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11/relationships/webextensiontaskpanes" Target="xl/webextensions/taskpanes.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5" codeName="{00000000-0000-0000-0000-000000000000}"/>
  <workbookPr codeName="ThisWorkbook"/>
  <mc:AlternateContent xmlns:mc="http://schemas.openxmlformats.org/markup-compatibility/2006">
    <mc:Choice Requires="x15">
      <x15ac:absPath xmlns:x15ac="http://schemas.microsoft.com/office/spreadsheetml/2010/11/ac" url="https://hillenbrand.sharepoint.com/sites/WWProductionEngineering/Shared Documents/General/"/>
    </mc:Choice>
  </mc:AlternateContent>
  <xr:revisionPtr revIDLastSave="0" documentId="8_{02A5505C-81B9-4B71-B2A6-DB652816C7DE}" xr6:coauthVersionLast="47" xr6:coauthVersionMax="47" xr10:uidLastSave="{00000000-0000-0000-0000-000000000000}"/>
  <bookViews>
    <workbookView xWindow="29310" yWindow="420" windowWidth="27960" windowHeight="14160" tabRatio="844" firstSheet="4" activeTab="4" xr2:uid="{00000000-000D-0000-FFFF-FFFF00000000}"/>
  </bookViews>
  <sheets>
    <sheet name="Schedule" sheetId="1" r:id="rId1"/>
    <sheet name="Released" sheetId="2" r:id="rId2"/>
    <sheet name="Later_Notes" sheetId="8" r:id="rId3"/>
    <sheet name="Weekly_Notes" sheetId="21" r:id="rId4"/>
    <sheet name="Order_Details" sheetId="3" r:id="rId5"/>
    <sheet name="SQL Tables" sheetId="30" r:id="rId6"/>
    <sheet name="Dev_Tools" sheetId="28" r:id="rId7"/>
    <sheet name="Add_Delete_Entry" sheetId="22" r:id="rId8"/>
    <sheet name="AddDeleteInfo" sheetId="25" r:id="rId9"/>
    <sheet name="AddDeleteSupplement" sheetId="26" r:id="rId10"/>
    <sheet name="AddDeleteKPIs" sheetId="27" r:id="rId11"/>
    <sheet name="Full Database Dump" sheetId="23" r:id="rId12"/>
    <sheet name="Query_Results" sheetId="5" r:id="rId13"/>
    <sheet name="Query_Results2" sheetId="6" r:id="rId14"/>
    <sheet name="Update Descriptions" sheetId="29" r:id="rId15"/>
  </sheets>
  <definedNames>
    <definedName name="_xlnm._FilterDatabase" localSheetId="1" hidden="1">Released!$B$3:$O$382</definedName>
    <definedName name="add_del_action">Add_Delete_Entry!$G$4</definedName>
    <definedName name="add_del_date">Add_Delete_Entry!$B$1</definedName>
    <definedName name="add_del_description">Add_Delete_Entry!$G$7</definedName>
    <definedName name="add_del_engineer">Add_Delete_Entry!$A$1</definedName>
    <definedName name="add_del_lines_affected">Add_Delete_Entry!$G$3</definedName>
    <definedName name="add_del_material">Add_Delete_Entry!$G$6</definedName>
    <definedName name="add_del_order_number">Add_Delete_Entry!$B$2</definedName>
    <definedName name="add_del_quantity">Add_Delete_Entry!$G$5</definedName>
    <definedName name="add_del_reason_code">Add_Delete_Entry!$G$8</definedName>
    <definedName name="add_del_revision">Add_Delete_Entry!$G$2</definedName>
    <definedName name="FullOrderNumber">AddDeleteInfo!$C$1</definedName>
    <definedName name="OrderDetailsCustomerName">Order_Details!$C$3</definedName>
    <definedName name="OrderDetailsOrderNumber">Order_Details!$B$3</definedName>
    <definedName name="_xlnm.Print_Area" localSheetId="1">Released!$A$1:$O$36</definedName>
    <definedName name="_xlnm.Print_Titles" localSheetId="1">Released!$1:$3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2500" i="2" l="1"/>
  <c r="Z2499" i="2"/>
  <c r="Z2498" i="2"/>
  <c r="Z2497" i="2"/>
  <c r="Z2496" i="2"/>
  <c r="Z2495" i="2"/>
  <c r="Z2494" i="2"/>
  <c r="Z2493" i="2"/>
  <c r="Z2492" i="2"/>
  <c r="Z2491" i="2"/>
  <c r="Z2490" i="2"/>
  <c r="Z2489" i="2"/>
  <c r="Z2488" i="2"/>
  <c r="Z2487" i="2"/>
  <c r="Z2486" i="2"/>
  <c r="Z2485" i="2"/>
  <c r="Z2484" i="2"/>
  <c r="Z2483" i="2"/>
  <c r="Z2482" i="2"/>
  <c r="Z2481" i="2"/>
  <c r="Z2480" i="2"/>
  <c r="Z2479" i="2"/>
  <c r="Z2478" i="2"/>
  <c r="Z2477" i="2"/>
  <c r="Z2476" i="2"/>
  <c r="Z2475" i="2"/>
  <c r="Z2474" i="2"/>
  <c r="Z2473" i="2"/>
  <c r="Z2472" i="2"/>
  <c r="Z2471" i="2"/>
  <c r="Z2470" i="2"/>
  <c r="Z2469" i="2"/>
  <c r="Z2468" i="2"/>
  <c r="Z2467" i="2"/>
  <c r="Z2466" i="2"/>
  <c r="Z2465" i="2"/>
  <c r="Z2464" i="2"/>
  <c r="Z2463" i="2"/>
  <c r="Z2462" i="2"/>
  <c r="Z2461" i="2"/>
  <c r="Z2460" i="2"/>
  <c r="Z2459" i="2"/>
  <c r="Z2458" i="2"/>
  <c r="Z2457" i="2"/>
  <c r="Z2456" i="2"/>
  <c r="Z2455" i="2"/>
  <c r="Z2454" i="2"/>
  <c r="Z2453" i="2"/>
  <c r="Z2452" i="2"/>
  <c r="Z2451" i="2"/>
  <c r="Z2450" i="2"/>
  <c r="Z2449" i="2"/>
  <c r="Z2448" i="2"/>
  <c r="Z2447" i="2"/>
  <c r="Z2446" i="2"/>
  <c r="Z2445" i="2"/>
  <c r="Z2444" i="2"/>
  <c r="Z2443" i="2"/>
  <c r="Z2442" i="2"/>
  <c r="Z2441" i="2"/>
  <c r="Z2440" i="2"/>
  <c r="Z2439" i="2"/>
  <c r="Z2438" i="2"/>
  <c r="Z2437" i="2"/>
  <c r="Z2436" i="2"/>
  <c r="Z2435" i="2"/>
  <c r="Z2434" i="2"/>
  <c r="Z2433" i="2"/>
  <c r="Z2432" i="2"/>
  <c r="Z2431" i="2"/>
  <c r="Z2430" i="2"/>
  <c r="Z2429" i="2"/>
  <c r="Z2428" i="2"/>
  <c r="Z2427" i="2"/>
  <c r="Z2426" i="2"/>
  <c r="Z2425" i="2"/>
  <c r="Z2424" i="2"/>
  <c r="Z2423" i="2"/>
  <c r="Z2422" i="2"/>
  <c r="Z2421" i="2"/>
  <c r="Z2420" i="2"/>
  <c r="Z2419" i="2"/>
  <c r="Z2418" i="2"/>
  <c r="Z2417" i="2"/>
  <c r="Z2416" i="2"/>
  <c r="Z2415" i="2"/>
  <c r="Z2414" i="2"/>
  <c r="Z2413" i="2"/>
  <c r="Z2412" i="2"/>
  <c r="Z2411" i="2"/>
  <c r="Z2410" i="2"/>
  <c r="Z2409" i="2"/>
  <c r="Z2408" i="2"/>
  <c r="Z2407" i="2"/>
  <c r="Z2406" i="2"/>
  <c r="Z2405" i="2"/>
  <c r="Z2404" i="2"/>
  <c r="Z2403" i="2"/>
  <c r="Z2402" i="2"/>
  <c r="Z2401" i="2"/>
  <c r="Z2400" i="2"/>
  <c r="Z2399" i="2"/>
  <c r="Z2398" i="2"/>
  <c r="Z2397" i="2"/>
  <c r="Z2396" i="2"/>
  <c r="Z2395" i="2"/>
  <c r="Z2394" i="2"/>
  <c r="Z2393" i="2"/>
  <c r="Z2392" i="2"/>
  <c r="Z2391" i="2"/>
  <c r="Z2390" i="2"/>
  <c r="Z2389" i="2"/>
  <c r="Z2388" i="2"/>
  <c r="Z2387" i="2"/>
  <c r="Z2386" i="2"/>
  <c r="Z2385" i="2"/>
  <c r="Z2384" i="2"/>
  <c r="Z2383" i="2"/>
  <c r="Z2382" i="2"/>
  <c r="Z2381" i="2"/>
  <c r="Z2380" i="2"/>
  <c r="Z2379" i="2"/>
  <c r="Z2378" i="2"/>
  <c r="Z2377" i="2"/>
  <c r="Z2376" i="2"/>
  <c r="Z2375" i="2"/>
  <c r="Z2374" i="2"/>
  <c r="Z2373" i="2"/>
  <c r="Z2372" i="2"/>
  <c r="Z2371" i="2"/>
  <c r="Z2370" i="2"/>
  <c r="Z2369" i="2"/>
  <c r="Z2368" i="2"/>
  <c r="Z2367" i="2"/>
  <c r="Z2366" i="2"/>
  <c r="Z2365" i="2"/>
  <c r="Z2364" i="2"/>
  <c r="Z2363" i="2"/>
  <c r="Z2362" i="2"/>
  <c r="Z2361" i="2"/>
  <c r="Z2360" i="2"/>
  <c r="Z2359" i="2"/>
  <c r="Z2358" i="2"/>
  <c r="Z2357" i="2"/>
  <c r="Z2356" i="2"/>
  <c r="Z2355" i="2"/>
  <c r="Z2354" i="2"/>
  <c r="Z2353" i="2"/>
  <c r="Z2352" i="2"/>
  <c r="Z2351" i="2"/>
  <c r="Z2350" i="2"/>
  <c r="Z2349" i="2"/>
  <c r="Z2348" i="2"/>
  <c r="Z2347" i="2"/>
  <c r="Z2346" i="2"/>
  <c r="Z2345" i="2"/>
  <c r="Z2344" i="2"/>
  <c r="Z2343" i="2"/>
  <c r="Z2342" i="2"/>
  <c r="Z2341" i="2"/>
  <c r="Z2340" i="2"/>
  <c r="Z2339" i="2"/>
  <c r="Z2338" i="2"/>
  <c r="Z2337" i="2"/>
  <c r="Z2336" i="2"/>
  <c r="Z2335" i="2"/>
  <c r="Z2334" i="2"/>
  <c r="Z2333" i="2"/>
  <c r="Z2332" i="2"/>
  <c r="Z2331" i="2"/>
  <c r="Z2330" i="2"/>
  <c r="Z2329" i="2"/>
  <c r="Z2328" i="2"/>
  <c r="Z2327" i="2"/>
  <c r="Z2326" i="2"/>
  <c r="Z2325" i="2"/>
  <c r="Z2324" i="2"/>
  <c r="Z2323" i="2"/>
  <c r="Z2322" i="2"/>
  <c r="Z2321" i="2"/>
  <c r="Z2320" i="2"/>
  <c r="Z2319" i="2"/>
  <c r="Z2318" i="2"/>
  <c r="Z2317" i="2"/>
  <c r="Z2316" i="2"/>
  <c r="Z2315" i="2"/>
  <c r="Z2314" i="2"/>
  <c r="Z2313" i="2"/>
  <c r="Z2312" i="2"/>
  <c r="Z2311" i="2"/>
  <c r="Z2310" i="2"/>
  <c r="Z2309" i="2"/>
  <c r="Z2308" i="2"/>
  <c r="Z2307" i="2"/>
  <c r="Z2306" i="2"/>
  <c r="Z2305" i="2"/>
  <c r="Z2304" i="2"/>
  <c r="Z2303" i="2"/>
  <c r="Z2302" i="2"/>
  <c r="Z2301" i="2"/>
  <c r="Z2300" i="2"/>
  <c r="Z2299" i="2"/>
  <c r="Z2298" i="2"/>
  <c r="Z2297" i="2"/>
  <c r="Z2296" i="2"/>
  <c r="Z2295" i="2"/>
  <c r="Z2294" i="2"/>
  <c r="Z2293" i="2"/>
  <c r="Z2292" i="2"/>
  <c r="Z2291" i="2"/>
  <c r="Z2290" i="2"/>
  <c r="Z2289" i="2"/>
  <c r="Z2288" i="2"/>
  <c r="Z2287" i="2"/>
  <c r="Z2286" i="2"/>
  <c r="Z2285" i="2"/>
  <c r="Z2284" i="2"/>
  <c r="Z2283" i="2"/>
  <c r="Z2282" i="2"/>
  <c r="Z2281" i="2"/>
  <c r="Z2280" i="2"/>
  <c r="Z2279" i="2"/>
  <c r="Z2278" i="2"/>
  <c r="Z2277" i="2"/>
  <c r="Z2276" i="2"/>
  <c r="Z2275" i="2"/>
  <c r="Z2274" i="2"/>
  <c r="Z2273" i="2"/>
  <c r="Z2272" i="2"/>
  <c r="Z2271" i="2"/>
  <c r="Z2270" i="2"/>
  <c r="Z2269" i="2"/>
  <c r="Z2268" i="2"/>
  <c r="Z2267" i="2"/>
  <c r="Z2266" i="2"/>
  <c r="Z2265" i="2"/>
  <c r="Z2264" i="2"/>
  <c r="Z2263" i="2"/>
  <c r="Z2262" i="2"/>
  <c r="Z2261" i="2"/>
  <c r="Z2260" i="2"/>
  <c r="Z2259" i="2"/>
  <c r="Z2258" i="2"/>
  <c r="Z2257" i="2"/>
  <c r="Z2256" i="2"/>
  <c r="Z2255" i="2"/>
  <c r="Z2254" i="2"/>
  <c r="Z2253" i="2"/>
  <c r="Z2252" i="2"/>
  <c r="Z2251" i="2"/>
  <c r="Z2250" i="2"/>
  <c r="Z2249" i="2"/>
  <c r="Z2248" i="2"/>
  <c r="Z2247" i="2"/>
  <c r="Z2246" i="2"/>
  <c r="Z2245" i="2"/>
  <c r="Z2244" i="2"/>
  <c r="Z2243" i="2"/>
  <c r="Z2242" i="2"/>
  <c r="Z2241" i="2"/>
  <c r="Z2240" i="2"/>
  <c r="Z2239" i="2"/>
  <c r="Z2238" i="2"/>
  <c r="Z2237" i="2"/>
  <c r="Z2236" i="2"/>
  <c r="Z2235" i="2"/>
  <c r="Z2234" i="2"/>
  <c r="Z2233" i="2"/>
  <c r="Z2232" i="2"/>
  <c r="Z2231" i="2"/>
  <c r="Z2230" i="2"/>
  <c r="Z2229" i="2"/>
  <c r="Z2228" i="2"/>
  <c r="Z2227" i="2"/>
  <c r="Z2226" i="2"/>
  <c r="Z2225" i="2"/>
  <c r="Z2224" i="2"/>
  <c r="Z2223" i="2"/>
  <c r="Z2222" i="2"/>
  <c r="Z2221" i="2"/>
  <c r="Z2220" i="2"/>
  <c r="Z2219" i="2"/>
  <c r="Z2218" i="2"/>
  <c r="Z2217" i="2"/>
  <c r="Z2216" i="2"/>
  <c r="Z2215" i="2"/>
  <c r="Z2214" i="2"/>
  <c r="Z2213" i="2"/>
  <c r="Z2212" i="2"/>
  <c r="Z2211" i="2"/>
  <c r="Z2210" i="2"/>
  <c r="Z2209" i="2"/>
  <c r="Z2208" i="2"/>
  <c r="Z2207" i="2"/>
  <c r="Z2206" i="2"/>
  <c r="Z2205" i="2"/>
  <c r="Z2204" i="2"/>
  <c r="Z2203" i="2"/>
  <c r="Z2202" i="2"/>
  <c r="Z2201" i="2"/>
  <c r="Z2200" i="2"/>
  <c r="Z2199" i="2"/>
  <c r="Z2198" i="2"/>
  <c r="Z2197" i="2"/>
  <c r="Z2196" i="2"/>
  <c r="Z2195" i="2"/>
  <c r="Z2194" i="2"/>
  <c r="Z2193" i="2"/>
  <c r="Z2192" i="2"/>
  <c r="Z2191" i="2"/>
  <c r="Z2190" i="2"/>
  <c r="Z2189" i="2"/>
  <c r="Z2188" i="2"/>
  <c r="Z2187" i="2"/>
  <c r="Z2186" i="2"/>
  <c r="Z2185" i="2"/>
  <c r="Z2184" i="2"/>
  <c r="Z2183" i="2"/>
  <c r="Z2182" i="2"/>
  <c r="Z2181" i="2"/>
  <c r="Z2180" i="2"/>
  <c r="Z2179" i="2"/>
  <c r="Z2178" i="2"/>
  <c r="Z2177" i="2"/>
  <c r="Z2176" i="2"/>
  <c r="Z2175" i="2"/>
  <c r="Z2174" i="2"/>
  <c r="Z2173" i="2"/>
  <c r="Z2172" i="2"/>
  <c r="Z2171" i="2"/>
  <c r="Z2170" i="2"/>
  <c r="Z2169" i="2"/>
  <c r="Z2168" i="2"/>
  <c r="Z2167" i="2"/>
  <c r="Z2166" i="2"/>
  <c r="Z2165" i="2"/>
  <c r="Z2164" i="2"/>
  <c r="Z2163" i="2"/>
  <c r="Z2162" i="2"/>
  <c r="Z2161" i="2"/>
  <c r="Z2160" i="2"/>
  <c r="Z2159" i="2"/>
  <c r="Z2158" i="2"/>
  <c r="Z2157" i="2"/>
  <c r="Z2156" i="2"/>
  <c r="Z2155" i="2"/>
  <c r="Z2154" i="2"/>
  <c r="Z2153" i="2"/>
  <c r="Z2152" i="2"/>
  <c r="Z2151" i="2"/>
  <c r="Z2150" i="2"/>
  <c r="Z2149" i="2"/>
  <c r="Z2148" i="2"/>
  <c r="Z2147" i="2"/>
  <c r="Z2146" i="2"/>
  <c r="Z2145" i="2"/>
  <c r="Z2144" i="2"/>
  <c r="Z2143" i="2"/>
  <c r="Z2142" i="2"/>
  <c r="Z2141" i="2"/>
  <c r="Z2140" i="2"/>
  <c r="Z2139" i="2"/>
  <c r="Z2138" i="2"/>
  <c r="Z2137" i="2"/>
  <c r="Z2136" i="2"/>
  <c r="Z2135" i="2"/>
  <c r="Z2134" i="2"/>
  <c r="Z2133" i="2"/>
  <c r="Z2132" i="2"/>
  <c r="Z2131" i="2"/>
  <c r="Z2130" i="2"/>
  <c r="Z2129" i="2"/>
  <c r="Z2128" i="2"/>
  <c r="Z2127" i="2"/>
  <c r="Z2126" i="2"/>
  <c r="Z2125" i="2"/>
  <c r="Z2124" i="2"/>
  <c r="Z2123" i="2"/>
  <c r="Z2122" i="2"/>
  <c r="Z2121" i="2"/>
  <c r="Z2120" i="2"/>
  <c r="Z2119" i="2"/>
  <c r="Z2118" i="2"/>
  <c r="Z2117" i="2"/>
  <c r="Z2116" i="2"/>
  <c r="Z2115" i="2"/>
  <c r="Z2114" i="2"/>
  <c r="Z2113" i="2"/>
  <c r="Z2112" i="2"/>
  <c r="Z2111" i="2"/>
  <c r="Z2110" i="2"/>
  <c r="Z2109" i="2"/>
  <c r="Z2108" i="2"/>
  <c r="Z2107" i="2"/>
  <c r="Z2106" i="2"/>
  <c r="Z2105" i="2"/>
  <c r="Z2104" i="2"/>
  <c r="Z2103" i="2"/>
  <c r="Z2102" i="2"/>
  <c r="Z2101" i="2"/>
  <c r="Z2100" i="2"/>
  <c r="Z2099" i="2"/>
  <c r="Z2098" i="2"/>
  <c r="Z2097" i="2"/>
  <c r="Z2096" i="2"/>
  <c r="Z2095" i="2"/>
  <c r="Z2094" i="2"/>
  <c r="Z2093" i="2"/>
  <c r="Z2092" i="2"/>
  <c r="Z2091" i="2"/>
  <c r="Z2090" i="2"/>
  <c r="Z2089" i="2"/>
  <c r="Z2088" i="2"/>
  <c r="Z2087" i="2"/>
  <c r="Z2086" i="2"/>
  <c r="Z2085" i="2"/>
  <c r="Z2084" i="2"/>
  <c r="Z2083" i="2"/>
  <c r="Z2082" i="2"/>
  <c r="Z2081" i="2"/>
  <c r="Z2080" i="2"/>
  <c r="Z2079" i="2"/>
  <c r="Z2078" i="2"/>
  <c r="Z2077" i="2"/>
  <c r="Z2076" i="2"/>
  <c r="Z2075" i="2"/>
  <c r="Z2074" i="2"/>
  <c r="Z2073" i="2"/>
  <c r="Z2072" i="2"/>
  <c r="Z2071" i="2"/>
  <c r="Z2070" i="2"/>
  <c r="Z2069" i="2"/>
  <c r="Z2068" i="2"/>
  <c r="Z2067" i="2"/>
  <c r="Z2066" i="2"/>
  <c r="Z2065" i="2"/>
  <c r="Z2064" i="2"/>
  <c r="Z2063" i="2"/>
  <c r="Z2062" i="2"/>
  <c r="Z2061" i="2"/>
  <c r="Z2060" i="2"/>
  <c r="Z2059" i="2"/>
  <c r="Z2058" i="2"/>
  <c r="Z2057" i="2"/>
  <c r="Z2056" i="2"/>
  <c r="Z2055" i="2"/>
  <c r="Z2054" i="2"/>
  <c r="Z2053" i="2"/>
  <c r="Z2052" i="2"/>
  <c r="Z2051" i="2"/>
  <c r="Z2050" i="2"/>
  <c r="Z2049" i="2"/>
  <c r="Z2048" i="2"/>
  <c r="Z2047" i="2"/>
  <c r="Z2046" i="2"/>
  <c r="Z2045" i="2"/>
  <c r="Z2044" i="2"/>
  <c r="Z2043" i="2"/>
  <c r="Z2042" i="2"/>
  <c r="Z2041" i="2"/>
  <c r="Z2040" i="2"/>
  <c r="Z2039" i="2"/>
  <c r="Z2038" i="2"/>
  <c r="Z2037" i="2"/>
  <c r="Z2036" i="2"/>
  <c r="Z2035" i="2"/>
  <c r="Z2034" i="2"/>
  <c r="Z2033" i="2"/>
  <c r="Z2032" i="2"/>
  <c r="Z2031" i="2"/>
  <c r="Z2030" i="2"/>
  <c r="Z2029" i="2"/>
  <c r="Z2028" i="2"/>
  <c r="Z2027" i="2"/>
  <c r="Z2026" i="2"/>
  <c r="Z2025" i="2"/>
  <c r="Z2024" i="2"/>
  <c r="Z2023" i="2"/>
  <c r="Z2022" i="2"/>
  <c r="Z2021" i="2"/>
  <c r="Z2020" i="2"/>
  <c r="Z2019" i="2"/>
  <c r="Z2018" i="2"/>
  <c r="Z2017" i="2"/>
  <c r="Z2016" i="2"/>
  <c r="Z2015" i="2"/>
  <c r="Z2014" i="2"/>
  <c r="Z2013" i="2"/>
  <c r="Z2012" i="2"/>
  <c r="Z2011" i="2"/>
  <c r="Z2010" i="2"/>
  <c r="Z2009" i="2"/>
  <c r="Z2008" i="2"/>
  <c r="Z2007" i="2"/>
  <c r="Z2006" i="2"/>
  <c r="Z2005" i="2"/>
  <c r="Z2004" i="2"/>
  <c r="Z2003" i="2"/>
  <c r="Z2002" i="2"/>
  <c r="Z2001" i="2"/>
  <c r="Z2000" i="2"/>
  <c r="Z1999" i="2"/>
  <c r="Z1998" i="2"/>
  <c r="Z1997" i="2"/>
  <c r="Z1996" i="2"/>
  <c r="Z1995" i="2"/>
  <c r="Z1994" i="2"/>
  <c r="Z1993" i="2"/>
  <c r="Z1992" i="2"/>
  <c r="Z1991" i="2"/>
  <c r="Z1990" i="2"/>
  <c r="Z1989" i="2"/>
  <c r="Z1988" i="2"/>
  <c r="Z1987" i="2"/>
  <c r="Z1986" i="2"/>
  <c r="Z1985" i="2"/>
  <c r="Z1984" i="2"/>
  <c r="Z1983" i="2"/>
  <c r="Z1982" i="2"/>
  <c r="Z1981" i="2"/>
  <c r="Z1980" i="2"/>
  <c r="Z1979" i="2"/>
  <c r="Z1978" i="2"/>
  <c r="Z1977" i="2"/>
  <c r="Z1976" i="2"/>
  <c r="Z1975" i="2"/>
  <c r="Z1974" i="2"/>
  <c r="Z1973" i="2"/>
  <c r="Z1972" i="2"/>
  <c r="Z1971" i="2"/>
  <c r="Z1970" i="2"/>
  <c r="Z1969" i="2"/>
  <c r="Z1968" i="2"/>
  <c r="Z1967" i="2"/>
  <c r="Z1966" i="2"/>
  <c r="Z1965" i="2"/>
  <c r="Z1964" i="2"/>
  <c r="Z1963" i="2"/>
  <c r="Z1962" i="2"/>
  <c r="Z1961" i="2"/>
  <c r="Z1960" i="2"/>
  <c r="Z1959" i="2"/>
  <c r="Z1958" i="2"/>
  <c r="Z1957" i="2"/>
  <c r="Z1956" i="2"/>
  <c r="Z1955" i="2"/>
  <c r="Z1954" i="2"/>
  <c r="Z1953" i="2"/>
  <c r="Z1952" i="2"/>
  <c r="Z1951" i="2"/>
  <c r="Z1950" i="2"/>
  <c r="Z1949" i="2"/>
  <c r="Z1948" i="2"/>
  <c r="Z1947" i="2"/>
  <c r="Z1946" i="2"/>
  <c r="Z1945" i="2"/>
  <c r="Z1944" i="2"/>
  <c r="Z1943" i="2"/>
  <c r="Z1942" i="2"/>
  <c r="Z1941" i="2"/>
  <c r="Z1940" i="2"/>
  <c r="Z1939" i="2"/>
  <c r="Z1938" i="2"/>
  <c r="Z1937" i="2"/>
  <c r="Z1936" i="2"/>
  <c r="Z1935" i="2"/>
  <c r="Z1934" i="2"/>
  <c r="Z1933" i="2"/>
  <c r="Z1932" i="2"/>
  <c r="Z1931" i="2"/>
  <c r="Z1930" i="2"/>
  <c r="Z1929" i="2"/>
  <c r="Z1928" i="2"/>
  <c r="Z1927" i="2"/>
  <c r="Z1926" i="2"/>
  <c r="Z1925" i="2"/>
  <c r="Z1924" i="2"/>
  <c r="Z1923" i="2"/>
  <c r="Z1922" i="2"/>
  <c r="Z1921" i="2"/>
  <c r="Z1920" i="2"/>
  <c r="Z1919" i="2"/>
  <c r="Z1918" i="2"/>
  <c r="Z1917" i="2"/>
  <c r="Z1916" i="2"/>
  <c r="Z1915" i="2"/>
  <c r="Z1914" i="2"/>
  <c r="Z1913" i="2"/>
  <c r="Z1912" i="2"/>
  <c r="Z1911" i="2"/>
  <c r="Z1910" i="2"/>
  <c r="Z1909" i="2"/>
  <c r="Z1908" i="2"/>
  <c r="Z1907" i="2"/>
  <c r="Z1906" i="2"/>
  <c r="Z1905" i="2"/>
  <c r="Z1904" i="2"/>
  <c r="Z1903" i="2"/>
  <c r="Z1902" i="2"/>
  <c r="Z1901" i="2"/>
  <c r="Z1900" i="2"/>
  <c r="Z1899" i="2"/>
  <c r="Z1898" i="2"/>
  <c r="Z1897" i="2"/>
  <c r="Z1896" i="2"/>
  <c r="Z1895" i="2"/>
  <c r="Z1894" i="2"/>
  <c r="Z1893" i="2"/>
  <c r="Z1892" i="2"/>
  <c r="Z1891" i="2"/>
  <c r="Z1890" i="2"/>
  <c r="Z1889" i="2"/>
  <c r="Z1888" i="2"/>
  <c r="Z1887" i="2"/>
  <c r="Z1886" i="2"/>
  <c r="Z1885" i="2"/>
  <c r="Z1884" i="2"/>
  <c r="Z1883" i="2"/>
  <c r="Z1882" i="2"/>
  <c r="Z1881" i="2"/>
  <c r="Z1880" i="2"/>
  <c r="Z1879" i="2"/>
  <c r="Z1878" i="2"/>
  <c r="Z1877" i="2"/>
  <c r="Z1876" i="2"/>
  <c r="Z1875" i="2"/>
  <c r="Z1874" i="2"/>
  <c r="Z1873" i="2"/>
  <c r="Z1872" i="2"/>
  <c r="Z1871" i="2"/>
  <c r="Z1870" i="2"/>
  <c r="Z1869" i="2"/>
  <c r="Z1868" i="2"/>
  <c r="Z1867" i="2"/>
  <c r="Z1866" i="2"/>
  <c r="Z1865" i="2"/>
  <c r="Z1864" i="2"/>
  <c r="Z1863" i="2"/>
  <c r="Z1862" i="2"/>
  <c r="Z1861" i="2"/>
  <c r="Z1860" i="2"/>
  <c r="Z1859" i="2"/>
  <c r="Z1858" i="2"/>
  <c r="Z1857" i="2"/>
  <c r="Z1856" i="2"/>
  <c r="Z1855" i="2"/>
  <c r="Z1854" i="2"/>
  <c r="Z1853" i="2"/>
  <c r="Z1852" i="2"/>
  <c r="Z1851" i="2"/>
  <c r="Z1850" i="2"/>
  <c r="Z1849" i="2"/>
  <c r="Z1848" i="2"/>
  <c r="Z1847" i="2"/>
  <c r="Z1846" i="2"/>
  <c r="Z1845" i="2"/>
  <c r="Z1844" i="2"/>
  <c r="Z1843" i="2"/>
  <c r="Z1842" i="2"/>
  <c r="Z1841" i="2"/>
  <c r="Z1840" i="2"/>
  <c r="Z1839" i="2"/>
  <c r="Z1838" i="2"/>
  <c r="Z1837" i="2"/>
  <c r="Z1836" i="2"/>
  <c r="Z1835" i="2"/>
  <c r="Z1834" i="2"/>
  <c r="Z1833" i="2"/>
  <c r="Z1832" i="2"/>
  <c r="Z1831" i="2"/>
  <c r="Z1830" i="2"/>
  <c r="Z1829" i="2"/>
  <c r="Z1828" i="2"/>
  <c r="Z1827" i="2"/>
  <c r="Z1826" i="2"/>
  <c r="Z1825" i="2"/>
  <c r="Z1824" i="2"/>
  <c r="Z1823" i="2"/>
  <c r="Z1822" i="2"/>
  <c r="Z1821" i="2"/>
  <c r="Z1820" i="2"/>
  <c r="Z1819" i="2"/>
  <c r="Z1818" i="2"/>
  <c r="Z1817" i="2"/>
  <c r="Z1816" i="2"/>
  <c r="Z1815" i="2"/>
  <c r="Z1814" i="2"/>
  <c r="Z1813" i="2"/>
  <c r="Z1812" i="2"/>
  <c r="Z1811" i="2"/>
  <c r="Z1810" i="2"/>
  <c r="Z1809" i="2"/>
  <c r="Z1808" i="2"/>
  <c r="Z1807" i="2"/>
  <c r="Z1806" i="2"/>
  <c r="Z1805" i="2"/>
  <c r="Z1804" i="2"/>
  <c r="Z1803" i="2"/>
  <c r="Z1802" i="2"/>
  <c r="Z1801" i="2"/>
  <c r="Z1800" i="2"/>
  <c r="Z1799" i="2"/>
  <c r="Z1798" i="2"/>
  <c r="Z1797" i="2"/>
  <c r="Z1796" i="2"/>
  <c r="Z1795" i="2"/>
  <c r="Z1794" i="2"/>
  <c r="Z1793" i="2"/>
  <c r="Z1792" i="2"/>
  <c r="Z1791" i="2"/>
  <c r="Z1790" i="2"/>
  <c r="Z1789" i="2"/>
  <c r="Z1788" i="2"/>
  <c r="Z1787" i="2"/>
  <c r="Z1786" i="2"/>
  <c r="Z1785" i="2"/>
  <c r="Z1784" i="2"/>
  <c r="Z1783" i="2"/>
  <c r="Z1782" i="2"/>
  <c r="Z1781" i="2"/>
  <c r="Z1780" i="2"/>
  <c r="Z1779" i="2"/>
  <c r="Z1778" i="2"/>
  <c r="Z1777" i="2"/>
  <c r="Z1776" i="2"/>
  <c r="Z1775" i="2"/>
  <c r="Z1774" i="2"/>
  <c r="Z1773" i="2"/>
  <c r="Z1772" i="2"/>
  <c r="Z1771" i="2"/>
  <c r="Z1770" i="2"/>
  <c r="Z1769" i="2"/>
  <c r="Z1768" i="2"/>
  <c r="Z1767" i="2"/>
  <c r="Z1766" i="2"/>
  <c r="Z1765" i="2"/>
  <c r="Z1764" i="2"/>
  <c r="Z1763" i="2"/>
  <c r="Z1762" i="2"/>
  <c r="Z1761" i="2"/>
  <c r="Z1760" i="2"/>
  <c r="Z1759" i="2"/>
  <c r="Z1758" i="2"/>
  <c r="Z1757" i="2"/>
  <c r="Z1756" i="2"/>
  <c r="Z1755" i="2"/>
  <c r="Z1754" i="2"/>
  <c r="Z1753" i="2"/>
  <c r="Z1752" i="2"/>
  <c r="Z1751" i="2"/>
  <c r="Z1750" i="2"/>
  <c r="Z1749" i="2"/>
  <c r="Z1748" i="2"/>
  <c r="Z1747" i="2"/>
  <c r="Z1746" i="2"/>
  <c r="Z1745" i="2"/>
  <c r="Z1744" i="2"/>
  <c r="Z1743" i="2"/>
  <c r="Z1742" i="2"/>
  <c r="Z1741" i="2"/>
  <c r="Z1740" i="2"/>
  <c r="Z1739" i="2"/>
  <c r="Z1738" i="2"/>
  <c r="Z1737" i="2"/>
  <c r="Z1736" i="2"/>
  <c r="Z1735" i="2"/>
  <c r="Z1734" i="2"/>
  <c r="Z1733" i="2"/>
  <c r="Z1732" i="2"/>
  <c r="Z1731" i="2"/>
  <c r="Z1730" i="2"/>
  <c r="Z1729" i="2"/>
  <c r="Z1728" i="2"/>
  <c r="Z1727" i="2"/>
  <c r="Z1726" i="2"/>
  <c r="Z1725" i="2"/>
  <c r="Z1724" i="2"/>
  <c r="Z1723" i="2"/>
  <c r="Z1722" i="2"/>
  <c r="Z1721" i="2"/>
  <c r="Z1720" i="2"/>
  <c r="Z1719" i="2"/>
  <c r="Z1718" i="2"/>
  <c r="Z1717" i="2"/>
  <c r="Z1716" i="2"/>
  <c r="Z1715" i="2"/>
  <c r="Z1714" i="2"/>
  <c r="Z1713" i="2"/>
  <c r="Z1712" i="2"/>
  <c r="Z1711" i="2"/>
  <c r="Z1710" i="2"/>
  <c r="Z1709" i="2"/>
  <c r="Z1708" i="2"/>
  <c r="Z1707" i="2"/>
  <c r="Z1706" i="2"/>
  <c r="Z1705" i="2"/>
  <c r="Z1704" i="2"/>
  <c r="Z1703" i="2"/>
  <c r="Z1702" i="2"/>
  <c r="Z1701" i="2"/>
  <c r="Z1700" i="2"/>
  <c r="Z1699" i="2"/>
  <c r="Z1698" i="2"/>
  <c r="Z1697" i="2"/>
  <c r="Z1696" i="2"/>
  <c r="Z1695" i="2"/>
  <c r="Z1694" i="2"/>
  <c r="Z1693" i="2"/>
  <c r="Z1692" i="2"/>
  <c r="Z1691" i="2"/>
  <c r="Z1690" i="2"/>
  <c r="Z1689" i="2"/>
  <c r="Z1688" i="2"/>
  <c r="Z1687" i="2"/>
  <c r="Z1686" i="2"/>
  <c r="Z1685" i="2"/>
  <c r="Z1684" i="2"/>
  <c r="Z1683" i="2"/>
  <c r="Z1682" i="2"/>
  <c r="Z1681" i="2"/>
  <c r="Z1680" i="2"/>
  <c r="Z1679" i="2"/>
  <c r="Z1678" i="2"/>
  <c r="Z1677" i="2"/>
  <c r="Z1676" i="2"/>
  <c r="Z1675" i="2"/>
  <c r="Z1674" i="2"/>
  <c r="Z1673" i="2"/>
  <c r="Z1672" i="2"/>
  <c r="Z1671" i="2"/>
  <c r="Z1670" i="2"/>
  <c r="Z1669" i="2"/>
  <c r="Z1668" i="2"/>
  <c r="Z1667" i="2"/>
  <c r="Z1666" i="2"/>
  <c r="Z1665" i="2"/>
  <c r="Z1664" i="2"/>
  <c r="Z1663" i="2"/>
  <c r="Z1662" i="2"/>
  <c r="Z1661" i="2"/>
  <c r="Z1660" i="2"/>
  <c r="Z1659" i="2"/>
  <c r="Z1658" i="2"/>
  <c r="Z1657" i="2"/>
  <c r="Z1656" i="2"/>
  <c r="Z1655" i="2"/>
  <c r="Z1654" i="2"/>
  <c r="Z1653" i="2"/>
  <c r="Z1652" i="2"/>
  <c r="Z1651" i="2"/>
  <c r="Z1650" i="2"/>
  <c r="Z1649" i="2"/>
  <c r="Z1648" i="2"/>
  <c r="Z1647" i="2"/>
  <c r="Z1646" i="2"/>
  <c r="Z1645" i="2"/>
  <c r="Z1644" i="2"/>
  <c r="Z1643" i="2"/>
  <c r="Z1642" i="2"/>
  <c r="Z1641" i="2"/>
  <c r="Z1640" i="2"/>
  <c r="Z1639" i="2"/>
  <c r="Z1638" i="2"/>
  <c r="Z1637" i="2"/>
  <c r="Z1636" i="2"/>
  <c r="Z1635" i="2"/>
  <c r="Z1634" i="2"/>
  <c r="Z1633" i="2"/>
  <c r="Z1632" i="2"/>
  <c r="Z1631" i="2"/>
  <c r="Z1630" i="2"/>
  <c r="Z1629" i="2"/>
  <c r="Z1628" i="2"/>
  <c r="Z1627" i="2"/>
  <c r="Z1626" i="2"/>
  <c r="Z1625" i="2"/>
  <c r="Z1624" i="2"/>
  <c r="Z1623" i="2"/>
  <c r="Z1622" i="2"/>
  <c r="Z1621" i="2"/>
  <c r="Z1620" i="2"/>
  <c r="Z1619" i="2"/>
  <c r="Z1618" i="2"/>
  <c r="Z1617" i="2"/>
  <c r="Z1616" i="2"/>
  <c r="Z1615" i="2"/>
  <c r="Z1614" i="2"/>
  <c r="Z1613" i="2"/>
  <c r="Z1612" i="2"/>
  <c r="Z1611" i="2"/>
  <c r="Z1610" i="2"/>
  <c r="Z1609" i="2"/>
  <c r="Z1608" i="2"/>
  <c r="Z1607" i="2"/>
  <c r="Z1606" i="2"/>
  <c r="Z1605" i="2"/>
  <c r="Z1604" i="2"/>
  <c r="Z1603" i="2"/>
  <c r="Z1602" i="2"/>
  <c r="Z1601" i="2"/>
  <c r="Z1600" i="2"/>
  <c r="Z1599" i="2"/>
  <c r="Z1598" i="2"/>
  <c r="Z1597" i="2"/>
  <c r="Z1596" i="2"/>
  <c r="Z1595" i="2"/>
  <c r="Z1594" i="2"/>
  <c r="Z1593" i="2"/>
  <c r="Z1592" i="2"/>
  <c r="Z1591" i="2"/>
  <c r="Z1590" i="2"/>
  <c r="Z1589" i="2"/>
  <c r="Z1588" i="2"/>
  <c r="Z1587" i="2"/>
  <c r="Z1586" i="2"/>
  <c r="Z1585" i="2"/>
  <c r="Z1584" i="2"/>
  <c r="Z1583" i="2"/>
  <c r="Z1582" i="2"/>
  <c r="Z1581" i="2"/>
  <c r="Z1580" i="2"/>
  <c r="Z1579" i="2"/>
  <c r="Z1578" i="2"/>
  <c r="Z1577" i="2"/>
  <c r="Z1576" i="2"/>
  <c r="Z1575" i="2"/>
  <c r="Z1574" i="2"/>
  <c r="Z1573" i="2"/>
  <c r="Z1572" i="2"/>
  <c r="Z1571" i="2"/>
  <c r="Z1570" i="2"/>
  <c r="Z1569" i="2"/>
  <c r="Z1568" i="2"/>
  <c r="Z1567" i="2"/>
  <c r="Z1566" i="2"/>
  <c r="Z1565" i="2"/>
  <c r="Z1564" i="2"/>
  <c r="Z1563" i="2"/>
  <c r="Z1562" i="2"/>
  <c r="Z1561" i="2"/>
  <c r="Z1560" i="2"/>
  <c r="Z1559" i="2"/>
  <c r="Z1558" i="2"/>
  <c r="Z1557" i="2"/>
  <c r="Z1556" i="2"/>
  <c r="Z1555" i="2"/>
  <c r="Z1554" i="2"/>
  <c r="Z1553" i="2"/>
  <c r="Z1552" i="2"/>
  <c r="Z1551" i="2"/>
  <c r="Z1550" i="2"/>
  <c r="Z1549" i="2"/>
  <c r="Z1548" i="2"/>
  <c r="Z1547" i="2"/>
  <c r="Z1546" i="2"/>
  <c r="Z1545" i="2"/>
  <c r="Z1544" i="2"/>
  <c r="Z1543" i="2"/>
  <c r="Z1542" i="2"/>
  <c r="Z1541" i="2"/>
  <c r="Z1540" i="2"/>
  <c r="Z1539" i="2"/>
  <c r="Z1538" i="2"/>
  <c r="Z1537" i="2"/>
  <c r="Z1536" i="2"/>
  <c r="Z1535" i="2"/>
  <c r="Z1534" i="2"/>
  <c r="Z1533" i="2"/>
  <c r="Z1532" i="2"/>
  <c r="Z1531" i="2"/>
  <c r="Z1530" i="2"/>
  <c r="Z1529" i="2"/>
  <c r="Z1528" i="2"/>
  <c r="Z1527" i="2"/>
  <c r="Z1526" i="2"/>
  <c r="Z1525" i="2"/>
  <c r="Z1524" i="2"/>
  <c r="Z1523" i="2"/>
  <c r="Z1522" i="2"/>
  <c r="Z1521" i="2"/>
  <c r="Z1520" i="2"/>
  <c r="Z1519" i="2"/>
  <c r="Z1518" i="2"/>
  <c r="Z1517" i="2"/>
  <c r="Z1516" i="2"/>
  <c r="Z1515" i="2"/>
  <c r="Z1514" i="2"/>
  <c r="Z1513" i="2"/>
  <c r="Z1512" i="2"/>
  <c r="Z1511" i="2"/>
  <c r="Z1510" i="2"/>
  <c r="Z1509" i="2"/>
  <c r="Z1508" i="2"/>
  <c r="Z1507" i="2"/>
  <c r="Z1506" i="2"/>
  <c r="Z1505" i="2"/>
  <c r="Z1504" i="2"/>
  <c r="Z1503" i="2"/>
  <c r="Z1502" i="2"/>
  <c r="Z1501" i="2"/>
  <c r="Z1500" i="2"/>
  <c r="Z1499" i="2"/>
  <c r="Z1498" i="2"/>
  <c r="Z1497" i="2"/>
  <c r="Z1496" i="2"/>
  <c r="Z1495" i="2"/>
  <c r="Z1494" i="2"/>
  <c r="Z1493" i="2"/>
  <c r="Z1492" i="2"/>
  <c r="Z1491" i="2"/>
  <c r="Z1490" i="2"/>
  <c r="Z1489" i="2"/>
  <c r="Z1488" i="2"/>
  <c r="Z1487" i="2"/>
  <c r="Z1486" i="2"/>
  <c r="Z1485" i="2"/>
  <c r="Z1484" i="2"/>
  <c r="Z1483" i="2"/>
  <c r="Z1482" i="2"/>
  <c r="Z1481" i="2"/>
  <c r="Z1480" i="2"/>
  <c r="Z1479" i="2"/>
  <c r="Z1478" i="2"/>
  <c r="Z1477" i="2"/>
  <c r="Z1476" i="2"/>
  <c r="Z1475" i="2"/>
  <c r="Z1474" i="2"/>
  <c r="Z1473" i="2"/>
  <c r="Z1472" i="2"/>
  <c r="Z1471" i="2"/>
  <c r="Z1470" i="2"/>
  <c r="Z1469" i="2"/>
  <c r="Z1468" i="2"/>
  <c r="Z1467" i="2"/>
  <c r="Z1466" i="2"/>
  <c r="Z1465" i="2"/>
  <c r="Z1464" i="2"/>
  <c r="Z1463" i="2"/>
  <c r="Z1462" i="2"/>
  <c r="Z1461" i="2"/>
  <c r="Z1460" i="2"/>
  <c r="Z1459" i="2"/>
  <c r="Z1458" i="2"/>
  <c r="Z1457" i="2"/>
  <c r="Z1456" i="2"/>
  <c r="Z1455" i="2"/>
  <c r="Z1454" i="2"/>
  <c r="Z1453" i="2"/>
  <c r="Z1452" i="2"/>
  <c r="Z1451" i="2"/>
  <c r="Z1450" i="2"/>
  <c r="Z1449" i="2"/>
  <c r="Z1448" i="2"/>
  <c r="Z1447" i="2"/>
  <c r="Z1446" i="2"/>
  <c r="Z1445" i="2"/>
  <c r="Z1444" i="2"/>
  <c r="Z1443" i="2"/>
  <c r="Z1442" i="2"/>
  <c r="Z1441" i="2"/>
  <c r="Z1440" i="2"/>
  <c r="Z1439" i="2"/>
  <c r="Z1438" i="2"/>
  <c r="Z1437" i="2"/>
  <c r="Z1436" i="2"/>
  <c r="Z1435" i="2"/>
  <c r="Z1434" i="2"/>
  <c r="Z1433" i="2"/>
  <c r="Z1432" i="2"/>
  <c r="Z1431" i="2"/>
  <c r="Z1430" i="2"/>
  <c r="Z1429" i="2"/>
  <c r="Z1428" i="2"/>
  <c r="Z1427" i="2"/>
  <c r="Z1426" i="2"/>
  <c r="Z1425" i="2"/>
  <c r="Z1424" i="2"/>
  <c r="Z1423" i="2"/>
  <c r="Z1422" i="2"/>
  <c r="Z1421" i="2"/>
  <c r="Z1420" i="2"/>
  <c r="Z1419" i="2"/>
  <c r="Z1418" i="2"/>
  <c r="Z1417" i="2"/>
  <c r="Z1416" i="2"/>
  <c r="Z1415" i="2"/>
  <c r="Z1414" i="2"/>
  <c r="Z1413" i="2"/>
  <c r="Z1412" i="2"/>
  <c r="Z1411" i="2"/>
  <c r="Z1410" i="2"/>
  <c r="Z1409" i="2"/>
  <c r="Z1408" i="2"/>
  <c r="Z1407" i="2"/>
  <c r="Z1406" i="2"/>
  <c r="Z1405" i="2"/>
  <c r="Z1404" i="2"/>
  <c r="Z1403" i="2"/>
  <c r="Z1402" i="2"/>
  <c r="Z1401" i="2"/>
  <c r="Z1400" i="2"/>
  <c r="Z1399" i="2"/>
  <c r="Z1398" i="2"/>
  <c r="Z1397" i="2"/>
  <c r="Z1396" i="2"/>
  <c r="Z1395" i="2"/>
  <c r="Z1394" i="2"/>
  <c r="Z1393" i="2"/>
  <c r="Z1392" i="2"/>
  <c r="Z1391" i="2"/>
  <c r="Z1390" i="2"/>
  <c r="Z1389" i="2"/>
  <c r="Z1388" i="2"/>
  <c r="Z1387" i="2"/>
  <c r="Z1386" i="2"/>
  <c r="Z1385" i="2"/>
  <c r="Z1384" i="2"/>
  <c r="Z1383" i="2"/>
  <c r="Z1382" i="2"/>
  <c r="Z1381" i="2"/>
  <c r="Z1380" i="2"/>
  <c r="Z1379" i="2"/>
  <c r="Z1378" i="2"/>
  <c r="Z1377" i="2"/>
  <c r="Z1376" i="2"/>
  <c r="Z1375" i="2"/>
  <c r="Z1374" i="2"/>
  <c r="Z1373" i="2"/>
  <c r="Z1372" i="2"/>
  <c r="Z1371" i="2"/>
  <c r="Z1370" i="2"/>
  <c r="Z1369" i="2"/>
  <c r="Z1368" i="2"/>
  <c r="Z1367" i="2"/>
  <c r="Z1366" i="2"/>
  <c r="Z1365" i="2"/>
  <c r="Z1364" i="2"/>
  <c r="Z1363" i="2"/>
  <c r="Z1362" i="2"/>
  <c r="Z1361" i="2"/>
  <c r="Z1360" i="2"/>
  <c r="Z1359" i="2"/>
  <c r="Z1358" i="2"/>
  <c r="Z1357" i="2"/>
  <c r="Z1356" i="2"/>
  <c r="Z1355" i="2"/>
  <c r="Z1354" i="2"/>
  <c r="Z1353" i="2"/>
  <c r="Z1352" i="2"/>
  <c r="Z1351" i="2"/>
  <c r="Z1350" i="2"/>
  <c r="Z1349" i="2"/>
  <c r="Z1348" i="2"/>
  <c r="Z1347" i="2"/>
  <c r="Z1346" i="2"/>
  <c r="Z1345" i="2"/>
  <c r="Z1344" i="2"/>
  <c r="Z1343" i="2"/>
  <c r="Z1342" i="2"/>
  <c r="Z1341" i="2"/>
  <c r="Z1340" i="2"/>
  <c r="Z1339" i="2"/>
  <c r="Z1338" i="2"/>
  <c r="Z1337" i="2"/>
  <c r="Z1336" i="2"/>
  <c r="Z1335" i="2"/>
  <c r="Z1334" i="2"/>
  <c r="Z1333" i="2"/>
  <c r="Z1332" i="2"/>
  <c r="Z1331" i="2"/>
  <c r="Z1330" i="2"/>
  <c r="Z1329" i="2"/>
  <c r="Z1328" i="2"/>
  <c r="Z1327" i="2"/>
  <c r="Z1326" i="2"/>
  <c r="Z1325" i="2"/>
  <c r="Z1324" i="2"/>
  <c r="Z1323" i="2"/>
  <c r="Z1322" i="2"/>
  <c r="Z1321" i="2"/>
  <c r="Z1320" i="2"/>
  <c r="Z1319" i="2"/>
  <c r="Z1318" i="2"/>
  <c r="Z1317" i="2"/>
  <c r="Z1316" i="2"/>
  <c r="Z1315" i="2"/>
  <c r="Z1314" i="2"/>
  <c r="Z1313" i="2"/>
  <c r="Z1312" i="2"/>
  <c r="Z1311" i="2"/>
  <c r="Z1310" i="2"/>
  <c r="Z1309" i="2"/>
  <c r="Z1308" i="2"/>
  <c r="Z1307" i="2"/>
  <c r="Z1306" i="2"/>
  <c r="Z1305" i="2"/>
  <c r="Z1304" i="2"/>
  <c r="Z1303" i="2"/>
  <c r="Z1302" i="2"/>
  <c r="Z1301" i="2"/>
  <c r="Z1300" i="2"/>
  <c r="Z1299" i="2"/>
  <c r="Z1298" i="2"/>
  <c r="Z1297" i="2"/>
  <c r="Z1296" i="2"/>
  <c r="Z1295" i="2"/>
  <c r="Z1294" i="2"/>
  <c r="Z1293" i="2"/>
  <c r="Z1292" i="2"/>
  <c r="Z1291" i="2"/>
  <c r="Z1290" i="2"/>
  <c r="Z1289" i="2"/>
  <c r="Z1288" i="2"/>
  <c r="Z1287" i="2"/>
  <c r="Z1286" i="2"/>
  <c r="Z1285" i="2"/>
  <c r="Z1284" i="2"/>
  <c r="Z1283" i="2"/>
  <c r="Z1282" i="2"/>
  <c r="Z1281" i="2"/>
  <c r="Z1280" i="2"/>
  <c r="Z1279" i="2"/>
  <c r="Z1278" i="2"/>
  <c r="Z1277" i="2"/>
  <c r="Z1276" i="2"/>
  <c r="Z1275" i="2"/>
  <c r="Z1274" i="2"/>
  <c r="Z1273" i="2"/>
  <c r="Z1272" i="2"/>
  <c r="Z1271" i="2"/>
  <c r="Z1270" i="2"/>
  <c r="Z1269" i="2"/>
  <c r="Z1268" i="2"/>
  <c r="Z1267" i="2"/>
  <c r="Z1266" i="2"/>
  <c r="Z1265" i="2"/>
  <c r="Z1264" i="2"/>
  <c r="Z1263" i="2"/>
  <c r="Z1262" i="2"/>
  <c r="Z1261" i="2"/>
  <c r="Z1260" i="2"/>
  <c r="Z1259" i="2"/>
  <c r="Z1258" i="2"/>
  <c r="Z1257" i="2"/>
  <c r="Z1256" i="2"/>
  <c r="Z1255" i="2"/>
  <c r="Z1254" i="2"/>
  <c r="Z1253" i="2"/>
  <c r="Z1252" i="2"/>
  <c r="Z1251" i="2"/>
  <c r="Z1250" i="2"/>
  <c r="Z1249" i="2"/>
  <c r="Z1248" i="2"/>
  <c r="Z1247" i="2"/>
  <c r="Z1246" i="2"/>
  <c r="Z1245" i="2"/>
  <c r="Z1244" i="2"/>
  <c r="Z1243" i="2"/>
  <c r="Z1242" i="2"/>
  <c r="Z1241" i="2"/>
  <c r="Z1240" i="2"/>
  <c r="Z1239" i="2"/>
  <c r="Z1238" i="2"/>
  <c r="Z1237" i="2"/>
  <c r="Z1236" i="2"/>
  <c r="Z1235" i="2"/>
  <c r="Z1234" i="2"/>
  <c r="Z1233" i="2"/>
  <c r="Z1232" i="2"/>
  <c r="Z1231" i="2"/>
  <c r="Z1230" i="2"/>
  <c r="Z1229" i="2"/>
  <c r="Z1228" i="2"/>
  <c r="Z1227" i="2"/>
  <c r="Z1226" i="2"/>
  <c r="Z1225" i="2"/>
  <c r="Z1224" i="2"/>
  <c r="Z1223" i="2"/>
  <c r="Z1222" i="2"/>
  <c r="Z1221" i="2"/>
  <c r="Z1220" i="2"/>
  <c r="Z1219" i="2"/>
  <c r="Z1218" i="2"/>
  <c r="Z1217" i="2"/>
  <c r="Z1216" i="2"/>
  <c r="Z1215" i="2"/>
  <c r="Z1214" i="2"/>
  <c r="Z1213" i="2"/>
  <c r="Z1212" i="2"/>
  <c r="Z1211" i="2"/>
  <c r="Z1210" i="2"/>
  <c r="Z1209" i="2"/>
  <c r="Z1208" i="2"/>
  <c r="Z1207" i="2"/>
  <c r="Z1206" i="2"/>
  <c r="Z1205" i="2"/>
  <c r="Z1204" i="2"/>
  <c r="Z1203" i="2"/>
  <c r="Z1202" i="2"/>
  <c r="Z1201" i="2"/>
  <c r="Z1200" i="2"/>
  <c r="Z1199" i="2"/>
  <c r="Z1198" i="2"/>
  <c r="Z1197" i="2"/>
  <c r="Z1196" i="2"/>
  <c r="Z1195" i="2"/>
  <c r="Z1194" i="2"/>
  <c r="Z1193" i="2"/>
  <c r="Z1192" i="2"/>
  <c r="Z1191" i="2"/>
  <c r="Z1190" i="2"/>
  <c r="Z1189" i="2"/>
  <c r="Z1188" i="2"/>
  <c r="Z1187" i="2"/>
  <c r="Z1186" i="2"/>
  <c r="Z1185" i="2"/>
  <c r="Z1184" i="2"/>
  <c r="Z1183" i="2"/>
  <c r="Z1182" i="2"/>
  <c r="Z1181" i="2"/>
  <c r="Z1180" i="2"/>
  <c r="Z1179" i="2"/>
  <c r="Z1178" i="2"/>
  <c r="Z1177" i="2"/>
  <c r="Z1176" i="2"/>
  <c r="Z1175" i="2"/>
  <c r="Z1174" i="2"/>
  <c r="Z1173" i="2"/>
  <c r="Z1172" i="2"/>
  <c r="Z1171" i="2"/>
  <c r="Z1170" i="2"/>
  <c r="Z1169" i="2"/>
  <c r="Z1168" i="2"/>
  <c r="Z1167" i="2"/>
  <c r="Z1166" i="2"/>
  <c r="Z1165" i="2"/>
  <c r="Z1164" i="2"/>
  <c r="Z1163" i="2"/>
  <c r="Z1162" i="2"/>
  <c r="Z1161" i="2"/>
  <c r="Z1160" i="2"/>
  <c r="Z1159" i="2"/>
  <c r="Z1158" i="2"/>
  <c r="Z1157" i="2"/>
  <c r="Z1156" i="2"/>
  <c r="Z1155" i="2"/>
  <c r="Z1154" i="2"/>
  <c r="Z1153" i="2"/>
  <c r="Z1152" i="2"/>
  <c r="Z1151" i="2"/>
  <c r="Z1150" i="2"/>
  <c r="Z1149" i="2"/>
  <c r="Z1148" i="2"/>
  <c r="Z1147" i="2"/>
  <c r="Z1146" i="2"/>
  <c r="Z1145" i="2"/>
  <c r="Z1144" i="2"/>
  <c r="Z1143" i="2"/>
  <c r="Z1142" i="2"/>
  <c r="Z1141" i="2"/>
  <c r="Z1140" i="2"/>
  <c r="Z1139" i="2"/>
  <c r="Z1138" i="2"/>
  <c r="Z1137" i="2"/>
  <c r="Z1136" i="2"/>
  <c r="Z1135" i="2"/>
  <c r="Z1134" i="2"/>
  <c r="Z1133" i="2"/>
  <c r="Z1132" i="2"/>
  <c r="Z1131" i="2"/>
  <c r="Z1130" i="2"/>
  <c r="Z1129" i="2"/>
  <c r="Z1128" i="2"/>
  <c r="Z1127" i="2"/>
  <c r="Z1126" i="2"/>
  <c r="Z1125" i="2"/>
  <c r="Z1124" i="2"/>
  <c r="Z1123" i="2"/>
  <c r="Z1122" i="2"/>
  <c r="Z1121" i="2"/>
  <c r="Z1120" i="2"/>
  <c r="Z1119" i="2"/>
  <c r="Z1118" i="2"/>
  <c r="Z1117" i="2"/>
  <c r="Z1116" i="2"/>
  <c r="Z1115" i="2"/>
  <c r="Z1114" i="2"/>
  <c r="Z1113" i="2"/>
  <c r="Z1112" i="2"/>
  <c r="Z1111" i="2"/>
  <c r="Z1110" i="2"/>
  <c r="Z1109" i="2"/>
  <c r="Z1108" i="2"/>
  <c r="Z1107" i="2"/>
  <c r="Z1106" i="2"/>
  <c r="Z1105" i="2"/>
  <c r="Z1104" i="2"/>
  <c r="Z1103" i="2"/>
  <c r="Z1102" i="2"/>
  <c r="Z1101" i="2"/>
  <c r="Z1100" i="2"/>
  <c r="Z1099" i="2"/>
  <c r="Z1098" i="2"/>
  <c r="Z1097" i="2"/>
  <c r="Z1096" i="2"/>
  <c r="Z1095" i="2"/>
  <c r="Z1094" i="2"/>
  <c r="Z1093" i="2"/>
  <c r="Z1092" i="2"/>
  <c r="Z1091" i="2"/>
  <c r="Z1090" i="2"/>
  <c r="Z1089" i="2"/>
  <c r="Z1088" i="2"/>
  <c r="Z1087" i="2"/>
  <c r="Z1086" i="2"/>
  <c r="Z1085" i="2"/>
  <c r="Z1084" i="2"/>
  <c r="Z1083" i="2"/>
  <c r="Z1082" i="2"/>
  <c r="Z1081" i="2"/>
  <c r="Z1080" i="2"/>
  <c r="Z1079" i="2"/>
  <c r="Z1078" i="2"/>
  <c r="Z1077" i="2"/>
  <c r="Z1076" i="2"/>
  <c r="Z1075" i="2"/>
  <c r="Z1074" i="2"/>
  <c r="Z1073" i="2"/>
  <c r="Z1072" i="2"/>
  <c r="Z1071" i="2"/>
  <c r="Z1070" i="2"/>
  <c r="Z1069" i="2"/>
  <c r="Z1068" i="2"/>
  <c r="Z1067" i="2"/>
  <c r="Z1066" i="2"/>
  <c r="Z1065" i="2"/>
  <c r="Z1064" i="2"/>
  <c r="Z1063" i="2"/>
  <c r="Z1062" i="2"/>
  <c r="Z1061" i="2"/>
  <c r="Z1060" i="2"/>
  <c r="Z1059" i="2"/>
  <c r="Z1058" i="2"/>
  <c r="Z1057" i="2"/>
  <c r="Z1056" i="2"/>
  <c r="Z1055" i="2"/>
  <c r="Z1054" i="2"/>
  <c r="Z1053" i="2"/>
  <c r="Z1052" i="2"/>
  <c r="Z1051" i="2"/>
  <c r="Z1050" i="2"/>
  <c r="Z1049" i="2"/>
  <c r="Z1048" i="2"/>
  <c r="Z1047" i="2"/>
  <c r="Z1046" i="2"/>
  <c r="Z1045" i="2"/>
  <c r="Z1044" i="2"/>
  <c r="Z1043" i="2"/>
  <c r="Z1042" i="2"/>
  <c r="Z1041" i="2"/>
  <c r="Z1040" i="2"/>
  <c r="Z1039" i="2"/>
  <c r="Z1038" i="2"/>
  <c r="Z1037" i="2"/>
  <c r="Z1036" i="2"/>
  <c r="Z1035" i="2"/>
  <c r="Z1034" i="2"/>
  <c r="Z1033" i="2"/>
  <c r="Z1032" i="2"/>
  <c r="Z1031" i="2"/>
  <c r="Z1030" i="2"/>
  <c r="Z1029" i="2"/>
  <c r="Z1028" i="2"/>
  <c r="Z1027" i="2"/>
  <c r="Z1026" i="2"/>
  <c r="Z1025" i="2"/>
  <c r="Z1024" i="2"/>
  <c r="Z1023" i="2"/>
  <c r="Z1022" i="2"/>
  <c r="Z1021" i="2"/>
  <c r="Z1020" i="2"/>
  <c r="Z1019" i="2"/>
  <c r="Z1018" i="2"/>
  <c r="Z1017" i="2"/>
  <c r="Z1016" i="2"/>
  <c r="Z1015" i="2"/>
  <c r="Z1014" i="2"/>
  <c r="Z1013" i="2"/>
  <c r="Z1012" i="2"/>
  <c r="Z1011" i="2"/>
  <c r="Z1010" i="2"/>
  <c r="Z1009" i="2"/>
  <c r="Z1008" i="2"/>
  <c r="Z1007" i="2"/>
  <c r="Z1006" i="2"/>
  <c r="Z1005" i="2"/>
  <c r="Z1004" i="2"/>
  <c r="Z1003" i="2"/>
  <c r="Z1002" i="2"/>
  <c r="Z1001" i="2"/>
  <c r="Z1000" i="2"/>
  <c r="Z999" i="2"/>
  <c r="Z998" i="2"/>
  <c r="Z997" i="2"/>
  <c r="Z996" i="2"/>
  <c r="Z995" i="2"/>
  <c r="Z994" i="2"/>
  <c r="Z993" i="2"/>
  <c r="Z992" i="2"/>
  <c r="Z991" i="2"/>
  <c r="Z990" i="2"/>
  <c r="Z989" i="2"/>
  <c r="Z988" i="2"/>
  <c r="Z987" i="2"/>
  <c r="Z986" i="2"/>
  <c r="Z985" i="2"/>
  <c r="Z984" i="2"/>
  <c r="Z983" i="2"/>
  <c r="Z982" i="2"/>
  <c r="Z981" i="2"/>
  <c r="Z980" i="2"/>
  <c r="Z979" i="2"/>
  <c r="Z978" i="2"/>
  <c r="Z977" i="2"/>
  <c r="Z976" i="2"/>
  <c r="Z975" i="2"/>
  <c r="Z974" i="2"/>
  <c r="Z973" i="2"/>
  <c r="Z972" i="2"/>
  <c r="Z971" i="2"/>
  <c r="Z970" i="2"/>
  <c r="Z969" i="2"/>
  <c r="Z968" i="2"/>
  <c r="Z967" i="2"/>
  <c r="Z966" i="2"/>
  <c r="Z965" i="2"/>
  <c r="Z964" i="2"/>
  <c r="Z963" i="2"/>
  <c r="Z962" i="2"/>
  <c r="Z961" i="2"/>
  <c r="Z960" i="2"/>
  <c r="Z959" i="2"/>
  <c r="Z958" i="2"/>
  <c r="Z957" i="2"/>
  <c r="Z956" i="2"/>
  <c r="Z955" i="2"/>
  <c r="Z954" i="2"/>
  <c r="Z953" i="2"/>
  <c r="Z952" i="2"/>
  <c r="Z951" i="2"/>
  <c r="Z950" i="2"/>
  <c r="Z949" i="2"/>
  <c r="Z948" i="2"/>
  <c r="Z947" i="2"/>
  <c r="Z946" i="2"/>
  <c r="Z945" i="2"/>
  <c r="Z944" i="2"/>
  <c r="Z943" i="2"/>
  <c r="Z942" i="2"/>
  <c r="Z941" i="2"/>
  <c r="Z940" i="2"/>
  <c r="Z939" i="2"/>
  <c r="Z938" i="2"/>
  <c r="Z937" i="2"/>
  <c r="Z936" i="2"/>
  <c r="Z935" i="2"/>
  <c r="Z934" i="2"/>
  <c r="Z933" i="2"/>
  <c r="Z932" i="2"/>
  <c r="Z931" i="2"/>
  <c r="Z930" i="2"/>
  <c r="Z929" i="2"/>
  <c r="Z928" i="2"/>
  <c r="Z927" i="2"/>
  <c r="Z926" i="2"/>
  <c r="Z925" i="2"/>
  <c r="Z924" i="2"/>
  <c r="Z923" i="2"/>
  <c r="Z922" i="2"/>
  <c r="Z921" i="2"/>
  <c r="Z920" i="2"/>
  <c r="Z919" i="2"/>
  <c r="Z918" i="2"/>
  <c r="Z917" i="2"/>
  <c r="Z916" i="2"/>
  <c r="Z915" i="2"/>
  <c r="Z914" i="2"/>
  <c r="Z913" i="2"/>
  <c r="Z912" i="2"/>
  <c r="Z911" i="2"/>
  <c r="Z910" i="2"/>
  <c r="Z909" i="2"/>
  <c r="Z908" i="2"/>
  <c r="Z907" i="2"/>
  <c r="Z906" i="2"/>
  <c r="Z905" i="2"/>
  <c r="Z904" i="2"/>
  <c r="Z903" i="2"/>
  <c r="Z902" i="2"/>
  <c r="Z901" i="2"/>
  <c r="Z900" i="2"/>
  <c r="Z899" i="2"/>
  <c r="Z898" i="2"/>
  <c r="Z897" i="2"/>
  <c r="Z896" i="2"/>
  <c r="Z895" i="2"/>
  <c r="Z894" i="2"/>
  <c r="Z893" i="2"/>
  <c r="Z892" i="2"/>
  <c r="Z891" i="2"/>
  <c r="Z890" i="2"/>
  <c r="Z889" i="2"/>
  <c r="Z888" i="2"/>
  <c r="Z887" i="2"/>
  <c r="Z886" i="2"/>
  <c r="Z885" i="2"/>
  <c r="Z884" i="2"/>
  <c r="Z883" i="2"/>
  <c r="Z882" i="2"/>
  <c r="Z881" i="2"/>
  <c r="Z880" i="2"/>
  <c r="Z879" i="2"/>
  <c r="Z878" i="2"/>
  <c r="Z877" i="2"/>
  <c r="Z876" i="2"/>
  <c r="Z875" i="2"/>
  <c r="Z874" i="2"/>
  <c r="Z873" i="2"/>
  <c r="Z872" i="2"/>
  <c r="Z871" i="2"/>
  <c r="Z870" i="2"/>
  <c r="Z869" i="2"/>
  <c r="Z868" i="2"/>
  <c r="Z867" i="2"/>
  <c r="Z866" i="2"/>
  <c r="Z865" i="2"/>
  <c r="Z864" i="2"/>
  <c r="Z863" i="2"/>
  <c r="Z862" i="2"/>
  <c r="Z861" i="2"/>
  <c r="Z860" i="2"/>
  <c r="Z859" i="2"/>
  <c r="Z858" i="2"/>
  <c r="Z857" i="2"/>
  <c r="Z856" i="2"/>
  <c r="Z855" i="2"/>
  <c r="Z854" i="2"/>
  <c r="Z853" i="2"/>
  <c r="Z852" i="2"/>
  <c r="Z851" i="2"/>
  <c r="Z850" i="2"/>
  <c r="Z849" i="2"/>
  <c r="Z848" i="2"/>
  <c r="Z847" i="2"/>
  <c r="Z846" i="2"/>
  <c r="Z845" i="2"/>
  <c r="Z844" i="2"/>
  <c r="Z843" i="2"/>
  <c r="Z842" i="2"/>
  <c r="Z841" i="2"/>
  <c r="Z840" i="2"/>
  <c r="Z839" i="2"/>
  <c r="Z838" i="2"/>
  <c r="Z837" i="2"/>
  <c r="Z836" i="2"/>
  <c r="Z835" i="2"/>
  <c r="Z834" i="2"/>
  <c r="Z833" i="2"/>
  <c r="Z832" i="2"/>
  <c r="Z831" i="2"/>
  <c r="Z830" i="2"/>
  <c r="Z829" i="2"/>
  <c r="Z828" i="2"/>
  <c r="Z827" i="2"/>
  <c r="Z826" i="2"/>
  <c r="Z825" i="2"/>
  <c r="Z824" i="2"/>
  <c r="Z823" i="2"/>
  <c r="Z822" i="2"/>
  <c r="Z821" i="2"/>
  <c r="Z820" i="2"/>
  <c r="Z819" i="2"/>
  <c r="Z818" i="2"/>
  <c r="Z817" i="2"/>
  <c r="Z816" i="2"/>
  <c r="Z815" i="2"/>
  <c r="Z814" i="2"/>
  <c r="Z813" i="2"/>
  <c r="Z812" i="2"/>
  <c r="Z811" i="2"/>
  <c r="Z810" i="2"/>
  <c r="Z809" i="2"/>
  <c r="Z808" i="2"/>
  <c r="Z807" i="2"/>
  <c r="Z806" i="2"/>
  <c r="Z805" i="2"/>
  <c r="Z804" i="2"/>
  <c r="Z803" i="2"/>
  <c r="Z802" i="2"/>
  <c r="Z801" i="2"/>
  <c r="Z800" i="2"/>
  <c r="Z799" i="2"/>
  <c r="Z798" i="2"/>
  <c r="Z797" i="2"/>
  <c r="Z796" i="2"/>
  <c r="Z795" i="2"/>
  <c r="Z794" i="2"/>
  <c r="Z793" i="2"/>
  <c r="Z792" i="2"/>
  <c r="Z791" i="2"/>
  <c r="Z790" i="2"/>
  <c r="Z789" i="2"/>
  <c r="Z788" i="2"/>
  <c r="Z787" i="2"/>
  <c r="Z786" i="2"/>
  <c r="Z785" i="2"/>
  <c r="Z784" i="2"/>
  <c r="Z783" i="2"/>
  <c r="Z782" i="2"/>
  <c r="Z781" i="2"/>
  <c r="Z780" i="2"/>
  <c r="Z779" i="2"/>
  <c r="Z778" i="2"/>
  <c r="Z777" i="2"/>
  <c r="Z776" i="2"/>
  <c r="Z775" i="2"/>
  <c r="Z774" i="2"/>
  <c r="Z773" i="2"/>
  <c r="Z772" i="2"/>
  <c r="Z771" i="2"/>
  <c r="Z770" i="2"/>
  <c r="Z769" i="2"/>
  <c r="Z768" i="2"/>
  <c r="Z767" i="2"/>
  <c r="Z766" i="2"/>
  <c r="Z765" i="2"/>
  <c r="Z764" i="2"/>
  <c r="Z763" i="2"/>
  <c r="Z762" i="2"/>
  <c r="Z761" i="2"/>
  <c r="Z760" i="2"/>
  <c r="Z759" i="2"/>
  <c r="Z758" i="2"/>
  <c r="Z757" i="2"/>
  <c r="Z756" i="2"/>
  <c r="Z755" i="2"/>
  <c r="Z754" i="2"/>
  <c r="Z753" i="2"/>
  <c r="Z752" i="2"/>
  <c r="Z751" i="2"/>
  <c r="Z750" i="2"/>
  <c r="Z749" i="2"/>
  <c r="Z748" i="2"/>
  <c r="Z747" i="2"/>
  <c r="Z746" i="2"/>
  <c r="Z745" i="2"/>
  <c r="Z744" i="2"/>
  <c r="Z743" i="2"/>
  <c r="Z742" i="2"/>
  <c r="Z741" i="2"/>
  <c r="Z740" i="2"/>
  <c r="Z739" i="2"/>
  <c r="Z738" i="2"/>
  <c r="Z737" i="2"/>
  <c r="Z736" i="2"/>
  <c r="Z735" i="2"/>
  <c r="Z734" i="2"/>
  <c r="Z733" i="2"/>
  <c r="Z732" i="2"/>
  <c r="Z731" i="2"/>
  <c r="Z730" i="2"/>
  <c r="Z729" i="2"/>
  <c r="Z728" i="2"/>
  <c r="Z727" i="2"/>
  <c r="Z726" i="2"/>
  <c r="Z725" i="2"/>
  <c r="Z724" i="2"/>
  <c r="Z723" i="2"/>
  <c r="Z722" i="2"/>
  <c r="Z721" i="2"/>
  <c r="Z720" i="2"/>
  <c r="Z719" i="2"/>
  <c r="Z718" i="2"/>
  <c r="Z717" i="2"/>
  <c r="Z716" i="2"/>
  <c r="Z715" i="2"/>
  <c r="Z714" i="2"/>
  <c r="Z713" i="2"/>
  <c r="Z712" i="2"/>
  <c r="Z711" i="2"/>
  <c r="Z710" i="2"/>
  <c r="Z709" i="2"/>
  <c r="Z708" i="2"/>
  <c r="Z707" i="2"/>
  <c r="Z706" i="2"/>
  <c r="Z705" i="2"/>
  <c r="Z704" i="2"/>
  <c r="Z703" i="2"/>
  <c r="Z702" i="2"/>
  <c r="Z701" i="2"/>
  <c r="Z700" i="2"/>
  <c r="Z699" i="2"/>
  <c r="Z698" i="2"/>
  <c r="Z697" i="2"/>
  <c r="Z696" i="2"/>
  <c r="Z695" i="2"/>
  <c r="Z694" i="2"/>
  <c r="Z693" i="2"/>
  <c r="Z692" i="2"/>
  <c r="Z691" i="2"/>
  <c r="Z690" i="2"/>
  <c r="Z689" i="2"/>
  <c r="Z688" i="2"/>
  <c r="Z687" i="2"/>
  <c r="Z686" i="2"/>
  <c r="Z685" i="2"/>
  <c r="Z684" i="2"/>
  <c r="Z683" i="2"/>
  <c r="Z682" i="2"/>
  <c r="Z681" i="2"/>
  <c r="Z680" i="2"/>
  <c r="Z679" i="2"/>
  <c r="Z678" i="2"/>
  <c r="Z677" i="2"/>
  <c r="Z676" i="2"/>
  <c r="Z675" i="2"/>
  <c r="Z674" i="2"/>
  <c r="Z673" i="2"/>
  <c r="Z672" i="2"/>
  <c r="Z671" i="2"/>
  <c r="Z670" i="2"/>
  <c r="Z669" i="2"/>
  <c r="Z668" i="2"/>
  <c r="Z667" i="2"/>
  <c r="Z666" i="2"/>
  <c r="Z665" i="2"/>
  <c r="Z664" i="2"/>
  <c r="Z663" i="2"/>
  <c r="Z662" i="2"/>
  <c r="Z661" i="2"/>
  <c r="Z660" i="2"/>
  <c r="Z659" i="2"/>
  <c r="Z658" i="2"/>
  <c r="Z657" i="2"/>
  <c r="Z656" i="2"/>
  <c r="Z655" i="2"/>
  <c r="Z654" i="2"/>
  <c r="Z653" i="2"/>
  <c r="Z652" i="2"/>
  <c r="Z651" i="2"/>
  <c r="Z650" i="2"/>
  <c r="Z649" i="2"/>
  <c r="Z648" i="2"/>
  <c r="Z647" i="2"/>
  <c r="Z646" i="2"/>
  <c r="Z645" i="2"/>
  <c r="Z644" i="2"/>
  <c r="Z643" i="2"/>
  <c r="Z642" i="2"/>
  <c r="Z641" i="2"/>
  <c r="Z640" i="2"/>
  <c r="Z639" i="2"/>
  <c r="Z638" i="2"/>
  <c r="Z637" i="2"/>
  <c r="Z636" i="2"/>
  <c r="Z635" i="2"/>
  <c r="Z634" i="2"/>
  <c r="Z633" i="2"/>
  <c r="Z632" i="2"/>
  <c r="Z631" i="2"/>
  <c r="Z630" i="2"/>
  <c r="Z629" i="2"/>
  <c r="Z628" i="2"/>
  <c r="Z627" i="2"/>
  <c r="Z626" i="2"/>
  <c r="Z625" i="2"/>
  <c r="Z624" i="2"/>
  <c r="Z623" i="2"/>
  <c r="Z622" i="2"/>
  <c r="Z621" i="2"/>
  <c r="Z620" i="2"/>
  <c r="Z619" i="2"/>
  <c r="Z618" i="2"/>
  <c r="Z617" i="2"/>
  <c r="Z616" i="2"/>
  <c r="Z615" i="2"/>
  <c r="Z614" i="2"/>
  <c r="Z613" i="2"/>
  <c r="Z612" i="2"/>
  <c r="Z611" i="2"/>
  <c r="Z610" i="2"/>
  <c r="Z609" i="2"/>
  <c r="Z608" i="2"/>
  <c r="Z607" i="2"/>
  <c r="Z606" i="2"/>
  <c r="Z605" i="2"/>
  <c r="Z604" i="2"/>
  <c r="Z603" i="2"/>
  <c r="Z602" i="2"/>
  <c r="Z601" i="2"/>
  <c r="Z600" i="2"/>
  <c r="Z599" i="2"/>
  <c r="Z598" i="2"/>
  <c r="Z597" i="2"/>
  <c r="Z596" i="2"/>
  <c r="Z595" i="2"/>
  <c r="Z594" i="2"/>
  <c r="Z593" i="2"/>
  <c r="Z592" i="2"/>
  <c r="Z591" i="2"/>
  <c r="Z590" i="2"/>
  <c r="Z589" i="2"/>
  <c r="Z588" i="2"/>
  <c r="Z587" i="2"/>
  <c r="Z586" i="2"/>
  <c r="Z585" i="2"/>
  <c r="Z584" i="2"/>
  <c r="Z583" i="2"/>
  <c r="Z582" i="2"/>
  <c r="Z581" i="2"/>
  <c r="Z580" i="2"/>
  <c r="Z579" i="2"/>
  <c r="Z578" i="2"/>
  <c r="Z577" i="2"/>
  <c r="Z576" i="2"/>
  <c r="Z575" i="2"/>
  <c r="Z574" i="2"/>
  <c r="Z573" i="2"/>
  <c r="Z572" i="2"/>
  <c r="Z571" i="2"/>
  <c r="Z570" i="2"/>
  <c r="Z569" i="2"/>
  <c r="Z568" i="2"/>
  <c r="Z567" i="2"/>
  <c r="Z566" i="2"/>
  <c r="Z565" i="2"/>
  <c r="Z564" i="2"/>
  <c r="Z563" i="2"/>
  <c r="Z562" i="2"/>
  <c r="Z561" i="2"/>
  <c r="Z560" i="2"/>
  <c r="Z559" i="2"/>
  <c r="Z558" i="2"/>
  <c r="Z557" i="2"/>
  <c r="Z556" i="2"/>
  <c r="Z555" i="2"/>
  <c r="Z554" i="2"/>
  <c r="Z553" i="2"/>
  <c r="Z552" i="2"/>
  <c r="Z551" i="2"/>
  <c r="Z550" i="2"/>
  <c r="Z549" i="2"/>
  <c r="Z548" i="2"/>
  <c r="Z547" i="2"/>
  <c r="Z546" i="2"/>
  <c r="Z545" i="2"/>
  <c r="Z544" i="2"/>
  <c r="Z543" i="2"/>
  <c r="Z542" i="2"/>
  <c r="Z541" i="2"/>
  <c r="Z540" i="2"/>
  <c r="Z539" i="2"/>
  <c r="Z538" i="2"/>
  <c r="Z537" i="2"/>
  <c r="Z536" i="2"/>
  <c r="Z535" i="2"/>
  <c r="Z534" i="2"/>
  <c r="Z533" i="2"/>
  <c r="Z532" i="2"/>
  <c r="Z531" i="2"/>
  <c r="Z530" i="2"/>
  <c r="Z529" i="2"/>
  <c r="Z528" i="2"/>
  <c r="Z527" i="2"/>
  <c r="Z526" i="2"/>
  <c r="Z525" i="2"/>
  <c r="Z524" i="2"/>
  <c r="Z523" i="2"/>
  <c r="Z522" i="2"/>
  <c r="Z521" i="2"/>
  <c r="Z520" i="2"/>
  <c r="Z519" i="2"/>
  <c r="Z518" i="2"/>
  <c r="Z517" i="2"/>
  <c r="Z516" i="2"/>
  <c r="Z515" i="2"/>
  <c r="Z514" i="2"/>
  <c r="Z513" i="2"/>
  <c r="Z512" i="2"/>
  <c r="Z511" i="2"/>
  <c r="Z510" i="2"/>
  <c r="Z509" i="2"/>
  <c r="Z508" i="2"/>
  <c r="Z507" i="2"/>
  <c r="Z506" i="2"/>
  <c r="Z505" i="2"/>
  <c r="Z504" i="2"/>
  <c r="Z503" i="2"/>
  <c r="Z502" i="2"/>
  <c r="Z501" i="2"/>
  <c r="Z500" i="2"/>
  <c r="Z499" i="2"/>
  <c r="Z498" i="2"/>
  <c r="Z497" i="2"/>
  <c r="Z496" i="2"/>
  <c r="Z495" i="2"/>
  <c r="Z494" i="2"/>
  <c r="Z493" i="2"/>
  <c r="Z492" i="2"/>
  <c r="Z491" i="2"/>
  <c r="Z490" i="2"/>
  <c r="Z489" i="2"/>
  <c r="Z488" i="2"/>
  <c r="Z487" i="2"/>
  <c r="Z486" i="2"/>
  <c r="Z485" i="2"/>
  <c r="Z484" i="2"/>
  <c r="Z483" i="2"/>
  <c r="Z482" i="2"/>
  <c r="Z481" i="2"/>
  <c r="Z480" i="2"/>
  <c r="Z479" i="2"/>
  <c r="Z478" i="2"/>
  <c r="Z477" i="2"/>
  <c r="Z476" i="2"/>
  <c r="Z475" i="2"/>
  <c r="Z474" i="2"/>
  <c r="Z473" i="2"/>
  <c r="Z472" i="2"/>
  <c r="Z471" i="2"/>
  <c r="Z470" i="2"/>
  <c r="Z469" i="2"/>
  <c r="Z468" i="2"/>
  <c r="Z467" i="2"/>
  <c r="Z466" i="2"/>
  <c r="Z465" i="2"/>
  <c r="Z464" i="2"/>
  <c r="Z463" i="2"/>
  <c r="Z462" i="2"/>
  <c r="Z461" i="2"/>
  <c r="Z460" i="2"/>
  <c r="Z459" i="2"/>
  <c r="Z458" i="2"/>
  <c r="Z457" i="2"/>
  <c r="Z456" i="2"/>
  <c r="Z455" i="2"/>
  <c r="Z454" i="2"/>
  <c r="Z453" i="2"/>
  <c r="Z452" i="2"/>
  <c r="Z451" i="2"/>
  <c r="Z450" i="2"/>
  <c r="Z449" i="2"/>
  <c r="Z448" i="2"/>
  <c r="Z447" i="2"/>
  <c r="Z446" i="2"/>
  <c r="Z445" i="2"/>
  <c r="Z444" i="2"/>
  <c r="Z443" i="2"/>
  <c r="Z442" i="2"/>
  <c r="Z441" i="2"/>
  <c r="Z440" i="2"/>
  <c r="Z439" i="2"/>
  <c r="Z438" i="2"/>
  <c r="Z437" i="2"/>
  <c r="Z436" i="2"/>
  <c r="Z435" i="2"/>
  <c r="Z434" i="2"/>
  <c r="Z433" i="2"/>
  <c r="Z432" i="2"/>
  <c r="Z431" i="2"/>
  <c r="Z430" i="2"/>
  <c r="Z429" i="2"/>
  <c r="Z428" i="2"/>
  <c r="Z427" i="2"/>
  <c r="Z426" i="2"/>
  <c r="Z425" i="2"/>
  <c r="Z424" i="2"/>
  <c r="Z423" i="2"/>
  <c r="Z422" i="2"/>
  <c r="Z421" i="2"/>
  <c r="Z420" i="2"/>
  <c r="Z419" i="2"/>
  <c r="Z418" i="2"/>
  <c r="Z417" i="2"/>
  <c r="Z416" i="2"/>
  <c r="Z415" i="2"/>
  <c r="Z414" i="2"/>
  <c r="Z413" i="2"/>
  <c r="Z412" i="2"/>
  <c r="Z411" i="2"/>
  <c r="Z410" i="2"/>
  <c r="Z409" i="2"/>
  <c r="Z408" i="2"/>
  <c r="Z407" i="2"/>
  <c r="Z406" i="2"/>
  <c r="Z405" i="2"/>
  <c r="Z404" i="2"/>
  <c r="Z403" i="2"/>
  <c r="Z402" i="2"/>
  <c r="Z401" i="2"/>
  <c r="Z400" i="2"/>
  <c r="Z399" i="2"/>
  <c r="Z398" i="2"/>
  <c r="Z397" i="2"/>
  <c r="Z396" i="2"/>
  <c r="Z395" i="2"/>
  <c r="Z394" i="2"/>
  <c r="Z393" i="2"/>
  <c r="Z392" i="2"/>
  <c r="Z391" i="2"/>
  <c r="Z390" i="2"/>
  <c r="Z389" i="2"/>
  <c r="Z388" i="2"/>
  <c r="Z387" i="2"/>
  <c r="Z386" i="2"/>
  <c r="Z385" i="2"/>
  <c r="Z384" i="2"/>
  <c r="Z383" i="2"/>
  <c r="Z382" i="2"/>
  <c r="Z381" i="2"/>
  <c r="Z380" i="2"/>
  <c r="Z379" i="2"/>
  <c r="Z378" i="2"/>
  <c r="Z377" i="2"/>
  <c r="Z376" i="2"/>
  <c r="Z375" i="2"/>
  <c r="Z374" i="2"/>
  <c r="Z373" i="2"/>
  <c r="Z372" i="2"/>
  <c r="Z371" i="2"/>
  <c r="Z370" i="2"/>
  <c r="Z369" i="2"/>
  <c r="Z368" i="2"/>
  <c r="Z367" i="2"/>
  <c r="Z366" i="2"/>
  <c r="Z365" i="2"/>
  <c r="Z364" i="2"/>
  <c r="Z363" i="2"/>
  <c r="Z362" i="2"/>
  <c r="Z361" i="2"/>
  <c r="Z360" i="2"/>
  <c r="Z359" i="2"/>
  <c r="Z358" i="2"/>
  <c r="Z357" i="2"/>
  <c r="Z356" i="2"/>
  <c r="Z355" i="2"/>
  <c r="Z354" i="2"/>
  <c r="Z353" i="2"/>
  <c r="Z352" i="2"/>
  <c r="Z351" i="2"/>
  <c r="Z350" i="2"/>
  <c r="Z349" i="2"/>
  <c r="Z348" i="2"/>
  <c r="Z347" i="2"/>
  <c r="Z346" i="2"/>
  <c r="Z345" i="2"/>
  <c r="Z344" i="2"/>
  <c r="Z343" i="2"/>
  <c r="Z342" i="2"/>
  <c r="Z341" i="2"/>
  <c r="Z340" i="2"/>
  <c r="Z339" i="2"/>
  <c r="Z338" i="2"/>
  <c r="Z337" i="2"/>
  <c r="Z336" i="2"/>
  <c r="Z335" i="2"/>
  <c r="Z334" i="2"/>
  <c r="Z333" i="2"/>
  <c r="Z332" i="2"/>
  <c r="Z331" i="2"/>
  <c r="Z330" i="2"/>
  <c r="Z329" i="2"/>
  <c r="Z328" i="2"/>
  <c r="Z327" i="2"/>
  <c r="Z326" i="2"/>
  <c r="Z325" i="2"/>
  <c r="Z324" i="2"/>
  <c r="Z323" i="2"/>
  <c r="Z322" i="2"/>
  <c r="Z321" i="2"/>
  <c r="Z320" i="2"/>
  <c r="Z319" i="2"/>
  <c r="Z318" i="2"/>
  <c r="Z317" i="2"/>
  <c r="Z316" i="2"/>
  <c r="Z315" i="2"/>
  <c r="Z314" i="2"/>
  <c r="Z313" i="2"/>
  <c r="Z312" i="2"/>
  <c r="Z311" i="2"/>
  <c r="Z310" i="2"/>
  <c r="Z309" i="2"/>
  <c r="Z308" i="2"/>
  <c r="Z307" i="2"/>
  <c r="Z306" i="2"/>
  <c r="Z305" i="2"/>
  <c r="Z304" i="2"/>
  <c r="Z303" i="2"/>
  <c r="Z302" i="2"/>
  <c r="Z301" i="2"/>
  <c r="Z300" i="2"/>
  <c r="Z299" i="2"/>
  <c r="Z298" i="2"/>
  <c r="Z297" i="2"/>
  <c r="Z296" i="2"/>
  <c r="Z295" i="2"/>
  <c r="Z294" i="2"/>
  <c r="Z293" i="2"/>
  <c r="Z292" i="2"/>
  <c r="Z291" i="2"/>
  <c r="Z290" i="2"/>
  <c r="Z289" i="2"/>
  <c r="Z288" i="2"/>
  <c r="Z287" i="2"/>
  <c r="Z286" i="2"/>
  <c r="Z285" i="2"/>
  <c r="Z284" i="2"/>
  <c r="Z283" i="2"/>
  <c r="Z282" i="2"/>
  <c r="Z281" i="2"/>
  <c r="Z280" i="2"/>
  <c r="Z279" i="2"/>
  <c r="Z278" i="2"/>
  <c r="Z277" i="2"/>
  <c r="Z276" i="2"/>
  <c r="Z275" i="2"/>
  <c r="Z274" i="2"/>
  <c r="Z273" i="2"/>
  <c r="Z272" i="2"/>
  <c r="Z271" i="2"/>
  <c r="Z270" i="2"/>
  <c r="Z269" i="2"/>
  <c r="Z268" i="2"/>
  <c r="Z267" i="2"/>
  <c r="Z266" i="2"/>
  <c r="Z265" i="2"/>
  <c r="Z264" i="2"/>
  <c r="Z263" i="2"/>
  <c r="Z262" i="2"/>
  <c r="Z261" i="2"/>
  <c r="Z260" i="2"/>
  <c r="Z259" i="2"/>
  <c r="Z258" i="2"/>
  <c r="Z257" i="2"/>
  <c r="Z256" i="2"/>
  <c r="Z255" i="2"/>
  <c r="Z254" i="2"/>
  <c r="Z253" i="2"/>
  <c r="Z252" i="2"/>
  <c r="Z251" i="2"/>
  <c r="Z250" i="2"/>
  <c r="Z249" i="2"/>
  <c r="Z248" i="2"/>
  <c r="Z247" i="2"/>
  <c r="Z246" i="2"/>
  <c r="Z245" i="2"/>
  <c r="Z244" i="2"/>
  <c r="Z243" i="2"/>
  <c r="Z242" i="2"/>
  <c r="Z241" i="2"/>
  <c r="Z240" i="2"/>
  <c r="Z239" i="2"/>
  <c r="Z238" i="2"/>
  <c r="Z237" i="2"/>
  <c r="Z236" i="2"/>
  <c r="Z235" i="2"/>
  <c r="Z234" i="2"/>
  <c r="Z233" i="2"/>
  <c r="Z232" i="2"/>
  <c r="Z231" i="2"/>
  <c r="Z230" i="2"/>
  <c r="Z229" i="2"/>
  <c r="Z228" i="2"/>
  <c r="Z227" i="2"/>
  <c r="Z226" i="2"/>
  <c r="Z225" i="2"/>
  <c r="Z224" i="2"/>
  <c r="Z223" i="2"/>
  <c r="Z222" i="2"/>
  <c r="Z221" i="2"/>
  <c r="Z220" i="2"/>
  <c r="Z219" i="2"/>
  <c r="Z218" i="2"/>
  <c r="Z217" i="2"/>
  <c r="Z216" i="2"/>
  <c r="Z215" i="2"/>
  <c r="Z214" i="2"/>
  <c r="Z213" i="2"/>
  <c r="Z212" i="2"/>
  <c r="Z211" i="2"/>
  <c r="Z210" i="2"/>
  <c r="Z209" i="2"/>
  <c r="Z208" i="2"/>
  <c r="Z207" i="2"/>
  <c r="Z206" i="2"/>
  <c r="Z205" i="2"/>
  <c r="Z204" i="2"/>
  <c r="Z203" i="2"/>
  <c r="Z202" i="2"/>
  <c r="Z201" i="2"/>
  <c r="Z200" i="2"/>
  <c r="Z199" i="2"/>
  <c r="Z198" i="2"/>
  <c r="Z197" i="2"/>
  <c r="Z196" i="2"/>
  <c r="Z195" i="2"/>
  <c r="Z194" i="2"/>
  <c r="Z193" i="2"/>
  <c r="Z192" i="2"/>
  <c r="Z191" i="2"/>
  <c r="Z190" i="2"/>
  <c r="Z189" i="2"/>
  <c r="Z188" i="2"/>
  <c r="Z187" i="2"/>
  <c r="Z186" i="2"/>
  <c r="Z185" i="2"/>
  <c r="Z184" i="2"/>
  <c r="Z183" i="2"/>
  <c r="Z182" i="2"/>
  <c r="Z181" i="2"/>
  <c r="Z180" i="2"/>
  <c r="Z179" i="2"/>
  <c r="Z178" i="2"/>
  <c r="Z177" i="2"/>
  <c r="Z176" i="2"/>
  <c r="Z175" i="2"/>
  <c r="Z174" i="2"/>
  <c r="Z173" i="2"/>
  <c r="Z172" i="2"/>
  <c r="Z171" i="2"/>
  <c r="Z170" i="2"/>
  <c r="Z169" i="2"/>
  <c r="Z168" i="2"/>
  <c r="Z167" i="2"/>
  <c r="Z166" i="2"/>
  <c r="Z165" i="2"/>
  <c r="Z164" i="2"/>
  <c r="Z163" i="2"/>
  <c r="Z162" i="2"/>
  <c r="Z161" i="2"/>
  <c r="Z160" i="2"/>
  <c r="Z159" i="2"/>
  <c r="Z158" i="2"/>
  <c r="Z157" i="2"/>
  <c r="Z156" i="2"/>
  <c r="Z155" i="2"/>
  <c r="Z154" i="2"/>
  <c r="Z153" i="2"/>
  <c r="Z152" i="2"/>
  <c r="Z151" i="2"/>
  <c r="Z150" i="2"/>
  <c r="Z149" i="2"/>
  <c r="Z148" i="2"/>
  <c r="Z147" i="2"/>
  <c r="Z146" i="2"/>
  <c r="Z145" i="2"/>
  <c r="Z144" i="2"/>
  <c r="Z143" i="2"/>
  <c r="Z142" i="2"/>
  <c r="Z141" i="2"/>
  <c r="Z140" i="2"/>
  <c r="Z139" i="2"/>
  <c r="Z138" i="2"/>
  <c r="Z137" i="2"/>
  <c r="Z136" i="2"/>
  <c r="Z135" i="2"/>
  <c r="Z134" i="2"/>
  <c r="Z133" i="2"/>
  <c r="Z132" i="2"/>
  <c r="Z131" i="2"/>
  <c r="Z130" i="2"/>
  <c r="Z129" i="2"/>
  <c r="Z128" i="2"/>
  <c r="Z127" i="2"/>
  <c r="Z126" i="2"/>
  <c r="Z125" i="2"/>
  <c r="Z124" i="2"/>
  <c r="Z123" i="2"/>
  <c r="Z122" i="2"/>
  <c r="Z121" i="2"/>
  <c r="Z120" i="2"/>
  <c r="Z119" i="2"/>
  <c r="Z118" i="2"/>
  <c r="Z117" i="2"/>
  <c r="Z116" i="2"/>
  <c r="Z115" i="2"/>
  <c r="Z114" i="2"/>
  <c r="Z113" i="2"/>
  <c r="Z112" i="2"/>
  <c r="Z111" i="2"/>
  <c r="Z110" i="2"/>
  <c r="Z109" i="2"/>
  <c r="Z108" i="2"/>
  <c r="Z107" i="2"/>
  <c r="Z106" i="2"/>
  <c r="Z105" i="2"/>
  <c r="Z104" i="2"/>
  <c r="Z103" i="2"/>
  <c r="Z102" i="2"/>
  <c r="Z101" i="2"/>
  <c r="Z100" i="2"/>
  <c r="Z99" i="2"/>
  <c r="Z98" i="2"/>
  <c r="Z97" i="2"/>
  <c r="Z96" i="2"/>
  <c r="Z95" i="2"/>
  <c r="Z94" i="2"/>
  <c r="Z93" i="2"/>
  <c r="Z92" i="2"/>
  <c r="Z91" i="2"/>
  <c r="Z90" i="2"/>
  <c r="Z89" i="2"/>
  <c r="Z88" i="2"/>
  <c r="Z87" i="2"/>
  <c r="Z86" i="2"/>
  <c r="Z85" i="2"/>
  <c r="Z84" i="2"/>
  <c r="Z83" i="2"/>
  <c r="Z82" i="2"/>
  <c r="Z81" i="2"/>
  <c r="Z80" i="2"/>
  <c r="Z79" i="2"/>
  <c r="Z78" i="2"/>
  <c r="Z77" i="2"/>
  <c r="Z76" i="2"/>
  <c r="Z75" i="2"/>
  <c r="Z74" i="2"/>
  <c r="Z73" i="2"/>
  <c r="Z72" i="2"/>
  <c r="Z71" i="2"/>
  <c r="Z70" i="2"/>
  <c r="Z69" i="2"/>
  <c r="Z68" i="2"/>
  <c r="Z67" i="2"/>
  <c r="Z66" i="2"/>
  <c r="Z65" i="2"/>
  <c r="Z64" i="2"/>
  <c r="Z63" i="2"/>
  <c r="Z62" i="2"/>
  <c r="Z61" i="2"/>
  <c r="Z60" i="2"/>
  <c r="Z59" i="2"/>
  <c r="Z58" i="2"/>
  <c r="Z57" i="2"/>
  <c r="Z56" i="2"/>
  <c r="Z55" i="2"/>
  <c r="Z54" i="2"/>
  <c r="Z53" i="2"/>
  <c r="Z52" i="2"/>
  <c r="Z51" i="2"/>
  <c r="Z50" i="2"/>
  <c r="Z49" i="2"/>
  <c r="Z48" i="2"/>
  <c r="Z47" i="2"/>
  <c r="Z46" i="2"/>
  <c r="Z45" i="2"/>
  <c r="Z44" i="2"/>
  <c r="Z43" i="2"/>
  <c r="Z42" i="2"/>
  <c r="Z41" i="2"/>
  <c r="Z40" i="2"/>
  <c r="Z39" i="2"/>
  <c r="Z38" i="2"/>
  <c r="Z37" i="2"/>
  <c r="Z36" i="2"/>
  <c r="Z35" i="2"/>
  <c r="Z34" i="2"/>
  <c r="Z33" i="2"/>
  <c r="Z32" i="2"/>
  <c r="Z31" i="2"/>
  <c r="Z30" i="2"/>
  <c r="Z29" i="2"/>
  <c r="Z28" i="2"/>
  <c r="Z27" i="2"/>
  <c r="Z26" i="2"/>
  <c r="Z25" i="2"/>
  <c r="Z24" i="2"/>
  <c r="Z23" i="2"/>
  <c r="Z22" i="2"/>
  <c r="Z21" i="2"/>
  <c r="Z20" i="2"/>
  <c r="Z19" i="2"/>
  <c r="Z18" i="2"/>
  <c r="Z17" i="2"/>
  <c r="Z16" i="2"/>
  <c r="Z15" i="2"/>
  <c r="Z14" i="2"/>
  <c r="Z13" i="2"/>
  <c r="Z12" i="2"/>
  <c r="Z11" i="2"/>
  <c r="Z10" i="2"/>
  <c r="Z9" i="2"/>
  <c r="Z8" i="2"/>
  <c r="Z7" i="2"/>
  <c r="Z6" i="2"/>
  <c r="Z5" i="2"/>
  <c r="Z4" i="2"/>
  <c r="AL3" i="1" l="1"/>
  <c r="AK3" i="1"/>
  <c r="AJ3" i="1"/>
  <c r="AI3" i="1"/>
  <c r="AH3" i="1"/>
  <c r="AG3" i="1"/>
  <c r="AE3" i="1"/>
  <c r="BS5" i="6" l="1"/>
  <c r="BS6" i="6"/>
  <c r="BS7" i="6"/>
  <c r="BS8" i="6"/>
  <c r="BS9" i="6"/>
  <c r="BS10" i="6"/>
  <c r="BS11" i="6"/>
  <c r="BS12" i="6"/>
  <c r="BS13" i="6"/>
  <c r="BS14" i="6"/>
  <c r="BS15" i="6"/>
  <c r="BS16" i="6"/>
  <c r="BS17" i="6"/>
  <c r="BS18" i="6"/>
  <c r="BS19" i="6"/>
  <c r="BS20" i="6"/>
  <c r="BS21" i="6"/>
  <c r="BS4" i="6"/>
  <c r="BR5" i="6"/>
  <c r="BR6" i="6"/>
  <c r="BR7" i="6"/>
  <c r="BR8" i="6"/>
  <c r="BR9" i="6"/>
  <c r="BR10" i="6"/>
  <c r="BR11" i="6"/>
  <c r="BR12" i="6"/>
  <c r="BR13" i="6"/>
  <c r="BR14" i="6"/>
  <c r="BR15" i="6"/>
  <c r="BR16" i="6"/>
  <c r="BR17" i="6"/>
  <c r="BR18" i="6"/>
  <c r="BR19" i="6"/>
  <c r="BR20" i="6"/>
  <c r="BR21" i="6"/>
  <c r="BR4" i="6"/>
  <c r="BK99" i="6" l="1"/>
  <c r="BJ99" i="6"/>
  <c r="BH48" i="6"/>
  <c r="BJ48" i="6" s="1"/>
  <c r="BH47" i="6"/>
  <c r="BJ47" i="6" s="1"/>
  <c r="BH2" i="6"/>
  <c r="BJ2" i="6" s="1"/>
  <c r="CH1" i="6"/>
  <c r="CG1" i="6"/>
  <c r="CF1" i="6"/>
  <c r="CE1" i="6"/>
  <c r="CD1" i="6"/>
  <c r="CC1" i="6"/>
  <c r="CB1" i="6"/>
  <c r="CA1" i="6"/>
  <c r="BZ1" i="6"/>
  <c r="BY1" i="6"/>
  <c r="BX1" i="6"/>
  <c r="BW1" i="6"/>
  <c r="BV1" i="6"/>
  <c r="BU1" i="6"/>
  <c r="BT1" i="6"/>
  <c r="BS1" i="6"/>
  <c r="BR1" i="6"/>
  <c r="BQ1" i="6"/>
  <c r="BP1" i="6"/>
  <c r="BO1" i="6"/>
  <c r="BN1" i="6"/>
  <c r="BM1" i="6"/>
  <c r="BL1" i="6"/>
  <c r="BH1" i="6"/>
  <c r="BJ1" i="6" s="1"/>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H1" i="6"/>
  <c r="G1" i="6"/>
  <c r="F1" i="6"/>
  <c r="E1" i="6"/>
  <c r="D1" i="6"/>
  <c r="C1" i="6"/>
  <c r="CH2893" i="5"/>
  <c r="CH2892" i="5"/>
  <c r="CH2891" i="5"/>
  <c r="CH2890" i="5"/>
  <c r="CH2889" i="5"/>
  <c r="CH2888" i="5"/>
  <c r="CH2887" i="5"/>
  <c r="CH2886" i="5"/>
  <c r="CH2885" i="5"/>
  <c r="CH2884" i="5"/>
  <c r="CH2883" i="5"/>
  <c r="CH2882" i="5"/>
  <c r="CH2881" i="5"/>
  <c r="CH2880" i="5"/>
  <c r="CH2879" i="5"/>
  <c r="CH2878" i="5"/>
  <c r="CH2877" i="5"/>
  <c r="CH2876" i="5"/>
  <c r="CH2875" i="5"/>
  <c r="CH2874" i="5"/>
  <c r="CH2873" i="5"/>
  <c r="CH2872" i="5"/>
  <c r="CH2871" i="5"/>
  <c r="CH2870" i="5"/>
  <c r="CH2869" i="5"/>
  <c r="CH2868" i="5"/>
  <c r="CH2867" i="5"/>
  <c r="CH2866" i="5"/>
  <c r="CH2865" i="5"/>
  <c r="CH2864" i="5"/>
  <c r="CH2863" i="5"/>
  <c r="CH2862" i="5"/>
  <c r="CH2861" i="5"/>
  <c r="CH2860" i="5"/>
  <c r="CH2859" i="5"/>
  <c r="CH2858" i="5"/>
  <c r="CH2857" i="5"/>
  <c r="CH2856" i="5"/>
  <c r="CH2855" i="5"/>
  <c r="CH2854" i="5"/>
  <c r="CH2853" i="5"/>
  <c r="CH2852" i="5"/>
  <c r="CH2851" i="5"/>
  <c r="CH2850" i="5"/>
  <c r="CH2849" i="5"/>
  <c r="CH2848" i="5"/>
  <c r="CH2847" i="5"/>
  <c r="CH2846" i="5"/>
  <c r="CH2845" i="5"/>
  <c r="CH2844" i="5"/>
  <c r="CH2843" i="5"/>
  <c r="CH2842" i="5"/>
  <c r="CH2841" i="5"/>
  <c r="CH2840" i="5"/>
  <c r="CH2839" i="5"/>
  <c r="CH2838" i="5"/>
  <c r="CH2837" i="5"/>
  <c r="CH2836" i="5"/>
  <c r="CH2835" i="5"/>
  <c r="CH2834" i="5"/>
  <c r="CH2833" i="5"/>
  <c r="CH2832" i="5"/>
  <c r="CH2831" i="5"/>
  <c r="CH2830" i="5"/>
  <c r="CH2829" i="5"/>
  <c r="CH2828" i="5"/>
  <c r="CH2827" i="5"/>
  <c r="CH2826" i="5"/>
  <c r="CH2825" i="5"/>
  <c r="CH2824" i="5"/>
  <c r="CH2823" i="5"/>
  <c r="CH2822" i="5"/>
  <c r="CH2821" i="5"/>
  <c r="CH2820" i="5"/>
  <c r="CH2819" i="5"/>
  <c r="CH2818" i="5"/>
  <c r="CH2817" i="5"/>
  <c r="CH2816" i="5"/>
  <c r="CH2815" i="5"/>
  <c r="CH2814" i="5"/>
  <c r="CH2813" i="5"/>
  <c r="CH2812" i="5"/>
  <c r="CH2811" i="5"/>
  <c r="CH2810" i="5"/>
  <c r="CH2809" i="5"/>
  <c r="CH2808" i="5"/>
  <c r="CH2807" i="5"/>
  <c r="CH2806" i="5"/>
  <c r="CH2805" i="5"/>
  <c r="CH2804" i="5"/>
  <c r="CH2803" i="5"/>
  <c r="CH2802" i="5"/>
  <c r="CH2801" i="5"/>
  <c r="CH2800" i="5"/>
  <c r="CH2799" i="5"/>
  <c r="CH2798" i="5"/>
  <c r="CH2797" i="5"/>
  <c r="CH2796" i="5"/>
  <c r="CH2795" i="5"/>
  <c r="CH2794" i="5"/>
  <c r="CH2793" i="5"/>
  <c r="CH2792" i="5"/>
  <c r="CH2791" i="5"/>
  <c r="CH2790" i="5"/>
  <c r="CH2789" i="5"/>
  <c r="CH2788" i="5"/>
  <c r="CH2787" i="5"/>
  <c r="CH2786" i="5"/>
  <c r="CH2785" i="5"/>
  <c r="CH2784" i="5"/>
  <c r="CH2783" i="5"/>
  <c r="CH2782" i="5"/>
  <c r="CH2781" i="5"/>
  <c r="CH2780" i="5"/>
  <c r="CH2779" i="5"/>
  <c r="CH2778" i="5"/>
  <c r="CH2777" i="5"/>
  <c r="CH2776" i="5"/>
  <c r="CH2775" i="5"/>
  <c r="CH2774" i="5"/>
  <c r="CH2773" i="5"/>
  <c r="CH2772" i="5"/>
  <c r="CH2771" i="5"/>
  <c r="CH2770" i="5"/>
  <c r="CH2769" i="5"/>
  <c r="CH2768" i="5"/>
  <c r="CH2767" i="5"/>
  <c r="CH2766" i="5"/>
  <c r="CH2765" i="5"/>
  <c r="CH2764" i="5"/>
  <c r="CH2763" i="5"/>
  <c r="CH2762" i="5"/>
  <c r="CH2761" i="5"/>
  <c r="CH2760" i="5"/>
  <c r="CH2759" i="5"/>
  <c r="CH2758" i="5"/>
  <c r="CH2757" i="5"/>
  <c r="CH2756" i="5"/>
  <c r="CH2755" i="5"/>
  <c r="CH2754" i="5"/>
  <c r="CH2753" i="5"/>
  <c r="CH2752" i="5"/>
  <c r="CH2751" i="5"/>
  <c r="CH2750" i="5"/>
  <c r="CH2749" i="5"/>
  <c r="CH2748" i="5"/>
  <c r="CH2747" i="5"/>
  <c r="CH2746" i="5"/>
  <c r="CH2745" i="5"/>
  <c r="CH2744" i="5"/>
  <c r="CH2743" i="5"/>
  <c r="CH2742" i="5"/>
  <c r="CH2741" i="5"/>
  <c r="CH2740" i="5"/>
  <c r="CH2739" i="5"/>
  <c r="CH2738" i="5"/>
  <c r="CH2737" i="5"/>
  <c r="CH2736" i="5"/>
  <c r="CH2735" i="5"/>
  <c r="CH2734" i="5"/>
  <c r="CH2733" i="5"/>
  <c r="CH2732" i="5"/>
  <c r="CH2731" i="5"/>
  <c r="CH2730" i="5"/>
  <c r="CH2729" i="5"/>
  <c r="CH2728" i="5"/>
  <c r="CH2727" i="5"/>
  <c r="CH2726" i="5"/>
  <c r="CH2725" i="5"/>
  <c r="CH2724" i="5"/>
  <c r="CH2723" i="5"/>
  <c r="CH2722" i="5"/>
  <c r="CH2721" i="5"/>
  <c r="CH2720" i="5"/>
  <c r="CH2719" i="5"/>
  <c r="CH2718" i="5"/>
  <c r="CH2717" i="5"/>
  <c r="CH2716" i="5"/>
  <c r="CH2715" i="5"/>
  <c r="CH2714" i="5"/>
  <c r="CH2713" i="5"/>
  <c r="CH2712" i="5"/>
  <c r="CH2711" i="5"/>
  <c r="CH2710" i="5"/>
  <c r="CH2709" i="5"/>
  <c r="CH2708" i="5"/>
  <c r="CH2707" i="5"/>
  <c r="CH2706" i="5"/>
  <c r="CH2705" i="5"/>
  <c r="CH2704" i="5"/>
  <c r="CH2703" i="5"/>
  <c r="CH2702" i="5"/>
  <c r="CH2701" i="5"/>
  <c r="CH2700" i="5"/>
  <c r="CH2699" i="5"/>
  <c r="CH2698" i="5"/>
  <c r="CH2697" i="5"/>
  <c r="CH2696" i="5"/>
  <c r="CH2695" i="5"/>
  <c r="CH2694" i="5"/>
  <c r="CH2693" i="5"/>
  <c r="CH2692" i="5"/>
  <c r="CH2691" i="5"/>
  <c r="CH2690" i="5"/>
  <c r="CH2689" i="5"/>
  <c r="CH2688" i="5"/>
  <c r="CH2687" i="5"/>
  <c r="CH2686" i="5"/>
  <c r="CH2685" i="5"/>
  <c r="CH2684" i="5"/>
  <c r="CH2683" i="5"/>
  <c r="CH2682" i="5"/>
  <c r="CH2681" i="5"/>
  <c r="CH2680" i="5"/>
  <c r="CH2679" i="5"/>
  <c r="CH2678" i="5"/>
  <c r="CH2677" i="5"/>
  <c r="CH2676" i="5"/>
  <c r="CH2675" i="5"/>
  <c r="CH2674" i="5"/>
  <c r="CH2673" i="5"/>
  <c r="CH2672" i="5"/>
  <c r="CH2671" i="5"/>
  <c r="CH2670" i="5"/>
  <c r="CH2669" i="5"/>
  <c r="CH2668" i="5"/>
  <c r="CH2667" i="5"/>
  <c r="CH2666" i="5"/>
  <c r="CH2665" i="5"/>
  <c r="CH2664" i="5"/>
  <c r="CH2663" i="5"/>
  <c r="CH2662" i="5"/>
  <c r="CH2661" i="5"/>
  <c r="CH2660" i="5"/>
  <c r="CH2659" i="5"/>
  <c r="CH2658" i="5"/>
  <c r="CH2657" i="5"/>
  <c r="CH2656" i="5"/>
  <c r="CH2655" i="5"/>
  <c r="CH2654" i="5"/>
  <c r="CH2653" i="5"/>
  <c r="CH2652" i="5"/>
  <c r="CH2651" i="5"/>
  <c r="CH2650" i="5"/>
  <c r="CH2649" i="5"/>
  <c r="CH2648" i="5"/>
  <c r="CH2647" i="5"/>
  <c r="CH2646" i="5"/>
  <c r="CH2645" i="5"/>
  <c r="CH2644" i="5"/>
  <c r="CH2643" i="5"/>
  <c r="CH2642" i="5"/>
  <c r="CH2641" i="5"/>
  <c r="CH2640" i="5"/>
  <c r="CH2639" i="5"/>
  <c r="CH2638" i="5"/>
  <c r="CH2637" i="5"/>
  <c r="CH2636" i="5"/>
  <c r="CH2635" i="5"/>
  <c r="CH2634" i="5"/>
  <c r="CH2633" i="5"/>
  <c r="CH2632" i="5"/>
  <c r="CH2631" i="5"/>
  <c r="CH2630" i="5"/>
  <c r="CH2629" i="5"/>
  <c r="CH2628" i="5"/>
  <c r="CH2627" i="5"/>
  <c r="CH2626" i="5"/>
  <c r="CH2625" i="5"/>
  <c r="CH2624" i="5"/>
  <c r="CH2623" i="5"/>
  <c r="CH2622" i="5"/>
  <c r="CH2621" i="5"/>
  <c r="CH2620" i="5"/>
  <c r="CH2619" i="5"/>
  <c r="CH2618" i="5"/>
  <c r="CH2617" i="5"/>
  <c r="CH2616" i="5"/>
  <c r="CH2615" i="5"/>
  <c r="CH2614" i="5"/>
  <c r="CH2613" i="5"/>
  <c r="CH2612" i="5"/>
  <c r="CH2611" i="5"/>
  <c r="CH2610" i="5"/>
  <c r="CH2609" i="5"/>
  <c r="CH2608" i="5"/>
  <c r="CH2607" i="5"/>
  <c r="CH2606" i="5"/>
  <c r="CH2605" i="5"/>
  <c r="CH2604" i="5"/>
  <c r="CH2603" i="5"/>
  <c r="CH2602" i="5"/>
  <c r="CH2601" i="5"/>
  <c r="CH2600" i="5"/>
  <c r="CH2599" i="5"/>
  <c r="CH2598" i="5"/>
  <c r="CH2597" i="5"/>
  <c r="CH2596" i="5"/>
  <c r="CH2595" i="5"/>
  <c r="CH2594" i="5"/>
  <c r="CH2593" i="5"/>
  <c r="CH2592" i="5"/>
  <c r="CH2591" i="5"/>
  <c r="CH2590" i="5"/>
  <c r="CH2589" i="5"/>
  <c r="CH2588" i="5"/>
  <c r="CH2587" i="5"/>
  <c r="CH2586" i="5"/>
  <c r="CH2585" i="5"/>
  <c r="CH2584" i="5"/>
  <c r="CH2583" i="5"/>
  <c r="CH2582" i="5"/>
  <c r="CH2581" i="5"/>
  <c r="CH2580" i="5"/>
  <c r="CH2579" i="5"/>
  <c r="CH2578" i="5"/>
  <c r="CH2577" i="5"/>
  <c r="CH2576" i="5"/>
  <c r="CH2575" i="5"/>
  <c r="CH2574" i="5"/>
  <c r="CH2573" i="5"/>
  <c r="CH2572" i="5"/>
  <c r="CH2571" i="5"/>
  <c r="CH2570" i="5"/>
  <c r="CH2569" i="5"/>
  <c r="CH2568" i="5"/>
  <c r="CH2567" i="5"/>
  <c r="CH2566" i="5"/>
  <c r="CH2565" i="5"/>
  <c r="CH2564" i="5"/>
  <c r="CH2563" i="5"/>
  <c r="CH2562" i="5"/>
  <c r="CH2561" i="5"/>
  <c r="CH2560" i="5"/>
  <c r="CH2559" i="5"/>
  <c r="CH2558" i="5"/>
  <c r="CH2557" i="5"/>
  <c r="CH2556" i="5"/>
  <c r="CH2555" i="5"/>
  <c r="CH2554" i="5"/>
  <c r="CH2553" i="5"/>
  <c r="CH2552" i="5"/>
  <c r="CH2551" i="5"/>
  <c r="CH2550" i="5"/>
  <c r="CH2549" i="5"/>
  <c r="CH2548" i="5"/>
  <c r="CH2547" i="5"/>
  <c r="CH2546" i="5"/>
  <c r="CH2545" i="5"/>
  <c r="CH2544" i="5"/>
  <c r="CH2543" i="5"/>
  <c r="CH2542" i="5"/>
  <c r="CH2541" i="5"/>
  <c r="CH2540" i="5"/>
  <c r="CH2539" i="5"/>
  <c r="CH2538" i="5"/>
  <c r="CH2537" i="5"/>
  <c r="CH2536" i="5"/>
  <c r="CH2535" i="5"/>
  <c r="CH2534" i="5"/>
  <c r="CH2533" i="5"/>
  <c r="CH2532" i="5"/>
  <c r="CH2531" i="5"/>
  <c r="CH2530" i="5"/>
  <c r="CH2529" i="5"/>
  <c r="CH2528" i="5"/>
  <c r="CH2527" i="5"/>
  <c r="CH2526" i="5"/>
  <c r="CH2525" i="5"/>
  <c r="CH2524" i="5"/>
  <c r="CH2523" i="5"/>
  <c r="CH2522" i="5"/>
  <c r="CH2521" i="5"/>
  <c r="CH2520" i="5"/>
  <c r="CH2519" i="5"/>
  <c r="CH2518" i="5"/>
  <c r="CH2517" i="5"/>
  <c r="CH2516" i="5"/>
  <c r="CH2515" i="5"/>
  <c r="CH2514" i="5"/>
  <c r="CH2513" i="5"/>
  <c r="CH2512" i="5"/>
  <c r="CH2511" i="5"/>
  <c r="CH2510" i="5"/>
  <c r="CH2509" i="5"/>
  <c r="CH2508" i="5"/>
  <c r="CH2507" i="5"/>
  <c r="CH2506" i="5"/>
  <c r="CH2505" i="5"/>
  <c r="CH2504" i="5"/>
  <c r="CH2503" i="5"/>
  <c r="CH2502" i="5"/>
  <c r="CH2501" i="5"/>
  <c r="CH2500" i="5"/>
  <c r="CH2499" i="5"/>
  <c r="CH2498" i="5"/>
  <c r="CH2497" i="5"/>
  <c r="CH2496" i="5"/>
  <c r="CH2495" i="5"/>
  <c r="CH2494" i="5"/>
  <c r="CH2493" i="5"/>
  <c r="CH2492" i="5"/>
  <c r="CH2491" i="5"/>
  <c r="CH2490" i="5"/>
  <c r="CH2489" i="5"/>
  <c r="CH2488" i="5"/>
  <c r="CH2487" i="5"/>
  <c r="CH2486" i="5"/>
  <c r="CH2485" i="5"/>
  <c r="CH2484" i="5"/>
  <c r="CH2483" i="5"/>
  <c r="CH2482" i="5"/>
  <c r="CH2481" i="5"/>
  <c r="CH2480" i="5"/>
  <c r="CH2479" i="5"/>
  <c r="CH2478" i="5"/>
  <c r="CH2477" i="5"/>
  <c r="CH2476" i="5"/>
  <c r="CH2475" i="5"/>
  <c r="CH2474" i="5"/>
  <c r="CH2473" i="5"/>
  <c r="CH2472" i="5"/>
  <c r="CH2471" i="5"/>
  <c r="CH2470" i="5"/>
  <c r="CH2469" i="5"/>
  <c r="CH2468" i="5"/>
  <c r="CH2467" i="5"/>
  <c r="CH2466" i="5"/>
  <c r="CH2465" i="5"/>
  <c r="CH2464" i="5"/>
  <c r="CH2463" i="5"/>
  <c r="CH2462" i="5"/>
  <c r="CH2461" i="5"/>
  <c r="CH2460" i="5"/>
  <c r="CH2459" i="5"/>
  <c r="CH2458" i="5"/>
  <c r="CH2457" i="5"/>
  <c r="CH2456" i="5"/>
  <c r="CH2455" i="5"/>
  <c r="CH2454" i="5"/>
  <c r="CH2453" i="5"/>
  <c r="CH2452" i="5"/>
  <c r="CH2451" i="5"/>
  <c r="CH2450" i="5"/>
  <c r="CH2449" i="5"/>
  <c r="CH2448" i="5"/>
  <c r="CH2447" i="5"/>
  <c r="CH2446" i="5"/>
  <c r="CH2445" i="5"/>
  <c r="CH2444" i="5"/>
  <c r="CH2443" i="5"/>
  <c r="CH2442" i="5"/>
  <c r="CH2441" i="5"/>
  <c r="CH2440" i="5"/>
  <c r="CH2439" i="5"/>
  <c r="CH2438" i="5"/>
  <c r="CH2437" i="5"/>
  <c r="CH2436" i="5"/>
  <c r="CH2435" i="5"/>
  <c r="CH2434" i="5"/>
  <c r="CH2433" i="5"/>
  <c r="CH2432" i="5"/>
  <c r="CH2431" i="5"/>
  <c r="CH2430" i="5"/>
  <c r="CH2429" i="5"/>
  <c r="CH2428" i="5"/>
  <c r="CH2427" i="5"/>
  <c r="CH2426" i="5"/>
  <c r="CH2425" i="5"/>
  <c r="CH2424" i="5"/>
  <c r="CH2423" i="5"/>
  <c r="CH2422" i="5"/>
  <c r="CH2421" i="5"/>
  <c r="CH2420" i="5"/>
  <c r="CH2419" i="5"/>
  <c r="CH2418" i="5"/>
  <c r="CH2417" i="5"/>
  <c r="CH2416" i="5"/>
  <c r="CH2415" i="5"/>
  <c r="CH2414" i="5"/>
  <c r="CH2413" i="5"/>
  <c r="CH2412" i="5"/>
  <c r="CH2411" i="5"/>
  <c r="CH2410" i="5"/>
  <c r="CH2409" i="5"/>
  <c r="CH2408" i="5"/>
  <c r="CH2407" i="5"/>
  <c r="CH2406" i="5"/>
  <c r="CH2405" i="5"/>
  <c r="CH2404" i="5"/>
  <c r="CH2403" i="5"/>
  <c r="CH2402" i="5"/>
  <c r="CH2401" i="5"/>
  <c r="CH2400" i="5"/>
  <c r="CH2399" i="5"/>
  <c r="CH2398" i="5"/>
  <c r="CH2397" i="5"/>
  <c r="CH2396" i="5"/>
  <c r="CH2395" i="5"/>
  <c r="CH2394" i="5"/>
  <c r="CH2393" i="5"/>
  <c r="CH2392" i="5"/>
  <c r="CH2391" i="5"/>
  <c r="CH2390" i="5"/>
  <c r="CH2389" i="5"/>
  <c r="CH2388" i="5"/>
  <c r="CH2387" i="5"/>
  <c r="CH2386" i="5"/>
  <c r="CH2385" i="5"/>
  <c r="CH2384" i="5"/>
  <c r="CH2383" i="5"/>
  <c r="CH2382" i="5"/>
  <c r="CH2381" i="5"/>
  <c r="CH2380" i="5"/>
  <c r="CH2379" i="5"/>
  <c r="CH2378" i="5"/>
  <c r="CH2377" i="5"/>
  <c r="CH2376" i="5"/>
  <c r="CH2375" i="5"/>
  <c r="CH2374" i="5"/>
  <c r="CH2373" i="5"/>
  <c r="CH2372" i="5"/>
  <c r="CH2371" i="5"/>
  <c r="CH2370" i="5"/>
  <c r="CH2369" i="5"/>
  <c r="CH2368" i="5"/>
  <c r="CH2367" i="5"/>
  <c r="CH2366" i="5"/>
  <c r="CH2365" i="5"/>
  <c r="CH2364" i="5"/>
  <c r="CH2363" i="5"/>
  <c r="CH2362" i="5"/>
  <c r="CH2361" i="5"/>
  <c r="CH2360" i="5"/>
  <c r="CH2359" i="5"/>
  <c r="CH2358" i="5"/>
  <c r="CH2357" i="5"/>
  <c r="CH2356" i="5"/>
  <c r="CH2355" i="5"/>
  <c r="CH2354" i="5"/>
  <c r="CH2353" i="5"/>
  <c r="CH2352" i="5"/>
  <c r="CH2351" i="5"/>
  <c r="CH2350" i="5"/>
  <c r="CH2349" i="5"/>
  <c r="CH2348" i="5"/>
  <c r="CH2347" i="5"/>
  <c r="CH2346" i="5"/>
  <c r="CH2345" i="5"/>
  <c r="CH2344" i="5"/>
  <c r="CH2343" i="5"/>
  <c r="CH2342" i="5"/>
  <c r="CH2341" i="5"/>
  <c r="CH2340" i="5"/>
  <c r="CH2339" i="5"/>
  <c r="CH2338" i="5"/>
  <c r="CH2337" i="5"/>
  <c r="CH2336" i="5"/>
  <c r="CH2335" i="5"/>
  <c r="CH2334" i="5"/>
  <c r="CH2333" i="5"/>
  <c r="CH2332" i="5"/>
  <c r="CH2331" i="5"/>
  <c r="CH2330" i="5"/>
  <c r="CH2329" i="5"/>
  <c r="CH2328" i="5"/>
  <c r="CH2327" i="5"/>
  <c r="CH2326" i="5"/>
  <c r="CH2325" i="5"/>
  <c r="CH2324" i="5"/>
  <c r="CH2323" i="5"/>
  <c r="CH2322" i="5"/>
  <c r="CH2321" i="5"/>
  <c r="CH2320" i="5"/>
  <c r="CH2319" i="5"/>
  <c r="CH2318" i="5"/>
  <c r="CH2317" i="5"/>
  <c r="CH2316" i="5"/>
  <c r="CH2315" i="5"/>
  <c r="CH2314" i="5"/>
  <c r="CH2313" i="5"/>
  <c r="CH2312" i="5"/>
  <c r="CH2311" i="5"/>
  <c r="CH2310" i="5"/>
  <c r="CH2309" i="5"/>
  <c r="CH2308" i="5"/>
  <c r="CH2307" i="5"/>
  <c r="CH2306" i="5"/>
  <c r="CH2305" i="5"/>
  <c r="CH2304" i="5"/>
  <c r="CH2303" i="5"/>
  <c r="CH2302" i="5"/>
  <c r="CH2301" i="5"/>
  <c r="CH2300" i="5"/>
  <c r="CH2299" i="5"/>
  <c r="CH2298" i="5"/>
  <c r="CH2297" i="5"/>
  <c r="CH2296" i="5"/>
  <c r="CH2295" i="5"/>
  <c r="CH2294" i="5"/>
  <c r="CH2293" i="5"/>
  <c r="CH2292" i="5"/>
  <c r="CH2291" i="5"/>
  <c r="CH2290" i="5"/>
  <c r="CH2289" i="5"/>
  <c r="CH2288" i="5"/>
  <c r="CH2287" i="5"/>
  <c r="CH2286" i="5"/>
  <c r="CH2285" i="5"/>
  <c r="CH2284" i="5"/>
  <c r="CH2283" i="5"/>
  <c r="CH2282" i="5"/>
  <c r="CH2281" i="5"/>
  <c r="CH2280" i="5"/>
  <c r="CH2279" i="5"/>
  <c r="CH2278" i="5"/>
  <c r="CH2277" i="5"/>
  <c r="CH2276" i="5"/>
  <c r="CH2275" i="5"/>
  <c r="CH2274" i="5"/>
  <c r="CH2273" i="5"/>
  <c r="CH2272" i="5"/>
  <c r="CH2271" i="5"/>
  <c r="CH2270" i="5"/>
  <c r="CH2269" i="5"/>
  <c r="CH2268" i="5"/>
  <c r="CH2267" i="5"/>
  <c r="CH2266" i="5"/>
  <c r="CH2265" i="5"/>
  <c r="CH2264" i="5"/>
  <c r="CH2263" i="5"/>
  <c r="CH2262" i="5"/>
  <c r="CH2261" i="5"/>
  <c r="CH2260" i="5"/>
  <c r="CH2259" i="5"/>
  <c r="CH2258" i="5"/>
  <c r="CH2257" i="5"/>
  <c r="CH2256" i="5"/>
  <c r="CH2255" i="5"/>
  <c r="CH2254" i="5"/>
  <c r="CH2253" i="5"/>
  <c r="CH2252" i="5"/>
  <c r="CH2251" i="5"/>
  <c r="CH2250" i="5"/>
  <c r="CH2249" i="5"/>
  <c r="CH2248" i="5"/>
  <c r="CH2247" i="5"/>
  <c r="CH2246" i="5"/>
  <c r="CH2245" i="5"/>
  <c r="CH2244" i="5"/>
  <c r="CH2243" i="5"/>
  <c r="CH2242" i="5"/>
  <c r="CH2241" i="5"/>
  <c r="CH2240" i="5"/>
  <c r="CH2239" i="5"/>
  <c r="CH2238" i="5"/>
  <c r="CH2237" i="5"/>
  <c r="CH2236" i="5"/>
  <c r="CH2235" i="5"/>
  <c r="CH2234" i="5"/>
  <c r="CH2233" i="5"/>
  <c r="CH2232" i="5"/>
  <c r="CH2231" i="5"/>
  <c r="CH2230" i="5"/>
  <c r="CH2229" i="5"/>
  <c r="CH2228" i="5"/>
  <c r="CH2227" i="5"/>
  <c r="CH2226" i="5"/>
  <c r="CH2225" i="5"/>
  <c r="CH2224" i="5"/>
  <c r="CH2223" i="5"/>
  <c r="CH2222" i="5"/>
  <c r="CH2221" i="5"/>
  <c r="CH2220" i="5"/>
  <c r="CH2219" i="5"/>
  <c r="CH2218" i="5"/>
  <c r="CH2217" i="5"/>
  <c r="CH2216" i="5"/>
  <c r="CH2215" i="5"/>
  <c r="CH2214" i="5"/>
  <c r="CH2213" i="5"/>
  <c r="CH2212" i="5"/>
  <c r="CH2211" i="5"/>
  <c r="CH2210" i="5"/>
  <c r="CH2209" i="5"/>
  <c r="CH2208" i="5"/>
  <c r="CH2207" i="5"/>
  <c r="CH2206" i="5"/>
  <c r="CH2205" i="5"/>
  <c r="CH2204" i="5"/>
  <c r="CH2203" i="5"/>
  <c r="CH2202" i="5"/>
  <c r="CH2201" i="5"/>
  <c r="CH2200" i="5"/>
  <c r="CH2199" i="5"/>
  <c r="CH2198" i="5"/>
  <c r="CH2197" i="5"/>
  <c r="CH2196" i="5"/>
  <c r="CH2195" i="5"/>
  <c r="CH2194" i="5"/>
  <c r="CH2193" i="5"/>
  <c r="CH2192" i="5"/>
  <c r="CH2191" i="5"/>
  <c r="CH2190" i="5"/>
  <c r="CH2189" i="5"/>
  <c r="CH2188" i="5"/>
  <c r="CH2187" i="5"/>
  <c r="CH2186" i="5"/>
  <c r="CH2185" i="5"/>
  <c r="CH2184" i="5"/>
  <c r="CH2183" i="5"/>
  <c r="CH2182" i="5"/>
  <c r="CH2181" i="5"/>
  <c r="CH2180" i="5"/>
  <c r="CH2179" i="5"/>
  <c r="CH2178" i="5"/>
  <c r="CH2177" i="5"/>
  <c r="CH2176" i="5"/>
  <c r="CH2175" i="5"/>
  <c r="CH2174" i="5"/>
  <c r="CH2173" i="5"/>
  <c r="CH2172" i="5"/>
  <c r="CH2171" i="5"/>
  <c r="CH2170" i="5"/>
  <c r="CH2169" i="5"/>
  <c r="CH2168" i="5"/>
  <c r="CH2167" i="5"/>
  <c r="CH2166" i="5"/>
  <c r="CH2165" i="5"/>
  <c r="CH2164" i="5"/>
  <c r="CH2163" i="5"/>
  <c r="CH2162" i="5"/>
  <c r="CH2161" i="5"/>
  <c r="CH2160" i="5"/>
  <c r="CH2159" i="5"/>
  <c r="CH2158" i="5"/>
  <c r="CH2157" i="5"/>
  <c r="CH2156" i="5"/>
  <c r="CH2155" i="5"/>
  <c r="CH2154" i="5"/>
  <c r="CH2153" i="5"/>
  <c r="CH2152" i="5"/>
  <c r="CH2151" i="5"/>
  <c r="CH2150" i="5"/>
  <c r="CH2149" i="5"/>
  <c r="CH2148" i="5"/>
  <c r="CH2147" i="5"/>
  <c r="CH2146" i="5"/>
  <c r="CH2145" i="5"/>
  <c r="CH2144" i="5"/>
  <c r="CH2143" i="5"/>
  <c r="CH2142" i="5"/>
  <c r="CH2141" i="5"/>
  <c r="CH2140" i="5"/>
  <c r="CH2139" i="5"/>
  <c r="CH2138" i="5"/>
  <c r="CH2137" i="5"/>
  <c r="CH2136" i="5"/>
  <c r="CH2135" i="5"/>
  <c r="CH2134" i="5"/>
  <c r="CH2133" i="5"/>
  <c r="CH2132" i="5"/>
  <c r="CH2131" i="5"/>
  <c r="CH2130" i="5"/>
  <c r="CH2129" i="5"/>
  <c r="CH2128" i="5"/>
  <c r="CH2127" i="5"/>
  <c r="CH2126" i="5"/>
  <c r="CH2125" i="5"/>
  <c r="CH2124" i="5"/>
  <c r="CH2123" i="5"/>
  <c r="CH2122" i="5"/>
  <c r="CH2121" i="5"/>
  <c r="CH2120" i="5"/>
  <c r="CH2119" i="5"/>
  <c r="CH2118" i="5"/>
  <c r="CH2117" i="5"/>
  <c r="CH2116" i="5"/>
  <c r="CH2115" i="5"/>
  <c r="CH2114" i="5"/>
  <c r="CH2113" i="5"/>
  <c r="CH2112" i="5"/>
  <c r="CH2111" i="5"/>
  <c r="CH2110" i="5"/>
  <c r="CH2109" i="5"/>
  <c r="CH2108" i="5"/>
  <c r="CH2107" i="5"/>
  <c r="CH2106" i="5"/>
  <c r="CH2105" i="5"/>
  <c r="CH2104" i="5"/>
  <c r="CH2103" i="5"/>
  <c r="CH2102" i="5"/>
  <c r="CH2101" i="5"/>
  <c r="CH2100" i="5"/>
  <c r="CH2099" i="5"/>
  <c r="CH2098" i="5"/>
  <c r="CH2097" i="5"/>
  <c r="CH2096" i="5"/>
  <c r="CH2095" i="5"/>
  <c r="CH2094" i="5"/>
  <c r="CH2093" i="5"/>
  <c r="CH2092" i="5"/>
  <c r="CH2091" i="5"/>
  <c r="CH2090" i="5"/>
  <c r="CH2089" i="5"/>
  <c r="CH2088" i="5"/>
  <c r="CH2087" i="5"/>
  <c r="CH2086" i="5"/>
  <c r="CH2085" i="5"/>
  <c r="CH2084" i="5"/>
  <c r="CH2083" i="5"/>
  <c r="CH2082" i="5"/>
  <c r="CH2081" i="5"/>
  <c r="CH2080" i="5"/>
  <c r="CH2079" i="5"/>
  <c r="CH2078" i="5"/>
  <c r="CH2077" i="5"/>
  <c r="CH2076" i="5"/>
  <c r="CH2075" i="5"/>
  <c r="CH2074" i="5"/>
  <c r="CH2073" i="5"/>
  <c r="CH2072" i="5"/>
  <c r="CH2071" i="5"/>
  <c r="CH2070" i="5"/>
  <c r="CH2069" i="5"/>
  <c r="CH2068" i="5"/>
  <c r="CH2067" i="5"/>
  <c r="CH2066" i="5"/>
  <c r="CH2065" i="5"/>
  <c r="CH2064" i="5"/>
  <c r="CH2063" i="5"/>
  <c r="CH2062" i="5"/>
  <c r="CH2061" i="5"/>
  <c r="CH2060" i="5"/>
  <c r="CH2059" i="5"/>
  <c r="CH2058" i="5"/>
  <c r="CH2057" i="5"/>
  <c r="CH2056" i="5"/>
  <c r="CH2055" i="5"/>
  <c r="CH2054" i="5"/>
  <c r="CH2053" i="5"/>
  <c r="CH2052" i="5"/>
  <c r="CH2051" i="5"/>
  <c r="CH2050" i="5"/>
  <c r="CH2049" i="5"/>
  <c r="CH2048" i="5"/>
  <c r="CH2047" i="5"/>
  <c r="CH2046" i="5"/>
  <c r="CH2045" i="5"/>
  <c r="CH2044" i="5"/>
  <c r="CH2043" i="5"/>
  <c r="CH2042" i="5"/>
  <c r="CH2041" i="5"/>
  <c r="CH2040" i="5"/>
  <c r="CH2039" i="5"/>
  <c r="CH2038" i="5"/>
  <c r="CH2037" i="5"/>
  <c r="CH2036" i="5"/>
  <c r="CH2035" i="5"/>
  <c r="CH2034" i="5"/>
  <c r="CH2033" i="5"/>
  <c r="CH2032" i="5"/>
  <c r="CH2031" i="5"/>
  <c r="CH2030" i="5"/>
  <c r="CH2029" i="5"/>
  <c r="CH2028" i="5"/>
  <c r="CH2027" i="5"/>
  <c r="CH2026" i="5"/>
  <c r="CH2025" i="5"/>
  <c r="CH2024" i="5"/>
  <c r="CH2023" i="5"/>
  <c r="CH2022" i="5"/>
  <c r="CH2021" i="5"/>
  <c r="CH2020" i="5"/>
  <c r="CH2019" i="5"/>
  <c r="CH2018" i="5"/>
  <c r="CH2017" i="5"/>
  <c r="CH2016" i="5"/>
  <c r="CH2015" i="5"/>
  <c r="CH2014" i="5"/>
  <c r="CH2013" i="5"/>
  <c r="CH2012" i="5"/>
  <c r="CH2011" i="5"/>
  <c r="CH2010" i="5"/>
  <c r="CH2009" i="5"/>
  <c r="CH2008" i="5"/>
  <c r="CH2007" i="5"/>
  <c r="CH2006" i="5"/>
  <c r="CH2005" i="5"/>
  <c r="CH2004" i="5"/>
  <c r="CH2003" i="5"/>
  <c r="CH2002" i="5"/>
  <c r="CH2001" i="5"/>
  <c r="CH2000" i="5"/>
  <c r="CH1999" i="5"/>
  <c r="CH1998" i="5"/>
  <c r="CH1997" i="5"/>
  <c r="CH1996" i="5"/>
  <c r="CH1995" i="5"/>
  <c r="CH1994" i="5"/>
  <c r="CH1993" i="5"/>
  <c r="CH1992" i="5"/>
  <c r="CH1991" i="5"/>
  <c r="CH1990" i="5"/>
  <c r="CH1989" i="5"/>
  <c r="CH1988" i="5"/>
  <c r="CH1987" i="5"/>
  <c r="CH1986" i="5"/>
  <c r="CH1985" i="5"/>
  <c r="CH1984" i="5"/>
  <c r="CH1983" i="5"/>
  <c r="CH1982" i="5"/>
  <c r="CH1981" i="5"/>
  <c r="CH1980" i="5"/>
  <c r="CH1979" i="5"/>
  <c r="CH1978" i="5"/>
  <c r="CH1977" i="5"/>
  <c r="CH1976" i="5"/>
  <c r="CH1975" i="5"/>
  <c r="CH1974" i="5"/>
  <c r="CH1973" i="5"/>
  <c r="CH1972" i="5"/>
  <c r="CH1971" i="5"/>
  <c r="CH1970" i="5"/>
  <c r="CH1969" i="5"/>
  <c r="CH1968" i="5"/>
  <c r="CH1967" i="5"/>
  <c r="CH1966" i="5"/>
  <c r="CH1965" i="5"/>
  <c r="CH1964" i="5"/>
  <c r="CH1963" i="5"/>
  <c r="CH1962" i="5"/>
  <c r="CH1961" i="5"/>
  <c r="CH1960" i="5"/>
  <c r="CH1959" i="5"/>
  <c r="CH1958" i="5"/>
  <c r="CH1957" i="5"/>
  <c r="CH1956" i="5"/>
  <c r="CH1955" i="5"/>
  <c r="CH1954" i="5"/>
  <c r="CH1953" i="5"/>
  <c r="CH1952" i="5"/>
  <c r="CH1951" i="5"/>
  <c r="CH1950" i="5"/>
  <c r="CH1949" i="5"/>
  <c r="CH1948" i="5"/>
  <c r="CH1947" i="5"/>
  <c r="CH1946" i="5"/>
  <c r="CH1945" i="5"/>
  <c r="CH1944" i="5"/>
  <c r="CH1943" i="5"/>
  <c r="CH1942" i="5"/>
  <c r="CH1941" i="5"/>
  <c r="CH1940" i="5"/>
  <c r="CH1939" i="5"/>
  <c r="CH1938" i="5"/>
  <c r="CH1937" i="5"/>
  <c r="CH1936" i="5"/>
  <c r="CH1935" i="5"/>
  <c r="CH1934" i="5"/>
  <c r="CH1933" i="5"/>
  <c r="CH1932" i="5"/>
  <c r="CH1931" i="5"/>
  <c r="CH1930" i="5"/>
  <c r="CH1929" i="5"/>
  <c r="CH1928" i="5"/>
  <c r="CH1927" i="5"/>
  <c r="CH1926" i="5"/>
  <c r="CH1925" i="5"/>
  <c r="CH1924" i="5"/>
  <c r="CH1923" i="5"/>
  <c r="CH1922" i="5"/>
  <c r="CH1921" i="5"/>
  <c r="CH1920" i="5"/>
  <c r="CH1919" i="5"/>
  <c r="CH1918" i="5"/>
  <c r="CH1917" i="5"/>
  <c r="CH1916" i="5"/>
  <c r="CH1915" i="5"/>
  <c r="CH1914" i="5"/>
  <c r="CH1913" i="5"/>
  <c r="CH1912" i="5"/>
  <c r="CH1911" i="5"/>
  <c r="CH1910" i="5"/>
  <c r="CH1909" i="5"/>
  <c r="CH1908" i="5"/>
  <c r="CH1907" i="5"/>
  <c r="CH1906" i="5"/>
  <c r="CH1905" i="5"/>
  <c r="CH1904" i="5"/>
  <c r="CH1903" i="5"/>
  <c r="CH1902" i="5"/>
  <c r="CH1901" i="5"/>
  <c r="CH1900" i="5"/>
  <c r="CH1899" i="5"/>
  <c r="CH1898" i="5"/>
  <c r="CH1897" i="5"/>
  <c r="CH1896" i="5"/>
  <c r="CH1895" i="5"/>
  <c r="CH1894" i="5"/>
  <c r="CH1893" i="5"/>
  <c r="CH1892" i="5"/>
  <c r="CH1891" i="5"/>
  <c r="CH1890" i="5"/>
  <c r="CH1889" i="5"/>
  <c r="CH1888" i="5"/>
  <c r="CH1887" i="5"/>
  <c r="CH1886" i="5"/>
  <c r="CH1885" i="5"/>
  <c r="CH1884" i="5"/>
  <c r="CH1883" i="5"/>
  <c r="CH1882" i="5"/>
  <c r="CH1881" i="5"/>
  <c r="CH1880" i="5"/>
  <c r="CH1879" i="5"/>
  <c r="CH1878" i="5"/>
  <c r="CH1877" i="5"/>
  <c r="CH1876" i="5"/>
  <c r="CH1875" i="5"/>
  <c r="CH1874" i="5"/>
  <c r="CH1873" i="5"/>
  <c r="CH1872" i="5"/>
  <c r="CH1871" i="5"/>
  <c r="CH1870" i="5"/>
  <c r="CH1869" i="5"/>
  <c r="CH1868" i="5"/>
  <c r="CH1867" i="5"/>
  <c r="CH1866" i="5"/>
  <c r="CH1865" i="5"/>
  <c r="CH1864" i="5"/>
  <c r="CH1863" i="5"/>
  <c r="CH1862" i="5"/>
  <c r="CH1861" i="5"/>
  <c r="CH1860" i="5"/>
  <c r="CH1859" i="5"/>
  <c r="CH1858" i="5"/>
  <c r="CH1857" i="5"/>
  <c r="CH1856" i="5"/>
  <c r="CH1855" i="5"/>
  <c r="CH1854" i="5"/>
  <c r="CH1853" i="5"/>
  <c r="CH1852" i="5"/>
  <c r="CH1851" i="5"/>
  <c r="CH1850" i="5"/>
  <c r="CH1849" i="5"/>
  <c r="CH1848" i="5"/>
  <c r="CH1847" i="5"/>
  <c r="CH1846" i="5"/>
  <c r="CH1845" i="5"/>
  <c r="CH1844" i="5"/>
  <c r="CH1843" i="5"/>
  <c r="CH1842" i="5"/>
  <c r="CH1841" i="5"/>
  <c r="CH1840" i="5"/>
  <c r="CH1839" i="5"/>
  <c r="CH1838" i="5"/>
  <c r="CH1837" i="5"/>
  <c r="CH1836" i="5"/>
  <c r="CH1835" i="5"/>
  <c r="CH1834" i="5"/>
  <c r="CH1833" i="5"/>
  <c r="CH1832" i="5"/>
  <c r="CH1831" i="5"/>
  <c r="CH1830" i="5"/>
  <c r="CH1829" i="5"/>
  <c r="CH1828" i="5"/>
  <c r="CH1827" i="5"/>
  <c r="CH1826" i="5"/>
  <c r="CH1825" i="5"/>
  <c r="CH1824" i="5"/>
  <c r="CH1823" i="5"/>
  <c r="CH1822" i="5"/>
  <c r="CH1821" i="5"/>
  <c r="CH1820" i="5"/>
  <c r="CH1819" i="5"/>
  <c r="CH1818" i="5"/>
  <c r="CH1817" i="5"/>
  <c r="CH1816" i="5"/>
  <c r="CH1815" i="5"/>
  <c r="CH1814" i="5"/>
  <c r="CH1813" i="5"/>
  <c r="CH1812" i="5"/>
  <c r="CH1811" i="5"/>
  <c r="CH1810" i="5"/>
  <c r="CH1809" i="5"/>
  <c r="CH1808" i="5"/>
  <c r="CH1807" i="5"/>
  <c r="CH1806" i="5"/>
  <c r="CH1805" i="5"/>
  <c r="CH1804" i="5"/>
  <c r="CH1803" i="5"/>
  <c r="CH1802" i="5"/>
  <c r="CH1801" i="5"/>
  <c r="CH1800" i="5"/>
  <c r="CH1799" i="5"/>
  <c r="CH1798" i="5"/>
  <c r="CH1797" i="5"/>
  <c r="CH1796" i="5"/>
  <c r="CH1795" i="5"/>
  <c r="CH1794" i="5"/>
  <c r="CH1793" i="5"/>
  <c r="CH1792" i="5"/>
  <c r="CH1791" i="5"/>
  <c r="CH1790" i="5"/>
  <c r="CH1789" i="5"/>
  <c r="CH1788" i="5"/>
  <c r="CH1787" i="5"/>
  <c r="CH1786" i="5"/>
  <c r="CH1785" i="5"/>
  <c r="CH1784" i="5"/>
  <c r="CH1783" i="5"/>
  <c r="CH1782" i="5"/>
  <c r="CH1781" i="5"/>
  <c r="CH1780" i="5"/>
  <c r="CH1779" i="5"/>
  <c r="CH1778" i="5"/>
  <c r="CH1777" i="5"/>
  <c r="CH1776" i="5"/>
  <c r="CH1775" i="5"/>
  <c r="CH1774" i="5"/>
  <c r="CH1773" i="5"/>
  <c r="CH1772" i="5"/>
  <c r="CH1771" i="5"/>
  <c r="CH1770" i="5"/>
  <c r="CH1769" i="5"/>
  <c r="CH1768" i="5"/>
  <c r="CH1767" i="5"/>
  <c r="CH1766" i="5"/>
  <c r="CH1765" i="5"/>
  <c r="CH1764" i="5"/>
  <c r="CH1763" i="5"/>
  <c r="CH1762" i="5"/>
  <c r="CH1761" i="5"/>
  <c r="CH1760" i="5"/>
  <c r="CH1759" i="5"/>
  <c r="CH1758" i="5"/>
  <c r="CH1757" i="5"/>
  <c r="CH1756" i="5"/>
  <c r="CH1755" i="5"/>
  <c r="CH1754" i="5"/>
  <c r="CH1753" i="5"/>
  <c r="CH1752" i="5"/>
  <c r="CH1751" i="5"/>
  <c r="CH1750" i="5"/>
  <c r="CH1749" i="5"/>
  <c r="CH1748" i="5"/>
  <c r="CH1747" i="5"/>
  <c r="CH1746" i="5"/>
  <c r="CH1745" i="5"/>
  <c r="CH1744" i="5"/>
  <c r="CH1743" i="5"/>
  <c r="CH1742" i="5"/>
  <c r="CH1741" i="5"/>
  <c r="CH1740" i="5"/>
  <c r="CH1739" i="5"/>
  <c r="CH1738" i="5"/>
  <c r="CH1737" i="5"/>
  <c r="CH1736" i="5"/>
  <c r="CH1735" i="5"/>
  <c r="CH1734" i="5"/>
  <c r="CH1733" i="5"/>
  <c r="CH1732" i="5"/>
  <c r="CH1731" i="5"/>
  <c r="CH1730" i="5"/>
  <c r="CH1729" i="5"/>
  <c r="CH1728" i="5"/>
  <c r="CH1727" i="5"/>
  <c r="CH1726" i="5"/>
  <c r="CH1725" i="5"/>
  <c r="CH1724" i="5"/>
  <c r="CH1723" i="5"/>
  <c r="CH1722" i="5"/>
  <c r="CH1721" i="5"/>
  <c r="CH1720" i="5"/>
  <c r="CH1719" i="5"/>
  <c r="CH1718" i="5"/>
  <c r="CH1717" i="5"/>
  <c r="CH1716" i="5"/>
  <c r="CH1715" i="5"/>
  <c r="CH1714" i="5"/>
  <c r="CH1713" i="5"/>
  <c r="CH1712" i="5"/>
  <c r="CH1711" i="5"/>
  <c r="CH1710" i="5"/>
  <c r="CH1709" i="5"/>
  <c r="CH1708" i="5"/>
  <c r="CH1707" i="5"/>
  <c r="CH1706" i="5"/>
  <c r="CH1705" i="5"/>
  <c r="CH1704" i="5"/>
  <c r="CH1703" i="5"/>
  <c r="CH1702" i="5"/>
  <c r="CH1701" i="5"/>
  <c r="CH1700" i="5"/>
  <c r="CH1699" i="5"/>
  <c r="CH1698" i="5"/>
  <c r="CH1697" i="5"/>
  <c r="CH1696" i="5"/>
  <c r="CH1695" i="5"/>
  <c r="CH1694" i="5"/>
  <c r="CH1693" i="5"/>
  <c r="CH1692" i="5"/>
  <c r="CH1691" i="5"/>
  <c r="CH1690" i="5"/>
  <c r="CH1689" i="5"/>
  <c r="CH1688" i="5"/>
  <c r="CH1687" i="5"/>
  <c r="CH1686" i="5"/>
  <c r="CH1685" i="5"/>
  <c r="CH1684" i="5"/>
  <c r="CH1683" i="5"/>
  <c r="CH1682" i="5"/>
  <c r="CH1681" i="5"/>
  <c r="CH1680" i="5"/>
  <c r="CH1679" i="5"/>
  <c r="CH1678" i="5"/>
  <c r="CH1677" i="5"/>
  <c r="CH1676" i="5"/>
  <c r="CH1675" i="5"/>
  <c r="CH1674" i="5"/>
  <c r="CH1673" i="5"/>
  <c r="CH1672" i="5"/>
  <c r="CH1671" i="5"/>
  <c r="CH1670" i="5"/>
  <c r="CH1669" i="5"/>
  <c r="CH1668" i="5"/>
  <c r="CH1667" i="5"/>
  <c r="CH1666" i="5"/>
  <c r="CH1665" i="5"/>
  <c r="CH1664" i="5"/>
  <c r="CH1663" i="5"/>
  <c r="CH1662" i="5"/>
  <c r="CH1661" i="5"/>
  <c r="CH1660" i="5"/>
  <c r="CH1659" i="5"/>
  <c r="CH1658" i="5"/>
  <c r="CH1657" i="5"/>
  <c r="CH1656" i="5"/>
  <c r="CH1655" i="5"/>
  <c r="CH1654" i="5"/>
  <c r="CH1653" i="5"/>
  <c r="CH1652" i="5"/>
  <c r="CH1651" i="5"/>
  <c r="CH1650" i="5"/>
  <c r="CH1649" i="5"/>
  <c r="CH1648" i="5"/>
  <c r="CH1647" i="5"/>
  <c r="CH1646" i="5"/>
  <c r="CH1645" i="5"/>
  <c r="CH1644" i="5"/>
  <c r="CH1643" i="5"/>
  <c r="CH1642" i="5"/>
  <c r="CH1641" i="5"/>
  <c r="CH1640" i="5"/>
  <c r="CH1639" i="5"/>
  <c r="CH1638" i="5"/>
  <c r="CH1637" i="5"/>
  <c r="CH1636" i="5"/>
  <c r="CH1635" i="5"/>
  <c r="CH1634" i="5"/>
  <c r="CH1633" i="5"/>
  <c r="CH1632" i="5"/>
  <c r="CH1631" i="5"/>
  <c r="CH1630" i="5"/>
  <c r="CH1629" i="5"/>
  <c r="CH1628" i="5"/>
  <c r="CH1627" i="5"/>
  <c r="CH1626" i="5"/>
  <c r="CH1625" i="5"/>
  <c r="CH1624" i="5"/>
  <c r="CH1623" i="5"/>
  <c r="CH1622" i="5"/>
  <c r="CH1621" i="5"/>
  <c r="CH1620" i="5"/>
  <c r="CH1619" i="5"/>
  <c r="CH1618" i="5"/>
  <c r="CH1617" i="5"/>
  <c r="CH1616" i="5"/>
  <c r="CH1615" i="5"/>
  <c r="CH1614" i="5"/>
  <c r="CH1613" i="5"/>
  <c r="CH1612" i="5"/>
  <c r="CH1611" i="5"/>
  <c r="CH1610" i="5"/>
  <c r="CH1609" i="5"/>
  <c r="CH1608" i="5"/>
  <c r="CH1607" i="5"/>
  <c r="CH1606" i="5"/>
  <c r="CH1605" i="5"/>
  <c r="CH1604" i="5"/>
  <c r="CH1603" i="5"/>
  <c r="CH1602" i="5"/>
  <c r="CH1601" i="5"/>
  <c r="CH1600" i="5"/>
  <c r="CH1599" i="5"/>
  <c r="CH1598" i="5"/>
  <c r="CH1597" i="5"/>
  <c r="CH1596" i="5"/>
  <c r="CH1595" i="5"/>
  <c r="CH1594" i="5"/>
  <c r="CH1593" i="5"/>
  <c r="CH1592" i="5"/>
  <c r="CH1591" i="5"/>
  <c r="CH1590" i="5"/>
  <c r="CH1589" i="5"/>
  <c r="CH1588" i="5"/>
  <c r="CH1587" i="5"/>
  <c r="CH1586" i="5"/>
  <c r="CH1585" i="5"/>
  <c r="CH1584" i="5"/>
  <c r="CH1583" i="5"/>
  <c r="CH1582" i="5"/>
  <c r="CH1581" i="5"/>
  <c r="CH1580" i="5"/>
  <c r="CH1579" i="5"/>
  <c r="CH1578" i="5"/>
  <c r="CH1577" i="5"/>
  <c r="CH1576" i="5"/>
  <c r="CH1575" i="5"/>
  <c r="CH1574" i="5"/>
  <c r="CH1573" i="5"/>
  <c r="CH1572" i="5"/>
  <c r="CH1571" i="5"/>
  <c r="CH1570" i="5"/>
  <c r="CH1569" i="5"/>
  <c r="CH1568" i="5"/>
  <c r="CH1567" i="5"/>
  <c r="CH1566" i="5"/>
  <c r="CH1565" i="5"/>
  <c r="CH1564" i="5"/>
  <c r="CH1563" i="5"/>
  <c r="CH1562" i="5"/>
  <c r="CH1561" i="5"/>
  <c r="CH1560" i="5"/>
  <c r="CH1559" i="5"/>
  <c r="CH1558" i="5"/>
  <c r="CH1557" i="5"/>
  <c r="CH1556" i="5"/>
  <c r="CH1555" i="5"/>
  <c r="CH1554" i="5"/>
  <c r="CH1553" i="5"/>
  <c r="CH1552" i="5"/>
  <c r="CH1551" i="5"/>
  <c r="CH1550" i="5"/>
  <c r="CH1549" i="5"/>
  <c r="CH1548" i="5"/>
  <c r="CH1547" i="5"/>
  <c r="CH1546" i="5"/>
  <c r="CH1545" i="5"/>
  <c r="CH1544" i="5"/>
  <c r="CH1543" i="5"/>
  <c r="CH1542" i="5"/>
  <c r="CH1541" i="5"/>
  <c r="CH1540" i="5"/>
  <c r="CH1539" i="5"/>
  <c r="CH1538" i="5"/>
  <c r="CH1537" i="5"/>
  <c r="CH1536" i="5"/>
  <c r="CH1535" i="5"/>
  <c r="CH1534" i="5"/>
  <c r="CH1533" i="5"/>
  <c r="CH1532" i="5"/>
  <c r="CH1531" i="5"/>
  <c r="CH1530" i="5"/>
  <c r="CH1529" i="5"/>
  <c r="CH1528" i="5"/>
  <c r="CH1527" i="5"/>
  <c r="CH1526" i="5"/>
  <c r="CH1525" i="5"/>
  <c r="CH1524" i="5"/>
  <c r="CH1523" i="5"/>
  <c r="CH1522" i="5"/>
  <c r="CH1521" i="5"/>
  <c r="CH1520" i="5"/>
  <c r="CH1519" i="5"/>
  <c r="CH1518" i="5"/>
  <c r="CH1517" i="5"/>
  <c r="CH1516" i="5"/>
  <c r="CH1515" i="5"/>
  <c r="CH1514" i="5"/>
  <c r="CH1513" i="5"/>
  <c r="CH1512" i="5"/>
  <c r="CH1511" i="5"/>
  <c r="CH1510" i="5"/>
  <c r="CH1509" i="5"/>
  <c r="CH1508" i="5"/>
  <c r="CH1507" i="5"/>
  <c r="CH1506" i="5"/>
  <c r="CH1505" i="5"/>
  <c r="CH1504" i="5"/>
  <c r="CH1503" i="5"/>
  <c r="CH1502" i="5"/>
  <c r="CH1501" i="5"/>
  <c r="CH1500" i="5"/>
  <c r="CH1499" i="5"/>
  <c r="CH1498" i="5"/>
  <c r="CH1497" i="5"/>
  <c r="CH1496" i="5"/>
  <c r="CH1495" i="5"/>
  <c r="CH1494" i="5"/>
  <c r="CH1493" i="5"/>
  <c r="CH1492" i="5"/>
  <c r="CH1491" i="5"/>
  <c r="CH1490" i="5"/>
  <c r="CH1489" i="5"/>
  <c r="CH1488" i="5"/>
  <c r="CH1487" i="5"/>
  <c r="CH1486" i="5"/>
  <c r="CH1485" i="5"/>
  <c r="CH1484" i="5"/>
  <c r="CH1483" i="5"/>
  <c r="CH1482" i="5"/>
  <c r="CH1481" i="5"/>
  <c r="CH1480" i="5"/>
  <c r="CH1479" i="5"/>
  <c r="CH1478" i="5"/>
  <c r="CH1477" i="5"/>
  <c r="CH1476" i="5"/>
  <c r="CH1475" i="5"/>
  <c r="CH1474" i="5"/>
  <c r="CH1473" i="5"/>
  <c r="CH1472" i="5"/>
  <c r="CH1471" i="5"/>
  <c r="CH1470" i="5"/>
  <c r="CH1469" i="5"/>
  <c r="CH1468" i="5"/>
  <c r="CH1467" i="5"/>
  <c r="CH1466" i="5"/>
  <c r="CH1465" i="5"/>
  <c r="CH1464" i="5"/>
  <c r="CH1463" i="5"/>
  <c r="CH1462" i="5"/>
  <c r="CH1461" i="5"/>
  <c r="CH1460" i="5"/>
  <c r="CH1459" i="5"/>
  <c r="CH1458" i="5"/>
  <c r="CH1457" i="5"/>
  <c r="CH1456" i="5"/>
  <c r="CH1455" i="5"/>
  <c r="CH1454" i="5"/>
  <c r="CH1453" i="5"/>
  <c r="CH1452" i="5"/>
  <c r="CH1451" i="5"/>
  <c r="CH1450" i="5"/>
  <c r="CH1449" i="5"/>
  <c r="CH1448" i="5"/>
  <c r="CH1447" i="5"/>
  <c r="CH1446" i="5"/>
  <c r="CH1445" i="5"/>
  <c r="CH1444" i="5"/>
  <c r="CH1443" i="5"/>
  <c r="CH1442" i="5"/>
  <c r="CH1441" i="5"/>
  <c r="CH1440" i="5"/>
  <c r="CH1439" i="5"/>
  <c r="CH1438" i="5"/>
  <c r="CH1437" i="5"/>
  <c r="CH1436" i="5"/>
  <c r="CH1435" i="5"/>
  <c r="CH1434" i="5"/>
  <c r="CH1433" i="5"/>
  <c r="CH1432" i="5"/>
  <c r="CH1431" i="5"/>
  <c r="CH1430" i="5"/>
  <c r="CH1429" i="5"/>
  <c r="CH1428" i="5"/>
  <c r="CH1427" i="5"/>
  <c r="CH1426" i="5"/>
  <c r="CH1425" i="5"/>
  <c r="CH1424" i="5"/>
  <c r="CH1423" i="5"/>
  <c r="CH1422" i="5"/>
  <c r="CH1421" i="5"/>
  <c r="CH1420" i="5"/>
  <c r="CH1419" i="5"/>
  <c r="CH1418" i="5"/>
  <c r="CH1417" i="5"/>
  <c r="CH1416" i="5"/>
  <c r="CH1415" i="5"/>
  <c r="CH1414" i="5"/>
  <c r="CH1413" i="5"/>
  <c r="CH1412" i="5"/>
  <c r="CH1411" i="5"/>
  <c r="CH1410" i="5"/>
  <c r="CH1409" i="5"/>
  <c r="CH1408" i="5"/>
  <c r="CH1407" i="5"/>
  <c r="CH1406" i="5"/>
  <c r="CH1405" i="5"/>
  <c r="CH1404" i="5"/>
  <c r="CH1403" i="5"/>
  <c r="CH1402" i="5"/>
  <c r="CH1401" i="5"/>
  <c r="CH1400" i="5"/>
  <c r="CH1399" i="5"/>
  <c r="CH1398" i="5"/>
  <c r="CH1397" i="5"/>
  <c r="CH1396" i="5"/>
  <c r="CH1395" i="5"/>
  <c r="CH1394" i="5"/>
  <c r="CH1393" i="5"/>
  <c r="CH1392" i="5"/>
  <c r="CH1391" i="5"/>
  <c r="CH1390" i="5"/>
  <c r="CH1389" i="5"/>
  <c r="CH1388" i="5"/>
  <c r="CH1387" i="5"/>
  <c r="CH1386" i="5"/>
  <c r="CH1385" i="5"/>
  <c r="CH1384" i="5"/>
  <c r="CH1383" i="5"/>
  <c r="CH1382" i="5"/>
  <c r="CH1381" i="5"/>
  <c r="CH1380" i="5"/>
  <c r="CH1379" i="5"/>
  <c r="CH1378" i="5"/>
  <c r="CH1377" i="5"/>
  <c r="CH1376" i="5"/>
  <c r="CH1375" i="5"/>
  <c r="CH1374" i="5"/>
  <c r="CH1373" i="5"/>
  <c r="CH1372" i="5"/>
  <c r="CH1371" i="5"/>
  <c r="CH1370" i="5"/>
  <c r="CH1369" i="5"/>
  <c r="CH1368" i="5"/>
  <c r="CH1367" i="5"/>
  <c r="CH1366" i="5"/>
  <c r="CH1365" i="5"/>
  <c r="CH1364" i="5"/>
  <c r="CH1363" i="5"/>
  <c r="CH1362" i="5"/>
  <c r="CH1361" i="5"/>
  <c r="CH1360" i="5"/>
  <c r="CH1359" i="5"/>
  <c r="CH1358" i="5"/>
  <c r="CH1357" i="5"/>
  <c r="CH1356" i="5"/>
  <c r="CH1355" i="5"/>
  <c r="CH1354" i="5"/>
  <c r="CH1353" i="5"/>
  <c r="CH1352" i="5"/>
  <c r="CH1351" i="5"/>
  <c r="CH1350" i="5"/>
  <c r="CH1349" i="5"/>
  <c r="CH1348" i="5"/>
  <c r="CH1347" i="5"/>
  <c r="CH1346" i="5"/>
  <c r="CH1345" i="5"/>
  <c r="CH1344" i="5"/>
  <c r="CH1343" i="5"/>
  <c r="CH1342" i="5"/>
  <c r="CH1341" i="5"/>
  <c r="CH1340" i="5"/>
  <c r="CH1339" i="5"/>
  <c r="CH1338" i="5"/>
  <c r="CH1337" i="5"/>
  <c r="CH1336" i="5"/>
  <c r="CH1335" i="5"/>
  <c r="CH1334" i="5"/>
  <c r="CH1333" i="5"/>
  <c r="CH1332" i="5"/>
  <c r="CH1331" i="5"/>
  <c r="CH1330" i="5"/>
  <c r="CH1329" i="5"/>
  <c r="CH1328" i="5"/>
  <c r="CH1327" i="5"/>
  <c r="CH1326" i="5"/>
  <c r="CH1325" i="5"/>
  <c r="CH1324" i="5"/>
  <c r="CH1323" i="5"/>
  <c r="CH1322" i="5"/>
  <c r="CH1321" i="5"/>
  <c r="CH1320" i="5"/>
  <c r="CH1319" i="5"/>
  <c r="CH1318" i="5"/>
  <c r="CH1317" i="5"/>
  <c r="CH1316" i="5"/>
  <c r="CH1315" i="5"/>
  <c r="CH1314" i="5"/>
  <c r="CH1313" i="5"/>
  <c r="CH1312" i="5"/>
  <c r="CH1311" i="5"/>
  <c r="CH1310" i="5"/>
  <c r="CH1309" i="5"/>
  <c r="CH1308" i="5"/>
  <c r="CH1307" i="5"/>
  <c r="CH1306" i="5"/>
  <c r="CH1305" i="5"/>
  <c r="CH1304" i="5"/>
  <c r="CH1303" i="5"/>
  <c r="CH1302" i="5"/>
  <c r="CH1301" i="5"/>
  <c r="CH1300" i="5"/>
  <c r="CH1299" i="5"/>
  <c r="CH1298" i="5"/>
  <c r="CH1297" i="5"/>
  <c r="CH1296" i="5"/>
  <c r="CH1295" i="5"/>
  <c r="CH1294" i="5"/>
  <c r="CH1293" i="5"/>
  <c r="CH1292" i="5"/>
  <c r="CH1291" i="5"/>
  <c r="CH1290" i="5"/>
  <c r="CH1289" i="5"/>
  <c r="CH1288" i="5"/>
  <c r="CH1287" i="5"/>
  <c r="CH1286" i="5"/>
  <c r="CH1285" i="5"/>
  <c r="CH1284" i="5"/>
  <c r="CH1283" i="5"/>
  <c r="CH1282" i="5"/>
  <c r="CH1281" i="5"/>
  <c r="CH1280" i="5"/>
  <c r="CH1279" i="5"/>
  <c r="CH1278" i="5"/>
  <c r="CH1277" i="5"/>
  <c r="CH1276" i="5"/>
  <c r="CH1275" i="5"/>
  <c r="CH1274" i="5"/>
  <c r="CH1273" i="5"/>
  <c r="CH1272" i="5"/>
  <c r="CH1271" i="5"/>
  <c r="CH1270" i="5"/>
  <c r="CH1269" i="5"/>
  <c r="CH1268" i="5"/>
  <c r="CH1267" i="5"/>
  <c r="CH1266" i="5"/>
  <c r="CH1265" i="5"/>
  <c r="CH1264" i="5"/>
  <c r="CH1263" i="5"/>
  <c r="CH1262" i="5"/>
  <c r="CH1261" i="5"/>
  <c r="CH1260" i="5"/>
  <c r="CH1259" i="5"/>
  <c r="CH1258" i="5"/>
  <c r="CH1257" i="5"/>
  <c r="CH1256" i="5"/>
  <c r="CH1255" i="5"/>
  <c r="CH1254" i="5"/>
  <c r="CH1253" i="5"/>
  <c r="CH1252" i="5"/>
  <c r="CH1251" i="5"/>
  <c r="CH1250" i="5"/>
  <c r="CH1249" i="5"/>
  <c r="CH1248" i="5"/>
  <c r="CH1247" i="5"/>
  <c r="CH1246" i="5"/>
  <c r="CH1245" i="5"/>
  <c r="CH1244" i="5"/>
  <c r="CH1243" i="5"/>
  <c r="CH1242" i="5"/>
  <c r="CH1241" i="5"/>
  <c r="CH1240" i="5"/>
  <c r="CH1239" i="5"/>
  <c r="CH1238" i="5"/>
  <c r="CH1237" i="5"/>
  <c r="CH1236" i="5"/>
  <c r="CH1235" i="5"/>
  <c r="CH1234" i="5"/>
  <c r="CH1233" i="5"/>
  <c r="CH1232" i="5"/>
  <c r="CH1231" i="5"/>
  <c r="CH1230" i="5"/>
  <c r="CH1229" i="5"/>
  <c r="CH1228" i="5"/>
  <c r="CH1227" i="5"/>
  <c r="CH1226" i="5"/>
  <c r="CH1225" i="5"/>
  <c r="CH1224" i="5"/>
  <c r="CH1223" i="5"/>
  <c r="CH1222" i="5"/>
  <c r="CH1221" i="5"/>
  <c r="CH1220" i="5"/>
  <c r="CH1219" i="5"/>
  <c r="CH1218" i="5"/>
  <c r="CH1217" i="5"/>
  <c r="CH1216" i="5"/>
  <c r="CH1215" i="5"/>
  <c r="CH1214" i="5"/>
  <c r="CH1213" i="5"/>
  <c r="CH1212" i="5"/>
  <c r="CH1211" i="5"/>
  <c r="CH1210" i="5"/>
  <c r="CH1209" i="5"/>
  <c r="CH1208" i="5"/>
  <c r="CH1207" i="5"/>
  <c r="CH1206" i="5"/>
  <c r="CH1205" i="5"/>
  <c r="CH1204" i="5"/>
  <c r="CH1203" i="5"/>
  <c r="CH1202" i="5"/>
  <c r="CH1201" i="5"/>
  <c r="CH1200" i="5"/>
  <c r="CH1199" i="5"/>
  <c r="CH1198" i="5"/>
  <c r="CH1197" i="5"/>
  <c r="CH1196" i="5"/>
  <c r="CH1195" i="5"/>
  <c r="CH1194" i="5"/>
  <c r="CH1193" i="5"/>
  <c r="CH1192" i="5"/>
  <c r="CH1191" i="5"/>
  <c r="CH1190" i="5"/>
  <c r="CH1189" i="5"/>
  <c r="CH1188" i="5"/>
  <c r="CH1187" i="5"/>
  <c r="CH1186" i="5"/>
  <c r="CH1185" i="5"/>
  <c r="CH1184" i="5"/>
  <c r="CH1183" i="5"/>
  <c r="CH1182" i="5"/>
  <c r="CH1181" i="5"/>
  <c r="CH1180" i="5"/>
  <c r="CH1179" i="5"/>
  <c r="CH1178" i="5"/>
  <c r="CH1177" i="5"/>
  <c r="CH1176" i="5"/>
  <c r="CH1175" i="5"/>
  <c r="CH1174" i="5"/>
  <c r="CH1173" i="5"/>
  <c r="CH1172" i="5"/>
  <c r="CH1171" i="5"/>
  <c r="CH1170" i="5"/>
  <c r="CH1169" i="5"/>
  <c r="CH1168" i="5"/>
  <c r="CH1167" i="5"/>
  <c r="CH1166" i="5"/>
  <c r="CH1165" i="5"/>
  <c r="CH1164" i="5"/>
  <c r="CH1163" i="5"/>
  <c r="CH1162" i="5"/>
  <c r="CH1161" i="5"/>
  <c r="CH1160" i="5"/>
  <c r="CH1159" i="5"/>
  <c r="CH1158" i="5"/>
  <c r="CH1157" i="5"/>
  <c r="CH1156" i="5"/>
  <c r="CH1155" i="5"/>
  <c r="CH1154" i="5"/>
  <c r="CH1153" i="5"/>
  <c r="CH1152" i="5"/>
  <c r="CH1151" i="5"/>
  <c r="CH1150" i="5"/>
  <c r="CH1149" i="5"/>
  <c r="CH1148" i="5"/>
  <c r="CH1147" i="5"/>
  <c r="CH1146" i="5"/>
  <c r="CH1145" i="5"/>
  <c r="CH1144" i="5"/>
  <c r="CH1143" i="5"/>
  <c r="CH1142" i="5"/>
  <c r="CH1141" i="5"/>
  <c r="CH1140" i="5"/>
  <c r="CH1139" i="5"/>
  <c r="CH1138" i="5"/>
  <c r="CH1137" i="5"/>
  <c r="CH1136" i="5"/>
  <c r="CH1135" i="5"/>
  <c r="CH1134" i="5"/>
  <c r="CH1133" i="5"/>
  <c r="CH1132" i="5"/>
  <c r="CH1131" i="5"/>
  <c r="CH1130" i="5"/>
  <c r="CH1129" i="5"/>
  <c r="CH1128" i="5"/>
  <c r="CH1127" i="5"/>
  <c r="CH1126" i="5"/>
  <c r="CH1125" i="5"/>
  <c r="CH1124" i="5"/>
  <c r="CH1123" i="5"/>
  <c r="CH1122" i="5"/>
  <c r="CH1121" i="5"/>
  <c r="CH1120" i="5"/>
  <c r="CH1119" i="5"/>
  <c r="CH1118" i="5"/>
  <c r="CH1117" i="5"/>
  <c r="CH1116" i="5"/>
  <c r="CH1115" i="5"/>
  <c r="CH1114" i="5"/>
  <c r="CH1113" i="5"/>
  <c r="CH1112" i="5"/>
  <c r="CH1111" i="5"/>
  <c r="CH1110" i="5"/>
  <c r="CH1109" i="5"/>
  <c r="CH1108" i="5"/>
  <c r="CH1107" i="5"/>
  <c r="CH1106" i="5"/>
  <c r="CH1105" i="5"/>
  <c r="CH1104" i="5"/>
  <c r="CH1103" i="5"/>
  <c r="CH1102" i="5"/>
  <c r="CH1101" i="5"/>
  <c r="CH1100" i="5"/>
  <c r="CH1099" i="5"/>
  <c r="CH1098" i="5"/>
  <c r="CH1097" i="5"/>
  <c r="CH1096" i="5"/>
  <c r="CH1095" i="5"/>
  <c r="CH1094" i="5"/>
  <c r="CH1093" i="5"/>
  <c r="CH1092" i="5"/>
  <c r="CH1091" i="5"/>
  <c r="CH1090" i="5"/>
  <c r="CH1089" i="5"/>
  <c r="CH1088" i="5"/>
  <c r="CH1087" i="5"/>
  <c r="CH1086" i="5"/>
  <c r="CH1085" i="5"/>
  <c r="CH1084" i="5"/>
  <c r="CH1083" i="5"/>
  <c r="CH1082" i="5"/>
  <c r="CH1081" i="5"/>
  <c r="CH1080" i="5"/>
  <c r="CH1079" i="5"/>
  <c r="CH1078" i="5"/>
  <c r="CH1077" i="5"/>
  <c r="CH1076" i="5"/>
  <c r="CH1075" i="5"/>
  <c r="CH1074" i="5"/>
  <c r="CH1073" i="5"/>
  <c r="CH1072" i="5"/>
  <c r="CH1071" i="5"/>
  <c r="CH1070" i="5"/>
  <c r="CH1069" i="5"/>
  <c r="CH1068" i="5"/>
  <c r="CH1067" i="5"/>
  <c r="CH1066" i="5"/>
  <c r="CH1065" i="5"/>
  <c r="CH1064" i="5"/>
  <c r="CH1063" i="5"/>
  <c r="CH1062" i="5"/>
  <c r="CH1061" i="5"/>
  <c r="CH1060" i="5"/>
  <c r="CH1059" i="5"/>
  <c r="CH1058" i="5"/>
  <c r="CH1057" i="5"/>
  <c r="CH1056" i="5"/>
  <c r="CH1055" i="5"/>
  <c r="CH1054" i="5"/>
  <c r="CH1053" i="5"/>
  <c r="CH1052" i="5"/>
  <c r="CH1051" i="5"/>
  <c r="CH1050" i="5"/>
  <c r="CH1049" i="5"/>
  <c r="CH1048" i="5"/>
  <c r="CH1047" i="5"/>
  <c r="CH1046" i="5"/>
  <c r="CH1045" i="5"/>
  <c r="CH1044" i="5"/>
  <c r="CH1043" i="5"/>
  <c r="CH1042" i="5"/>
  <c r="CH1041" i="5"/>
  <c r="CH1040" i="5"/>
  <c r="CH1039" i="5"/>
  <c r="CH1038" i="5"/>
  <c r="CH1037" i="5"/>
  <c r="CH1036" i="5"/>
  <c r="CH1035" i="5"/>
  <c r="CH1034" i="5"/>
  <c r="CH1033" i="5"/>
  <c r="CH1032" i="5"/>
  <c r="CH1031" i="5"/>
  <c r="CH1030" i="5"/>
  <c r="CH1029" i="5"/>
  <c r="CH1028" i="5"/>
  <c r="CH1027" i="5"/>
  <c r="CH1026" i="5"/>
  <c r="CH1025" i="5"/>
  <c r="CH1024" i="5"/>
  <c r="CH1023" i="5"/>
  <c r="CH1022" i="5"/>
  <c r="CH1021" i="5"/>
  <c r="CH1020" i="5"/>
  <c r="CH1019" i="5"/>
  <c r="CH1018" i="5"/>
  <c r="CH1017" i="5"/>
  <c r="CH1016" i="5"/>
  <c r="CH1015" i="5"/>
  <c r="CH1014" i="5"/>
  <c r="CH1013" i="5"/>
  <c r="CH1012" i="5"/>
  <c r="CH1011" i="5"/>
  <c r="CH1010" i="5"/>
  <c r="CH1009" i="5"/>
  <c r="CH1008" i="5"/>
  <c r="CH1007" i="5"/>
  <c r="CH1006" i="5"/>
  <c r="CH1005" i="5"/>
  <c r="CH1004" i="5"/>
  <c r="CH1003" i="5"/>
  <c r="CH1002" i="5"/>
  <c r="CH1001" i="5"/>
  <c r="CH1000" i="5"/>
  <c r="CH999" i="5"/>
  <c r="BV999" i="5"/>
  <c r="BU999" i="5"/>
  <c r="BT999" i="5"/>
  <c r="CH998" i="5"/>
  <c r="BV998" i="5"/>
  <c r="BU998" i="5"/>
  <c r="BT998" i="5"/>
  <c r="CH997" i="5"/>
  <c r="BV997" i="5"/>
  <c r="BU997" i="5"/>
  <c r="BT997" i="5"/>
  <c r="CH996" i="5"/>
  <c r="BV996" i="5"/>
  <c r="BU996" i="5"/>
  <c r="BT996" i="5"/>
  <c r="CH995" i="5"/>
  <c r="BV995" i="5"/>
  <c r="BU995" i="5"/>
  <c r="BT995" i="5"/>
  <c r="CH994" i="5"/>
  <c r="BV994" i="5"/>
  <c r="BU994" i="5"/>
  <c r="BT994" i="5"/>
  <c r="CH993" i="5"/>
  <c r="BV993" i="5"/>
  <c r="BU993" i="5"/>
  <c r="BT993" i="5"/>
  <c r="CH992" i="5"/>
  <c r="BV992" i="5"/>
  <c r="BU992" i="5"/>
  <c r="BT992" i="5"/>
  <c r="CH991" i="5"/>
  <c r="BV991" i="5"/>
  <c r="BU991" i="5"/>
  <c r="BT991" i="5"/>
  <c r="CH990" i="5"/>
  <c r="BV990" i="5"/>
  <c r="BU990" i="5"/>
  <c r="BT990" i="5"/>
  <c r="CH989" i="5"/>
  <c r="BV989" i="5"/>
  <c r="BU989" i="5"/>
  <c r="BT989" i="5"/>
  <c r="CH988" i="5"/>
  <c r="BV988" i="5"/>
  <c r="BU988" i="5"/>
  <c r="BT988" i="5"/>
  <c r="CH987" i="5"/>
  <c r="BV987" i="5"/>
  <c r="BU987" i="5"/>
  <c r="BT987" i="5"/>
  <c r="CH986" i="5"/>
  <c r="BV986" i="5"/>
  <c r="BU986" i="5"/>
  <c r="BT986" i="5"/>
  <c r="CH985" i="5"/>
  <c r="BV985" i="5"/>
  <c r="BU985" i="5"/>
  <c r="BT985" i="5"/>
  <c r="CH984" i="5"/>
  <c r="BV984" i="5"/>
  <c r="BU984" i="5"/>
  <c r="BT984" i="5"/>
  <c r="CH983" i="5"/>
  <c r="BV983" i="5"/>
  <c r="BU983" i="5"/>
  <c r="BT983" i="5"/>
  <c r="CH982" i="5"/>
  <c r="BV982" i="5"/>
  <c r="BU982" i="5"/>
  <c r="BT982" i="5"/>
  <c r="CH981" i="5"/>
  <c r="BV981" i="5"/>
  <c r="BU981" i="5"/>
  <c r="BT981" i="5"/>
  <c r="CH980" i="5"/>
  <c r="BV980" i="5"/>
  <c r="BU980" i="5"/>
  <c r="BT980" i="5"/>
  <c r="CH979" i="5"/>
  <c r="BV979" i="5"/>
  <c r="BU979" i="5"/>
  <c r="BT979" i="5"/>
  <c r="CH978" i="5"/>
  <c r="BV978" i="5"/>
  <c r="BU978" i="5"/>
  <c r="BT978" i="5"/>
  <c r="CH977" i="5"/>
  <c r="BV977" i="5"/>
  <c r="BU977" i="5"/>
  <c r="BT977" i="5"/>
  <c r="CH976" i="5"/>
  <c r="BV976" i="5"/>
  <c r="BU976" i="5"/>
  <c r="BT976" i="5"/>
  <c r="CH975" i="5"/>
  <c r="BV975" i="5"/>
  <c r="BU975" i="5"/>
  <c r="BT975" i="5"/>
  <c r="CH974" i="5"/>
  <c r="BV974" i="5"/>
  <c r="BU974" i="5"/>
  <c r="BT974" i="5"/>
  <c r="CH973" i="5"/>
  <c r="BV973" i="5"/>
  <c r="BU973" i="5"/>
  <c r="BT973" i="5"/>
  <c r="CH972" i="5"/>
  <c r="BV972" i="5"/>
  <c r="BU972" i="5"/>
  <c r="BT972" i="5"/>
  <c r="CH971" i="5"/>
  <c r="BV971" i="5"/>
  <c r="BU971" i="5"/>
  <c r="BT971" i="5"/>
  <c r="CH970" i="5"/>
  <c r="BV970" i="5"/>
  <c r="BU970" i="5"/>
  <c r="BT970" i="5"/>
  <c r="CH969" i="5"/>
  <c r="BV969" i="5"/>
  <c r="BU969" i="5"/>
  <c r="BT969" i="5"/>
  <c r="CH968" i="5"/>
  <c r="BV968" i="5"/>
  <c r="BU968" i="5"/>
  <c r="BT968" i="5"/>
  <c r="CH967" i="5"/>
  <c r="BV967" i="5"/>
  <c r="BU967" i="5"/>
  <c r="BT967" i="5"/>
  <c r="CH966" i="5"/>
  <c r="BV966" i="5"/>
  <c r="BU966" i="5"/>
  <c r="BT966" i="5"/>
  <c r="CH965" i="5"/>
  <c r="BV965" i="5"/>
  <c r="BU965" i="5"/>
  <c r="BT965" i="5"/>
  <c r="CH964" i="5"/>
  <c r="BV964" i="5"/>
  <c r="BU964" i="5"/>
  <c r="BT964" i="5"/>
  <c r="CH963" i="5"/>
  <c r="BV963" i="5"/>
  <c r="BU963" i="5"/>
  <c r="BT963" i="5"/>
  <c r="CH962" i="5"/>
  <c r="BV962" i="5"/>
  <c r="BU962" i="5"/>
  <c r="BT962" i="5"/>
  <c r="CH961" i="5"/>
  <c r="BV961" i="5"/>
  <c r="BU961" i="5"/>
  <c r="BT961" i="5"/>
  <c r="CH960" i="5"/>
  <c r="BV960" i="5"/>
  <c r="BU960" i="5"/>
  <c r="BT960" i="5"/>
  <c r="CH959" i="5"/>
  <c r="BV959" i="5"/>
  <c r="BU959" i="5"/>
  <c r="BT959" i="5"/>
  <c r="CH958" i="5"/>
  <c r="BV958" i="5"/>
  <c r="BU958" i="5"/>
  <c r="BT958" i="5"/>
  <c r="CH957" i="5"/>
  <c r="BV957" i="5"/>
  <c r="BU957" i="5"/>
  <c r="BT957" i="5"/>
  <c r="CH956" i="5"/>
  <c r="BV956" i="5"/>
  <c r="BU956" i="5"/>
  <c r="BT956" i="5"/>
  <c r="CH955" i="5"/>
  <c r="BV955" i="5"/>
  <c r="BU955" i="5"/>
  <c r="BT955" i="5"/>
  <c r="CH954" i="5"/>
  <c r="BV954" i="5"/>
  <c r="BU954" i="5"/>
  <c r="BT954" i="5"/>
  <c r="CH953" i="5"/>
  <c r="BV953" i="5"/>
  <c r="BU953" i="5"/>
  <c r="BT953" i="5"/>
  <c r="CH952" i="5"/>
  <c r="BV952" i="5"/>
  <c r="BU952" i="5"/>
  <c r="BT952" i="5"/>
  <c r="CH951" i="5"/>
  <c r="BV951" i="5"/>
  <c r="BU951" i="5"/>
  <c r="BT951" i="5"/>
  <c r="CH950" i="5"/>
  <c r="BV950" i="5"/>
  <c r="BU950" i="5"/>
  <c r="BT950" i="5"/>
  <c r="CH949" i="5"/>
  <c r="BV949" i="5"/>
  <c r="BU949" i="5"/>
  <c r="BT949" i="5"/>
  <c r="CH948" i="5"/>
  <c r="BV948" i="5"/>
  <c r="BU948" i="5"/>
  <c r="BT948" i="5"/>
  <c r="CH947" i="5"/>
  <c r="BV947" i="5"/>
  <c r="BU947" i="5"/>
  <c r="BT947" i="5"/>
  <c r="CH946" i="5"/>
  <c r="BV946" i="5"/>
  <c r="BU946" i="5"/>
  <c r="BT946" i="5"/>
  <c r="CH945" i="5"/>
  <c r="BV945" i="5"/>
  <c r="BU945" i="5"/>
  <c r="BT945" i="5"/>
  <c r="CH944" i="5"/>
  <c r="BV944" i="5"/>
  <c r="BU944" i="5"/>
  <c r="BT944" i="5"/>
  <c r="CH943" i="5"/>
  <c r="BV943" i="5"/>
  <c r="BU943" i="5"/>
  <c r="BT943" i="5"/>
  <c r="CH942" i="5"/>
  <c r="BV942" i="5"/>
  <c r="BU942" i="5"/>
  <c r="BT942" i="5"/>
  <c r="CH941" i="5"/>
  <c r="BV941" i="5"/>
  <c r="BU941" i="5"/>
  <c r="BT941" i="5"/>
  <c r="CH940" i="5"/>
  <c r="BV940" i="5"/>
  <c r="BU940" i="5"/>
  <c r="BT940" i="5"/>
  <c r="CH939" i="5"/>
  <c r="BV939" i="5"/>
  <c r="BU939" i="5"/>
  <c r="BT939" i="5"/>
  <c r="CH938" i="5"/>
  <c r="BV938" i="5"/>
  <c r="BU938" i="5"/>
  <c r="BT938" i="5"/>
  <c r="CH937" i="5"/>
  <c r="BV937" i="5"/>
  <c r="BU937" i="5"/>
  <c r="BT937" i="5"/>
  <c r="CH936" i="5"/>
  <c r="BV936" i="5"/>
  <c r="BU936" i="5"/>
  <c r="BT936" i="5"/>
  <c r="CH935" i="5"/>
  <c r="BV935" i="5"/>
  <c r="BU935" i="5"/>
  <c r="BT935" i="5"/>
  <c r="CH934" i="5"/>
  <c r="BV934" i="5"/>
  <c r="BU934" i="5"/>
  <c r="BT934" i="5"/>
  <c r="CH933" i="5"/>
  <c r="BV933" i="5"/>
  <c r="BU933" i="5"/>
  <c r="BT933" i="5"/>
  <c r="CH932" i="5"/>
  <c r="BV932" i="5"/>
  <c r="BU932" i="5"/>
  <c r="BT932" i="5"/>
  <c r="CH931" i="5"/>
  <c r="BV931" i="5"/>
  <c r="BU931" i="5"/>
  <c r="BT931" i="5"/>
  <c r="CH930" i="5"/>
  <c r="BV930" i="5"/>
  <c r="BU930" i="5"/>
  <c r="BT930" i="5"/>
  <c r="CH929" i="5"/>
  <c r="BV929" i="5"/>
  <c r="BU929" i="5"/>
  <c r="BT929" i="5"/>
  <c r="CH928" i="5"/>
  <c r="BV928" i="5"/>
  <c r="BU928" i="5"/>
  <c r="BT928" i="5"/>
  <c r="CH927" i="5"/>
  <c r="BV927" i="5"/>
  <c r="BU927" i="5"/>
  <c r="BT927" i="5"/>
  <c r="CH926" i="5"/>
  <c r="BV926" i="5"/>
  <c r="BU926" i="5"/>
  <c r="BT926" i="5"/>
  <c r="CH925" i="5"/>
  <c r="BV925" i="5"/>
  <c r="BU925" i="5"/>
  <c r="BT925" i="5"/>
  <c r="CH924" i="5"/>
  <c r="BV924" i="5"/>
  <c r="BU924" i="5"/>
  <c r="BT924" i="5"/>
  <c r="CH923" i="5"/>
  <c r="BV923" i="5"/>
  <c r="BU923" i="5"/>
  <c r="BT923" i="5"/>
  <c r="CH922" i="5"/>
  <c r="BV922" i="5"/>
  <c r="BU922" i="5"/>
  <c r="BT922" i="5"/>
  <c r="CH921" i="5"/>
  <c r="BV921" i="5"/>
  <c r="BU921" i="5"/>
  <c r="BT921" i="5"/>
  <c r="CH920" i="5"/>
  <c r="BV920" i="5"/>
  <c r="BU920" i="5"/>
  <c r="BT920" i="5"/>
  <c r="CH919" i="5"/>
  <c r="BV919" i="5"/>
  <c r="BU919" i="5"/>
  <c r="BT919" i="5"/>
  <c r="CH918" i="5"/>
  <c r="BV918" i="5"/>
  <c r="BU918" i="5"/>
  <c r="BT918" i="5"/>
  <c r="CH917" i="5"/>
  <c r="BV917" i="5"/>
  <c r="BU917" i="5"/>
  <c r="BT917" i="5"/>
  <c r="CH916" i="5"/>
  <c r="BV916" i="5"/>
  <c r="BU916" i="5"/>
  <c r="BT916" i="5"/>
  <c r="CH915" i="5"/>
  <c r="BV915" i="5"/>
  <c r="BU915" i="5"/>
  <c r="BT915" i="5"/>
  <c r="CH914" i="5"/>
  <c r="BV914" i="5"/>
  <c r="BU914" i="5"/>
  <c r="BT914" i="5"/>
  <c r="CH913" i="5"/>
  <c r="BV913" i="5"/>
  <c r="BU913" i="5"/>
  <c r="BT913" i="5"/>
  <c r="CH912" i="5"/>
  <c r="BV912" i="5"/>
  <c r="BU912" i="5"/>
  <c r="BT912" i="5"/>
  <c r="CH911" i="5"/>
  <c r="BV911" i="5"/>
  <c r="BU911" i="5"/>
  <c r="BT911" i="5"/>
  <c r="CH910" i="5"/>
  <c r="BV910" i="5"/>
  <c r="BU910" i="5"/>
  <c r="BT910" i="5"/>
  <c r="CH909" i="5"/>
  <c r="BV909" i="5"/>
  <c r="BU909" i="5"/>
  <c r="BT909" i="5"/>
  <c r="CH908" i="5"/>
  <c r="BV908" i="5"/>
  <c r="BU908" i="5"/>
  <c r="BT908" i="5"/>
  <c r="CH907" i="5"/>
  <c r="BV907" i="5"/>
  <c r="BU907" i="5"/>
  <c r="BT907" i="5"/>
  <c r="CH906" i="5"/>
  <c r="BV906" i="5"/>
  <c r="BU906" i="5"/>
  <c r="BT906" i="5"/>
  <c r="CH905" i="5"/>
  <c r="BV905" i="5"/>
  <c r="BU905" i="5"/>
  <c r="BT905" i="5"/>
  <c r="CH904" i="5"/>
  <c r="BV904" i="5"/>
  <c r="BU904" i="5"/>
  <c r="BT904" i="5"/>
  <c r="CH903" i="5"/>
  <c r="BV903" i="5"/>
  <c r="BU903" i="5"/>
  <c r="BT903" i="5"/>
  <c r="CH902" i="5"/>
  <c r="BV902" i="5"/>
  <c r="BU902" i="5"/>
  <c r="BT902" i="5"/>
  <c r="CH901" i="5"/>
  <c r="BV901" i="5"/>
  <c r="BU901" i="5"/>
  <c r="BT901" i="5"/>
  <c r="CH900" i="5"/>
  <c r="BV900" i="5"/>
  <c r="BU900" i="5"/>
  <c r="BT900" i="5"/>
  <c r="CH899" i="5"/>
  <c r="BV899" i="5"/>
  <c r="BU899" i="5"/>
  <c r="BT899" i="5"/>
  <c r="CH898" i="5"/>
  <c r="BV898" i="5"/>
  <c r="BU898" i="5"/>
  <c r="BT898" i="5"/>
  <c r="CH897" i="5"/>
  <c r="BV897" i="5"/>
  <c r="BU897" i="5"/>
  <c r="BT897" i="5"/>
  <c r="CH896" i="5"/>
  <c r="BV896" i="5"/>
  <c r="BU896" i="5"/>
  <c r="BT896" i="5"/>
  <c r="CH895" i="5"/>
  <c r="BV895" i="5"/>
  <c r="BU895" i="5"/>
  <c r="BT895" i="5"/>
  <c r="CH894" i="5"/>
  <c r="BV894" i="5"/>
  <c r="BU894" i="5"/>
  <c r="BT894" i="5"/>
  <c r="CH893" i="5"/>
  <c r="BV893" i="5"/>
  <c r="BU893" i="5"/>
  <c r="BT893" i="5"/>
  <c r="CH892" i="5"/>
  <c r="BV892" i="5"/>
  <c r="BU892" i="5"/>
  <c r="BT892" i="5"/>
  <c r="CH891" i="5"/>
  <c r="BV891" i="5"/>
  <c r="BU891" i="5"/>
  <c r="BT891" i="5"/>
  <c r="CH890" i="5"/>
  <c r="BV890" i="5"/>
  <c r="BU890" i="5"/>
  <c r="BT890" i="5"/>
  <c r="CH889" i="5"/>
  <c r="BV889" i="5"/>
  <c r="BU889" i="5"/>
  <c r="BT889" i="5"/>
  <c r="CH888" i="5"/>
  <c r="BV888" i="5"/>
  <c r="BU888" i="5"/>
  <c r="BT888" i="5"/>
  <c r="CH887" i="5"/>
  <c r="BV887" i="5"/>
  <c r="BU887" i="5"/>
  <c r="BT887" i="5"/>
  <c r="CH886" i="5"/>
  <c r="BV886" i="5"/>
  <c r="BU886" i="5"/>
  <c r="BT886" i="5"/>
  <c r="CH885" i="5"/>
  <c r="BV885" i="5"/>
  <c r="BU885" i="5"/>
  <c r="BT885" i="5"/>
  <c r="CH884" i="5"/>
  <c r="BV884" i="5"/>
  <c r="BU884" i="5"/>
  <c r="BT884" i="5"/>
  <c r="CH883" i="5"/>
  <c r="BV883" i="5"/>
  <c r="BU883" i="5"/>
  <c r="BT883" i="5"/>
  <c r="CH882" i="5"/>
  <c r="BV882" i="5"/>
  <c r="BU882" i="5"/>
  <c r="BT882" i="5"/>
  <c r="CH881" i="5"/>
  <c r="BV881" i="5"/>
  <c r="BU881" i="5"/>
  <c r="BT881" i="5"/>
  <c r="CH880" i="5"/>
  <c r="BV880" i="5"/>
  <c r="BU880" i="5"/>
  <c r="BT880" i="5"/>
  <c r="CH879" i="5"/>
  <c r="BV879" i="5"/>
  <c r="BU879" i="5"/>
  <c r="BT879" i="5"/>
  <c r="CH878" i="5"/>
  <c r="BV878" i="5"/>
  <c r="BU878" i="5"/>
  <c r="BT878" i="5"/>
  <c r="CH877" i="5"/>
  <c r="BV877" i="5"/>
  <c r="BU877" i="5"/>
  <c r="BT877" i="5"/>
  <c r="CH876" i="5"/>
  <c r="BV876" i="5"/>
  <c r="BU876" i="5"/>
  <c r="BT876" i="5"/>
  <c r="CH875" i="5"/>
  <c r="BV875" i="5"/>
  <c r="BU875" i="5"/>
  <c r="BT875" i="5"/>
  <c r="CH874" i="5"/>
  <c r="BV874" i="5"/>
  <c r="BU874" i="5"/>
  <c r="BT874" i="5"/>
  <c r="CH873" i="5"/>
  <c r="BV873" i="5"/>
  <c r="BU873" i="5"/>
  <c r="BT873" i="5"/>
  <c r="CH872" i="5"/>
  <c r="BV872" i="5"/>
  <c r="BU872" i="5"/>
  <c r="BT872" i="5"/>
  <c r="CH871" i="5"/>
  <c r="BV871" i="5"/>
  <c r="BU871" i="5"/>
  <c r="BT871" i="5"/>
  <c r="CH870" i="5"/>
  <c r="BV870" i="5"/>
  <c r="BU870" i="5"/>
  <c r="BT870" i="5"/>
  <c r="CH869" i="5"/>
  <c r="BV869" i="5"/>
  <c r="BU869" i="5"/>
  <c r="BT869" i="5"/>
  <c r="CH868" i="5"/>
  <c r="BV868" i="5"/>
  <c r="BU868" i="5"/>
  <c r="BT868" i="5"/>
  <c r="CH867" i="5"/>
  <c r="BV867" i="5"/>
  <c r="BU867" i="5"/>
  <c r="BT867" i="5"/>
  <c r="CH866" i="5"/>
  <c r="BV866" i="5"/>
  <c r="BU866" i="5"/>
  <c r="BT866" i="5"/>
  <c r="CH865" i="5"/>
  <c r="BV865" i="5"/>
  <c r="BU865" i="5"/>
  <c r="BT865" i="5"/>
  <c r="CH864" i="5"/>
  <c r="BV864" i="5"/>
  <c r="BU864" i="5"/>
  <c r="BT864" i="5"/>
  <c r="CH863" i="5"/>
  <c r="BV863" i="5"/>
  <c r="BU863" i="5"/>
  <c r="BT863" i="5"/>
  <c r="CH862" i="5"/>
  <c r="BV862" i="5"/>
  <c r="BU862" i="5"/>
  <c r="BT862" i="5"/>
  <c r="CH861" i="5"/>
  <c r="BV861" i="5"/>
  <c r="BU861" i="5"/>
  <c r="BT861" i="5"/>
  <c r="CH860" i="5"/>
  <c r="BV860" i="5"/>
  <c r="BU860" i="5"/>
  <c r="BT860" i="5"/>
  <c r="CH859" i="5"/>
  <c r="BV859" i="5"/>
  <c r="BU859" i="5"/>
  <c r="BT859" i="5"/>
  <c r="CH858" i="5"/>
  <c r="BV858" i="5"/>
  <c r="BU858" i="5"/>
  <c r="BT858" i="5"/>
  <c r="CH857" i="5"/>
  <c r="BV857" i="5"/>
  <c r="BU857" i="5"/>
  <c r="BT857" i="5"/>
  <c r="CH856" i="5"/>
  <c r="BV856" i="5"/>
  <c r="BU856" i="5"/>
  <c r="BT856" i="5"/>
  <c r="CH855" i="5"/>
  <c r="BV855" i="5"/>
  <c r="BU855" i="5"/>
  <c r="BT855" i="5"/>
  <c r="CH854" i="5"/>
  <c r="BV854" i="5"/>
  <c r="BU854" i="5"/>
  <c r="BT854" i="5"/>
  <c r="CH853" i="5"/>
  <c r="BV853" i="5"/>
  <c r="BU853" i="5"/>
  <c r="BT853" i="5"/>
  <c r="CH852" i="5"/>
  <c r="BV852" i="5"/>
  <c r="BU852" i="5"/>
  <c r="BT852" i="5"/>
  <c r="CH851" i="5"/>
  <c r="BV851" i="5"/>
  <c r="BU851" i="5"/>
  <c r="BT851" i="5"/>
  <c r="CH850" i="5"/>
  <c r="BV850" i="5"/>
  <c r="BU850" i="5"/>
  <c r="BT850" i="5"/>
  <c r="CH849" i="5"/>
  <c r="BV849" i="5"/>
  <c r="BU849" i="5"/>
  <c r="BT849" i="5"/>
  <c r="CH848" i="5"/>
  <c r="BV848" i="5"/>
  <c r="BU848" i="5"/>
  <c r="BT848" i="5"/>
  <c r="CH847" i="5"/>
  <c r="BV847" i="5"/>
  <c r="BU847" i="5"/>
  <c r="BT847" i="5"/>
  <c r="CH846" i="5"/>
  <c r="BV846" i="5"/>
  <c r="BU846" i="5"/>
  <c r="BT846" i="5"/>
  <c r="CH845" i="5"/>
  <c r="BV845" i="5"/>
  <c r="BU845" i="5"/>
  <c r="BT845" i="5"/>
  <c r="CH844" i="5"/>
  <c r="BV844" i="5"/>
  <c r="BU844" i="5"/>
  <c r="BT844" i="5"/>
  <c r="CH843" i="5"/>
  <c r="BV843" i="5"/>
  <c r="BU843" i="5"/>
  <c r="BT843" i="5"/>
  <c r="CH842" i="5"/>
  <c r="BV842" i="5"/>
  <c r="BU842" i="5"/>
  <c r="BT842" i="5"/>
  <c r="CH841" i="5"/>
  <c r="BV841" i="5"/>
  <c r="BU841" i="5"/>
  <c r="BT841" i="5"/>
  <c r="CH840" i="5"/>
  <c r="BV840" i="5"/>
  <c r="BU840" i="5"/>
  <c r="BT840" i="5"/>
  <c r="CH839" i="5"/>
  <c r="BV839" i="5"/>
  <c r="BU839" i="5"/>
  <c r="BT839" i="5"/>
  <c r="CH838" i="5"/>
  <c r="BV838" i="5"/>
  <c r="BU838" i="5"/>
  <c r="BT838" i="5"/>
  <c r="CH837" i="5"/>
  <c r="BV837" i="5"/>
  <c r="BU837" i="5"/>
  <c r="BT837" i="5"/>
  <c r="CH836" i="5"/>
  <c r="BV836" i="5"/>
  <c r="BU836" i="5"/>
  <c r="BT836" i="5"/>
  <c r="CH835" i="5"/>
  <c r="BV835" i="5"/>
  <c r="BU835" i="5"/>
  <c r="BT835" i="5"/>
  <c r="CH834" i="5"/>
  <c r="BV834" i="5"/>
  <c r="BU834" i="5"/>
  <c r="BT834" i="5"/>
  <c r="CH833" i="5"/>
  <c r="BV833" i="5"/>
  <c r="BU833" i="5"/>
  <c r="BT833" i="5"/>
  <c r="CH832" i="5"/>
  <c r="BV832" i="5"/>
  <c r="BU832" i="5"/>
  <c r="BT832" i="5"/>
  <c r="CH831" i="5"/>
  <c r="BV831" i="5"/>
  <c r="BU831" i="5"/>
  <c r="BT831" i="5"/>
  <c r="CH830" i="5"/>
  <c r="BV830" i="5"/>
  <c r="BU830" i="5"/>
  <c r="BT830" i="5"/>
  <c r="CH829" i="5"/>
  <c r="BV829" i="5"/>
  <c r="BU829" i="5"/>
  <c r="BT829" i="5"/>
  <c r="CH828" i="5"/>
  <c r="BV828" i="5"/>
  <c r="BU828" i="5"/>
  <c r="BT828" i="5"/>
  <c r="CH827" i="5"/>
  <c r="BV827" i="5"/>
  <c r="BU827" i="5"/>
  <c r="BT827" i="5"/>
  <c r="CH826" i="5"/>
  <c r="BV826" i="5"/>
  <c r="BU826" i="5"/>
  <c r="BT826" i="5"/>
  <c r="CH825" i="5"/>
  <c r="BV825" i="5"/>
  <c r="BU825" i="5"/>
  <c r="BT825" i="5"/>
  <c r="CH824" i="5"/>
  <c r="BV824" i="5"/>
  <c r="BU824" i="5"/>
  <c r="BT824" i="5"/>
  <c r="CH823" i="5"/>
  <c r="BV823" i="5"/>
  <c r="BU823" i="5"/>
  <c r="BT823" i="5"/>
  <c r="CH822" i="5"/>
  <c r="BV822" i="5"/>
  <c r="BU822" i="5"/>
  <c r="BT822" i="5"/>
  <c r="CH821" i="5"/>
  <c r="BV821" i="5"/>
  <c r="BU821" i="5"/>
  <c r="BT821" i="5"/>
  <c r="CH820" i="5"/>
  <c r="BV820" i="5"/>
  <c r="BU820" i="5"/>
  <c r="BT820" i="5"/>
  <c r="CH819" i="5"/>
  <c r="BV819" i="5"/>
  <c r="BU819" i="5"/>
  <c r="BT819" i="5"/>
  <c r="CH818" i="5"/>
  <c r="BV818" i="5"/>
  <c r="BU818" i="5"/>
  <c r="BT818" i="5"/>
  <c r="CH817" i="5"/>
  <c r="BV817" i="5"/>
  <c r="BU817" i="5"/>
  <c r="BT817" i="5"/>
  <c r="CH816" i="5"/>
  <c r="BV816" i="5"/>
  <c r="BU816" i="5"/>
  <c r="BT816" i="5"/>
  <c r="CH815" i="5"/>
  <c r="BV815" i="5"/>
  <c r="BU815" i="5"/>
  <c r="BT815" i="5"/>
  <c r="CH814" i="5"/>
  <c r="BV814" i="5"/>
  <c r="BU814" i="5"/>
  <c r="BT814" i="5"/>
  <c r="CH813" i="5"/>
  <c r="BV813" i="5"/>
  <c r="BU813" i="5"/>
  <c r="BT813" i="5"/>
  <c r="CH812" i="5"/>
  <c r="BV812" i="5"/>
  <c r="BU812" i="5"/>
  <c r="BT812" i="5"/>
  <c r="CH811" i="5"/>
  <c r="BV811" i="5"/>
  <c r="BU811" i="5"/>
  <c r="BT811" i="5"/>
  <c r="CH810" i="5"/>
  <c r="BV810" i="5"/>
  <c r="BU810" i="5"/>
  <c r="BT810" i="5"/>
  <c r="CH809" i="5"/>
  <c r="BV809" i="5"/>
  <c r="BU809" i="5"/>
  <c r="BT809" i="5"/>
  <c r="CH808" i="5"/>
  <c r="BV808" i="5"/>
  <c r="BU808" i="5"/>
  <c r="BT808" i="5"/>
  <c r="CH807" i="5"/>
  <c r="BV807" i="5"/>
  <c r="BU807" i="5"/>
  <c r="BT807" i="5"/>
  <c r="CH806" i="5"/>
  <c r="BV806" i="5"/>
  <c r="BU806" i="5"/>
  <c r="BT806" i="5"/>
  <c r="CH805" i="5"/>
  <c r="BV805" i="5"/>
  <c r="BU805" i="5"/>
  <c r="BT805" i="5"/>
  <c r="CH804" i="5"/>
  <c r="BV804" i="5"/>
  <c r="BU804" i="5"/>
  <c r="BT804" i="5"/>
  <c r="CH803" i="5"/>
  <c r="BV803" i="5"/>
  <c r="BU803" i="5"/>
  <c r="BT803" i="5"/>
  <c r="CH802" i="5"/>
  <c r="BV802" i="5"/>
  <c r="BU802" i="5"/>
  <c r="BT802" i="5"/>
  <c r="CH801" i="5"/>
  <c r="BV801" i="5"/>
  <c r="BU801" i="5"/>
  <c r="BT801" i="5"/>
  <c r="CH800" i="5"/>
  <c r="BV800" i="5"/>
  <c r="BU800" i="5"/>
  <c r="BT800" i="5"/>
  <c r="CH799" i="5"/>
  <c r="BV799" i="5"/>
  <c r="BU799" i="5"/>
  <c r="BT799" i="5"/>
  <c r="CH798" i="5"/>
  <c r="BV798" i="5"/>
  <c r="BU798" i="5"/>
  <c r="BT798" i="5"/>
  <c r="CH797" i="5"/>
  <c r="BV797" i="5"/>
  <c r="BU797" i="5"/>
  <c r="BT797" i="5"/>
  <c r="CH796" i="5"/>
  <c r="BV796" i="5"/>
  <c r="BU796" i="5"/>
  <c r="BT796" i="5"/>
  <c r="CH795" i="5"/>
  <c r="BV795" i="5"/>
  <c r="BU795" i="5"/>
  <c r="BT795" i="5"/>
  <c r="CH794" i="5"/>
  <c r="BV794" i="5"/>
  <c r="BU794" i="5"/>
  <c r="BT794" i="5"/>
  <c r="CH793" i="5"/>
  <c r="BV793" i="5"/>
  <c r="BU793" i="5"/>
  <c r="BT793" i="5"/>
  <c r="CH792" i="5"/>
  <c r="BV792" i="5"/>
  <c r="BU792" i="5"/>
  <c r="BT792" i="5"/>
  <c r="CH791" i="5"/>
  <c r="BV791" i="5"/>
  <c r="BU791" i="5"/>
  <c r="BT791" i="5"/>
  <c r="CH790" i="5"/>
  <c r="BV790" i="5"/>
  <c r="BU790" i="5"/>
  <c r="BT790" i="5"/>
  <c r="CH789" i="5"/>
  <c r="BV789" i="5"/>
  <c r="BU789" i="5"/>
  <c r="BT789" i="5"/>
  <c r="CH788" i="5"/>
  <c r="BV788" i="5"/>
  <c r="BU788" i="5"/>
  <c r="BT788" i="5"/>
  <c r="CH787" i="5"/>
  <c r="BV787" i="5"/>
  <c r="BU787" i="5"/>
  <c r="BT787" i="5"/>
  <c r="CH786" i="5"/>
  <c r="BV786" i="5"/>
  <c r="BU786" i="5"/>
  <c r="BT786" i="5"/>
  <c r="CH785" i="5"/>
  <c r="BV785" i="5"/>
  <c r="BU785" i="5"/>
  <c r="BT785" i="5"/>
  <c r="CH784" i="5"/>
  <c r="BV784" i="5"/>
  <c r="BU784" i="5"/>
  <c r="BT784" i="5"/>
  <c r="CH783" i="5"/>
  <c r="BV783" i="5"/>
  <c r="BU783" i="5"/>
  <c r="BT783" i="5"/>
  <c r="CH782" i="5"/>
  <c r="BV782" i="5"/>
  <c r="BU782" i="5"/>
  <c r="BT782" i="5"/>
  <c r="CH781" i="5"/>
  <c r="BV781" i="5"/>
  <c r="BU781" i="5"/>
  <c r="BT781" i="5"/>
  <c r="CH780" i="5"/>
  <c r="BV780" i="5"/>
  <c r="BU780" i="5"/>
  <c r="BT780" i="5"/>
  <c r="CH779" i="5"/>
  <c r="BV779" i="5"/>
  <c r="BU779" i="5"/>
  <c r="BT779" i="5"/>
  <c r="CH778" i="5"/>
  <c r="BV778" i="5"/>
  <c r="BU778" i="5"/>
  <c r="BT778" i="5"/>
  <c r="CH777" i="5"/>
  <c r="BV777" i="5"/>
  <c r="BU777" i="5"/>
  <c r="BT777" i="5"/>
  <c r="CH776" i="5"/>
  <c r="BV776" i="5"/>
  <c r="BU776" i="5"/>
  <c r="BT776" i="5"/>
  <c r="CH775" i="5"/>
  <c r="BV775" i="5"/>
  <c r="BU775" i="5"/>
  <c r="BT775" i="5"/>
  <c r="CH774" i="5"/>
  <c r="BV774" i="5"/>
  <c r="BU774" i="5"/>
  <c r="BT774" i="5"/>
  <c r="CH773" i="5"/>
  <c r="BV773" i="5"/>
  <c r="BU773" i="5"/>
  <c r="BT773" i="5"/>
  <c r="CH772" i="5"/>
  <c r="BV772" i="5"/>
  <c r="BU772" i="5"/>
  <c r="BT772" i="5"/>
  <c r="CH771" i="5"/>
  <c r="BV771" i="5"/>
  <c r="BU771" i="5"/>
  <c r="BT771" i="5"/>
  <c r="CH770" i="5"/>
  <c r="BV770" i="5"/>
  <c r="BU770" i="5"/>
  <c r="BT770" i="5"/>
  <c r="CH769" i="5"/>
  <c r="BV769" i="5"/>
  <c r="BU769" i="5"/>
  <c r="BT769" i="5"/>
  <c r="CH768" i="5"/>
  <c r="BV768" i="5"/>
  <c r="BU768" i="5"/>
  <c r="BT768" i="5"/>
  <c r="CH767" i="5"/>
  <c r="BV767" i="5"/>
  <c r="BU767" i="5"/>
  <c r="BT767" i="5"/>
  <c r="CH766" i="5"/>
  <c r="BV766" i="5"/>
  <c r="BU766" i="5"/>
  <c r="BT766" i="5"/>
  <c r="CH765" i="5"/>
  <c r="BV765" i="5"/>
  <c r="BU765" i="5"/>
  <c r="BT765" i="5"/>
  <c r="CH764" i="5"/>
  <c r="BV764" i="5"/>
  <c r="BU764" i="5"/>
  <c r="BT764" i="5"/>
  <c r="CH763" i="5"/>
  <c r="BV763" i="5"/>
  <c r="BU763" i="5"/>
  <c r="BT763" i="5"/>
  <c r="CH762" i="5"/>
  <c r="BV762" i="5"/>
  <c r="BU762" i="5"/>
  <c r="BT762" i="5"/>
  <c r="CH761" i="5"/>
  <c r="BV761" i="5"/>
  <c r="BU761" i="5"/>
  <c r="BT761" i="5"/>
  <c r="CH760" i="5"/>
  <c r="BV760" i="5"/>
  <c r="BU760" i="5"/>
  <c r="BT760" i="5"/>
  <c r="CH759" i="5"/>
  <c r="BV759" i="5"/>
  <c r="BU759" i="5"/>
  <c r="BT759" i="5"/>
  <c r="CH758" i="5"/>
  <c r="BV758" i="5"/>
  <c r="BU758" i="5"/>
  <c r="BT758" i="5"/>
  <c r="CH757" i="5"/>
  <c r="BV757" i="5"/>
  <c r="BU757" i="5"/>
  <c r="BT757" i="5"/>
  <c r="CH756" i="5"/>
  <c r="BV756" i="5"/>
  <c r="BU756" i="5"/>
  <c r="BT756" i="5"/>
  <c r="CH755" i="5"/>
  <c r="BV755" i="5"/>
  <c r="BU755" i="5"/>
  <c r="BT755" i="5"/>
  <c r="CH754" i="5"/>
  <c r="BV754" i="5"/>
  <c r="BU754" i="5"/>
  <c r="BT754" i="5"/>
  <c r="CH753" i="5"/>
  <c r="BV753" i="5"/>
  <c r="BU753" i="5"/>
  <c r="BT753" i="5"/>
  <c r="CH752" i="5"/>
  <c r="BV752" i="5"/>
  <c r="BU752" i="5"/>
  <c r="BT752" i="5"/>
  <c r="CH751" i="5"/>
  <c r="BV751" i="5"/>
  <c r="BU751" i="5"/>
  <c r="BT751" i="5"/>
  <c r="CH750" i="5"/>
  <c r="BV750" i="5"/>
  <c r="BU750" i="5"/>
  <c r="BT750" i="5"/>
  <c r="CH749" i="5"/>
  <c r="BV749" i="5"/>
  <c r="BU749" i="5"/>
  <c r="BT749" i="5"/>
  <c r="CH748" i="5"/>
  <c r="BV748" i="5"/>
  <c r="BU748" i="5"/>
  <c r="BT748" i="5"/>
  <c r="CH747" i="5"/>
  <c r="BV747" i="5"/>
  <c r="BU747" i="5"/>
  <c r="BT747" i="5"/>
  <c r="CH746" i="5"/>
  <c r="BV746" i="5"/>
  <c r="BU746" i="5"/>
  <c r="BT746" i="5"/>
  <c r="CH745" i="5"/>
  <c r="BV745" i="5"/>
  <c r="BU745" i="5"/>
  <c r="BT745" i="5"/>
  <c r="CH744" i="5"/>
  <c r="BV744" i="5"/>
  <c r="BU744" i="5"/>
  <c r="BT744" i="5"/>
  <c r="CH743" i="5"/>
  <c r="BV743" i="5"/>
  <c r="BU743" i="5"/>
  <c r="BT743" i="5"/>
  <c r="CH742" i="5"/>
  <c r="BV742" i="5"/>
  <c r="BU742" i="5"/>
  <c r="BT742" i="5"/>
  <c r="CH741" i="5"/>
  <c r="BV741" i="5"/>
  <c r="BU741" i="5"/>
  <c r="BT741" i="5"/>
  <c r="CH740" i="5"/>
  <c r="BV740" i="5"/>
  <c r="BU740" i="5"/>
  <c r="BT740" i="5"/>
  <c r="CH739" i="5"/>
  <c r="BV739" i="5"/>
  <c r="BU739" i="5"/>
  <c r="BT739" i="5"/>
  <c r="CH738" i="5"/>
  <c r="BV738" i="5"/>
  <c r="BU738" i="5"/>
  <c r="BT738" i="5"/>
  <c r="CH737" i="5"/>
  <c r="BV737" i="5"/>
  <c r="BU737" i="5"/>
  <c r="BT737" i="5"/>
  <c r="CH736" i="5"/>
  <c r="BV736" i="5"/>
  <c r="BU736" i="5"/>
  <c r="BT736" i="5"/>
  <c r="CH735" i="5"/>
  <c r="BV735" i="5"/>
  <c r="BU735" i="5"/>
  <c r="BT735" i="5"/>
  <c r="CH734" i="5"/>
  <c r="BV734" i="5"/>
  <c r="BU734" i="5"/>
  <c r="BT734" i="5"/>
  <c r="CH733" i="5"/>
  <c r="BV733" i="5"/>
  <c r="BU733" i="5"/>
  <c r="BT733" i="5"/>
  <c r="CH732" i="5"/>
  <c r="BV732" i="5"/>
  <c r="BU732" i="5"/>
  <c r="BT732" i="5"/>
  <c r="CH731" i="5"/>
  <c r="BV731" i="5"/>
  <c r="BU731" i="5"/>
  <c r="BT731" i="5"/>
  <c r="CH730" i="5"/>
  <c r="BV730" i="5"/>
  <c r="BU730" i="5"/>
  <c r="BT730" i="5"/>
  <c r="CH729" i="5"/>
  <c r="BV729" i="5"/>
  <c r="BU729" i="5"/>
  <c r="BT729" i="5"/>
  <c r="CH728" i="5"/>
  <c r="BV728" i="5"/>
  <c r="BU728" i="5"/>
  <c r="BT728" i="5"/>
  <c r="CH727" i="5"/>
  <c r="BV727" i="5"/>
  <c r="BU727" i="5"/>
  <c r="BT727" i="5"/>
  <c r="CH726" i="5"/>
  <c r="BV726" i="5"/>
  <c r="BU726" i="5"/>
  <c r="BT726" i="5"/>
  <c r="CH725" i="5"/>
  <c r="BV725" i="5"/>
  <c r="BU725" i="5"/>
  <c r="BT725" i="5"/>
  <c r="CH724" i="5"/>
  <c r="BV724" i="5"/>
  <c r="BU724" i="5"/>
  <c r="BT724" i="5"/>
  <c r="CH723" i="5"/>
  <c r="BV723" i="5"/>
  <c r="BU723" i="5"/>
  <c r="BT723" i="5"/>
  <c r="CH722" i="5"/>
  <c r="BV722" i="5"/>
  <c r="BU722" i="5"/>
  <c r="BT722" i="5"/>
  <c r="CH721" i="5"/>
  <c r="BV721" i="5"/>
  <c r="BU721" i="5"/>
  <c r="BT721" i="5"/>
  <c r="CH720" i="5"/>
  <c r="BV720" i="5"/>
  <c r="BU720" i="5"/>
  <c r="BT720" i="5"/>
  <c r="CH719" i="5"/>
  <c r="BV719" i="5"/>
  <c r="BU719" i="5"/>
  <c r="BT719" i="5"/>
  <c r="CH718" i="5"/>
  <c r="BV718" i="5"/>
  <c r="BU718" i="5"/>
  <c r="BT718" i="5"/>
  <c r="CH717" i="5"/>
  <c r="BV717" i="5"/>
  <c r="BU717" i="5"/>
  <c r="BT717" i="5"/>
  <c r="CH716" i="5"/>
  <c r="BV716" i="5"/>
  <c r="BU716" i="5"/>
  <c r="BT716" i="5"/>
  <c r="CH715" i="5"/>
  <c r="BV715" i="5"/>
  <c r="BU715" i="5"/>
  <c r="BT715" i="5"/>
  <c r="CH714" i="5"/>
  <c r="BV714" i="5"/>
  <c r="BU714" i="5"/>
  <c r="BT714" i="5"/>
  <c r="CH713" i="5"/>
  <c r="BV713" i="5"/>
  <c r="BU713" i="5"/>
  <c r="BT713" i="5"/>
  <c r="CH712" i="5"/>
  <c r="BV712" i="5"/>
  <c r="BU712" i="5"/>
  <c r="BT712" i="5"/>
  <c r="CH711" i="5"/>
  <c r="BV711" i="5"/>
  <c r="BU711" i="5"/>
  <c r="BT711" i="5"/>
  <c r="CH710" i="5"/>
  <c r="BV710" i="5"/>
  <c r="BU710" i="5"/>
  <c r="BT710" i="5"/>
  <c r="CH709" i="5"/>
  <c r="BV709" i="5"/>
  <c r="BU709" i="5"/>
  <c r="BT709" i="5"/>
  <c r="CH708" i="5"/>
  <c r="BV708" i="5"/>
  <c r="BU708" i="5"/>
  <c r="BT708" i="5"/>
  <c r="CH707" i="5"/>
  <c r="BV707" i="5"/>
  <c r="BU707" i="5"/>
  <c r="BT707" i="5"/>
  <c r="CH706" i="5"/>
  <c r="BV706" i="5"/>
  <c r="BU706" i="5"/>
  <c r="BT706" i="5"/>
  <c r="CH705" i="5"/>
  <c r="BV705" i="5"/>
  <c r="BU705" i="5"/>
  <c r="BT705" i="5"/>
  <c r="CH704" i="5"/>
  <c r="BV704" i="5"/>
  <c r="BU704" i="5"/>
  <c r="BT704" i="5"/>
  <c r="CH703" i="5"/>
  <c r="BV703" i="5"/>
  <c r="BU703" i="5"/>
  <c r="BT703" i="5"/>
  <c r="CH702" i="5"/>
  <c r="BV702" i="5"/>
  <c r="BU702" i="5"/>
  <c r="BT702" i="5"/>
  <c r="CH701" i="5"/>
  <c r="BV701" i="5"/>
  <c r="BU701" i="5"/>
  <c r="BT701" i="5"/>
  <c r="CH700" i="5"/>
  <c r="BV700" i="5"/>
  <c r="BU700" i="5"/>
  <c r="BT700" i="5"/>
  <c r="CH699" i="5"/>
  <c r="BV699" i="5"/>
  <c r="BU699" i="5"/>
  <c r="BT699" i="5"/>
  <c r="CH698" i="5"/>
  <c r="BV698" i="5"/>
  <c r="BU698" i="5"/>
  <c r="BT698" i="5"/>
  <c r="CH697" i="5"/>
  <c r="BV697" i="5"/>
  <c r="BU697" i="5"/>
  <c r="BT697" i="5"/>
  <c r="CH696" i="5"/>
  <c r="BV696" i="5"/>
  <c r="BU696" i="5"/>
  <c r="BT696" i="5"/>
  <c r="CH695" i="5"/>
  <c r="BV695" i="5"/>
  <c r="BU695" i="5"/>
  <c r="BT695" i="5"/>
  <c r="CH694" i="5"/>
  <c r="BV694" i="5"/>
  <c r="BU694" i="5"/>
  <c r="BT694" i="5"/>
  <c r="CH693" i="5"/>
  <c r="BV693" i="5"/>
  <c r="BU693" i="5"/>
  <c r="BT693" i="5"/>
  <c r="CH692" i="5"/>
  <c r="BV692" i="5"/>
  <c r="BU692" i="5"/>
  <c r="BT692" i="5"/>
  <c r="CH691" i="5"/>
  <c r="BV691" i="5"/>
  <c r="BU691" i="5"/>
  <c r="BT691" i="5"/>
  <c r="CH690" i="5"/>
  <c r="BV690" i="5"/>
  <c r="BU690" i="5"/>
  <c r="BT690" i="5"/>
  <c r="CH689" i="5"/>
  <c r="BV689" i="5"/>
  <c r="BU689" i="5"/>
  <c r="BT689" i="5"/>
  <c r="CH688" i="5"/>
  <c r="BV688" i="5"/>
  <c r="BU688" i="5"/>
  <c r="BT688" i="5"/>
  <c r="CH687" i="5"/>
  <c r="BV687" i="5"/>
  <c r="BU687" i="5"/>
  <c r="BT687" i="5"/>
  <c r="CH686" i="5"/>
  <c r="BV686" i="5"/>
  <c r="BU686" i="5"/>
  <c r="BT686" i="5"/>
  <c r="CH685" i="5"/>
  <c r="BV685" i="5"/>
  <c r="BU685" i="5"/>
  <c r="BT685" i="5"/>
  <c r="CH684" i="5"/>
  <c r="BV684" i="5"/>
  <c r="BU684" i="5"/>
  <c r="BT684" i="5"/>
  <c r="CH683" i="5"/>
  <c r="BV683" i="5"/>
  <c r="BU683" i="5"/>
  <c r="BT683" i="5"/>
  <c r="CH682" i="5"/>
  <c r="BV682" i="5"/>
  <c r="BU682" i="5"/>
  <c r="BT682" i="5"/>
  <c r="CH681" i="5"/>
  <c r="BV681" i="5"/>
  <c r="BU681" i="5"/>
  <c r="BT681" i="5"/>
  <c r="CH680" i="5"/>
  <c r="BV680" i="5"/>
  <c r="BU680" i="5"/>
  <c r="BT680" i="5"/>
  <c r="CH679" i="5"/>
  <c r="BV679" i="5"/>
  <c r="BU679" i="5"/>
  <c r="BT679" i="5"/>
  <c r="CH678" i="5"/>
  <c r="BV678" i="5"/>
  <c r="BU678" i="5"/>
  <c r="BT678" i="5"/>
  <c r="CH677" i="5"/>
  <c r="BV677" i="5"/>
  <c r="BU677" i="5"/>
  <c r="BT677" i="5"/>
  <c r="CH676" i="5"/>
  <c r="BV676" i="5"/>
  <c r="BU676" i="5"/>
  <c r="BT676" i="5"/>
  <c r="CH675" i="5"/>
  <c r="BV675" i="5"/>
  <c r="BU675" i="5"/>
  <c r="BT675" i="5"/>
  <c r="CH674" i="5"/>
  <c r="BV674" i="5"/>
  <c r="BU674" i="5"/>
  <c r="BT674" i="5"/>
  <c r="CH673" i="5"/>
  <c r="BV673" i="5"/>
  <c r="BU673" i="5"/>
  <c r="BT673" i="5"/>
  <c r="CH672" i="5"/>
  <c r="BV672" i="5"/>
  <c r="BU672" i="5"/>
  <c r="BT672" i="5"/>
  <c r="CH671" i="5"/>
  <c r="BV671" i="5"/>
  <c r="BU671" i="5"/>
  <c r="BT671" i="5"/>
  <c r="CH670" i="5"/>
  <c r="BV670" i="5"/>
  <c r="BU670" i="5"/>
  <c r="BT670" i="5"/>
  <c r="CH669" i="5"/>
  <c r="BV669" i="5"/>
  <c r="BU669" i="5"/>
  <c r="BT669" i="5"/>
  <c r="CH668" i="5"/>
  <c r="BV668" i="5"/>
  <c r="BU668" i="5"/>
  <c r="BT668" i="5"/>
  <c r="CH667" i="5"/>
  <c r="BV667" i="5"/>
  <c r="BU667" i="5"/>
  <c r="BT667" i="5"/>
  <c r="CH666" i="5"/>
  <c r="BV666" i="5"/>
  <c r="BU666" i="5"/>
  <c r="BT666" i="5"/>
  <c r="CH665" i="5"/>
  <c r="BV665" i="5"/>
  <c r="BU665" i="5"/>
  <c r="BT665" i="5"/>
  <c r="CH664" i="5"/>
  <c r="BV664" i="5"/>
  <c r="BU664" i="5"/>
  <c r="BT664" i="5"/>
  <c r="CH663" i="5"/>
  <c r="BV663" i="5"/>
  <c r="BU663" i="5"/>
  <c r="BT663" i="5"/>
  <c r="CH662" i="5"/>
  <c r="BV662" i="5"/>
  <c r="BU662" i="5"/>
  <c r="BT662" i="5"/>
  <c r="CH661" i="5"/>
  <c r="BV661" i="5"/>
  <c r="BU661" i="5"/>
  <c r="BT661" i="5"/>
  <c r="CH660" i="5"/>
  <c r="BV660" i="5"/>
  <c r="BU660" i="5"/>
  <c r="BT660" i="5"/>
  <c r="CH659" i="5"/>
  <c r="BV659" i="5"/>
  <c r="BU659" i="5"/>
  <c r="BT659" i="5"/>
  <c r="CH658" i="5"/>
  <c r="BV658" i="5"/>
  <c r="BU658" i="5"/>
  <c r="BT658" i="5"/>
  <c r="CH657" i="5"/>
  <c r="BV657" i="5"/>
  <c r="BU657" i="5"/>
  <c r="BT657" i="5"/>
  <c r="CH656" i="5"/>
  <c r="BV656" i="5"/>
  <c r="BU656" i="5"/>
  <c r="BT656" i="5"/>
  <c r="CH655" i="5"/>
  <c r="BV655" i="5"/>
  <c r="BU655" i="5"/>
  <c r="BT655" i="5"/>
  <c r="CH654" i="5"/>
  <c r="BV654" i="5"/>
  <c r="BU654" i="5"/>
  <c r="BT654" i="5"/>
  <c r="CH653" i="5"/>
  <c r="BV653" i="5"/>
  <c r="BU653" i="5"/>
  <c r="BT653" i="5"/>
  <c r="CH652" i="5"/>
  <c r="BV652" i="5"/>
  <c r="BU652" i="5"/>
  <c r="BT652" i="5"/>
  <c r="CH651" i="5"/>
  <c r="BV651" i="5"/>
  <c r="BU651" i="5"/>
  <c r="BT651" i="5"/>
  <c r="CH650" i="5"/>
  <c r="BV650" i="5"/>
  <c r="BU650" i="5"/>
  <c r="BT650" i="5"/>
  <c r="CH649" i="5"/>
  <c r="BV649" i="5"/>
  <c r="BU649" i="5"/>
  <c r="BT649" i="5"/>
  <c r="CH648" i="5"/>
  <c r="BV648" i="5"/>
  <c r="BU648" i="5"/>
  <c r="BT648" i="5"/>
  <c r="CH647" i="5"/>
  <c r="BV647" i="5"/>
  <c r="BU647" i="5"/>
  <c r="BT647" i="5"/>
  <c r="CH646" i="5"/>
  <c r="BV646" i="5"/>
  <c r="BU646" i="5"/>
  <c r="BT646" i="5"/>
  <c r="CH645" i="5"/>
  <c r="BV645" i="5"/>
  <c r="BU645" i="5"/>
  <c r="BT645" i="5"/>
  <c r="CH644" i="5"/>
  <c r="BV644" i="5"/>
  <c r="BU644" i="5"/>
  <c r="BT644" i="5"/>
  <c r="CH643" i="5"/>
  <c r="BV643" i="5"/>
  <c r="BU643" i="5"/>
  <c r="BT643" i="5"/>
  <c r="CH642" i="5"/>
  <c r="BV642" i="5"/>
  <c r="BU642" i="5"/>
  <c r="BT642" i="5"/>
  <c r="CH641" i="5"/>
  <c r="BV641" i="5"/>
  <c r="BU641" i="5"/>
  <c r="BT641" i="5"/>
  <c r="CH640" i="5"/>
  <c r="BV640" i="5"/>
  <c r="BU640" i="5"/>
  <c r="BT640" i="5"/>
  <c r="CH639" i="5"/>
  <c r="BV639" i="5"/>
  <c r="BU639" i="5"/>
  <c r="BT639" i="5"/>
  <c r="CH638" i="5"/>
  <c r="BV638" i="5"/>
  <c r="BU638" i="5"/>
  <c r="BT638" i="5"/>
  <c r="CH637" i="5"/>
  <c r="BV637" i="5"/>
  <c r="BU637" i="5"/>
  <c r="BT637" i="5"/>
  <c r="CH636" i="5"/>
  <c r="BV636" i="5"/>
  <c r="BU636" i="5"/>
  <c r="BT636" i="5"/>
  <c r="CH635" i="5"/>
  <c r="BV635" i="5"/>
  <c r="BU635" i="5"/>
  <c r="BT635" i="5"/>
  <c r="CH634" i="5"/>
  <c r="BV634" i="5"/>
  <c r="BU634" i="5"/>
  <c r="BT634" i="5"/>
  <c r="CH633" i="5"/>
  <c r="BV633" i="5"/>
  <c r="BU633" i="5"/>
  <c r="BT633" i="5"/>
  <c r="CH632" i="5"/>
  <c r="BV632" i="5"/>
  <c r="BU632" i="5"/>
  <c r="BT632" i="5"/>
  <c r="CH631" i="5"/>
  <c r="BV631" i="5"/>
  <c r="BU631" i="5"/>
  <c r="BT631" i="5"/>
  <c r="CH630" i="5"/>
  <c r="BV630" i="5"/>
  <c r="BU630" i="5"/>
  <c r="BT630" i="5"/>
  <c r="CH629" i="5"/>
  <c r="BV629" i="5"/>
  <c r="BU629" i="5"/>
  <c r="BT629" i="5"/>
  <c r="CH628" i="5"/>
  <c r="BV628" i="5"/>
  <c r="BU628" i="5"/>
  <c r="BT628" i="5"/>
  <c r="CH627" i="5"/>
  <c r="BV627" i="5"/>
  <c r="BU627" i="5"/>
  <c r="BT627" i="5"/>
  <c r="CH626" i="5"/>
  <c r="BV626" i="5"/>
  <c r="BU626" i="5"/>
  <c r="BT626" i="5"/>
  <c r="CH625" i="5"/>
  <c r="BV625" i="5"/>
  <c r="BU625" i="5"/>
  <c r="BT625" i="5"/>
  <c r="CH624" i="5"/>
  <c r="BV624" i="5"/>
  <c r="BU624" i="5"/>
  <c r="BT624" i="5"/>
  <c r="CH623" i="5"/>
  <c r="BV623" i="5"/>
  <c r="BU623" i="5"/>
  <c r="BT623" i="5"/>
  <c r="CH622" i="5"/>
  <c r="BV622" i="5"/>
  <c r="BU622" i="5"/>
  <c r="BT622" i="5"/>
  <c r="CH621" i="5"/>
  <c r="BV621" i="5"/>
  <c r="BU621" i="5"/>
  <c r="BT621" i="5"/>
  <c r="CH620" i="5"/>
  <c r="BV620" i="5"/>
  <c r="BU620" i="5"/>
  <c r="BT620" i="5"/>
  <c r="CH619" i="5"/>
  <c r="BV619" i="5"/>
  <c r="BU619" i="5"/>
  <c r="BT619" i="5"/>
  <c r="CH618" i="5"/>
  <c r="BV618" i="5"/>
  <c r="BU618" i="5"/>
  <c r="BT618" i="5"/>
  <c r="CH617" i="5"/>
  <c r="BV617" i="5"/>
  <c r="BU617" i="5"/>
  <c r="BT617" i="5"/>
  <c r="CH616" i="5"/>
  <c r="BV616" i="5"/>
  <c r="BU616" i="5"/>
  <c r="BT616" i="5"/>
  <c r="CH615" i="5"/>
  <c r="BV615" i="5"/>
  <c r="BU615" i="5"/>
  <c r="BT615" i="5"/>
  <c r="CH614" i="5"/>
  <c r="BV614" i="5"/>
  <c r="BU614" i="5"/>
  <c r="BT614" i="5"/>
  <c r="CH613" i="5"/>
  <c r="BV613" i="5"/>
  <c r="BU613" i="5"/>
  <c r="BT613" i="5"/>
  <c r="CH612" i="5"/>
  <c r="BV612" i="5"/>
  <c r="BU612" i="5"/>
  <c r="BT612" i="5"/>
  <c r="CH611" i="5"/>
  <c r="BV611" i="5"/>
  <c r="BU611" i="5"/>
  <c r="BT611" i="5"/>
  <c r="CH610" i="5"/>
  <c r="BV610" i="5"/>
  <c r="BU610" i="5"/>
  <c r="BT610" i="5"/>
  <c r="CH609" i="5"/>
  <c r="BV609" i="5"/>
  <c r="BU609" i="5"/>
  <c r="BT609" i="5"/>
  <c r="CH608" i="5"/>
  <c r="BV608" i="5"/>
  <c r="BU608" i="5"/>
  <c r="BT608" i="5"/>
  <c r="CH607" i="5"/>
  <c r="BV607" i="5"/>
  <c r="BU607" i="5"/>
  <c r="BT607" i="5"/>
  <c r="CH606" i="5"/>
  <c r="BV606" i="5"/>
  <c r="BU606" i="5"/>
  <c r="BT606" i="5"/>
  <c r="CH605" i="5"/>
  <c r="BV605" i="5"/>
  <c r="BU605" i="5"/>
  <c r="BT605" i="5"/>
  <c r="CH604" i="5"/>
  <c r="BV604" i="5"/>
  <c r="BU604" i="5"/>
  <c r="BT604" i="5"/>
  <c r="CH603" i="5"/>
  <c r="BV603" i="5"/>
  <c r="BU603" i="5"/>
  <c r="BT603" i="5"/>
  <c r="CH602" i="5"/>
  <c r="BV602" i="5"/>
  <c r="BU602" i="5"/>
  <c r="BT602" i="5"/>
  <c r="CH601" i="5"/>
  <c r="BV601" i="5"/>
  <c r="BU601" i="5"/>
  <c r="BT601" i="5"/>
  <c r="CH600" i="5"/>
  <c r="BV600" i="5"/>
  <c r="BU600" i="5"/>
  <c r="BT600" i="5"/>
  <c r="CH599" i="5"/>
  <c r="BV599" i="5"/>
  <c r="BU599" i="5"/>
  <c r="BT599" i="5"/>
  <c r="CH598" i="5"/>
  <c r="BV598" i="5"/>
  <c r="BU598" i="5"/>
  <c r="BT598" i="5"/>
  <c r="CH597" i="5"/>
  <c r="BV597" i="5"/>
  <c r="BU597" i="5"/>
  <c r="BT597" i="5"/>
  <c r="CH596" i="5"/>
  <c r="BV596" i="5"/>
  <c r="BU596" i="5"/>
  <c r="BT596" i="5"/>
  <c r="CH595" i="5"/>
  <c r="BV595" i="5"/>
  <c r="BU595" i="5"/>
  <c r="BT595" i="5"/>
  <c r="CH594" i="5"/>
  <c r="BV594" i="5"/>
  <c r="BU594" i="5"/>
  <c r="BT594" i="5"/>
  <c r="CH593" i="5"/>
  <c r="BV593" i="5"/>
  <c r="BU593" i="5"/>
  <c r="BT593" i="5"/>
  <c r="CH592" i="5"/>
  <c r="BV592" i="5"/>
  <c r="BU592" i="5"/>
  <c r="BT592" i="5"/>
  <c r="CH591" i="5"/>
  <c r="BV591" i="5"/>
  <c r="BU591" i="5"/>
  <c r="BT591" i="5"/>
  <c r="CH590" i="5"/>
  <c r="BV590" i="5"/>
  <c r="BU590" i="5"/>
  <c r="BT590" i="5"/>
  <c r="CH589" i="5"/>
  <c r="BV589" i="5"/>
  <c r="BU589" i="5"/>
  <c r="BT589" i="5"/>
  <c r="CH588" i="5"/>
  <c r="BV588" i="5"/>
  <c r="BU588" i="5"/>
  <c r="BT588" i="5"/>
  <c r="CH587" i="5"/>
  <c r="BV587" i="5"/>
  <c r="BU587" i="5"/>
  <c r="BT587" i="5"/>
  <c r="CH586" i="5"/>
  <c r="BV586" i="5"/>
  <c r="BU586" i="5"/>
  <c r="BT586" i="5"/>
  <c r="CH585" i="5"/>
  <c r="BV585" i="5"/>
  <c r="BU585" i="5"/>
  <c r="BT585" i="5"/>
  <c r="CH584" i="5"/>
  <c r="BV584" i="5"/>
  <c r="BU584" i="5"/>
  <c r="BT584" i="5"/>
  <c r="CH583" i="5"/>
  <c r="BV583" i="5"/>
  <c r="BU583" i="5"/>
  <c r="BT583" i="5"/>
  <c r="CH582" i="5"/>
  <c r="BV582" i="5"/>
  <c r="BU582" i="5"/>
  <c r="BT582" i="5"/>
  <c r="CH581" i="5"/>
  <c r="BV581" i="5"/>
  <c r="BU581" i="5"/>
  <c r="BT581" i="5"/>
  <c r="CH580" i="5"/>
  <c r="BV580" i="5"/>
  <c r="BU580" i="5"/>
  <c r="BT580" i="5"/>
  <c r="CH579" i="5"/>
  <c r="BV579" i="5"/>
  <c r="BU579" i="5"/>
  <c r="BT579" i="5"/>
  <c r="CH578" i="5"/>
  <c r="BV578" i="5"/>
  <c r="BU578" i="5"/>
  <c r="BT578" i="5"/>
  <c r="CH577" i="5"/>
  <c r="BV577" i="5"/>
  <c r="BU577" i="5"/>
  <c r="BT577" i="5"/>
  <c r="CH576" i="5"/>
  <c r="BV576" i="5"/>
  <c r="BU576" i="5"/>
  <c r="BT576" i="5"/>
  <c r="CH575" i="5"/>
  <c r="BV575" i="5"/>
  <c r="BU575" i="5"/>
  <c r="BT575" i="5"/>
  <c r="CH574" i="5"/>
  <c r="BV574" i="5"/>
  <c r="BU574" i="5"/>
  <c r="BT574" i="5"/>
  <c r="CH573" i="5"/>
  <c r="BV573" i="5"/>
  <c r="BU573" i="5"/>
  <c r="BT573" i="5"/>
  <c r="CH572" i="5"/>
  <c r="BV572" i="5"/>
  <c r="BU572" i="5"/>
  <c r="BT572" i="5"/>
  <c r="CH571" i="5"/>
  <c r="BV571" i="5"/>
  <c r="BU571" i="5"/>
  <c r="BT571" i="5"/>
  <c r="CH570" i="5"/>
  <c r="BV570" i="5"/>
  <c r="BU570" i="5"/>
  <c r="BT570" i="5"/>
  <c r="CH569" i="5"/>
  <c r="BV569" i="5"/>
  <c r="BU569" i="5"/>
  <c r="BT569" i="5"/>
  <c r="CH568" i="5"/>
  <c r="BV568" i="5"/>
  <c r="BU568" i="5"/>
  <c r="BT568" i="5"/>
  <c r="CH567" i="5"/>
  <c r="BV567" i="5"/>
  <c r="BU567" i="5"/>
  <c r="BT567" i="5"/>
  <c r="CH566" i="5"/>
  <c r="BV566" i="5"/>
  <c r="BU566" i="5"/>
  <c r="BT566" i="5"/>
  <c r="CH565" i="5"/>
  <c r="BV565" i="5"/>
  <c r="BU565" i="5"/>
  <c r="BT565" i="5"/>
  <c r="CH564" i="5"/>
  <c r="BV564" i="5"/>
  <c r="BU564" i="5"/>
  <c r="BT564" i="5"/>
  <c r="CH563" i="5"/>
  <c r="BV563" i="5"/>
  <c r="BU563" i="5"/>
  <c r="BT563" i="5"/>
  <c r="CH562" i="5"/>
  <c r="BV562" i="5"/>
  <c r="BU562" i="5"/>
  <c r="BT562" i="5"/>
  <c r="CH561" i="5"/>
  <c r="BV561" i="5"/>
  <c r="BU561" i="5"/>
  <c r="BT561" i="5"/>
  <c r="CH560" i="5"/>
  <c r="BV560" i="5"/>
  <c r="BU560" i="5"/>
  <c r="BT560" i="5"/>
  <c r="CH559" i="5"/>
  <c r="BV559" i="5"/>
  <c r="BU559" i="5"/>
  <c r="BT559" i="5"/>
  <c r="CH558" i="5"/>
  <c r="BV558" i="5"/>
  <c r="BU558" i="5"/>
  <c r="BT558" i="5"/>
  <c r="CH557" i="5"/>
  <c r="BV557" i="5"/>
  <c r="BU557" i="5"/>
  <c r="BT557" i="5"/>
  <c r="CH556" i="5"/>
  <c r="BV556" i="5"/>
  <c r="BU556" i="5"/>
  <c r="BT556" i="5"/>
  <c r="CH555" i="5"/>
  <c r="BV555" i="5"/>
  <c r="BU555" i="5"/>
  <c r="BT555" i="5"/>
  <c r="CH554" i="5"/>
  <c r="BV554" i="5"/>
  <c r="BU554" i="5"/>
  <c r="BT554" i="5"/>
  <c r="CH553" i="5"/>
  <c r="BV553" i="5"/>
  <c r="BU553" i="5"/>
  <c r="BT553" i="5"/>
  <c r="CH552" i="5"/>
  <c r="BV552" i="5"/>
  <c r="BU552" i="5"/>
  <c r="BT552" i="5"/>
  <c r="CH551" i="5"/>
  <c r="BV551" i="5"/>
  <c r="BU551" i="5"/>
  <c r="BT551" i="5"/>
  <c r="CH550" i="5"/>
  <c r="BV550" i="5"/>
  <c r="BU550" i="5"/>
  <c r="BT550" i="5"/>
  <c r="CH549" i="5"/>
  <c r="BV549" i="5"/>
  <c r="BU549" i="5"/>
  <c r="BT549" i="5"/>
  <c r="CH548" i="5"/>
  <c r="BV548" i="5"/>
  <c r="BU548" i="5"/>
  <c r="BT548" i="5"/>
  <c r="CH547" i="5"/>
  <c r="BV547" i="5"/>
  <c r="BU547" i="5"/>
  <c r="BT547" i="5"/>
  <c r="CH546" i="5"/>
  <c r="BV546" i="5"/>
  <c r="BU546" i="5"/>
  <c r="BT546" i="5"/>
  <c r="CH545" i="5"/>
  <c r="BV545" i="5"/>
  <c r="BU545" i="5"/>
  <c r="BT545" i="5"/>
  <c r="CH544" i="5"/>
  <c r="BV544" i="5"/>
  <c r="BU544" i="5"/>
  <c r="BT544" i="5"/>
  <c r="CH543" i="5"/>
  <c r="BV543" i="5"/>
  <c r="BU543" i="5"/>
  <c r="BT543" i="5"/>
  <c r="CH542" i="5"/>
  <c r="BV542" i="5"/>
  <c r="BU542" i="5"/>
  <c r="BT542" i="5"/>
  <c r="CH541" i="5"/>
  <c r="BV541" i="5"/>
  <c r="BU541" i="5"/>
  <c r="BT541" i="5"/>
  <c r="CH540" i="5"/>
  <c r="BV540" i="5"/>
  <c r="BU540" i="5"/>
  <c r="BT540" i="5"/>
  <c r="CH539" i="5"/>
  <c r="BV539" i="5"/>
  <c r="BU539" i="5"/>
  <c r="BT539" i="5"/>
  <c r="CH538" i="5"/>
  <c r="BV538" i="5"/>
  <c r="BU538" i="5"/>
  <c r="BT538" i="5"/>
  <c r="CH537" i="5"/>
  <c r="BV537" i="5"/>
  <c r="BU537" i="5"/>
  <c r="BT537" i="5"/>
  <c r="CH536" i="5"/>
  <c r="BV536" i="5"/>
  <c r="BU536" i="5"/>
  <c r="BT536" i="5"/>
  <c r="CH535" i="5"/>
  <c r="BV535" i="5"/>
  <c r="BU535" i="5"/>
  <c r="BT535" i="5"/>
  <c r="CH534" i="5"/>
  <c r="BV534" i="5"/>
  <c r="BU534" i="5"/>
  <c r="BT534" i="5"/>
  <c r="CH533" i="5"/>
  <c r="BV533" i="5"/>
  <c r="BU533" i="5"/>
  <c r="BT533" i="5"/>
  <c r="CH532" i="5"/>
  <c r="BV532" i="5"/>
  <c r="BU532" i="5"/>
  <c r="BT532" i="5"/>
  <c r="CH531" i="5"/>
  <c r="BV531" i="5"/>
  <c r="BU531" i="5"/>
  <c r="BT531" i="5"/>
  <c r="CH530" i="5"/>
  <c r="BV530" i="5"/>
  <c r="BU530" i="5"/>
  <c r="BT530" i="5"/>
  <c r="CH529" i="5"/>
  <c r="BV529" i="5"/>
  <c r="BU529" i="5"/>
  <c r="BT529" i="5"/>
  <c r="CH528" i="5"/>
  <c r="BV528" i="5"/>
  <c r="BU528" i="5"/>
  <c r="BT528" i="5"/>
  <c r="CH527" i="5"/>
  <c r="BV527" i="5"/>
  <c r="BU527" i="5"/>
  <c r="BT527" i="5"/>
  <c r="CH526" i="5"/>
  <c r="BV526" i="5"/>
  <c r="BU526" i="5"/>
  <c r="BT526" i="5"/>
  <c r="CH525" i="5"/>
  <c r="BV525" i="5"/>
  <c r="BU525" i="5"/>
  <c r="BT525" i="5"/>
  <c r="CH524" i="5"/>
  <c r="BV524" i="5"/>
  <c r="BU524" i="5"/>
  <c r="BT524" i="5"/>
  <c r="CH523" i="5"/>
  <c r="BV523" i="5"/>
  <c r="BU523" i="5"/>
  <c r="BT523" i="5"/>
  <c r="CH522" i="5"/>
  <c r="BV522" i="5"/>
  <c r="BU522" i="5"/>
  <c r="BT522" i="5"/>
  <c r="CH521" i="5"/>
  <c r="BV521" i="5"/>
  <c r="BU521" i="5"/>
  <c r="BT521" i="5"/>
  <c r="CH520" i="5"/>
  <c r="BV520" i="5"/>
  <c r="BU520" i="5"/>
  <c r="BT520" i="5"/>
  <c r="CH519" i="5"/>
  <c r="BV519" i="5"/>
  <c r="BU519" i="5"/>
  <c r="BT519" i="5"/>
  <c r="CH518" i="5"/>
  <c r="BV518" i="5"/>
  <c r="BU518" i="5"/>
  <c r="BT518" i="5"/>
  <c r="CH517" i="5"/>
  <c r="BV517" i="5"/>
  <c r="BU517" i="5"/>
  <c r="BT517" i="5"/>
  <c r="CH516" i="5"/>
  <c r="BV516" i="5"/>
  <c r="BU516" i="5"/>
  <c r="BT516" i="5"/>
  <c r="CH515" i="5"/>
  <c r="BV515" i="5"/>
  <c r="BU515" i="5"/>
  <c r="BT515" i="5"/>
  <c r="CH514" i="5"/>
  <c r="BV514" i="5"/>
  <c r="BU514" i="5"/>
  <c r="BT514" i="5"/>
  <c r="CH513" i="5"/>
  <c r="BV513" i="5"/>
  <c r="BU513" i="5"/>
  <c r="BT513" i="5"/>
  <c r="CH512" i="5"/>
  <c r="BV512" i="5"/>
  <c r="BU512" i="5"/>
  <c r="BT512" i="5"/>
  <c r="CH511" i="5"/>
  <c r="BV511" i="5"/>
  <c r="BU511" i="5"/>
  <c r="BT511" i="5"/>
  <c r="CH510" i="5"/>
  <c r="BV510" i="5"/>
  <c r="BU510" i="5"/>
  <c r="BT510" i="5"/>
  <c r="CH509" i="5"/>
  <c r="BV509" i="5"/>
  <c r="BU509" i="5"/>
  <c r="BT509" i="5"/>
  <c r="CH508" i="5"/>
  <c r="BV508" i="5"/>
  <c r="BU508" i="5"/>
  <c r="BT508" i="5"/>
  <c r="CH507" i="5"/>
  <c r="BV507" i="5"/>
  <c r="BU507" i="5"/>
  <c r="BT507" i="5"/>
  <c r="CH506" i="5"/>
  <c r="BV506" i="5"/>
  <c r="BU506" i="5"/>
  <c r="BT506" i="5"/>
  <c r="CH505" i="5"/>
  <c r="BV505" i="5"/>
  <c r="BU505" i="5"/>
  <c r="BT505" i="5"/>
  <c r="CH504" i="5"/>
  <c r="BV504" i="5"/>
  <c r="BU504" i="5"/>
  <c r="BT504" i="5"/>
  <c r="CH503" i="5"/>
  <c r="BV503" i="5"/>
  <c r="BU503" i="5"/>
  <c r="BT503" i="5"/>
  <c r="CH502" i="5"/>
  <c r="BV502" i="5"/>
  <c r="BU502" i="5"/>
  <c r="BT502" i="5"/>
  <c r="CH501" i="5"/>
  <c r="BV501" i="5"/>
  <c r="BU501" i="5"/>
  <c r="BT501" i="5"/>
  <c r="CH500" i="5"/>
  <c r="BV500" i="5"/>
  <c r="BU500" i="5"/>
  <c r="BT500" i="5"/>
  <c r="CH499" i="5"/>
  <c r="BV499" i="5"/>
  <c r="BU499" i="5"/>
  <c r="BT499" i="5"/>
  <c r="CH498" i="5"/>
  <c r="BV498" i="5"/>
  <c r="BU498" i="5"/>
  <c r="BT498" i="5"/>
  <c r="CH497" i="5"/>
  <c r="BV497" i="5"/>
  <c r="BU497" i="5"/>
  <c r="BT497" i="5"/>
  <c r="CH496" i="5"/>
  <c r="BV496" i="5"/>
  <c r="BU496" i="5"/>
  <c r="BT496" i="5"/>
  <c r="CH495" i="5"/>
  <c r="BV495" i="5"/>
  <c r="BU495" i="5"/>
  <c r="BT495" i="5"/>
  <c r="CH494" i="5"/>
  <c r="BV494" i="5"/>
  <c r="BU494" i="5"/>
  <c r="BT494" i="5"/>
  <c r="CH493" i="5"/>
  <c r="BV493" i="5"/>
  <c r="BU493" i="5"/>
  <c r="BT493" i="5"/>
  <c r="CH492" i="5"/>
  <c r="BV492" i="5"/>
  <c r="BU492" i="5"/>
  <c r="BT492" i="5"/>
  <c r="CH491" i="5"/>
  <c r="BV491" i="5"/>
  <c r="BU491" i="5"/>
  <c r="BT491" i="5"/>
  <c r="CH490" i="5"/>
  <c r="BV490" i="5"/>
  <c r="BU490" i="5"/>
  <c r="BT490" i="5"/>
  <c r="CH489" i="5"/>
  <c r="BV489" i="5"/>
  <c r="BU489" i="5"/>
  <c r="BT489" i="5"/>
  <c r="CH488" i="5"/>
  <c r="BV488" i="5"/>
  <c r="BU488" i="5"/>
  <c r="BT488" i="5"/>
  <c r="CH487" i="5"/>
  <c r="BV487" i="5"/>
  <c r="BU487" i="5"/>
  <c r="BT487" i="5"/>
  <c r="CH486" i="5"/>
  <c r="BV486" i="5"/>
  <c r="BU486" i="5"/>
  <c r="BT486" i="5"/>
  <c r="CH485" i="5"/>
  <c r="BV485" i="5"/>
  <c r="BU485" i="5"/>
  <c r="BT485" i="5"/>
  <c r="CH484" i="5"/>
  <c r="BV484" i="5"/>
  <c r="BU484" i="5"/>
  <c r="BT484" i="5"/>
  <c r="CH483" i="5"/>
  <c r="BV483" i="5"/>
  <c r="BU483" i="5"/>
  <c r="BT483" i="5"/>
  <c r="CH482" i="5"/>
  <c r="BV482" i="5"/>
  <c r="BU482" i="5"/>
  <c r="BT482" i="5"/>
  <c r="CH481" i="5"/>
  <c r="BV481" i="5"/>
  <c r="BU481" i="5"/>
  <c r="BT481" i="5"/>
  <c r="CH480" i="5"/>
  <c r="BV480" i="5"/>
  <c r="BU480" i="5"/>
  <c r="BT480" i="5"/>
  <c r="CH479" i="5"/>
  <c r="BV479" i="5"/>
  <c r="BU479" i="5"/>
  <c r="BT479" i="5"/>
  <c r="CH478" i="5"/>
  <c r="BV478" i="5"/>
  <c r="BU478" i="5"/>
  <c r="BT478" i="5"/>
  <c r="CH477" i="5"/>
  <c r="BV477" i="5"/>
  <c r="BU477" i="5"/>
  <c r="BT477" i="5"/>
  <c r="CH476" i="5"/>
  <c r="BV476" i="5"/>
  <c r="BU476" i="5"/>
  <c r="BT476" i="5"/>
  <c r="CH475" i="5"/>
  <c r="BV475" i="5"/>
  <c r="BU475" i="5"/>
  <c r="BT475" i="5"/>
  <c r="CH474" i="5"/>
  <c r="BV474" i="5"/>
  <c r="BU474" i="5"/>
  <c r="BT474" i="5"/>
  <c r="CH473" i="5"/>
  <c r="BV473" i="5"/>
  <c r="BU473" i="5"/>
  <c r="BT473" i="5"/>
  <c r="CH472" i="5"/>
  <c r="BV472" i="5"/>
  <c r="BU472" i="5"/>
  <c r="BT472" i="5"/>
  <c r="CH471" i="5"/>
  <c r="BV471" i="5"/>
  <c r="BU471" i="5"/>
  <c r="BT471" i="5"/>
  <c r="CH470" i="5"/>
  <c r="BV470" i="5"/>
  <c r="BU470" i="5"/>
  <c r="BT470" i="5"/>
  <c r="CH469" i="5"/>
  <c r="BV469" i="5"/>
  <c r="BU469" i="5"/>
  <c r="BT469" i="5"/>
  <c r="CH468" i="5"/>
  <c r="BV468" i="5"/>
  <c r="BU468" i="5"/>
  <c r="BT468" i="5"/>
  <c r="CH467" i="5"/>
  <c r="BV467" i="5"/>
  <c r="BU467" i="5"/>
  <c r="BT467" i="5"/>
  <c r="CH466" i="5"/>
  <c r="BV466" i="5"/>
  <c r="BU466" i="5"/>
  <c r="BT466" i="5"/>
  <c r="CH465" i="5"/>
  <c r="BV465" i="5"/>
  <c r="BU465" i="5"/>
  <c r="BT465" i="5"/>
  <c r="CH464" i="5"/>
  <c r="BV464" i="5"/>
  <c r="BU464" i="5"/>
  <c r="BT464" i="5"/>
  <c r="CH463" i="5"/>
  <c r="BV463" i="5"/>
  <c r="BU463" i="5"/>
  <c r="BT463" i="5"/>
  <c r="CH462" i="5"/>
  <c r="BV462" i="5"/>
  <c r="BU462" i="5"/>
  <c r="BT462" i="5"/>
  <c r="CH461" i="5"/>
  <c r="BV461" i="5"/>
  <c r="BU461" i="5"/>
  <c r="BT461" i="5"/>
  <c r="CH460" i="5"/>
  <c r="BV460" i="5"/>
  <c r="BU460" i="5"/>
  <c r="BT460" i="5"/>
  <c r="CH459" i="5"/>
  <c r="BV459" i="5"/>
  <c r="BU459" i="5"/>
  <c r="BT459" i="5"/>
  <c r="CH458" i="5"/>
  <c r="BV458" i="5"/>
  <c r="BU458" i="5"/>
  <c r="BT458" i="5"/>
  <c r="CH457" i="5"/>
  <c r="BV457" i="5"/>
  <c r="BU457" i="5"/>
  <c r="BT457" i="5"/>
  <c r="CH456" i="5"/>
  <c r="BV456" i="5"/>
  <c r="BU456" i="5"/>
  <c r="BT456" i="5"/>
  <c r="CH455" i="5"/>
  <c r="BV455" i="5"/>
  <c r="BU455" i="5"/>
  <c r="BT455" i="5"/>
  <c r="CH454" i="5"/>
  <c r="BV454" i="5"/>
  <c r="BU454" i="5"/>
  <c r="BT454" i="5"/>
  <c r="CH453" i="5"/>
  <c r="BV453" i="5"/>
  <c r="BU453" i="5"/>
  <c r="BT453" i="5"/>
  <c r="CH452" i="5"/>
  <c r="BV452" i="5"/>
  <c r="BU452" i="5"/>
  <c r="BT452" i="5"/>
  <c r="CH451" i="5"/>
  <c r="BV451" i="5"/>
  <c r="BU451" i="5"/>
  <c r="BT451" i="5"/>
  <c r="CH450" i="5"/>
  <c r="BV450" i="5"/>
  <c r="BU450" i="5"/>
  <c r="BT450" i="5"/>
  <c r="CH449" i="5"/>
  <c r="BV449" i="5"/>
  <c r="BU449" i="5"/>
  <c r="BT449" i="5"/>
  <c r="CH448" i="5"/>
  <c r="BV448" i="5"/>
  <c r="BU448" i="5"/>
  <c r="BT448" i="5"/>
  <c r="CH447" i="5"/>
  <c r="BV447" i="5"/>
  <c r="BU447" i="5"/>
  <c r="BT447" i="5"/>
  <c r="CH446" i="5"/>
  <c r="BV446" i="5"/>
  <c r="BU446" i="5"/>
  <c r="BT446" i="5"/>
  <c r="CH445" i="5"/>
  <c r="BV445" i="5"/>
  <c r="BU445" i="5"/>
  <c r="BT445" i="5"/>
  <c r="CH444" i="5"/>
  <c r="BV444" i="5"/>
  <c r="BU444" i="5"/>
  <c r="BT444" i="5"/>
  <c r="CH443" i="5"/>
  <c r="BV443" i="5"/>
  <c r="BU443" i="5"/>
  <c r="BT443" i="5"/>
  <c r="CH442" i="5"/>
  <c r="BV442" i="5"/>
  <c r="BU442" i="5"/>
  <c r="BT442" i="5"/>
  <c r="CH441" i="5"/>
  <c r="BV441" i="5"/>
  <c r="BU441" i="5"/>
  <c r="BT441" i="5"/>
  <c r="CH440" i="5"/>
  <c r="BV440" i="5"/>
  <c r="BU440" i="5"/>
  <c r="BT440" i="5"/>
  <c r="CH439" i="5"/>
  <c r="BV439" i="5"/>
  <c r="BU439" i="5"/>
  <c r="BT439" i="5"/>
  <c r="CH438" i="5"/>
  <c r="BV438" i="5"/>
  <c r="BU438" i="5"/>
  <c r="BT438" i="5"/>
  <c r="CH437" i="5"/>
  <c r="BV437" i="5"/>
  <c r="BU437" i="5"/>
  <c r="BT437" i="5"/>
  <c r="CH436" i="5"/>
  <c r="BV436" i="5"/>
  <c r="BU436" i="5"/>
  <c r="BT436" i="5"/>
  <c r="CH435" i="5"/>
  <c r="BV435" i="5"/>
  <c r="BU435" i="5"/>
  <c r="BT435" i="5"/>
  <c r="CH434" i="5"/>
  <c r="BV434" i="5"/>
  <c r="BU434" i="5"/>
  <c r="BT434" i="5"/>
  <c r="CH433" i="5"/>
  <c r="BV433" i="5"/>
  <c r="BU433" i="5"/>
  <c r="BT433" i="5"/>
  <c r="CH432" i="5"/>
  <c r="BV432" i="5"/>
  <c r="BU432" i="5"/>
  <c r="BT432" i="5"/>
  <c r="CH431" i="5"/>
  <c r="BV431" i="5"/>
  <c r="BU431" i="5"/>
  <c r="BT431" i="5"/>
  <c r="CH430" i="5"/>
  <c r="BV430" i="5"/>
  <c r="BU430" i="5"/>
  <c r="BT430" i="5"/>
  <c r="CH429" i="5"/>
  <c r="BV429" i="5"/>
  <c r="BU429" i="5"/>
  <c r="BT429" i="5"/>
  <c r="CH428" i="5"/>
  <c r="BV428" i="5"/>
  <c r="BU428" i="5"/>
  <c r="BT428" i="5"/>
  <c r="CH427" i="5"/>
  <c r="BV427" i="5"/>
  <c r="BU427" i="5"/>
  <c r="BT427" i="5"/>
  <c r="CH426" i="5"/>
  <c r="BV426" i="5"/>
  <c r="BU426" i="5"/>
  <c r="BT426" i="5"/>
  <c r="CH425" i="5"/>
  <c r="BV425" i="5"/>
  <c r="BU425" i="5"/>
  <c r="BT425" i="5"/>
  <c r="CH424" i="5"/>
  <c r="BV424" i="5"/>
  <c r="BU424" i="5"/>
  <c r="BT424" i="5"/>
  <c r="CH423" i="5"/>
  <c r="BV423" i="5"/>
  <c r="BU423" i="5"/>
  <c r="BT423" i="5"/>
  <c r="CH422" i="5"/>
  <c r="BV422" i="5"/>
  <c r="BU422" i="5"/>
  <c r="BT422" i="5"/>
  <c r="CH421" i="5"/>
  <c r="BV421" i="5"/>
  <c r="BU421" i="5"/>
  <c r="BT421" i="5"/>
  <c r="CH420" i="5"/>
  <c r="BV420" i="5"/>
  <c r="BU420" i="5"/>
  <c r="BT420" i="5"/>
  <c r="CH419" i="5"/>
  <c r="BV419" i="5"/>
  <c r="BU419" i="5"/>
  <c r="BT419" i="5"/>
  <c r="CH418" i="5"/>
  <c r="BV418" i="5"/>
  <c r="BU418" i="5"/>
  <c r="BT418" i="5"/>
  <c r="CH417" i="5"/>
  <c r="BV417" i="5"/>
  <c r="BU417" i="5"/>
  <c r="BT417" i="5"/>
  <c r="CH416" i="5"/>
  <c r="BV416" i="5"/>
  <c r="BU416" i="5"/>
  <c r="BT416" i="5"/>
  <c r="CH415" i="5"/>
  <c r="BV415" i="5"/>
  <c r="BU415" i="5"/>
  <c r="BT415" i="5"/>
  <c r="CH414" i="5"/>
  <c r="BV414" i="5"/>
  <c r="BU414" i="5"/>
  <c r="BT414" i="5"/>
  <c r="CH413" i="5"/>
  <c r="BV413" i="5"/>
  <c r="BU413" i="5"/>
  <c r="BT413" i="5"/>
  <c r="CH412" i="5"/>
  <c r="BV412" i="5"/>
  <c r="BU412" i="5"/>
  <c r="BT412" i="5"/>
  <c r="CH411" i="5"/>
  <c r="BV411" i="5"/>
  <c r="BU411" i="5"/>
  <c r="BT411" i="5"/>
  <c r="CH410" i="5"/>
  <c r="BV410" i="5"/>
  <c r="BU410" i="5"/>
  <c r="BT410" i="5"/>
  <c r="CH409" i="5"/>
  <c r="BV409" i="5"/>
  <c r="BU409" i="5"/>
  <c r="BT409" i="5"/>
  <c r="CH408" i="5"/>
  <c r="BV408" i="5"/>
  <c r="BU408" i="5"/>
  <c r="BT408" i="5"/>
  <c r="CH407" i="5"/>
  <c r="BV407" i="5"/>
  <c r="BU407" i="5"/>
  <c r="BT407" i="5"/>
  <c r="CH406" i="5"/>
  <c r="BV406" i="5"/>
  <c r="BU406" i="5"/>
  <c r="BT406" i="5"/>
  <c r="CH405" i="5"/>
  <c r="BV405" i="5"/>
  <c r="BU405" i="5"/>
  <c r="BT405" i="5"/>
  <c r="CH404" i="5"/>
  <c r="BV404" i="5"/>
  <c r="BU404" i="5"/>
  <c r="BT404" i="5"/>
  <c r="CH403" i="5"/>
  <c r="BV403" i="5"/>
  <c r="BU403" i="5"/>
  <c r="BT403" i="5"/>
  <c r="CH402" i="5"/>
  <c r="BV402" i="5"/>
  <c r="BU402" i="5"/>
  <c r="BT402" i="5"/>
  <c r="CH401" i="5"/>
  <c r="BV401" i="5"/>
  <c r="BU401" i="5"/>
  <c r="BT401" i="5"/>
  <c r="CH400" i="5"/>
  <c r="BV400" i="5"/>
  <c r="BU400" i="5"/>
  <c r="BT400" i="5"/>
  <c r="CH399" i="5"/>
  <c r="BV399" i="5"/>
  <c r="BU399" i="5"/>
  <c r="BT399" i="5"/>
  <c r="CH398" i="5"/>
  <c r="BV398" i="5"/>
  <c r="BU398" i="5"/>
  <c r="BT398" i="5"/>
  <c r="CH397" i="5"/>
  <c r="BV397" i="5"/>
  <c r="BU397" i="5"/>
  <c r="BT397" i="5"/>
  <c r="CH396" i="5"/>
  <c r="BV396" i="5"/>
  <c r="BU396" i="5"/>
  <c r="BT396" i="5"/>
  <c r="CH395" i="5"/>
  <c r="BV395" i="5"/>
  <c r="BU395" i="5"/>
  <c r="BT395" i="5"/>
  <c r="CH394" i="5"/>
  <c r="BV394" i="5"/>
  <c r="BU394" i="5"/>
  <c r="BT394" i="5"/>
  <c r="CH393" i="5"/>
  <c r="BV393" i="5"/>
  <c r="BU393" i="5"/>
  <c r="BT393" i="5"/>
  <c r="CH392" i="5"/>
  <c r="BV392" i="5"/>
  <c r="BU392" i="5"/>
  <c r="BT392" i="5"/>
  <c r="CH391" i="5"/>
  <c r="BV391" i="5"/>
  <c r="BU391" i="5"/>
  <c r="BT391" i="5"/>
  <c r="CH390" i="5"/>
  <c r="BV390" i="5"/>
  <c r="BU390" i="5"/>
  <c r="BT390" i="5"/>
  <c r="CH389" i="5"/>
  <c r="BV389" i="5"/>
  <c r="BU389" i="5"/>
  <c r="BT389" i="5"/>
  <c r="CH388" i="5"/>
  <c r="BV388" i="5"/>
  <c r="BU388" i="5"/>
  <c r="BT388" i="5"/>
  <c r="CH387" i="5"/>
  <c r="BV387" i="5"/>
  <c r="BU387" i="5"/>
  <c r="BT387" i="5"/>
  <c r="CH386" i="5"/>
  <c r="BV386" i="5"/>
  <c r="BU386" i="5"/>
  <c r="BT386" i="5"/>
  <c r="CH385" i="5"/>
  <c r="BV385" i="5"/>
  <c r="BU385" i="5"/>
  <c r="BT385" i="5"/>
  <c r="CH384" i="5"/>
  <c r="BV384" i="5"/>
  <c r="BU384" i="5"/>
  <c r="BT384" i="5"/>
  <c r="CH383" i="5"/>
  <c r="BV383" i="5"/>
  <c r="BU383" i="5"/>
  <c r="BT383" i="5"/>
  <c r="CH382" i="5"/>
  <c r="BV382" i="5"/>
  <c r="BU382" i="5"/>
  <c r="BT382" i="5"/>
  <c r="CH381" i="5"/>
  <c r="BV381" i="5"/>
  <c r="BU381" i="5"/>
  <c r="BT381" i="5"/>
  <c r="CH380" i="5"/>
  <c r="BV380" i="5"/>
  <c r="BU380" i="5"/>
  <c r="BT380" i="5"/>
  <c r="CH379" i="5"/>
  <c r="BV379" i="5"/>
  <c r="BU379" i="5"/>
  <c r="BT379" i="5"/>
  <c r="CH378" i="5"/>
  <c r="BV378" i="5"/>
  <c r="BU378" i="5"/>
  <c r="BT378" i="5"/>
  <c r="CH377" i="5"/>
  <c r="BV377" i="5"/>
  <c r="BU377" i="5"/>
  <c r="BT377" i="5"/>
  <c r="CH376" i="5"/>
  <c r="BV376" i="5"/>
  <c r="BU376" i="5"/>
  <c r="BT376" i="5"/>
  <c r="CH375" i="5"/>
  <c r="BV375" i="5"/>
  <c r="BU375" i="5"/>
  <c r="BT375" i="5"/>
  <c r="CH374" i="5"/>
  <c r="BV374" i="5"/>
  <c r="BU374" i="5"/>
  <c r="BT374" i="5"/>
  <c r="CH373" i="5"/>
  <c r="BV373" i="5"/>
  <c r="BU373" i="5"/>
  <c r="BT373" i="5"/>
  <c r="CH372" i="5"/>
  <c r="BV372" i="5"/>
  <c r="BU372" i="5"/>
  <c r="BT372" i="5"/>
  <c r="CH371" i="5"/>
  <c r="BV371" i="5"/>
  <c r="BU371" i="5"/>
  <c r="BT371" i="5"/>
  <c r="CH370" i="5"/>
  <c r="BV370" i="5"/>
  <c r="BU370" i="5"/>
  <c r="BT370" i="5"/>
  <c r="CH369" i="5"/>
  <c r="BV369" i="5"/>
  <c r="BU369" i="5"/>
  <c r="BT369" i="5"/>
  <c r="CH368" i="5"/>
  <c r="BV368" i="5"/>
  <c r="BU368" i="5"/>
  <c r="BT368" i="5"/>
  <c r="CH367" i="5"/>
  <c r="BV367" i="5"/>
  <c r="BU367" i="5"/>
  <c r="BT367" i="5"/>
  <c r="CH366" i="5"/>
  <c r="BV366" i="5"/>
  <c r="BU366" i="5"/>
  <c r="BT366" i="5"/>
  <c r="CH365" i="5"/>
  <c r="BV365" i="5"/>
  <c r="BU365" i="5"/>
  <c r="BT365" i="5"/>
  <c r="CH364" i="5"/>
  <c r="BV364" i="5"/>
  <c r="BU364" i="5"/>
  <c r="BT364" i="5"/>
  <c r="CH363" i="5"/>
  <c r="BV363" i="5"/>
  <c r="BU363" i="5"/>
  <c r="BT363" i="5"/>
  <c r="CH362" i="5"/>
  <c r="BV362" i="5"/>
  <c r="BU362" i="5"/>
  <c r="BT362" i="5"/>
  <c r="CH361" i="5"/>
  <c r="BV361" i="5"/>
  <c r="BU361" i="5"/>
  <c r="BT361" i="5"/>
  <c r="CH360" i="5"/>
  <c r="BV360" i="5"/>
  <c r="BU360" i="5"/>
  <c r="BT360" i="5"/>
  <c r="CH359" i="5"/>
  <c r="BV359" i="5"/>
  <c r="BU359" i="5"/>
  <c r="BT359" i="5"/>
  <c r="CH358" i="5"/>
  <c r="BV358" i="5"/>
  <c r="BU358" i="5"/>
  <c r="BT358" i="5"/>
  <c r="CH357" i="5"/>
  <c r="BV357" i="5"/>
  <c r="BU357" i="5"/>
  <c r="BT357" i="5"/>
  <c r="CH356" i="5"/>
  <c r="BV356" i="5"/>
  <c r="BU356" i="5"/>
  <c r="BT356" i="5"/>
  <c r="CH355" i="5"/>
  <c r="BV355" i="5"/>
  <c r="BU355" i="5"/>
  <c r="BT355" i="5"/>
  <c r="CH354" i="5"/>
  <c r="BV354" i="5"/>
  <c r="BU354" i="5"/>
  <c r="BT354" i="5"/>
  <c r="CH353" i="5"/>
  <c r="BV353" i="5"/>
  <c r="BU353" i="5"/>
  <c r="BT353" i="5"/>
  <c r="CH352" i="5"/>
  <c r="BV352" i="5"/>
  <c r="BU352" i="5"/>
  <c r="BT352" i="5"/>
  <c r="CH351" i="5"/>
  <c r="BV351" i="5"/>
  <c r="BU351" i="5"/>
  <c r="BT351" i="5"/>
  <c r="CH350" i="5"/>
  <c r="BV350" i="5"/>
  <c r="BU350" i="5"/>
  <c r="BT350" i="5"/>
  <c r="CH349" i="5"/>
  <c r="BV349" i="5"/>
  <c r="BU349" i="5"/>
  <c r="BT349" i="5"/>
  <c r="CH348" i="5"/>
  <c r="BV348" i="5"/>
  <c r="BU348" i="5"/>
  <c r="BT348" i="5"/>
  <c r="CH347" i="5"/>
  <c r="BV347" i="5"/>
  <c r="BU347" i="5"/>
  <c r="BT347" i="5"/>
  <c r="CH346" i="5"/>
  <c r="BV346" i="5"/>
  <c r="BU346" i="5"/>
  <c r="BT346" i="5"/>
  <c r="CH345" i="5"/>
  <c r="BV345" i="5"/>
  <c r="BU345" i="5"/>
  <c r="BT345" i="5"/>
  <c r="CH344" i="5"/>
  <c r="BV344" i="5"/>
  <c r="BU344" i="5"/>
  <c r="BT344" i="5"/>
  <c r="CH343" i="5"/>
  <c r="BV343" i="5"/>
  <c r="BU343" i="5"/>
  <c r="BT343" i="5"/>
  <c r="CH342" i="5"/>
  <c r="BV342" i="5"/>
  <c r="BU342" i="5"/>
  <c r="BT342" i="5"/>
  <c r="CH341" i="5"/>
  <c r="BV341" i="5"/>
  <c r="BU341" i="5"/>
  <c r="BT341" i="5"/>
  <c r="CH340" i="5"/>
  <c r="BV340" i="5"/>
  <c r="BU340" i="5"/>
  <c r="BT340" i="5"/>
  <c r="CH339" i="5"/>
  <c r="BV339" i="5"/>
  <c r="BU339" i="5"/>
  <c r="BT339" i="5"/>
  <c r="CH338" i="5"/>
  <c r="BV338" i="5"/>
  <c r="BU338" i="5"/>
  <c r="BT338" i="5"/>
  <c r="CH337" i="5"/>
  <c r="BV337" i="5"/>
  <c r="BU337" i="5"/>
  <c r="BT337" i="5"/>
  <c r="CH336" i="5"/>
  <c r="BV336" i="5"/>
  <c r="BU336" i="5"/>
  <c r="BT336" i="5"/>
  <c r="CH335" i="5"/>
  <c r="BV335" i="5"/>
  <c r="BU335" i="5"/>
  <c r="BT335" i="5"/>
  <c r="CH334" i="5"/>
  <c r="BV334" i="5"/>
  <c r="BU334" i="5"/>
  <c r="BT334" i="5"/>
  <c r="CH333" i="5"/>
  <c r="BV333" i="5"/>
  <c r="BU333" i="5"/>
  <c r="BT333" i="5"/>
  <c r="CH332" i="5"/>
  <c r="BV332" i="5"/>
  <c r="BU332" i="5"/>
  <c r="BT332" i="5"/>
  <c r="CH331" i="5"/>
  <c r="BV331" i="5"/>
  <c r="BU331" i="5"/>
  <c r="BT331" i="5"/>
  <c r="CH330" i="5"/>
  <c r="BV330" i="5"/>
  <c r="BU330" i="5"/>
  <c r="BT330" i="5"/>
  <c r="CH329" i="5"/>
  <c r="BV329" i="5"/>
  <c r="BU329" i="5"/>
  <c r="BT329" i="5"/>
  <c r="CH328" i="5"/>
  <c r="BV328" i="5"/>
  <c r="BU328" i="5"/>
  <c r="BT328" i="5"/>
  <c r="CH327" i="5"/>
  <c r="BV327" i="5"/>
  <c r="BU327" i="5"/>
  <c r="BT327" i="5"/>
  <c r="CH326" i="5"/>
  <c r="BV326" i="5"/>
  <c r="BU326" i="5"/>
  <c r="BT326" i="5"/>
  <c r="CH325" i="5"/>
  <c r="BV325" i="5"/>
  <c r="BU325" i="5"/>
  <c r="BT325" i="5"/>
  <c r="CH324" i="5"/>
  <c r="BV324" i="5"/>
  <c r="BU324" i="5"/>
  <c r="BT324" i="5"/>
  <c r="CH323" i="5"/>
  <c r="BV323" i="5"/>
  <c r="BU323" i="5"/>
  <c r="BT323" i="5"/>
  <c r="CH322" i="5"/>
  <c r="BV322" i="5"/>
  <c r="BU322" i="5"/>
  <c r="BT322" i="5"/>
  <c r="CH321" i="5"/>
  <c r="BV321" i="5"/>
  <c r="BU321" i="5"/>
  <c r="BT321" i="5"/>
  <c r="CH320" i="5"/>
  <c r="BV320" i="5"/>
  <c r="BU320" i="5"/>
  <c r="BT320" i="5"/>
  <c r="CH319" i="5"/>
  <c r="BV319" i="5"/>
  <c r="BU319" i="5"/>
  <c r="BT319" i="5"/>
  <c r="CH318" i="5"/>
  <c r="BV318" i="5"/>
  <c r="BU318" i="5"/>
  <c r="BT318" i="5"/>
  <c r="CH317" i="5"/>
  <c r="BV317" i="5"/>
  <c r="BU317" i="5"/>
  <c r="BT317" i="5"/>
  <c r="CH316" i="5"/>
  <c r="BV316" i="5"/>
  <c r="BU316" i="5"/>
  <c r="BT316" i="5"/>
  <c r="CH315" i="5"/>
  <c r="BV315" i="5"/>
  <c r="BU315" i="5"/>
  <c r="BT315" i="5"/>
  <c r="CH314" i="5"/>
  <c r="BV314" i="5"/>
  <c r="BU314" i="5"/>
  <c r="BT314" i="5"/>
  <c r="CH313" i="5"/>
  <c r="BV313" i="5"/>
  <c r="BU313" i="5"/>
  <c r="BT313" i="5"/>
  <c r="CH312" i="5"/>
  <c r="BV312" i="5"/>
  <c r="BU312" i="5"/>
  <c r="BT312" i="5"/>
  <c r="CH311" i="5"/>
  <c r="BV311" i="5"/>
  <c r="BU311" i="5"/>
  <c r="BT311" i="5"/>
  <c r="CH310" i="5"/>
  <c r="BV310" i="5"/>
  <c r="BU310" i="5"/>
  <c r="BT310" i="5"/>
  <c r="CH309" i="5"/>
  <c r="BV309" i="5"/>
  <c r="BU309" i="5"/>
  <c r="BT309" i="5"/>
  <c r="CH308" i="5"/>
  <c r="BV308" i="5"/>
  <c r="BU308" i="5"/>
  <c r="BT308" i="5"/>
  <c r="CH307" i="5"/>
  <c r="BV307" i="5"/>
  <c r="BU307" i="5"/>
  <c r="BT307" i="5"/>
  <c r="CH306" i="5"/>
  <c r="BV306" i="5"/>
  <c r="BU306" i="5"/>
  <c r="BT306" i="5"/>
  <c r="CH305" i="5"/>
  <c r="BV305" i="5"/>
  <c r="BU305" i="5"/>
  <c r="BT305" i="5"/>
  <c r="CH304" i="5"/>
  <c r="BV304" i="5"/>
  <c r="BU304" i="5"/>
  <c r="BT304" i="5"/>
  <c r="CH303" i="5"/>
  <c r="BV303" i="5"/>
  <c r="BU303" i="5"/>
  <c r="BT303" i="5"/>
  <c r="CH302" i="5"/>
  <c r="BV302" i="5"/>
  <c r="BU302" i="5"/>
  <c r="BT302" i="5"/>
  <c r="CH301" i="5"/>
  <c r="BV301" i="5"/>
  <c r="BU301" i="5"/>
  <c r="BT301" i="5"/>
  <c r="CH300" i="5"/>
  <c r="BV300" i="5"/>
  <c r="BU300" i="5"/>
  <c r="BT300" i="5"/>
  <c r="CH299" i="5"/>
  <c r="BV299" i="5"/>
  <c r="BU299" i="5"/>
  <c r="BT299" i="5"/>
  <c r="CH298" i="5"/>
  <c r="BV298" i="5"/>
  <c r="BU298" i="5"/>
  <c r="BT298" i="5"/>
  <c r="CH297" i="5"/>
  <c r="BV297" i="5"/>
  <c r="BU297" i="5"/>
  <c r="BT297" i="5"/>
  <c r="CH296" i="5"/>
  <c r="BV296" i="5"/>
  <c r="BU296" i="5"/>
  <c r="BT296" i="5"/>
  <c r="CH295" i="5"/>
  <c r="BV295" i="5"/>
  <c r="BU295" i="5"/>
  <c r="BT295" i="5"/>
  <c r="CH294" i="5"/>
  <c r="BV294" i="5"/>
  <c r="BU294" i="5"/>
  <c r="BT294" i="5"/>
  <c r="CH293" i="5"/>
  <c r="BV293" i="5"/>
  <c r="BU293" i="5"/>
  <c r="BT293" i="5"/>
  <c r="CH292" i="5"/>
  <c r="BV292" i="5"/>
  <c r="BU292" i="5"/>
  <c r="BT292" i="5"/>
  <c r="CH291" i="5"/>
  <c r="BV291" i="5"/>
  <c r="BU291" i="5"/>
  <c r="BT291" i="5"/>
  <c r="CH290" i="5"/>
  <c r="BV290" i="5"/>
  <c r="BU290" i="5"/>
  <c r="BT290" i="5"/>
  <c r="CH289" i="5"/>
  <c r="BV289" i="5"/>
  <c r="BU289" i="5"/>
  <c r="BT289" i="5"/>
  <c r="CH288" i="5"/>
  <c r="BV288" i="5"/>
  <c r="BU288" i="5"/>
  <c r="BT288" i="5"/>
  <c r="CH287" i="5"/>
  <c r="BV287" i="5"/>
  <c r="BU287" i="5"/>
  <c r="BT287" i="5"/>
  <c r="CH286" i="5"/>
  <c r="BV286" i="5"/>
  <c r="BU286" i="5"/>
  <c r="BT286" i="5"/>
  <c r="CH285" i="5"/>
  <c r="BV285" i="5"/>
  <c r="BU285" i="5"/>
  <c r="BT285" i="5"/>
  <c r="CH284" i="5"/>
  <c r="BV284" i="5"/>
  <c r="BU284" i="5"/>
  <c r="BT284" i="5"/>
  <c r="CH283" i="5"/>
  <c r="BV283" i="5"/>
  <c r="BU283" i="5"/>
  <c r="BT283" i="5"/>
  <c r="CH282" i="5"/>
  <c r="BV282" i="5"/>
  <c r="BU282" i="5"/>
  <c r="BT282" i="5"/>
  <c r="CH281" i="5"/>
  <c r="BV281" i="5"/>
  <c r="BU281" i="5"/>
  <c r="BT281" i="5"/>
  <c r="CH280" i="5"/>
  <c r="BV280" i="5"/>
  <c r="BU280" i="5"/>
  <c r="BT280" i="5"/>
  <c r="CH279" i="5"/>
  <c r="BV279" i="5"/>
  <c r="BU279" i="5"/>
  <c r="BT279" i="5"/>
  <c r="CH278" i="5"/>
  <c r="BV278" i="5"/>
  <c r="BU278" i="5"/>
  <c r="BT278" i="5"/>
  <c r="CH277" i="5"/>
  <c r="BV277" i="5"/>
  <c r="BU277" i="5"/>
  <c r="BT277" i="5"/>
  <c r="CH276" i="5"/>
  <c r="BV276" i="5"/>
  <c r="BU276" i="5"/>
  <c r="BT276" i="5"/>
  <c r="CH275" i="5"/>
  <c r="BV275" i="5"/>
  <c r="BU275" i="5"/>
  <c r="BT275" i="5"/>
  <c r="CH274" i="5"/>
  <c r="BV274" i="5"/>
  <c r="BU274" i="5"/>
  <c r="BT274" i="5"/>
  <c r="CH273" i="5"/>
  <c r="BV273" i="5"/>
  <c r="BU273" i="5"/>
  <c r="BT273" i="5"/>
  <c r="CH272" i="5"/>
  <c r="BV272" i="5"/>
  <c r="BU272" i="5"/>
  <c r="BT272" i="5"/>
  <c r="CH271" i="5"/>
  <c r="BV271" i="5"/>
  <c r="BU271" i="5"/>
  <c r="BT271" i="5"/>
  <c r="CH270" i="5"/>
  <c r="BV270" i="5"/>
  <c r="BU270" i="5"/>
  <c r="BT270" i="5"/>
  <c r="CH269" i="5"/>
  <c r="BV269" i="5"/>
  <c r="BU269" i="5"/>
  <c r="BT269" i="5"/>
  <c r="CH268" i="5"/>
  <c r="BV268" i="5"/>
  <c r="BU268" i="5"/>
  <c r="BT268" i="5"/>
  <c r="CH267" i="5"/>
  <c r="BV267" i="5"/>
  <c r="BU267" i="5"/>
  <c r="BT267" i="5"/>
  <c r="CH266" i="5"/>
  <c r="BV266" i="5"/>
  <c r="BU266" i="5"/>
  <c r="BT266" i="5"/>
  <c r="CH265" i="5"/>
  <c r="BV265" i="5"/>
  <c r="BU265" i="5"/>
  <c r="BT265" i="5"/>
  <c r="CH264" i="5"/>
  <c r="BV264" i="5"/>
  <c r="BU264" i="5"/>
  <c r="BT264" i="5"/>
  <c r="CH263" i="5"/>
  <c r="BV263" i="5"/>
  <c r="BU263" i="5"/>
  <c r="BT263" i="5"/>
  <c r="CH262" i="5"/>
  <c r="BV262" i="5"/>
  <c r="BU262" i="5"/>
  <c r="BT262" i="5"/>
  <c r="CH261" i="5"/>
  <c r="BV261" i="5"/>
  <c r="BU261" i="5"/>
  <c r="BT261" i="5"/>
  <c r="CH260" i="5"/>
  <c r="BV260" i="5"/>
  <c r="BU260" i="5"/>
  <c r="BT260" i="5"/>
  <c r="CH259" i="5"/>
  <c r="BV259" i="5"/>
  <c r="BU259" i="5"/>
  <c r="BT259" i="5"/>
  <c r="CH258" i="5"/>
  <c r="BV258" i="5"/>
  <c r="BU258" i="5"/>
  <c r="BT258" i="5"/>
  <c r="CH257" i="5"/>
  <c r="BV257" i="5"/>
  <c r="BU257" i="5"/>
  <c r="BT257" i="5"/>
  <c r="CH256" i="5"/>
  <c r="BV256" i="5"/>
  <c r="BU256" i="5"/>
  <c r="BT256" i="5"/>
  <c r="CH255" i="5"/>
  <c r="BV255" i="5"/>
  <c r="BU255" i="5"/>
  <c r="BT255" i="5"/>
  <c r="CH254" i="5"/>
  <c r="BV254" i="5"/>
  <c r="BU254" i="5"/>
  <c r="BT254" i="5"/>
  <c r="CH253" i="5"/>
  <c r="BV253" i="5"/>
  <c r="BU253" i="5"/>
  <c r="BT253" i="5"/>
  <c r="CH252" i="5"/>
  <c r="BV252" i="5"/>
  <c r="BU252" i="5"/>
  <c r="BT252" i="5"/>
  <c r="CH251" i="5"/>
  <c r="BV251" i="5"/>
  <c r="BU251" i="5"/>
  <c r="BT251" i="5"/>
  <c r="CH250" i="5"/>
  <c r="BV250" i="5"/>
  <c r="BU250" i="5"/>
  <c r="BT250" i="5"/>
  <c r="CH249" i="5"/>
  <c r="BV249" i="5"/>
  <c r="BU249" i="5"/>
  <c r="BT249" i="5"/>
  <c r="CH248" i="5"/>
  <c r="BV248" i="5"/>
  <c r="BU248" i="5"/>
  <c r="BT248" i="5"/>
  <c r="CH247" i="5"/>
  <c r="BV247" i="5"/>
  <c r="BU247" i="5"/>
  <c r="BT247" i="5"/>
  <c r="CH246" i="5"/>
  <c r="BV246" i="5"/>
  <c r="BU246" i="5"/>
  <c r="BT246" i="5"/>
  <c r="CH245" i="5"/>
  <c r="BV245" i="5"/>
  <c r="BU245" i="5"/>
  <c r="BT245" i="5"/>
  <c r="CH244" i="5"/>
  <c r="BV244" i="5"/>
  <c r="BU244" i="5"/>
  <c r="BT244" i="5"/>
  <c r="CH243" i="5"/>
  <c r="BV243" i="5"/>
  <c r="BU243" i="5"/>
  <c r="BT243" i="5"/>
  <c r="CH242" i="5"/>
  <c r="BV242" i="5"/>
  <c r="BU242" i="5"/>
  <c r="BT242" i="5"/>
  <c r="CH241" i="5"/>
  <c r="BV241" i="5"/>
  <c r="BU241" i="5"/>
  <c r="BT241" i="5"/>
  <c r="CH240" i="5"/>
  <c r="BV240" i="5"/>
  <c r="BU240" i="5"/>
  <c r="BT240" i="5"/>
  <c r="CH239" i="5"/>
  <c r="BV239" i="5"/>
  <c r="BU239" i="5"/>
  <c r="BT239" i="5"/>
  <c r="CH238" i="5"/>
  <c r="BV238" i="5"/>
  <c r="BU238" i="5"/>
  <c r="BT238" i="5"/>
  <c r="CH237" i="5"/>
  <c r="BV237" i="5"/>
  <c r="BU237" i="5"/>
  <c r="BT237" i="5"/>
  <c r="CH236" i="5"/>
  <c r="BV236" i="5"/>
  <c r="BU236" i="5"/>
  <c r="BT236" i="5"/>
  <c r="CH235" i="5"/>
  <c r="BV235" i="5"/>
  <c r="BU235" i="5"/>
  <c r="BT235" i="5"/>
  <c r="CH234" i="5"/>
  <c r="BV234" i="5"/>
  <c r="BU234" i="5"/>
  <c r="BT234" i="5"/>
  <c r="CH233" i="5"/>
  <c r="BV233" i="5"/>
  <c r="BU233" i="5"/>
  <c r="BT233" i="5"/>
  <c r="CH232" i="5"/>
  <c r="BV232" i="5"/>
  <c r="BU232" i="5"/>
  <c r="BT232" i="5"/>
  <c r="CH231" i="5"/>
  <c r="BV231" i="5"/>
  <c r="BU231" i="5"/>
  <c r="BT231" i="5"/>
  <c r="CH230" i="5"/>
  <c r="BV230" i="5"/>
  <c r="BU230" i="5"/>
  <c r="BT230" i="5"/>
  <c r="CH229" i="5"/>
  <c r="BV229" i="5"/>
  <c r="BU229" i="5"/>
  <c r="BT229" i="5"/>
  <c r="CH228" i="5"/>
  <c r="BV228" i="5"/>
  <c r="BU228" i="5"/>
  <c r="BT228" i="5"/>
  <c r="CH227" i="5"/>
  <c r="BV227" i="5"/>
  <c r="BU227" i="5"/>
  <c r="BT227" i="5"/>
  <c r="CH226" i="5"/>
  <c r="BV226" i="5"/>
  <c r="BU226" i="5"/>
  <c r="BT226" i="5"/>
  <c r="CH225" i="5"/>
  <c r="BV225" i="5"/>
  <c r="BU225" i="5"/>
  <c r="BT225" i="5"/>
  <c r="CH224" i="5"/>
  <c r="BV224" i="5"/>
  <c r="BU224" i="5"/>
  <c r="BT224" i="5"/>
  <c r="CH223" i="5"/>
  <c r="BV223" i="5"/>
  <c r="BU223" i="5"/>
  <c r="BT223" i="5"/>
  <c r="CH222" i="5"/>
  <c r="BV222" i="5"/>
  <c r="BU222" i="5"/>
  <c r="BT222" i="5"/>
  <c r="CH221" i="5"/>
  <c r="BV221" i="5"/>
  <c r="BU221" i="5"/>
  <c r="BT221" i="5"/>
  <c r="CH220" i="5"/>
  <c r="BV220" i="5"/>
  <c r="BU220" i="5"/>
  <c r="BT220" i="5"/>
  <c r="CH219" i="5"/>
  <c r="BV219" i="5"/>
  <c r="BU219" i="5"/>
  <c r="BT219" i="5"/>
  <c r="CH218" i="5"/>
  <c r="BV218" i="5"/>
  <c r="BU218" i="5"/>
  <c r="BT218" i="5"/>
  <c r="CH217" i="5"/>
  <c r="BV217" i="5"/>
  <c r="BU217" i="5"/>
  <c r="BT217" i="5"/>
  <c r="CH216" i="5"/>
  <c r="BV216" i="5"/>
  <c r="BU216" i="5"/>
  <c r="BT216" i="5"/>
  <c r="CH215" i="5"/>
  <c r="BV215" i="5"/>
  <c r="BU215" i="5"/>
  <c r="BT215" i="5"/>
  <c r="CH214" i="5"/>
  <c r="BV214" i="5"/>
  <c r="BU214" i="5"/>
  <c r="BT214" i="5"/>
  <c r="CH213" i="5"/>
  <c r="BV213" i="5"/>
  <c r="BU213" i="5"/>
  <c r="BT213" i="5"/>
  <c r="CH212" i="5"/>
  <c r="BV212" i="5"/>
  <c r="BU212" i="5"/>
  <c r="BT212" i="5"/>
  <c r="CH211" i="5"/>
  <c r="BV211" i="5"/>
  <c r="BU211" i="5"/>
  <c r="BT211" i="5"/>
  <c r="CH210" i="5"/>
  <c r="BV210" i="5"/>
  <c r="BU210" i="5"/>
  <c r="BT210" i="5"/>
  <c r="CH209" i="5"/>
  <c r="BV209" i="5"/>
  <c r="BU209" i="5"/>
  <c r="BT209" i="5"/>
  <c r="CH208" i="5"/>
  <c r="BV208" i="5"/>
  <c r="BU208" i="5"/>
  <c r="BT208" i="5"/>
  <c r="CH207" i="5"/>
  <c r="BV207" i="5"/>
  <c r="BU207" i="5"/>
  <c r="BT207" i="5"/>
  <c r="CH206" i="5"/>
  <c r="BV206" i="5"/>
  <c r="BU206" i="5"/>
  <c r="BT206" i="5"/>
  <c r="CH205" i="5"/>
  <c r="BV205" i="5"/>
  <c r="BU205" i="5"/>
  <c r="BT205" i="5"/>
  <c r="CH204" i="5"/>
  <c r="BV204" i="5"/>
  <c r="BU204" i="5"/>
  <c r="BT204" i="5"/>
  <c r="CH203" i="5"/>
  <c r="BV203" i="5"/>
  <c r="BU203" i="5"/>
  <c r="BT203" i="5"/>
  <c r="CH202" i="5"/>
  <c r="BV202" i="5"/>
  <c r="BU202" i="5"/>
  <c r="BT202" i="5"/>
  <c r="CH201" i="5"/>
  <c r="BV201" i="5"/>
  <c r="BU201" i="5"/>
  <c r="BT201" i="5"/>
  <c r="CH200" i="5"/>
  <c r="BV200" i="5"/>
  <c r="BU200" i="5"/>
  <c r="BT200" i="5"/>
  <c r="CH199" i="5"/>
  <c r="BV199" i="5"/>
  <c r="BU199" i="5"/>
  <c r="BT199" i="5"/>
  <c r="CH198" i="5"/>
  <c r="BV198" i="5"/>
  <c r="BU198" i="5"/>
  <c r="BT198" i="5"/>
  <c r="CH197" i="5"/>
  <c r="BV197" i="5"/>
  <c r="BU197" i="5"/>
  <c r="BT197" i="5"/>
  <c r="CH196" i="5"/>
  <c r="BV196" i="5"/>
  <c r="BU196" i="5"/>
  <c r="BT196" i="5"/>
  <c r="CH195" i="5"/>
  <c r="BV195" i="5"/>
  <c r="BU195" i="5"/>
  <c r="BT195" i="5"/>
  <c r="CH194" i="5"/>
  <c r="BV194" i="5"/>
  <c r="BU194" i="5"/>
  <c r="BT194" i="5"/>
  <c r="CH193" i="5"/>
  <c r="BV193" i="5"/>
  <c r="BU193" i="5"/>
  <c r="BT193" i="5"/>
  <c r="CH192" i="5"/>
  <c r="BV192" i="5"/>
  <c r="BU192" i="5"/>
  <c r="BT192" i="5"/>
  <c r="CH191" i="5"/>
  <c r="BV191" i="5"/>
  <c r="BU191" i="5"/>
  <c r="BT191" i="5"/>
  <c r="CH190" i="5"/>
  <c r="BV190" i="5"/>
  <c r="BU190" i="5"/>
  <c r="BT190" i="5"/>
  <c r="CH189" i="5"/>
  <c r="BV189" i="5"/>
  <c r="BU189" i="5"/>
  <c r="BT189" i="5"/>
  <c r="CH188" i="5"/>
  <c r="BV188" i="5"/>
  <c r="BU188" i="5"/>
  <c r="BT188" i="5"/>
  <c r="CH187" i="5"/>
  <c r="BV187" i="5"/>
  <c r="BU187" i="5"/>
  <c r="BT187" i="5"/>
  <c r="CH186" i="5"/>
  <c r="BV186" i="5"/>
  <c r="BU186" i="5"/>
  <c r="BT186" i="5"/>
  <c r="CH185" i="5"/>
  <c r="BV185" i="5"/>
  <c r="BU185" i="5"/>
  <c r="BT185" i="5"/>
  <c r="CH184" i="5"/>
  <c r="BV184" i="5"/>
  <c r="BU184" i="5"/>
  <c r="BT184" i="5"/>
  <c r="CH183" i="5"/>
  <c r="BV183" i="5"/>
  <c r="BU183" i="5"/>
  <c r="BT183" i="5"/>
  <c r="CH182" i="5"/>
  <c r="BV182" i="5"/>
  <c r="BU182" i="5"/>
  <c r="BT182" i="5"/>
  <c r="CH181" i="5"/>
  <c r="BV181" i="5"/>
  <c r="BU181" i="5"/>
  <c r="BT181" i="5"/>
  <c r="CH180" i="5"/>
  <c r="BV180" i="5"/>
  <c r="BU180" i="5"/>
  <c r="BT180" i="5"/>
  <c r="CH179" i="5"/>
  <c r="BV179" i="5"/>
  <c r="BU179" i="5"/>
  <c r="BT179" i="5"/>
  <c r="CH178" i="5"/>
  <c r="BV178" i="5"/>
  <c r="BU178" i="5"/>
  <c r="BT178" i="5"/>
  <c r="CH177" i="5"/>
  <c r="BV177" i="5"/>
  <c r="BU177" i="5"/>
  <c r="BT177" i="5"/>
  <c r="CH176" i="5"/>
  <c r="BV176" i="5"/>
  <c r="BU176" i="5"/>
  <c r="BT176" i="5"/>
  <c r="CH175" i="5"/>
  <c r="BV175" i="5"/>
  <c r="BU175" i="5"/>
  <c r="BT175" i="5"/>
  <c r="CH174" i="5"/>
  <c r="BV174" i="5"/>
  <c r="BU174" i="5"/>
  <c r="BT174" i="5"/>
  <c r="CH173" i="5"/>
  <c r="BV173" i="5"/>
  <c r="BU173" i="5"/>
  <c r="BT173" i="5"/>
  <c r="CH172" i="5"/>
  <c r="BV172" i="5"/>
  <c r="BU172" i="5"/>
  <c r="BT172" i="5"/>
  <c r="CH171" i="5"/>
  <c r="BV171" i="5"/>
  <c r="BU171" i="5"/>
  <c r="BT171" i="5"/>
  <c r="CH170" i="5"/>
  <c r="BV170" i="5"/>
  <c r="BU170" i="5"/>
  <c r="BT170" i="5"/>
  <c r="CH169" i="5"/>
  <c r="BV169" i="5"/>
  <c r="BU169" i="5"/>
  <c r="BT169" i="5"/>
  <c r="CH168" i="5"/>
  <c r="BV168" i="5"/>
  <c r="BU168" i="5"/>
  <c r="BT168" i="5"/>
  <c r="CH167" i="5"/>
  <c r="BV167" i="5"/>
  <c r="BU167" i="5"/>
  <c r="BT167" i="5"/>
  <c r="CH166" i="5"/>
  <c r="BV166" i="5"/>
  <c r="BU166" i="5"/>
  <c r="BT166" i="5"/>
  <c r="CH165" i="5"/>
  <c r="BV165" i="5"/>
  <c r="BU165" i="5"/>
  <c r="BT165" i="5"/>
  <c r="CH164" i="5"/>
  <c r="BV164" i="5"/>
  <c r="BU164" i="5"/>
  <c r="BT164" i="5"/>
  <c r="CH163" i="5"/>
  <c r="BV163" i="5"/>
  <c r="BU163" i="5"/>
  <c r="BT163" i="5"/>
  <c r="CH162" i="5"/>
  <c r="BV162" i="5"/>
  <c r="BU162" i="5"/>
  <c r="BT162" i="5"/>
  <c r="CH161" i="5"/>
  <c r="BV161" i="5"/>
  <c r="BU161" i="5"/>
  <c r="BT161" i="5"/>
  <c r="CH160" i="5"/>
  <c r="BV160" i="5"/>
  <c r="BU160" i="5"/>
  <c r="BT160" i="5"/>
  <c r="CH159" i="5"/>
  <c r="BV159" i="5"/>
  <c r="BU159" i="5"/>
  <c r="BT159" i="5"/>
  <c r="CH158" i="5"/>
  <c r="BV158" i="5"/>
  <c r="BU158" i="5"/>
  <c r="BT158" i="5"/>
  <c r="CH157" i="5"/>
  <c r="BV157" i="5"/>
  <c r="BU157" i="5"/>
  <c r="BT157" i="5"/>
  <c r="CH156" i="5"/>
  <c r="BV156" i="5"/>
  <c r="BU156" i="5"/>
  <c r="BT156" i="5"/>
  <c r="CH155" i="5"/>
  <c r="BV155" i="5"/>
  <c r="BU155" i="5"/>
  <c r="BT155" i="5"/>
  <c r="CH154" i="5"/>
  <c r="BV154" i="5"/>
  <c r="BU154" i="5"/>
  <c r="BT154" i="5"/>
  <c r="CH153" i="5"/>
  <c r="BV153" i="5"/>
  <c r="BU153" i="5"/>
  <c r="BT153" i="5"/>
  <c r="CH152" i="5"/>
  <c r="BV152" i="5"/>
  <c r="BU152" i="5"/>
  <c r="BT152" i="5"/>
  <c r="CH151" i="5"/>
  <c r="BV151" i="5"/>
  <c r="BU151" i="5"/>
  <c r="BT151" i="5"/>
  <c r="CH150" i="5"/>
  <c r="BV150" i="5"/>
  <c r="BU150" i="5"/>
  <c r="BT150" i="5"/>
  <c r="CH149" i="5"/>
  <c r="BV149" i="5"/>
  <c r="BU149" i="5"/>
  <c r="BT149" i="5"/>
  <c r="CH148" i="5"/>
  <c r="BV148" i="5"/>
  <c r="BU148" i="5"/>
  <c r="BT148" i="5"/>
  <c r="CH147" i="5"/>
  <c r="BV147" i="5"/>
  <c r="BU147" i="5"/>
  <c r="BT147" i="5"/>
  <c r="CH146" i="5"/>
  <c r="BV146" i="5"/>
  <c r="BU146" i="5"/>
  <c r="BT146" i="5"/>
  <c r="CH145" i="5"/>
  <c r="BV145" i="5"/>
  <c r="BU145" i="5"/>
  <c r="BT145" i="5"/>
  <c r="CH144" i="5"/>
  <c r="BV144" i="5"/>
  <c r="BU144" i="5"/>
  <c r="BT144" i="5"/>
  <c r="CH143" i="5"/>
  <c r="BV143" i="5"/>
  <c r="BU143" i="5"/>
  <c r="BT143" i="5"/>
  <c r="CH142" i="5"/>
  <c r="BV142" i="5"/>
  <c r="BU142" i="5"/>
  <c r="BT142" i="5"/>
  <c r="CH141" i="5"/>
  <c r="BV141" i="5"/>
  <c r="BU141" i="5"/>
  <c r="BT141" i="5"/>
  <c r="CH140" i="5"/>
  <c r="BV140" i="5"/>
  <c r="BU140" i="5"/>
  <c r="BT140" i="5"/>
  <c r="CH139" i="5"/>
  <c r="BV139" i="5"/>
  <c r="BU139" i="5"/>
  <c r="BT139" i="5"/>
  <c r="CH138" i="5"/>
  <c r="BV138" i="5"/>
  <c r="BU138" i="5"/>
  <c r="BT138" i="5"/>
  <c r="CH137" i="5"/>
  <c r="BV137" i="5"/>
  <c r="BU137" i="5"/>
  <c r="BT137" i="5"/>
  <c r="CH136" i="5"/>
  <c r="BV136" i="5"/>
  <c r="BU136" i="5"/>
  <c r="BT136" i="5"/>
  <c r="CH135" i="5"/>
  <c r="BV135" i="5"/>
  <c r="BU135" i="5"/>
  <c r="BT135" i="5"/>
  <c r="CH134" i="5"/>
  <c r="BV134" i="5"/>
  <c r="BU134" i="5"/>
  <c r="BT134" i="5"/>
  <c r="CH133" i="5"/>
  <c r="BV133" i="5"/>
  <c r="BU133" i="5"/>
  <c r="BT133" i="5"/>
  <c r="CH132" i="5"/>
  <c r="BV132" i="5"/>
  <c r="BU132" i="5"/>
  <c r="BT132" i="5"/>
  <c r="CH131" i="5"/>
  <c r="BV131" i="5"/>
  <c r="BU131" i="5"/>
  <c r="BT131" i="5"/>
  <c r="CH130" i="5"/>
  <c r="BV130" i="5"/>
  <c r="BU130" i="5"/>
  <c r="BT130" i="5"/>
  <c r="CH129" i="5"/>
  <c r="BV129" i="5"/>
  <c r="BU129" i="5"/>
  <c r="BT129" i="5"/>
  <c r="CH128" i="5"/>
  <c r="BV128" i="5"/>
  <c r="BU128" i="5"/>
  <c r="BT128" i="5"/>
  <c r="CH127" i="5"/>
  <c r="BV127" i="5"/>
  <c r="BU127" i="5"/>
  <c r="BT127" i="5"/>
  <c r="CH126" i="5"/>
  <c r="BV126" i="5"/>
  <c r="BU126" i="5"/>
  <c r="BT126" i="5"/>
  <c r="CH125" i="5"/>
  <c r="BV125" i="5"/>
  <c r="BU125" i="5"/>
  <c r="BT125" i="5"/>
  <c r="CH124" i="5"/>
  <c r="BV124" i="5"/>
  <c r="BU124" i="5"/>
  <c r="BT124" i="5"/>
  <c r="CH123" i="5"/>
  <c r="BV123" i="5"/>
  <c r="BU123" i="5"/>
  <c r="BT123" i="5"/>
  <c r="CH122" i="5"/>
  <c r="BV122" i="5"/>
  <c r="BU122" i="5"/>
  <c r="BT122" i="5"/>
  <c r="CH121" i="5"/>
  <c r="BV121" i="5"/>
  <c r="BU121" i="5"/>
  <c r="BT121" i="5"/>
  <c r="CH120" i="5"/>
  <c r="BV120" i="5"/>
  <c r="BU120" i="5"/>
  <c r="BT120" i="5"/>
  <c r="CH119" i="5"/>
  <c r="BV119" i="5"/>
  <c r="BU119" i="5"/>
  <c r="BT119" i="5"/>
  <c r="CH118" i="5"/>
  <c r="BV118" i="5"/>
  <c r="BU118" i="5"/>
  <c r="BT118" i="5"/>
  <c r="CH117" i="5"/>
  <c r="BV117" i="5"/>
  <c r="BU117" i="5"/>
  <c r="BT117" i="5"/>
  <c r="CH116" i="5"/>
  <c r="BV116" i="5"/>
  <c r="BU116" i="5"/>
  <c r="BT116" i="5"/>
  <c r="CH115" i="5"/>
  <c r="BV115" i="5"/>
  <c r="BU115" i="5"/>
  <c r="BT115" i="5"/>
  <c r="CH114" i="5"/>
  <c r="BV114" i="5"/>
  <c r="BU114" i="5"/>
  <c r="BT114" i="5"/>
  <c r="CH113" i="5"/>
  <c r="BV113" i="5"/>
  <c r="BU113" i="5"/>
  <c r="BT113" i="5"/>
  <c r="CH112" i="5"/>
  <c r="BV112" i="5"/>
  <c r="BU112" i="5"/>
  <c r="BT112" i="5"/>
  <c r="CH111" i="5"/>
  <c r="BV111" i="5"/>
  <c r="BU111" i="5"/>
  <c r="BT111" i="5"/>
  <c r="CH110" i="5"/>
  <c r="BV110" i="5"/>
  <c r="BU110" i="5"/>
  <c r="BT110" i="5"/>
  <c r="CH109" i="5"/>
  <c r="BV109" i="5"/>
  <c r="BU109" i="5"/>
  <c r="BT109" i="5"/>
  <c r="CH108" i="5"/>
  <c r="BV108" i="5"/>
  <c r="BU108" i="5"/>
  <c r="BT108" i="5"/>
  <c r="CH107" i="5"/>
  <c r="BV107" i="5"/>
  <c r="BU107" i="5"/>
  <c r="BT107" i="5"/>
  <c r="CH106" i="5"/>
  <c r="BV106" i="5"/>
  <c r="BU106" i="5"/>
  <c r="BT106" i="5"/>
  <c r="CH105" i="5"/>
  <c r="BV105" i="5"/>
  <c r="BU105" i="5"/>
  <c r="BT105" i="5"/>
  <c r="CH104" i="5"/>
  <c r="BV104" i="5"/>
  <c r="BU104" i="5"/>
  <c r="BT104" i="5"/>
  <c r="CH103" i="5"/>
  <c r="BV103" i="5"/>
  <c r="BU103" i="5"/>
  <c r="BT103" i="5"/>
  <c r="CH102" i="5"/>
  <c r="BV102" i="5"/>
  <c r="BU102" i="5"/>
  <c r="BT102" i="5"/>
  <c r="CH101" i="5"/>
  <c r="BV101" i="5"/>
  <c r="BU101" i="5"/>
  <c r="BT101" i="5"/>
  <c r="CH100" i="5"/>
  <c r="BV100" i="5"/>
  <c r="BU100" i="5"/>
  <c r="BT100" i="5"/>
  <c r="CH99" i="5"/>
  <c r="CG99" i="5"/>
  <c r="CF99" i="5"/>
  <c r="BV99" i="5"/>
  <c r="BU99" i="5"/>
  <c r="BT99" i="5"/>
  <c r="CH98" i="5"/>
  <c r="CG98" i="5"/>
  <c r="CF98" i="5"/>
  <c r="BV98" i="5"/>
  <c r="BU98" i="5"/>
  <c r="BT98" i="5"/>
  <c r="CH97" i="5"/>
  <c r="CG97" i="5"/>
  <c r="CF97" i="5"/>
  <c r="BV97" i="5"/>
  <c r="BU97" i="5"/>
  <c r="BT97" i="5"/>
  <c r="CH96" i="5"/>
  <c r="CG96" i="5"/>
  <c r="CF96" i="5"/>
  <c r="BV96" i="5"/>
  <c r="BU96" i="5"/>
  <c r="BT96" i="5"/>
  <c r="CH95" i="5"/>
  <c r="CG95" i="5"/>
  <c r="CF95" i="5"/>
  <c r="BV95" i="5"/>
  <c r="BU95" i="5"/>
  <c r="BT95" i="5"/>
  <c r="CH94" i="5"/>
  <c r="CG94" i="5"/>
  <c r="CF94" i="5"/>
  <c r="BV94" i="5"/>
  <c r="BU94" i="5"/>
  <c r="BT94" i="5"/>
  <c r="CH93" i="5"/>
  <c r="CG93" i="5"/>
  <c r="CF93" i="5"/>
  <c r="BV93" i="5"/>
  <c r="BU93" i="5"/>
  <c r="BT93" i="5"/>
  <c r="CH92" i="5"/>
  <c r="CG92" i="5"/>
  <c r="CF92" i="5"/>
  <c r="BV92" i="5"/>
  <c r="BU92" i="5"/>
  <c r="BT92" i="5"/>
  <c r="CH91" i="5"/>
  <c r="CG91" i="5"/>
  <c r="CF91" i="5"/>
  <c r="BV91" i="5"/>
  <c r="BU91" i="5"/>
  <c r="BT91" i="5"/>
  <c r="CH90" i="5"/>
  <c r="CG90" i="5"/>
  <c r="CF90" i="5"/>
  <c r="BV90" i="5"/>
  <c r="BU90" i="5"/>
  <c r="BT90" i="5"/>
  <c r="CH89" i="5"/>
  <c r="CG89" i="5"/>
  <c r="CF89" i="5"/>
  <c r="BV89" i="5"/>
  <c r="BU89" i="5"/>
  <c r="BT89" i="5"/>
  <c r="CH88" i="5"/>
  <c r="CG88" i="5"/>
  <c r="CF88" i="5"/>
  <c r="BV88" i="5"/>
  <c r="BU88" i="5"/>
  <c r="BT88" i="5"/>
  <c r="CH87" i="5"/>
  <c r="CG87" i="5"/>
  <c r="CF87" i="5"/>
  <c r="BV87" i="5"/>
  <c r="BU87" i="5"/>
  <c r="BT87" i="5"/>
  <c r="CH86" i="5"/>
  <c r="CG86" i="5"/>
  <c r="CF86" i="5"/>
  <c r="BV86" i="5"/>
  <c r="BU86" i="5"/>
  <c r="BT86" i="5"/>
  <c r="CH85" i="5"/>
  <c r="CG85" i="5"/>
  <c r="CF85" i="5"/>
  <c r="BV85" i="5"/>
  <c r="BU85" i="5"/>
  <c r="BT85" i="5"/>
  <c r="CH84" i="5"/>
  <c r="CG84" i="5"/>
  <c r="CF84" i="5"/>
  <c r="BV84" i="5"/>
  <c r="BU84" i="5"/>
  <c r="BT84" i="5"/>
  <c r="CH83" i="5"/>
  <c r="CG83" i="5"/>
  <c r="CF83" i="5"/>
  <c r="BV83" i="5"/>
  <c r="BU83" i="5"/>
  <c r="BT83" i="5"/>
  <c r="CH82" i="5"/>
  <c r="CG82" i="5"/>
  <c r="CF82" i="5"/>
  <c r="BV82" i="5"/>
  <c r="BU82" i="5"/>
  <c r="BT82" i="5"/>
  <c r="CH81" i="5"/>
  <c r="CG81" i="5"/>
  <c r="CF81" i="5"/>
  <c r="BV81" i="5"/>
  <c r="BU81" i="5"/>
  <c r="BT81" i="5"/>
  <c r="CI80" i="5"/>
  <c r="CH80" i="5"/>
  <c r="CG80" i="5"/>
  <c r="CF80" i="5"/>
  <c r="BV80" i="5"/>
  <c r="BU80" i="5"/>
  <c r="BT80" i="5"/>
  <c r="CI79" i="5"/>
  <c r="CH79" i="5"/>
  <c r="CG79" i="5"/>
  <c r="CF79" i="5"/>
  <c r="BV79" i="5"/>
  <c r="BU79" i="5"/>
  <c r="BT79" i="5"/>
  <c r="CI78" i="5"/>
  <c r="CH78" i="5"/>
  <c r="CG78" i="5"/>
  <c r="CF78" i="5"/>
  <c r="BV78" i="5"/>
  <c r="BU78" i="5"/>
  <c r="BT78" i="5"/>
  <c r="CI77" i="5"/>
  <c r="CH77" i="5"/>
  <c r="CG77" i="5"/>
  <c r="CF77" i="5"/>
  <c r="BV77" i="5"/>
  <c r="BU77" i="5"/>
  <c r="BT77" i="5"/>
  <c r="CI76" i="5"/>
  <c r="CH76" i="5"/>
  <c r="CG76" i="5"/>
  <c r="CF76" i="5"/>
  <c r="BV76" i="5"/>
  <c r="BU76" i="5"/>
  <c r="BT76" i="5"/>
  <c r="CI75" i="5"/>
  <c r="CH75" i="5"/>
  <c r="CG75" i="5"/>
  <c r="CF75" i="5"/>
  <c r="BV75" i="5"/>
  <c r="BU75" i="5"/>
  <c r="BT75" i="5"/>
  <c r="CI74" i="5"/>
  <c r="CH74" i="5"/>
  <c r="CG74" i="5"/>
  <c r="CF74" i="5"/>
  <c r="BV74" i="5"/>
  <c r="BU74" i="5"/>
  <c r="BT74" i="5"/>
  <c r="CI73" i="5"/>
  <c r="CH73" i="5"/>
  <c r="CG73" i="5"/>
  <c r="CF73" i="5"/>
  <c r="BV73" i="5"/>
  <c r="BU73" i="5"/>
  <c r="BT73" i="5"/>
  <c r="CI72" i="5"/>
  <c r="CH72" i="5"/>
  <c r="CG72" i="5"/>
  <c r="CF72" i="5"/>
  <c r="BV72" i="5"/>
  <c r="BU72" i="5"/>
  <c r="BT72" i="5"/>
  <c r="CI71" i="5"/>
  <c r="CH71" i="5"/>
  <c r="CG71" i="5"/>
  <c r="CF71" i="5"/>
  <c r="BV71" i="5"/>
  <c r="BU71" i="5"/>
  <c r="BT71" i="5"/>
  <c r="CI70" i="5"/>
  <c r="CH70" i="5"/>
  <c r="CG70" i="5"/>
  <c r="CF70" i="5"/>
  <c r="BV70" i="5"/>
  <c r="BU70" i="5"/>
  <c r="BT70" i="5"/>
  <c r="CI69" i="5"/>
  <c r="CH69" i="5"/>
  <c r="CG69" i="5"/>
  <c r="CF69" i="5"/>
  <c r="BV69" i="5"/>
  <c r="BU69" i="5"/>
  <c r="BT69" i="5"/>
  <c r="CI68" i="5"/>
  <c r="CH68" i="5"/>
  <c r="CG68" i="5"/>
  <c r="CF68" i="5"/>
  <c r="BV68" i="5"/>
  <c r="BU68" i="5"/>
  <c r="BT68" i="5"/>
  <c r="CI67" i="5"/>
  <c r="CH67" i="5"/>
  <c r="CG67" i="5"/>
  <c r="CF67" i="5"/>
  <c r="BV67" i="5"/>
  <c r="BU67" i="5"/>
  <c r="BT67" i="5"/>
  <c r="CI66" i="5"/>
  <c r="CH66" i="5"/>
  <c r="CG66" i="5"/>
  <c r="CF66" i="5"/>
  <c r="BV66" i="5"/>
  <c r="BU66" i="5"/>
  <c r="BT66" i="5"/>
  <c r="CI65" i="5"/>
  <c r="CH65" i="5"/>
  <c r="CG65" i="5"/>
  <c r="CF65" i="5"/>
  <c r="BV65" i="5"/>
  <c r="BU65" i="5"/>
  <c r="BT65" i="5"/>
  <c r="CI64" i="5"/>
  <c r="CH64" i="5"/>
  <c r="CG64" i="5"/>
  <c r="CF64" i="5"/>
  <c r="BV64" i="5"/>
  <c r="BU64" i="5"/>
  <c r="BT64" i="5"/>
  <c r="CI63" i="5"/>
  <c r="CH63" i="5"/>
  <c r="CG63" i="5"/>
  <c r="CF63" i="5"/>
  <c r="BV63" i="5"/>
  <c r="BU63" i="5"/>
  <c r="BT63" i="5"/>
  <c r="CI62" i="5"/>
  <c r="CH62" i="5"/>
  <c r="CG62" i="5"/>
  <c r="CF62" i="5"/>
  <c r="BV62" i="5"/>
  <c r="BU62" i="5"/>
  <c r="BT62" i="5"/>
  <c r="CI61" i="5"/>
  <c r="CH61" i="5"/>
  <c r="CG61" i="5"/>
  <c r="CF61" i="5"/>
  <c r="BV61" i="5"/>
  <c r="BU61" i="5"/>
  <c r="BT61" i="5"/>
  <c r="CI60" i="5"/>
  <c r="CH60" i="5"/>
  <c r="CG60" i="5"/>
  <c r="CF60" i="5"/>
  <c r="BV60" i="5"/>
  <c r="BU60" i="5"/>
  <c r="BT60" i="5"/>
  <c r="CI59" i="5"/>
  <c r="CH59" i="5"/>
  <c r="CG59" i="5"/>
  <c r="CF59" i="5"/>
  <c r="BV59" i="5"/>
  <c r="BU59" i="5"/>
  <c r="BT59" i="5"/>
  <c r="CI58" i="5"/>
  <c r="CH58" i="5"/>
  <c r="CG58" i="5"/>
  <c r="CF58" i="5"/>
  <c r="BV58" i="5"/>
  <c r="BU58" i="5"/>
  <c r="BT58" i="5"/>
  <c r="CI57" i="5"/>
  <c r="CH57" i="5"/>
  <c r="CG57" i="5"/>
  <c r="CF57" i="5"/>
  <c r="BV57" i="5"/>
  <c r="BU57" i="5"/>
  <c r="BT57" i="5"/>
  <c r="CI56" i="5"/>
  <c r="CH56" i="5"/>
  <c r="CG56" i="5"/>
  <c r="CF56" i="5"/>
  <c r="BV56" i="5"/>
  <c r="BU56" i="5"/>
  <c r="BT56" i="5"/>
  <c r="CI55" i="5"/>
  <c r="CH55" i="5"/>
  <c r="CG55" i="5"/>
  <c r="CF55" i="5"/>
  <c r="BV55" i="5"/>
  <c r="BU55" i="5"/>
  <c r="BT55" i="5"/>
  <c r="CI54" i="5"/>
  <c r="CH54" i="5"/>
  <c r="CG54" i="5"/>
  <c r="CF54" i="5"/>
  <c r="BV54" i="5"/>
  <c r="BU54" i="5"/>
  <c r="BT54" i="5"/>
  <c r="CI53" i="5"/>
  <c r="CH53" i="5"/>
  <c r="CG53" i="5"/>
  <c r="CF53" i="5"/>
  <c r="BV53" i="5"/>
  <c r="BU53" i="5"/>
  <c r="BT53" i="5"/>
  <c r="CI52" i="5"/>
  <c r="CH52" i="5"/>
  <c r="CG52" i="5"/>
  <c r="CF52" i="5"/>
  <c r="BV52" i="5"/>
  <c r="BU52" i="5"/>
  <c r="BT52" i="5"/>
  <c r="CI51" i="5"/>
  <c r="CH51" i="5"/>
  <c r="CG51" i="5"/>
  <c r="CF51" i="5"/>
  <c r="BV51" i="5"/>
  <c r="BU51" i="5"/>
  <c r="BT51" i="5"/>
  <c r="CI50" i="5"/>
  <c r="CH50" i="5"/>
  <c r="CG50" i="5"/>
  <c r="CF50" i="5"/>
  <c r="BV50" i="5"/>
  <c r="BU50" i="5"/>
  <c r="BT50" i="5"/>
  <c r="CI49" i="5"/>
  <c r="CH49" i="5"/>
  <c r="CG49" i="5"/>
  <c r="CF49" i="5"/>
  <c r="BV49" i="5"/>
  <c r="BU49" i="5"/>
  <c r="BT49" i="5"/>
  <c r="CI48" i="5"/>
  <c r="CH48" i="5"/>
  <c r="CG48" i="5"/>
  <c r="CF48" i="5"/>
  <c r="BV48" i="5"/>
  <c r="BU48" i="5"/>
  <c r="BT48" i="5"/>
  <c r="CI47" i="5"/>
  <c r="CH47" i="5"/>
  <c r="CG47" i="5"/>
  <c r="CF47" i="5"/>
  <c r="BV47" i="5"/>
  <c r="BU47" i="5"/>
  <c r="BT47" i="5"/>
  <c r="CI46" i="5"/>
  <c r="CH46" i="5"/>
  <c r="CG46" i="5"/>
  <c r="CF46" i="5"/>
  <c r="BV46" i="5"/>
  <c r="BU46" i="5"/>
  <c r="BT46" i="5"/>
  <c r="CI45" i="5"/>
  <c r="CH45" i="5"/>
  <c r="CG45" i="5"/>
  <c r="CF45" i="5"/>
  <c r="BV45" i="5"/>
  <c r="BU45" i="5"/>
  <c r="BT45" i="5"/>
  <c r="CI44" i="5"/>
  <c r="CH44" i="5"/>
  <c r="CG44" i="5"/>
  <c r="CF44" i="5"/>
  <c r="BV44" i="5"/>
  <c r="BU44" i="5"/>
  <c r="BT44" i="5"/>
  <c r="CI43" i="5"/>
  <c r="CH43" i="5"/>
  <c r="CG43" i="5"/>
  <c r="CF43" i="5"/>
  <c r="BV43" i="5"/>
  <c r="BU43" i="5"/>
  <c r="BT43" i="5"/>
  <c r="CI42" i="5"/>
  <c r="CH42" i="5"/>
  <c r="CG42" i="5"/>
  <c r="CF42" i="5"/>
  <c r="BV42" i="5"/>
  <c r="BU42" i="5"/>
  <c r="BT42" i="5"/>
  <c r="CI41" i="5"/>
  <c r="CH41" i="5"/>
  <c r="CG41" i="5"/>
  <c r="CF41" i="5"/>
  <c r="BV41" i="5"/>
  <c r="BU41" i="5"/>
  <c r="BT41" i="5"/>
  <c r="CI40" i="5"/>
  <c r="CH40" i="5"/>
  <c r="CG40" i="5"/>
  <c r="CF40" i="5"/>
  <c r="BV40" i="5"/>
  <c r="BU40" i="5"/>
  <c r="BT40" i="5"/>
  <c r="CI39" i="5"/>
  <c r="CH39" i="5"/>
  <c r="CG39" i="5"/>
  <c r="CF39" i="5"/>
  <c r="BV39" i="5"/>
  <c r="BU39" i="5"/>
  <c r="BT39" i="5"/>
  <c r="CI38" i="5"/>
  <c r="CH38" i="5"/>
  <c r="CG38" i="5"/>
  <c r="CF38" i="5"/>
  <c r="BV38" i="5"/>
  <c r="BU38" i="5"/>
  <c r="BT38" i="5"/>
  <c r="CI37" i="5"/>
  <c r="CH37" i="5"/>
  <c r="CG37" i="5"/>
  <c r="CF37" i="5"/>
  <c r="BV37" i="5"/>
  <c r="BU37" i="5"/>
  <c r="BT37" i="5"/>
  <c r="CI36" i="5"/>
  <c r="CH36" i="5"/>
  <c r="CG36" i="5"/>
  <c r="CF36" i="5"/>
  <c r="BV36" i="5"/>
  <c r="BU36" i="5"/>
  <c r="BT36" i="5"/>
  <c r="CI35" i="5"/>
  <c r="CH35" i="5"/>
  <c r="CG35" i="5"/>
  <c r="CF35" i="5"/>
  <c r="BV35" i="5"/>
  <c r="BU35" i="5"/>
  <c r="BT35" i="5"/>
  <c r="CI34" i="5"/>
  <c r="CH34" i="5"/>
  <c r="CG34" i="5"/>
  <c r="CF34" i="5"/>
  <c r="BV34" i="5"/>
  <c r="BU34" i="5"/>
  <c r="BT34" i="5"/>
  <c r="CI33" i="5"/>
  <c r="CH33" i="5"/>
  <c r="CG33" i="5"/>
  <c r="CF33" i="5"/>
  <c r="BV33" i="5"/>
  <c r="BU33" i="5"/>
  <c r="BT33" i="5"/>
  <c r="CI32" i="5"/>
  <c r="CH32" i="5"/>
  <c r="CG32" i="5"/>
  <c r="CF32" i="5"/>
  <c r="BV32" i="5"/>
  <c r="BU32" i="5"/>
  <c r="BT32" i="5"/>
  <c r="CI31" i="5"/>
  <c r="CH31" i="5"/>
  <c r="CG31" i="5"/>
  <c r="CF31" i="5"/>
  <c r="BV31" i="5"/>
  <c r="BU31" i="5"/>
  <c r="BT31" i="5"/>
  <c r="CI30" i="5"/>
  <c r="CH30" i="5"/>
  <c r="CG30" i="5"/>
  <c r="CF30" i="5"/>
  <c r="BV30" i="5"/>
  <c r="BU30" i="5"/>
  <c r="BT30" i="5"/>
  <c r="CI29" i="5"/>
  <c r="CH29" i="5"/>
  <c r="CG29" i="5"/>
  <c r="CF29" i="5"/>
  <c r="BV29" i="5"/>
  <c r="BU29" i="5"/>
  <c r="BT29" i="5"/>
  <c r="CI28" i="5"/>
  <c r="CH28" i="5"/>
  <c r="CG28" i="5"/>
  <c r="CF28" i="5"/>
  <c r="BV28" i="5"/>
  <c r="BU28" i="5"/>
  <c r="BT28" i="5"/>
  <c r="CI27" i="5"/>
  <c r="CH27" i="5"/>
  <c r="CG27" i="5"/>
  <c r="CF27" i="5"/>
  <c r="BV27" i="5"/>
  <c r="BU27" i="5"/>
  <c r="BT27" i="5"/>
  <c r="CI26" i="5"/>
  <c r="CH26" i="5"/>
  <c r="CG26" i="5"/>
  <c r="CF26" i="5"/>
  <c r="BV26" i="5"/>
  <c r="BU26" i="5"/>
  <c r="BT26" i="5"/>
  <c r="CI25" i="5"/>
  <c r="CH25" i="5"/>
  <c r="CG25" i="5"/>
  <c r="CF25" i="5"/>
  <c r="BV25" i="5"/>
  <c r="BU25" i="5"/>
  <c r="BT25" i="5"/>
  <c r="CI24" i="5"/>
  <c r="CH24" i="5"/>
  <c r="CG24" i="5"/>
  <c r="CF24" i="5"/>
  <c r="BV24" i="5"/>
  <c r="BU24" i="5"/>
  <c r="BT24" i="5"/>
  <c r="CI23" i="5"/>
  <c r="CH23" i="5"/>
  <c r="CG23" i="5"/>
  <c r="CF23" i="5"/>
  <c r="BV23" i="5"/>
  <c r="BU23" i="5"/>
  <c r="BT23" i="5"/>
  <c r="CI22" i="5"/>
  <c r="CH22" i="5"/>
  <c r="CG22" i="5"/>
  <c r="CF22" i="5"/>
  <c r="BV22" i="5"/>
  <c r="BU22" i="5"/>
  <c r="BT22" i="5"/>
  <c r="CI21" i="5"/>
  <c r="CH21" i="5"/>
  <c r="CG21" i="5"/>
  <c r="CF21" i="5"/>
  <c r="BV21" i="5"/>
  <c r="BU21" i="5"/>
  <c r="BT21" i="5"/>
  <c r="CI20" i="5"/>
  <c r="CH20" i="5"/>
  <c r="CG20" i="5"/>
  <c r="CF20" i="5"/>
  <c r="BV20" i="5"/>
  <c r="BU20" i="5"/>
  <c r="BT20" i="5"/>
  <c r="CI19" i="5"/>
  <c r="CH19" i="5"/>
  <c r="CG19" i="5"/>
  <c r="CF19" i="5"/>
  <c r="BV19" i="5"/>
  <c r="BU19" i="5"/>
  <c r="BT19" i="5"/>
  <c r="CI18" i="5"/>
  <c r="CH18" i="5"/>
  <c r="CG18" i="5"/>
  <c r="CF18" i="5"/>
  <c r="BV18" i="5"/>
  <c r="BU18" i="5"/>
  <c r="BT18" i="5"/>
  <c r="CI17" i="5"/>
  <c r="CH17" i="5"/>
  <c r="CG17" i="5"/>
  <c r="CF17" i="5"/>
  <c r="BV17" i="5"/>
  <c r="BU17" i="5"/>
  <c r="BT17" i="5"/>
  <c r="CI16" i="5"/>
  <c r="CH16" i="5"/>
  <c r="CG16" i="5"/>
  <c r="CF16" i="5"/>
  <c r="BV16" i="5"/>
  <c r="BU16" i="5"/>
  <c r="BT16" i="5"/>
  <c r="CI15" i="5"/>
  <c r="CH15" i="5"/>
  <c r="CG15" i="5"/>
  <c r="CF15" i="5"/>
  <c r="BV15" i="5"/>
  <c r="BU15" i="5"/>
  <c r="BT15" i="5"/>
  <c r="CI14" i="5"/>
  <c r="CH14" i="5"/>
  <c r="CG14" i="5"/>
  <c r="CF14" i="5"/>
  <c r="BV14" i="5"/>
  <c r="BU14" i="5"/>
  <c r="BT14" i="5"/>
  <c r="CI13" i="5"/>
  <c r="CH13" i="5"/>
  <c r="CG13" i="5"/>
  <c r="CF13" i="5"/>
  <c r="BV13" i="5"/>
  <c r="BU13" i="5"/>
  <c r="BT13" i="5"/>
  <c r="CI12" i="5"/>
  <c r="CH12" i="5"/>
  <c r="CG12" i="5"/>
  <c r="CF12" i="5"/>
  <c r="BV12" i="5"/>
  <c r="BU12" i="5"/>
  <c r="BT12" i="5"/>
  <c r="CI11" i="5"/>
  <c r="CH11" i="5"/>
  <c r="CG11" i="5"/>
  <c r="CF11" i="5"/>
  <c r="BV11" i="5"/>
  <c r="BU11" i="5"/>
  <c r="BT11" i="5"/>
  <c r="CI10" i="5"/>
  <c r="CH10" i="5"/>
  <c r="CG10" i="5"/>
  <c r="CF10" i="5"/>
  <c r="BV10" i="5"/>
  <c r="BU10" i="5"/>
  <c r="BT10" i="5"/>
  <c r="CI9" i="5"/>
  <c r="CH9" i="5"/>
  <c r="CG9" i="5"/>
  <c r="CF9" i="5"/>
  <c r="BV9" i="5"/>
  <c r="BU9" i="5"/>
  <c r="BT9" i="5"/>
  <c r="CI8" i="5"/>
  <c r="CH8" i="5"/>
  <c r="CG8" i="5"/>
  <c r="CF8" i="5"/>
  <c r="BV8" i="5"/>
  <c r="BU8" i="5"/>
  <c r="BT8" i="5"/>
  <c r="CI7" i="5"/>
  <c r="CH7" i="5"/>
  <c r="CG7" i="5"/>
  <c r="CF7" i="5"/>
  <c r="BV7" i="5"/>
  <c r="BU7" i="5"/>
  <c r="BT7" i="5"/>
  <c r="CI6" i="5"/>
  <c r="CH6" i="5"/>
  <c r="CG6" i="5"/>
  <c r="CF6" i="5"/>
  <c r="BV6" i="5"/>
  <c r="BV1" i="5" s="1"/>
  <c r="BU6" i="5"/>
  <c r="BT6" i="5"/>
  <c r="CI5" i="5"/>
  <c r="CH5" i="5"/>
  <c r="CG5" i="5"/>
  <c r="CF5" i="5"/>
  <c r="BV5" i="5"/>
  <c r="BU5" i="5"/>
  <c r="BT5" i="5"/>
  <c r="CI4" i="5"/>
  <c r="CH4" i="5"/>
  <c r="CG4" i="5"/>
  <c r="CF4" i="5"/>
  <c r="BV4" i="5"/>
  <c r="BU4" i="5"/>
  <c r="BT4" i="5"/>
  <c r="BT1" i="5" s="1"/>
  <c r="CI3" i="5"/>
  <c r="CH3" i="5"/>
  <c r="CG3" i="5"/>
  <c r="CF3" i="5"/>
  <c r="BV3" i="5"/>
  <c r="BU3" i="5"/>
  <c r="BT3" i="5"/>
  <c r="DI1" i="5"/>
  <c r="DH1" i="5"/>
  <c r="DG1" i="5"/>
  <c r="DF1" i="5"/>
  <c r="DE1" i="5"/>
  <c r="DD1" i="5"/>
  <c r="DC1" i="5"/>
  <c r="DB1" i="5"/>
  <c r="DA1" i="5"/>
  <c r="CZ1" i="5"/>
  <c r="CY1" i="5"/>
  <c r="CX1" i="5"/>
  <c r="CW1" i="5"/>
  <c r="CV1" i="5"/>
  <c r="CU1" i="5"/>
  <c r="CT1" i="5"/>
  <c r="CS1" i="5"/>
  <c r="CR1" i="5"/>
  <c r="CQ1" i="5"/>
  <c r="CP1" i="5"/>
  <c r="CO1" i="5"/>
  <c r="CN1" i="5"/>
  <c r="CM1" i="5"/>
  <c r="CL1" i="5"/>
  <c r="CI1" i="5"/>
  <c r="CH1" i="5"/>
  <c r="CG1" i="5"/>
  <c r="CF1" i="5"/>
  <c r="CE1" i="5"/>
  <c r="CD1" i="5"/>
  <c r="CC1" i="5"/>
  <c r="CB1" i="5"/>
  <c r="CA1" i="5"/>
  <c r="BF1" i="5"/>
  <c r="BE1" i="5"/>
  <c r="BD1" i="5"/>
  <c r="BC1" i="5"/>
  <c r="BB1" i="5"/>
  <c r="BA1" i="5"/>
  <c r="AZ1" i="5"/>
  <c r="AY1" i="5"/>
  <c r="AX1" i="5"/>
  <c r="AW1" i="5"/>
  <c r="AV1" i="5"/>
  <c r="AU1" i="5"/>
  <c r="AT1" i="5"/>
  <c r="AS1" i="5"/>
  <c r="AR1" i="5"/>
  <c r="AQ1" i="5"/>
  <c r="AP1" i="5"/>
  <c r="AO1" i="5"/>
  <c r="AN1" i="5"/>
  <c r="AM1" i="5"/>
  <c r="AL1" i="5"/>
  <c r="AK1" i="5"/>
  <c r="AJ1" i="5"/>
  <c r="AI1" i="5"/>
  <c r="AH1" i="5"/>
  <c r="AG1" i="5"/>
  <c r="AF1" i="5"/>
  <c r="AE1" i="5"/>
  <c r="AD1" i="5"/>
  <c r="AC1" i="5"/>
  <c r="AB1" i="5"/>
  <c r="AA1" i="5"/>
  <c r="Y1" i="5"/>
  <c r="X1" i="5"/>
  <c r="W1" i="5"/>
  <c r="V1" i="5"/>
  <c r="U1" i="5"/>
  <c r="T1" i="5"/>
  <c r="S1" i="5"/>
  <c r="R1" i="5"/>
  <c r="Q1" i="5"/>
  <c r="P1" i="5"/>
  <c r="O1" i="5"/>
  <c r="N1" i="5"/>
  <c r="M1" i="5"/>
  <c r="L1" i="5"/>
  <c r="K1" i="5"/>
  <c r="B300" i="25"/>
  <c r="B299" i="25"/>
  <c r="B298" i="25"/>
  <c r="B297" i="25"/>
  <c r="B296" i="25"/>
  <c r="B295" i="25"/>
  <c r="B294" i="25"/>
  <c r="B293" i="25"/>
  <c r="B292" i="25"/>
  <c r="B291" i="25"/>
  <c r="B290" i="25"/>
  <c r="B289" i="25"/>
  <c r="B288" i="25"/>
  <c r="B287" i="25"/>
  <c r="B286" i="25"/>
  <c r="B285" i="25"/>
  <c r="B284" i="25"/>
  <c r="B283" i="25"/>
  <c r="B282" i="25"/>
  <c r="B281" i="25"/>
  <c r="B280" i="25"/>
  <c r="B279" i="25"/>
  <c r="B278" i="25"/>
  <c r="B277" i="25"/>
  <c r="B276" i="25"/>
  <c r="B275" i="25"/>
  <c r="B274" i="25"/>
  <c r="B273" i="25"/>
  <c r="B272" i="25"/>
  <c r="B271" i="25"/>
  <c r="B270" i="25"/>
  <c r="B269" i="25"/>
  <c r="B268" i="25"/>
  <c r="B267" i="25"/>
  <c r="B266" i="25"/>
  <c r="B265" i="25"/>
  <c r="B264" i="25"/>
  <c r="B263" i="25"/>
  <c r="B262" i="25"/>
  <c r="B261" i="25"/>
  <c r="B260" i="25"/>
  <c r="B259" i="25"/>
  <c r="B258" i="25"/>
  <c r="B257" i="25"/>
  <c r="B256" i="25"/>
  <c r="B255" i="25"/>
  <c r="B254" i="25"/>
  <c r="B253" i="25"/>
  <c r="B252" i="25"/>
  <c r="B251" i="25"/>
  <c r="B250" i="25"/>
  <c r="B249" i="25"/>
  <c r="B248" i="25"/>
  <c r="B247" i="25"/>
  <c r="B246" i="25"/>
  <c r="B245" i="25"/>
  <c r="B244" i="25"/>
  <c r="B243" i="25"/>
  <c r="B242" i="25"/>
  <c r="B241" i="25"/>
  <c r="B240" i="25"/>
  <c r="B239" i="25"/>
  <c r="B238" i="25"/>
  <c r="B237" i="25"/>
  <c r="B236" i="25"/>
  <c r="B235" i="25"/>
  <c r="B234" i="25"/>
  <c r="B233" i="25"/>
  <c r="B232" i="25"/>
  <c r="B231" i="25"/>
  <c r="B230" i="25"/>
  <c r="B229" i="25"/>
  <c r="B228" i="25"/>
  <c r="B227" i="25"/>
  <c r="B226" i="25"/>
  <c r="B225" i="25"/>
  <c r="B224" i="25"/>
  <c r="B223" i="25"/>
  <c r="B222" i="25"/>
  <c r="B221" i="25"/>
  <c r="B220" i="25"/>
  <c r="B219" i="25"/>
  <c r="B218" i="25"/>
  <c r="B217" i="25"/>
  <c r="B216" i="25"/>
  <c r="B215" i="25"/>
  <c r="B214" i="25"/>
  <c r="B213" i="25"/>
  <c r="B212" i="25"/>
  <c r="B211" i="25"/>
  <c r="B210" i="25"/>
  <c r="B209" i="25"/>
  <c r="B208" i="25"/>
  <c r="B207" i="25"/>
  <c r="B206" i="25"/>
  <c r="B205" i="25"/>
  <c r="B204" i="25"/>
  <c r="B203" i="25"/>
  <c r="B202" i="25"/>
  <c r="B201" i="25"/>
  <c r="B200" i="25"/>
  <c r="B199" i="25"/>
  <c r="B198" i="25"/>
  <c r="B197" i="25"/>
  <c r="B196" i="25"/>
  <c r="B195" i="25"/>
  <c r="B194" i="25"/>
  <c r="B193" i="25"/>
  <c r="B192" i="25"/>
  <c r="B191" i="25"/>
  <c r="B190" i="25"/>
  <c r="B189" i="25"/>
  <c r="B188" i="25"/>
  <c r="B187" i="25"/>
  <c r="B186" i="25"/>
  <c r="B185" i="25"/>
  <c r="B184" i="25"/>
  <c r="B183" i="25"/>
  <c r="B182" i="25"/>
  <c r="B181" i="25"/>
  <c r="B180" i="25"/>
  <c r="B179" i="25"/>
  <c r="B178" i="25"/>
  <c r="B177" i="25"/>
  <c r="B176" i="25"/>
  <c r="B175" i="25"/>
  <c r="B174" i="25"/>
  <c r="B173" i="25"/>
  <c r="B172" i="25"/>
  <c r="B171" i="25"/>
  <c r="B170" i="25"/>
  <c r="B169" i="25"/>
  <c r="B168" i="25"/>
  <c r="B167" i="25"/>
  <c r="B166" i="25"/>
  <c r="B165" i="25"/>
  <c r="B164" i="25"/>
  <c r="B163" i="25"/>
  <c r="B162" i="25"/>
  <c r="B161" i="25"/>
  <c r="B160" i="25"/>
  <c r="B159" i="25"/>
  <c r="B158" i="25"/>
  <c r="B157" i="25"/>
  <c r="B156" i="25"/>
  <c r="B155" i="25"/>
  <c r="B154" i="25"/>
  <c r="B153" i="25"/>
  <c r="B152" i="25"/>
  <c r="B151" i="25"/>
  <c r="B150" i="25"/>
  <c r="B149" i="25"/>
  <c r="B148" i="25"/>
  <c r="B147" i="25"/>
  <c r="B146" i="25"/>
  <c r="B145" i="25"/>
  <c r="B144" i="25"/>
  <c r="B143" i="25"/>
  <c r="B142" i="25"/>
  <c r="B141" i="25"/>
  <c r="B140" i="25"/>
  <c r="B139" i="25"/>
  <c r="B138" i="25"/>
  <c r="B137" i="25"/>
  <c r="B136" i="25"/>
  <c r="B135" i="25"/>
  <c r="B134" i="25"/>
  <c r="B133" i="25"/>
  <c r="B132" i="25"/>
  <c r="B131" i="25"/>
  <c r="B130" i="25"/>
  <c r="B129" i="25"/>
  <c r="B128" i="25"/>
  <c r="B127" i="25"/>
  <c r="B126" i="25"/>
  <c r="B125" i="25"/>
  <c r="B124" i="25"/>
  <c r="B123" i="25"/>
  <c r="B122" i="25"/>
  <c r="B121" i="25"/>
  <c r="B120" i="25"/>
  <c r="B119" i="25"/>
  <c r="B118" i="25"/>
  <c r="B117" i="25"/>
  <c r="B116" i="25"/>
  <c r="B115" i="25"/>
  <c r="B114" i="25"/>
  <c r="B113" i="25"/>
  <c r="B112" i="25"/>
  <c r="B111" i="25"/>
  <c r="B110" i="25"/>
  <c r="B109" i="25"/>
  <c r="B108" i="25"/>
  <c r="B107" i="25"/>
  <c r="B106" i="25"/>
  <c r="B105" i="25"/>
  <c r="B104" i="25"/>
  <c r="B103" i="25"/>
  <c r="B102" i="25"/>
  <c r="B101" i="25"/>
  <c r="B100" i="25"/>
  <c r="B99" i="25"/>
  <c r="B98" i="25"/>
  <c r="B97" i="25"/>
  <c r="B96" i="25"/>
  <c r="B95" i="25"/>
  <c r="B94" i="25"/>
  <c r="B93" i="25"/>
  <c r="B92" i="25"/>
  <c r="B91" i="25"/>
  <c r="B90" i="25"/>
  <c r="B89" i="25"/>
  <c r="B88" i="25"/>
  <c r="B87" i="25"/>
  <c r="B86" i="25"/>
  <c r="B85" i="25"/>
  <c r="B84" i="25"/>
  <c r="B83" i="25"/>
  <c r="B82" i="25"/>
  <c r="B81" i="25"/>
  <c r="B80" i="25"/>
  <c r="B79" i="25"/>
  <c r="B78" i="25"/>
  <c r="B77" i="25"/>
  <c r="B76" i="25"/>
  <c r="B75" i="25"/>
  <c r="B74" i="25"/>
  <c r="B73" i="25"/>
  <c r="B72" i="25"/>
  <c r="B71" i="25"/>
  <c r="B70" i="25"/>
  <c r="B69" i="25"/>
  <c r="B68" i="25"/>
  <c r="B67" i="25"/>
  <c r="B66" i="25"/>
  <c r="B65" i="25"/>
  <c r="B64" i="25"/>
  <c r="B63" i="25"/>
  <c r="B62" i="25"/>
  <c r="B61" i="25"/>
  <c r="B60" i="25"/>
  <c r="B59" i="25"/>
  <c r="B58" i="25"/>
  <c r="B57" i="25"/>
  <c r="B56" i="25"/>
  <c r="B55" i="25"/>
  <c r="B54" i="25"/>
  <c r="B53" i="25"/>
  <c r="B52" i="25"/>
  <c r="B51" i="25"/>
  <c r="B50" i="25"/>
  <c r="B49" i="25"/>
  <c r="B48" i="25"/>
  <c r="B47" i="25"/>
  <c r="B46" i="25"/>
  <c r="B45" i="25"/>
  <c r="B44" i="25"/>
  <c r="B43" i="25"/>
  <c r="B42" i="25"/>
  <c r="B41" i="25"/>
  <c r="B40" i="25"/>
  <c r="B39" i="25"/>
  <c r="B38" i="25"/>
  <c r="B37" i="25"/>
  <c r="B36" i="25"/>
  <c r="B35" i="25"/>
  <c r="B34" i="25"/>
  <c r="B33" i="25"/>
  <c r="B32" i="25"/>
  <c r="B31" i="25"/>
  <c r="B30" i="25"/>
  <c r="B29" i="25"/>
  <c r="B28" i="25"/>
  <c r="B27" i="25"/>
  <c r="B26" i="25"/>
  <c r="B25" i="25"/>
  <c r="B24" i="25"/>
  <c r="B23" i="25"/>
  <c r="B22" i="25"/>
  <c r="B21" i="25"/>
  <c r="B20" i="25"/>
  <c r="B19" i="25"/>
  <c r="B18" i="25"/>
  <c r="B17" i="25"/>
  <c r="B16" i="25"/>
  <c r="B15" i="25"/>
  <c r="B14" i="25"/>
  <c r="B13" i="25"/>
  <c r="B12" i="25"/>
  <c r="B11" i="25"/>
  <c r="B10" i="25"/>
  <c r="B9" i="25"/>
  <c r="B8" i="25"/>
  <c r="B7" i="25"/>
  <c r="B6" i="25"/>
  <c r="B5" i="25"/>
  <c r="B4" i="25"/>
  <c r="B3" i="25"/>
  <c r="D16" i="22"/>
  <c r="D15" i="22"/>
  <c r="D14" i="22"/>
  <c r="D13" i="22"/>
  <c r="D12" i="22"/>
  <c r="B1" i="22"/>
  <c r="A1" i="22"/>
  <c r="A20" i="8"/>
  <c r="B16" i="8"/>
  <c r="J2" i="2"/>
  <c r="I2" i="2"/>
  <c r="Z1" i="2"/>
  <c r="M1" i="2" s="1"/>
  <c r="N1" i="2" s="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E2" i="1"/>
  <c r="AK2" i="1" s="1"/>
  <c r="K2" i="1"/>
  <c r="J2" i="1"/>
  <c r="B2" i="1"/>
  <c r="Z1" i="1"/>
  <c r="D1" i="1"/>
  <c r="AJ2" i="1" l="1"/>
  <c r="AG2" i="1"/>
  <c r="C2" i="1" s="1"/>
  <c r="AF2" i="1"/>
  <c r="AL2" i="1" s="1"/>
  <c r="AI2" i="1"/>
  <c r="AH2" i="1"/>
  <c r="BU1" i="5"/>
  <c r="CJ1" i="5"/>
  <c r="CK1" i="5"/>
  <c r="Z2" i="2"/>
  <c r="M2" i="2" s="1"/>
  <c r="C3" i="21" l="1"/>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Purdon, Joey</author>
  </authors>
  <commentList>
    <comment ref="A1" authorId="0" shapeId="0" xr:uid="{22B5B511-A95D-4ED8-A826-B3A8BB0446E1}">
      <text>
        <r>
          <rPr>
            <sz val="10"/>
            <color indexed="81"/>
            <rFont val="Calibri"/>
            <family val="2"/>
            <scheme val="minor"/>
          </rPr>
          <t xml:space="preserve">this is pulled from the </t>
        </r>
        <r>
          <rPr>
            <b/>
            <sz val="10"/>
            <color indexed="81"/>
            <rFont val="Calibri"/>
            <family val="2"/>
            <scheme val="minor"/>
          </rPr>
          <t>'schedule' sheet</t>
        </r>
        <r>
          <rPr>
            <sz val="10"/>
            <color indexed="81"/>
            <rFont val="Calibri"/>
            <family val="2"/>
            <scheme val="minor"/>
          </rPr>
          <t xml:space="preserve">. if you want to </t>
        </r>
        <r>
          <rPr>
            <b/>
            <sz val="10"/>
            <color indexed="81"/>
            <rFont val="Calibri"/>
            <family val="2"/>
            <scheme val="minor"/>
          </rPr>
          <t>change the engineer</t>
        </r>
        <r>
          <rPr>
            <sz val="10"/>
            <color indexed="81"/>
            <rFont val="Calibri"/>
            <family val="2"/>
            <scheme val="minor"/>
          </rPr>
          <t xml:space="preserve">, change it </t>
        </r>
        <r>
          <rPr>
            <b/>
            <sz val="10"/>
            <color indexed="81"/>
            <rFont val="Calibri"/>
            <family val="2"/>
            <scheme val="minor"/>
          </rPr>
          <t>from</t>
        </r>
        <r>
          <rPr>
            <sz val="10"/>
            <color indexed="81"/>
            <rFont val="Calibri"/>
            <family val="2"/>
            <scheme val="minor"/>
          </rPr>
          <t xml:space="preserve"> the </t>
        </r>
        <r>
          <rPr>
            <b/>
            <sz val="10"/>
            <color indexed="81"/>
            <rFont val="Calibri"/>
            <family val="2"/>
            <scheme val="minor"/>
          </rPr>
          <t>'schedule' sheet</t>
        </r>
        <r>
          <rPr>
            <sz val="10"/>
            <color indexed="81"/>
            <rFont val="Calibri"/>
            <family val="2"/>
            <scheme val="minor"/>
          </rPr>
          <t xml:space="preserve"> instead.</t>
        </r>
      </text>
    </comment>
    <comment ref="A2" authorId="0" shapeId="0" xr:uid="{2F29C068-2698-4644-B304-35B3988235F4}">
      <text>
        <r>
          <rPr>
            <b/>
            <sz val="10"/>
            <color indexed="81"/>
            <rFont val="Calibri"/>
            <family val="2"/>
            <scheme val="minor"/>
          </rPr>
          <t>order</t>
        </r>
        <r>
          <rPr>
            <sz val="10"/>
            <color indexed="81"/>
            <rFont val="Calibri"/>
            <family val="2"/>
            <scheme val="minor"/>
          </rPr>
          <t xml:space="preserve"> </t>
        </r>
        <r>
          <rPr>
            <b/>
            <sz val="10"/>
            <color indexed="81"/>
            <rFont val="Calibri"/>
            <family val="2"/>
            <scheme val="minor"/>
          </rPr>
          <t>number</t>
        </r>
        <r>
          <rPr>
            <sz val="10"/>
            <color indexed="81"/>
            <rFont val="Calibri"/>
            <family val="2"/>
            <scheme val="minor"/>
          </rPr>
          <t xml:space="preserve"> that </t>
        </r>
        <r>
          <rPr>
            <b/>
            <sz val="10"/>
            <color indexed="81"/>
            <rFont val="Calibri"/>
            <family val="2"/>
            <scheme val="minor"/>
          </rPr>
          <t>this</t>
        </r>
        <r>
          <rPr>
            <sz val="10"/>
            <color indexed="81"/>
            <rFont val="Calibri"/>
            <family val="2"/>
            <scheme val="minor"/>
          </rPr>
          <t xml:space="preserve"> </t>
        </r>
        <r>
          <rPr>
            <b/>
            <sz val="10"/>
            <color indexed="81"/>
            <rFont val="Calibri"/>
            <family val="2"/>
            <scheme val="minor"/>
          </rPr>
          <t>add/delete entry belongs to</t>
        </r>
        <r>
          <rPr>
            <sz val="10"/>
            <color indexed="81"/>
            <rFont val="Calibri"/>
            <family val="2"/>
            <scheme val="minor"/>
          </rPr>
          <t xml:space="preserve">. </t>
        </r>
        <r>
          <rPr>
            <b/>
            <sz val="10"/>
            <color indexed="81"/>
            <rFont val="Calibri"/>
            <family val="2"/>
            <scheme val="minor"/>
          </rPr>
          <t>any/all</t>
        </r>
        <r>
          <rPr>
            <sz val="10"/>
            <color indexed="81"/>
            <rFont val="Calibri"/>
            <family val="2"/>
            <scheme val="minor"/>
          </rPr>
          <t xml:space="preserve"> button on this page will refer to </t>
        </r>
        <r>
          <rPr>
            <b/>
            <sz val="10"/>
            <color indexed="81"/>
            <rFont val="Calibri"/>
            <family val="2"/>
            <scheme val="minor"/>
          </rPr>
          <t>this</t>
        </r>
        <r>
          <rPr>
            <sz val="10"/>
            <color indexed="81"/>
            <rFont val="Calibri"/>
            <family val="2"/>
            <scheme val="minor"/>
          </rPr>
          <t xml:space="preserve"> </t>
        </r>
        <r>
          <rPr>
            <b/>
            <sz val="10"/>
            <color indexed="81"/>
            <rFont val="Calibri"/>
            <family val="2"/>
            <scheme val="minor"/>
          </rPr>
          <t>order</t>
        </r>
        <r>
          <rPr>
            <sz val="10"/>
            <color indexed="81"/>
            <rFont val="Calibri"/>
            <family val="2"/>
            <scheme val="minor"/>
          </rPr>
          <t xml:space="preserve"> </t>
        </r>
        <r>
          <rPr>
            <b/>
            <sz val="10"/>
            <color indexed="81"/>
            <rFont val="Calibri"/>
            <family val="2"/>
            <scheme val="minor"/>
          </rPr>
          <t>number</t>
        </r>
        <r>
          <rPr>
            <sz val="10"/>
            <color indexed="81"/>
            <rFont val="Calibri"/>
            <family val="2"/>
            <scheme val="minor"/>
          </rPr>
          <t xml:space="preserve"> for its operation.</t>
        </r>
      </text>
    </comment>
    <comment ref="E2" authorId="0" shapeId="0" xr:uid="{28F331C8-773E-42C1-9729-9D5EDBF2E569}">
      <text>
        <r>
          <rPr>
            <sz val="10"/>
            <color indexed="81"/>
            <rFont val="Calibri"/>
            <family val="2"/>
            <scheme val="minor"/>
          </rPr>
          <t xml:space="preserve">use the 'insert add/delete entry' button to </t>
        </r>
        <r>
          <rPr>
            <b/>
            <sz val="10"/>
            <color indexed="81"/>
            <rFont val="Calibri"/>
            <family val="2"/>
            <scheme val="minor"/>
          </rPr>
          <t>insert a new row</t>
        </r>
        <r>
          <rPr>
            <sz val="10"/>
            <color indexed="81"/>
            <rFont val="Calibri"/>
            <family val="2"/>
            <scheme val="minor"/>
          </rPr>
          <t xml:space="preserve"> into the </t>
        </r>
        <r>
          <rPr>
            <b/>
            <sz val="10"/>
            <color indexed="81"/>
            <rFont val="Calibri"/>
            <family val="2"/>
            <scheme val="minor"/>
          </rPr>
          <t>production kpi database</t>
        </r>
        <r>
          <rPr>
            <sz val="10"/>
            <color indexed="81"/>
            <rFont val="Calibri"/>
            <family val="2"/>
            <scheme val="minor"/>
          </rPr>
          <t xml:space="preserve"> as </t>
        </r>
        <r>
          <rPr>
            <b/>
            <sz val="10"/>
            <color indexed="81"/>
            <rFont val="Calibri"/>
            <family val="2"/>
            <scheme val="minor"/>
          </rPr>
          <t>defined by</t>
        </r>
        <r>
          <rPr>
            <sz val="10"/>
            <color indexed="81"/>
            <rFont val="Calibri"/>
            <family val="2"/>
            <scheme val="minor"/>
          </rPr>
          <t xml:space="preserve"> the fields to the </t>
        </r>
        <r>
          <rPr>
            <b/>
            <sz val="10"/>
            <color indexed="81"/>
            <rFont val="Calibri"/>
            <family val="2"/>
            <scheme val="minor"/>
          </rPr>
          <t>right</t>
        </r>
        <r>
          <rPr>
            <sz val="10"/>
            <color indexed="81"/>
            <rFont val="Calibri"/>
            <family val="2"/>
            <scheme val="minor"/>
          </rPr>
          <t xml:space="preserve"> and the </t>
        </r>
        <r>
          <rPr>
            <b/>
            <sz val="10"/>
            <color indexed="81"/>
            <rFont val="Calibri"/>
            <family val="2"/>
            <scheme val="minor"/>
          </rPr>
          <t>order</t>
        </r>
        <r>
          <rPr>
            <sz val="10"/>
            <color indexed="81"/>
            <rFont val="Calibri"/>
            <family val="2"/>
            <scheme val="minor"/>
          </rPr>
          <t xml:space="preserve"> </t>
        </r>
        <r>
          <rPr>
            <b/>
            <sz val="10"/>
            <color indexed="81"/>
            <rFont val="Calibri"/>
            <family val="2"/>
            <scheme val="minor"/>
          </rPr>
          <t>number</t>
        </r>
        <r>
          <rPr>
            <sz val="10"/>
            <color indexed="81"/>
            <rFont val="Calibri"/>
            <family val="2"/>
            <scheme val="minor"/>
          </rPr>
          <t xml:space="preserve"> entry in the top </t>
        </r>
        <r>
          <rPr>
            <b/>
            <sz val="10"/>
            <color indexed="81"/>
            <rFont val="Calibri"/>
            <family val="2"/>
            <scheme val="minor"/>
          </rPr>
          <t>left.</t>
        </r>
      </text>
    </comment>
    <comment ref="F2" authorId="0" shapeId="0" xr:uid="{3C5BF045-63C8-4059-A641-890FADE5C0AC}">
      <text>
        <r>
          <rPr>
            <b/>
            <sz val="10"/>
            <color indexed="81"/>
            <rFont val="Calibri"/>
            <family val="2"/>
            <scheme val="minor"/>
          </rPr>
          <t>current</t>
        </r>
        <r>
          <rPr>
            <sz val="10"/>
            <color indexed="81"/>
            <rFont val="Calibri"/>
            <family val="2"/>
            <scheme val="minor"/>
          </rPr>
          <t xml:space="preserve"> revision.  if the current revision is </t>
        </r>
        <r>
          <rPr>
            <b/>
            <sz val="10"/>
            <color indexed="81"/>
            <rFont val="Calibri"/>
            <family val="2"/>
            <scheme val="minor"/>
          </rPr>
          <t>unknown,</t>
        </r>
        <r>
          <rPr>
            <sz val="10"/>
            <color indexed="81"/>
            <rFont val="Calibri"/>
            <family val="2"/>
            <scheme val="minor"/>
          </rPr>
          <t xml:space="preserve"> use the '</t>
        </r>
        <r>
          <rPr>
            <b/>
            <sz val="10"/>
            <color indexed="81"/>
            <rFont val="Calibri"/>
            <family val="2"/>
            <scheme val="minor"/>
          </rPr>
          <t>get order history' button</t>
        </r>
        <r>
          <rPr>
            <sz val="10"/>
            <color indexed="81"/>
            <rFont val="Calibri"/>
            <family val="2"/>
            <scheme val="minor"/>
          </rPr>
          <t xml:space="preserve"> to the </t>
        </r>
        <r>
          <rPr>
            <b/>
            <sz val="10"/>
            <color indexed="81"/>
            <rFont val="Calibri"/>
            <family val="2"/>
            <scheme val="minor"/>
          </rPr>
          <t>right -&gt;</t>
        </r>
      </text>
    </comment>
    <comment ref="F3" authorId="0" shapeId="0" xr:uid="{70C92691-7084-40CE-8ECB-92560278EC05}">
      <text>
        <r>
          <rPr>
            <b/>
            <sz val="10"/>
            <color indexed="81"/>
            <rFont val="Calibri"/>
            <family val="2"/>
            <scheme val="minor"/>
          </rPr>
          <t>comma separated list</t>
        </r>
        <r>
          <rPr>
            <sz val="10"/>
            <color indexed="81"/>
            <rFont val="Calibri"/>
            <family val="2"/>
            <scheme val="minor"/>
          </rPr>
          <t xml:space="preserve"> of line numbers </t>
        </r>
        <r>
          <rPr>
            <b/>
            <sz val="10"/>
            <color indexed="81"/>
            <rFont val="Calibri"/>
            <family val="2"/>
            <scheme val="minor"/>
          </rPr>
          <t>affected</t>
        </r>
        <r>
          <rPr>
            <sz val="10"/>
            <color indexed="81"/>
            <rFont val="Calibri"/>
            <family val="2"/>
            <scheme val="minor"/>
          </rPr>
          <t xml:space="preserve"> by this add/delete</t>
        </r>
      </text>
    </comment>
    <comment ref="Q3" authorId="0" shapeId="0" xr:uid="{36E4FED6-A2F5-4145-81C8-041F6E18D3EB}">
      <text>
        <r>
          <rPr>
            <sz val="10"/>
            <color indexed="81"/>
            <rFont val="Calibri"/>
            <family val="2"/>
            <scheme val="minor"/>
          </rPr>
          <t xml:space="preserve">click to retrieve </t>
        </r>
        <r>
          <rPr>
            <b/>
            <sz val="10"/>
            <color indexed="81"/>
            <rFont val="Calibri"/>
            <family val="2"/>
            <scheme val="minor"/>
          </rPr>
          <t>all</t>
        </r>
        <r>
          <rPr>
            <sz val="10"/>
            <color indexed="81"/>
            <rFont val="Calibri"/>
            <family val="2"/>
            <scheme val="minor"/>
          </rPr>
          <t xml:space="preserve"> of the </t>
        </r>
        <r>
          <rPr>
            <b/>
            <sz val="10"/>
            <color indexed="81"/>
            <rFont val="Calibri"/>
            <family val="2"/>
            <scheme val="minor"/>
          </rPr>
          <t>production</t>
        </r>
        <r>
          <rPr>
            <sz val="10"/>
            <color indexed="81"/>
            <rFont val="Calibri"/>
            <family val="2"/>
            <scheme val="minor"/>
          </rPr>
          <t xml:space="preserve"> </t>
        </r>
        <r>
          <rPr>
            <b/>
            <sz val="10"/>
            <color indexed="81"/>
            <rFont val="Calibri"/>
            <family val="2"/>
            <scheme val="minor"/>
          </rPr>
          <t>kpi</t>
        </r>
        <r>
          <rPr>
            <sz val="10"/>
            <color indexed="81"/>
            <rFont val="Calibri"/>
            <family val="2"/>
            <scheme val="minor"/>
          </rPr>
          <t xml:space="preserve"> </t>
        </r>
        <r>
          <rPr>
            <b/>
            <sz val="10"/>
            <color indexed="81"/>
            <rFont val="Calibri"/>
            <family val="2"/>
            <scheme val="minor"/>
          </rPr>
          <t>history</t>
        </r>
        <r>
          <rPr>
            <sz val="10"/>
            <color indexed="81"/>
            <rFont val="Calibri"/>
            <family val="2"/>
            <scheme val="minor"/>
          </rPr>
          <t xml:space="preserve"> for the </t>
        </r>
        <r>
          <rPr>
            <b/>
            <sz val="10"/>
            <color indexed="81"/>
            <rFont val="Calibri"/>
            <family val="2"/>
            <scheme val="minor"/>
          </rPr>
          <t>order</t>
        </r>
        <r>
          <rPr>
            <sz val="10"/>
            <color indexed="81"/>
            <rFont val="Calibri"/>
            <family val="2"/>
            <scheme val="minor"/>
          </rPr>
          <t xml:space="preserve"> </t>
        </r>
        <r>
          <rPr>
            <b/>
            <sz val="10"/>
            <color indexed="81"/>
            <rFont val="Calibri"/>
            <family val="2"/>
            <scheme val="minor"/>
          </rPr>
          <t>defined</t>
        </r>
        <r>
          <rPr>
            <sz val="10"/>
            <color indexed="81"/>
            <rFont val="Calibri"/>
            <family val="2"/>
            <scheme val="minor"/>
          </rPr>
          <t xml:space="preserve"> by the field in the </t>
        </r>
        <r>
          <rPr>
            <b/>
            <sz val="10"/>
            <color indexed="81"/>
            <rFont val="Calibri"/>
            <family val="2"/>
            <scheme val="minor"/>
          </rPr>
          <t>top</t>
        </r>
        <r>
          <rPr>
            <sz val="10"/>
            <color indexed="81"/>
            <rFont val="Calibri"/>
            <family val="2"/>
            <scheme val="minor"/>
          </rPr>
          <t xml:space="preserve"> </t>
        </r>
        <r>
          <rPr>
            <b/>
            <sz val="10"/>
            <color indexed="81"/>
            <rFont val="Calibri"/>
            <family val="2"/>
            <scheme val="minor"/>
          </rPr>
          <t>left</t>
        </r>
        <r>
          <rPr>
            <sz val="10"/>
            <color indexed="81"/>
            <rFont val="Calibri"/>
            <family val="2"/>
            <scheme val="minor"/>
          </rPr>
          <t xml:space="preserve"> corner of the </t>
        </r>
        <r>
          <rPr>
            <b/>
            <sz val="10"/>
            <color indexed="81"/>
            <rFont val="Calibri"/>
            <family val="2"/>
            <scheme val="minor"/>
          </rPr>
          <t>sheet.</t>
        </r>
      </text>
    </comment>
    <comment ref="F4" authorId="0" shapeId="0" xr:uid="{7C79840E-6B7B-467C-8197-FE059C5CFC4A}">
      <text>
        <r>
          <rPr>
            <b/>
            <sz val="10"/>
            <color indexed="81"/>
            <rFont val="Calibri"/>
            <family val="2"/>
            <scheme val="minor"/>
          </rPr>
          <t>add:</t>
        </r>
        <r>
          <rPr>
            <sz val="10"/>
            <color indexed="81"/>
            <rFont val="Calibri"/>
            <family val="2"/>
            <scheme val="minor"/>
          </rPr>
          <t xml:space="preserve"> for </t>
        </r>
        <r>
          <rPr>
            <b/>
            <sz val="10"/>
            <color indexed="81"/>
            <rFont val="Calibri"/>
            <family val="2"/>
            <scheme val="minor"/>
          </rPr>
          <t>updating</t>
        </r>
        <r>
          <rPr>
            <sz val="10"/>
            <color indexed="81"/>
            <rFont val="Calibri"/>
            <family val="2"/>
            <scheme val="minor"/>
          </rPr>
          <t xml:space="preserve"> revisions or </t>
        </r>
        <r>
          <rPr>
            <b/>
            <sz val="10"/>
            <color indexed="81"/>
            <rFont val="Calibri"/>
            <family val="2"/>
            <scheme val="minor"/>
          </rPr>
          <t>manual</t>
        </r>
        <r>
          <rPr>
            <sz val="10"/>
            <color indexed="81"/>
            <rFont val="Calibri"/>
            <family val="2"/>
            <scheme val="minor"/>
          </rPr>
          <t xml:space="preserve"> </t>
        </r>
        <r>
          <rPr>
            <b/>
            <sz val="10"/>
            <color indexed="81"/>
            <rFont val="Calibri"/>
            <family val="2"/>
            <scheme val="minor"/>
          </rPr>
          <t>entry.</t>
        </r>
        <r>
          <rPr>
            <sz val="10"/>
            <color indexed="81"/>
            <rFont val="Calibri"/>
            <family val="2"/>
            <scheme val="minor"/>
          </rPr>
          <t xml:space="preserve">  insert an </t>
        </r>
        <r>
          <rPr>
            <b/>
            <sz val="10"/>
            <color indexed="81"/>
            <rFont val="Calibri"/>
            <family val="2"/>
            <scheme val="minor"/>
          </rPr>
          <t>add</t>
        </r>
        <r>
          <rPr>
            <sz val="10"/>
            <color indexed="81"/>
            <rFont val="Calibri"/>
            <family val="2"/>
            <scheme val="minor"/>
          </rPr>
          <t xml:space="preserve"> operation into the order kpi database.
</t>
        </r>
        <r>
          <rPr>
            <b/>
            <sz val="10"/>
            <color indexed="81"/>
            <rFont val="Calibri"/>
            <family val="2"/>
            <scheme val="minor"/>
          </rPr>
          <t>delete:</t>
        </r>
        <r>
          <rPr>
            <sz val="10"/>
            <color indexed="81"/>
            <rFont val="Calibri"/>
            <family val="2"/>
            <scheme val="minor"/>
          </rPr>
          <t xml:space="preserve"> for </t>
        </r>
        <r>
          <rPr>
            <b/>
            <sz val="10"/>
            <color indexed="81"/>
            <rFont val="Calibri"/>
            <family val="2"/>
            <scheme val="minor"/>
          </rPr>
          <t>updating</t>
        </r>
        <r>
          <rPr>
            <sz val="10"/>
            <color indexed="81"/>
            <rFont val="Calibri"/>
            <family val="2"/>
            <scheme val="minor"/>
          </rPr>
          <t xml:space="preserve"> revisions or </t>
        </r>
        <r>
          <rPr>
            <b/>
            <sz val="10"/>
            <color indexed="81"/>
            <rFont val="Calibri"/>
            <family val="2"/>
            <scheme val="minor"/>
          </rPr>
          <t>manual entry</t>
        </r>
        <r>
          <rPr>
            <sz val="10"/>
            <color indexed="81"/>
            <rFont val="Calibri"/>
            <family val="2"/>
            <scheme val="minor"/>
          </rPr>
          <t xml:space="preserve">.  insert a </t>
        </r>
        <r>
          <rPr>
            <b/>
            <sz val="10"/>
            <color indexed="81"/>
            <rFont val="Calibri"/>
            <family val="2"/>
            <scheme val="minor"/>
          </rPr>
          <t>delete</t>
        </r>
        <r>
          <rPr>
            <sz val="10"/>
            <color indexed="81"/>
            <rFont val="Calibri"/>
            <family val="2"/>
            <scheme val="minor"/>
          </rPr>
          <t xml:space="preserve"> operation into the order kpi database.
</t>
        </r>
        <r>
          <rPr>
            <b/>
            <sz val="10"/>
            <color indexed="81"/>
            <rFont val="Calibri"/>
            <family val="2"/>
            <scheme val="minor"/>
          </rPr>
          <t>note:</t>
        </r>
        <r>
          <rPr>
            <sz val="10"/>
            <color indexed="81"/>
            <rFont val="Calibri"/>
            <family val="2"/>
            <scheme val="minor"/>
          </rPr>
          <t xml:space="preserve"> use this as the </t>
        </r>
        <r>
          <rPr>
            <b/>
            <sz val="10"/>
            <color indexed="81"/>
            <rFont val="Calibri"/>
            <family val="2"/>
            <scheme val="minor"/>
          </rPr>
          <t>main</t>
        </r>
        <r>
          <rPr>
            <sz val="10"/>
            <color indexed="81"/>
            <rFont val="Calibri"/>
            <family val="2"/>
            <scheme val="minor"/>
          </rPr>
          <t xml:space="preserve"> add/delete revision entry. there should be </t>
        </r>
        <r>
          <rPr>
            <b/>
            <sz val="10"/>
            <color indexed="81"/>
            <rFont val="Calibri"/>
            <family val="2"/>
            <scheme val="minor"/>
          </rPr>
          <t>at least one</t>
        </r>
        <r>
          <rPr>
            <sz val="10"/>
            <color indexed="81"/>
            <rFont val="Calibri"/>
            <family val="2"/>
            <scheme val="minor"/>
          </rPr>
          <t xml:space="preserve"> 'top level' note for logging reason for add/delete.  this is the </t>
        </r>
        <r>
          <rPr>
            <b/>
            <sz val="10"/>
            <color indexed="81"/>
            <rFont val="Calibri"/>
            <family val="2"/>
            <scheme val="minor"/>
          </rPr>
          <t>primary operation</t>
        </r>
        <r>
          <rPr>
            <sz val="10"/>
            <color indexed="81"/>
            <rFont val="Calibri"/>
            <family val="2"/>
            <scheme val="minor"/>
          </rPr>
          <t xml:space="preserve"> that requires user input. inserts a new </t>
        </r>
        <r>
          <rPr>
            <b/>
            <sz val="10"/>
            <color indexed="81"/>
            <rFont val="Calibri"/>
            <family val="2"/>
            <scheme val="minor"/>
          </rPr>
          <t>note</t>
        </r>
        <r>
          <rPr>
            <sz val="10"/>
            <color indexed="81"/>
            <rFont val="Calibri"/>
            <family val="2"/>
            <scheme val="minor"/>
          </rPr>
          <t xml:space="preserve"> line into the order kpi database.</t>
        </r>
      </text>
    </comment>
    <comment ref="F5" authorId="0" shapeId="0" xr:uid="{EBD8F61A-2586-4D18-9AC4-60D6D2376755}">
      <text>
        <r>
          <rPr>
            <sz val="10"/>
            <color indexed="81"/>
            <rFont val="Calibri"/>
            <family val="2"/>
            <scheme val="minor"/>
          </rPr>
          <t xml:space="preserve">use for </t>
        </r>
        <r>
          <rPr>
            <b/>
            <sz val="10"/>
            <color indexed="81"/>
            <rFont val="Calibri"/>
            <family val="2"/>
            <scheme val="minor"/>
          </rPr>
          <t>manual entry</t>
        </r>
        <r>
          <rPr>
            <sz val="10"/>
            <color indexed="81"/>
            <rFont val="Calibri"/>
            <family val="2"/>
            <scheme val="minor"/>
          </rPr>
          <t xml:space="preserve">. the </t>
        </r>
        <r>
          <rPr>
            <b/>
            <sz val="10"/>
            <color indexed="81"/>
            <rFont val="Calibri"/>
            <family val="2"/>
            <scheme val="minor"/>
          </rPr>
          <t>quantity</t>
        </r>
        <r>
          <rPr>
            <sz val="10"/>
            <color indexed="81"/>
            <rFont val="Calibri"/>
            <family val="2"/>
            <scheme val="minor"/>
          </rPr>
          <t xml:space="preserve"> being 'removed from' or 'added to' of the current material number as </t>
        </r>
        <r>
          <rPr>
            <b/>
            <sz val="10"/>
            <color indexed="81"/>
            <rFont val="Calibri"/>
            <family val="2"/>
            <scheme val="minor"/>
          </rPr>
          <t>defined in the material number field</t>
        </r>
        <r>
          <rPr>
            <sz val="10"/>
            <color indexed="81"/>
            <rFont val="Calibri"/>
            <family val="2"/>
            <scheme val="minor"/>
          </rPr>
          <t xml:space="preserve"> below.</t>
        </r>
      </text>
    </comment>
    <comment ref="F6" authorId="0" shapeId="0" xr:uid="{AF5A7897-EE5A-42CC-B8C3-E0F39450A764}">
      <text>
        <r>
          <rPr>
            <sz val="10"/>
            <color indexed="81"/>
            <rFont val="Calibri"/>
            <family val="2"/>
            <scheme val="minor"/>
          </rPr>
          <t xml:space="preserve">use for </t>
        </r>
        <r>
          <rPr>
            <b/>
            <sz val="10"/>
            <color indexed="81"/>
            <rFont val="Calibri"/>
            <family val="2"/>
            <scheme val="minor"/>
          </rPr>
          <t>manual entry</t>
        </r>
        <r>
          <rPr>
            <sz val="10"/>
            <color indexed="81"/>
            <rFont val="Calibri"/>
            <family val="2"/>
            <scheme val="minor"/>
          </rPr>
          <t xml:space="preserve">. the </t>
        </r>
        <r>
          <rPr>
            <b/>
            <sz val="10"/>
            <color indexed="81"/>
            <rFont val="Calibri"/>
            <family val="2"/>
            <scheme val="minor"/>
          </rPr>
          <t>material</t>
        </r>
        <r>
          <rPr>
            <sz val="10"/>
            <color indexed="81"/>
            <rFont val="Calibri"/>
            <family val="2"/>
            <scheme val="minor"/>
          </rPr>
          <t xml:space="preserve"> being operated on as </t>
        </r>
        <r>
          <rPr>
            <b/>
            <sz val="10"/>
            <color indexed="81"/>
            <rFont val="Calibri"/>
            <family val="2"/>
            <scheme val="minor"/>
          </rPr>
          <t>defined in the action performed field</t>
        </r>
        <r>
          <rPr>
            <sz val="10"/>
            <color indexed="81"/>
            <rFont val="Calibri"/>
            <family val="2"/>
            <scheme val="minor"/>
          </rPr>
          <t>.</t>
        </r>
      </text>
    </comment>
    <comment ref="F7" authorId="0" shapeId="0" xr:uid="{270E5093-5D96-46ED-876B-8AEB4FB576C1}">
      <text>
        <r>
          <rPr>
            <b/>
            <sz val="10"/>
            <color indexed="81"/>
            <rFont val="Calibri"/>
            <family val="2"/>
            <scheme val="minor"/>
          </rPr>
          <t>reason</t>
        </r>
        <r>
          <rPr>
            <sz val="10"/>
            <color indexed="81"/>
            <rFont val="Calibri"/>
            <family val="2"/>
            <scheme val="minor"/>
          </rPr>
          <t xml:space="preserve"> for the add/delete. use this </t>
        </r>
        <r>
          <rPr>
            <b/>
            <sz val="10"/>
            <color indexed="81"/>
            <rFont val="Calibri"/>
            <family val="2"/>
            <scheme val="minor"/>
          </rPr>
          <t>primarily</t>
        </r>
        <r>
          <rPr>
            <sz val="10"/>
            <color indexed="81"/>
            <rFont val="Calibri"/>
            <family val="2"/>
            <scheme val="minor"/>
          </rPr>
          <t xml:space="preserve"> with the </t>
        </r>
        <r>
          <rPr>
            <b/>
            <sz val="10"/>
            <color indexed="81"/>
            <rFont val="Calibri"/>
            <family val="2"/>
            <scheme val="minor"/>
          </rPr>
          <t>'note' operation</t>
        </r>
        <r>
          <rPr>
            <sz val="10"/>
            <color indexed="81"/>
            <rFont val="Calibri"/>
            <family val="2"/>
            <scheme val="minor"/>
          </rPr>
          <t xml:space="preserve">.  </t>
        </r>
        <r>
          <rPr>
            <b/>
            <sz val="10"/>
            <color indexed="81"/>
            <rFont val="Calibri"/>
            <family val="2"/>
            <scheme val="minor"/>
          </rPr>
          <t>at least one</t>
        </r>
        <r>
          <rPr>
            <sz val="10"/>
            <color indexed="81"/>
            <rFont val="Calibri"/>
            <family val="2"/>
            <scheme val="minor"/>
          </rPr>
          <t xml:space="preserve"> 'top level' entry should have a description.  additional notes can be added to the current revision </t>
        </r>
        <r>
          <rPr>
            <b/>
            <sz val="10"/>
            <color indexed="81"/>
            <rFont val="Calibri"/>
            <family val="2"/>
            <scheme val="minor"/>
          </rPr>
          <t>without affecting kpi metrics</t>
        </r>
        <r>
          <rPr>
            <sz val="10"/>
            <color indexed="81"/>
            <rFont val="Calibri"/>
            <family val="2"/>
            <scheme val="minor"/>
          </rPr>
          <t>.</t>
        </r>
      </text>
    </comment>
    <comment ref="F8" authorId="0" shapeId="0" xr:uid="{40E88E80-28AD-4184-A2A2-B4E828024776}">
      <text>
        <r>
          <rPr>
            <sz val="10"/>
            <color indexed="81"/>
            <rFont val="Calibri"/>
            <family val="2"/>
            <scheme val="minor"/>
          </rPr>
          <t xml:space="preserve">use </t>
        </r>
        <r>
          <rPr>
            <b/>
            <sz val="10"/>
            <color indexed="81"/>
            <rFont val="Calibri"/>
            <family val="2"/>
            <scheme val="minor"/>
          </rPr>
          <t>dropdown</t>
        </r>
        <r>
          <rPr>
            <sz val="10"/>
            <color indexed="81"/>
            <rFont val="Calibri"/>
            <family val="2"/>
            <scheme val="minor"/>
          </rPr>
          <t xml:space="preserve"> to choose which reason code.  all of the </t>
        </r>
        <r>
          <rPr>
            <b/>
            <sz val="10"/>
            <color indexed="81"/>
            <rFont val="Calibri"/>
            <family val="2"/>
            <scheme val="minor"/>
          </rPr>
          <t>reason codes</t>
        </r>
        <r>
          <rPr>
            <sz val="10"/>
            <color indexed="81"/>
            <rFont val="Calibri"/>
            <family val="2"/>
            <scheme val="minor"/>
          </rPr>
          <t xml:space="preserve"> are shown to the </t>
        </r>
        <r>
          <rPr>
            <b/>
            <sz val="10"/>
            <color indexed="81"/>
            <rFont val="Calibri"/>
            <family val="2"/>
            <scheme val="minor"/>
          </rPr>
          <t>left &lt;-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Purdon, Joey</author>
  </authors>
  <commentList>
    <comment ref="B1" authorId="0" shapeId="0" xr:uid="{A3F13DB4-3B20-4A96-9FFC-B9C8448ECEC3}">
      <text>
        <r>
          <rPr>
            <b/>
            <sz val="9"/>
            <color indexed="81"/>
            <rFont val="Tahoma"/>
            <family val="2"/>
          </rPr>
          <t>SAP BOM</t>
        </r>
      </text>
    </comment>
    <comment ref="F1" authorId="0" shapeId="0" xr:uid="{25A4ECFE-2975-4D17-B9AA-618591A3C43C}">
      <text>
        <r>
          <rPr>
            <b/>
            <sz val="9"/>
            <color indexed="81"/>
            <rFont val="Tahoma"/>
            <family val="2"/>
          </rPr>
          <t>Excel Import BOM</t>
        </r>
      </text>
    </comment>
    <comment ref="J1" authorId="0" shapeId="0" xr:uid="{66188BC2-BF8D-406C-9271-AA9F86833829}">
      <text>
        <r>
          <rPr>
            <b/>
            <sz val="9"/>
            <color indexed="81"/>
            <rFont val="Tahoma"/>
            <family val="2"/>
          </rPr>
          <t>BOM Difference</t>
        </r>
      </text>
    </comment>
  </commentList>
</comments>
</file>

<file path=xl/sharedStrings.xml><?xml version="1.0" encoding="utf-8"?>
<sst xmlns="http://schemas.openxmlformats.org/spreadsheetml/2006/main" count="16481" uniqueCount="5030">
  <si>
    <t xml:space="preserve">  PRODUCTION ENGINEERING SCHEDULE</t>
  </si>
  <si>
    <t>Todays Date:</t>
  </si>
  <si>
    <t>Rev 1.17</t>
  </si>
  <si>
    <t>INITIALS</t>
  </si>
  <si>
    <t>NAME</t>
  </si>
  <si>
    <t>FIRST</t>
  </si>
  <si>
    <t>LAST</t>
  </si>
  <si>
    <t>EMAIL</t>
  </si>
  <si>
    <t>ENG TYPE</t>
  </si>
  <si>
    <t>ACTIVE</t>
  </si>
  <si>
    <t>USERNAME</t>
  </si>
  <si>
    <t>AMG</t>
  </si>
  <si>
    <t>Highlight Days:</t>
  </si>
  <si>
    <t>Order</t>
  </si>
  <si>
    <t>Customer</t>
  </si>
  <si>
    <t>Kronos Activity</t>
  </si>
  <si>
    <t>Document
Types</t>
  </si>
  <si>
    <t>Other
Engineer</t>
  </si>
  <si>
    <t>Scheduled
Pre-Release</t>
  </si>
  <si>
    <t>Scheduled
Approvals Out</t>
  </si>
  <si>
    <t>Scheduled
Release</t>
  </si>
  <si>
    <t>Estimated
Hours</t>
  </si>
  <si>
    <t>Actual
Hours</t>
  </si>
  <si>
    <t>Order Content</t>
  </si>
  <si>
    <t>Status</t>
  </si>
  <si>
    <t>New Comments</t>
  </si>
  <si>
    <t>Previous Comments</t>
  </si>
  <si>
    <t>Approvals
Received</t>
  </si>
  <si>
    <t>Filter By Year?</t>
  </si>
  <si>
    <t>No</t>
  </si>
  <si>
    <t>0.3 Seconds</t>
  </si>
  <si>
    <t>J-Drive Path</t>
  </si>
  <si>
    <t>Status Before Update</t>
  </si>
  <si>
    <t>hemman-nat</t>
  </si>
  <si>
    <t>Column to use for conditional formatting of the check box column for approval reminders</t>
  </si>
  <si>
    <t>Last approval reminder sent</t>
  </si>
  <si>
    <t>production scheduler on the order</t>
  </si>
  <si>
    <t>"Other person" email</t>
  </si>
  <si>
    <t>IN QUEUE</t>
  </si>
  <si>
    <t>ADG</t>
  </si>
  <si>
    <t>GUITHER-ADR</t>
  </si>
  <si>
    <t>Adrian</t>
  </si>
  <si>
    <t>Guither</t>
  </si>
  <si>
    <t>adrian.guither@coperion.com</t>
  </si>
  <si>
    <t>ME</t>
  </si>
  <si>
    <t>Y</t>
  </si>
  <si>
    <t>A.GUITHER</t>
  </si>
  <si>
    <t>BLM</t>
  </si>
  <si>
    <t>IN DESIGN</t>
  </si>
  <si>
    <t>ACP</t>
  </si>
  <si>
    <t>PINNOW-ALE</t>
  </si>
  <si>
    <t>Alex</t>
  </si>
  <si>
    <t>Pinnow</t>
  </si>
  <si>
    <t>alex.pinnow@coperion.com</t>
  </si>
  <si>
    <t>A.PINNOW</t>
  </si>
  <si>
    <t>MBS</t>
  </si>
  <si>
    <t>CHECKING</t>
  </si>
  <si>
    <t>BCS</t>
  </si>
  <si>
    <t>SCHMOLDT-BRI</t>
  </si>
  <si>
    <t>Brian</t>
  </si>
  <si>
    <t>Schmoldt</t>
  </si>
  <si>
    <t>brian.schmoldt@coperion.com</t>
  </si>
  <si>
    <t>B.SCHMOLDT</t>
  </si>
  <si>
    <t>MME</t>
  </si>
  <si>
    <t>WAITING FOR CUSTOMER APPROVAL</t>
  </si>
  <si>
    <t>CJT</t>
  </si>
  <si>
    <t>TADYSAK-CAL</t>
  </si>
  <si>
    <t>Caleb</t>
  </si>
  <si>
    <t>Tadysak</t>
  </si>
  <si>
    <t>caleb.tadysak@coperion.com</t>
  </si>
  <si>
    <t>C.TADYSAK</t>
  </si>
  <si>
    <t>RAMAIKA-KAT</t>
  </si>
  <si>
    <t>WORKING ON PRODUCTION RELEASE</t>
  </si>
  <si>
    <t>JMA</t>
  </si>
  <si>
    <t>ASBY-JAM</t>
  </si>
  <si>
    <t>James</t>
  </si>
  <si>
    <t>Asby</t>
  </si>
  <si>
    <t>james.asby@coperion.com</t>
  </si>
  <si>
    <t>J.ASBY</t>
  </si>
  <si>
    <t>RELEASED</t>
  </si>
  <si>
    <t>JMP</t>
  </si>
  <si>
    <t>PURDON-JOS</t>
  </si>
  <si>
    <t>Joey</t>
  </si>
  <si>
    <t>Purdon</t>
  </si>
  <si>
    <t>joey.purdon@coperion.com</t>
  </si>
  <si>
    <t>PC</t>
  </si>
  <si>
    <t>J.PURDON</t>
  </si>
  <si>
    <t>CHANGE ORDER</t>
  </si>
  <si>
    <t>N/A</t>
  </si>
  <si>
    <t>HOLD</t>
  </si>
  <si>
    <t>NJG</t>
  </si>
  <si>
    <t>GREEN-NIC</t>
  </si>
  <si>
    <t>Nick</t>
  </si>
  <si>
    <t>Green</t>
  </si>
  <si>
    <t>nick.green@coperion.com</t>
  </si>
  <si>
    <t>N.GREEN</t>
  </si>
  <si>
    <t>OTHER</t>
  </si>
  <si>
    <t>RM</t>
  </si>
  <si>
    <t>MARTIN-REE</t>
  </si>
  <si>
    <t>Reed</t>
  </si>
  <si>
    <t>Martin</t>
  </si>
  <si>
    <t>reed.martin@coperion.com</t>
  </si>
  <si>
    <t>R.MARTIN</t>
  </si>
  <si>
    <t>SSK</t>
  </si>
  <si>
    <t>KRAHN-STE</t>
  </si>
  <si>
    <t>Steve</t>
  </si>
  <si>
    <t>Krahn</t>
  </si>
  <si>
    <t>steve.krahn@coperion.com</t>
  </si>
  <si>
    <t>S.KRAHN</t>
  </si>
  <si>
    <t>RAB</t>
  </si>
  <si>
    <t>BENDER-RIC</t>
  </si>
  <si>
    <t>Richard</t>
  </si>
  <si>
    <t>Bender</t>
  </si>
  <si>
    <t>richard.bender@coperion.com</t>
  </si>
  <si>
    <t>R.BENDER</t>
  </si>
  <si>
    <t>JMS</t>
  </si>
  <si>
    <t>SMITH-JOR</t>
  </si>
  <si>
    <t>Jordan</t>
  </si>
  <si>
    <t>Smith</t>
  </si>
  <si>
    <t>jordan.smith@coperion.com</t>
  </si>
  <si>
    <t>J.SMITH</t>
  </si>
  <si>
    <t>NGM</t>
  </si>
  <si>
    <t>MOLNAR-NAT</t>
  </si>
  <si>
    <t>Nate</t>
  </si>
  <si>
    <t>Molnar</t>
  </si>
  <si>
    <t>nate.molnar@coperion.com</t>
  </si>
  <si>
    <t>n.molnar</t>
  </si>
  <si>
    <t>NAA</t>
  </si>
  <si>
    <t>ALATRASH-NAN</t>
  </si>
  <si>
    <t>Nancy</t>
  </si>
  <si>
    <t>Alatrash</t>
  </si>
  <si>
    <t>nancy.alatrash@coperion.com</t>
  </si>
  <si>
    <t>n.alatrash</t>
  </si>
  <si>
    <t>BJG</t>
  </si>
  <si>
    <t>BGUAGLIARDO</t>
  </si>
  <si>
    <t>Brandon</t>
  </si>
  <si>
    <t>Guagliardo</t>
  </si>
  <si>
    <t>bguagliardo@coperionktron.com</t>
  </si>
  <si>
    <t>BAM</t>
  </si>
  <si>
    <t>BMARKS</t>
  </si>
  <si>
    <t xml:space="preserve">Bryan </t>
  </si>
  <si>
    <t>Marks</t>
  </si>
  <si>
    <t>bmarks@coperionktron.com</t>
  </si>
  <si>
    <t>JAG</t>
  </si>
  <si>
    <t>JGUZIK</t>
  </si>
  <si>
    <t xml:space="preserve">Jonathan </t>
  </si>
  <si>
    <t>Guzik</t>
  </si>
  <si>
    <t>jguzik@coperionktron.com</t>
  </si>
  <si>
    <t>SPO</t>
  </si>
  <si>
    <t>SOLSON</t>
  </si>
  <si>
    <t>Spencer</t>
  </si>
  <si>
    <t>Olson</t>
  </si>
  <si>
    <t>solson@coperionktron.com</t>
  </si>
  <si>
    <t>STC</t>
  </si>
  <si>
    <t>SCOWEN</t>
  </si>
  <si>
    <t>Stephen</t>
  </si>
  <si>
    <t>Cowen</t>
  </si>
  <si>
    <t>scowen@coperionktron.com</t>
  </si>
  <si>
    <t>TLE</t>
  </si>
  <si>
    <t>TEASLEY</t>
  </si>
  <si>
    <t xml:space="preserve">Tim </t>
  </si>
  <si>
    <t>Easley</t>
  </si>
  <si>
    <t>teasley@coperionktron.com</t>
  </si>
  <si>
    <t>CJG</t>
  </si>
  <si>
    <t>GRIFFITHS-CAD</t>
  </si>
  <si>
    <t>Caden</t>
  </si>
  <si>
    <t>Griffiths</t>
  </si>
  <si>
    <t>caden.griffiths@coperion.com</t>
  </si>
  <si>
    <t>C.GRIFFITHS</t>
  </si>
  <si>
    <t>ALM</t>
  </si>
  <si>
    <t>MARCELL-ANT</t>
  </si>
  <si>
    <t>Tony</t>
  </si>
  <si>
    <t>Marcella</t>
  </si>
  <si>
    <t>tony.marcella@coperion.com</t>
  </si>
  <si>
    <t>T.MARCELLA</t>
  </si>
  <si>
    <t>NJH</t>
  </si>
  <si>
    <t>HEMMAN-NAT</t>
  </si>
  <si>
    <t>Nathan</t>
  </si>
  <si>
    <t>Hemman</t>
  </si>
  <si>
    <t>nathan.hemman@coperion.com</t>
  </si>
  <si>
    <t>N.HEMMAN</t>
  </si>
  <si>
    <t>_</t>
  </si>
  <si>
    <t>ME_M</t>
  </si>
  <si>
    <t>ELLER-MAT</t>
  </si>
  <si>
    <t>Matlynn</t>
  </si>
  <si>
    <t>Eller</t>
  </si>
  <si>
    <t>Matlynn.Eller@coperion.com</t>
  </si>
  <si>
    <t>PS</t>
  </si>
  <si>
    <t>PCS</t>
  </si>
  <si>
    <t>PSACHS</t>
  </si>
  <si>
    <t xml:space="preserve">Phil </t>
  </si>
  <si>
    <t>Sachs</t>
  </si>
  <si>
    <t>psachs@coperionktron.com</t>
  </si>
  <si>
    <t>SJM</t>
  </si>
  <si>
    <t>SMINGIN</t>
  </si>
  <si>
    <t xml:space="preserve">Shane </t>
  </si>
  <si>
    <t>Mingin</t>
  </si>
  <si>
    <t>smingin@coperionktron.com</t>
  </si>
  <si>
    <t>NWH</t>
  </si>
  <si>
    <t>JAS</t>
  </si>
  <si>
    <t>NMH</t>
  </si>
  <si>
    <t>JJG</t>
  </si>
  <si>
    <t>BS</t>
  </si>
  <si>
    <t>JH</t>
  </si>
  <si>
    <t>GORDY</t>
  </si>
  <si>
    <t>MEZ</t>
  </si>
  <si>
    <t>SCHENCK PROCESS AUSTRAL</t>
  </si>
  <si>
    <t>1100362432/000030/1100007980/0030</t>
  </si>
  <si>
    <t>E</t>
  </si>
  <si>
    <t>-</t>
  </si>
  <si>
    <t>[20] CONTROLLER,DISOMAT OPUS,24VDC,VKG20740
[30] Engineering Planning (MTO)</t>
  </si>
  <si>
    <t>1100362432_SCHENCK_PROCESS_AUSTRAL_S.A</t>
  </si>
  <si>
    <t>K+S POTASH CANADA</t>
  </si>
  <si>
    <t>1100362837/000020/1100007989/0030</t>
  </si>
  <si>
    <t>C/E</t>
  </si>
  <si>
    <t>[10] CERTIFIED DRAWINGS
[20] Engineering Planning (MTO)</t>
  </si>
  <si>
    <t>1100362837_K&amp;S_POTASH_CANADA_GP</t>
  </si>
  <si>
    <t>EVONIK CORPORATION</t>
  </si>
  <si>
    <t>1100363188/000040/1100007997/0030</t>
  </si>
  <si>
    <t>[10] CONTROL,DUAL MM-R4-HO-A7-46-LW-ME-RJ-XX
[20] Manuals-additional copies per equip line
[40] Engineering Planning (MTO)</t>
  </si>
  <si>
    <t>1100363188_EVONIK_CORP</t>
  </si>
  <si>
    <t>KELLOGG COMPANY</t>
  </si>
  <si>
    <t>1100363356/000040/1100008015/0030</t>
  </si>
  <si>
    <t>ASD</t>
  </si>
  <si>
    <t>[10] UPGRADE,DISOCONT TERSUS,TURN POT,SW,DOOR
[20] Manuals-additional copies per equip line
[40] Engineering Planning (MTO)</t>
  </si>
  <si>
    <t>1100363356_KELLOGG_COMPANY</t>
  </si>
  <si>
    <t>KUMA ENGINEERING CO</t>
  </si>
  <si>
    <t>1100363516/000060/1100008028/0030</t>
  </si>
  <si>
    <t>[10] BRUSH,BODINE,1/4 &amp; 1/3 HP GEARMOTOR
[20] CTRL,SCR1,N4X,SD,230VAC,180VDC,AUTO
[30] CONTROL,N1,REM,TPP,AUTO,110,SD,90DC
[40] Manuals-additional copies per equipment 
[50] Manuals-additional copies per equip line
[60] Engineering Planning (MTO)</t>
  </si>
  <si>
    <t>1100363516_KUMA_ENGINEERING_CO</t>
  </si>
  <si>
    <t>A SCHULMAN</t>
  </si>
  <si>
    <t>1100363766/000030/1100008037/0030</t>
  </si>
  <si>
    <t>[30] Engineering Planning (MTO)
[40] CONTROL,N4,CP3,WALL
[50] CONTROL,N4,CP3,WALL
[60] DRAWING</t>
  </si>
  <si>
    <t>1100363766_A_SCHULMAN</t>
  </si>
  <si>
    <t>CEMEX</t>
  </si>
  <si>
    <t>1100363921/000040/1100008043/0030</t>
  </si>
  <si>
    <t>[10] INTECONT TERSUS VIF
[20] Manuals-additional copies per equip line
[40] Engineering Planning (MTO)</t>
  </si>
  <si>
    <t>1100363921_CEMEX</t>
  </si>
  <si>
    <t>CITY UTILITIES</t>
  </si>
  <si>
    <t>1100364032/000040/1100008063/0030</t>
  </si>
  <si>
    <t>[10] INTECONT TERSUS,VBW,W/BRACKETS
[20] Manuals-additional copies per equip line
[40] Engineering Planning (MTO)</t>
  </si>
  <si>
    <t>1100364032_CITY_UTILITES</t>
  </si>
  <si>
    <t>BASCULAS Y AUTOMATIZACION</t>
  </si>
  <si>
    <t>1100364970/000050/1100008135/0030</t>
  </si>
  <si>
    <t>[10] CONTROL, INTECONT TTERSUS WITH VWF
[20] Manuals-additional copies per equip line
[30] ACTIVATION,SW OPTION,ETHERNET/IP-line 10
[40] FREIGHT - Prepaid / Included
[50] Engineering Planning (MTO)</t>
  </si>
  <si>
    <t>1100364970_BASCULAS_Y_AUTOMATIZACION_SA_DE_CV</t>
  </si>
  <si>
    <t>1100365726/000050/1100008205/0030</t>
  </si>
  <si>
    <t>[10] CONTROL, INTECONT TTERSUS WITH VWF
[20] ACTIVATION,SW OPTION,ETHERNET/IP-line 10
[30] Manuals-additional copies per equip line
[40] FREIGHT - Prepaid / Included
[50] Engineering Planning (MTO)</t>
  </si>
  <si>
    <t>1100365726_BASCULAS_Y_AUTOMATIZACION_SA_DE_CV</t>
  </si>
  <si>
    <t>TIMBERTECH LTD</t>
  </si>
  <si>
    <t>1100365760/000070/1100008216/0030</t>
  </si>
  <si>
    <t>[20] MID RANGE MECHATRON REPAIR
[20] MID RANGE MECHATRON DEFECTIVE
[40] MID RANGE MECHATRON REPAIR
[50] Repair Evaluation
[60] Repair Evaluation
[70] Engineering Planning (MTO)</t>
  </si>
  <si>
    <t>1100365760_TIMBERTECH_LIMITED</t>
  </si>
  <si>
    <t>MP SYSTEMS COMPANY</t>
  </si>
  <si>
    <t>1100365915/000070/1100008224/0030</t>
  </si>
  <si>
    <t>[10] DRIVE,480VAC,3HP POWER FLEX,PROGRAMMED
[20] LOADCELL,PWS,D1,30KG
[30] SWITCH,LIMIT; 2 STAGE; MODEL L525WDL2M58
[40] MOTOR,BAL,3.0HP,230-460/3/60,56C,PREMIUM
[50] BELT,30inX23ft 8in,3inFL,400DG,NO TAR,22
[60] BELT,30inX28ft 8in,3inFL,400DG,NO TAR,22
[70] Engineering Planning (MTO)</t>
  </si>
  <si>
    <t>1100365915_MP_SYSTEMS_COMPANY</t>
  </si>
  <si>
    <t>FLSMIDTH INC</t>
  </si>
  <si>
    <t>1100365955/000040/1100008225/0030</t>
  </si>
  <si>
    <t>[10] CONTROL,DISOMAT OPUS,ETHERNET IP
[20] VKK 28011 CABLE EXTENSION BOX
[30] Manuals-additional copies per equip line
[40] Engineering Planning (MTO)</t>
  </si>
  <si>
    <t>1100365955_FLSMIDTH_INC</t>
  </si>
  <si>
    <t>1100366235/000070/1100008251/0030</t>
  </si>
  <si>
    <t>BAE SYSTEMS LAND AND ARMAMENTS</t>
  </si>
  <si>
    <t>1100366499/000040/1100008239/0030</t>
  </si>
  <si>
    <t>[10] DRIVE,AC,1HP,240V,AC TECH,ASSY,W/SCF 19
[20] EXPEDITE FEE
[30] FREIGHT - Prepaid / Included
[40] Engineering Planning (MTO)</t>
  </si>
  <si>
    <t>Endicott Clay</t>
  </si>
  <si>
    <t>1100366500/000070/1100008258/0030</t>
  </si>
  <si>
    <t>[40] POWER SUPPLY,5 VDC,3A,KIT
[50] CABLE,KIT,VLB,LOCAL BUS
[70] Engineering Planning (MTO)</t>
  </si>
  <si>
    <t>JM HUBER</t>
  </si>
  <si>
    <t>1100366808/000040/1100008300/0030</t>
  </si>
  <si>
    <t>[10] CONTROL,N4,CP3,WALL
[30] Manuals-additional copies per equip line
[40] Engineering Planning (MTO)
[60] ENCLOSURE DOOR,36x24,N4,DG2000</t>
  </si>
  <si>
    <t>FIRING INDUSTRIES</t>
  </si>
  <si>
    <t>1100367139/000030/1100008325/0030</t>
  </si>
  <si>
    <t>[10] CONTROL,PLC PANEL,N4X,L27,19in HMI
[20] INSPECTION UL/CUL
[30] Engineering Planning (MTO)</t>
  </si>
  <si>
    <t>1100367139_FIRING_INDUSTRIES_LTD</t>
  </si>
  <si>
    <t>LAFARGE MIDWEST</t>
  </si>
  <si>
    <t>1100367278/000050/1100008343/0030</t>
  </si>
  <si>
    <t>[10] DISOCONT TERSUS,LW,PNL MT VHM,ADAPT PLT
[20] EASYSERVE KIT, DVD, ETHERNET CABLES
[30] Manuals-additional copies per equip line
[50] Engineering Planning (MTO)</t>
  </si>
  <si>
    <t>1100367278_LAFARGE_MIDWEST</t>
  </si>
  <si>
    <t>RIVER CEMENT DBA BUZZI UNICEM</t>
  </si>
  <si>
    <t>1100367991/000020/1100008384/0030</t>
  </si>
  <si>
    <t>1100367991_RIVER_CEMENT</t>
  </si>
  <si>
    <t>EASTMAN CHEMICAL</t>
  </si>
  <si>
    <t>1100367996/000020/1100008386/0030</t>
  </si>
  <si>
    <t>[10] DISOCONT TERSUS,LW,VAI,VAO
[20] Engineering Planning (MTO)</t>
  </si>
  <si>
    <t>1100367996_EASTMAN_CHEMICAL_COMPANY</t>
  </si>
  <si>
    <t>EVONIK</t>
  </si>
  <si>
    <t>1100368005/000030/1100008387/0030</t>
  </si>
  <si>
    <t>[10] VSE,VLW,ETHERNET/IP
[30] Engineering Planning (MTO)</t>
  </si>
  <si>
    <t>1100368005_EVONIK_CORPORATION</t>
  </si>
  <si>
    <t>COVESTRO LLC</t>
  </si>
  <si>
    <t>1100368508/000030/1100008402/0030</t>
  </si>
  <si>
    <t>[10] TIME DELAY RELAY,DMB51CM24
[30] Engineering Planning (MTO)</t>
  </si>
  <si>
    <t>1100368508_COVESTRO_LLC</t>
  </si>
  <si>
    <t>TRINITY ESC</t>
  </si>
  <si>
    <t>1100368786/000040/1100008416/0030</t>
  </si>
  <si>
    <t>[10] CONTROL,INTECONT PLUS TO TERSUS
[20] Manuals-additional copies per equip line
[40] Engineering Planning (MTO)</t>
  </si>
  <si>
    <t>1100368786_TRINITY_ESC</t>
  </si>
  <si>
    <t>MORTON SALT</t>
  </si>
  <si>
    <t>1100368907/000030/1100008426/0030</t>
  </si>
  <si>
    <t>[10] CTRL,PWM,N4X,,SD,220V,90VDC,60Hz,AUTO,UL
[15] EXPEDITE FEE
[30] Engineering Planning (MTO)</t>
  </si>
  <si>
    <t>1100368907_MORTON_SALT</t>
  </si>
  <si>
    <t>1100369017/000040/1100008441/0030</t>
  </si>
  <si>
    <t>A/E</t>
  </si>
  <si>
    <t>RP</t>
  </si>
  <si>
    <t>[10] CONTROL UPGRADE VCU,VHM
[20] Manuals-additional copies per equip line
[40] Engineering Planning (MTO)</t>
  </si>
  <si>
    <t>1100369017_MORTON_SALT</t>
  </si>
  <si>
    <t>RIVER CEMENT COMPANY</t>
  </si>
  <si>
    <t>1100369227/000030/1100008463/0030</t>
  </si>
  <si>
    <t>[10] LOCAL CONTROL STATION,MULTICOR,N4
[30] Engineering Planning (MTO)</t>
  </si>
  <si>
    <t>1100369227_BUZZI_UNICEM</t>
  </si>
  <si>
    <t>MRC POLYMERS</t>
  </si>
  <si>
    <t>1100369482/000050/1100008492/0030</t>
  </si>
  <si>
    <t>[10] DIT:LW.0.0.0.0.ME.0.0
[20] MODULE,FIELDBUS,PROFIBUS,VPB 28020
[30] DRAWINGS
[50] Engineering Planning (MTO)</t>
  </si>
  <si>
    <t>1100369482_MRC_POLYMERS</t>
  </si>
  <si>
    <t>GYPSUM TECHNOLOGIES INC</t>
  </si>
  <si>
    <t>1100369698/000030/1100008478/0030</t>
  </si>
  <si>
    <t>[10] INTECONT TERSUS,VMC,UPGRADE
[20] Manuals-additional copies per equip line
[30] Engineering Planning (MTO)
[40] EASYSERVE KIT, DVD, ETHERNET CABLES</t>
  </si>
  <si>
    <t>1100369698_GYPSUM_TECH</t>
  </si>
  <si>
    <t>ADA CARBON SOLUTIONS LLC</t>
  </si>
  <si>
    <t>1100369976/000050/1100369976/0030</t>
  </si>
  <si>
    <t>[10] INTECONT TERSUS,VWF W/ MOUNTING BRACKETS
[20] EASYSERVE KIT,CD,SERIAL+ETHERNET CABLE
[30] Manuals-additional copies per equip line
[50] Engineering Planning (MTO)</t>
  </si>
  <si>
    <t>1100369976_ADA_CARBON_SOLUTIONS_LLC</t>
  </si>
  <si>
    <t>1100371324/000050/1100008626/0030</t>
  </si>
  <si>
    <t>[10] BEARING,BALL 1.375 OD X .625 ID
[20] QUILL ASSY, METRIC (STANDARD)
[30] CONTROL,N1,REM,TPP,AUTO,110,SD,90DC
[40] Manuals-additional copies per equip line
[50] Engineering Planning (MTO)</t>
  </si>
  <si>
    <t>1100371324_KUMA_ENGINEERING_CO</t>
  </si>
  <si>
    <t>HOLCIM CANADA</t>
  </si>
  <si>
    <t>1100371372/000040/1100008643/0030</t>
  </si>
  <si>
    <t>[10] CONTROL, INTECONT TERSUS,UPGRADE
[20] Manuals-additional copies per equip line
[40] Engineering Planning (MTO)
[50] EASYSERVE KIT, DVD, ETHERNET CABLES</t>
  </si>
  <si>
    <t>1100371372_HOLCIM_CANADA_INC</t>
  </si>
  <si>
    <t>A ZEREGAS SONS INC</t>
  </si>
  <si>
    <t>1100371679/000050/1100008638/0030</t>
  </si>
  <si>
    <t>[10] DISOCONT TERSUS UPGRADE
[20] DISOCONT TERSUS UPGRADE
[30] Manuals-additional copies per equip line
[50] Engineering Planning (MTO)</t>
  </si>
  <si>
    <t>1100371679_A_ZEREGAS_SONS_INC</t>
  </si>
  <si>
    <t>GOLDEN BOY NUT CORPORATION</t>
  </si>
  <si>
    <t>1100371741/000050/1100008639/0030</t>
  </si>
  <si>
    <t>[20] Manuals-additional copies per equip line
[40] EASYSERVE KIT, DVD, ETHERNET CABLES
[50] Engineering Planning (MTO)
[60] CERTIFIED DRAWINGS
[70] DIT:LW.0.0.0.0.ME.0.0
[80] DIT:WF.0.0.0.0.ME.0.0
[90] CABINET HOUSING, METAL, VEG, FOR VSE,VEA
[100] Manuals-additional copies per equip line</t>
  </si>
  <si>
    <t>1100371741_GOLDEN_BOY_NUT_CORPORATION</t>
  </si>
  <si>
    <t>DYNO NOBEL</t>
  </si>
  <si>
    <t>1100371837/000060/1100008666/0030</t>
  </si>
  <si>
    <t>[10] DISOCONT TERSUS VCU,VLW,MODBUS
[20] DISOCONT TERSUS VCU,VLW,MODBUS
[30] EASYSERVE KIT, DVD, ETHERNET CABLES
[40] Manuals-additional copies per equip line
[60] Engineering Planning (MTO)</t>
  </si>
  <si>
    <t>1100371837_DYNO_NOBEL</t>
  </si>
  <si>
    <t>TOLKO INDUSTRIES LTD</t>
  </si>
  <si>
    <t>1100372144/000040/1100008688/0030</t>
  </si>
  <si>
    <t>REM</t>
  </si>
  <si>
    <t>[10] KIT,CTRL,PWM,SD,110V,90VDC,TO AUTO MODE
[20] Manuals-additional copies per equip line
[40] Engineering Planning (MTO)</t>
  </si>
  <si>
    <t>1100372144_TOLKO</t>
  </si>
  <si>
    <t>MCKEE FOODS CORP</t>
  </si>
  <si>
    <t>1100373001/000070/1100008751/0030</t>
  </si>
  <si>
    <t>[10] CONTROL,DISOCONT TERSUS,VLW
[20] CONTROL,DISOCONT TERSUS,VLW
[30] CONTROL,DISOCONT TERSUS,VLW
[40] CONTROL,DISOCONT TERSUS,VLW
[50] CONTROL,DISOCONT TERSUS,VLW
[70] Engineering Planning (MTO)</t>
  </si>
  <si>
    <t>1100373001_MCKEE_FOODS_CORPORATION</t>
  </si>
  <si>
    <t>HI CRUSH</t>
  </si>
  <si>
    <t>1100373003/000050/1100008752/0030</t>
  </si>
  <si>
    <t>[10] CONTROL,INTECONT TERSUS
[20] CONTROL,INTECONT TERSUS
[30] ADAPTER KIT,TACH,.875 SFT 143TC/145TC
[40] Manuals-additional copies per equip line
[50] Engineering Planning (MTO)</t>
  </si>
  <si>
    <t>1100373003_HI_CRUSH</t>
  </si>
  <si>
    <t>NATIONAL BULK EQUIPMENT INC</t>
  </si>
  <si>
    <t>1100373039/000060/1100008731/0030</t>
  </si>
  <si>
    <t>[20] VHM 20100 control unit pnl mount REPAIR
[30] CERTIFIED DRAWINGS
[50] Repair Evaluation
[60] Engineering Planning (MTO)</t>
  </si>
  <si>
    <t>1100373039_NATIONAL_BULK_EQUIPMENT_INC</t>
  </si>
  <si>
    <t>MEXICHEM SPECIALTY COMPOUNDS</t>
  </si>
  <si>
    <t>1100373152/000050/1100008840/0030</t>
  </si>
  <si>
    <t>[20] MID RANGE MECHATRON REPAIR
[30] Repair Evaluation
[50] Engineering Planning (MTO)</t>
  </si>
  <si>
    <t>1100373152_MEXICHEM</t>
  </si>
  <si>
    <t>AMERICHEM</t>
  </si>
  <si>
    <t>1100373904/000060/1100008841/0030</t>
  </si>
  <si>
    <t>[10] DISOCONT TERSUS UPGRADE,VLW,ETHERNET/IP
[20] DISOCONT TERSUS UPGRADE,VLW,ETHERNET/IP
[30] VHM20110-M12-8P handheld (Ethernet)
[40] Manuals-additional copies per equip line
[50] FREIGHT - Prepaid / Included
[60] Engineering Planning (MTO)</t>
  </si>
  <si>
    <t>1100373904_AMERICHEM_INC</t>
  </si>
  <si>
    <t>GENERAL POLYMER SERVICES LLC</t>
  </si>
  <si>
    <t>1100387875/000060/1100009647/0030</t>
  </si>
  <si>
    <t>[10] WEIGHING MODULE KIT,150Kg
[20] ENCLOSURE,JUNCTION,DC,MECHATRON,DDRV,BOM
[30] DISOCONT Tersus Upgrade
[40] EASYSERVE KIT, USB ETHERNET CABLES
[50] FREIGHT PREPAID
[60] Engineering Planning (MTO)
[70] Manuals-additional copies per equip line</t>
  </si>
  <si>
    <t>1100387875-ALS-TB_GENERAL_POLYMER_SERVICES</t>
  </si>
  <si>
    <t>LEHIGH CEMENT COMPANY LLC</t>
  </si>
  <si>
    <t>1100388289/000020/1100009628/0030</t>
  </si>
  <si>
    <t>1100388289_LEHIGH_CEMENT</t>
  </si>
  <si>
    <t>PERMA-FIX</t>
  </si>
  <si>
    <t>[10] CONTROL UPGRADE DISOCONT CLASSIC TO TERS
[20] DISOCONT EASYSERVE (VPC 20150)
[30] WHITEWATER ENGINEERING LABOR
[40] CERTIFIED DRAWINGS
[50] FREIGHT PREPAID</t>
  </si>
  <si>
    <t>1100453405_DIVERSIFIED_SCIENTIFIC</t>
  </si>
  <si>
    <t>NESTLE PURINA PETCARE</t>
  </si>
  <si>
    <t>[10] DRAWINGS
[20] WHITEWATER ENGINEERING LABOR</t>
  </si>
  <si>
    <t>1100461244_NESTLE_PURINA_PETCARE</t>
  </si>
  <si>
    <t>DOW CHEMICAL COMPANY</t>
  </si>
  <si>
    <t>[10] DRIVE,A.B.,25B-A4P8N104,1 HP PFLX525*
[20] PARAMETER,MECH,AB,525,230V,1HP,HELIX (si
[30] PARAMETER,MECH,AB,525,230V,1HP,AGIT (sin
[40] WHITEWATER ENGINEERING LABOR</t>
  </si>
  <si>
    <t>1100486006_DOW_CHEMICAL_COMPANY</t>
  </si>
  <si>
    <t>BELDEN BRICK CO</t>
  </si>
  <si>
    <t>1100495291/000020/1100021808/0030</t>
  </si>
  <si>
    <t>[10] CERTIFIED DRAWINGS
[20] WHITEWATER ENGINEERING LABOR</t>
  </si>
  <si>
    <t>1100495291 _BELDEN_BRICK</t>
  </si>
  <si>
    <t>M.BROWN</t>
  </si>
  <si>
    <t>CARMEUSE AMERICAS</t>
  </si>
  <si>
    <t>1100496162/000010/1100021960/0030</t>
  </si>
  <si>
    <t>[10] WHITEWATER ENGINEERING LABOR</t>
  </si>
  <si>
    <t>1100496162_CARMEUSE</t>
  </si>
  <si>
    <t>MB.SCHMIDT</t>
  </si>
  <si>
    <t>AMCOR FLEXIBLES NORTH AMERICA INC</t>
  </si>
  <si>
    <t>1100496196/000050/1100022047/0030</t>
  </si>
  <si>
    <t>[20] TEE,2"X2"X1" RED,304SS
[30] SENSOR,SMC ZSE20B-V-P-M5-WA2
[40] Update electrical drawings
[50] WHITEWATER ENGINEERING LABOR</t>
  </si>
  <si>
    <t>1100496196_AMCOR</t>
  </si>
  <si>
    <t>CEMEX S.A.B. DE C.V.</t>
  </si>
  <si>
    <t>[10] DIT:SF.0.0.0.0.ME.0.0
[20] DIT:IO.0.0.0.0.ME.0.0
[30] VAI 20100 Analog Input 20mA
[40] VAO 20100 Analog Output 20mA
[50] VSC 28001 - Cable M12 - RJ45 for  VFG
[60] CABINET HOUSING, METAL, VEG, FOR VSE,VEA
[70] DIN RAIL,SLOTTED,STAINLESS,35MMx7.5MM
[80] CERTIFIED DRAWINGS
[90] WW Eng labor</t>
  </si>
  <si>
    <t>1100500212_CEMEX</t>
  </si>
  <si>
    <t>[10] DIT:IO.0.0.0.0.ME.0.0
[20] VAI 20100 Analog Input 20mA
[30] VAO 20100 Analog Output 20mA
[40] VSC 28001 - Cable M12 - RJ45 for  VFG
[50] CABINET HOUSING, METAL, VEG, FOR VSE,VEA
[60] DIN RAIL,SLOTTED,STAINLESS,35MMx7.5MM
[70] CERTIFIED DRAWINGS
[80] WW Engineering</t>
  </si>
  <si>
    <t>1100500331_CEMEX</t>
  </si>
  <si>
    <t>BASF CORP A-P DEPT</t>
  </si>
  <si>
    <t>A/C/E/M</t>
  </si>
  <si>
    <t>[14] BAG-FRAME,FTL,REFILL HOPPER,INDUSTRIAL</t>
  </si>
  <si>
    <t>CANADIAN HUMALITE INTERNATIONAL INC</t>
  </si>
  <si>
    <t>1100345456/000030/1100006847/0030</t>
  </si>
  <si>
    <t>A/C/E</t>
  </si>
  <si>
    <t>[10] CONTROL,DEA-R4-HO-S1-23-WF-IP-RJ-XX
[30] Engineering Planning (MTO)
[40] EASYSERVE KIT, DVD, ETHERNET CABLES</t>
  </si>
  <si>
    <t>1100345456_CANADIAN_HUMALITE_INTL</t>
  </si>
  <si>
    <t>RANGER COMPOUNDING LLC</t>
  </si>
  <si>
    <t>1100355539/000080/1100007523/0030</t>
  </si>
  <si>
    <t>[10] BELT,.03THK,TARGET PLT,DEA 300,36 I-D
[20] NAMUR SENSOR RING KIT 71 B5 FACE
[30] LOAD CELL, SINGLE POINT, 7 Kg CAPACITY
[40] CONNECTOR, FLEXIBLE 10in DIA X 54in LONG
[50] VHM CONTROL UPGRADE
[60] Manuals-additional copies per equip line
[80] Engineering Planning (MTO)</t>
  </si>
  <si>
    <t>1100355539_RANGER</t>
  </si>
  <si>
    <t>1100355265/000040/1100007488/0030</t>
  </si>
  <si>
    <t>[10] CONTROL MH-RX-HO-D5-46-LW-ME-RJ-AI
[20] Manuals-additional copies per equip line
[40] Engineering Planning (MTO)</t>
  </si>
  <si>
    <t>1100355265_KELLOGG_COMPANY</t>
  </si>
  <si>
    <t>OWENS CORNING SALES LLC</t>
  </si>
  <si>
    <t>1100374689/000020/1100008893/0030</t>
  </si>
  <si>
    <t>1100374689_OWENS_CORNING_SALES_LLC</t>
  </si>
  <si>
    <t>1100374811/000020/1100008895/0030</t>
  </si>
  <si>
    <t>[10] RAIL,SOFTWARE UPGRADE PACKAGE
[20] Engineering Planning (MTO)</t>
  </si>
  <si>
    <t>1100374811_NESTLE_PURINA_PETCARE</t>
  </si>
  <si>
    <t>AG PROCESSING INC</t>
  </si>
  <si>
    <t>1100374771/000040/1100008889/0030</t>
  </si>
  <si>
    <t>[10] CTRL,PWM,N4X,DD,220V,180VDC,60Hz,AUTO,UL
[20] Manuals-additional copies per equip line
[40] Engineering Planning (MTO)</t>
  </si>
  <si>
    <t>1100374771_AG_PROCESSING</t>
  </si>
  <si>
    <t>INDIANAPOLIS SCALE COMPANY INC</t>
  </si>
  <si>
    <t>1100374144/000070/1100008863/0030</t>
  </si>
  <si>
    <t>[10] MULTITRAIN LEGALWEIGHT SYSTEM,7 TIE
[15] TIE,SCALE,15T,ROLLED,132 AND UP,NO LC
[20] TAG READER POST, RAIL
[30] ROLL BACK FUNCTION
[40] RAIL,TEST EQUIPMENT
[50] RAIL, WIFI CONNECTION
[70] Engineering Planning (MTO)</t>
  </si>
  <si>
    <t>1100374144_INDIANAPOLIS_SCALE_COMPANY</t>
  </si>
  <si>
    <t>1100374147/000050/1100008885/0030</t>
  </si>
  <si>
    <t>[10] Weighdisc WDI 15t C1 complete 15m cable
[20] VME28200 DISOBOX Plus MR
[30] Measuring eye DMA-V-ÜS for MULTIRAIL
[40] RAIL,SW,WHEEL SENSOR KIT (BBK17.5)
[50] Engineering Planning (MTO)</t>
  </si>
  <si>
    <t>1100374147_INDIANAPOLIS_SCALE_COMPANY</t>
  </si>
  <si>
    <t>1100374155/000070/1100008864/0030</t>
  </si>
  <si>
    <t>[10] MULTITRAIN LEGALWEIGHT SYSTEM,7 TIE
[15] TIE,SCALE,15T,ROLLED,132 AND UP,NO LC
[20] TAG READER POST, RAIL
[30] ROLL BACK FUNCTION
[40] RAIL,TEST EQUIPMENT
[50] RAIL, WIFI CONNECTION
[55] PUSHER,18MM,DMA,MEASURING EYE 1 hole
[70] Engineering Planning (MTO)</t>
  </si>
  <si>
    <t>1100374155_INDIANAPOLIS_SCALE_COMPANY</t>
  </si>
  <si>
    <t>1100374158/000050/1100008884/0030</t>
  </si>
  <si>
    <t>1100374158_INDIANAPOLIS_SCALE_COMPANY</t>
  </si>
  <si>
    <t>LEISTRITZ ADVANCED TECHNOLOGIES</t>
  </si>
  <si>
    <t>1100375677/000020/1100008935/0030</t>
  </si>
  <si>
    <t>[10] VMO,1-VAI,2-VAO,PARTS,CUSTOM CONFIG
[20] Engineering Planning (MTO)
[30] CERTIFIED DRAWINGS</t>
  </si>
  <si>
    <t>1100375677_LEISTRITZ_ADVANCED_TECHNOLOGIES_COR</t>
  </si>
  <si>
    <t>POLYMAX THERMOPLASTIC ELASTOMERS</t>
  </si>
  <si>
    <t>1100376128/000020/1100008969/0030</t>
  </si>
  <si>
    <t>[10] DRIVE,AC,1HP,230V,3PH,LP,AB,W/ PARAMETER
[20] Engineering Planning (MTO)</t>
  </si>
  <si>
    <t>1100376128_POLYMAX</t>
  </si>
  <si>
    <t>STRATEGIC MATERIALS INC</t>
  </si>
  <si>
    <t>1100375671/000020/1100008934/0030</t>
  </si>
  <si>
    <t>1100375671_STRATEGIC_MATERIALS</t>
  </si>
  <si>
    <t>A SCHULMAN INC</t>
  </si>
  <si>
    <t>1100376853/000020/1100009044/0030</t>
  </si>
  <si>
    <t>[10] DRIVE,AC,1HP,460V,3PH,LP,AB,LP
[20] Engineering Planning (MTO)</t>
  </si>
  <si>
    <t>1100376853_A_SCHULMAN_INC</t>
  </si>
  <si>
    <t>DXP ENTERPRISES INC</t>
  </si>
  <si>
    <t>1100375113/000040/1100008971/0030</t>
  </si>
  <si>
    <t>[10] INTECONT TERSUS,VWF,UPGRADE
[20] Manuals-additional copies per equip line
[30] EASYSERVE CD W/CABLE,VPC20150,SETUP REQD
[40] Engineering Planning (MTO)</t>
  </si>
  <si>
    <t>1100375113_DXP_ENTERPRISES_INC</t>
  </si>
  <si>
    <t>AGRI SYSTEMS</t>
  </si>
  <si>
    <t>1100375924/000040/1100008987/0030</t>
  </si>
  <si>
    <t>[10] INTECONT TERSUS,VBW, UPGRADE
[20] Manuals-additional copies per equip line
[40] Engineering Planning (MTO)</t>
  </si>
  <si>
    <t>1100375924_AGRI_SYSTEMS</t>
  </si>
  <si>
    <t>ARCELORMITTAL MEXICO SA DE CV</t>
  </si>
  <si>
    <t>1100376933/000030/1100009030/0030</t>
  </si>
  <si>
    <t>[10] ENCLOSURE,JUNCTION,EXTENSION,LOADCELL
[20] CERTIFIED DRAWINGS
[30] Engineering Planning (MTO)</t>
  </si>
  <si>
    <t>1100376933_ARCELORMITTAL_MEXICO_SA_DE_CV</t>
  </si>
  <si>
    <t>SDI INC</t>
  </si>
  <si>
    <t>1100375834/000040/1100008962/0030</t>
  </si>
  <si>
    <t>[10] DISOCONT TERSUS UPGRADE,VWF,VHM,ADAPT
[20] Manuals-additional copies per equip line
[40] Engineering Planning (MTO)</t>
  </si>
  <si>
    <t>1100375834_SDI_INC</t>
  </si>
  <si>
    <t>1100376842/000040/1100009028/0030</t>
  </si>
  <si>
    <t>[10] INTECONT Satus VKG 20792
[20] Manuals-additional copies per equip line
[40] Engineering Planning (MTO)</t>
  </si>
  <si>
    <t>1100376842_BASCULAS_Y_AUTOMATIZACION_SA_DE_CV</t>
  </si>
  <si>
    <t>1100376990/000040/1100009035/0030</t>
  </si>
  <si>
    <t>1100376990_MORTON_SALT</t>
  </si>
  <si>
    <t>MCCAIN FOODS USA INC</t>
  </si>
  <si>
    <t>1100378244/000020/1100009094/0030</t>
  </si>
  <si>
    <t>[20] Engineering Planning (MTO)
[30] DRIVE,VFD,480V,5HP,AB PF523,10.5A,IP20
[40] DUST SOCK, 4.00in DIA X 16in LONG</t>
  </si>
  <si>
    <t>1100378244_MCCAIN_FOODS_USA_INC</t>
  </si>
  <si>
    <t>1100378112/000020/1100009076/0030</t>
  </si>
  <si>
    <t>[10] SIDE PANEL,INTERNAL CONTROL,600
[20] Engineering Planning (MTO)</t>
  </si>
  <si>
    <t>1100378112_KUMA_ENGINEERING_CO</t>
  </si>
  <si>
    <t>BRUNSWICK COUNTY PUBLIC UTILITY</t>
  </si>
  <si>
    <t>1100377574/000040/1100009057/0030</t>
  </si>
  <si>
    <t>[10] DISOCONT TERSUS UPGRADE,VLW,VAI,VAO,VHM
[20] EASYSERVE KIT, DVD, ETHERNET CABLES
[40] Engineering Planning (MTO)</t>
  </si>
  <si>
    <t>1100377574_BRUNSWICK_COUNTY</t>
  </si>
  <si>
    <t>GENERAL MILLS INC</t>
  </si>
  <si>
    <t>1100377260/000040/1100009051/0030</t>
  </si>
  <si>
    <t>[10] CONTROL,DISOCONT TERSUS UPGRADE
[20] Manuals-additional copies per equip line
[40] Engineering Planning (MTO)</t>
  </si>
  <si>
    <t>1100377260_GENERAL_MILLS_INC</t>
  </si>
  <si>
    <t>HIGH ROLLER SAND LLC</t>
  </si>
  <si>
    <t>1100377295/000050/1100009053/0030</t>
  </si>
  <si>
    <t>[10] CONTROL,INTECONT TERSUS,VWF
[20] EASYSERVE KIT, DVD, ETHERNET CABLES
[30] Manuals-additional copies per equip line
[50] Engineering Planning (MTO)</t>
  </si>
  <si>
    <t>1100377295_HIGH_ROLLER_SAND_LLC</t>
  </si>
  <si>
    <t>THOMAS ENGINEERING INC</t>
  </si>
  <si>
    <t>1100377650/000040/1100009066/0030</t>
  </si>
  <si>
    <t>[10] INTECONT TERSUS,VWF,UPGRADE
[20] EASYSERVE KIT, DVD, ETHERNET CABLES
[30] Manuals-additional copies per equip line
[40] Engineering Planning (MTO)</t>
  </si>
  <si>
    <t>1100377650_THOMAS_ENGINEERING_INC</t>
  </si>
  <si>
    <t>USG CORPORATION</t>
  </si>
  <si>
    <t>1100378009/000060/1100009086/0030</t>
  </si>
  <si>
    <t>[10] INTECONT TERSUS,VLW,I/O,ETH/IP
[20] EASYSERVE KIT,CD,SERIAL+ETHERNET CABLE
[30] Manuals-additional copies per equip line
[40] LOADCELL,200# S-BEAM RICE LAKE 21433
[60] Engineering Planning (MTO)</t>
  </si>
  <si>
    <t>1100378009_US_GYPSUM</t>
  </si>
  <si>
    <t>GES AUTOMATION TECHNOLOGY INC</t>
  </si>
  <si>
    <t>1100378188/000050/1100009090/0030</t>
  </si>
  <si>
    <t>[10] INTECONT TERSUS UPGRADE
[20] EASYSERVE KIT, DVD, ETHERNET CABLES
[30] Manuals-additional copies per equip line
[50] Engineering Planning (MTO)</t>
  </si>
  <si>
    <t>1100378188_GES_AUTOMATION_TECHNOLOGY</t>
  </si>
  <si>
    <t>UOP LLC</t>
  </si>
  <si>
    <t>1100379565/000020/1100009186/0030</t>
  </si>
  <si>
    <t>1100379565_UOP</t>
  </si>
  <si>
    <t>PRIME COLORANTS INC</t>
  </si>
  <si>
    <t>1100380150/000060/1100009203/0030</t>
  </si>
  <si>
    <t>[10] DIT:LW.0.0.0.0.ME.0.0
[20] DIT:LW.0.0.0.0.ME.0.0
[30] EASYSERVE KIT, DVD, ETHERNET CABLES
[40] Manuals-additional copies per equip line
[50] EXPEDITE FEE
[60] Engineering Planning (MTO)</t>
  </si>
  <si>
    <t>1100380150_A._SCHULMAN</t>
  </si>
  <si>
    <t>C/E/M</t>
  </si>
  <si>
    <t>[10] HOPPER,WHITE VINYL,900 SERIES,KUMA
[20] KIT,MOTOR BRUSH FOR 1/4HP &amp; 1/8HP BISON
[30] ITE:WF.EG.0.0.0
[40] MODULE,FIELDBUS,DEVICEBUS,VCB 28020
[50] Manuals-additional copies per equip line</t>
  </si>
  <si>
    <t>1100380554_KUMA</t>
  </si>
  <si>
    <t>1100380831/000060/1100009267/0030</t>
  </si>
  <si>
    <t>[10] RETROFIT PARTS DISOCONT TERSUS VLW
[20] EASYSERVE KIT, DVD, ETHERNET CABLES
[30] Manuals-additional copies per equip line
[40] EXPEDITE FEE
[60] Engineering Planning (MTO)</t>
  </si>
  <si>
    <t>1100380831_KELLOGGS</t>
  </si>
  <si>
    <t>DUPONT NUTRITION USA INC</t>
  </si>
  <si>
    <t>1100380754/000050/1100009265/0030</t>
  </si>
  <si>
    <t>M</t>
  </si>
  <si>
    <t>[10] DRIVE,AC,1HP,480V,AC TECH ASSY,W/SCF410
[20] SEAL,35MM X 20MM X7,SPRING LOADED
[30] KIT,MRCF,HELIX,GM,230-460/3/60,.5HP,10:1
[50] Engineering Planning (MTO)</t>
  </si>
  <si>
    <t>1100380754_DUPONT</t>
  </si>
  <si>
    <t>NUTRA MANUFACTURING INC</t>
  </si>
  <si>
    <t>1100381574/000040/1100009305/0030</t>
  </si>
  <si>
    <t>1100381574_NUTRA_MANUFACTURING</t>
  </si>
  <si>
    <t>1100380614/000040/1100009273/0030</t>
  </si>
  <si>
    <t>[20] MID RANGE MECHATRON REPAIR
[30] Repair Evaluation
[40] Engineering Planning (MTO)</t>
  </si>
  <si>
    <t>1100380614_ALPHAGARY_CORPORATION</t>
  </si>
  <si>
    <t>IDAHOAN FOODS LLC</t>
  </si>
  <si>
    <t>1100382384/000050/1100009353/0030</t>
  </si>
  <si>
    <t>[10] CONTROL,MOD,DISOCONT CLASSIC TO TERSUS
[20] EASYSERVE KIT, DVD, ETHERNET CABLES
[30] Manuals-additional copies per equip line
[50] Engineering Planning (MTO)</t>
  </si>
  <si>
    <t>1100382384_IDAHOAN_FOODS_</t>
  </si>
  <si>
    <t>MPB</t>
  </si>
  <si>
    <t>KIKKOMAN FOODS INC</t>
  </si>
  <si>
    <t>1100382611/000050/1100009357/0030</t>
  </si>
  <si>
    <t>[10] BOM,DISOCONT CLASSIC TO TERSUS
[20] EASYSERVE KIT, DVD, ETHERNET CABLES
[30] Manuals-additional copies per equip line
[50] Engineering Planning (MTO)</t>
  </si>
  <si>
    <t>1100382611_KIKKOMAN</t>
  </si>
  <si>
    <t>1100382606/000100/1100009363/0030</t>
  </si>
  <si>
    <t>[10] CIRCUIT BOARD, TOUCHPAD POTENTIOMETER
[20] PC BOARD,1/4 HP, 90 VDC
[30] LEVER ASSY, 600 SERIES
[40] PC BOARD,1/4 HP, 90 VDC
[50] KIT,KB,SIGNAL ISOLATOR,SET-UP PROCEDURE
[60] CNTRL,SINGLE DRIVE,2-SPEED,220VAC/90DC
[70] CNTRL,DUAL DRIVE,2-SPEED,220VAC/90DC
[80] HOPPER,600,TONER RESIST,BLK POLY,KUMA
[90] Manuals-additional copies per equip line
[100] Engineering Planning (MTO)</t>
  </si>
  <si>
    <t>1100382606_KUMA_</t>
  </si>
  <si>
    <t>LEISTRITZ ADVANCED TECHNOLOGIES COR</t>
  </si>
  <si>
    <t>1100383006/000020/1100009401/0030</t>
  </si>
  <si>
    <t>1100383006_LEISTRITZ</t>
  </si>
  <si>
    <t>ESSROC CEMENT</t>
  </si>
  <si>
    <t>1100383319/000020/1100009392/0030</t>
  </si>
  <si>
    <t>1100383319_ESSROC_CEMENT</t>
  </si>
  <si>
    <t>ROYAL CANIN</t>
  </si>
  <si>
    <t>1100381442/000550/1100009471/0030</t>
  </si>
  <si>
    <t>[10] SEAL,50x68x8,RADIAL LIP,NITRILE
[20] BEARING,EZ KLEEN,3/4in BORE
[30] ECCENTRIC ASSEMBLY,8mm,304SS
[40] BUSHING,.75X.875X1.0F,POLYMER
[50] BUSHING,50X55X50F,POLYMER
[60] SHAFT,T-DRIVE ASSEMBLY,SANITARY
[70] HOPPER,89mm,WHITE VINYL
[80] QUILL ASSEMBLY,89mm
[90] SEAL,DOUBLE LIP 19X35 S301002.01 FURON
[100] BUSHING,20 X 23 X 20
[110] BUSHING,POLYMER,20X23X21,FLANGED
[120] MOTOR,1.0HP,230/460/3/60,56C,SS WASHDOWN
[130] REDUCER,NOR,10:1,56C,HB20mm,NSD+
[140] HXMMA-1.381201011-025
[150] WEIGH MODULE ASM,MID,300KG,304SS
[180] VMO 20101 Machine Op. Panel SS, 2PCB
[190] VAO 20100 Analog Output 20mA
[200] VAI 20100 Analog Input 20mA
[210] SEAL,50x68x8,RADIAL LIP,NITRILE
[220] BEARING,EZ KLEEN,3/4in BORE
[230] ECCENTRIC ASSEMBLY,8mm,304SS,SANI
[240] BUSHING,.75X.875X1.0F,POLYMER
[250] BUSHING,50X55X50F,POLYMER
[260] SHAFT,T-DRIVE ASSEMBLY,SANITARY
[270] HOPPER,89mm,WHITE VINYL
[280] QUILL ASSEMBLY,89mm
[290] SEAL,DOUBLE LIP 19X35 S301002.01 FURON
[300] BUSHING,20 X 23 X 20
[310] BUSHING,POLYMER,20X23X21,FLANGED
[320] MOTOR,1.0HP,230/460/3/60,56C,SS WASHDOWN
[330] REDUCER,NOR,10:1,56C,HB20mm,NSD+
[340] HXMMA-1.751201011-025
[350] WEIGH MODULE ASM,MID,300KG,304SS
[360] DRIVE,AC,1HP,460V,3PH,AB,SETUP REQD
[370] DRIVE,AC,1HP,460V,3PH,AB,SETUP REQD
[380] VMO 20101 Machine Op. Panel SS, 2PCB
[390] VAO 20100 Analog Output 20mA
[400] VAI 20100 Analog Input 20mA
[410] BEARING, 2-BOLT FLANGE, SANITARY
[420] BEARING, BALL, 100x65x18, SS
[430] SENSOR,BIC 5MM RANGE,SMOOTH
[440] BEARING,BALL,.375 X .875 X .250,SST
[450] CONVERTER,NAMUR SPEED SENSOR
[460] HEAD PULLEY ASSEMBLY,300,LSD
[470] TAIL PULLEY WELDMENT,UNLAGGED,300
[480] DRIVE,AC,1HP,460V,3PH,AB,SETUP REQD
[490] VMO 20101 Machine Op. Panel SS, 2PCB
[500] VAO 20100 Analog Output 20mA
[510] VAI 20100 Analog Input 20mA
[530] DRIVE,AC,1HP,460V,3PH W/V616908.B14
[540] DRIVE,AC,1HP,460V,3PH W/V616908.B12
[550] Engineering Planning (MTO)</t>
  </si>
  <si>
    <t>1100381442_ROYAL_CANIN_</t>
  </si>
  <si>
    <t>BRUECKNER GROUP USA</t>
  </si>
  <si>
    <t>1100383793/000040/1100009455/0030</t>
  </si>
  <si>
    <t>C/M</t>
  </si>
  <si>
    <t>[10] CONTROL UPGRADE TO DISOCONT TERSUS VLW
[20] EASYSERVE KIT, DVD, ETHERNET CABLES
[30] Manuals-additional copies per equip line
[40] Engineering Planning (MTO)
[50] CERTIFIED DRAWINGS</t>
  </si>
  <si>
    <t>1100383793-P5W-VL_BRUECKNER_GROUP_USA_</t>
  </si>
  <si>
    <t>SCIEGEN PHARMACEUTICALS INC</t>
  </si>
  <si>
    <t>1100384688/000040/1100009481/0030</t>
  </si>
  <si>
    <t>[10] INTECONT TERSUS,VWF,ETHERNET/IP
[20] EASYSERVE KIT, DVD, ETHERNET CABLES
[30] EXPEDITE FEE
[40] Engineering Planning (MTO)
[60] Manuals-additional copies per equip line</t>
  </si>
  <si>
    <t>1100384688_SCIEGEN_PHARMACEUTICAS</t>
  </si>
  <si>
    <t>MARS PETCARE US</t>
  </si>
  <si>
    <t>1100385008/000040/1100009489/0030</t>
  </si>
  <si>
    <t>[10] VHM 20100 CONTROL UNIT,PANEL MOUNT
[20] DISOCONT TERSUS,VWF,W/ETHERNET/IP
[40] Engineering Planning (MTO)</t>
  </si>
  <si>
    <t>1100385008_EFFEM</t>
  </si>
  <si>
    <t>NATIONAL GYPSUM</t>
  </si>
  <si>
    <t>1100384485/000070/1100009437/0030</t>
  </si>
  <si>
    <t>[10] GRAVIMETRIC UPGRADE CONTROL PARTS
[20] HXMMA-1.381201011-018
[30] NZMMF-1.375B20000-018
[40] EXPEDITE FEE
[50] Manuals-additional copies per equip line
[70] Engineering Planning (MTO)</t>
  </si>
  <si>
    <t>1100384485_NATIONAL_GYPSUM</t>
  </si>
  <si>
    <t>TESCO ASSOCIATES INC</t>
  </si>
  <si>
    <t>1100384531/000040/1100009470/0030</t>
  </si>
  <si>
    <t>[10] SOFTWARE UPDATE,ADD INTERLOCKS,I/O,PARAM
[20] FREIGHT PREPAID
[30] Manuals-additional copies per equip line
[40] Engineering Planning (MTO)</t>
  </si>
  <si>
    <t>1100384531-P5W_TESCO</t>
  </si>
  <si>
    <t>1100383890/000030/1100009457/0030</t>
  </si>
  <si>
    <t>[10] VCU WITH I/O SOFTWARE
[30] Engineering Planning (MTO)</t>
  </si>
  <si>
    <t>1100383890_LEHIGH_CEMENT</t>
  </si>
  <si>
    <t>EXTRU TECH INC</t>
  </si>
  <si>
    <t>1100381451/000100/1100009547/0030</t>
  </si>
  <si>
    <t>[10] SCREW,SCKT HD CAP,.3125-18 X .75,SS
[20] ACTUATOR 07,MNTG BRACKET,304SS,10GA
[30] ACTUATOR, 90 DEG, KINETROL, 077
[40] ADAPTER, DRIVE 16MM X 9MM, SAEH
[50] LIMIT SWITCH, KINETROL, 077
[60] BUSHING, SS .25NPT MALE TO .125 FEMALE
[70] SWITCH ASSY BYPASS SAEH
[80] CERTIFIED DRAWINGS
[90] UPGRADE,SAE HOOD,ELEC PARTS4PROX SENSORS
[100] Engineering Planning (MTO)</t>
  </si>
  <si>
    <t>1100381451_EXTRUTECH</t>
  </si>
  <si>
    <t>SIGNAL MOUNTAIN CEMENT CO</t>
  </si>
  <si>
    <t>1100385653/000030/1100009512/0030</t>
  </si>
  <si>
    <t>[10] INTECONT TERSUS,VBW,UPGRADE
[20] Manuals-additional copies per equip line
[30] Engineering Planning (MTO)</t>
  </si>
  <si>
    <t>1100385653_BUZZI_UNICEM</t>
  </si>
  <si>
    <t>DENTSPLY</t>
  </si>
  <si>
    <t>1100385840/000020/1100009499/0030</t>
  </si>
  <si>
    <t>[10] PORTABLE OP1 W/CABLES
[20] Engineering Planning (MTO)
[30] Manuals-additional copies per equip line</t>
  </si>
  <si>
    <t>1100385840_DENTSPLY</t>
  </si>
  <si>
    <t>GIANT CEMENT CO</t>
  </si>
  <si>
    <t>1100386217/000050/1100009544/0030</t>
  </si>
  <si>
    <t>[10] INTECONT TERSUS,VLW,UPGRADE
[20] EASYSERVE KIT, DVD, ETHERNET CABLES
[30] LOADCELL,PWS,D1,150KG
[40] FREIGHT PREPAID
[50] Engineering Planning (MTO)</t>
  </si>
  <si>
    <t>1100386217_KEYSTONE</t>
  </si>
  <si>
    <t>NATIONAL GYPSUM COMPANY</t>
  </si>
  <si>
    <t>1100387596/000030/1100009579/0030</t>
  </si>
  <si>
    <t>[10] WEIGHING MODULE KIT,300kg
[20] CERTIFIED DRAWINGS
[30] Engineering Planning (MTO)</t>
  </si>
  <si>
    <t>1100387596_NATIONAL_GYPSUM</t>
  </si>
  <si>
    <t>TITAN FLORIDA LLC</t>
  </si>
  <si>
    <t>1100389025/000060/1100009706/0030</t>
  </si>
  <si>
    <t>[10] DISCONT TERSUS UPGRADE 66686-KILN
[20] DISCONT TERSUS UPGRADE 66686-03A CALCINE
[30] Manuals-additional copies per equip line
[40] THRU-DOOR INTERFACE,GRACE P-R2-K2RF5
[50] FREIGHT PREPAID
[60] Engineering Planning (MTO)</t>
  </si>
  <si>
    <t>1100389025_TITAN_FLORIDA</t>
  </si>
  <si>
    <t>MARS WRIGLEY CONFECTIONERY US LLC</t>
  </si>
  <si>
    <t>1100388548/000060/1100009632/0030</t>
  </si>
  <si>
    <t>[10] DISOCONT TERSUS UPGRADE - 96789-01A
[20] DISOCONT TERSUS UPGRADE - 96789-01B
[30] EASYSERVE CD W/CABLE,VPC20150,SETUP REQD
[50] FREIGHT PREPAID
[60] Engineering Planning (MTO)</t>
  </si>
  <si>
    <t>1100388548_MARS</t>
  </si>
  <si>
    <t>ALBEMARLE US INC</t>
  </si>
  <si>
    <t>1100388489/000040/1100009675/0030</t>
  </si>
  <si>
    <t>[10] CONTROL UPGRADE FOR S/N 146536-01A
[20] Manuals-additional copies per equip line
[30] FREIGHT PREPAID
[40] Engineering Planning (MTO)</t>
  </si>
  <si>
    <t>1100388489_ALBEMARLE</t>
  </si>
  <si>
    <t>DIAMOND VOGEL PAINTS</t>
  </si>
  <si>
    <t>1100388810/000030/1100009722/0030</t>
  </si>
  <si>
    <t>[10] CONTROL UPGRADE FOR SN 1100225583
[20] FREIGHT PREPAID
[30] Engineering Planning (MTO)</t>
  </si>
  <si>
    <t>1100388810_DIAMOND_VOGEL</t>
  </si>
  <si>
    <t>SUN CHEMICAL CORP</t>
  </si>
  <si>
    <t>1100388997/000050/1100009705/0030</t>
  </si>
  <si>
    <t>[10] CONTROL UPGRADE TO INTECONT TERSUS - 311
[20] EASYSERVE KIT, USB ETHERNET CABLES
[30] Manuals-additional copies per equip line
[40] FREIGHT PREPAID
[50] Engineering Planning (MTO)</t>
  </si>
  <si>
    <t>1100388997_SUN_CHEMICAL</t>
  </si>
  <si>
    <t>IDN INGENIERIA Y SOLUCIONES</t>
  </si>
  <si>
    <t>1100389838/000040/1100009717/0030</t>
  </si>
  <si>
    <t>[10] INTECONT TERSUS UPGRADE - S/N 123507-01A
[20] EASYSERVE KIT, USB ETHERNET CABLES
[30] Manuals-additional copies per equip line
[40] Engineering Planning (MTO)
[50] FREIGHT INCLUDED</t>
  </si>
  <si>
    <t>1100389838_IDN</t>
  </si>
  <si>
    <t>DEACERO SAPI DE CV</t>
  </si>
  <si>
    <t>1100390017/000040/1100009756/0030</t>
  </si>
  <si>
    <t>[10] INTECONT TERSUS UPGRADE - 152506
[20] ACTIVATION,SW OPTION,ETHERNET/IP
[30] Manuals-additional copies per equip line
[40] Engineering Planning (MTO)</t>
  </si>
  <si>
    <t>1100390017_DE_ACERO</t>
  </si>
  <si>
    <t>1100390075/000040/1100009762/0030</t>
  </si>
  <si>
    <t>[11] CTRL,PWM,N4,SD,110V,90VDC,60Hz,AUTO,UL
[25] Manuals-additional copies per equip line
[30] FREIGHT PREPAID
[40] Engineering Planning (MTO)</t>
  </si>
  <si>
    <t>1100390075_TOLKO</t>
  </si>
  <si>
    <t>POLYONE CORPORATION</t>
  </si>
  <si>
    <t>1100390987/000040/1100009790/0030</t>
  </si>
  <si>
    <t>[10] DISOCONT TERSUS UPGRADE - 89048-017A
[15] EASYSERVE KIT,CD,SERIAL+ETHERNET CABLE
[20] Manuals-additional copies per equip line
[25] CERTIFIED DRAWINGS
[30] FREIGHT PREPAID
[40] Engineering Planning (MTO)</t>
  </si>
  <si>
    <t>1100390987_POLYONE_</t>
  </si>
  <si>
    <t>1100391232/000040/1100009804/0030</t>
  </si>
  <si>
    <t>[10] DISOCONT TERSUS UPGRADE S/N 1100267307-1
[20] Manuals-additional copies per equip line
[30] FREIGHT PREPAID
[40] Engineering Planning (MTO)</t>
  </si>
  <si>
    <t>1100391232_MCCAIN_</t>
  </si>
  <si>
    <t>AMALGAMATED SUGAR CO</t>
  </si>
  <si>
    <t>1100391855/000030/1100009860/0030</t>
  </si>
  <si>
    <t>[10] CONTROL,N1,REM,TPP,AUTO,110,DD,90DC
[20] MANUALS - Additional copies per equip li
[30] Engineering Planning (MTO)</t>
  </si>
  <si>
    <t>1100391855_AMALGAMATED_SUGAR_CO_LLC</t>
  </si>
  <si>
    <t>AMERAIR INDUSTRIES INC</t>
  </si>
  <si>
    <t>1100393154/000030/1100009920/0030</t>
  </si>
  <si>
    <t>[10] CONTROL,LR CONIFLEX FEEDER-DEFECT
[20] CONTROL,LR CONIFLEX FEEDER-REPAIR
[30] Engineering Planning (MTO)</t>
  </si>
  <si>
    <t>1100393154_AMERAIR_INDUSTRIES_INC</t>
  </si>
  <si>
    <t>EQUISTAR - LYONDELL CHEMICAL CO</t>
  </si>
  <si>
    <t>1100392701/000030/1100009876/0030</t>
  </si>
  <si>
    <t>[10] DISOCONT TERSUS UPGRADE S/N 86689-16A
[20] Manuals-additional copies per equip line
[30] Engineering Planning (MTO)
[40] FREIGHT PREPAID</t>
  </si>
  <si>
    <t>1100392701_LYONDELLBASELL</t>
  </si>
  <si>
    <t>DAK AMERICAS LLC</t>
  </si>
  <si>
    <t>1100392478/000040/1100009881/0030</t>
  </si>
  <si>
    <t>[10] INTECONT TERSUS W/VMC - RETRO FIT
[20] INTECONT TERSUS W/VMC - S/N 93470-
[25] CERTIFIED DRAWINGS
[30] Manuals-additional copies per equip line
[40] Engineering Planning (MTO)</t>
  </si>
  <si>
    <t>1100392478_DAK</t>
  </si>
  <si>
    <t>WIELAND THERMAL SOLUTIONS INC</t>
  </si>
  <si>
    <t>1100392801/000030/1100009883/0030</t>
  </si>
  <si>
    <t>[10] BIN WEIGHING SYSTEM - 4 LOAD CELL
[20] DISOMAT OPUS - Legal for trade USA versi
[30] Engineering Planning (MTO)
[40] FREIGHT PREPAID</t>
  </si>
  <si>
    <t>1100392801_WIELAND_THERMAL_SOLUTIONS_INC</t>
  </si>
  <si>
    <t>1100394071/000030/1100009945/0030</t>
  </si>
  <si>
    <t>[10] DISOCONT TERSUS CONTROL UPGRADE S/N 1140
[20] Manuals-additional copies per equip line
[30] Engineering Planning (MTO)
[40] FREIGHT PREPAID</t>
  </si>
  <si>
    <t>1100394071_A_SCHULMAN_</t>
  </si>
  <si>
    <t>NORBORD MINNESOTA</t>
  </si>
  <si>
    <t>1100393999/000040/1100009964/0030</t>
  </si>
  <si>
    <t>[10] INTECONT TERSUS UPGRADE S/N 1100204864-2
[20] INTECONT TERSUS UPGRADE S/N 1100204864-4
[30] EASYSERVE KIT, USB ETHERNET CABLES
[40] Engineering Planning (MTO)
[50] FREIGHT PREPAID
[60] Manuals-additional copies per equip line</t>
  </si>
  <si>
    <t>1100393999_NORBORD</t>
  </si>
  <si>
    <t>CEMEX MEXICO SA DE CV</t>
  </si>
  <si>
    <t>1100394653/000020/1100009981/0030</t>
  </si>
  <si>
    <t>[10] Danfoss, LCP102 Control Panel for FC100/
[20] Engineering Planing (MTO)</t>
  </si>
  <si>
    <t>1100394653_CEMEX</t>
  </si>
  <si>
    <t>SOLVAY SPECIALTY POLYMERS USA LLC</t>
  </si>
  <si>
    <t>1100394267/000040/1100009992/0030</t>
  </si>
  <si>
    <t>[20] FREIGHT PREPAID
[30] CTRL,PWM,N4,DD,110V,90DC,60,AUT,UL,TACH
[40] Engineering Planning (MTO)</t>
  </si>
  <si>
    <t>1100394267_SOLVAY_</t>
  </si>
  <si>
    <t>PLUMMER FOREST PRODUCTS</t>
  </si>
  <si>
    <t>1100394965/000060/1100009953/0030</t>
  </si>
  <si>
    <t>[10] CONTROL UPGRADE FOR S/N 96459-02A-VFD
[20] CONTROL UPGRADE FOR S/N 96459-02A-VFD
[30] EASYSERVE KIT, USB ETHERNET CABLES
[40] Manuals-additionall copies per equip lin
[50] FREIGHT PREPAID
[60] Engineering Planning (MTO)</t>
  </si>
  <si>
    <t>1100394965_PLUMMER_FOREST_</t>
  </si>
  <si>
    <t>BEMIS COMPANY</t>
  </si>
  <si>
    <t>1100396304/000040/1100010060/0030</t>
  </si>
  <si>
    <t>[10] DISOCONT TERSUS CONTROL UPGRADE 109640
[20] EASYSERVE KIT, USB ETHERNET CABLES
[30] Manuals-additional copies per equip line
[40] Engineering Planning (MTO)</t>
  </si>
  <si>
    <t>1100396304_BEMIS</t>
  </si>
  <si>
    <t>PRO-PET LLC</t>
  </si>
  <si>
    <t>1100393241/000040/1100009924/0030</t>
  </si>
  <si>
    <t>[10] CONTROL,N4,CP3,PANEL,BOM
[20] Manuals-additional copies per equip line
[30] FREIGHT PREPAID
[40] Engineering Planning (MTO)</t>
  </si>
  <si>
    <t>1100393241_CARGILL_</t>
  </si>
  <si>
    <t>[10] INTECONT TERSUS,VIF,ETHERNET IP
[20] FREIGHT PREPAID
[30] Engineering Planning (MTO)</t>
  </si>
  <si>
    <t>1100397700-P5A-KR_CEMEX</t>
  </si>
  <si>
    <t>FARREL CORPORATION</t>
  </si>
  <si>
    <t>1100398452/000020/1100010143/0030</t>
  </si>
  <si>
    <t>[10] CERTIFIED DRAWINGS WITH IP ADDRESS - 110
[20] Enguneering Planning (MTO)</t>
  </si>
  <si>
    <t>1100398452_FARREL_CORP</t>
  </si>
  <si>
    <t>PAPEL Y EMPAQUE GONDI</t>
  </si>
  <si>
    <t>1100397248/000050/1100010145/0030</t>
  </si>
  <si>
    <t>[10] MULTITRAIN LEGAL FOR TRADE DYNAMIC RAIL 
[30] FIELD SERVICE START UP
[40] FREIGHT INCLUDED
[50] Engineering Planning (MTO)</t>
  </si>
  <si>
    <t>1100397248_PAPEL_Y_EMPAQUE_GONDI</t>
  </si>
  <si>
    <t>1100398627/000050/1100010177/0030</t>
  </si>
  <si>
    <t>[10] DISOCONT TERSUS UPGRADE FOR SERIAL 89047
[20] EASYSERVE KIT, USB ETHERNET CABLES
[30] FREIGHT PREPAID
[40] Manuals-additional copies per equip line
[50] Engineering Planning (MTO)</t>
  </si>
  <si>
    <t>1100398627-P5W-EW_POLYONE</t>
  </si>
  <si>
    <t>AMERICAN GYPSUM COMPANY</t>
  </si>
  <si>
    <t>1100400473/000050/1100010237/0030</t>
  </si>
  <si>
    <t>[10] INTECONT PLUS UPGRADE - S/N 90888-01A
[20] EASYSERVE KIT, DVD, ETHERNET CABLES
[30] MANUALS
[40] FREIGHT PREPAID
[50] Engineering Planning (MTO)</t>
  </si>
  <si>
    <t>1100400473AMERICAN_GYPSUM_</t>
  </si>
  <si>
    <t>EVONIK CYRO LLC</t>
  </si>
  <si>
    <t>1100399656/000050/1100010215/0030</t>
  </si>
  <si>
    <t>[10] CONTROL UPGRADE,DISOCONT TERSUS - 137389
[20] EASYSERVE KIT, USB ETHERNET CABLES
[30] Manuals-additional copies per equip line
[40] FREIGHT PREPAID
[50] Engineering Planning (MTO)</t>
  </si>
  <si>
    <t>1100399656_EVONIK</t>
  </si>
  <si>
    <t>1100399802/000040/1100010243/0030</t>
  </si>
  <si>
    <t>[10] CONTROL UPGRADE, DISOCONT TERSUS - 15314
[20] Manuals-additional copies per equip line
[30] EASYSERVE KIT, USB ETHERNET CABLES
[40] Engineering Planning (MTO)
[50] BELT,54in X 28ft 8in,1 in FLG,200DEG,NO 
[60] RETURN IDLER ASSY,4 inch IDLER-54
[70] CARRIER IDLER,4 in PER SWS STAND.,54 inc
[80] SCRAPER BLADE,54 UNIT
[90] BEARING,BALL 2 7/16 BORE,TAKE-UP
[100] TAKE-UP SCREW
[110] BEARING,4 BOLT FLANGE,2.4375 DIA BORE
[120] IDLER,BELT TRACKING,AS PER SWS STAND.,54
[130] BEARING,1 inch BORE DIA,PILLOW BLOCK/CAS
[140] ROLLER,GUIDE 1.9 inch DIA.
[150] BLADE,PLOW SCRAPER,54 UNIT
[160] LOADCELL,PWS,D1,30KG
[170] FREIGHT PREPAID</t>
  </si>
  <si>
    <t>1100399802_CEMEX</t>
  </si>
  <si>
    <t>1100399722/000040/1100010230/0030</t>
  </si>
  <si>
    <t>[10] DISOCONT TERSUS CONTROL UPGRADE - S/N 70
[20] EXPEDITE FEE
[30] FREIGHT PREPAID
[40] Engineering Planning (MTO)
[50] Manuals-additional copies per equip line</t>
  </si>
  <si>
    <t>1100399722_NATIONAL__GYPSUM_</t>
  </si>
  <si>
    <t>ROANOKE CEMENT COMPANY</t>
  </si>
  <si>
    <t>1100400999/000040/1100010275/0030</t>
  </si>
  <si>
    <t>[10] ITE:WF.EG.0.0.0
[20] ACTIVATION,SW OPTION,ETHERNET/IP
[30] CERTIFIED DRAWINGS
[40] Engineering Planning (MTO)</t>
  </si>
  <si>
    <t>1100400999_ROANOKE_CEMENT</t>
  </si>
  <si>
    <t>INTAC PARTS &amp; SERVICES</t>
  </si>
  <si>
    <t>1100400225/000030/1100010234/0030</t>
  </si>
  <si>
    <t>[10] DG 2000, CONTROL,N4,CP3,PANEL
[20] FREIGHT PREPAID
[30] Engineering Planning (MTO)</t>
  </si>
  <si>
    <t>1100400225_INTAC_PARTS</t>
  </si>
  <si>
    <t>NESTLE MEXICO SA DE CV</t>
  </si>
  <si>
    <t>[10] EDIP CONTROLLER
[20] TO BE PURCHASED IF SUCCESSFUL
[30] FREIGHT PREPAID
[40] Engineering Planning (MTO)</t>
  </si>
  <si>
    <t>1100401262_NESTLE_MEXICO_SA_DE_DV</t>
  </si>
  <si>
    <t>OLAM EDIBLE NUTS</t>
  </si>
  <si>
    <t>[10] To Be Specified By Engineering
[20] Manuals-add^l copies per equip line item
[30] FREIGHT PREPAID
[40] Engineering Planning (MTO)</t>
  </si>
  <si>
    <t>1100402508_OLAM_EDIBLE_NUTS_</t>
  </si>
  <si>
    <t>ASESORIA Y EQUIPO INDUSTRIAL S.A.</t>
  </si>
  <si>
    <t>1100403255/000050/1100010441/0030</t>
  </si>
  <si>
    <t>[10] BEMP SINGLE IDLER BELT SCALE
[20] INTECONT TERSUS
[30] BEMP SINGLE IDLER BELT SCALE
[40] INTECONT TERSUS
[50] Engineering Planning (MTO)</t>
  </si>
  <si>
    <t>1100403255_ASESORIA_Y_EQUIPO_INDUSTRIAL_S.A</t>
  </si>
  <si>
    <t>NEC ELECTRICAL SUPPLY</t>
  </si>
  <si>
    <t>[10] To Be Specified By Engineering
[20] Manuals-add^l copies per equip line item
[30] EASYSERVE KIT, USB ETHERNET CABLES
[40] FREIGHT PREPAID
[50] Engineering Planning (MTO)</t>
  </si>
  <si>
    <t>1100402351_NEC_ELECTRICAL_SUPPLY</t>
  </si>
  <si>
    <t>[10] To Be Specified By Engineering
[20] EASYSERVE KIT, USB ETHERNET CABLES
[30] CABLE,4-PAIR IND SHIELD W/DRAIN, 100^ LG
[40] Manuals-add^l copies per equip line item
[50] FREIGHT PREPAID
[60] Engineering Planning (MTO)</t>
  </si>
  <si>
    <t>1100402322_LEHIGH</t>
  </si>
  <si>
    <t>BUNGE NORTH AMERICA</t>
  </si>
  <si>
    <t>1100403688/000030/1100010470/0030</t>
  </si>
  <si>
    <t>[10] To Be Specified By Engineering
[20] CERTIFIED DRAWINGS
[30] Engineering Planning (MTO)</t>
  </si>
  <si>
    <t>1100403688_BUNGE_NORTH_AMERICA</t>
  </si>
  <si>
    <t>CLARIANT PLASTICS AND COATINGS LLC</t>
  </si>
  <si>
    <t>1100404691/000020/1100010498/0030</t>
  </si>
  <si>
    <t>[10] To Be Specified By Engineering
[20] Engineering Planning (MTO)</t>
  </si>
  <si>
    <t>1100404691_CLARIANT</t>
  </si>
  <si>
    <t>GE BARBOUR INC</t>
  </si>
  <si>
    <t>1100404729/000050/1100010521/0030</t>
  </si>
  <si>
    <t>[10] To Be Specified By Engineering
[20] EASYSERVE KIT, USB ETHERNET CABLES
[30] Manuals-add^l copies per equip line item
[40] FREIGHT PREPAID
[50] Engineering Planning (MTO)</t>
  </si>
  <si>
    <t>1100404729_G.E._BARBOURS_-_RATE</t>
  </si>
  <si>
    <t>RAIL SCALE INC</t>
  </si>
  <si>
    <t>1100404724/000040/1100010520/0030</t>
  </si>
  <si>
    <t>[10] To Be Specified By Engineering
[20] To Be Specified By Engineering
[30] FREIGHT INCLUDED
[40] Engineering Planning (MTO)</t>
  </si>
  <si>
    <t>1100404724_RAIL_SCALE_INC</t>
  </si>
  <si>
    <t>DDP SPECIALTY ELECTRONIC</t>
  </si>
  <si>
    <t>1100404127/000050/1100010482/0030</t>
  </si>
  <si>
    <t>[10] To Be Specified By Engineering
[20] EASYSERVE KIT, USB ETHERNET CABLES
[30] To Be Specified By Engineering
[40] Manuals-add^l copies per equip line item
[50] Engineering Planning (MTO)</t>
  </si>
  <si>
    <t>1100404127_DDP_DOW_</t>
  </si>
  <si>
    <t>GDM SPA</t>
  </si>
  <si>
    <t>1100406040/000030/1100010600/0030</t>
  </si>
  <si>
    <t>[20] MECHATRON CONISTEEL GRMS-REPAIR
[30] Engineering Planning (MTO)
[40] FREIGHT PREPAID</t>
  </si>
  <si>
    <t>1100406040_GDM_SPA</t>
  </si>
  <si>
    <t>[10] CERTIFIED DRAWINGS</t>
  </si>
  <si>
    <t>1100406315_ROANOKE_CEMENT</t>
  </si>
  <si>
    <t>HARDY PROCESS SOLUTIONS</t>
  </si>
  <si>
    <t>1100407161/000020/1100010646/0030</t>
  </si>
  <si>
    <t>[10] CNTRL,RX-MO-D1-11-VT-XX-XX-XX-UL
[20] Engineering Planning (MTO)
[30] FREIGHT INCLUDED</t>
  </si>
  <si>
    <t>1100407161_HARDY_PROCESS_SOLUTIONS</t>
  </si>
  <si>
    <t>LAFARGE CANADA INC NORTHEAST</t>
  </si>
  <si>
    <t>1100406256_LAFARGE_</t>
  </si>
  <si>
    <t>CLIFFS MICHIGAN OPERATION</t>
  </si>
  <si>
    <t>1100407410/000040/1100010653/0030</t>
  </si>
  <si>
    <t>[10] To Be Specified By Engineering
[20] To Be Specified By Engineering
[30] Manuals-add^l copies per equip line item
[40] Engineering Planning (MTO)
[50] EASYSERVE KIT, USB ETHERNET CABLES
[60] FREIGHT PREPAID
[70] EXPEDITE FEE</t>
  </si>
  <si>
    <t>1100407410_CLEVELAND_CLIFFS</t>
  </si>
  <si>
    <t>ASH GROVE CEMENT</t>
  </si>
  <si>
    <t>[10] To Be Specified By Engineering
[20] Manuals-add^l copies per equip line item
[30] o-ring               NBR90    105x5
[40] Engineering Planning (MTO)</t>
  </si>
  <si>
    <t>1100407396-P5A-EC_ASH_GROVE</t>
  </si>
  <si>
    <t>[10] To Be Specified By Engineering
[20] To Be Specified By Engineering
[30] Manuals-add^l copies per equip line item
[40] FREIGHT PREPAID
[50] Engineering Planning (MTO)</t>
  </si>
  <si>
    <t>1100407413A_CLEVELAND_CLIFFS</t>
  </si>
  <si>
    <t>BASCULAS Y AUTOMATIZACION SA DE CV</t>
  </si>
  <si>
    <t>1100407869/000030/1100010705/0030</t>
  </si>
  <si>
    <t>[10] BEMP SINGLE IDLER BELT SCALE
[20] EASYSERVE KIT, USB ETHERNET CABLES
[30] Engineering Planning (MTO)
[40] FREIGHT INCLUDED</t>
  </si>
  <si>
    <t>1100407869_BYASA</t>
  </si>
  <si>
    <t>CABOT CORP</t>
  </si>
  <si>
    <t>1100407455/000040/1100010599/0030</t>
  </si>
  <si>
    <t>[10] To Be Specified By Engineering
[20] EASYSERVE KIT, USB ETHERNET CABLES
[30] FREIGHT PREPAID
[40] Engineering Planning (MTO)</t>
  </si>
  <si>
    <t>1100407455_CABOT_CORPORATION</t>
  </si>
  <si>
    <t>COLOR MASTER INC</t>
  </si>
  <si>
    <t>1100407604/000050/1100010700/0030</t>
  </si>
  <si>
    <t>1100407604_COLORMASTER</t>
  </si>
  <si>
    <t>1100407620/000050/1100010701/0030</t>
  </si>
  <si>
    <t>1100407620_A.SCHULMAN</t>
  </si>
  <si>
    <t>GEON PERFORMANCE SOLUTIONS LLC</t>
  </si>
  <si>
    <t>1100408064/000050/1100010707/0030</t>
  </si>
  <si>
    <t>1100408064_POLYONE</t>
  </si>
  <si>
    <t>LODERS CROKLAAN USA LLC</t>
  </si>
  <si>
    <t>1100408100/000100/1100010730/0030</t>
  </si>
  <si>
    <t>[10] MULTITRAIN DYNAMIC LIQUIDWEIGHT
[20] Weighdisc WDI 15t C1 complete 15m cable
[30] To Be Specified By Engineering
[40] Measuring eye DMA-V-ÜS for MULTIRAIL
[50] To Be Specified By Engineering
[60] To Be Specified By Engineering
[70] Extended Warranty
[80] FIELD SERVICE START UP
[90] FREIGHT INCLUDED
[100] Engineering Planning (MTO)</t>
  </si>
  <si>
    <t>1100408100_LODERS_CROKLAAN_USA_LLC</t>
  </si>
  <si>
    <t>1100408879/000050/1100010869/0030</t>
  </si>
  <si>
    <t>1100408879-P5A-DD_TITAN_FLORIDA</t>
  </si>
  <si>
    <t>COOPER RIVER PARTNERS LLC</t>
  </si>
  <si>
    <t>1100408101/000020/1100010731/0030</t>
  </si>
  <si>
    <t>[10] SOFTWARE UPGRADE
[20] Engineering Planning (MTO)</t>
  </si>
  <si>
    <t>1100408101_COOPER_RIVER_PARTNERS_LLC</t>
  </si>
  <si>
    <t>1100408756/000040/1100010865/0030</t>
  </si>
  <si>
    <t>1100408756-P5A-KR_GENERAL_MILLS</t>
  </si>
  <si>
    <t>GEORGIA PACIFIC GYPSUM LLC</t>
  </si>
  <si>
    <t>1100409233/000040/1100010905/0030</t>
  </si>
  <si>
    <t>1100409233_GA_PAC_</t>
  </si>
  <si>
    <t>INDELPRO SA DE CV</t>
  </si>
  <si>
    <t>1100409920/000020/1100010918/0030</t>
  </si>
  <si>
    <t>1100409920_INDELPRO</t>
  </si>
  <si>
    <t>[10] DRIVE,1HP,200-240V,3PH,AB,PF525,5A
[20] CERTIFIED DRAWINGS
[30] Engineering Planning (MTO)</t>
  </si>
  <si>
    <t>1100410590_OLAM_EDIBLE_NUTS</t>
  </si>
  <si>
    <t>1100410164/000070/1100010956/0030</t>
  </si>
  <si>
    <t>[10] To Be Specified By Engineering
[20] To Be Specified By Engineering
[30] To Be Specified By Engineering
[40] To Be Specified By Engineering
[50] Manuals-add^l copies per equip line item
[60] EASYSERVE KIT, USB ETHERNET CABLES
[70] Engineering Planning (MTO)</t>
  </si>
  <si>
    <t>1100410164-P5A-EC_GEORGIA_PACIFIC</t>
  </si>
  <si>
    <t>MARTIN MARIETTA MATERIALS</t>
  </si>
  <si>
    <t>1100410197/000050/1100010951/0030</t>
  </si>
  <si>
    <t>1100410197_MARTIN_MARIETTA_</t>
  </si>
  <si>
    <t>BLACK CANYON PROCESS EQUI</t>
  </si>
  <si>
    <t>1100410203/000050/1100010952/0030</t>
  </si>
  <si>
    <t>1100410203_BLACK_CANYON_PROCESS_EQUIPMENT</t>
  </si>
  <si>
    <t>NATURES PATH FOODS USA</t>
  </si>
  <si>
    <t>[10] To Be Specified By Engineering
[20] To Be Specified By Engineering
[30] WEIGHING MODULE KIT,150Kg
[40] PADDLE SPACER ASSEMBLY,MID RANGE
[50] WEIGHING MODULE KIT,150Kg
[60] PADDLE SPACER ASSEMBLY,MID RANGE
[70] Manuals-add^l copies per equip line item
[80] CERTIFIED DRAWINGS
[90] Engineering Planning (MTO)
[100] FREIGHT PREPAID</t>
  </si>
  <si>
    <t>1100410769-P5A-EW_NATURES_PATH</t>
  </si>
  <si>
    <t>[10] To Be Specified By Engineering
[20] WEIGHING MODULE KIT,150Kg
[30] PADDLE SPACER ASSEMBLY,MID RANGE
[40] Manuals-add^l copies per equip line item
[50] Engineering Planning (MTO)
[60] FREIGHT PREPAID</t>
  </si>
  <si>
    <t>1100410771-P5A-JS-Rev 2 - Natures Path</t>
  </si>
  <si>
    <t>CEMENTOS DEL NORTE SA</t>
  </si>
  <si>
    <t>[10] Sonic Ear FOR  0051 Electronic
[20] Sonic Ear FOR 0052 Microphone
[30] Engineering Planning (MTO)</t>
  </si>
  <si>
    <t>1100411089_CEMENTOS_DEL_NORTE_SA</t>
  </si>
  <si>
    <t>SIEMENS ENERGY, INC.</t>
  </si>
  <si>
    <t>[10] To Be Specified By Engineering
[20] FREIGHT PREPAID</t>
  </si>
  <si>
    <t>1100412004_SIEMENS_</t>
  </si>
  <si>
    <t>SPECIALTY GRANULES INC</t>
  </si>
  <si>
    <t>1100412113/000040/1100011062/0030</t>
  </si>
  <si>
    <t>[10] To Be Specified By Engineering
[20] EASYSERVE KIT, USB ETHERNET CABLES
[30] EXPEDITING FEE
[40] Engineering Planning (MTO)
[50] CERTIFIED DRAWINGS
[60] FREIGHT PREPAID</t>
  </si>
  <si>
    <t>1100412113_SPECIALTY_GRANULES_LLC</t>
  </si>
  <si>
    <t>LNK INTERNATIONAL INC</t>
  </si>
  <si>
    <t>1100412153/000030/1100011051/0030</t>
  </si>
  <si>
    <t>[10] To Be Specified By Engineering
[20] EASYSERVE KIT, USB ETHERNET CABLES
[30] Engineering Planning (MTO)</t>
  </si>
  <si>
    <t>1100412153_LNK_INTERNATIONAL</t>
  </si>
  <si>
    <t>READING BAKERY SYSTEMS</t>
  </si>
  <si>
    <t>1100412701/000020/1100011102/0030</t>
  </si>
  <si>
    <t>[10] To Be Specified By Engineering
[20] Engineering Planning (MTO)
[30] EASYSERVE KIT, USB ETHERNET CABLES
[40] To Be Specified By Engineering</t>
  </si>
  <si>
    <t>1100412701_READING_BAKERY_</t>
  </si>
  <si>
    <t>HERAEUS ELECTRO NITE CO LLC</t>
  </si>
  <si>
    <t>[10] To Be Specified By Engineering</t>
  </si>
  <si>
    <t>1100412598_HERAEUS_ELECTRO_NITE</t>
  </si>
  <si>
    <t>MISSION CONTROLS COMPANY</t>
  </si>
  <si>
    <t>1100412608/000030/1100412608/0030</t>
  </si>
  <si>
    <t>[20] Manuals-add^l copies per equip line item
[30] Engineering Planning (MTO)
[40] FREIGHT PREPAID
[50] PANEL ASSY, SIDE 600 SERIES
[60] JUNCTION BOX,600,900,1200 FEEDERS
[70] STRAIN RELIEF,DOME,M20,BLK,WITH O-RING
[80] CONTROL,N1,REM,TPP,AUTO,110,SD,90DC</t>
  </si>
  <si>
    <t>1100412608_MISSION_CONTROLS_COMPANY_</t>
  </si>
  <si>
    <t>1100413025/000020/1100011108/0030</t>
  </si>
  <si>
    <t>1100413025_BUNGE_NORTH_AMERICA</t>
  </si>
  <si>
    <t>1100414604/000030/1100011194/0030</t>
  </si>
  <si>
    <t>[10] To Be Specified By Engineering
[20] Manuals-add^l copies per equip line item
[30] Engineering Planning (MTO)
[40] EASYSERVE KIT, USB ETHERNET CABLES
[50] FREIGHT PREPAID</t>
  </si>
  <si>
    <t>1100414604_GEORGIA_PACIFIC</t>
  </si>
  <si>
    <t>1100414622_GEORGIA_PACIFIC</t>
  </si>
  <si>
    <t>CHARLOTTETOWN METAL PRODUCTS LIMITE</t>
  </si>
  <si>
    <t>[20] CERTIFIED DRAWINGS
[20] CERTIFIED DRAWINGS
[30] Engineering Planning (MTO)
[30] Engineering Planning (MTO)</t>
  </si>
  <si>
    <t>1100414860_CHARLOTTETOWN_METAL_PRODUCTS</t>
  </si>
  <si>
    <t>[10] To Be Specified By Engineering
[20] To Be Specified By Engineering
[30] Manuals-add^l copies per equip line item
[40] Engineering Planning (MTO)
[50] FREIGHT PREPAID</t>
  </si>
  <si>
    <t>1100414804_CLEVELAND_CLIFFS</t>
  </si>
  <si>
    <t>GEORGIA PACIFIC CORP</t>
  </si>
  <si>
    <t>[10] To Be Specified By Engineering
[20] Manuals-add^l copies per equip line item
[30] Engineering Planning (MTO)
[40] FREIGHT PREPAID</t>
  </si>
  <si>
    <t>1100414821_GEORGIA_PACIFIC</t>
  </si>
  <si>
    <t>KAR</t>
  </si>
  <si>
    <t>AURIGA POLYMERS INC</t>
  </si>
  <si>
    <t>[10] To Be Specified By Engineering
[20] CERTIFIED DRAWINGS
[30] Engineering Planning (MTO)
[40] FREIGHT PREPAID</t>
  </si>
  <si>
    <t>1100417755_AURIGA_POLYMERS_</t>
  </si>
  <si>
    <t>M.SCHMIDT2</t>
  </si>
  <si>
    <t>PIONEER HI-BRED INTL INC</t>
  </si>
  <si>
    <t>[10] To Be Specified By Engineering
[20] Engineering Planning (MTO)
[30] CERTIFIED DRAWINGS
[40] FREIGHT PREPAID</t>
  </si>
  <si>
    <t>1100418171-P5A-MZ_PIONEER_HI_BRED</t>
  </si>
  <si>
    <t>GRAYMONT WESTERN LIME INC</t>
  </si>
  <si>
    <t>1100418748_GRAYMONT</t>
  </si>
  <si>
    <t>1100420027/000020/1100011482/0030</t>
  </si>
  <si>
    <t>[10] PART NUM  TO CLOSE CLARIANT PLC UPDATE
[20] Engineering Planning (MTO)</t>
  </si>
  <si>
    <t>1100420027_CLARIANT</t>
  </si>
  <si>
    <t>BIOKYOWA INC</t>
  </si>
  <si>
    <t>[10] To Be Specified By Engineering
[20] To Be Specified By Engineering
[30] To Be Specified By Engineering
[40] EASYSERVE KIT, USB ETHERNET CABLES
[50] CERTIFIED DRAWINGS
[60] Engineering Planning (MTO)
[70] FREIGHT PREPAID</t>
  </si>
  <si>
    <t>1100419503_BIOKYOWA_INC</t>
  </si>
  <si>
    <t>[10] To Be Specified By Engineering
[20] EASYSERVE KIT, USB ETHERNET CABLES
[30] Manuals-add^l copies per equip line item
[40] Engineering Planning (MTO)
[50] FREIGHT PREPAID</t>
  </si>
  <si>
    <t>1100419835_NATIONL_GYPSUM_</t>
  </si>
  <si>
    <t>K.RAMAIKA</t>
  </si>
  <si>
    <t>Schenck Process UK</t>
  </si>
  <si>
    <t>1100420788_SCHENCK_UK</t>
  </si>
  <si>
    <t>VCNA</t>
  </si>
  <si>
    <t>1100420038/000090/1100011472/0030</t>
  </si>
  <si>
    <t>[10] MULTIFLEX INLET PNEUMATIC GATE
[20] MULTIFLEX FEEDER XXL 25M3
[30] HIGH TEMPERATURE COMPENSATOR (EXP. JOINT
[40] HIGH TEMP GATE
[50] CONTROL, MULTIFLEX SCREWFEEDER
[60] Extended Warranty
[80] FIELD SERVICE START UP
[90] Engineering Planning (MTO)/PROJ MANAG
[100] FREIGHT INCLUDED FOR LINES 10-50
[110] MULTIFLEX INLET PNEUMATIC GATE
[120] FREIGHT INCLUDED FOR LINE 110</t>
  </si>
  <si>
    <t>1100420038_ST_MARYS_CEMENT</t>
  </si>
  <si>
    <t>PHARMAVITE LLC</t>
  </si>
  <si>
    <t>[10] To Be Specified By Engineering
[20] Engineering Planning (MTO)
[30] FREIGHT PREPAID
[40] CERTIFIED DRAWINGS</t>
  </si>
  <si>
    <t>1100421201_PHARMAVITE_</t>
  </si>
  <si>
    <t>[30] CERTIFIED DRAWINGS
[40] Engineering Planning (MTO)</t>
  </si>
  <si>
    <t>1100420185_BIOKYOWA</t>
  </si>
  <si>
    <t>[30] To Be Specified By Engineering
[40] CERTIFIED DRAWINGS
[50] Engineering Planning (MTO)</t>
  </si>
  <si>
    <t>1100422498_GEON</t>
  </si>
  <si>
    <t>BASF CORP A/P DEPT</t>
  </si>
  <si>
    <t>[10] To Be Specified By Engineering
[20] Manuals-add^l copies per equip line item
[30] WHITEWATER ENGINEERING LABOR
[40] FREIGHT PREPAID</t>
  </si>
  <si>
    <t>1100422880_BASF_</t>
  </si>
  <si>
    <t>AMERICAN GYPSUM CO</t>
  </si>
  <si>
    <t>[10] To Be Specified By Engineering
[20] WHITEWATER ENGINEERING LABOR
[30] CERTIFIED DRAWINGS
[40] FREIGHT PREPAID</t>
  </si>
  <si>
    <t>1100423401_AMERICAN_GYPSUM_</t>
  </si>
  <si>
    <t>EQUISTAR</t>
  </si>
  <si>
    <t>[10] To Be Specified By Engineering
[20] WHITEWATER ENGINEERING LABOR</t>
  </si>
  <si>
    <t>1100423413_LYONDELL_BASELL_</t>
  </si>
  <si>
    <t>ABCO INDUSTRIES LIMITED</t>
  </si>
  <si>
    <t>[10] To Be Specified By Engineering
[20] WHITEWATER ENGINEERING LABOR
[30] FREIGHT INCLUDED</t>
  </si>
  <si>
    <t>1100423765_ABCO_INDUSTRIES</t>
  </si>
  <si>
    <t>SANCELA S.A. DE C.V.</t>
  </si>
  <si>
    <t>[10] To Be Specified By Engineering
[20] Manuals-add^l copies per equip line item
[30] Engineering Planning (MTO)
[50] Wägemodul PWS 100 kg kompl. VA MET L
[60] Flexible Connection Silicon D104-120x55
[70] Flexible connection silicone D1=70
[80] Flexible connection silicone DN150
[90] Flexible connection silicone D1=114
[100] Flexible ConnectionSilicon  D=46</t>
  </si>
  <si>
    <t>1100417378_SANCELA</t>
  </si>
  <si>
    <t>LAFARGE CANADA INC</t>
  </si>
  <si>
    <t>VK-1100101938/1.1.1.3.1/1100012153/0030</t>
  </si>
  <si>
    <t>[750] WW ENG
[1000] SYS 1.05 Multistream B-80</t>
  </si>
  <si>
    <t>1100101938_LAFARGE_CANADA_INC</t>
  </si>
  <si>
    <t>1100424169_OLAM_NUTS</t>
  </si>
  <si>
    <t>ARGOS HONDURAS S.A. DE C.V.</t>
  </si>
  <si>
    <t>1100424465/000030/1100012358/0030</t>
  </si>
  <si>
    <t>[10] COAL DUST FEEDING SYSTEM
[20] CONTROL, COAL FEEDING SYSTEM
[30] WHITEWATER ENGINEERING LABOR</t>
  </si>
  <si>
    <t>1100424465_ARGOS_HONDURAS</t>
  </si>
  <si>
    <t>DIDION MILLING INC</t>
  </si>
  <si>
    <t>[10] To Be Specified By Engineering
[20] To Be Specified By Engineering
[30] WHITEWATER ENGINEERING LABOR
[40] Manuals-add^l copies per equip line item
[50] EASYSERVE KIT, USB ETHERNET CABLES
[60] FREIGHT PREPAID</t>
  </si>
  <si>
    <t>1100425083_DIDION_MILLING</t>
  </si>
  <si>
    <t>KEYSTONE CEMENT CO</t>
  </si>
  <si>
    <t>1100426393/000020/1100012641/0030</t>
  </si>
  <si>
    <t>[10] To Be Specified By Engineering
[20] WHITEWATER ENGINEERING LABOR
[30] Manuals-add^l copies per equip line item
[40] FREIGHT PREPAID</t>
  </si>
  <si>
    <t>1100426393_KEYSTONE_</t>
  </si>
  <si>
    <t>PHILLIPS 66 COMPANY</t>
  </si>
  <si>
    <t>1100426813_PHILLIP_66_</t>
  </si>
  <si>
    <t>HC STARCK INC</t>
  </si>
  <si>
    <t>1100428165/000020/1100012879/0030</t>
  </si>
  <si>
    <t>[10] To Be Specified By Engineering
[20] WHITEWATER ENGINEERING LABOR
[30] CERTIFIED DRAWINGS</t>
  </si>
  <si>
    <t>1100428165_HC_STARCK</t>
  </si>
  <si>
    <t>DDP SPECIALTY ELECTORNIC</t>
  </si>
  <si>
    <t>1100428611/000020/1100012953/0030</t>
  </si>
  <si>
    <t>1100428611_DDP_</t>
  </si>
  <si>
    <t>FIRING INDUSTRIES LTD</t>
  </si>
  <si>
    <t>1100428210/000020/1100012903/0030</t>
  </si>
  <si>
    <t>[10] MODEL PWM "PULSE WIDTH MODULATION" DC MO
[20] WHITEWATER ENGINEERING LABOR</t>
  </si>
  <si>
    <t>1100428210_FIRING_INDUSTRIES</t>
  </si>
  <si>
    <t>1100428642/000020/1100012954/0030</t>
  </si>
  <si>
    <t>[10] To Be Specified By Engineering
[20] WHITEWATER ENGINEERING LABOR
[30] FREIGHT PREPAID</t>
  </si>
  <si>
    <t>1100428642_USG_</t>
  </si>
  <si>
    <t>1100428671_FIRING_INDUSTRIES</t>
  </si>
  <si>
    <t>SCHNITZER STEEL</t>
  </si>
  <si>
    <t>1100429991_CASCADE_STEEL_</t>
  </si>
  <si>
    <t>1100429674/000020/1100013066/0030</t>
  </si>
  <si>
    <t>[10] To Be Specified By Engineering
[20] WHITEWATER ENGINEERING LABOR
[40] FREIGHT PREPAID
[50] CERTIFIED DRAWINGS</t>
  </si>
  <si>
    <t>1100429674_NATIONAL_GYPSUM_</t>
  </si>
  <si>
    <t>AMERICAN CRYSTAL SUGAR COMPANY</t>
  </si>
  <si>
    <t>1100430218/000030/1100013180/0030</t>
  </si>
  <si>
    <t>[10] DISOMAT OPUS
[20] TO BE SPECIFIED BY ENGINEERING
[30] WHITEWATER ENGINEERING LABOR</t>
  </si>
  <si>
    <t>1100430218_AMERICAN_CRYSTAL_SUGAR</t>
  </si>
  <si>
    <t>1100430649/000030/1100013198/0030</t>
  </si>
  <si>
    <t>[10] TO BE SPECIFIED BY ENGINEERING
[20] CERTIFIED DRAWINGS
[30] WHITEWATER ENGINEERING LABOR</t>
  </si>
  <si>
    <t>1100430649_BIOKYOWA_INC</t>
  </si>
  <si>
    <t>ENDICOTT CLAY PRODUCTS</t>
  </si>
  <si>
    <t>1100430889/000020/1100013258/0030</t>
  </si>
  <si>
    <t>[10] TO BE SPECIFIED BY ENGINEERING
[20] WHITEWATER ENGINEERING LABOR
[30] CERTIFIED DRAWINGS
[40] FREIGHT PREPAID</t>
  </si>
  <si>
    <t>1100430889_ENDICOTT_CLAY</t>
  </si>
  <si>
    <t>BAE SYSTEMS</t>
  </si>
  <si>
    <t>1100432102/000020/1100013399/0030</t>
  </si>
  <si>
    <t>1100432102_BAE_SYSTEMS</t>
  </si>
  <si>
    <t>1100431011_GEON</t>
  </si>
  <si>
    <t>OWENS CORNING CANADA LP</t>
  </si>
  <si>
    <t>[10] DISOCONT TARSUS
[20] WHITEWATER ENGINEERING LABOR</t>
  </si>
  <si>
    <t>1100432574_OWENS_CORNING</t>
  </si>
  <si>
    <t>MERCK SHARP AND DOHME CORP</t>
  </si>
  <si>
    <t>1100433733/000020/1100013593/0030</t>
  </si>
  <si>
    <t>1100433733_MERCK_SHARP_AND_DOHME</t>
  </si>
  <si>
    <t>AGC GLASS COMPANY NORTH AMERICA</t>
  </si>
  <si>
    <t>1100433501/000020/1100013569/0030</t>
  </si>
  <si>
    <t>[10] DISOCONT TERSUS UPGRADE
[20] WHITEWATER ENGINEERING LABOR
[30] FREIGHT PREPAID</t>
  </si>
  <si>
    <t>1100433501_AC_FLAT_</t>
  </si>
  <si>
    <t>CALPORTLAND</t>
  </si>
  <si>
    <t>[10] DISOCONT CLASSIC TO DISOCONT TERSUS
[20] WHITEWATER ENGINEERING LABOR
[30] CERTIFIED DRAWINGS
[40] FREIGHT PREPAID</t>
  </si>
  <si>
    <t>1100433869_CALPORTLAND_</t>
  </si>
  <si>
    <t>1100434118/000020/1100013654/0030</t>
  </si>
  <si>
    <t>[10] INTECONT TERSUS UPGRADE
[20] WHITEWATER ENGINEERING LABOR
[30] CERTIFIED DRAWINGS
[40] FREIGHT PREPAID</t>
  </si>
  <si>
    <t>1100434118_USG_</t>
  </si>
  <si>
    <t>GULF RICE MILLING</t>
  </si>
  <si>
    <t>[10] COMMUNICATION TO FEEDER
[20] WHITEWATER ENGINEERING LABOR
[30] CERTIFIED DRAWINGS
[40] FREIGHT PREPAID</t>
  </si>
  <si>
    <t>1100434062_GULF_PACIFIC_</t>
  </si>
  <si>
    <t>BERRY GLOBAL</t>
  </si>
  <si>
    <t>1100434496/000040/1100013680/0030</t>
  </si>
  <si>
    <t>[10] DISOCONT TERSUS CONTROL UPGRADE
[20] EASYSERVE KIT, USB ETHERNET CABLES
[30] CERTIFIED DRAWINGS
[40] WHITEWATER ENGINEERING LABOR</t>
  </si>
  <si>
    <t>1100434496_BERRY_PLASTICS</t>
  </si>
  <si>
    <t>FEECO INTL</t>
  </si>
  <si>
    <t>1100435596/000040/1100013844/0030</t>
  </si>
  <si>
    <t>[30] CERTIFIED DRAWINGS
[40] WHITEWATER ENGINEERING LABOR</t>
  </si>
  <si>
    <t>1100435596_FEECO_INTL</t>
  </si>
  <si>
    <t>1100435883/000040/1100013874/0030</t>
  </si>
  <si>
    <t>[20] CNTRL,MM-RX-MO-D2-46-LW-IP-RJ-XX - REPAI
[30] CERTIFIED DRAWINGS
[40] WHITEWATER ENGINEERING LABOR</t>
  </si>
  <si>
    <t>1100435883_MARS_PETCARE_US</t>
  </si>
  <si>
    <t>DIMEX CORP</t>
  </si>
  <si>
    <t>1100435156/000030/1100013782/0030</t>
  </si>
  <si>
    <t>[10] TO BE SPECIFIED BY ENGINEERING
[20] FREIGHT PREPAID
[30] WHITEWATER ENGINEERING LABOR</t>
  </si>
  <si>
    <t>1100435156_DIMEX_CORP</t>
  </si>
  <si>
    <t>PQ CORPORATION</t>
  </si>
  <si>
    <t>1100435381/000040/1100013826/0030</t>
  </si>
  <si>
    <t>[10] CONTROL UPGRADE DISOCONT CLASSIC TO TERS
[20] EASYSERVE KIT, USB ETHERNET CABLES
[30] CERTIFIED DRAWINGS
[40] WHITEWATER ENGINEERING LABOR
[50] FREIGHT PREPAID</t>
  </si>
  <si>
    <t>1100435381_PQ_CORP</t>
  </si>
  <si>
    <t>1100436207/000030/1100013903/0030</t>
  </si>
  <si>
    <t>[10] INTERCONT PLUS TO INTERCONT TERSUS CONTR
[30] WHITEWATER ENGINEERING LABOR
[40] FREIGHT PREPAID</t>
  </si>
  <si>
    <t>1100436207_ASH_GROVE_</t>
  </si>
  <si>
    <t>PABCO GYPSUM</t>
  </si>
  <si>
    <t>1100435794/000020/1100013864/0030</t>
  </si>
  <si>
    <t>[10] INTERCONT TERSUS NEMA 4 WALL MOUNT
[20] WHITEWATER ENGINEERING LABOR
[30] CERTIFIED DRAWINGS
[40] FREIGHT PREPAID</t>
  </si>
  <si>
    <t>1100435794_PABCO</t>
  </si>
  <si>
    <t>POL-TEX INTL</t>
  </si>
  <si>
    <t>1100436985/000020/1100014006/0030</t>
  </si>
  <si>
    <t>[10] TO BE SPECIFIED BY ENGINEERING
[20] WHITEWATER ENGINEERING LABOR
[30] CERTIFIED DRAWINGS</t>
  </si>
  <si>
    <t>1100436985_POLTEX_</t>
  </si>
  <si>
    <t>TARA FOODS</t>
  </si>
  <si>
    <t>1100437003/000030/1100013957/0030</t>
  </si>
  <si>
    <t>[10] UPGRADE DISOCONT CLASSIC TO TERSUS
[20] CERTIFIED DRAWINGS
[30] WHITEWATER ENGINEERING LABOR
[40] FREIGHT PREPAID</t>
  </si>
  <si>
    <t>1100437003_TARA_FOODS_</t>
  </si>
  <si>
    <t>KRAUSS-MAFFEI CORP</t>
  </si>
  <si>
    <t>1100436896/000030/1100013987/0030</t>
  </si>
  <si>
    <t>[10] UPDATE ELECTRICAL DRAWING C-0238460-01-0
[20] RELAY,TB,DPDT,24VDC,AB
[30] WHITEWATER ENGINEERING LABOR</t>
  </si>
  <si>
    <t>1100436896_SOUTHWIRE</t>
  </si>
  <si>
    <t>1100437157_OLAM_EDIBLE_NUTS</t>
  </si>
  <si>
    <t>ADM</t>
  </si>
  <si>
    <t>1100437528/000030/1100014105/0030</t>
  </si>
  <si>
    <t>1100437528_ARCHER_DANIEL</t>
  </si>
  <si>
    <t>1100436996/000030/1100014009/0030</t>
  </si>
  <si>
    <t>[10] CONTROL UPGRADE DISOCONT CLASSIC TO DISO
[20] *CERTIFIED DRAWINGS
[30] WHITEWATER ENGINEERING LABOR
[40] FREIGHT PREPAID</t>
  </si>
  <si>
    <t>1100436996_CABOT_CORP</t>
  </si>
  <si>
    <t>HUEBERT FIBERBOARD INC</t>
  </si>
  <si>
    <t>1100439570/000030/1100014331/0030</t>
  </si>
  <si>
    <t>[20] DRIVE,AC,1HP,400-480V,3PH,AC-TEC REPAIR
[30] WHITEWATER ENGINEERING LABOR</t>
  </si>
  <si>
    <t>1100439570_HUEBERT_</t>
  </si>
  <si>
    <t>1100438821_DAK</t>
  </si>
  <si>
    <t>JOSEPHS GOURMET PASTA CO</t>
  </si>
  <si>
    <t>1100439241/000020/1100014304/0030</t>
  </si>
  <si>
    <t>1100439241_JOSEPHS_GOURMET_PASTA_CO</t>
  </si>
  <si>
    <t>GOLD BOND BUILDING</t>
  </si>
  <si>
    <t>1100441381_GOLD_BOND_BUILDING</t>
  </si>
  <si>
    <t>1100440362/000020/1100014447/0030</t>
  </si>
  <si>
    <t>1100440362_OLAM_EDIBLE_NUTS</t>
  </si>
  <si>
    <t>M&amp;G POLIMEROS MEXICO SA DE CV</t>
  </si>
  <si>
    <t>1100437427/000020/1100014581/0030</t>
  </si>
  <si>
    <t>[10] ADDITIONAL ANALOG OUPUT - DISOCONT TERUS
[20] WHITEWATER ENGINEERING LABOR
[30] CERTIFIED DRAWINGS
[40] FREIGHT INCLUDED</t>
  </si>
  <si>
    <t>1100437427_M&amp;G_POLIMEROS</t>
  </si>
  <si>
    <t>1100442104/000030/1100014669/0030</t>
  </si>
  <si>
    <t>[10] TO BE SPECIFIED BY ENGINEERING
[20] TO BE SPECIFIED BY ENGINEERING
[30] WHITEWATER ENGINEERING LABOR
[40] FREIGHT PREPAID</t>
  </si>
  <si>
    <t>1100442104_OLAM_EDIBLE_NUTS</t>
  </si>
  <si>
    <t>1100443123/000020/1100014815/0030</t>
  </si>
  <si>
    <t>1100443123_AMERICAN_GYPSUM</t>
  </si>
  <si>
    <t>AVIENT CORPORATION</t>
  </si>
  <si>
    <t>1100442962/000020/1100014777/0030</t>
  </si>
  <si>
    <t>[10] DISOCONT CLASSIC TO TERSUS UPGRADE
[20] WHITEWATER ENGINEERING LABOR
[30] CERTIFIED DRAWINGS</t>
  </si>
  <si>
    <t>1100442962_Avent</t>
  </si>
  <si>
    <t>AMERICAN PHOENIX</t>
  </si>
  <si>
    <t>1100442997/000020/1100014784/0030</t>
  </si>
  <si>
    <t>[10] MECH,MID,FLEX,IND,VOL,DDRV,AC
[20] WHITEWATER ENGINEERING LABOR
[30] FREIGHT PREPAID</t>
  </si>
  <si>
    <t>1100442997_AMERICAN_PHOENIX</t>
  </si>
  <si>
    <t>SIEMENS MOBILITY INC</t>
  </si>
  <si>
    <t>1100443129/000020/1100014814/0030</t>
  </si>
  <si>
    <t>[10] TO BE SPECIFIED BY ENGINEERING
[20] WHITEWATER ENGINEERING LABOR</t>
  </si>
  <si>
    <t>1100443129_SIEMENS_</t>
  </si>
  <si>
    <t>CARGILL INC</t>
  </si>
  <si>
    <t>1100444242/000020/1100014970/0030</t>
  </si>
  <si>
    <t>[10] MULTITRAIN LIQUIDWEIGHT ROOL BACK FULL F
[20] WHITEWATER ENGINEERING LABOR
[30] CERTIFIED DRAWINGS</t>
  </si>
  <si>
    <t>1100444242_CARGILL</t>
  </si>
  <si>
    <t>1100443402/000040/1100014833/0030</t>
  </si>
  <si>
    <t>[10] MULTICONT TO DISOCONT TERSUS
[20] CERTIFIED DRAWINGS
[30] ENCLOSURE FOR DISOCONT
[40] WHITEWATER ENGINEERING LABOR</t>
  </si>
  <si>
    <t>1100443402_CEMEX_PLANTA_YAQUI</t>
  </si>
  <si>
    <t>1100444505/000020/1100014986/0030</t>
  </si>
  <si>
    <t>[10] INTECONT PLUS TO INTECONT TERSUS CONTROL
[20] WHITEWATER ENGINEERING LABOR
[30] CERTIFIED DRAWINGS
[40] FREIGHT PREPAID</t>
  </si>
  <si>
    <t>1100444505-SVC-AH_UNITED_STATES_GYPSUM_CO</t>
  </si>
  <si>
    <t>CGC INC</t>
  </si>
  <si>
    <t>1100444509/000030/1100014987/0030</t>
  </si>
  <si>
    <t>[10] INTECONT PLUS TO INECONT TERSUS CONTROL
[20] VFD UPGRADE TO YASKAWA A1000 DRIVE
[30] WHITEWATER ENGINEERING LABOR
[40] CERTIFIED DRAWINGS</t>
  </si>
  <si>
    <t>1100444509-SVC-AH_CGC_INC</t>
  </si>
  <si>
    <t>IMERYS REFACTORY MINERALS USA INC</t>
  </si>
  <si>
    <t>VK-1100102031/1.1.1.3.1/1100014822/0030</t>
  </si>
  <si>
    <t>[750] WW ENG
[1500] SYS 1.13 MULTIFLEX® BIN SCREWFEE
[1800] SYS 1.13 MULTIFLEX® BIN SCREWFEE
[1900] SYS 1.13 MULTIFLEX® BIN SCREWFEE
[2000] SYS 1.13 MULTIFLEX® BIN SCREWFEE
[2200] SYS 1.04B Schenck DISOMAT Opus Scale Hea</t>
  </si>
  <si>
    <t>1100102031_IMERYS</t>
  </si>
  <si>
    <t>1100445532/000020/1100015130/0030</t>
  </si>
  <si>
    <t>[10] DISOCONT TERSUS UPGRADE
[20] WHITEWATER ENGINEERING LABOR
[30] CERTIFIED DRAWINGS
[40] FREIGHT PREPAID</t>
  </si>
  <si>
    <t>1100445532_LYONDELLBASELL_ADVANCED</t>
  </si>
  <si>
    <t>MONDELEZ GLOBAL LLC</t>
  </si>
  <si>
    <t>1100446229/000020/1100015245/0030</t>
  </si>
  <si>
    <t>1100446229_MONDELEZ_GLOBAL</t>
  </si>
  <si>
    <t>COVANTA HUNTSVILLE INC</t>
  </si>
  <si>
    <t>1100447176/000040/1100015408/0030</t>
  </si>
  <si>
    <t>[10] INTECONT PLUS TO TERSUS CONTROL UPGRADE
[20] INTECONT PLUS TO TERSUS CONTROL UPGRADE
[30] CERTIFIED DRAWINGS
[40] WHITEWATER ENGINEERING LABOR</t>
  </si>
  <si>
    <t>1100447176_COVANTA_HUNTSVILLE</t>
  </si>
  <si>
    <t>CSS-CORNING INCORPORATED</t>
  </si>
  <si>
    <t>1100447399/000020/1100015422/0030</t>
  </si>
  <si>
    <t>[10] VHM UPGRADE TO 1100419336-10A-MECGM
[20] WHITEWATER ENGINEERING LABOR
[30] CERTIFIED DRAWINGS</t>
  </si>
  <si>
    <t>1100447399_CORNING_INC</t>
  </si>
  <si>
    <t>POWERCON LLC</t>
  </si>
  <si>
    <t>1100449580/000020/1100015713/0030</t>
  </si>
  <si>
    <t>[10] VOLUMETRIC UPGRADE TO ADD REMOTE ANALOG
[20] WHITEWATER ENGINEERING LABOR
[30] CERTIFIED DRAWINGS
[40] EXPEDITE FEE
[50] FREIGHT PREPAID</t>
  </si>
  <si>
    <t>1100449580_POWDER_COATINGS</t>
  </si>
  <si>
    <t>HOLCIM EL SALVADOR S.A. DE C.V.</t>
  </si>
  <si>
    <t>1100450784/000020/1100015885/0030</t>
  </si>
  <si>
    <t>[10] INTERCONT PLUE TO TERSUS CONTROL UPGRADE
[20] WHITEWATER ENGINEERING LABOR</t>
  </si>
  <si>
    <t>1100450784_HOLCIM_EL_SALVADOR_S.A_DE_C.V</t>
  </si>
  <si>
    <t>COVANTA HAVERHILL INC</t>
  </si>
  <si>
    <t>1100453070/000020/1100016261/0030</t>
  </si>
  <si>
    <t>[10] CONTROL UPGRADE DISOCONT VSE TO TERSUS V
[20] WHITEWATER ENGINEERING LABOR
[30] CERTIFIED DRAWINGS
[40] FREIGHT PREPAID</t>
  </si>
  <si>
    <t>1100453070_COVANTA_HAVERHILL_INC</t>
  </si>
  <si>
    <t>RICH PRODUCTS CORP</t>
  </si>
  <si>
    <t>1100452834/000030/1100016170/0030</t>
  </si>
  <si>
    <t>[10] MID-RANGE MECHATRON FEEDER CONTROL AND A
[20] REMOTE MOUNT VHM
[30] WHITEWATER ENGINEERING LABOR
[40] *CERTIFIED DRAWINGS
[50] FREIGHT PREPAID</t>
  </si>
  <si>
    <t>1100452834 -Rich Products</t>
  </si>
  <si>
    <t>TREEHOUSE FOODS INC</t>
  </si>
  <si>
    <t>1100453181/000040/1100016244/0030</t>
  </si>
  <si>
    <t>[10] CONTROL UPGRADE ACCURATE 8000 TO DISOCON
[20] CONTROL UPGRADE ACCURATE 8000 TO DISOCON
[30] DISOCONT EASYSERVE (VPC20150)
[40] WHITEWATER ENGINEERING LABOR
[50] CERTIFIED DRAWINGS
[60] FREIGHT PREPAID</t>
  </si>
  <si>
    <t>1100453181_TREEHOUSE_FOODS</t>
  </si>
  <si>
    <t>DSM NUTRITIONAL PRODUCTS INC</t>
  </si>
  <si>
    <t>1100453188/000020/1100016274/0030</t>
  </si>
  <si>
    <t>[10] CONTROL UPGRADE DISOCONT CLASSIC TO TERS
[20] WHITEWATER ENGINEERING LABOR
[30] CERTIFIED DRAWINGS
[40] FREIGHT PREPAID</t>
  </si>
  <si>
    <t>1100453188_DSM_NUTRITIONAL_PRODUCTS_LLC</t>
  </si>
  <si>
    <t>1100453534/000020/1100016314/0030</t>
  </si>
  <si>
    <t>1100453534_ALBEMARLE</t>
  </si>
  <si>
    <t>JM SMUCKER COMPANY</t>
  </si>
  <si>
    <t>1100454289/000020/1100016421/0030</t>
  </si>
  <si>
    <t>1100454289_JM_SMUCKER_</t>
  </si>
  <si>
    <t>AL SCHUTZMAN COMPANY</t>
  </si>
  <si>
    <t>1100454324/000020/1100016397/0030</t>
  </si>
  <si>
    <t>[10] MID-RANGE MECHATRON FEEDER CONTROL
[20] WHITEWATER ENGINEERING LABOR
[30] CERTIFIED DRAWINGS
[40] FREIGHT PREPAID</t>
  </si>
  <si>
    <t>1100454324-SVC-AL Schutzman</t>
  </si>
  <si>
    <t>HALDOR TOPSOE</t>
  </si>
  <si>
    <t>1100455645/000030/1100016570/0030</t>
  </si>
  <si>
    <t>[10] INTECONT PLUS TO INTECONT TERSUS UPGRADE
[20] EXPEDITE FEE
[30] WW ENGINEERING LABOR
[40] CERTIFIED DRAWINGS
[50] FREIGHT PREPAID
[60] ACTIVATION,SW OPTION,ETHERNET/IP</t>
  </si>
  <si>
    <t>1100455645_HALDOR_</t>
  </si>
  <si>
    <t>RT VANDERBILT</t>
  </si>
  <si>
    <t>1100454536/000030/1100016445/0030</t>
  </si>
  <si>
    <t>[10] MECH,LOW,FLEX,IND,GRAV,DDRV,AC
[20] FREIGHT PREPAID
[30] WHITEWATER ENGINEERING LABOR</t>
  </si>
  <si>
    <t>1100454536_RT_VANDERBILT_CHEMICAL</t>
  </si>
  <si>
    <t>1100454819/000040/1100016449/0030</t>
  </si>
  <si>
    <t>[10] INTECONT PLUS TO TERSUS UPGRADE
[20] EASYSERVE SOFTWARE CONFIG TOOL
[30] CERTIFIED DRAWINGS
[40] WHITEWATER ENGINEERING LABOR
[50] FREIGHT PREPAID</t>
  </si>
  <si>
    <t>1100454819-P5W_USG</t>
  </si>
  <si>
    <t>1100455120/000020/1100016493/0030</t>
  </si>
  <si>
    <t>[10] DISOCONT MASTER TOUCH GROUP CONTROL
[20] WHITEWATER ENGINEERING LABOR
[30] CERTIFIED DRAWINGS
[40] FREIGHT PREPAID</t>
  </si>
  <si>
    <t>1100455120_GENERAL_POLYMER_SERVICES</t>
  </si>
  <si>
    <t>CERTAINTEED GYPSUM &amp; CEILING MFG IN</t>
  </si>
  <si>
    <t>1100455121/000030/1100016494/0030</t>
  </si>
  <si>
    <t>[10] UPGRADE DISOCONT VSE TO TERSUS VCU
[20] DISOCONT EASYSERVE (VPC 20150)
[30] WHITEWATER ENGINEERING LABOR
[40] CERTIFIED DRAWINGS
[50] FREIGHT PREPAID</t>
  </si>
  <si>
    <t>1100455121_CERTAINTEED_GYPSUM_AND_CEILING_MAN</t>
  </si>
  <si>
    <t>MARATHON CHEESE CORP</t>
  </si>
  <si>
    <t>1100455377/000020/1100016538/0030</t>
  </si>
  <si>
    <t>1100455377_MARATHON_CHEESE_CORP</t>
  </si>
  <si>
    <t>CONAGRA FOODS</t>
  </si>
  <si>
    <t>1100455619/000030/1100016551/0030</t>
  </si>
  <si>
    <t>[10] CONTROL UPGRADE DISOCONT CLASSIC TO TERS
[20] CERTIFIED DRAWINGS
[30] WHITEWATER ENGINEERING LABOR
[40] FREIGHT PREPAID</t>
  </si>
  <si>
    <t>1100455619_CONAGRA_BRANDS_INC</t>
  </si>
  <si>
    <t>1100455949/000020/1100016631/0030</t>
  </si>
  <si>
    <t>[10] CONTROL UPGRADE DISOCONT CLASSIC TO TERS
[20] WHITEWATER ENGINEERING LABOR
[30] CERTIFIED DRAWINGS</t>
  </si>
  <si>
    <t>1100455949_DIMEX_CORP</t>
  </si>
  <si>
    <t>HARGROVE AND ASSOCIATES INC</t>
  </si>
  <si>
    <t>1100453621/000100/1100016546/0030</t>
  </si>
  <si>
    <t>[90] EDIP CONTROLLER PACKAGE
[100] WHITEWATER ENGINEERING LABOR</t>
  </si>
  <si>
    <t>1100453621_HARGROVE_&amp;_ASSOCIATES_(CHEVRON)_(125279)</t>
  </si>
  <si>
    <t>EASTMAN CHEMICAL COMPANY</t>
  </si>
  <si>
    <t>1100455423/000060/1100016507/0030</t>
  </si>
  <si>
    <t>[10] TO BE SPECIFIED BY ENGINEERING
[20] TO BE SPECIFIED BY ENGINEERING
[30] TO BE SPECIFIED BY ENGINEERING
[40] FREIGHT PREPAID
[50] FIELD SERVICE START UP
[60] WHITEWATER ENGINEERING LABOR</t>
  </si>
  <si>
    <t>1100455423_EASTMAN_CHEMICAL</t>
  </si>
  <si>
    <t>SCHENCK PROCESS LLC</t>
  </si>
  <si>
    <t>1100448418/000040/1100016804/0030</t>
  </si>
  <si>
    <t>[30] CONTROL,RMT I/O,ANLG INPUT CONN BOX
[40] WHITEWATER ENGINEERING LABOR</t>
  </si>
  <si>
    <t>1100448418_BRISTOL</t>
  </si>
  <si>
    <t>1100456384/000040/1100016876/0030</t>
  </si>
  <si>
    <t>[30] 5 HP CONE MILL VFD PANEL
[40] WHITEWATER ENGINEERING LABOR</t>
  </si>
  <si>
    <t>1100456384_SCHENCK_PROCESS_LLC</t>
  </si>
  <si>
    <t>GEORGIA PACIFIC WOOD PRODUCTS LLC</t>
  </si>
  <si>
    <t>1100458007/000020/1100016845/0030</t>
  </si>
  <si>
    <t>[10] VOLUMETRIC DUAL DRIVE PWM DC MOTOR CONTR
[20] WHITEWATER ENGINEERING LABOR
[30] CERTIFIED DRAWINGS
[40] FREIGHT PREPAID</t>
  </si>
  <si>
    <t>1100458007-SVC-AH</t>
  </si>
  <si>
    <t>1100458118/000020/1100016854/0030</t>
  </si>
  <si>
    <t>1100458118_GP_</t>
  </si>
  <si>
    <t>PROBI USA INC</t>
  </si>
  <si>
    <t>1100458360/000070/1100016910/0030</t>
  </si>
  <si>
    <t>[70] WHITEWATER ENGINEERING LABOR</t>
  </si>
  <si>
    <t>1100458360_PROBI_USA_INC</t>
  </si>
  <si>
    <t>1100459721/000030/1100017091/0030</t>
  </si>
  <si>
    <t>[10] INTECONT TERSUS CONTROL UPGRADE (VLW)
[20] INTECONT TERSUS CONTROL VLW CONTROLLER
[30] WHITEWATER ENGINEERING LABOR
[40] CERTIFIED DRAWINGS
[50] FREIGHT PREPAID</t>
  </si>
  <si>
    <t>1100459721_GEORGIA_PACIFIC_GYPSUM_LLC</t>
  </si>
  <si>
    <t>GRAYMONT WESTERN CANADA INC</t>
  </si>
  <si>
    <t>1100459747/000030/1100017076/0030</t>
  </si>
  <si>
    <t>[10] INTECONT PLUS TO INTECONT TERSUS UPGRADE
[20] DISOCONT EASYSERVE (VPC 20150)
[30] WHITEWATER ENGINEERING LABOR
[40] CERTIFIED DRAWINGS
[50] FREIGHT PREPAID</t>
  </si>
  <si>
    <t>1100459747_GRAYMONT_WESTERN_CANADA_INC</t>
  </si>
  <si>
    <t>NUCOR STEEL LOUISIANA LLC</t>
  </si>
  <si>
    <t>1100459751/000030/1100017094/0030</t>
  </si>
  <si>
    <t>[10] MID-RANGE MECHATRON FEEDER CONTROL
[20] INTRINSIC SAFETY BARRIERS
[30] WHITEWATER ENGINEERING LABOR
[40] CERTIFIED DRAWINGS</t>
  </si>
  <si>
    <t>1100459751-SVC_NUCOR_STEEL_LOUISIANA_LLC</t>
  </si>
  <si>
    <t>1100460026/000020/1100017129/0030</t>
  </si>
  <si>
    <t>1100460026-SVC_NUCOR_STEEL_LOUISIANA_LLC</t>
  </si>
  <si>
    <t>STURTEVANT INC</t>
  </si>
  <si>
    <t>1100460383/000020/1100017155/0030</t>
  </si>
  <si>
    <t>[10] 102M SINGLE DRIVE FEEDER
[20] WHITEWATER ENGINEERING LABOR</t>
  </si>
  <si>
    <t>1100460383_STURTEVANT_INC</t>
  </si>
  <si>
    <t>Schenck Process Austral S.A.</t>
  </si>
  <si>
    <t>1100461203/000020/1100017303/0030</t>
  </si>
  <si>
    <t>1100461203_SCHENCK_AUSTRAL</t>
  </si>
  <si>
    <t>CARBO CERAMICS INC</t>
  </si>
  <si>
    <t>1100461846/000020/1100017355/0030</t>
  </si>
  <si>
    <t>[10] CONTROL UPGRADE DISOCONT CLASSIC TO TERS
[20] WHITEWATER ENGINEERING LABOR
[30] CERTIFIED DRAWINGS
[40] FREIGHT PREPAID &amp; TO BILL</t>
  </si>
  <si>
    <t>1100461846_CARBO_CERAMICS_INC</t>
  </si>
  <si>
    <t>1100462000/000020/1100017399/0030</t>
  </si>
  <si>
    <t>[10] INTECONT PLUS TO TERSUS CONTROL UPGRADE
[20] WHITEWATER ENGINEERING LABOR
[30] CERTIFIED DRAWINGS
[40] FREIGHT PREPAID &amp; TO BILL</t>
  </si>
  <si>
    <t>1100462000_NORBORD_MINNESOTA</t>
  </si>
  <si>
    <t>ASH GROVE</t>
  </si>
  <si>
    <t>1100462992/000020/1100017534/0030</t>
  </si>
  <si>
    <t>[10] TO BE SPECIFIED
[20] WHITEWATER ENGINEERING LABOR
[30] FREIGHT PREPAID &amp; TO BILL</t>
  </si>
  <si>
    <t>1100462992_SUWANNEE_CEMENT</t>
  </si>
  <si>
    <t>PREMIER AUTOMATION</t>
  </si>
  <si>
    <t>1100463674/000030/1100017629/0030</t>
  </si>
  <si>
    <t>[10] CONTROL UPGRADE DISOCONT CLASSIS TO TERS
[20] ELECTROMAGNETIC DRIVE UPGRADE FROM SOLID
[30] WHITEWATER ENGINEERING LABOR
[40] CERTIFIED DRAWINGS
[50] FREIGHT PREPAID &amp; TO BILL</t>
  </si>
  <si>
    <t>1100463674_PREMIER_AUTOMATION</t>
  </si>
  <si>
    <t>SWISHER INTL INC</t>
  </si>
  <si>
    <t>1100463719/000030/1100017632/0030</t>
  </si>
  <si>
    <t>[10] INTECONT PLUS TO TERSUS CONTROL UPGRADE
[20] DISOCONT EASYSERVE
[30] WHITEWATER ENGINEERING LABOR
[40] CERTIFIED DRAWINGS
[50] FREIGHT PREPAID &amp; TO BILL</t>
  </si>
  <si>
    <t>1100463719_SWISHER_INTL_INC</t>
  </si>
  <si>
    <t>1100463739/000020/1100017646/0030</t>
  </si>
  <si>
    <t>[10] CONTROLS AND AC VFD UPGRADES TO DISOCONT
[20] WHITEWATER ENGINEERING LABOR
[30] CERTIFIED DRAWINGS
[40] FREIGHT PREPAID &amp; TO BILL</t>
  </si>
  <si>
    <t>1100463739_THE_DOW_CHEMICAL_COMPANY</t>
  </si>
  <si>
    <t>GARICK LLC</t>
  </si>
  <si>
    <t>1100464219/000020/1100017708/0030</t>
  </si>
  <si>
    <t>[10] MODEL PWM DC MOTOR CONTROL
[20] WHITEWATER ENGINEERING LABOR
[30] CERTIFIED DRAWINGS
[40] FREIGHT PREPAID &amp; TO BILL</t>
  </si>
  <si>
    <t>1100464219_GARICK</t>
  </si>
  <si>
    <t>VIRTUS NUTRITION</t>
  </si>
  <si>
    <t>1100464775/000030/1100017773/0030</t>
  </si>
  <si>
    <t>[10] CONTROL UPGRADE DISOCONT VSE TO TERSUS V
[20] AC FREQUENCY DRIVE UPGRADE TO REPLACE AC
[30] WHITEWATER ENGINEERING LABOR
[40] CERTIFIED DRAWINGS</t>
  </si>
  <si>
    <t>1100464775_VIRTUS_NUTRITION</t>
  </si>
  <si>
    <t>1100463769/000040/1100017635/0030</t>
  </si>
  <si>
    <t>[10] CONTROL UPGRADE DISOCONT CLASSIC TO TERS
[20] CONTROL UPGRADE DISOCONT CLASSIC TO TERS
[30] CONTROL UPGRADE DISOCONT CLASSIC TO TERS
[40] WHITEWATER ENGINEERING LABOR
[50] CERTIFIED DRAWINGS
[60] FREIGHT PREPAID &amp; TO BILL</t>
  </si>
  <si>
    <t>1100463769_NESTLE_PURINA_PETCARE</t>
  </si>
  <si>
    <t>NATIONAL CEMENT CO OF CAL</t>
  </si>
  <si>
    <t>1100464606/000020/1100017747/0030</t>
  </si>
  <si>
    <t>[10] INTECONT PLUS TO TERSUS CONTROL UPGRADE
[20] WHITEWATER ENGINEERING LABOR
[30] CERTIFIED DRAWINGS</t>
  </si>
  <si>
    <t>1100464606_NATIONAL_CEMENT_COMPANY_OF_CA_INC</t>
  </si>
  <si>
    <t>1100464786/000020/1100017776/0030</t>
  </si>
  <si>
    <t>[10] CONTROL UPGRADE DISOCONT VSE TO TERSUS V
[20] WHITEWATER ENGINEERING LABOR
[30] CERTIFIED DRAWINGS</t>
  </si>
  <si>
    <t>1100464786_GEORGIA_PACIFIC_GYPSUM_LLC</t>
  </si>
  <si>
    <t>ENTEGRIS INC</t>
  </si>
  <si>
    <t>1100465092/000030/1100017798/0030</t>
  </si>
  <si>
    <t>[10] CONTROL UPGRADE DISOCONT CLASSIC TO TERS
[20] REMOTE MOUNT VHM IN SS ENCLOSURE
[30] WHITEWATER ENGINEERING LABOR
[40] CERTIFIED DRAWINGS</t>
  </si>
  <si>
    <t>1100465092_ENTEGRIS_INC</t>
  </si>
  <si>
    <t>1100465378/000020/1100017860/0030</t>
  </si>
  <si>
    <t>1100465378_HOLCIM_CESSAS</t>
  </si>
  <si>
    <t>1100465376/000040/1100017839/0030</t>
  </si>
  <si>
    <t>[10] M8PF01 CONTROL UPGRADE DISOCONT TERSUS W
[20] M8PF02 CONTROL UPGRADE DISOCONT TERSUS W
[30] M8PF03 CONTROL UPGRADE DISOCONT TERSUS W
[40] WHITEWATER ENGINEERING LABOR
[50] CERTIFIED DRAWINGS</t>
  </si>
  <si>
    <t>1100465376_CARGILL_SALT_DIVISION</t>
  </si>
  <si>
    <t>LEHIGH CEMENT CO LLC</t>
  </si>
  <si>
    <t>VK-1100102136/1.1.1.3.1/1100017733/0030</t>
  </si>
  <si>
    <t>[750] WW ENG 750
[800] SYS 1.03B MULTIBIN SCREWFEEEDER CONTROL
[900] SYS 1.03C MULTIBIN SCREWFEEEDER CONTROL
[1000] SYS 1.03D MULTIBIN SCREWFEEEDER CONTROL
[1300] SYS 2.06A MULTIFLEX SCREWFEEEDER CONTROL
[1400] CUL RATING FOR WW SUPPLIED PANELS</t>
  </si>
  <si>
    <t>1100102136_LEHIGH_CEMENT_CO_LLC</t>
  </si>
  <si>
    <t>1100465911/000020/1100017921/0030</t>
  </si>
  <si>
    <t>[10] TO BE SPECIFIED
[20] WHITEWATER ENGINEERING LABOR
[30] CERTIFIED DRAWINGS
[40] FREIGHT PREPAID &amp; TO BILL</t>
  </si>
  <si>
    <t>1100465911_AMERICAN_GYPSUM</t>
  </si>
  <si>
    <t>FORMOSA PLASTICS CORP</t>
  </si>
  <si>
    <t>1100466153/000040/1100017942/0030</t>
  </si>
  <si>
    <t>[10] TO BE SPECIFIED
[20] TO BE SPECIFIED
[30] EXPEDITE FEE
[40] WHITEWATER ENGINEERING LABOR
[50] CERTIFIED DRAWINGS</t>
  </si>
  <si>
    <t>1100466153_FORMOSA_PLASTICS_CORP</t>
  </si>
  <si>
    <t>FREUDENBERG PERFORMANCE MATERIALS</t>
  </si>
  <si>
    <t>1100466169/000030/1100017945/0030</t>
  </si>
  <si>
    <t>[10] PA1 LOSS-IN WEIGHT CONTROLS
[20] THRU-DOOR GRACEPORT INTERFACE
[30] WHITEWATER ENGINEERING LABOR
[40] CERTIFIED DRAWINGS</t>
  </si>
  <si>
    <t>1100466169_FREUDENBERG_PERFORMANCE_MATERIALS</t>
  </si>
  <si>
    <t>1100466173/000030/1100017946/0030</t>
  </si>
  <si>
    <t>[10] PA2 LOSS-IN-WEIGHT CONTROLS
[20] THRU-DOOR GRACEPORT INTERFACE
[30] WHITEWATER ENGINEERING LABOR
[40] CERTIFIED DRAWINGS</t>
  </si>
  <si>
    <t>1100466173_FREUDENBERG_PERFORMANCE_MATERIALS</t>
  </si>
  <si>
    <t>[10] Drawings - Created an expoded view parts</t>
  </si>
  <si>
    <t>1100466768_GYPSUM_TECHNOLOGIES</t>
  </si>
  <si>
    <t>1100467063/000020/1100018056/0030</t>
  </si>
  <si>
    <t>[10] INTECONT PLUS TO INTECONT TERSUS CONTROL
[20] WHITEWATER ENGINEERING LABOR
[30] CERTIFIED DRAWINGS
[40] FREIGHT PREPAID &amp; TO BILL</t>
  </si>
  <si>
    <t>1100467063_CARMEUSE_LIME_AND_STONE</t>
  </si>
  <si>
    <t>DENKA PERFORMANCE ELASTOMERS</t>
  </si>
  <si>
    <t>1100467634/000020/1100018138/0030</t>
  </si>
  <si>
    <t>[10] TO BE SPECIFIED
[20] WHITEWATER ENGINEERING LABOR</t>
  </si>
  <si>
    <t>1100467634_DENKA</t>
  </si>
  <si>
    <t>APPVION INC</t>
  </si>
  <si>
    <t>1100467384/000020/1100018093/0030</t>
  </si>
  <si>
    <t>[10] SCR1 DRIVE (DC CONTROL)
[20] WHITEWATER ENGINEERING LABOR
[30] CERTIFIED DRAWINGS
[40] FREIGHT PREPAID &amp; TO BILL</t>
  </si>
  <si>
    <t>1100467384_APPVION_INC</t>
  </si>
  <si>
    <t>SGL TECHNIC LLC</t>
  </si>
  <si>
    <t>1100467415/000020/1100018118/0030</t>
  </si>
  <si>
    <t>[10] TBS- CONTROL FOR FLEXICON PER QUOTE TFC2
[20] WHITEWATER ENGINEERING LABOR</t>
  </si>
  <si>
    <t>1100467415_SGL_TECHNIC_LLC</t>
  </si>
  <si>
    <t>1100467904/000020/1100018188/0030</t>
  </si>
  <si>
    <t>[10] INTECONT PLUS TO INTECONT TERSUS CONTROL
[20] WHITEWATER ENGINEERING LABOR
[30] CERTIFIED DRAWINGS</t>
  </si>
  <si>
    <t>1100467904_LEHIGH_SOUTHWEST_CEMENT_COMPANY</t>
  </si>
  <si>
    <t>1100468277/000040/1100018262/0030</t>
  </si>
  <si>
    <t>[10] 41WF05 INTECONT PLUS TO TERSUS CONTROL
[20] 41WF06 INTECONT PLUS TO TERSUS CONTROL
[30] 41WF07 INTECONT PLUS TO TERSUS CONTROL
[40] WHITEWATER ENGINEERING LABOR</t>
  </si>
  <si>
    <t>1100468277_NATIONAL_CEMENT_COMPANY_OF_CA_INC</t>
  </si>
  <si>
    <t>KOHLER CO</t>
  </si>
  <si>
    <t>1100469377/000030/1100018391/0030</t>
  </si>
  <si>
    <t>[10] CONTROLS UPGRADE DISOCONT CLASSIC TO TER
[20] EXPEDITE FEE
[30] WHITEWATER ENGINEERING LABOR
[40] CERTIFIED DRAWINGS</t>
  </si>
  <si>
    <t>1100469377_KOHLER_CO</t>
  </si>
  <si>
    <t>1100469442/000040/1100018399/0030</t>
  </si>
  <si>
    <t>[10] CONTROL UPGRADE DISOCONT VSE TO TERSUS V
[20] PANEL MOUNT VHM OPERATOR INTERFACE
[30] THRU DOOR GRACEPORT INTERFACE
[40] WHITEWATER ENGINEERING LABOR
[50] CERTIFIED DRAWINGS
[60] FREIGHT PREPAID &amp; TO BILL</t>
  </si>
  <si>
    <t>1100469442_CALPORTLAND_CEMENT</t>
  </si>
  <si>
    <t>GE PRECISION HEALTHCARE LLC</t>
  </si>
  <si>
    <t>1100470469/000020/1100018496/0030</t>
  </si>
  <si>
    <t>[10] UPDATE ELECTRICAL DRAWING SHOWING E-STOP
[20] WHITEWATER ENGINEERING LABOR</t>
  </si>
  <si>
    <t>1100470469_GE_PRECISION_HEALTHCARE_LLC</t>
  </si>
  <si>
    <t>PRONICO</t>
  </si>
  <si>
    <t>1100470376/000040/1100018501/0030</t>
  </si>
  <si>
    <t>[10] DISOCONT TERSUS CONTROL UPGRADE
[20] DISOCONT EASYSERVE VPC 20150
[30] FLAT RATE START UP SUPPORT
[40] WHITEWATER ENGINEERING LABOR
[50] CERTIFIED DRAWINGS</t>
  </si>
  <si>
    <t>1100470376_PRONICO</t>
  </si>
  <si>
    <t>1100470720/000030/1100018545/0030</t>
  </si>
  <si>
    <t>[10] DISOCONT TERSUS CONTROL UPGRADE
[20] DISOCONT EASYSERVE VPC 20150
[30] WHITEWATER ENGINEERING LABOR
[40] CERTIFIED DRAWINGS</t>
  </si>
  <si>
    <t>1100470720_PRONICO</t>
  </si>
  <si>
    <t>IMERYS WOLLASTONITE USA LLC</t>
  </si>
  <si>
    <t>1100471393/000020/1100018646/0030</t>
  </si>
  <si>
    <t>[10] CONTROL UPGRADE DISOCONT VSE TO TERSUS
[20] WHITEWATER ENGINEERING LABOR
[30] CERTIFIED DRAWINGS
[40] FREIGHT PREPAID &amp; TO BILL</t>
  </si>
  <si>
    <t>1100471393_IMERYS_WOLLASTONITE_USA_LLC</t>
  </si>
  <si>
    <t>MCWANE DUCTILE UTAH</t>
  </si>
  <si>
    <t>1100471733/000020/1100018704/0030</t>
  </si>
  <si>
    <t>[10] LOSS-IN WEIGHT CONTROLS UPGRADE
[20] WHITEWATER ENGINEERING LABOR
[30] CERTIFIED DRAWINGS
[40] FREIGHT PREPAID &amp; TO BILL</t>
  </si>
  <si>
    <t>1100471733_MCWANE_DUCTILE_UTAH</t>
  </si>
  <si>
    <t>HALDOR TOPSOE INC</t>
  </si>
  <si>
    <t>1100471821/000020/1100018687/0030</t>
  </si>
  <si>
    <t>[10] UPGRADE TO DISOCONT TERSUS VLW
[20] WHITEWATER ENGINEERING LABOR
[30] CERTIFIED DRAWINGS
[40] FREIGHT PREPAID &amp; TO BILL</t>
  </si>
  <si>
    <t>1100471821_HALDOR_TOPSOE_INC</t>
  </si>
  <si>
    <t>1100471911/000020/1100018697/0030</t>
  </si>
  <si>
    <t>[10] MAIN KILN FEED CONTROL UPGRADE
[20] WHITEWATER ENGINEERING LABOR
[30] CERTIFIED DRAWINGS
[40] FREIGHT PREPAID &amp; TO BILL</t>
  </si>
  <si>
    <t>1100471911_ROANOKE_CEMENT_COMPANY</t>
  </si>
  <si>
    <t>LEHIGH HANSON MATERIALS LIMITED</t>
  </si>
  <si>
    <t>[750] WW Eng
[1500] SYS 2.06B W117015.B01 VMO CONTROL PANEL</t>
  </si>
  <si>
    <t>ATLAS ROOFING CORPORATION</t>
  </si>
  <si>
    <t>1100472504/000020/1100018792/0030</t>
  </si>
  <si>
    <t>1100472504_ATLAS_EPS</t>
  </si>
  <si>
    <t>NORBORD WEST FRASER</t>
  </si>
  <si>
    <t>1100473183/000030/1100018868/0030</t>
  </si>
  <si>
    <t>[10] INTECONT TO INTECONT TERSUS CONTROL
[20] DISOCONT EASYSERVE VPC 20150
[30] WHITEWATER ENGINEERING LABOR
[40] CERTIFIED DRAWINGS
[50] FREIGHT INCLUDED</t>
  </si>
  <si>
    <t>1100473183_WEST_FRASER</t>
  </si>
  <si>
    <t>1100473281/000020/1100018870/0030</t>
  </si>
  <si>
    <t>[10] REMOTE PANEL MOUNT VHM
[20] WHITEWATER ENGINEERING LABOR
[30] CERTIFIED DRAWINGS</t>
  </si>
  <si>
    <t>1100473281_DAK_AMERICAS_LLC</t>
  </si>
  <si>
    <t>JET PULVERIZER CO</t>
  </si>
  <si>
    <t>1100472191/000040/1100018808/0030</t>
  </si>
  <si>
    <t>[20] 604M DUAL DRIVE FEEDER
[30] EXPORT  CRATE
[40] WHITEWATER ENGINEERING LABOR
[60] FREIGHT PREPAID &amp; TO BILL</t>
  </si>
  <si>
    <t>1100472191_JET_PULVERIZER_CO</t>
  </si>
  <si>
    <t>1100474660/000020/1100019055/0030</t>
  </si>
  <si>
    <t>[10] MID RANGE FEEDER CONTROL
[20] WHITEWATER ENGINEERING LABOR
[30] CERTIFIED DRAWINGS</t>
  </si>
  <si>
    <t>1100474660-SVC-AH_NUCOR_STEEL_LOUISIANA_LLC</t>
  </si>
  <si>
    <t>AVIENT COLORANTS USA LLC</t>
  </si>
  <si>
    <t>1100474768/000040/1100019087/0030</t>
  </si>
  <si>
    <t>[10] VOLUMETRIC CONTROL UPGRADE VMO;
[20] CONTROL UPGRADE TO REPLACE OPERATOR INTE
[30] UPDATED ELECTRICAL DRAWINGS
[40] WHITEWATER ENGINEERING LABOR
[50] CERTIFIED DRAWINGS
[60] FREIGHT PREPAID &amp; TO BILL</t>
  </si>
  <si>
    <t>1100474768_Clariant Plastics&amp;Coatings Usa LLC</t>
  </si>
  <si>
    <t>1100474792/000020/1100019090/0030</t>
  </si>
  <si>
    <t>[10] ELECTROMAGNETIC DRIVE UPGRADE SOLIDSTATE
[20] WHITEWATER ENGINEERING LABOR
[30] CERTIFIED DRAWINGS
[40] FREIGHT PREPAID &amp; TO BILL</t>
  </si>
  <si>
    <t>1100474792_PLUMMER_FOREST_PRODUCTS</t>
  </si>
  <si>
    <t>MCCAIN FOODS</t>
  </si>
  <si>
    <t>1100475066/000020/1100019123/0030</t>
  </si>
  <si>
    <t>1100475066_MCCAIN_FOODS</t>
  </si>
  <si>
    <t>GOLD BOND BUILDING PRODUCTS LLC</t>
  </si>
  <si>
    <t>1100475777/000020/1100019235/0030</t>
  </si>
  <si>
    <t>[10] INTECONT TERSUS FIBERGLAS CONTROL
[20] WHITEWATER ENGINEERING LABOR
[30] CERTIFIED DRAWINGS
[40] FREIGHT PREPAID &amp; TO BILL</t>
  </si>
  <si>
    <t>1100475777_GOLD_BOND_BUILDING_PRODUCTS_LLC</t>
  </si>
  <si>
    <t>1100475853/000020/1100019239/0030</t>
  </si>
  <si>
    <t>[10] DISCONT CLASSIC TO DISOCONT TERSUS VLW
[20] WHITEWATER ENGINEERING LABOR
[30] CERTIFIED DRAWINGS
[40] FREIGHT PREPAID &amp; TO BILL</t>
  </si>
  <si>
    <t>1100475853_BELDEN_BRICK_CO_PLANT_8</t>
  </si>
  <si>
    <t>1100475895/000040/1100019281/0030</t>
  </si>
  <si>
    <t>[10] DRIVE UPGRADE AC TECH TO AB PF525 480VAC
[20] DISOCONT CLASSIC TO TERSUS VLW UPGRADE
[30] DISOCONT CLASSIC TO TERSUS VLW UPGRADE
[40] WHITEWATER ENGINEERING LABOR
[50] CERTIFIED DRAWINGS
[60] FREIGHT PREPAID &amp; TO BILL</t>
  </si>
  <si>
    <t>1100475895_BELDEN_BRICK_CO_PLANT_8</t>
  </si>
  <si>
    <t>1100475893/000020/1100019259/0030</t>
  </si>
  <si>
    <t>[10] DISOCONT CLASSIC TO TERSUS VLW UPGRADE
[20] WHITEWATER ENGINEERING LABOR
[30] CERTIFIED DRAWINGS</t>
  </si>
  <si>
    <t>1100475893_BELDEN_BRICK_CO_PLANT_8</t>
  </si>
  <si>
    <t>AMERICAN SUGAR REFINING</t>
  </si>
  <si>
    <t>[1200] Change controls to Class 2 Div 2, move I
[2400] Change controls to Class 2 Div 2, move I</t>
  </si>
  <si>
    <t>1100102137_AMERICAN_SUGAR_REFINING_INC</t>
  </si>
  <si>
    <t>MOTION INDUSTRIES</t>
  </si>
  <si>
    <t>1100476481/000050/1100019322/0030</t>
  </si>
  <si>
    <t>[10] WS451 COKE / WS450 COAL CONTROLS AND VFD
[20] W350 CLINKER / W351 GYPSUM CONTROLS UPGR
[30] WS 224 LIMESTONE CONTROLS UPGRADE
[40] RAW MEAL IMPACT FLOW METER CONTROLS UPGR
[50] WHITEWATER ENGINEERING LABOR
[60] CERTIFIED DRAWINGS</t>
  </si>
  <si>
    <t>1100476481_MOTION_INDUSTRIES_INC</t>
  </si>
  <si>
    <t>1100476487/000020/1100019363/0030</t>
  </si>
  <si>
    <t>1100476487_SGL_TECHNIC_LLC</t>
  </si>
  <si>
    <t>1100477589/000090/1100019448/0030</t>
  </si>
  <si>
    <t>[10] PREP-Q PRILL CONTROL UPGRADE
[20] GLYCOLUBE P CONTROL UPGRADE
[30] SUNSORB PELLET CONTROL UPGRADE
[40] MASTER BATCH CONTROL UPGRADE
[50] CARRIER PELLETS CONTROL UPGRADE
[60] PC POWDER CONTROL UPGRADE
[70] COMPACTED CONTROL UPGRADE
[80] MONO CONCENTRATE CONTROL UPGRADE
[90] WHITEWATER ENGINEERING LABOR
[100] CERTIFIED DRAWINGS</t>
  </si>
  <si>
    <t>1100477589-SVC-AH_COVESTRO_LLC</t>
  </si>
  <si>
    <t>1100477594/000090/1100019449/0030</t>
  </si>
  <si>
    <t>[10] PREP-Q PRILL CONTROL UPGRADE
[20] GLYCOLUBE P CONTROL UPGRADE
[30] SUNSORB PELLET CONTROL UPGRADE
[40] MASTER BATCH CONTROL UPGRADE
[50] CARRIER PELLETS CONTROL UPGRADE
[60] PC POWDER CONTROL UPGRADE
[70] COMPACTED CONTROL UPGRADE
[80] MONO CONCENTRATE CONTROL UPGRADE
[90] WHITEWATER ENGINEERING LABOR
[100] CERTIFIED DRAWINGS
[110] FREIGHT PREPAID &amp; TO BILL</t>
  </si>
  <si>
    <t>1100477594-SVC-AH_COVESTRO_LLC</t>
  </si>
  <si>
    <t>1100477610/000040/1100019452/0030</t>
  </si>
  <si>
    <t>[10] GMS CONTROL UPGRADE DISOCONT
[20] STABILIZER CONTROL UPGRADE
[30] MASTER BATCH CONTROL UPGRADE
[40] WHITEWATER ENGINEERING LABOR
[50] CERTIFIED DRAWINGS
[60] FREIGHT PREPAID &amp; TO BILL</t>
  </si>
  <si>
    <t>1100477610-SVC-AH_COVESTRO_LLC</t>
  </si>
  <si>
    <t>1100476664/000040/1100019360/0030</t>
  </si>
  <si>
    <t>[10] MULTIFLEX® SCREWFEEEDER
[20] TO BE SPECIFIED
[30] Extended Warranty
[40] WHITEWATER ENGINEERING LABOR
[50] FIELD SERVICE START UP</t>
  </si>
  <si>
    <t>1100476664_MARTIN_MARIETTA_MATERIALS</t>
  </si>
  <si>
    <t>WRIGHT PHARMA INC</t>
  </si>
  <si>
    <t>1100478355/000030/1100019560/0030</t>
  </si>
  <si>
    <t>[10] CONTROL UPGRADE MID RANGE MECH LIW AND M
[20] CERTIFIED DRAWINGS
[30] WHITEWATER ENGINEERING LABOR
[40] FREIGHT PREPAID &amp; TO BILL</t>
  </si>
  <si>
    <t>1100478355_WRIGHT_GROUP_(THE)</t>
  </si>
  <si>
    <t>DOWAKSA USA</t>
  </si>
  <si>
    <t>1100478682/000040/1100019579/0030</t>
  </si>
  <si>
    <t>[10] 8003 UPGRADE TO INTECONT TERSUS
[20] CUSTOM MOUNTING PLATE INTECONT / TERSUS
[30] EASYSERVE VPC 20150
[40] WHITEWATER ENGINEERING LABOR
[50] CERTIFIED DRAWINGS</t>
  </si>
  <si>
    <t>1100478682_DOWAKSA_USA</t>
  </si>
  <si>
    <t>[60] VHM20100,REMOTE MOUNT,N4,W/ PS</t>
  </si>
  <si>
    <t>[3000] SYS CNTR-1 Control Cabinet- Feeders Comb</t>
  </si>
  <si>
    <t>1100102186_NESTLE_PURINA_PETCARE</t>
  </si>
  <si>
    <t>1100479637/000020/1100019713/0030</t>
  </si>
  <si>
    <t>1100479637_KELLOGG_USA_INC</t>
  </si>
  <si>
    <t>ROEHM AMERICA LLC</t>
  </si>
  <si>
    <t>1100480460/000020/1100019860/0030</t>
  </si>
  <si>
    <t>[10] DG2000 UPGRADE TO HMI CONFIGURED
[20] WHITEWATER ENGINEERING LABOR
[30] FREIGHT PREPAID &amp; TO BILL</t>
  </si>
  <si>
    <t>1100480460_ROEHM_AMERICA_LLC</t>
  </si>
  <si>
    <t>TENOVA INC</t>
  </si>
  <si>
    <t>[160] TO BE SPECIFIED
[170] TO BE SPECIFIED
[180] TO BE SPECIFIED
[190] TO BE SPECIFIED
[200] TO BE SPECIFIED</t>
  </si>
  <si>
    <t>1100478575_TENOVA_CORE</t>
  </si>
  <si>
    <t>1100480937/000020/1100019927/0030</t>
  </si>
  <si>
    <t>[10] RAIL,PARTS,PC,SOFTWARE,DIAGNOSIS
[20] WHITEWATER ENGINEERING LABOR</t>
  </si>
  <si>
    <t>1100480937_SIEMENS_</t>
  </si>
  <si>
    <t>FARMERS UNION INDUSTRIES LLC</t>
  </si>
  <si>
    <t>1100481009/000020/1100019931/0030</t>
  </si>
  <si>
    <t>[10] INTECONT SATUS WEIGHT INTEGRATOR
[20] WHITEWATER ENGINEERING LABOR
[30] CERTIFIED DRAWINGS
[40] FREIGHT PREPAID &amp; TO BILL</t>
  </si>
  <si>
    <t>1100481009_CENTRAL_BI_PRODUCTS</t>
  </si>
  <si>
    <t>CERTAINTEED GYPSUM</t>
  </si>
  <si>
    <t>1100482161/000020/1100020074/0030</t>
  </si>
  <si>
    <t>[10] INTECONT PLUS TO TERSUS CONTROL
[20] WHITEWATER ENGINEERING LABOR
[30] CERTIFIED DRAWINGS
[40] FREIGHT PREPAID &amp; TO BILL</t>
  </si>
  <si>
    <t>1100482161_CERTAINTEED_GYP_OPCO_LLC</t>
  </si>
  <si>
    <t>1100484701/000020/1100020421/0030</t>
  </si>
  <si>
    <t>[10] INTECONT PLUS TO INTECONT TERSUS CTL UPD
[20] WHITEWATER ENGINEERING LABOR
[30] CERTIFIED DRAWINGS</t>
  </si>
  <si>
    <t>1100484701_HOLCIM_EL_SALVADOR_S.A.DE_C.V</t>
  </si>
  <si>
    <t>W.MEISNER</t>
  </si>
  <si>
    <t>1100482954/000040/1100020206/0030</t>
  </si>
  <si>
    <t>[10] KILN FEED CONTROL UPGRADE DISOCONT VSE T
[20] SUMMING BOX
[30] THRU-DOOR GRACEPORT INTERFACE
[40] WHITEWATER ENGINEERING LABOR
[50] CERTIFIED DRAWINGS
[60] FREIGHT PREPAID &amp; TO BILL</t>
  </si>
  <si>
    <t>1100482954_LEHIGH_CEMENT</t>
  </si>
  <si>
    <t>NORBORD SOUTH CAROLINA INC</t>
  </si>
  <si>
    <t>1100482951/000030/1100020205/0030</t>
  </si>
  <si>
    <t>[10]  INTECONT TO TERSUS CONTROL UPGRADE
[20] DISOCONT EASYSERVE (VPC 20150);
[30] WHITEWATER ENGINEERING LABOR
[40] CERTIFIED DRAWINGS</t>
  </si>
  <si>
    <t>1100482951_WEST_FRASER</t>
  </si>
  <si>
    <t>1100483173/000030/1100020221/0030</t>
  </si>
  <si>
    <t>[10] INTECONT PLUS TO TERSUS CONTROL UPGRADE
[20] DISOCONT EASYSERVE (VPC 20150)
[30] WHITEWATER ENGINEERING LABOR
[40] CERTIFIED DRAWINGS
[50] FREIGHT PREPAID &amp; TO BILL</t>
  </si>
  <si>
    <t>1100483173_GRAYMONT_WESTERN_LIME_INC</t>
  </si>
  <si>
    <t>GCC RIO GRANDE</t>
  </si>
  <si>
    <t>1100484496/000030/1100020372/0030</t>
  </si>
  <si>
    <t>[10] INTECONT PLUS TO INTECONT TERSUS CONTROL
[20] CERTIFIED DRAWINGS
[30] WHITEWATER ENGINEERING LABOR
[40] FREIGHT PREPAID &amp; TO BILL</t>
  </si>
  <si>
    <t>1100484496_GCC_RIO_GRANDE</t>
  </si>
  <si>
    <t>GLEN GERY BRICK</t>
  </si>
  <si>
    <t>1100485837/000030/1100020559/0030</t>
  </si>
  <si>
    <t>[10] CONTROL UPGRADE DISOCONT CLASSIS TO TERS
[20] THRU-DOOR GRACEPORT INTERFACE
[30] WHITEWATER ENGINEERING LABOR
[40] CERTIFIED DRAWINGS
[50] FREIGHT PREPAID &amp; TO BILL</t>
  </si>
  <si>
    <t>1100485837_GLEN_GERY_BRICK</t>
  </si>
  <si>
    <t>ROQUETTE AMERICA INC</t>
  </si>
  <si>
    <t>1100486226/000020/1100020592/0030</t>
  </si>
  <si>
    <t>[10] CONTROL UPGRD DISOCONT CLASSIS TO TERSUS
[20] WHITEWATER ENGINEERING LABOR
[30] CERTIFIED DRAWINGS
[40] FREIGHT PREPAID &amp; TO BILL</t>
  </si>
  <si>
    <t>1100486226-P5W-AH_ROQUETTE_AMERICA_INC</t>
  </si>
  <si>
    <t>CLARKE</t>
  </si>
  <si>
    <t>1100485418/000030/1100020512/0030</t>
  </si>
  <si>
    <t>[10] CTL UPGRADE DISOCONT CLASSIC TO TERSUS
[20] THRU DOOR GRACEPORT INTERFACE
[30] WHITEWATER ENGINEERING LABOR
[40] CERTIFIED DRAWINGS</t>
  </si>
  <si>
    <t>1100485418_CLARKE</t>
  </si>
  <si>
    <t>JOHNS MANVILLE</t>
  </si>
  <si>
    <t>1100486663/000020/1100020647/0030</t>
  </si>
  <si>
    <t>1100486663_JOHNS_MANVILLE</t>
  </si>
  <si>
    <t>ALBEMARLE CORPORATION</t>
  </si>
  <si>
    <t>1100487795/000020/1100020818/0030</t>
  </si>
  <si>
    <t>[10] CONTROL UPGRADE DISOCONT CLASSIC TO DISO
[20] WHITEWATER ENGINEERING LABOR
[30] CERTIFIED DRAWINGS</t>
  </si>
  <si>
    <t>1100487795-SVC-AH_ALBEMARLE_US_INC</t>
  </si>
  <si>
    <t>ENDICOTT CLAY PRODUCTS CO</t>
  </si>
  <si>
    <t>1100488764/000020/1100020931/0030</t>
  </si>
  <si>
    <t>[10] DUAL DRIVE MID-RANGE FEEDER
[20] WHITEWATER ENGINEERING LABOR
[30] CERTIFIED DRAWINGS
[40] FREIGHT PREPAID &amp; TO BILL</t>
  </si>
  <si>
    <t>1100488764_ENDICOTT_CLAY_PRODUCTS_CO</t>
  </si>
  <si>
    <t>1100489083/000020/1100020975/0030</t>
  </si>
  <si>
    <t>[10] INTECONT TERSUS WEIGHFEEDER CONTROL
[20] WHITEWATER ENGINEERING LABOR
[30] CERTIFIED DRAWINGS
[40] FREIGHT PREPAID &amp; TO BILL</t>
  </si>
  <si>
    <t>1100489083_BYASA_BÁSCULAS_Y_AUTOMATIZACIONES</t>
  </si>
  <si>
    <t>[91] CONTROL,ASSY,N4X,MINIMASTER2,ALT</t>
  </si>
  <si>
    <t>1100488829_TESCO_ASSOCIATES_INC</t>
  </si>
  <si>
    <t>PIONEER TECHNICAL SERVICES INC</t>
  </si>
  <si>
    <t>1100490383/000020/1100021201/0030</t>
  </si>
  <si>
    <t>1100490383_PIONEER_TECHNICAL</t>
  </si>
  <si>
    <t>1100490415/000040/1100021235/0030</t>
  </si>
  <si>
    <t>[30] EDIP CONTROLLER
[40] WHITEWATER ENGINEERING LABOR
[50] CERTIFIED DRAWINGS</t>
  </si>
  <si>
    <t>1100490415_MP_SYSTEMS_(FAIRVIEW_MILLS)</t>
  </si>
  <si>
    <t>1100490832/000020/1100021261/0030</t>
  </si>
  <si>
    <t>1100490832_CEMEX</t>
  </si>
  <si>
    <t>TREEHOUSE PRIVATE BRANDS</t>
  </si>
  <si>
    <t>1100489510/000050/1100021069/0030</t>
  </si>
  <si>
    <t>[10] CONTROL UPGRADE
[20] CONTROL UPGRADE
[30] CERTIFIED DRAWINGS
[40] FREIGHT PREPAID &amp; TO BILL
[50] WW Engineering</t>
  </si>
  <si>
    <t>1100489510_TREEHOUSE_PRIVATE_BRANDS_INC</t>
  </si>
  <si>
    <t>FAIRVIEW PETFOOD LLC</t>
  </si>
  <si>
    <t>1100491616/000020/1100021364/0030</t>
  </si>
  <si>
    <t>[10] EDIP CONTROLLER PACKAGE
[20] WHITEWATER ENGINEERING LABOR
[30] FREIGHT PREPAID &amp; TO BILL</t>
  </si>
  <si>
    <t>1100491616_FAIRVIEW</t>
  </si>
  <si>
    <t>1100492775/000030/1100021542/0030</t>
  </si>
  <si>
    <t>[10] Junction box  VKK 28014 (Alu)
[20] TO BE SPECIFIED
[30] WHITEWATER ENGINEERING LABOR
[40] FREIGHT PREPAID &amp; TO BILL</t>
  </si>
  <si>
    <t>1100492775_MOTION_INDUSTRIES</t>
  </si>
  <si>
    <t>ST MARYS CEMENT</t>
  </si>
  <si>
    <t>VK-1100102274/1.1.1.3.1/1100021216/0030</t>
  </si>
  <si>
    <t>[750] WW ENG 750
[750] WW ENG 750
[1100] SYS 3.01A Multiflex &amp; MCA Control Enclos
[1400] SYS 7.00 Weighing Start-Up Services
[1500] INSPECTION CSA FOR LINE 1100
[1500] INSPECTION CSA FOR LINE 1100
[1600] SYS 2.02A MCA Control Panel</t>
  </si>
  <si>
    <t>1100102274_ST_MARYS_CEMENT</t>
  </si>
  <si>
    <t>ASSOCIATED ELECTRIC COOPERATIVE INC</t>
  </si>
  <si>
    <t>1100487387/000070/1100021508/0030</t>
  </si>
  <si>
    <t>[60] VFD UPGRADE FROM AC TECH TO PF4
[70] WHITEWATER ENGINEERING LABOR</t>
  </si>
  <si>
    <t>1100487387_ASSOCIATED_ELECTRIC_COOPERATIVE_INC</t>
  </si>
  <si>
    <t>ELMET TECHNOLOGIES</t>
  </si>
  <si>
    <t>1100492987/000030/1100021563/0030</t>
  </si>
  <si>
    <t>[10] CONTROL UPGRADE
[20] DISOCONT EASYSERVE
[30] WW ENGINEERING
[40] CERTIFIED DRAWINGS</t>
  </si>
  <si>
    <t>1100492987_ELMET TECHNOLOGIES_INC</t>
  </si>
  <si>
    <t>NOVA CHEMICALS CORP</t>
  </si>
  <si>
    <t>1100492726/000060/1100021676/0030</t>
  </si>
  <si>
    <t>[10] DEA WEIGHBELT DISOCONT VSE TO TERSUS VCU
[20] TOP ROW LIW FEEDERS DISOCONT VSE TO TERS
[30] BOTTOM ROW LIW FEEDERS DISOCONT VSE TO T
[40] TOP ROW LIW FEEDERS DISOCONT VSE TO TERS
[50] CERTIFIED DRAWINGS
[60] WHITEWATER ENGINEERING LABOR</t>
  </si>
  <si>
    <t>1100492726_NOVA_CHEMICALS_CORP</t>
  </si>
  <si>
    <t>SOURCE ENERGY SERVICES PROPPANTS LP</t>
  </si>
  <si>
    <t>1100494399/000020/1100021697/0030</t>
  </si>
  <si>
    <t>1100494399_SOURCE_ENERGY_SERVICES</t>
  </si>
  <si>
    <t>CHAMPION FOODS LLC</t>
  </si>
  <si>
    <t>1100494471/000030/1100021739/0030</t>
  </si>
  <si>
    <t>[10] CONTROL &amp; VFD UPGRADE (Ad-Hoc Item)
[20] VLB OPERATOR INTERFACE UPGRADE (Ad-Hoc I
[30] WW Engineering
[40] CERTIFIED DRAWINGS</t>
  </si>
  <si>
    <t>1100494471_CHAMPION_FOODS_LLC</t>
  </si>
  <si>
    <t>AMERICAN BLANCHING CO</t>
  </si>
  <si>
    <t>1100495385/000020/1100021819/0030</t>
  </si>
  <si>
    <t>[10] MECHATRON FEEDER CONTROL
[20] WHITEWATER ENGINEERING LABOR
[30] CERTIFIED DRAWINGS</t>
  </si>
  <si>
    <t>1100495385_8TH AVE - GOLDEN BOY - AMERICAN BLANCHING</t>
  </si>
  <si>
    <t>1100495817/000020/1100021905/0030</t>
  </si>
  <si>
    <t>[10] CONTROL UPGRADE DISCONT
[20] WHITEWATER ENGINEERING LABOR
[30] CERTIFIED DRAWINGS</t>
  </si>
  <si>
    <t>1100495817_CLEVELAND-CLIFFS_MICHIGAN_OP</t>
  </si>
  <si>
    <t>1100496026/000020/1100021936/0030</t>
  </si>
  <si>
    <t>1100496026_GENERAL_MILLS_LLC</t>
  </si>
  <si>
    <t>COVIA</t>
  </si>
  <si>
    <t>1100488586/000040/1100021916/0030</t>
  </si>
  <si>
    <t>[10] VFD AND CONTROLS UPGRADE DMO WEIGHTFEEDE
[20] VFD AND CONTROLS UPGRADE MECHATRON WEIGH
[30] CONTROLS UPGRADE BEMP BELTSCALES
[40] WHITEWATER ENGINEERING LABOR
[50] CERTIFIED DRAWINGS</t>
  </si>
  <si>
    <t>1100488586_COVIA-TECHNISAND</t>
  </si>
  <si>
    <t>REPCO</t>
  </si>
  <si>
    <t>1100496370/000040/1100021969/0030</t>
  </si>
  <si>
    <t>[10] CONTROL UPGRADE
[20] SINGLE DRIVE UPGRADE
[30] DUAL DRIVE UPGRADE
[40] WHITEWATER ENGINEERING LABOR
[50] CERTIFIED DRAWINGS
[60] FREIGHT PREPAID &amp; TO BILL</t>
  </si>
  <si>
    <t>1100496370-SVC_REPCO</t>
  </si>
  <si>
    <t>POLYMERS INTERNATIONAL LIMITED</t>
  </si>
  <si>
    <t>1100487125/000020/1100021958/0030</t>
  </si>
  <si>
    <t>[10] CONTROL N1 REM TPP 110VAC SINGLE DRIVE
[20] WHITEWATER ENGINEERING LABOR</t>
  </si>
  <si>
    <t>1100487125_POLYMERS_INTERNATIONAL_LTD</t>
  </si>
  <si>
    <t>MARTIN MARIETTA MAGNESIA SPECIA</t>
  </si>
  <si>
    <t>1100497027/000020/1100022049/0030</t>
  </si>
  <si>
    <t>[10] CONTOL UPGRADE
[20] WHITEWATER ENGINEERING LABOR
[30] CERTIFIED DRAWINGS</t>
  </si>
  <si>
    <t>1100497027_MARTIN_MARIETTA_MATERIALS_INC</t>
  </si>
  <si>
    <t>1100497605/000030/1100022104/0030</t>
  </si>
  <si>
    <t>[10] CONTROL UPGRADE
[20] EXPEDITE FEE
[30] WHITEWATER ENGINEERING LABOR
[40] CERTIFIED DRAWINGS</t>
  </si>
  <si>
    <t>1100497605_MARTIN_MARIETTA_MATERIALS_INC</t>
  </si>
  <si>
    <t>1100497361/000020/1100022076/0030</t>
  </si>
  <si>
    <t>[10] MID RANGE FEEDER CONTROL
[20] WHITEWATER ENGINEERING LABOR
[30] CERTIFIED DRAWINGS
[40] FREIGHT PREPAID &amp; TO BILL</t>
  </si>
  <si>
    <t>SAVANNAH RIVER MISSION COMPLETION</t>
  </si>
  <si>
    <t>1100497881/000020/1100022141/0030</t>
  </si>
  <si>
    <t>[10] CONTROL UPGRADE
[20] WHITEWATER ENGINEERING LABOR
[30] CERTIFIED DRAWINGS
[50] Extended Warranty</t>
  </si>
  <si>
    <t>1100497881_SAVANNAH_RIVER_MISSION_COMPLETION</t>
  </si>
  <si>
    <t>SNYDERS LANCE</t>
  </si>
  <si>
    <t>1100498502/000020/1100022219/0030</t>
  </si>
  <si>
    <t>[10] LOSS-IN-WEIGHT CONTROLS UPGRADE
[20] WHITEWATER ENGINEERING LABOR
[30] CERTIFIED DRAWINGS
[40] FREIGHT PREPAID &amp; TO BILL</t>
  </si>
  <si>
    <t>1100498502_SNYDERS_LANCE</t>
  </si>
  <si>
    <t>1100497480/000020/1100022101/0030</t>
  </si>
  <si>
    <t>[10] CONTROL UPGRADE
[20] WHITEWATER ENGINEERING LABOR
[30] CERTIFIED DRAWINGS</t>
  </si>
  <si>
    <t>1100497480_CARMEUSE_LIME_AND_STONE</t>
  </si>
  <si>
    <t>1100498681/000020/1100022257/0030</t>
  </si>
  <si>
    <t>[10] LOSS-IN-WEIGHT CONTROL UPGRADE
[20] WHITEWATER ENGINEERING LABOR
[30] CERTIFIED DRAWINGS
[40] FREIGHT PREPAID &amp; TO BILL</t>
  </si>
  <si>
    <t>1100498681_SNYDERS_LANCE</t>
  </si>
  <si>
    <t>1100498763/000020/1100022268/0030</t>
  </si>
  <si>
    <t>1100498763_SNYDERS_LANCE</t>
  </si>
  <si>
    <t>1100498767/000020/1100022271/0030</t>
  </si>
  <si>
    <t>1100498767_SNYDERS_LANCE</t>
  </si>
  <si>
    <t>1100498785/000020/1100022227/0030</t>
  </si>
  <si>
    <t>[10] LINE 5 SCHENCK LOSS-IN-WEIGHT CONTROLS U
[20] WW Engineering
[30] CERTIFIED DRAWINGS
[40] FREIGHT PREPAID &amp; TO BILL</t>
  </si>
  <si>
    <t>1100498785_SNYDERS_LANCE</t>
  </si>
  <si>
    <t>1100498786/000020/1100022228/0030</t>
  </si>
  <si>
    <t>[10] LINE 7 SCHENCK LOSS-IN-WEIGHT CONTROLS
[20] WW Engineering
[30] CERTIFIED DRAWINGS
[40] FREIGHT PREPAID &amp; TO BILL</t>
  </si>
  <si>
    <t>1100498786_SNYDERS_LANCE</t>
  </si>
  <si>
    <t>1100498683/000020/1100022258/0030</t>
  </si>
  <si>
    <t>1100498683_SNYDERS_LANCE</t>
  </si>
  <si>
    <t>1100498755/000020/1100022267/0030</t>
  </si>
  <si>
    <t>1100498755_SNYDERS_LANCE</t>
  </si>
  <si>
    <t>8TH AVENUE FOOD &amp; PROVISIONS/GBF</t>
  </si>
  <si>
    <t>1100498764/000020/1100022226/0030</t>
  </si>
  <si>
    <t>[10] CONTROL,MM-RX-HO-D3-46-LW-IP-RJ-XX
[20] WHITEWATER ENGINEERING LABOR
[30] CERTIFIED DRAWINGS
[40] FREIGHT PREPAID &amp; TO BILL</t>
  </si>
  <si>
    <t>1100498764_8TH_AVENUE_AMER BLANCHING</t>
  </si>
  <si>
    <t>1100498770/000020/1100022272/0030</t>
  </si>
  <si>
    <t>1100498770_SNYDERS_LANCE</t>
  </si>
  <si>
    <t>EXXONMOBIL CHEMICAL COMPANY</t>
  </si>
  <si>
    <t>1100498998/000030/1100022304/0030</t>
  </si>
  <si>
    <t>[30] WHITEWATER ENGINEERING LABOR
[40] CERTIFIED DRAWINGS
[50] FREIGHT PREPAID &amp; TO BILL</t>
  </si>
  <si>
    <t>1100498998_EXXON</t>
  </si>
  <si>
    <t>PACE DAIRY FOODS</t>
  </si>
  <si>
    <t>1100499553/000020/1100022390/0030</t>
  </si>
  <si>
    <t>[20] WHITEWATER ENGINEERING LABOR
[30] CERTIFIED DRAWINGS
[50] DISCONT CONTROL UPGRADE</t>
  </si>
  <si>
    <t>1100499553_PACE_DAIRY_-_SD</t>
  </si>
  <si>
    <t>SOLVAY</t>
  </si>
  <si>
    <t>1100500170/000020/1100022492/0030</t>
  </si>
  <si>
    <t>[10] Upgrade to replace AC Tech VFD
[20] WHITEWATER ENGINEERING LABOR
[30] CERTIFIED DRAWINGS
[40] FREIGHT PREPAID &amp; TO BILL</t>
  </si>
  <si>
    <t>1100500170_SOLVAY</t>
  </si>
  <si>
    <t>1100501410/000030/1100022627/0030</t>
  </si>
  <si>
    <t>1100501410_SOURCE_ENERGY_-_SD</t>
  </si>
  <si>
    <t>NESTLE PURINA PETCARE COMPANY</t>
  </si>
  <si>
    <t>1100502503/000020/1100022789/0030</t>
  </si>
  <si>
    <t>[10] TBS -Intrinsic barriers upgrade
[20] WHITEWATER ENGINEERING LABOR</t>
  </si>
  <si>
    <t>1100502503_CO_1_NESTLE_PURINA</t>
  </si>
  <si>
    <t>1100502326/000030/1100022758/0030</t>
  </si>
  <si>
    <t>[10] MID-RANGE MECHATRON FEEDER CONTROL
[20] LOW-RANGE MECHATRON FEEDER CONTROL
[30] WHITEWATER ENGINEERING LABOR
[40] CERTIFIED DRAWINGS
[50] FREIGHT PREPAID &amp; TO BILL</t>
  </si>
  <si>
    <t>1100502326_OWENS_CORNING</t>
  </si>
  <si>
    <t>1100502514/000020/1100022790/0030</t>
  </si>
  <si>
    <t>[10] FEEDER CONTROL
[20] WHITEWATER ENGINEERING LABOR
[30] CERTIFIED DRAWINGS
[40] FREIGHT PREPAID &amp; TO BILL</t>
  </si>
  <si>
    <t>1100502514_ENDICOTT_CLAY_PRODUCTS</t>
  </si>
  <si>
    <t>ELMET TECHNOLOGIES INC</t>
  </si>
  <si>
    <t>1100502683/000020/1100022810/0030</t>
  </si>
  <si>
    <t>[10] VHM OPERATOR INTERFACE UPGRADE
[20] WHITEWATER ENGINEERING LABOR
[30] CERTIFIED DRAWINGS</t>
  </si>
  <si>
    <t>1100502683_ELMET_TECHNOLOGIES_SD</t>
  </si>
  <si>
    <t>1100502347/000030/1100022762/0030</t>
  </si>
  <si>
    <t>1100502347_OWENS_CORNING</t>
  </si>
  <si>
    <t>HACH CO</t>
  </si>
  <si>
    <t>1100505799/000020/1100023201/0030</t>
  </si>
  <si>
    <t>[10] CONTROL UPGRADE
[20] WW Engineering
[30] CERTIFIED DRAWINGS</t>
  </si>
  <si>
    <t>1100505799_HACH_SD</t>
  </si>
  <si>
    <t>1100503771/000020/1100022946/0030</t>
  </si>
  <si>
    <t>[10] VLB OPERATOR INTERFACE UPGRADE
[20] WHITEWATER ENGINEERING LABOR
[30] CERTIFIED DRAWINGS
[40] FREIGHT PREPAID &amp; TO BILL</t>
  </si>
  <si>
    <t>1100503771_PIONEER_TECHNICAL_SERVICES_-_SD</t>
  </si>
  <si>
    <t>1100504040/000030/1100022984/0030</t>
  </si>
  <si>
    <t>[10] CONTROL UPGRADE DISOCONT CLASSIS TO TERS
[20] CONTROL UPGRADE DISOCONT CLASSIS TO TERS
[30] WHITEWATER ENGINEERING LABOR
[40] CERTIFIED DRAWINGS</t>
  </si>
  <si>
    <t>1100504040_MARS_</t>
  </si>
  <si>
    <t>1100504491/000020/1100023035/0030</t>
  </si>
  <si>
    <t>[10] 3 HP drive V575212.B01 / with parameter
[10] 3 HP drive V575212.B01 / with parameter
[20] WHITEWATER ENGINEERING LABOR
[20] WHITEWATER ENGINEERING LABOR</t>
  </si>
  <si>
    <t>1100504491_REPCO</t>
  </si>
  <si>
    <t>MOTOR CITY ELECTRIC</t>
  </si>
  <si>
    <t>1100504521/000030/1100023040/0030</t>
  </si>
  <si>
    <t>[10] MID-RANGE FEEDER CONTROL
[20] CONTROL UPGRADE DISOCONT TO TERSUS
[30] WHITEWATER ENGINEERING LABOR
[40] CERTIFIED DRAWINGS</t>
  </si>
  <si>
    <t>1100504521_MOTOR_CITY_ELECTRIC</t>
  </si>
  <si>
    <t>1100504493/000020/1100023037/0030</t>
  </si>
  <si>
    <t>[10] REMOTE MOUNT VHM IN SS ENCLOSURE
[20] WHITEWATER ENGINEERING LABOR
[30] FREIGHT PREPAID &amp; TO BILL</t>
  </si>
  <si>
    <t>1100504493_ROYAL_CANIN_SL</t>
  </si>
  <si>
    <t>[10] KIT,SACMASTER,KOYO,MICRO820,RETROFIT
[30] TO BE SPECIFIED
[40] FREIGHT PREPAID &amp; TO BILL
[50] CERTIFIED DRAWINGS</t>
  </si>
  <si>
    <t>1100504688_PQ_CORPORATION_SL</t>
  </si>
  <si>
    <t>CHEVRON PHILLIPS CHEMICAL</t>
  </si>
  <si>
    <t>1100502324/000053/1100023020/0030</t>
  </si>
  <si>
    <t>[20] MECH,MID,FLEX,IND,GRAV,DDRV,AC,EXPL
[30] MECH,MID,FLEX,IND,GRAV,DDRV,AC,EXPL
[40] MECH,MID,FLEX,IND,GRAV,DDRV,AC,EXPL
[50] MECH,MID,FLEX,IND,GRAV,DDRV,AC,EXPL
[51] CABLE,4-PAIR IND SHIELD W/DRAIN, 25^ LG
[52] EASYSERVE KIT,USB,ETHERNET CABLES
[53] WHITEWATER ENGINEERING LABOR
[60] TO BE SPECIFIED</t>
  </si>
  <si>
    <t>1100502324_CHEVRON_PHILLIPS_CHEMICAL</t>
  </si>
  <si>
    <t>BAKER PERKINS LTD</t>
  </si>
  <si>
    <t>[10]  RQ7362-1 RA3187
[20] WW Engineering</t>
  </si>
  <si>
    <t>1100505770_BAKER_PERKINS</t>
  </si>
  <si>
    <t>MONDELEZ INTERNATIONAL</t>
  </si>
  <si>
    <t>1100505889/000030/1100023214/0030</t>
  </si>
  <si>
    <t>[10] SR-2 LOSS-IN-WEIGHT CONTROLS UPGRADES
[20] SR-2 LOSS-IN-WEIGHT CONTROLS UPGRADES
[30] WHITEWATER ENGINEERING LABOR
[40] CERTIFIED DRAWINGS
[50] FREIGHT PREPAID &amp; TO BILL</t>
  </si>
  <si>
    <t>1100505889_MONDELEZ</t>
  </si>
  <si>
    <t>APRECIA PHARMACEUTICALS LLC</t>
  </si>
  <si>
    <t>1100505823/000020/1100023208/0030</t>
  </si>
  <si>
    <t>[10] CONTROL
[20] WHITEWATER ENGINEERING LABOR
[30] CERTIFIED DRAWINGS</t>
  </si>
  <si>
    <t>1100505823_APRECIA_-_AT_</t>
  </si>
  <si>
    <t>CRESILON INC</t>
  </si>
  <si>
    <t>1100506424/000020/1100023270/0030</t>
  </si>
  <si>
    <t>[10] control upgrade
[20] ww engineering
[30] certified drawings</t>
  </si>
  <si>
    <t>1100506424_CRESILON_SD</t>
  </si>
  <si>
    <t>HOLCIM NICARAGUA S.A.</t>
  </si>
  <si>
    <t>1100506846/000020/1100023302/0030</t>
  </si>
  <si>
    <t>[10] INTECONT PLUS TO TERSUS CONTROL
[20] WHITEWATER ENGINEERING LABOR
[30] CERTIFIED DRAWINGS</t>
  </si>
  <si>
    <t>1100506846_HOLCIM_(NICARAGUA)_S.A</t>
  </si>
  <si>
    <t>PANEL REY SA</t>
  </si>
  <si>
    <t>1100504255/000020/1100023310/0030</t>
  </si>
  <si>
    <t>[10] TO BE SPECIFIED
[20] WHITEWATER ENGINEERING LABOR
[30] CERTIFIED DRAWINGS
[40] FREIGHT INCLUDED</t>
  </si>
  <si>
    <t>1100504255_PANEL_REY_S.A</t>
  </si>
  <si>
    <t>INTERNATIONAL CELLULOSE CORP</t>
  </si>
  <si>
    <t>1100508222/000030/1100023492/0030</t>
  </si>
  <si>
    <t>[10] CONTROL UPGRADE DISOCONT CLASSIC TO TERS
[20] REMOTE MOUNT VHM IN STAINLESS ENCLOSURE
[30] WHITEWATER ENGINEERING LABOR
[40] CERTIFIED DRAWINGS
[50] FREIGHT PREPAID &amp; TO BILL</t>
  </si>
  <si>
    <t>1100508222_INT_CELLULOSE_CORP</t>
  </si>
  <si>
    <t>SARTORI FOOD CORP</t>
  </si>
  <si>
    <t>1100508963/000040/1100023584/0030</t>
  </si>
  <si>
    <t>[10] CONTROL UPGRADE DISOCONT CLASSIC TO TERS
[20] HMI UPGRADE DISOCONT TERSUS
[30] SPARE DISOCONT TERSUS LIW CONTROLLER
[40] WHITEWATER ENGINEERING LABOR
[50] CERTIFIED DRAWINGS
[60] FREIGHT PREPAID &amp; TO BILL</t>
  </si>
  <si>
    <t>1100508963_SARTORI</t>
  </si>
  <si>
    <t>1100509153/000020/1100023611/0030</t>
  </si>
  <si>
    <t>[10] CONTROL UPGRADES
[20] WHITEWATER ENGINEERING LABOR
[30] CERTIFIED DRAWINGS</t>
  </si>
  <si>
    <t>1100509153_TEHACHAPI_CEMENT-_BM_</t>
  </si>
  <si>
    <t>1100509405/000020/1100023656/0030</t>
  </si>
  <si>
    <t>[10] CONTROL UPGRADE
[20] WHITEWATER ENGINEERING LABOR
[30] FREIGHT PREPAID &amp; TO BILL</t>
  </si>
  <si>
    <t>1100509405_Honeywell</t>
  </si>
  <si>
    <t>OCI ALABAMA LLC</t>
  </si>
  <si>
    <t>1100508633/000050/1100023542/0030</t>
  </si>
  <si>
    <t>[10] 4 LIW FEEDER CONTROL UPDATES
[20] 2 LIW FEEDER CONTROL
[30] FEEDER CONTROL
[40] MID-RANGE SINGLE DRIVE FEEDER CONTROL
[50] WHITEWATER ENGINEERING LABOR
[60] CERTIFIED DRAWINGS
[70] FREIGHT PREPAID &amp; TO BILL</t>
  </si>
  <si>
    <t>1100508633_OCI_CHEMICAL_CORP</t>
  </si>
  <si>
    <t>1100509694/000020/1100023690/0030</t>
  </si>
  <si>
    <t>[10] INTECONT PLUS TO INTECONT TERSUS CONTROL
[20] WW Engineering</t>
  </si>
  <si>
    <t>1100509694_HOLCIM_EL_SALVADOR_S.A_DE_C.V</t>
  </si>
  <si>
    <t>US SMOKELESS TOBACCO COMPANY</t>
  </si>
  <si>
    <t>1100510518/000020/1100023785/0030</t>
  </si>
  <si>
    <t>1100510518_US_SMOKELESS_TOBACCO_SL</t>
  </si>
  <si>
    <t>CURT G JOA INC</t>
  </si>
  <si>
    <t>1100509641/000020/1100023680/0030</t>
  </si>
  <si>
    <t>[10] VVC SHAKER - VIBRO CONTROLLER UPGRADE
[20] WHITEWATER ENGINEERING LABOR
[30] CERTIFIED DRAWINGS</t>
  </si>
  <si>
    <t>1100509641_CURT_G_JOA_-_JR_</t>
  </si>
  <si>
    <t>1100510660/000050/1100023799/0030</t>
  </si>
  <si>
    <t>[10] DISOCONT CLASSIC UPGRADED TO TERSUS
[20] VOLUMETRIC FEEDER VFD UPGRADE TO AB POWE
[30] DISOCONT CLASSIC UPGRADED TO TERSUS
[40] THRU-DOOR GRACEPORT INTERFACE
[50] WHITEWATER ENGINEERING LABOR
[60] FREIGHT PREPAID &amp; TO BILL</t>
  </si>
  <si>
    <t>1100510660_AVIENT_CORP_-_LEHIGH_VALLEY_MFG_PLANT_AT</t>
  </si>
  <si>
    <t>TESLA INC</t>
  </si>
  <si>
    <t>[37800] SYS 9.10.1.1 SolidsFlow Model 2112C Vibr
[37900] SYS 9.10.2.1 SolidsFlow Model 2112C Vibr
[38000] SYS 9.10.3.1 SolidsFlow Model 2112C Vibr
[38100] SYS 9.10.4.1 SolidsFlow Model 2112C Vibr
[38200] SYS 9.10.5.1 SolidsFlow Model 2112C Vibr
[38300] SYS 9.10.6.1 SolidsFlow Model 2112C Vibr
[38400] SYS 9.10.7.1 SolidsFlow Model 2112C Vibr
[38500] SYS 9.10.8.1 SolidsFlow Model 2112C Vibr</t>
  </si>
  <si>
    <t>1100102278_TESLA</t>
  </si>
  <si>
    <t>CEMEX OPERACIONES MEXICO SA DE CV</t>
  </si>
  <si>
    <t>1100510749/000020/1100023807/0030</t>
  </si>
  <si>
    <t>[10] V003853.B11 VSE 20100 VMD 20150
[20] WHITEWATER ENGINEERING LABOR</t>
  </si>
  <si>
    <t>1100510749_CEMEX_OPERACIONES</t>
  </si>
  <si>
    <t>BYK USA INC</t>
  </si>
  <si>
    <t>[50] NZDMMF-0.75012000010-041</t>
  </si>
  <si>
    <t>1100510356_BYK_INC_</t>
  </si>
  <si>
    <t>WASHINGTON PENN PLASTIC CO INC</t>
  </si>
  <si>
    <t>1100511166/000020/1100023848/0030</t>
  </si>
  <si>
    <t>[10] REMOTE MOUNT VHM IN SS ENCLOSURE
[20] WW Engineering
[30] Certified drawings</t>
  </si>
  <si>
    <t>1100511166_WASHINGTON_PENN_SD</t>
  </si>
  <si>
    <t>NORBORD</t>
  </si>
  <si>
    <t>1100511418/000030/1100023877/0030</t>
  </si>
  <si>
    <t>[10] CONTROL UPGRADE
[10] CONTROL UPGRADE
[20] EXPEDITE FEE
[20] EXPEDITE FEE
[30] WHITEWATER ENGINEERING LABOR
[30] WHITEWATER ENGINEERING LABOR
[40] CERTIFIED DRAWINGS
[40] CERTIFIED DRAWINGS
[50] FREIGHT PREPAID &amp; TO BILL
[50] FREIGHT PREPAID &amp; TO BILL</t>
  </si>
  <si>
    <t>1100511418_WEST_FRASER_</t>
  </si>
  <si>
    <t>CERTAINTEED CANADA INC</t>
  </si>
  <si>
    <t>1100511829/000020/1100023922/0030</t>
  </si>
  <si>
    <t>[10] DISOCONT TERSUS
[20] WHITEWATER ENGINEERING LABOR
[30] CERTIFIED DRAWINGS</t>
  </si>
  <si>
    <t>1100511829_CERTAINTEED_CANADA_</t>
  </si>
  <si>
    <t>ASTRAZENECA PHARMACEUTICALS LP</t>
  </si>
  <si>
    <t>1100512614/000020/1100024020/0030</t>
  </si>
  <si>
    <t>[10] CONTROL UPGRADE
[20] WW ENGINEERING</t>
  </si>
  <si>
    <t>1100512614_ASTRAZENECA_-_AT_</t>
  </si>
  <si>
    <t>ALFA LAVAL</t>
  </si>
  <si>
    <t>1100512150/000020/1100023973/0030</t>
  </si>
  <si>
    <t>[10] Update drawing C-0392372 sheet 2 tag sho
[20] WW Engineering</t>
  </si>
  <si>
    <t>1100512150_ALFA_LAVAL_SW</t>
  </si>
  <si>
    <t>GREEN BAY DECKING LLC</t>
  </si>
  <si>
    <t>1100513832/000020/1100024203/0030</t>
  </si>
  <si>
    <t>[10] REMOTE MOUNT VHM IN STAINLESS ENCLOSURE
[20] WW Engineering</t>
  </si>
  <si>
    <t>1100513832_GREEN_BAY_DECKING</t>
  </si>
  <si>
    <t>NUTRITION &amp; BIOSCIENCES USA 1 LLC</t>
  </si>
  <si>
    <t>1100513812/000020/1100024200/0030</t>
  </si>
  <si>
    <t>[10] 8000 TO INTECONT TERSUS CONTROL
[20] WHITEWATER ENGINEERING LABOR
[30] CERTIFIED DRAWINGS
[40] FREIGHT PREPAID &amp; TO BILL</t>
  </si>
  <si>
    <t>1100513812_IFF_SL</t>
  </si>
  <si>
    <t>1100514285/000020/1100024268/0030</t>
  </si>
  <si>
    <t>[10] CONTROL UPGRADE
[20] WHITEWATER ENGINEERING LABOR
[30] CERTIFIED DRAWINGS
[40] FREIGHT PREPAID &amp; TO BILL</t>
  </si>
  <si>
    <t>1100514285_AMERICAN_ITALIAN_PASTA_</t>
  </si>
  <si>
    <t>CABOT MANUFACTURING ULC</t>
  </si>
  <si>
    <t>1100514458/000020/1100024308/0030</t>
  </si>
  <si>
    <t>1100514458_CABOT_GYPSUM_</t>
  </si>
  <si>
    <t>YARA COLOMBIA</t>
  </si>
  <si>
    <t>1100514410/000020/1100024306/0030</t>
  </si>
  <si>
    <t>[10] V082001.B05
[20] WHITEWATER ENGINEERING LABOR</t>
  </si>
  <si>
    <t>1100514410_YARA_COLOMBIA</t>
  </si>
  <si>
    <t>1100490824/000030/1100021260/0030</t>
  </si>
  <si>
    <t>[10] INTECONT PLUS TO TERSUS CONTROL UPGRADE
[20] DISOCONT EASYSERVE (VPC 20150)
[30] WHITEWATER ENGINEERING LABOR
[40] CERTIFIED DRAWINGS</t>
  </si>
  <si>
    <t>1100490824_MARTIN_MARIETTA_MATERIALS_INC</t>
  </si>
  <si>
    <t>3M COMPANY</t>
  </si>
  <si>
    <t>1100515867/000020/1100024518/0030</t>
  </si>
  <si>
    <t>1100515867_3M_SD</t>
  </si>
  <si>
    <t>CERTAINTEED GYP OPCO LLC</t>
  </si>
  <si>
    <t>1100516140/000020/1100024560/0030</t>
  </si>
  <si>
    <t>[10] CLAMP BAND
[20] WHITEWATER ENGINEERING LABOR
[30] FREIGHT PREPAID &amp; TO BILL</t>
  </si>
  <si>
    <t>1100516140_CERTAINTEED_SL</t>
  </si>
  <si>
    <t>1100516343/000030/1100024617/0030</t>
  </si>
  <si>
    <t>[10] CONTROL UPGRADE
[20] DISOCONT EASYSERVE
[30] WHITEWATER ENGINEERING LABOR
[40] CERTIFIED DRAWINGS</t>
  </si>
  <si>
    <t>1100516343_ASH_GROVE_SD</t>
  </si>
  <si>
    <t>LOCKHEED MARTIN SPACE SYSTEMS</t>
  </si>
  <si>
    <t>1100515197/000020/1100024400/0030</t>
  </si>
  <si>
    <t>1100515197 Lockheed Martin</t>
  </si>
  <si>
    <t>BAKER PERKINS INC</t>
  </si>
  <si>
    <t>1100518389/000030/1100024906/0030</t>
  </si>
  <si>
    <t>[10] 899.SD2P3NE01
[20] 899.SD2D3NE01
[30] WHITEWATER ENGINEERING LABOR</t>
  </si>
  <si>
    <t>1100518389_BAKER_PERKINS</t>
  </si>
  <si>
    <t>1100518379/000040/1100024904/0030</t>
  </si>
  <si>
    <t>[10] CONTROLLER
[20] ALLEN-BRADLEY VFDS
[30] VMO OPERATER INTERFACE
[40] Engineering</t>
  </si>
  <si>
    <t>1100518379_NUCOR</t>
  </si>
  <si>
    <t>GREAT LAKES CHEESE</t>
  </si>
  <si>
    <t>1100519494/000030/1100025060/0030</t>
  </si>
  <si>
    <t>[10] AB RESET PB ASSEMBLY
[20] Update electrical drawings showing reset
[30] WW Engineering</t>
  </si>
  <si>
    <t>1100519494_GREAT_LAKES_CHEESE_SW</t>
  </si>
  <si>
    <t>1100519497/000030/1100025062/0030</t>
  </si>
  <si>
    <t>1100519497_GREAT_LAKES_CHEESE_SW</t>
  </si>
  <si>
    <t>1100519500/000030/1100025063/0030</t>
  </si>
  <si>
    <t>1100519500_GREAT_LAKES_CHEESE_SW</t>
  </si>
  <si>
    <t>1100519504/000030/1100025064/0030</t>
  </si>
  <si>
    <t>1100519504_GREAT_LAKES_CHEESE_SW</t>
  </si>
  <si>
    <t>VARIOLINE SPARE PARTS SERVICES</t>
  </si>
  <si>
    <t>1100519364/000020/1100025034/0030</t>
  </si>
  <si>
    <t>[10] CNTRLR-ELCTRNC;VEG,0.04 - 3000 HZ,24V
[20] WHITEWATER ENGINEERING LABOR</t>
  </si>
  <si>
    <t>1100519364_VARIOLINE_SPARE_PARTS</t>
  </si>
  <si>
    <t>HOLCIM MEXICO OPERACIONES</t>
  </si>
  <si>
    <t>1100520317/000040/1100025161/0030</t>
  </si>
  <si>
    <t>[10] INTECONT PLUS TO INTECONT TERSUS CONTROL
[20] INTECONT PLUS TO INTECONT TERSUS CONTROL
[30] INTECONT PLUS TO INTECONT TERSUS CONTROL
[40] WW Engineering</t>
  </si>
  <si>
    <t>1100520317_HOLCIM_MX</t>
  </si>
  <si>
    <t>1100520473/000020/1100025181/0030</t>
  </si>
  <si>
    <t>[10] CONTROL UPGRADE
[20] WHITEWATER ENGINEERING LABOR
[30] *CERTIFIED DRAWINGS
[40] FREIGHT PREPAID &amp; TO BILL</t>
  </si>
  <si>
    <t>1100520473_SPECIALTY_GRANULES_</t>
  </si>
  <si>
    <t>ALPHA ASSEMBLY SOLUTIONS INC</t>
  </si>
  <si>
    <t>1100520619/000030/1100025196/0030</t>
  </si>
  <si>
    <t>[10] CONTROL UPGRADE
[20] VIBRATORY DRIVE TO VVC VIBRO CONTROLLER
[30] WHITEWATER ENGINEERING LABOR
[40] CERTIFIED DRAWINGS
[50] FREIGHT PREPAID &amp; TO BILL</t>
  </si>
  <si>
    <t>1100520619_ALPHA_ASSEMBLY</t>
  </si>
  <si>
    <t>1100521383/000020/1100025289/0030</t>
  </si>
  <si>
    <t>[10] HIGH RANGE MECHATRON FEEDER CONTROL
[20] WHITEWATER ENGINEERING LABOR
[30] CERTIFIED DRAWINGS</t>
  </si>
  <si>
    <t>1100521383_NUCOR_STEEL_LOUISIANA</t>
  </si>
  <si>
    <t>1100520330/000020/1100025167/0030</t>
  </si>
  <si>
    <t>1100520330_MARATHON_CHEESE_</t>
  </si>
  <si>
    <t>DAKOTA GROWERS</t>
  </si>
  <si>
    <t>1100521600/000030/1100025315/0030</t>
  </si>
  <si>
    <t>[10] CONTROL UPGRADE DISC CLASSIC TO TERSUS
[20] CERTIFIED DRAWINGS
[30] WHITEWATER ENGINEERING LABOR
[40] FREIGHT PREPAID &amp; TO BILL</t>
  </si>
  <si>
    <t>1100521600_DAKOTA_GROWERS_PASTA_CO</t>
  </si>
  <si>
    <t>1100522129/000020/1100025365/0030</t>
  </si>
  <si>
    <t>[10] EDIP CONTROLLER PACKAGE
[20] WHITEWATER ENGINEERING LABOR</t>
  </si>
  <si>
    <t>1100522129_FAIRVIEW_MILLS</t>
  </si>
  <si>
    <t>IOWA RENEWABLE ENERGY</t>
  </si>
  <si>
    <t>1100522739/000020/1100025452/0030</t>
  </si>
  <si>
    <t>[10] AUTO INPUT UPGRADE
[20] WHITEWATER ENGINEERING LABOR
[30] CERTIFIED DRAWINGS</t>
  </si>
  <si>
    <t>1100522739_IOWA_RENEWABLE</t>
  </si>
  <si>
    <t>OMNIPURE FILTER COMPANY</t>
  </si>
  <si>
    <t>1100522770/000030/1100025458/0030</t>
  </si>
  <si>
    <t>[10] LOSS IN WT UPGRADE DISC TO DISC TERSUS
[20] GAIN IN WEIGHT SCALE UPGRADE DISOCONT
[30] WHITEWATER ENGINEERING LABOR
[40] CERTIFIED DRAWINGS
[50] FREIGHT PREPAID &amp; TO BILL</t>
  </si>
  <si>
    <t>1100522770_OMNIPURE_FILTER_CO</t>
  </si>
  <si>
    <t>IMA NORTH AMERICA INC</t>
  </si>
  <si>
    <t>1100523810/000040/1100025604/0030</t>
  </si>
  <si>
    <t>[10] CNTRL,INTECONT TERSUS, VWF,PROFINET
[40] WW ENGINEERING</t>
  </si>
  <si>
    <t>1100523810_IMA</t>
  </si>
  <si>
    <t>NEW ENGLAND SUGARS</t>
  </si>
  <si>
    <t>1100523243/000020/1100025524/0030</t>
  </si>
  <si>
    <t>[10] INTECONT UPGRADE
[20] WHITEWATER ENGINEERING LABOR
[30] CERTIFIED DRAWINGS</t>
  </si>
  <si>
    <t>1100523243_NEW_ENGLAND_SUGARS</t>
  </si>
  <si>
    <t>1100524144/000020/1100025661/0030</t>
  </si>
  <si>
    <t>[10] TSB - Prgrmd VFD W123111.B01
[20] WW ENGINEERING</t>
  </si>
  <si>
    <t>1100524144_ST_MARYS_CEMENT_SW</t>
  </si>
  <si>
    <t>1100523838/000030/1100025609/0030</t>
  </si>
  <si>
    <t>[10] VFD Programmed for Helix (V784704.B01
[30] WHITEWATER ENGINEERING LABOR
[40] VFD Programmed for agitation (V784704.B0</t>
  </si>
  <si>
    <t>1100523838_AVIENT_CORP_SW</t>
  </si>
  <si>
    <t>Kuma</t>
  </si>
  <si>
    <t>1100521150/000030/1100025257/0030</t>
  </si>
  <si>
    <t>[30] WW Engineering fer certified drawings</t>
  </si>
  <si>
    <t>1100521150_KUMA</t>
  </si>
  <si>
    <t>1100524452/000020/1100025694/0030</t>
  </si>
  <si>
    <t>[10] Int. Plus-Int. Tersus upgrade for sn 112
[20] WW Engineering
[30] Certified Drawings, and manuals</t>
  </si>
  <si>
    <t>1100524452_GOLD_BOND_BUILDING_PRODUCTS_LLC</t>
  </si>
  <si>
    <t>1100524784/000030/1100025729/0030</t>
  </si>
  <si>
    <t>[10] VAO 20100 Analog Output 20mA
[20] Update Electrical Drawings
[30] WHITEWATER ENGINEERING LABOR</t>
  </si>
  <si>
    <t>1100524784_OCI_ALABAMA_SW</t>
  </si>
  <si>
    <t>1100524496/000020/1100025701/0030</t>
  </si>
  <si>
    <t>[10] INT. PLUS TO INT TERSUS CTRL UPGRADE FOR
[20] WW ENGINEERING
[30] CERTIFIED DWGS</t>
  </si>
  <si>
    <t>1100524496_GOLD_BOND_BUILDING_PRODUCTS</t>
  </si>
  <si>
    <t>1100525433/000040/1100025789/0030</t>
  </si>
  <si>
    <t>[10] relay to convert 2 momentary inputs
[20] relay that is correct but needs to be a 
[30] Update Electrical drawings C-1010041
[40] WW Engineering</t>
  </si>
  <si>
    <t>1100525433_NUTRITION_&amp;_BIOSCIENCES_SW</t>
  </si>
  <si>
    <t>INTEGRATED PROCESS ENGINEERS</t>
  </si>
  <si>
    <t>1100525246/000021/1100025859/0030</t>
  </si>
  <si>
    <t>[20] DISCONNECT SWITCH ADD -  REPAIR
[21] WHITEWATER ENGINEERING LABOR
[30] FREIGHT PREPAID &amp; TO BILL</t>
  </si>
  <si>
    <t>1100525246_INTEGRATED_PROCESS_ENGINEERS</t>
  </si>
  <si>
    <t>1100526004/000020/1100025853/0030</t>
  </si>
  <si>
    <t>[10] AC TECH VFD UPGRADE
[20] WHITEWATER ENGINEERING LABOR
[30] CERTIFIED DRAWINGS</t>
  </si>
  <si>
    <t>1100526004_GOLD_BOND</t>
  </si>
  <si>
    <t>B.JAY</t>
  </si>
  <si>
    <t>KETJEN LIMITED LIABILITY COMPANY</t>
  </si>
  <si>
    <t>1100526374/000020/1100025891/0030</t>
  </si>
  <si>
    <t>[10] VLW CONTROL UPGRADE TO DISOCONT TERSUS
[20] Engineering
[30] CERTIFIED DRAWINGS</t>
  </si>
  <si>
    <t>1100526374_KET_JEN_</t>
  </si>
  <si>
    <t>RICELAND FOODS INC</t>
  </si>
  <si>
    <t>1100526527/000030/1100025910/0030</t>
  </si>
  <si>
    <t>[10] INTECONT PLUS TO TERSUS CONTROL UPGRADE
[20] EASYSERVE (VPC 20150)
[30] WHITEWATER ENGINEERING LABOR
[40] CERTIFIED DRAWINGS
[50] FREIGHT PREPAID &amp; TO BILL</t>
  </si>
  <si>
    <t>1100526527_RICELAND_FOODS</t>
  </si>
  <si>
    <t>ARCLIN</t>
  </si>
  <si>
    <t>1100527551/000020/1100026052/0030</t>
  </si>
  <si>
    <t>[10] K400 remote control
[20] WW Engineering</t>
  </si>
  <si>
    <t>1100527551_ARCLIN_SURFACES</t>
  </si>
  <si>
    <t>MEISNER-WHI</t>
  </si>
  <si>
    <t>UNITED TEKNICAL AND INDUSTRIAL</t>
  </si>
  <si>
    <t>[10] VIF Intecont Tersus w/ Profibus
[30] WW Engineering</t>
  </si>
  <si>
    <t>1100527662_UNITED_TEKNICAL</t>
  </si>
  <si>
    <t>MOR-BET</t>
  </si>
  <si>
    <t>INVERSIONES SECOYA SA</t>
  </si>
  <si>
    <t>1100527765/000030/1100026072/0030</t>
  </si>
  <si>
    <t>[10] INTECONT PLUS TO TERSUS CONTROL UPGRADE
[20] CERTIFIED DRAWINGS
[30] WW Engineering</t>
  </si>
  <si>
    <t>1100527765_CEMEX</t>
  </si>
  <si>
    <t>TIMBERTECH</t>
  </si>
  <si>
    <t>1100527885/000020/1100026086/0030</t>
  </si>
  <si>
    <t>[10]  MID-RANGE CONI-FLEX™ GEN3 FEEDER CONTRO
[20] WHITEWATER ENGINEERING LABOR
[30] FREIGHT PREPAID &amp; TO BILL
[40] ACTIVATION,SW OPTION,ETHERNET/IP</t>
  </si>
  <si>
    <t>1100527885_TIMBERTECH</t>
  </si>
  <si>
    <t>1100528265/000020/1100026148/0030</t>
  </si>
  <si>
    <t>[10] MID-RANGE GEN3 FEEDER CONTROL
[20] WW Engineering
[30] Certified dwgs</t>
  </si>
  <si>
    <t>1100528265_ Azek Timbertech</t>
  </si>
  <si>
    <t>DAVIS-STANDARD</t>
  </si>
  <si>
    <t>1100528233/000030/1100026145/0030</t>
  </si>
  <si>
    <t>[20] CERTIFIED DRAWINGS
[30] Engineering</t>
  </si>
  <si>
    <t>1100528233_DAVIS_STANDARD</t>
  </si>
  <si>
    <t>EVONIK SUPERABSORBER LLC</t>
  </si>
  <si>
    <t>1100528621/000030/1100026190/0030</t>
  </si>
  <si>
    <t>[10] DISOCONT CLASSIC TO TERSUS CONTROLS UPGR
[20] DISOCONT CLASSIC TO TERSUS CONTROLS UPGR
[30] WHITEWATER ENGINEERING LABOR
[40] CERTIFIED DRAWINGS
[50] FREIGHT PREPAID &amp; TO BILL</t>
  </si>
  <si>
    <t>1100528621_EVONIK_</t>
  </si>
  <si>
    <t>CERTAINTEED GYPSUM MANUF INC</t>
  </si>
  <si>
    <t>1100528883/000020/1100026205/0030</t>
  </si>
  <si>
    <t>[10] DISOCONT CLASSIC TO TERSUS CONTROL UPGRA
[20] WW Engineering
[30] CERTIFIED DRAWINGS</t>
  </si>
  <si>
    <t>1100528883_CERTAINTEED_GYPSUM</t>
  </si>
  <si>
    <t>1100529037/000030/1100026220/0030</t>
  </si>
  <si>
    <t>[10] AC TECH DRIVE UPGRADE
[20] CONTROL UPGRADE DISOCONT CLASSIC TO TERS
[30] Engineering
[40] CERTIFIED DRAWINGS</t>
  </si>
  <si>
    <t>1100529037_AURIGA_POLYMERS</t>
  </si>
  <si>
    <t>1100529074/000020/1100026223/0030</t>
  </si>
  <si>
    <t>[10] CONTROL UPGRADE DISOCONT CLASSIC TO DISO
[20] WHITEWATER ENGINEERING LABOR
[30] CERTIFIED DRAWINGS
[40] FREIGHT PREPAID &amp; TO BILL</t>
  </si>
  <si>
    <t>1100529074_AURIGA_POLYMERS</t>
  </si>
  <si>
    <t>1100529079/000020/1100026225/0030</t>
  </si>
  <si>
    <t>[10] INTECONT TERSUS CONTROLS CPS3 TA
[20] WHITEWATER ENGINEERING LABOR
[30] CERTIFIED DRAWINGS
[40] FREIGHT PREPAID &amp; TO BILL</t>
  </si>
  <si>
    <t>1100529079_AURIGA_POLYMERS</t>
  </si>
  <si>
    <t>SCHMIDT-MAR</t>
  </si>
  <si>
    <t>1100529084/000020/1100026226/0030</t>
  </si>
  <si>
    <t>1100529084_AURIGA_POLYMERS</t>
  </si>
  <si>
    <t>POTTERS INDUSTRIES LLC</t>
  </si>
  <si>
    <t>1100529125/000020/1100026231/0030</t>
  </si>
  <si>
    <t>[10] CONTROL UPGRADE DISOCONT CLASSIC TO DISO
[20] WHITEWATER ENGINEERING LABOR</t>
  </si>
  <si>
    <t>1100529125_POTTERS_INDUSTRIES_LLC</t>
  </si>
  <si>
    <t>TMD MANUFACTURING INC</t>
  </si>
  <si>
    <t>1100529329/000030/1100026252/0030</t>
  </si>
  <si>
    <t>[10] INTECONT TERSUS LOSS-IN WEIGHT CONTROLLE
[20] POWER SUPPLY
[30] WHITEWATER ENGINEERING LABOR
[40] CERTIFIED DRAWINGS
[50] FREIGHT PREPAID &amp; TO BILL</t>
  </si>
  <si>
    <t>1100529329_DIVERSIFIED_STORAGE</t>
  </si>
  <si>
    <t>1100530326/000040/1100026361/0030</t>
  </si>
  <si>
    <t>[10] VHM 20100 CONTROL UNIT,PANEL MOUNT
[20] CABLE,ETHERNET,CAT5e,STP,RJ45,600V,1M
[30] CERTIFIED DRAWINGS
[40] WHITEWATER ENGINEERING LABOR</t>
  </si>
  <si>
    <t>1100530326_ABCO_INDUSTRIES_SW</t>
  </si>
  <si>
    <t>1100531163/000030/1100026476/0030</t>
  </si>
  <si>
    <t>[10] SK1SMI50AZ-N56C Worm Gearbox with NEMA A
[20] FREIGHT PREPAID &amp; TO BILL
[30] WHITEWATER ENGINEERING LABOR</t>
  </si>
  <si>
    <t>1100531163_MARS</t>
  </si>
  <si>
    <t>GCC CEMENTO SA DE CV</t>
  </si>
  <si>
    <t>1100531204/000020/1100026483/0030</t>
  </si>
  <si>
    <t>1100531204_GCC</t>
  </si>
  <si>
    <t>CAVENDISH FARMS INC</t>
  </si>
  <si>
    <t>1100531292/000030/1100026494/0030</t>
  </si>
  <si>
    <t>[10] WEIGHING MODULE,HR,1500kg,5kN,SST,5M
[20] OPERATOR INTERFACE VHM UPGRADE TO DISOCO
[30] WHITEWATER ENGINEERING LABOR</t>
  </si>
  <si>
    <t>1100531292_CAVENDISH_FARMS</t>
  </si>
  <si>
    <t>1100532148/000020/1100026615/0030</t>
  </si>
  <si>
    <t>1100532148_SNYDERS_SW</t>
  </si>
  <si>
    <t>1100531369/000020/1100026506/0030</t>
  </si>
  <si>
    <t>[10] INTECONT TERSUS CONTROLLER
[20] WHITEWATER ENGINEERING LABOR
[30] CERTIFIED DRAWINGS
[40] INTL FREIGHT INCLUDED</t>
  </si>
  <si>
    <t>1100531369_GCC</t>
  </si>
  <si>
    <t>WINLAND FOODS INC</t>
  </si>
  <si>
    <t>1100533009/000030/1100026717/0030</t>
  </si>
  <si>
    <t>[10] CONTROL UPGRADE 8000 TO DISOCONT TERSUS,
[20] CONTROL UPGRADE DISOCONT CLASSIC TO DISO
[30] WHITEWATER ENGINEERING LABOR
[40] CERTIFIED DRAWINGS
[50] FREIGHT PREPAID &amp; TO BILL</t>
  </si>
  <si>
    <t>1100533009_AMERICAN_ITALIAN_PASTA</t>
  </si>
  <si>
    <t>AZEK BUILDING PRODUCTS</t>
  </si>
  <si>
    <t>1100533040/000020/1100026721/0030</t>
  </si>
  <si>
    <t>[10] REMOTE MOUNT VHM W/P.S IN STAINLESS ENCL
[20] WHITEWATER ENGINEERING LABOR
[30] CERTIFIED DRAWINGS
[40] FREIGHT PREPAID &amp; TO BILL</t>
  </si>
  <si>
    <t>1100533040_AZEK</t>
  </si>
  <si>
    <t>BROWN-MIC</t>
  </si>
  <si>
    <t>PCI CONSULTANTS INC</t>
  </si>
  <si>
    <t>1100532500/000020/1100026650/0030</t>
  </si>
  <si>
    <t>[10] DISOCONT TERSUS &amp; DG2000 IN FRESTANDING
[20] WHITEWATER ENGINEERING LABOR
[30] CERTIFIED DRAWINGS
[40] FREIGHT PREPAID &amp; TO BILL</t>
  </si>
  <si>
    <t>1100532500_SALAS_O'BRIEN</t>
  </si>
  <si>
    <t>1100533407/000030/1100026776/0030</t>
  </si>
  <si>
    <t>[10] VLW CONTROL UPGRADE DISOCONT CLASSIC TO
[20] TO BE SPECIFIED
[30] WHITEWATER ENGINEERING LABOR
[40] FREIGHT PREPAID &amp; TO BILL</t>
  </si>
  <si>
    <t>1100533407_CLEVELAND_CLIFFS</t>
  </si>
  <si>
    <t>NVENT THERMAL</t>
  </si>
  <si>
    <t>1100533625/000060/1100026816/0030</t>
  </si>
  <si>
    <t>[10] DISOCONT LIW &amp; VFD UPGRADES
[20] DISOCONT LIW &amp; VFD UPGRADES
[30] PLC - DG2000 REPLACEMENT
[40] DISOCONT LIW UPGRADE
[50] CERTIFIED DRAWINGS
[60] WHITEWATER ENGINEERING LABOR
[70] PROCESS CONTROLS -STARTUP
[80] PROCESS CONTROLS ENGINEERING LABOR
[90] FREIGHT PREPAID &amp; TO BILL</t>
  </si>
  <si>
    <t>1100533625_NVENT</t>
  </si>
  <si>
    <t>1100533914/000030/1100026850/0030</t>
  </si>
  <si>
    <t>[10] CONTROL UPGRADE VLW DISOCONT CLASSIC TO
[20] CERTIFIED DRAWINGS
[30] WHITEWATER ENGINEERING LABOR
[40] FREIGHT PREPAID &amp; TO BILL</t>
  </si>
  <si>
    <t>1100533914_MCKEE</t>
  </si>
  <si>
    <t>POL-TEX</t>
  </si>
  <si>
    <t>1100534410/000040/1100026916/0030</t>
  </si>
  <si>
    <t>[10] VLW CONTROL UPGRADE TO DISOCONT TERSUS
[20] VLW CONTROL UPGRADE TO DISOCONT TERSUS
[30] VLW CONTROL UPGRADE TO DISOCONT TERSUS
[40] WHITEWATER ENGINEERING LABOR
[50] CERTIFIED DRAWINGS</t>
  </si>
  <si>
    <t>1100534410_POLY-AMERICA</t>
  </si>
  <si>
    <t>1100534412/000030/1100026917/0030</t>
  </si>
  <si>
    <t>[10] 8000 TO DISOCONT TERSUS BATCHING CONTROL
[20] EASYSERVE VPC 20150
[30] WHITEWATER ENGINEERING LABOR
[40] CERTIFIED DRAWINGS
[50] FREIGHT PREPAID &amp; TO BILL</t>
  </si>
  <si>
    <t>1100534412 IFF</t>
  </si>
  <si>
    <t>DESMET USA INC</t>
  </si>
  <si>
    <t>1100535469/000030/1100027048/0030</t>
  </si>
  <si>
    <t>[10] TBS -  Custom control name tag
[20] Update cabinet drawing with new tagging
[30] WHITEWATER ENGINEERING LABOR</t>
  </si>
  <si>
    <t>1100535469_DESMET_SW</t>
  </si>
  <si>
    <t>PRAIRIE STATE GENERATING COMPANY</t>
  </si>
  <si>
    <t>1100536282/000020/1100027143/0030</t>
  </si>
  <si>
    <t>1100536282_PRAIRIE_STATE_SW</t>
  </si>
  <si>
    <t>SPECIALTY MINERALS INC</t>
  </si>
  <si>
    <t>1100536962/000030/1100027228/0030</t>
  </si>
  <si>
    <t>[10] NTECONT TERSUS WEIGHFEEDER CONTROL (COMP
[20] EASYSERVE® (VPC 20150)
[30] WHITEWATER ENGINEERING LABOR
[40] CERTIFIED DRAWINGS
[50] FREIGHT PREPAID &amp; TO BILL</t>
  </si>
  <si>
    <t>1100536962_SPECIALTY_MINERALS</t>
  </si>
  <si>
    <t>VK-1100102510/1.1.1.3.1/1100027025/0030</t>
  </si>
  <si>
    <t>[750] WW ENG 750
[1200] SYS 2.01A Multiflex Disocont Tersus and</t>
  </si>
  <si>
    <t>1100102510_ST_MARYS_CEMENT_US_LLC</t>
  </si>
  <si>
    <t>OWENS CORNING INSULATING</t>
  </si>
  <si>
    <t>1100537391/000040/1100027266/0030</t>
  </si>
  <si>
    <t>[10] CONTROL UPGRADE DISOCONT CLASSIC TO DISO
[20] CONTROL UPGRADE DISOCONT CLASSIC TO DISO
[30] REMOTE MOUNT VHM W/P.S IN STAINLESS ENCL
[40] WHITEWATER ENGINEERING LABOR LINE
[50] CERTIFIED DRAWINGS
[60] FREIGHT PREPAID &amp; TO BILL</t>
  </si>
  <si>
    <t>1100537391_OWENS_CORNING</t>
  </si>
  <si>
    <t>TORAY RESIN COMPANY</t>
  </si>
  <si>
    <t>1100538749/000020/1100027464/0030</t>
  </si>
  <si>
    <t>[10] CONTROL UPGRADE DISOCONT
[20] WHITEWATER ENGINEERING LABOR
[30] CERTIFIED DRAWINGS</t>
  </si>
  <si>
    <t>1100538749_TORAY_RESIN</t>
  </si>
  <si>
    <t>1100539313/000060/1100027561/0030</t>
  </si>
  <si>
    <t>[10] RELAY, 4PDT, 24VDC COIL,(7755.002)
[20] FUSE,4.0A,600V,.41X1.5,CC,KLDR004
[30] FUSEHOLDER,1P,30A,600V,CC,IND,LPSC001D
[50] CERTIFIED DRAWINGS
[60] WHITEWATER ENGINEERING LABOR</t>
  </si>
  <si>
    <t>1100539313_CALPORTLAND_SW</t>
  </si>
  <si>
    <t>GROUPE SGM INC</t>
  </si>
  <si>
    <t>1100538928/000080/1100027487/0030</t>
  </si>
  <si>
    <t>[10] VIRGIN 1 CONTROL UPGRADE DISOCONT TERSUS
[20] VIRGIN 2 CONTROL UPGRADE DISOCONT TERSUS
[30] XPS RECYCLE CONTROL UPGRADE DISOCONT TER
[40] HPCD FR CONTROL UPGRADE DISOCONT TERSUS
[50] COLOR CONTROL UPGRADE DISOCONT TERSUS VL
[60] MASTER BATCH CONTROL UPGRADE DISOCONT TE
[70] EPS RECYCLE CONTROL UPGRADE DISOCONT TER
[80] WHITEWATER ENGINEERING LABOR
[90] CERTIFIED DRAWINGS
[100] INTL FREIGHT INCLUDED</t>
  </si>
  <si>
    <t>1100538928_GROUPE_SGM</t>
  </si>
  <si>
    <t>ENDURANCE TECHNOLOIGES</t>
  </si>
  <si>
    <t>1100539422/000020/1100027574/0030</t>
  </si>
  <si>
    <t>[10] CONTROL UPGRADE DISOCONT CLASSIS TO TERS
[20] WHITEWATER ENGINEERING LABOR
[30] CERTIFIED DRAWINGS</t>
  </si>
  <si>
    <t>1100539422_ENDURANCE_TECHNOLOGIES</t>
  </si>
  <si>
    <t>VK-1100102531/1.1.1.3.1/1100027377/0030</t>
  </si>
  <si>
    <t>[750] WW ENG 750
[1000] SYS 100-1 MTF-NG Control Enclosure
[1100] SYS 100-2 MTF-NG Remote VHM Box
[1200] SYS 100-3 MCA Control &amp; Monitoring Syste
[1300] SYS 100-4 EQUIPMENT AND PROCESS DESCRIPT</t>
  </si>
  <si>
    <t>1100102531_TITAN_FLORIDA</t>
  </si>
  <si>
    <t>UNIVERSAL BLANCHERS LLC</t>
  </si>
  <si>
    <t>1100540782/000020/1100027788/0030</t>
  </si>
  <si>
    <t>[10] HMI,PANELVIEW+7,STD,12"DISPLAY,24
[20] WHITEWATER ENGINEERING LABOR
[30] FREIGHT PREPAID &amp; TO BILL</t>
  </si>
  <si>
    <t>1100540782_UNIVERSAL_BLANCHERS</t>
  </si>
  <si>
    <t>WILMINGTON TIMBERTECH</t>
  </si>
  <si>
    <t>1100541537/000030/1100027857/0030</t>
  </si>
  <si>
    <t>[10] TBS -  Kit to add Ethernet switch (suppl
[20] Update electrical drawings
[30] WHITEWATER ENGINEERING LABOR</t>
  </si>
  <si>
    <t>1100541537_WILMINGTON TIMBERTECH</t>
  </si>
  <si>
    <t>1100540650/000030/1100027770/0030</t>
  </si>
  <si>
    <t>[10] TO BE SPECIFIED
[20] LEVEL II ENGINEERING
[30] WHITEWATER ENGINEERING LABOR</t>
  </si>
  <si>
    <t>1100540650_CEMEX_S.A.B_DE_C.V</t>
  </si>
  <si>
    <t>CEMENTOS FORTALEZA S.A DE C.V.</t>
  </si>
  <si>
    <t>1100541922/000180/1100027927/0030</t>
  </si>
  <si>
    <t>[110] Tooth Belt Synchroforce-CXP HTD740-5M-25
[120] Input/Output unit           VEA 20100
[130] Tooth flat belt 2590 14M-85
[150] F217902.02
[160] INTL FREIGHT INCLUDED
[180] WHITEWATER ENGINEERING LABOR</t>
  </si>
  <si>
    <t>1100541922_CEMENTOS_SA_DE_CV</t>
  </si>
  <si>
    <t>1100541780/000030/1100027888/0030</t>
  </si>
  <si>
    <t>[10] VLW CONTROL UPGRADE DISOCONT VSE TO TERS
[20] REMOTE OPERATOR INTERFACE UPGRADE TO DIS
[30] WHITEWATER ENGINEERING LABOR
[40] CERTIFIED DRAWINGS
[50] FREIGHT PREPAID &amp; TO BILL</t>
  </si>
  <si>
    <t>1100541780_Dow</t>
  </si>
  <si>
    <t>1100541968/000050/1100027975/0030</t>
  </si>
  <si>
    <t>[10] VHM 20100 CONTROL UNIT,PANEL MOUNT
[10] VHM 20100 CONTROL UNIT,PANEL MOUNT
[20] CABLE,ETHERNET,RED,CAT5E,5FT
[20] CABLE,ETHERNET,RED,CAT5E,5FT
[30] ADAPTER PLATE,OP1&gt;VHM,SS
[30] ADAPTER PLATE,OP1&gt;VHM,SS
[40] CERTIFIED DRAWINGS
[40] CERTIFIED DRAWINGS
[50] WHITEWATER ENGINEERING LABOR
[50] WHITEWATER ENGINEERING LABOR</t>
  </si>
  <si>
    <t>1100541968_TORAY RESIN COMPANY</t>
  </si>
  <si>
    <t>ADVANCED INDUSTRIES</t>
  </si>
  <si>
    <t>1100542291/000020/1100027991/0030</t>
  </si>
  <si>
    <t>1100542291 Advanced industries</t>
  </si>
  <si>
    <t>CEMENTOS PROGRESO S.A.</t>
  </si>
  <si>
    <t>1100542984/000070/1100028084/0030</t>
  </si>
  <si>
    <t>[10] CONTROL UPGRADE DISOCONT VSE TO TERSUS
[20] DISOCONT TERSUS PROFIBUS
[30] DISOCONT TERSUS PROFINET
[40] CONTROL UPGRADE DISOCONT VSE TO TERSUS
[50] DISOCONT TERSUS PROFIBUS
[60] DISOCONT TERSUS PROFINET
[70] WHITEWATER ENGINEERING LABOR
[80] CERTIFIED DRAWINGS</t>
  </si>
  <si>
    <t>1100542984_CEMENTOS_PROGRESO_SA</t>
  </si>
  <si>
    <t>COPERION K-TRON SALINA INC</t>
  </si>
  <si>
    <t>[10] TO BE SPECIFIED</t>
  </si>
  <si>
    <t>1100544149_COPERION_KTRON</t>
  </si>
  <si>
    <t>A/C/M</t>
  </si>
  <si>
    <t>[900] SYS 1.03 [Qty 2] OPERATOR STATION -DOCKI</t>
  </si>
  <si>
    <t>1100102561_ASH_GROVE_CEMENT</t>
  </si>
  <si>
    <t>1100545303/000020/1100028470/0030</t>
  </si>
  <si>
    <t>[10] DISOCONT TERSUS VWF W/PREFEED
[20] WHITEWATER ENGINEERING LABOR
[30] CERTIFIED DRAWINGS</t>
  </si>
  <si>
    <t>1100545303_FIRING_INDUSTRIES</t>
  </si>
  <si>
    <t>TRITURADORA Y PROCESADORA</t>
  </si>
  <si>
    <t>1100546175/000020/1100028627/0030</t>
  </si>
  <si>
    <t>[10] Update Electrical Drawings
[20] WHITEWATER ENGINEERING LABOR</t>
  </si>
  <si>
    <t>1100546175_TRITURADORA Y PROCESADORA</t>
  </si>
  <si>
    <t>PEPSICO</t>
  </si>
  <si>
    <t>1100545918/000020/1100028589/0030</t>
  </si>
  <si>
    <t>[10] DISOCONT TERSUS VHM OPERATOR INTERFACE
[20] WHITEWATER ENGINEERING LABOR
[30] CERTIFIED DRAWINGS</t>
  </si>
  <si>
    <t>1100545918_PEPSICO_INC</t>
  </si>
  <si>
    <t>1100547109/000050/1100028770/0030</t>
  </si>
  <si>
    <t>[10] VHM 20100 CONTROL UNIT,PANEL MOUNT
[20] CONTROLLER, I/O MODULE
[30] DIT:IO.0.0.0.0.ME.0.0
[40] FREIGHT PREPAID &amp; TO BILL
[50] WHITEWATER ENGINEERING LABOR</t>
  </si>
  <si>
    <t>1100547109_UOP_HONEYWELL</t>
  </si>
  <si>
    <t>FWS INDUSTRIAL PROJECTS LTD</t>
  </si>
  <si>
    <t>[10] HOF DAH2001A ELECTRIC HEATER, 200
[20] HOF DAH4001B ELECTRIC HEATER, 400</t>
  </si>
  <si>
    <t>1100547231_FWS_INDUSTRIAL_PROJECTS</t>
  </si>
  <si>
    <t>1100546414/000070/1100028661/0030</t>
  </si>
  <si>
    <t>[10] DISOCONT TERSUS LIW CONTROLLER
[20] DISOCONT TERSUS ENCLOSURE VEG
[30] DISOCONT TERSUS VHM
[40] DISOCONT TERSUS PROFINET
[50] EXPEDITE FEE
[60] CERTIFIED DRAWINGS
[70] WHITEWATER ENGINEERING LABOR
[80] INTL FREIGHT INCLUDED</t>
  </si>
  <si>
    <t>1100546414_BAKER_PERKINS</t>
  </si>
  <si>
    <t>1100547124/000030/1100028772/0030</t>
  </si>
  <si>
    <t>[10] INTECONT TERSUS LIW
[20] VKK SCALE JUNCTION/SUMMING BOX
[30] WHITEWATER ENGINEERING LABOR
[40] CERTIFIED DRAWINGS</t>
  </si>
  <si>
    <t>1100547124_CALPORTLAND</t>
  </si>
  <si>
    <t>PEXCO AEROSPACE INC</t>
  </si>
  <si>
    <t>1100547747/000020/1100028883/0030</t>
  </si>
  <si>
    <t>[10] Update electrical drawings.  Equipment o
[20] WHITEWATER ENGINEERING LABOR</t>
  </si>
  <si>
    <t>1100547747_PEXCO_WARR_SW</t>
  </si>
  <si>
    <t>CARGILL INCORPORATED</t>
  </si>
  <si>
    <t>1100547928/000020/1100028920/0030</t>
  </si>
  <si>
    <t>[10] LOW-RANGE VMO VOLUMETRIC CONTROL
[20] WHITEWATER ENGINEERING LABOR
[30] CERTIFIED DRAWINGS</t>
  </si>
  <si>
    <t>1100547928_CARGIILL_SALT_DIV._</t>
  </si>
  <si>
    <t>HOLCIM ARGENTINA SA</t>
  </si>
  <si>
    <t>1100548330/000030/1100028964/0030</t>
  </si>
  <si>
    <t>[10] DISOCONT TERSUS MULTICORE COAL FEED
[20] CERTIFIED DRAWINGS
[30] WHITEWATER ENGINEERING LABOR</t>
  </si>
  <si>
    <t>1100548330_HOLCIM_ARGENTINA_SA</t>
  </si>
  <si>
    <t>1100549476/000020/1100029167/0030</t>
  </si>
  <si>
    <t>[10] KILN.CALCINER DISOCONT CONTROL UPGRADE
[20] WHITEWATER ENGINEERING LABOR
[30] CERTIFIED DRAWINGS</t>
  </si>
  <si>
    <t>1100549476_CEMEX_MEXICO_SA_DE_CV</t>
  </si>
  <si>
    <t>AUSTINPX LLC</t>
  </si>
  <si>
    <t>1100549279/000020/1100029110/0030</t>
  </si>
  <si>
    <t>[10] PUREFEED CONTROL UPGRADE DISOCONT TERSUS
[20] WHITEWATER ENGINEERING LABOR
[30] CERTIFIED DRAWINGS
[40] FREIGHT PREPAID &amp; TO BILL</t>
  </si>
  <si>
    <t>1100549279 Austin PX</t>
  </si>
  <si>
    <t>NATIONAL CEMENT CO</t>
  </si>
  <si>
    <t>1100551574/000030/1100029485/0030</t>
  </si>
  <si>
    <t>[10] BEMP SINGLE IDLER BELT CONVEYOR
[20] CABLE,4-PAIR IND SHIELD W/DRAIN, 100^ LG
[30] WHITEWATER ENGINEERING LABOR
[40] FREIGHT PREPAID &amp; TO BILL</t>
  </si>
  <si>
    <t>1100551574_NATIONAL_CEMENT_CO</t>
  </si>
  <si>
    <t>1100552397/000030/1100029611/0030</t>
  </si>
  <si>
    <t>[10] SWITCH,CONTACT BLOCK,2NO,22mm,AB
[20] Update Electrical drawings
[30] WHITEWATER ENGINEERING LABOR</t>
  </si>
  <si>
    <t>1100552397_OWENS_WARR_SW</t>
  </si>
  <si>
    <t>CABOT CORPORATION</t>
  </si>
  <si>
    <t>1100550223/000030/1100029287/0030</t>
  </si>
  <si>
    <t>[10] CONTROL UPGRADE TO DISOCONT TERSUS, VLW
[20] CONTROL UPGRADE TO DISOCONT TERSUS, VLW
[30] WHITEWATER ENGINEERING LABOR
[40] CERTIFIED DRAWINGS
[50] FREIGHT PREPAID &amp; TO BILL</t>
  </si>
  <si>
    <t>1100550223_ Cabot</t>
  </si>
  <si>
    <t>1100552077/000020/1100029581/0030</t>
  </si>
  <si>
    <t>[10] DISOCONT TERSUS VLW
[20] WHITEWATER ENGINEERING LABOR
[30] CERTIFIED DRAWINGS</t>
  </si>
  <si>
    <t>1100552077_INDELPRO_SA_DE_CV</t>
  </si>
  <si>
    <t>1100553425/000030/1100029789/0030</t>
  </si>
  <si>
    <t>[10] INTECONT PLUS TO INTECONT TERSUS CONTROL
[20] VFD UPGRADE TO ALLEN-BRADLEY POWERFLEX 5
[30] WHITEWATER ENGINEERING LABOR
[40] FREIGHT INCLUDED</t>
  </si>
  <si>
    <t>1100553425_GEORGIA_PACIFIC</t>
  </si>
  <si>
    <t>1100553546/000030/1100029806/0030</t>
  </si>
  <si>
    <t>[10] CONTROL UPGRADE DISOCONT TO TERSUS VBC
[20] CERTIFIED DRAWINGS
[30] WHITEWATER ENGINEERING LABOR
[40] FREIGHT PREPAID &amp; TO BILL</t>
  </si>
  <si>
    <t>1100553546_NESTLE_PURINA</t>
  </si>
  <si>
    <t>STAS INC</t>
  </si>
  <si>
    <t>1100553865/000020/1100029847/0030</t>
  </si>
  <si>
    <t>[10] K-CV-KT20
[20] WHITEWATER ENGINEERING LABOR</t>
  </si>
  <si>
    <t>1100553865_STAS</t>
  </si>
  <si>
    <t>LHOIST NORTH AMERICA OF ARIZONA INC</t>
  </si>
  <si>
    <t>1100554490/000040/1100029944/0030</t>
  </si>
  <si>
    <t>[10] INTECONT PLUS TO TERSUS CONTROL
[20] EASYSERVE VPC 20150
[30] CERTIFIED DRAWINGS
[40] WHITEWATER ENGINEERING LABOR</t>
  </si>
  <si>
    <t>1100554490_LHOIST</t>
  </si>
  <si>
    <t>1100550452/000200/1100029318/0030</t>
  </si>
  <si>
    <t>[10] 460VAC MID-RANGE MECHATRON® FEEDER CONTR
[20] 460VAC MID-RANGE MECHATRON® FEEDER CONTR
[30] 460VAC MID-RANGE MECHATRON® FEEDER CONTR
[40] 460VAC MID-RANGE MECHATRON® FEEDER CONTR
[50] 460VAC MID-RANGE MECHATRON® FEEDER CONTR
[60] 460VAC MID-RANGE MECHATRON® FEEDER CONTR
[70] 460VAC MID-RANGE MECHATRON® FEEDER CONTR
[80] 460VAC MID-RANGE MECHATRON® FEEDER CONTR
[90] 460VAC MID-RANGE MECHATRON® FEEDER CONTR
[100] 460VAC MID-RANGE MECHATRON® FEEDER CONTR
[110] 460VAC MID-RANGE MECHATRON® FEEDER CONTR
[120] 460VAC MID-RANGE MECHATRON® FEEDER CONTR
[130] 460VAC MID-RANGE MECHATRON® FEEDER CONTR
[140] 460VAC MID-RANGE MECHATRON® FEEDER CONTR
[150] 460VAC MID-RANGE MECHATRON® FEEDER CONTR
[160] 460VAC MID-RANGE MECHATRON® FEEDER CONTR
[170] 460VAC MID-RANGE MECHATRON® FEEDER CONTR
[180] REMOTE MOUNT VHM IN STAINLESS ENCLOSURE
[190] CERTIFIED DRAWINGS
[200] WHITEWATER ENGINEERING LABOR
[210] FREIGHT PREPAID &amp; TO BILL</t>
  </si>
  <si>
    <t>1100550452_BRIDGESTONE</t>
  </si>
  <si>
    <t xml:space="preserve">  </t>
  </si>
  <si>
    <t>PRODUCTION ENGINEERING SCHEDULE</t>
  </si>
  <si>
    <t xml:space="preserve"> On Time</t>
  </si>
  <si>
    <t>Actual
Release</t>
  </si>
  <si>
    <t>Shipped
Date</t>
  </si>
  <si>
    <t>On Time?</t>
  </si>
  <si>
    <t>Manager Override</t>
  </si>
  <si>
    <t>(Click Cell to View)
Comments</t>
  </si>
  <si>
    <t>Notes After Release</t>
  </si>
  <si>
    <t>Yes</t>
  </si>
  <si>
    <t>Order Number</t>
  </si>
  <si>
    <t>Comment(s)</t>
  </si>
  <si>
    <t>VN Items addressed; Reinspect and cert at 1400.</t>
  </si>
  <si>
    <t>Engineer</t>
  </si>
  <si>
    <t>Date Stamp</t>
  </si>
  <si>
    <t>Previous Status</t>
  </si>
  <si>
    <t>New Status</t>
  </si>
  <si>
    <t>Scheduler Notes</t>
  </si>
  <si>
    <t xml:space="preserve">DESIGN STARTED </t>
  </si>
  <si>
    <t>WORKING ON APPS; DRIVE Q S TO ERIC C. DUE TO CHANGE FROM STANDARD</t>
  </si>
  <si>
    <t>EMAILED SEW SUPPLIER ABOUT REDUCER ONLY SUPPLYING TO USE IEEE MOTORS</t>
  </si>
  <si>
    <t>WAITING FOR SEW REPLY</t>
  </si>
  <si>
    <t>REDUCER INFO RECEIVED</t>
  </si>
  <si>
    <t>TO CJT FOR CHECKING</t>
  </si>
  <si>
    <t>APPROVALS DESIGN REVIEW WITH JIMMY D. NOT MUCH INPUT BECAUSE THEY HAVEN T BUILT THE PROTO UNIT YET</t>
  </si>
  <si>
    <t>BACK FROM CHECKING 9/19 CHANGES MADE, WAITING ON MEETING WITH PMC AND DEV BEFORE SENDING APPROVALS</t>
  </si>
  <si>
    <t>RELEASED TO PRODUCTION</t>
  </si>
  <si>
    <t>MEETING W/ PMC AND R&amp;D PERTAINING TO APPROVALS AND SCOPE</t>
  </si>
  <si>
    <t>DISREGARD RELEASED TO PRODUCTION NOTE</t>
  </si>
  <si>
    <t>APPROVALS COMPLETED, SDR SHEET FILLED OUT WITH JOEY AND EMAILED BACK TO PMs</t>
  </si>
  <si>
    <t>EMAIL FOLLOW UP SENT</t>
  </si>
  <si>
    <t>APPROVAL FOLLOW UP SENT</t>
  </si>
  <si>
    <t>APPROVALS BACK WITH MARKUPS. MEETING WITH PMC ON TUES 12/19 TO GO OVER</t>
  </si>
  <si>
    <t>CHANGE ORDER SUBMITTED</t>
  </si>
  <si>
    <t>PMC MEETING 12/19 TO GO OVER MARKUPS</t>
  </si>
  <si>
    <t>Drawings sent to projects for approval.</t>
  </si>
  <si>
    <t>PMC transmitted FB Simplex feeder approval drawing to customer 16-OCT-2023</t>
  </si>
  <si>
    <t>Notes by Date</t>
  </si>
  <si>
    <t>Engineer:</t>
  </si>
  <si>
    <t># of days:</t>
  </si>
  <si>
    <t>Order #</t>
  </si>
  <si>
    <t>Customer Name</t>
  </si>
  <si>
    <t>Date</t>
  </si>
  <si>
    <t>Comments</t>
  </si>
  <si>
    <t>EXXONMOBIL PROD SOLUTIONS CO US</t>
  </si>
  <si>
    <t>• First round of approvals is about ready to go out with all of the changes incorporated</t>
  </si>
  <si>
    <t>First round of approvals is about ready to go out with all of the changes incorporated</t>
  </si>
  <si>
    <t xml:space="preserve">  ORDER DETAILS AND DATES</t>
  </si>
  <si>
    <t>Control 
Designer</t>
  </si>
  <si>
    <t>Mechanical 
Designer</t>
  </si>
  <si>
    <t>Project 
Manager</t>
  </si>
  <si>
    <t>Project
Engineer</t>
  </si>
  <si>
    <t>Doc Types</t>
  </si>
  <si>
    <t>Scheduler</t>
  </si>
  <si>
    <t>CPE Ship Meet</t>
  </si>
  <si>
    <t>CPE Schedule</t>
  </si>
  <si>
    <t>CPE Scheduling</t>
  </si>
  <si>
    <t>WWO Issues</t>
  </si>
  <si>
    <t>RWDC INDUSTRIES</t>
  </si>
  <si>
    <t>GENGLER-AID</t>
  </si>
  <si>
    <t>Project
Level</t>
  </si>
  <si>
    <t>MultiPlant?</t>
  </si>
  <si>
    <t>Scheduled
Pre-Order</t>
  </si>
  <si>
    <t>ME Actual
Pre-Order</t>
  </si>
  <si>
    <t>PC Actual
Pre-Order</t>
  </si>
  <si>
    <t>datestamp</t>
  </si>
  <si>
    <t>expectship</t>
  </si>
  <si>
    <t>comments</t>
  </si>
  <si>
    <t>act_prod_date</t>
  </si>
  <si>
    <t>status</t>
  </si>
  <si>
    <t>PC_Confirmed</t>
  </si>
  <si>
    <t xml:space="preserve">[11] EASYSERVE KIT,USB,ETHERNET CABLES
[60] WHITEWATER ENGINEERING LABOR
[10] MECH,MID,FLEX,IND,GRAV,DDRV,AC,EXPL
</t>
  </si>
  <si>
    <t>barriers are due in 9-30. work with randy to see if there is improvement or move out.</t>
  </si>
  <si>
    <t>Mechanical
Approvals Out</t>
  </si>
  <si>
    <t>Mechanical
Approvals Back</t>
  </si>
  <si>
    <t>Control
Approvals Out</t>
  </si>
  <si>
    <t>Control
Approvals Back</t>
  </si>
  <si>
    <t>Initial
Production Release</t>
  </si>
  <si>
    <t>Final ME
Production Release</t>
  </si>
  <si>
    <t>Actual ME
Production Release</t>
  </si>
  <si>
    <t>Final PC
Production Release</t>
  </si>
  <si>
    <t>Actual PC
Production Release</t>
  </si>
  <si>
    <t>ME Status</t>
  </si>
  <si>
    <t>http://pacdwg.schenckprocess.com/fdl.asp?sn=2&amp;ano=544681M30</t>
  </si>
  <si>
    <t>PC Status</t>
  </si>
  <si>
    <t>http://pacdwg.schenckprocess.com/fdl.asp?sn=2&amp;ano=544681E30</t>
  </si>
  <si>
    <t>CPE Ship Meet Comments</t>
  </si>
  <si>
    <t>CPE Scheduling Comments</t>
  </si>
  <si>
    <t>Prod Status Comments</t>
  </si>
  <si>
    <t>CPE Schedule Comments</t>
  </si>
  <si>
    <t>WWO Issues Comments</t>
  </si>
  <si>
    <t xml:space="preserve">Should be ok for 9.4 </t>
  </si>
  <si>
    <t>1141581205 W028611.B01 LEG, STAND, MR, 304- stock work order none in stock, waiting to be bead blasted--1141580202 V162838.B01 HOPPER EXT WLDMNT,304,75L,677x454x316- grinding--1141580199 V162983.B01 COVER WLDMT,304,677mmDIA,10.0INLT,4.0VNT – welding &amp; gr</t>
  </si>
  <si>
    <t>WAITING FOR CHECKER</t>
  </si>
  <si>
    <t>add.delete for a window kit. No lead time yet. Might be missing something on the BOM. 9.23 not a reality at this time.</t>
  </si>
  <si>
    <t>Incorrect control enclosure on BOM, will need to move this order out – waiting to hear back from the vendor on lead time for new enclosure</t>
  </si>
  <si>
    <t>TO JMA FOR CHECKING</t>
  </si>
  <si>
    <t>possible add/delete coming through for a window kit for the control panel</t>
  </si>
  <si>
    <t>APPROVALS COMPLETED</t>
  </si>
  <si>
    <t>approvals released</t>
  </si>
  <si>
    <t>RELEASED FOR PRODUCTION</t>
  </si>
  <si>
    <t>EMAILED BCS &amp; JMP ABOUT ORDER TEXT AND HOUR ALLOTMENT 3/18</t>
  </si>
  <si>
    <t>FOLLOW UP EMAIL TO BCS AND JMP</t>
  </si>
  <si>
    <t>released for production</t>
  </si>
  <si>
    <t>DESIGN STARTED</t>
  </si>
  <si>
    <t>APPROVALS RETURNED 04/15 APPROVED w/ NO CHANGES</t>
  </si>
  <si>
    <t>APPROVALS NOT RETURNED YET</t>
  </si>
  <si>
    <t>DELAYS DUE TO PMC EXXON SUPPORT</t>
  </si>
  <si>
    <t>APPROVALS BACK AS IS 4/23</t>
  </si>
  <si>
    <t>TO ADG FOR CHECKING</t>
  </si>
  <si>
    <t>C.O. SUBMITTED</t>
  </si>
  <si>
    <t>assy_milestones</t>
  </si>
  <si>
    <t>assy_notes</t>
  </si>
  <si>
    <t>assy_status</t>
  </si>
  <si>
    <t>cpe_add_delete</t>
  </si>
  <si>
    <t>cpe_appv_status</t>
  </si>
  <si>
    <t>cpe_co_emails</t>
  </si>
  <si>
    <t>cpe_co_log</t>
  </si>
  <si>
    <t>cpe_main</t>
  </si>
  <si>
    <t>cpe_materials</t>
  </si>
  <si>
    <t>cpe_mfg_eng</t>
  </si>
  <si>
    <t>cpe_order_xref</t>
  </si>
  <si>
    <t>cpe_schedule</t>
  </si>
  <si>
    <t>cpe_scheduling</t>
  </si>
  <si>
    <t>cpe_shipmeet</t>
  </si>
  <si>
    <t>cpe_statuschange</t>
  </si>
  <si>
    <t>cpe_time</t>
  </si>
  <si>
    <t>cpe_timeoff</t>
  </si>
  <si>
    <t>CurrencyConversions</t>
  </si>
  <si>
    <t>Global_KPI_Measures</t>
  </si>
  <si>
    <t>Global_KPIs</t>
  </si>
  <si>
    <t>Order_KPI</t>
  </si>
  <si>
    <t>Prod_Eng</t>
  </si>
  <si>
    <t>prod_status</t>
  </si>
  <si>
    <t>SAP_Tool_History</t>
  </si>
  <si>
    <t>sysdiagrams</t>
  </si>
  <si>
    <t>WW_Material_BOMs</t>
  </si>
  <si>
    <t>WW_Prod_Eng_Names</t>
  </si>
  <si>
    <t>ww_tools</t>
  </si>
  <si>
    <t>uniqid</t>
  </si>
  <si>
    <t>uniqID</t>
  </si>
  <si>
    <t>LocationPrefix</t>
  </si>
  <si>
    <t>DATETIME</t>
  </si>
  <si>
    <t>KPI_ID</t>
  </si>
  <si>
    <t>name</t>
  </si>
  <si>
    <t>Timestamp</t>
  </si>
  <si>
    <t>WW_Initials</t>
  </si>
  <si>
    <t>WW_Tool_Name</t>
  </si>
  <si>
    <t>orderno</t>
  </si>
  <si>
    <t>engineer</t>
  </si>
  <si>
    <t>Order_Num</t>
  </si>
  <si>
    <t>initials</t>
  </si>
  <si>
    <t>CurrencyCode</t>
  </si>
  <si>
    <t>REPORT_PERIOD</t>
  </si>
  <si>
    <t>Location</t>
  </si>
  <si>
    <t>OrderNumber</t>
  </si>
  <si>
    <t>Date_Stamp</t>
  </si>
  <si>
    <t>principal_id</t>
  </si>
  <si>
    <t>PartNumber</t>
  </si>
  <si>
    <t>WW_Name</t>
  </si>
  <si>
    <t>WW_Tool_Directory</t>
  </si>
  <si>
    <t>pick_date</t>
  </si>
  <si>
    <t>note_type</t>
  </si>
  <si>
    <t>start_stamp</t>
  </si>
  <si>
    <t>orderlines</t>
  </si>
  <si>
    <t>co</t>
  </si>
  <si>
    <t>customer_name</t>
  </si>
  <si>
    <t>prod_date</t>
  </si>
  <si>
    <t>in_date</t>
  </si>
  <si>
    <t>wo</t>
  </si>
  <si>
    <t>empno</t>
  </si>
  <si>
    <t>ConversionRate</t>
  </si>
  <si>
    <t>LTIFR</t>
  </si>
  <si>
    <t>No_LTIs</t>
  </si>
  <si>
    <t>AddDeleteDate</t>
  </si>
  <si>
    <t>Customer_Name</t>
  </si>
  <si>
    <t>UserLogin</t>
  </si>
  <si>
    <t>diagram_id</t>
  </si>
  <si>
    <t>MaterialNumber</t>
  </si>
  <si>
    <t>WW_First_Name</t>
  </si>
  <si>
    <t>WW_Tool_Parameters</t>
  </si>
  <si>
    <t>feeder_start</t>
  </si>
  <si>
    <t>comment</t>
  </si>
  <si>
    <t>end_stamp</t>
  </si>
  <si>
    <t>co_effort</t>
  </si>
  <si>
    <t>co_date</t>
  </si>
  <si>
    <t>doc_type</t>
  </si>
  <si>
    <t>datatype</t>
  </si>
  <si>
    <t>customer</t>
  </si>
  <si>
    <t>prev_status</t>
  </si>
  <si>
    <t>revno</t>
  </si>
  <si>
    <t>prevstatus</t>
  </si>
  <si>
    <t>usertype</t>
  </si>
  <si>
    <t>ValidFrom</t>
  </si>
  <si>
    <t>OTDIF_OE</t>
  </si>
  <si>
    <t>No_hours_worked</t>
  </si>
  <si>
    <t>Line_Num</t>
  </si>
  <si>
    <t>V_Num</t>
  </si>
  <si>
    <t>version</t>
  </si>
  <si>
    <t>MaterialQuantity</t>
  </si>
  <si>
    <t>WW_Last_Name</t>
  </si>
  <si>
    <t>elec_start</t>
  </si>
  <si>
    <t>PC_EMail_Date</t>
  </si>
  <si>
    <t>co_execute</t>
  </si>
  <si>
    <t>description</t>
  </si>
  <si>
    <t>proddate</t>
  </si>
  <si>
    <t>override</t>
  </si>
  <si>
    <t>out_date</t>
  </si>
  <si>
    <t>step</t>
  </si>
  <si>
    <t>new_status</t>
  </si>
  <si>
    <t>approvals</t>
  </si>
  <si>
    <t>newstatus</t>
  </si>
  <si>
    <t>jobno</t>
  </si>
  <si>
    <t>ptodate</t>
  </si>
  <si>
    <t>ValidTo</t>
  </si>
  <si>
    <t>OTD_AM</t>
  </si>
  <si>
    <t>No_Shipments_Delayed</t>
  </si>
  <si>
    <t>LinesAffected</t>
  </si>
  <si>
    <t>Material</t>
  </si>
  <si>
    <t>CorS_Num</t>
  </si>
  <si>
    <t>definition</t>
  </si>
  <si>
    <t>WW_Email</t>
  </si>
  <si>
    <t>assy_start</t>
  </si>
  <si>
    <t>mycount</t>
  </si>
  <si>
    <t>PC_Reminder</t>
  </si>
  <si>
    <t>material</t>
  </si>
  <si>
    <t>ee_affected</t>
  </si>
  <si>
    <t>shipdate</t>
  </si>
  <si>
    <t>Laser_Saw_Plan</t>
  </si>
  <si>
    <t>ee_app</t>
  </si>
  <si>
    <t>operation</t>
  </si>
  <si>
    <t>hours</t>
  </si>
  <si>
    <t>SUPPLIER_OTD</t>
  </si>
  <si>
    <t>Total_No_Shipments_Delivered</t>
  </si>
  <si>
    <t>Description</t>
  </si>
  <si>
    <t>who</t>
  </si>
  <si>
    <t>Descrip</t>
  </si>
  <si>
    <t>WW_Department</t>
  </si>
  <si>
    <t>test_start</t>
  </si>
  <si>
    <t>errorcode</t>
  </si>
  <si>
    <t>PC_Sent</t>
  </si>
  <si>
    <t>impact</t>
  </si>
  <si>
    <t>me_affected</t>
  </si>
  <si>
    <t>industry</t>
  </si>
  <si>
    <t>Laser_Saw_Act</t>
  </si>
  <si>
    <t>hot</t>
  </si>
  <si>
    <t>me_app</t>
  </si>
  <si>
    <t>category</t>
  </si>
  <si>
    <t>SQR</t>
  </si>
  <si>
    <t>No_Line_Items_Delayed</t>
  </si>
  <si>
    <t>ReasonCode</t>
  </si>
  <si>
    <t>Network1</t>
  </si>
  <si>
    <t>assigned</t>
  </si>
  <si>
    <t>Mfg_Num</t>
  </si>
  <si>
    <t>WW_Active</t>
  </si>
  <si>
    <t>Mech_Elec</t>
  </si>
  <si>
    <t>PC_Next</t>
  </si>
  <si>
    <t>ee</t>
  </si>
  <si>
    <t>Sht_Mtl_Plan</t>
  </si>
  <si>
    <t>large</t>
  </si>
  <si>
    <t>Act_Release</t>
  </si>
  <si>
    <t>certifieds</t>
  </si>
  <si>
    <t>QIP</t>
  </si>
  <si>
    <t>Total_No_Line_Items_Delivered</t>
  </si>
  <si>
    <t>ActionPerformed</t>
  </si>
  <si>
    <t>Network2</t>
  </si>
  <si>
    <t>Part_Type</t>
  </si>
  <si>
    <t>Change_Description</t>
  </si>
  <si>
    <t>se</t>
  </si>
  <si>
    <t>Sht_Mtl_Act</t>
  </si>
  <si>
    <t>ee_certs</t>
  </si>
  <si>
    <t>NET_PROC_SAVE_VAL</t>
  </si>
  <si>
    <t>No_PO_Line_Items_Received_On_Time</t>
  </si>
  <si>
    <t>Network3</t>
  </si>
  <si>
    <t>Store_Loc</t>
  </si>
  <si>
    <t>Originator</t>
  </si>
  <si>
    <t>ME_EMail_Date</t>
  </si>
  <si>
    <t>ae</t>
  </si>
  <si>
    <t>me</t>
  </si>
  <si>
    <t>MS_Plan</t>
  </si>
  <si>
    <t>me_certs</t>
  </si>
  <si>
    <t>LTISR</t>
  </si>
  <si>
    <t>Total_No_PO_Line_Items_Recieved_Supplier</t>
  </si>
  <si>
    <t>Quantity</t>
  </si>
  <si>
    <t>Network4</t>
  </si>
  <si>
    <t>Prod_Hier</t>
  </si>
  <si>
    <t>Originating_Dept</t>
  </si>
  <si>
    <t>ME_Reminder</t>
  </si>
  <si>
    <t>cpe_eng</t>
  </si>
  <si>
    <t>into_CPE</t>
  </si>
  <si>
    <t>MS_Act</t>
  </si>
  <si>
    <t>ee_netact</t>
  </si>
  <si>
    <t>INVENTORY_TURNS</t>
  </si>
  <si>
    <t>No_Quality_Issues_Received_Items</t>
  </si>
  <si>
    <t>Revision</t>
  </si>
  <si>
    <t>Industry</t>
  </si>
  <si>
    <t>Proj_Num</t>
  </si>
  <si>
    <t>Material_Issued</t>
  </si>
  <si>
    <t>ME_Sent</t>
  </si>
  <si>
    <t>EE_release</t>
  </si>
  <si>
    <t>Weld_Plan</t>
  </si>
  <si>
    <t>ee_step</t>
  </si>
  <si>
    <t>OVERDUE_BACKLOG</t>
  </si>
  <si>
    <t>Scrap</t>
  </si>
  <si>
    <t>ad_active</t>
  </si>
  <si>
    <t>DocTypes</t>
  </si>
  <si>
    <t>Make_Created</t>
  </si>
  <si>
    <t>Initiated</t>
  </si>
  <si>
    <t>ME_Next</t>
  </si>
  <si>
    <t>ME_release</t>
  </si>
  <si>
    <t>Weld_Act</t>
  </si>
  <si>
    <t>me_netact</t>
  </si>
  <si>
    <t>UTILIZATION</t>
  </si>
  <si>
    <t>Rework</t>
  </si>
  <si>
    <t>eng_complete</t>
  </si>
  <si>
    <t>FileNum</t>
  </si>
  <si>
    <t>Eng_Complete</t>
  </si>
  <si>
    <t>Notes</t>
  </si>
  <si>
    <t>EE_latest</t>
  </si>
  <si>
    <t>Finish_Plan</t>
  </si>
  <si>
    <t>me_step</t>
  </si>
  <si>
    <t>COPQ</t>
  </si>
  <si>
    <t>Operations_Related_Cost_of_Sales</t>
  </si>
  <si>
    <t>manufacturing_eng_complete</t>
  </si>
  <si>
    <t>Region_AE</t>
  </si>
  <si>
    <t>MfgEng_Complete</t>
  </si>
  <si>
    <t>Complete</t>
  </si>
  <si>
    <t>ME_latest</t>
  </si>
  <si>
    <t>Finish_Act</t>
  </si>
  <si>
    <t>pe_netact</t>
  </si>
  <si>
    <t>T_LTIFR</t>
  </si>
  <si>
    <t>Gross_Savings</t>
  </si>
  <si>
    <t>production_complete</t>
  </si>
  <si>
    <t>PC1</t>
  </si>
  <si>
    <t>Prod_Complete</t>
  </si>
  <si>
    <t>KC</t>
  </si>
  <si>
    <t>Approvals</t>
  </si>
  <si>
    <t>Assy_Elec_Plan</t>
  </si>
  <si>
    <t>pe_step</t>
  </si>
  <si>
    <t>T_OTDIF_OE</t>
  </si>
  <si>
    <t>Gross_Price_Increases</t>
  </si>
  <si>
    <t>PC2</t>
  </si>
  <si>
    <t>Line</t>
  </si>
  <si>
    <t>Hold</t>
  </si>
  <si>
    <t>EE_est</t>
  </si>
  <si>
    <t>Assy_Elec_Act</t>
  </si>
  <si>
    <t>scheddate</t>
  </si>
  <si>
    <t>T_OTD_AM</t>
  </si>
  <si>
    <t>Third_Party_Material_Expenses</t>
  </si>
  <si>
    <t>ME1</t>
  </si>
  <si>
    <t>CO_EE</t>
  </si>
  <si>
    <t>Assy_Feed_Plan</t>
  </si>
  <si>
    <t>appdate</t>
  </si>
  <si>
    <t>T_SUPPLIER_OTD</t>
  </si>
  <si>
    <t>Advance_Payments</t>
  </si>
  <si>
    <t>ME2</t>
  </si>
  <si>
    <t>ME_est</t>
  </si>
  <si>
    <t>Assy_Feed_Act</t>
  </si>
  <si>
    <t>reldate</t>
  </si>
  <si>
    <t>T_SQR</t>
  </si>
  <si>
    <t>Raw_Materials</t>
  </si>
  <si>
    <t>PM</t>
  </si>
  <si>
    <t>CO_ME</t>
  </si>
  <si>
    <t>Assy_Sys_Plan</t>
  </si>
  <si>
    <t>T_QIP</t>
  </si>
  <si>
    <t>WIP</t>
  </si>
  <si>
    <t>PE</t>
  </si>
  <si>
    <t>Supp_est</t>
  </si>
  <si>
    <t>Assy_Sys_Act</t>
  </si>
  <si>
    <t>T_NET_PROC_SAVE_VAL</t>
  </si>
  <si>
    <t>Inventory_Finished</t>
  </si>
  <si>
    <t>Price</t>
  </si>
  <si>
    <t>Opportunities</t>
  </si>
  <si>
    <t>T_LTISR</t>
  </si>
  <si>
    <t>Percentage_of_Completion</t>
  </si>
  <si>
    <t>PC_Chkr</t>
  </si>
  <si>
    <t>Act_EE_rel</t>
  </si>
  <si>
    <t>Equip</t>
  </si>
  <si>
    <t>file_num</t>
  </si>
  <si>
    <t>T_INVENTORY_TURNS</t>
  </si>
  <si>
    <t>Material_Expenses</t>
  </si>
  <si>
    <t>ME_Chkr</t>
  </si>
  <si>
    <t>Act_ME_rel</t>
  </si>
  <si>
    <t>po_num</t>
  </si>
  <si>
    <t>T_OVERDUE_BACKLOG</t>
  </si>
  <si>
    <t>Direct_Booked_Time</t>
  </si>
  <si>
    <t>PC_Est</t>
  </si>
  <si>
    <t>EE_offset</t>
  </si>
  <si>
    <t>duration</t>
  </si>
  <si>
    <t>T_UTILIZATION</t>
  </si>
  <si>
    <t>Attended_Time</t>
  </si>
  <si>
    <t>PC_CO_Est</t>
  </si>
  <si>
    <t>EE_Override</t>
  </si>
  <si>
    <t>scheduler</t>
  </si>
  <si>
    <t>T_COPQ</t>
  </si>
  <si>
    <t>Overdue_Backlog</t>
  </si>
  <si>
    <t>ME_Est</t>
  </si>
  <si>
    <t>ME_offset</t>
  </si>
  <si>
    <t>MultiPlnt</t>
  </si>
  <si>
    <t>LOCATION</t>
  </si>
  <si>
    <t>Domestic_Spend</t>
  </si>
  <si>
    <t>ME_CO_Est</t>
  </si>
  <si>
    <t>ME_Override</t>
  </si>
  <si>
    <t>Cost_of_Warranty</t>
  </si>
  <si>
    <t>Supp_Est</t>
  </si>
  <si>
    <t>EE_status</t>
  </si>
  <si>
    <t>Haz_Waste_Disposal</t>
  </si>
  <si>
    <t>Soft_Est</t>
  </si>
  <si>
    <t>ME_status</t>
  </si>
  <si>
    <t>Total_Water_Consumption</t>
  </si>
  <si>
    <t>PM_Est</t>
  </si>
  <si>
    <t>shippeddate</t>
  </si>
  <si>
    <t>Total_Electrical_Consumption</t>
  </si>
  <si>
    <t>Eng_Loc</t>
  </si>
  <si>
    <t>region_AE</t>
  </si>
  <si>
    <t>Report_Period</t>
  </si>
  <si>
    <t>Active_Year</t>
  </si>
  <si>
    <t>Near_Misses</t>
  </si>
  <si>
    <t>Pjt_Lvl</t>
  </si>
  <si>
    <t>SE_est</t>
  </si>
  <si>
    <t>First_Aid</t>
  </si>
  <si>
    <t>PC_Status</t>
  </si>
  <si>
    <t>Missed_Time_Incident</t>
  </si>
  <si>
    <t>ME_Status</t>
  </si>
  <si>
    <t>PE_est</t>
  </si>
  <si>
    <t>Days_Lost</t>
  </si>
  <si>
    <t>PC_Override</t>
  </si>
  <si>
    <t>EE_apps_out</t>
  </si>
  <si>
    <t>ME_apps_out</t>
  </si>
  <si>
    <t>SAP_file</t>
  </si>
  <si>
    <t>Into_Eng</t>
  </si>
  <si>
    <t>Apps_Out_0</t>
  </si>
  <si>
    <t>rep</t>
  </si>
  <si>
    <t>PC_Apps_Out</t>
  </si>
  <si>
    <t>EE_Chk</t>
  </si>
  <si>
    <t>ME_Apps_Out</t>
  </si>
  <si>
    <t>ME_Chk</t>
  </si>
  <si>
    <t>PC_Apps_Back</t>
  </si>
  <si>
    <t>EE_Apps_Back</t>
  </si>
  <si>
    <t>ME_Apps_Back</t>
  </si>
  <si>
    <t>PC_PreRel</t>
  </si>
  <si>
    <t>Ship_Latest</t>
  </si>
  <si>
    <t>ME_PreRel</t>
  </si>
  <si>
    <t>PC_Act_PreRel</t>
  </si>
  <si>
    <t>ME_Act_PreRel</t>
  </si>
  <si>
    <t>EE_PreRel</t>
  </si>
  <si>
    <t>PC_Rel_F</t>
  </si>
  <si>
    <t>ME_Act_Pre</t>
  </si>
  <si>
    <t>ME_Rel_F</t>
  </si>
  <si>
    <t>EE_Act_Pre</t>
  </si>
  <si>
    <t>PC_Act_Rel</t>
  </si>
  <si>
    <t>ME_Act_Rel</t>
  </si>
  <si>
    <t>ShippedDate</t>
  </si>
  <si>
    <t>PC_Rel_0</t>
  </si>
  <si>
    <t>ME_Rel_0</t>
  </si>
  <si>
    <t>Prod_Rel_0</t>
  </si>
  <si>
    <t>Ship_Date_0</t>
  </si>
  <si>
    <t>list of tables</t>
  </si>
  <si>
    <t>list of fields in table</t>
  </si>
  <si>
    <t>condition</t>
  </si>
  <si>
    <t>value</t>
  </si>
  <si>
    <t>modifier</t>
  </si>
  <si>
    <t>list of fields in the table</t>
  </si>
  <si>
    <t>List of dbs</t>
  </si>
  <si>
    <t>TABLE_CATALOG</t>
  </si>
  <si>
    <t>TABLE_SCHEMA</t>
  </si>
  <si>
    <t>TABLE_NAME</t>
  </si>
  <si>
    <t>COLUMN_NAME</t>
  </si>
  <si>
    <t>ORDINAL_POSITION</t>
  </si>
  <si>
    <t>DATA_TYPE</t>
  </si>
  <si>
    <t>Update SAP</t>
  </si>
  <si>
    <t>UPDATE</t>
  </si>
  <si>
    <t>SET</t>
  </si>
  <si>
    <t>=</t>
  </si>
  <si>
    <t>WHERE</t>
  </si>
  <si>
    <t>AND</t>
  </si>
  <si>
    <t>PAC1CPE</t>
  </si>
  <si>
    <t>dbo</t>
  </si>
  <si>
    <t>uniqueidentifier</t>
  </si>
  <si>
    <t>Username</t>
  </si>
  <si>
    <t>int</t>
  </si>
  <si>
    <t>Password</t>
  </si>
  <si>
    <t>datetime</t>
  </si>
  <si>
    <t>BulkBOMs.xltm</t>
  </si>
  <si>
    <t>\\USWWQ-P-FS01\orders\Common Files\CPE_Schedule\</t>
  </si>
  <si>
    <t>Helix and Nozzle String Interpreter.xlsm</t>
  </si>
  <si>
    <t>OrderReview Form A_EE.docm</t>
  </si>
  <si>
    <t>OrderReview Form A_ME.docm</t>
  </si>
  <si>
    <t>ProdEng_Manager.xlsm</t>
  </si>
  <si>
    <t>ProdEng_Order_Entry.xlsm</t>
  </si>
  <si>
    <t>nvarchar</t>
  </si>
  <si>
    <t>ProdEng_Schedule.xlsm</t>
  </si>
  <si>
    <t>ProdEng_Schedule_Sales.xls</t>
  </si>
  <si>
    <t>ProdEngOrders.xlsm</t>
  </si>
  <si>
    <t>Scheduler_Status.xlsm</t>
  </si>
  <si>
    <t>Scheduling_Tool.xlsm</t>
  </si>
  <si>
    <t>Whitewater Order Info.xls</t>
  </si>
  <si>
    <t>WW_Prod_Eng.xlsm</t>
  </si>
  <si>
    <t>Open.XLS</t>
  </si>
  <si>
    <t>\\uswwq-p-fs01\PAC5-W\Manufacturing\Projects\Data\</t>
  </si>
  <si>
    <t>Parts.XLS</t>
  </si>
  <si>
    <t>Shipped.XLS</t>
  </si>
  <si>
    <t>THE_Schedule_2023.xlsm</t>
  </si>
  <si>
    <t>\\uswwq-p-fs01\PAC5-W\Manufacturing\Projects\</t>
  </si>
  <si>
    <t>F7-113 Eng Production Transmittal ER.xlsm</t>
  </si>
  <si>
    <t>\\USWWQ-P-FS01\orders\Common Files\CPE\Temporary_Order_Files\</t>
  </si>
  <si>
    <t>F7-113 Eng Production Transmittal MR.xlsm</t>
  </si>
  <si>
    <t>smallint</t>
  </si>
  <si>
    <t>XXXXXXE.xlsm</t>
  </si>
  <si>
    <t>XXXXXXM.xlsm</t>
  </si>
  <si>
    <t>HopperDataAnalysisTool.xlsm</t>
  </si>
  <si>
    <t>\\Uswwq-p-fs01\pac5-w\Manufacturing\Hopper Traceability\Hopper Data Logs\</t>
  </si>
  <si>
    <t>F7-145 Hopper Serial Number Generator.xls</t>
  </si>
  <si>
    <t>\\USLXA-P-WEB01\intranet\ersystem\documents\Forms\</t>
  </si>
  <si>
    <t>49003 Failed HV Unit Inspection Record.docm</t>
  </si>
  <si>
    <t>\\uswwq-p-fs01\PAC5-W\Shop\ModuPower\ModuPower Work Instructions\HVU Rebuild\</t>
  </si>
  <si>
    <t>49013-A MP HV Unit Checklist Test.docm</t>
  </si>
  <si>
    <t>bit</t>
  </si>
  <si>
    <t>49013 - ModuPower HV Unit Assembly Procedure.pptm</t>
  </si>
  <si>
    <t>49013 - ModuPower HV Unit Assembly Procedure.ppsm</t>
  </si>
  <si>
    <t>varchar</t>
  </si>
  <si>
    <t>decimal</t>
  </si>
  <si>
    <t>tinyint</t>
  </si>
  <si>
    <t>date</t>
  </si>
  <si>
    <t>char</t>
  </si>
  <si>
    <t>varbinary</t>
  </si>
  <si>
    <t>ADD DELETE ENTRY</t>
  </si>
  <si>
    <t>Order:</t>
  </si>
  <si>
    <t>A</t>
  </si>
  <si>
    <t>Lines Affected</t>
  </si>
  <si>
    <t>Action Performed</t>
  </si>
  <si>
    <t>NOTE</t>
  </si>
  <si>
    <t>Material Number</t>
  </si>
  <si>
    <t>INSERT DESCRIPTION</t>
  </si>
  <si>
    <t>Reason Code</t>
  </si>
  <si>
    <t>E001: Production Engineering Error</t>
  </si>
  <si>
    <t>hover over any cell that has a red triangle in the top right corner for more detailed instructions</t>
  </si>
  <si>
    <t>30</t>
  </si>
  <si>
    <t>Update to swap brake rectifier with one that will work with the current brake in the field and power availability.  Missed that there was a brake on this motor.</t>
  </si>
  <si>
    <t>E001</t>
  </si>
  <si>
    <t>B</t>
  </si>
  <si>
    <t>N</t>
  </si>
  <si>
    <t>Actions Performed</t>
  </si>
  <si>
    <t>Reason Code Description</t>
  </si>
  <si>
    <t xml:space="preserve"> </t>
  </si>
  <si>
    <t>For a new revision entry:</t>
  </si>
  <si>
    <t>ADD</t>
  </si>
  <si>
    <t>Production Engineering Error</t>
  </si>
  <si>
    <t>Put your order number into the B2 field.
Click Get Order Info.
Select the affected line items in the scrollbox or enter them manually into the Lines Affected Field.
Fill in Revision, Description, and Reason Code.
Click Insert Add/Delete Entry.</t>
  </si>
  <si>
    <t>DELETE</t>
  </si>
  <si>
    <t>E002</t>
  </si>
  <si>
    <t>Internal Change Order</t>
  </si>
  <si>
    <t>E003</t>
  </si>
  <si>
    <t>Customer Change Order</t>
  </si>
  <si>
    <t>E004</t>
  </si>
  <si>
    <t>Other</t>
  </si>
  <si>
    <t>E005</t>
  </si>
  <si>
    <t>R&amp;D Design Error</t>
  </si>
  <si>
    <t>W033672.A01</t>
  </si>
  <si>
    <t>SAP BOM: Material Number</t>
  </si>
  <si>
    <t>SAP BOM: Description</t>
  </si>
  <si>
    <t>SAP BOM: Quantity</t>
  </si>
  <si>
    <t>Import BOM: Material Number</t>
  </si>
  <si>
    <t>Import BOM: Description</t>
  </si>
  <si>
    <t>Import BOM: Quantity</t>
  </si>
  <si>
    <t>Line Item Info</t>
  </si>
  <si>
    <t>W033673.A01</t>
  </si>
  <si>
    <t>W013337.B01</t>
  </si>
  <si>
    <t>ENCLOSURE,MX,16X20X6,NONE,NEMA 4X</t>
  </si>
  <si>
    <t>W147586.B01</t>
  </si>
  <si>
    <t>HPR WLDMT,304,50FT3,4 MNT PADS,CHISEL</t>
  </si>
  <si>
    <t>W012699.B01</t>
  </si>
  <si>
    <t>BACKPLATE,HEATSINK,AL,ANODIZED,YASK</t>
  </si>
  <si>
    <t>V165789.B01</t>
  </si>
  <si>
    <t>SCREW,HHC,M10-1.50X025X025,304</t>
  </si>
  <si>
    <t>V171583.B01</t>
  </si>
  <si>
    <t>GROUNDING LUG,(AWG#2-#14)9/16x1/2x1 5/32</t>
  </si>
  <si>
    <t>V154594.B01</t>
  </si>
  <si>
    <t>WASHER,LOCK,M10,SS DIN 127</t>
  </si>
  <si>
    <t>V169057.B01</t>
  </si>
  <si>
    <t>NUT,FLANGE,SERRATED,M4-.7,ZP</t>
  </si>
  <si>
    <t>V164689.B05</t>
  </si>
  <si>
    <t>WASHER,FLAT,10.5mmX30mmX2.50mm THICK,SST</t>
  </si>
  <si>
    <t>V167288.B01</t>
  </si>
  <si>
    <t>NUT,ACORN,M8-1.25,SS</t>
  </si>
  <si>
    <t>W098136.B01</t>
  </si>
  <si>
    <t>COVER WLDMNT,52"X46",3"IN,12"VT</t>
  </si>
  <si>
    <t>V163066.B01</t>
  </si>
  <si>
    <t>HEATSINK,GREASE</t>
  </si>
  <si>
    <t>V154190.B01</t>
  </si>
  <si>
    <t>SCREW,HHC,0.375-16X01.000X1.000,304</t>
  </si>
  <si>
    <t>W018811.B01</t>
  </si>
  <si>
    <t>RAIL,DIN,PERFORATED,35X475MM,SS</t>
  </si>
  <si>
    <t>V154162.B01</t>
  </si>
  <si>
    <t>NUT,0.375-16,304</t>
  </si>
  <si>
    <t>W018812.B01</t>
  </si>
  <si>
    <t>RAIL,DIN,PERFORATED,35X212.5MM,SS</t>
  </si>
  <si>
    <t>V154181.B01</t>
  </si>
  <si>
    <t>WASHER,SPLIT,0.375,304</t>
  </si>
  <si>
    <t>V798747.B01</t>
  </si>
  <si>
    <t>GASKET,50FT CHISEL HOPPER,BOLTED</t>
  </si>
  <si>
    <t>W012700.B01</t>
  </si>
  <si>
    <t>BRACKET,FAN,50MM,SS</t>
  </si>
  <si>
    <t>V798746.B01</t>
  </si>
  <si>
    <t>GASKET,12" ANSI FLANGE,WHT NEOPRENE</t>
  </si>
  <si>
    <t>W012689.B01</t>
  </si>
  <si>
    <t>SHIELD,FAN,METAL,FINGER GUARD,50X50MM</t>
  </si>
  <si>
    <t>W012688.B01</t>
  </si>
  <si>
    <t>FAN,COOLING,24VDC,20.3CFM,50X50MM</t>
  </si>
  <si>
    <t>V171390.B06</t>
  </si>
  <si>
    <t>SCREW,SCKT HD CAP,M4-.7 X 30MM,SS</t>
  </si>
  <si>
    <t>V196104.B01</t>
  </si>
  <si>
    <t>END BRACKET,WEID,1061200000,WEW 35/2*</t>
  </si>
  <si>
    <t>V161896.B01</t>
  </si>
  <si>
    <t>LABEL,UL 508A LISTED,ENCLOSED TYPE</t>
  </si>
  <si>
    <t>W022338.B01</t>
  </si>
  <si>
    <t>LABEL,UL+cUL,ELECTRICAL HAZARD</t>
  </si>
  <si>
    <t>V165577.B01</t>
  </si>
  <si>
    <t>LABEL,SERIAL PLATE,CONTROL,SP</t>
  </si>
  <si>
    <t>V165817.B01</t>
  </si>
  <si>
    <t>LABEL,SCHENCK LOGO,4.0x1.09,BLACK &amp; TEAL</t>
  </si>
  <si>
    <t>V172355.B01</t>
  </si>
  <si>
    <t>VOLTAGE MARKER, BRADY 460VAC</t>
  </si>
  <si>
    <t>V606238.B01</t>
  </si>
  <si>
    <t>LABEL,COVER,MECHATRON,ENCLOSURE</t>
  </si>
  <si>
    <t>W018783.B01</t>
  </si>
  <si>
    <t>LABEL,MECH,FUSES,460V,ML,MM,MX</t>
  </si>
  <si>
    <t>W018356.B01</t>
  </si>
  <si>
    <t>STRAIN RELIEF,M20,5-9MM,BLACK,W/ORING</t>
  </si>
  <si>
    <t>V162932.B01</t>
  </si>
  <si>
    <t>PLUG,ENCLOSURE,SS,22.5MM</t>
  </si>
  <si>
    <t>V165692.B01</t>
  </si>
  <si>
    <t>STRAIN RELIEF,NUT,M20,BLACK</t>
  </si>
  <si>
    <t>V165122.B01</t>
  </si>
  <si>
    <t>STRAIN RELIEF,DOME,M20,BLK,WITH O-RING</t>
  </si>
  <si>
    <t>V161408.B01</t>
  </si>
  <si>
    <t>FUSEHOLDER,2P,30A,600V,CC,IND,LPSC002ID</t>
  </si>
  <si>
    <t>V316263.B01</t>
  </si>
  <si>
    <t>FUSE,BUSS,LP-CC 4</t>
  </si>
  <si>
    <t>V756133.B01</t>
  </si>
  <si>
    <t>POWER SUPPLY,5A,24VDC OUT,460V IN</t>
  </si>
  <si>
    <t>V623127.B01</t>
  </si>
  <si>
    <t>TERM,WEID,1706010000,ZDU 2.5-2/3AN</t>
  </si>
  <si>
    <t>V623131.B01</t>
  </si>
  <si>
    <t>END BARRIER,WEID,1706110000,ZAP/TW7*</t>
  </si>
  <si>
    <t>V351862.B01</t>
  </si>
  <si>
    <t>END BARRIER,WEID,1807010000,ZAPZDU4-2/4*</t>
  </si>
  <si>
    <t>V351863.B01</t>
  </si>
  <si>
    <t>GRND TERM,WEID,1807090000,ZPE4-2/4AN</t>
  </si>
  <si>
    <t>V623133.B01</t>
  </si>
  <si>
    <t>JUMPER,WEID,1608940000,ZQV 2.5/10</t>
  </si>
  <si>
    <t>W012690.B01</t>
  </si>
  <si>
    <t>BLOCK,PWRDIST,1P,80A,1000V,4-14AWG,100KA</t>
  </si>
  <si>
    <t>V164125.B01</t>
  </si>
  <si>
    <t>FUSEHOLDER,3P,30A,600V,CC,IND,LPSC003ID</t>
  </si>
  <si>
    <t>V316422.B01</t>
  </si>
  <si>
    <t>FUSE,BUSS,LP-CC 7</t>
  </si>
  <si>
    <t>W012697.B01</t>
  </si>
  <si>
    <t>DRIVE,AC,460VAC,3.4A,3PH,1HP,YASK,PLATE</t>
  </si>
  <si>
    <t>W012698.B01</t>
  </si>
  <si>
    <t>PARAMETER,MECH,YASK,V1000,460V,1HP,HELIX</t>
  </si>
  <si>
    <t>W013346.B01</t>
  </si>
  <si>
    <t>CLAMP,CABLE,SHIELD,PANEL,3-12MM</t>
  </si>
  <si>
    <t>W029748.B01</t>
  </si>
  <si>
    <t>PARAMETER,MECH,YASK,V1000,460V,1HP,AGIT</t>
  </si>
  <si>
    <t>W012691.B01</t>
  </si>
  <si>
    <t>MODULE,SAFE TORQ-OFF,DUAL INPUT,YASK</t>
  </si>
  <si>
    <t>W016964.B01</t>
  </si>
  <si>
    <t>CLAMP, YASKAWA V1000 FRAME SIZE 4</t>
  </si>
  <si>
    <t>W022332.B01</t>
  </si>
  <si>
    <t>NUT,FLG,SERR,M06-1.00,CL8,ZP</t>
  </si>
  <si>
    <t>V908042.B01</t>
  </si>
  <si>
    <t>CABLE,VFD,16AWG,CSA APPRVD,LEN=FT</t>
  </si>
  <si>
    <t>V146231.B01</t>
  </si>
  <si>
    <t>CABINET HOUSING, METAL, VEG, FOR VSE,VEA</t>
  </si>
  <si>
    <t>V088600.B01</t>
  </si>
  <si>
    <t>DIT:LW.0.0.0.0.ME.0.0</t>
  </si>
  <si>
    <t>W013347.B01</t>
  </si>
  <si>
    <t>CONN,ETHERNET,RJ45,UL TYPE 4X,22MM</t>
  </si>
  <si>
    <t>V764359.B02</t>
  </si>
  <si>
    <t>CABLE,ETHERNET,CAT5e,STP,RJ45,300V,2FT</t>
  </si>
  <si>
    <t>V078801.B01</t>
  </si>
  <si>
    <t>VAO 20100 Analog Output 20mA</t>
  </si>
  <si>
    <t>V064080.B01</t>
  </si>
  <si>
    <t>VHM 20100 CONTROL UNIT,PANEL MOUNT</t>
  </si>
  <si>
    <t>SAP BOM</t>
  </si>
  <si>
    <t>BOM: Material Number</t>
  </si>
  <si>
    <t>BOM: Material Quantity</t>
  </si>
  <si>
    <t>Import BOM</t>
  </si>
  <si>
    <t>IMPORT BOM</t>
  </si>
  <si>
    <t>Difference BOM</t>
  </si>
  <si>
    <t>DIFFERENCE BOM</t>
  </si>
  <si>
    <t>C:\Users\j.purdon\AppData\Local\WW_Tools\Tools Cache\</t>
  </si>
  <si>
    <t>{B5357177-D592-41E8-8E07-19767D254F8C}</t>
  </si>
  <si>
    <t>W023712.A01</t>
  </si>
  <si>
    <t>SYS 5.08 39HSER4 - Style II Filter</t>
  </si>
  <si>
    <t>1100019306</t>
  </si>
  <si>
    <t>L</t>
  </si>
  <si>
    <t>Z1NJ.00431</t>
  </si>
  <si>
    <t>S. Larson</t>
  </si>
  <si>
    <t>A. Miller</t>
  </si>
  <si>
    <t>b.jay</t>
  </si>
  <si>
    <t>WW</t>
  </si>
  <si>
    <t>L3</t>
  </si>
  <si>
    <t>{0E8D9C57-D20F-49F0-A384-CD3689A58417}</t>
  </si>
  <si>
    <t>W023810.A01</t>
  </si>
  <si>
    <t>WW SYS 2.07 24HSER4 - Style II Filter</t>
  </si>
  <si>
    <t>1100019269</t>
  </si>
  <si>
    <t>Z1NJ.00433</t>
  </si>
  <si>
    <t>m.brown</t>
  </si>
  <si>
    <t>{A3816942-2AE4-40D8-A5FC-D3A351CA3B4D}</t>
  </si>
  <si>
    <t>V065022.A01</t>
  </si>
  <si>
    <t>WW Eng</t>
  </si>
  <si>
    <t>1100017733</t>
  </si>
  <si>
    <t>H</t>
  </si>
  <si>
    <t>Z1PA.00956</t>
  </si>
  <si>
    <t>C. Trowbridge</t>
  </si>
  <si>
    <t>S. Shepherd</t>
  </si>
  <si>
    <t>{9E9CA7FB-8E80-4399-84CD-B300F2E6A172}</t>
  </si>
  <si>
    <t>V383639.B19</t>
  </si>
  <si>
    <t>Change controls to Class 2 Div 2, move ISBs</t>
  </si>
  <si>
    <t>1100017756</t>
  </si>
  <si>
    <t>Z1OR.00180</t>
  </si>
  <si>
    <t>D. Carroll</t>
  </si>
  <si>
    <t>D. Cvrank</t>
  </si>
  <si>
    <t>{4F0F106F-30D1-4D6F-B9AC-51F2F7419688}</t>
  </si>
  <si>
    <t>W031887.A01</t>
  </si>
  <si>
    <t>SYS 4.03 Additional HPU Control Panel</t>
  </si>
  <si>
    <t>1100018544</t>
  </si>
  <si>
    <t>Z801.01323</t>
  </si>
  <si>
    <t>A.Potts/A.Miller</t>
  </si>
  <si>
    <t>{9E6C0D5A-4859-48AF-A642-BAEC657C1C36}</t>
  </si>
  <si>
    <t>BURNS &amp; MCDONNELL</t>
  </si>
  <si>
    <t>W024615.A01</t>
  </si>
  <si>
    <t>SYS 9.17-5 Mid Range Coni Flex Mechatron</t>
  </si>
  <si>
    <t>1100019469</t>
  </si>
  <si>
    <t>Z1MO.00823</t>
  </si>
  <si>
    <t>S. Sweeney</t>
  </si>
  <si>
    <t>S. Colovich</t>
  </si>
  <si>
    <t>mb.schmidt</t>
  </si>
  <si>
    <t>{3369EFB9-DB14-4419-B0AC-8335EA7B8584}</t>
  </si>
  <si>
    <t>RIVIANA FOODS CANADA CORP</t>
  </si>
  <si>
    <t>W024931.A01</t>
  </si>
  <si>
    <t>SYS 6.02 Feeder and LRV Support Structur</t>
  </si>
  <si>
    <t>1100019603</t>
  </si>
  <si>
    <t>Z801.01335</t>
  </si>
  <si>
    <t>K. Sword</t>
  </si>
  <si>
    <t>{4E9B4860-CF9D-426D-8D88-9446FDE8B65C}</t>
  </si>
  <si>
    <t>WENGER MFG</t>
  </si>
  <si>
    <t>W026529.A01</t>
  </si>
  <si>
    <t>SYS 12.05A HCT51 cyclone collector (SS)</t>
  </si>
  <si>
    <t>1100020195</t>
  </si>
  <si>
    <t>Z1KS.00672</t>
  </si>
  <si>
    <t>FCP/MN</t>
  </si>
  <si>
    <t>TW</t>
  </si>
  <si>
    <t>w.meisner</t>
  </si>
  <si>
    <t>YES</t>
  </si>
  <si>
    <t>2</t>
  </si>
  <si>
    <t>{46A3F097-3332-4B2B-A2AE-537FFB3FAB15}</t>
  </si>
  <si>
    <t>HERSHEY COMPANY</t>
  </si>
  <si>
    <t>W029780.A01</t>
  </si>
  <si>
    <t>SYS 6.22-2 MId-Range Feeder, POLYDEXTROS</t>
  </si>
  <si>
    <t>1100021285</t>
  </si>
  <si>
    <t>Z1PA.00978</t>
  </si>
  <si>
    <t>{68D8BC2D-1627-4942-B543-A9405D81669B}</t>
  </si>
  <si>
    <t>FERRARA CANDY COMPANY</t>
  </si>
  <si>
    <t>W026340.A01</t>
  </si>
  <si>
    <t>SYS 1.14 KEK K650CPV 304SS Sifter</t>
  </si>
  <si>
    <t>1100020273</t>
  </si>
  <si>
    <t>Z1IL.00702</t>
  </si>
  <si>
    <t>DK</t>
  </si>
  <si>
    <t>JO</t>
  </si>
  <si>
    <t>3</t>
  </si>
  <si>
    <t>{189A6B1E-2DA7-488E-9775-77A884DCE2A9}</t>
  </si>
  <si>
    <t>NUCOR STEEL WEST VIRGINIA</t>
  </si>
  <si>
    <t>W028316.A01</t>
  </si>
  <si>
    <t>WW ENG</t>
  </si>
  <si>
    <t>1100020767</t>
  </si>
  <si>
    <t>Z1WV.00044</t>
  </si>
  <si>
    <t>G. Bolton</t>
  </si>
  <si>
    <t>D. Crank</t>
  </si>
  <si>
    <t>{B6CCFE3D-633D-4108-8421-D1202006F0F6}</t>
  </si>
  <si>
    <t>W028948.A01</t>
  </si>
  <si>
    <t>SYS 2.04 KEK K650C SIFTER</t>
  </si>
  <si>
    <t>1100021022</t>
  </si>
  <si>
    <t>Z1NJ.00467</t>
  </si>
  <si>
    <t>{B2A46B26-498A-4689-8848-AB445712D079}</t>
  </si>
  <si>
    <t>MERSEN USA</t>
  </si>
  <si>
    <t>W028588.A01</t>
  </si>
  <si>
    <t>SYS 1.12A Mill Rebuild W/ Motors</t>
  </si>
  <si>
    <t>Z1PA.00983</t>
  </si>
  <si>
    <t>S. Howard</t>
  </si>
  <si>
    <t>{4D59E9D3-940C-4927-ABE0-19567830A1E0}</t>
  </si>
  <si>
    <t>NESTLE USA</t>
  </si>
  <si>
    <t>W031790.A01</t>
  </si>
  <si>
    <t>SYS 2.10 KEK K650CPV 304SS Sifter</t>
  </si>
  <si>
    <t>1100022140</t>
  </si>
  <si>
    <t>Z1MI.00525</t>
  </si>
  <si>
    <t>EPR</t>
  </si>
  <si>
    <t>{E93FB0F7-F0BB-4EA0-AE26-4D1666D07D01}</t>
  </si>
  <si>
    <t>GROFF &amp; JULIUS LLC</t>
  </si>
  <si>
    <t>W029645.A01</t>
  </si>
  <si>
    <t>SYS 5.04A High Range Coni Flex Mechatron</t>
  </si>
  <si>
    <t>1100021139</t>
  </si>
  <si>
    <t>Z1PA.00989</t>
  </si>
  <si>
    <t>D. Kracht</t>
  </si>
  <si>
    <t>{FF9B04A0-C500-42EC-B89C-3D09B40F280E}</t>
  </si>
  <si>
    <t>MARS WRIGLEY</t>
  </si>
  <si>
    <t>W029183.A01</t>
  </si>
  <si>
    <t>WW ENG 750</t>
  </si>
  <si>
    <t>1100021115</t>
  </si>
  <si>
    <t>Z607.07807</t>
  </si>
  <si>
    <t>S. Vollmer</t>
  </si>
  <si>
    <t>{9B60DE65-DB70-432E-928C-4493955F32C4}</t>
  </si>
  <si>
    <t>NESTRADE SA</t>
  </si>
  <si>
    <t>W029515.A01</t>
  </si>
  <si>
    <t>SYS WW.3 EasyServe</t>
  </si>
  <si>
    <t>1100021227</t>
  </si>
  <si>
    <t>Z514.01464</t>
  </si>
  <si>
    <t>M. Oberrieder</t>
  </si>
  <si>
    <t>{937FBB93-DE1E-44E5-801C-E003F053364D}</t>
  </si>
  <si>
    <t>W029569.A01</t>
  </si>
  <si>
    <t>SYS 7.00 Weighing Start-Up Services</t>
  </si>
  <si>
    <t>1100021216</t>
  </si>
  <si>
    <t>Z801.01353</t>
  </si>
  <si>
    <t>A. Potts</t>
  </si>
  <si>
    <t>{79A0FA89-D880-4778-A173-5C8A858FC187}</t>
  </si>
  <si>
    <t>W029930.A01</t>
  </si>
  <si>
    <t>SYS 1.02A DISOCONT® TERSUS MEASUREMENT C</t>
  </si>
  <si>
    <t>1100021353</t>
  </si>
  <si>
    <t>Z1MO.00846</t>
  </si>
  <si>
    <t>{56C0947C-3ED1-4785-AB0F-D519998748CF}</t>
  </si>
  <si>
    <t>UNITED STATES STEEL CORP.</t>
  </si>
  <si>
    <t>W030316.A01</t>
  </si>
  <si>
    <t>1100021443</t>
  </si>
  <si>
    <t>Z1PA.00994</t>
  </si>
  <si>
    <t>{E75E823B-2193-4592-95C0-3026D26A6B78}</t>
  </si>
  <si>
    <t>W030923.A01</t>
  </si>
  <si>
    <t>SYS 1.10 WF-48009 / Open Frame DEA300 We</t>
  </si>
  <si>
    <t>1100021682</t>
  </si>
  <si>
    <t>Z1PA.00995</t>
  </si>
  <si>
    <t>{6156430B-C598-4736-A6AC-B080EA13D468}</t>
  </si>
  <si>
    <t>W030756.A01</t>
  </si>
  <si>
    <t>SYS 3.06B Exterior Bag Support Shelf</t>
  </si>
  <si>
    <t>1100021571</t>
  </si>
  <si>
    <t>Z1MI.00534</t>
  </si>
  <si>
    <t>{EE74240F-E8E3-4646-B8F5-5E4E779B53F6}</t>
  </si>
  <si>
    <t>W031111.A01</t>
  </si>
  <si>
    <t>SYS 6.09 Calcium Oxide 1 / High Range Co</t>
  </si>
  <si>
    <t>1100021831</t>
  </si>
  <si>
    <t>Z1CA.00732</t>
  </si>
  <si>
    <t>S. Banger</t>
  </si>
  <si>
    <t>{6806D6C0-B09C-4771-B5C9-BBBF771032E7}</t>
  </si>
  <si>
    <t>W031337.A01</t>
  </si>
  <si>
    <t>SYS 6.17 HCT36 cyclone collector (SS),</t>
  </si>
  <si>
    <t>1100021837</t>
  </si>
  <si>
    <t>Z1KS.00696</t>
  </si>
  <si>
    <t>M. Nagely</t>
  </si>
  <si>
    <t>T. Waller</t>
  </si>
  <si>
    <t>{03D12C1D-BC59-414B-83AB-1B3A1A5643D4}</t>
  </si>
  <si>
    <t>W033542.A01</t>
  </si>
  <si>
    <t>SYS 1.03B Surge Hopper / Bag Dump Statio</t>
  </si>
  <si>
    <t>1100022840</t>
  </si>
  <si>
    <t>Z1KS.00705</t>
  </si>
  <si>
    <t>{6BB8766F-5592-4F7D-8B11-37649B0DE972}</t>
  </si>
  <si>
    <t>W033432.A01</t>
  </si>
  <si>
    <t>SYS 27.05B HCT42 cyclone collector (SS)</t>
  </si>
  <si>
    <t>1100023103</t>
  </si>
  <si>
    <t>Z1KS.00707</t>
  </si>
  <si>
    <t>V. Strahm</t>
  </si>
  <si>
    <t>{5C1F7BC5-84BB-45C2-AC81-E2CA8C60D9D8}</t>
  </si>
  <si>
    <t>W033472.A01</t>
  </si>
  <si>
    <t>SYS 1.02 [Qty 4] Mid Range Coni Flex Mec</t>
  </si>
  <si>
    <t>1100023100</t>
  </si>
  <si>
    <t>Z1TX.01430</t>
  </si>
  <si>
    <t>T. Parsons</t>
  </si>
  <si>
    <t>A. Rayne</t>
  </si>
  <si>
    <t>{E85AB998-E359-4197-BC30-65D0562AC3C6}</t>
  </si>
  <si>
    <t>ADRANOS INC</t>
  </si>
  <si>
    <t>W033640.A01</t>
  </si>
  <si>
    <t>1100023333</t>
  </si>
  <si>
    <t>Z1MS.00079</t>
  </si>
  <si>
    <t>{D4FDFCCE-2FB4-4303-8AE3-EF75D22B2D7F}</t>
  </si>
  <si>
    <t>ADVANCED DRAINAGE SYSTEMS INC</t>
  </si>
  <si>
    <t>W033859.A01</t>
  </si>
  <si>
    <t>SYS 3.02 Mid Range Coni Flex Mechatron</t>
  </si>
  <si>
    <t>1100023604</t>
  </si>
  <si>
    <t>Z1OR.00195</t>
  </si>
  <si>
    <t>N. Giefer</t>
  </si>
  <si>
    <t>J. Miller</t>
  </si>
  <si>
    <t>{F0B06C65-CBE7-42EE-B865-86DCE050D657}</t>
  </si>
  <si>
    <t>W033905.A01</t>
  </si>
  <si>
    <t>1100023634</t>
  </si>
  <si>
    <t>Z1OR.00196</t>
  </si>
  <si>
    <t>{3E911C7D-B944-46A4-8418-9EB3BAD3CC0A}</t>
  </si>
  <si>
    <t>J.M. SMUCKER LLC</t>
  </si>
  <si>
    <t>TO BE SPECIFIED</t>
  </si>
  <si>
    <t>1100018524</t>
  </si>
  <si>
    <t>Z1OH.00956</t>
  </si>
  <si>
    <t>R. Smith</t>
  </si>
  <si>
    <t>{A7B6A6D4-E80E-4430-821D-51430F3BD1A2}</t>
  </si>
  <si>
    <t>V383639.B26</t>
  </si>
  <si>
    <t>LETTER OF CREDIT FEE</t>
  </si>
  <si>
    <t>1100019069</t>
  </si>
  <si>
    <t>Z1CT.00065</t>
  </si>
  <si>
    <t>L. Kathol</t>
  </si>
  <si>
    <t>L2</t>
  </si>
  <si>
    <t>{82ACE54B-8529-459A-8735-3EB61CF96DD0}</t>
  </si>
  <si>
    <t>JIMBOS JUMBOS INC</t>
  </si>
  <si>
    <t>W099919.B01</t>
  </si>
  <si>
    <t>SCREW CONVEYOR</t>
  </si>
  <si>
    <t>1100019926</t>
  </si>
  <si>
    <t>Z1NC.00344</t>
  </si>
  <si>
    <t>{E3B1FFA5-6FC5-403F-A944-5491F6270BBB}</t>
  </si>
  <si>
    <t>V133974.B01</t>
  </si>
  <si>
    <t>FREIGHT PREPAID &amp; TO BILL</t>
  </si>
  <si>
    <t>1100020098</t>
  </si>
  <si>
    <t>Z1WI.99999</t>
  </si>
  <si>
    <t>A. Homan</t>
  </si>
  <si>
    <t>{400FFD44-E0E1-42AD-9CA6-98CCE2D37B00}</t>
  </si>
  <si>
    <t>FREEPORT MINERALS CORPORATION</t>
  </si>
  <si>
    <t>V676686.B01</t>
  </si>
  <si>
    <t>EASYSERVE KIT,USB,ETHERNET CABLES</t>
  </si>
  <si>
    <t>1100020825</t>
  </si>
  <si>
    <t>Z1IA.99999</t>
  </si>
  <si>
    <t>S. DUA</t>
  </si>
  <si>
    <t>{FE6AA1D9-8EF9-4BCD-B397-A5AC75B31AE9}</t>
  </si>
  <si>
    <t>WHITEWATER ENGINEERING LABOR</t>
  </si>
  <si>
    <t>1100020374</t>
  </si>
  <si>
    <t>Z1MN.00854</t>
  </si>
  <si>
    <t>L/SS</t>
  </si>
  <si>
    <t>{99161151-5375-4FEC-906A-4BA384C6C88F}</t>
  </si>
  <si>
    <t>1100020379</t>
  </si>
  <si>
    <t>Z80301358</t>
  </si>
  <si>
    <t>LK</t>
  </si>
  <si>
    <t>BLJ</t>
  </si>
  <si>
    <t>{6E665800-3DFA-40A4-AD1D-5C87ED74BA7F}</t>
  </si>
  <si>
    <t>1100020444</t>
  </si>
  <si>
    <t>Z1CT.00070</t>
  </si>
  <si>
    <t>FCP/SS</t>
  </si>
  <si>
    <t>{552EDF85-FAB4-4DC4-BB2B-694B8EB83CFF}</t>
  </si>
  <si>
    <t>DAK AMERICAS MISSISSIPPI</t>
  </si>
  <si>
    <t>V101905.A01</t>
  </si>
  <si>
    <t>FIELD SERVICE START UP</t>
  </si>
  <si>
    <t>1100020455</t>
  </si>
  <si>
    <t>Z1MS.00077</t>
  </si>
  <si>
    <t>FCP/TM</t>
  </si>
  <si>
    <t>{2ACC53E0-A561-4BBF-B05B-BB347B39797A}</t>
  </si>
  <si>
    <t>JACOBI CARBONS</t>
  </si>
  <si>
    <t>W106533.B01</t>
  </si>
  <si>
    <t>604M DUAL DRIVE FEEDER</t>
  </si>
  <si>
    <t>1100020521</t>
  </si>
  <si>
    <t>Z1OH.00988</t>
  </si>
  <si>
    <t>{AEC28611-0891-4F88-A628-021D1ECCE094}</t>
  </si>
  <si>
    <t>W106825.B01</t>
  </si>
  <si>
    <t>MECH,MID,FLEX,IND,GRAV,DDRV,AC</t>
  </si>
  <si>
    <t>1100020528</t>
  </si>
  <si>
    <t>Z1CT.00071</t>
  </si>
  <si>
    <t>{BC7D9849-0B9B-4155-9248-5B121CD666C0}</t>
  </si>
  <si>
    <t>NZLMS-1.375B20000-052 (1.38" BD with EB</t>
  </si>
  <si>
    <t>.</t>
  </si>
  <si>
    <t>M. Lovejoy</t>
  </si>
  <si>
    <t>{B2D533FE-872C-4A68-8412-6E9A7ACFAC31}</t>
  </si>
  <si>
    <t>W107952.B01</t>
  </si>
  <si>
    <t>MECH,MID,FLEX,SANI,GRAV,DDRV,AC,EXPL</t>
  </si>
  <si>
    <t>1100020623</t>
  </si>
  <si>
    <t>Z1MI.00518</t>
  </si>
  <si>
    <t>{8B8D9B01-F5E7-4FBD-8126-AF83E929B076}</t>
  </si>
  <si>
    <t>W107833.B01</t>
  </si>
  <si>
    <t>MECH,MID,STEEL,IND,GRAV,DDRV,AC,EXPL</t>
  </si>
  <si>
    <t>1100020625</t>
  </si>
  <si>
    <t>Z1MS.00078</t>
  </si>
  <si>
    <t>T. Messmer</t>
  </si>
  <si>
    <t>{0B8A009E-B6B5-499B-8F8A-653FB51B2DF5}</t>
  </si>
  <si>
    <t>W108668.B01</t>
  </si>
  <si>
    <t>302M SINGLE DRIVE FEEDER</t>
  </si>
  <si>
    <t>1100020705</t>
  </si>
  <si>
    <t>Z1MI.00521</t>
  </si>
  <si>
    <t>P. Larson</t>
  </si>
  <si>
    <t>{0B4B61FD-6266-4770-A85B-9EDB2DAE191C}</t>
  </si>
  <si>
    <t>W108666.B01</t>
  </si>
  <si>
    <t>MECH,MID,FLEX,IND,GRAV,DDRV,AC,EXPL</t>
  </si>
  <si>
    <t>1100020706</t>
  </si>
  <si>
    <t>Z1MI.00520</t>
  </si>
  <si>
    <t>{06026988-718D-4B16-AC50-F0ED3005182E}</t>
  </si>
  <si>
    <t>CONTROL N1 REM TPP 110VAC SINGLE DRIVE</t>
  </si>
  <si>
    <t>1100021958</t>
  </si>
  <si>
    <t>J. Rogers</t>
  </si>
  <si>
    <t>{CDF723D2-786E-4419-AAFD-E7F05D69F78A}</t>
  </si>
  <si>
    <t>CEMEX GUATEMALA S.A.</t>
  </si>
  <si>
    <t>1100020719</t>
  </si>
  <si>
    <t>Z804.00147</t>
  </si>
  <si>
    <t>S. Wise</t>
  </si>
  <si>
    <t>{F30AD688-2D66-4578-AE77-3A8D63217DB7}</t>
  </si>
  <si>
    <t>1100021508</t>
  </si>
  <si>
    <t>Z1MO.99999</t>
  </si>
  <si>
    <t>{A32C0C7F-3C40-4563-9D58-FE70045F3DB5}</t>
  </si>
  <si>
    <t>Latch mounting bracket LH</t>
  </si>
  <si>
    <t>{FF6CEFEF-345A-42A7-867A-3C26CD03CEA7}</t>
  </si>
  <si>
    <t>Schenck Process Europe GmbH</t>
  </si>
  <si>
    <t>W110432.B01</t>
  </si>
  <si>
    <t>602M SINGLE DRIVE FEEDER,CE</t>
  </si>
  <si>
    <t>1100020849</t>
  </si>
  <si>
    <t>Z500.00103</t>
  </si>
  <si>
    <t>{5EA3E7C3-A98F-46A0-8088-12D18BF6B697}</t>
  </si>
  <si>
    <t>1100021335</t>
  </si>
  <si>
    <t>B. Tucker</t>
  </si>
  <si>
    <t>{C92BF04C-E65E-4C69-B5DA-0588B073D65B}</t>
  </si>
  <si>
    <t>CHL SYSTEMS</t>
  </si>
  <si>
    <t>1100020886</t>
  </si>
  <si>
    <t>Z1PA.00984</t>
  </si>
  <si>
    <t>{6151092A-BA55-438F-B106-05E37FBD1666}</t>
  </si>
  <si>
    <t>USG MEXICO SA DE CV</t>
  </si>
  <si>
    <t>1100020870</t>
  </si>
  <si>
    <t>Z803.01361</t>
  </si>
  <si>
    <t>T. Lyons</t>
  </si>
  <si>
    <t>{497C9343-40F2-4507-B237-877699BBDD56}</t>
  </si>
  <si>
    <t>1100021916</t>
  </si>
  <si>
    <t>{C6CEAE2A-579B-45D3-BD7E-2FD40E81C32F}</t>
  </si>
  <si>
    <t>1100021300</t>
  </si>
  <si>
    <t>Z1WI.00497</t>
  </si>
  <si>
    <t>{B59115C0-0A1D-4E94-ACF8-B0CB7DD4E41A}</t>
  </si>
  <si>
    <t>1100020932</t>
  </si>
  <si>
    <t>Z1FL.00266</t>
  </si>
  <si>
    <t>CMM</t>
  </si>
  <si>
    <t>{AD37804E-B9BE-457B-BAA8-3672EB6BD6BE}</t>
  </si>
  <si>
    <t>EQUISTAR CHEMICAL LP</t>
  </si>
  <si>
    <t>1100020952</t>
  </si>
  <si>
    <t>FCP/MZ</t>
  </si>
  <si>
    <t>{76E567B9-E954-46EA-B110-E6811F5E6CD6}</t>
  </si>
  <si>
    <t>1100020954</t>
  </si>
  <si>
    <t>Z1MA.00200</t>
  </si>
  <si>
    <t>FCP/PL</t>
  </si>
  <si>
    <t>{8E7568C4-6002-4651-8B53-09113274AD0F}</t>
  </si>
  <si>
    <t>AQUAFY WATER TECHNOLOGIES INC</t>
  </si>
  <si>
    <t>1100020936</t>
  </si>
  <si>
    <t>Z801.01347</t>
  </si>
  <si>
    <t>{F83EB6A6-C1C2-4CBC-B540-F48E86C1CEF5}</t>
  </si>
  <si>
    <t>1100020973</t>
  </si>
  <si>
    <t>Z1MI.00524</t>
  </si>
  <si>
    <t>{BDA4F1C1-BAFD-42EF-BEA5-97E7A5CC44C1}</t>
  </si>
  <si>
    <t>UNITED STATES PIPE AND FOUNDRY</t>
  </si>
  <si>
    <t>W117126.B01</t>
  </si>
  <si>
    <t>MECH,MID,FLEX,IND,VOL,DDRV,AC</t>
  </si>
  <si>
    <t>1100021452</t>
  </si>
  <si>
    <t>Z1AL.00248</t>
  </si>
  <si>
    <t>{74BD5D8E-63A9-48E8-8715-755274CEC728}</t>
  </si>
  <si>
    <t>ARCHER SEPARATION</t>
  </si>
  <si>
    <t>W112284.B01</t>
  </si>
  <si>
    <t>1100021049</t>
  </si>
  <si>
    <t>Z801.01348</t>
  </si>
  <si>
    <t>B. Mikkelsen</t>
  </si>
  <si>
    <t>{C4E9C9B0-6F8A-4772-BA22-D450E5ABB2D9}</t>
  </si>
  <si>
    <t>HOLCIM</t>
  </si>
  <si>
    <t>1100021067</t>
  </si>
  <si>
    <t>Z801.01349</t>
  </si>
  <si>
    <t>{1812EC7F-375D-4409-BAA9-7783A19BB962}</t>
  </si>
  <si>
    <t>CONTROL UPGRADE</t>
  </si>
  <si>
    <t>1100021069</t>
  </si>
  <si>
    <t>{221771AC-9AAC-462A-8C4C-4B414DEF7571}</t>
  </si>
  <si>
    <t>PELLETRON CORPORATION</t>
  </si>
  <si>
    <t>1100021076</t>
  </si>
  <si>
    <t>Z1PA.00988</t>
  </si>
  <si>
    <t>{B574B348-551B-44E1-B2B5-61018B1628AD}</t>
  </si>
  <si>
    <t>V760276.B01</t>
  </si>
  <si>
    <t>1100021077</t>
  </si>
  <si>
    <t>{AA37C3FA-FCCA-44E4-995C-7019DB6414D7}</t>
  </si>
  <si>
    <t>SHELL ROCK SOY PROCESSING</t>
  </si>
  <si>
    <t>V619851.B01</t>
  </si>
  <si>
    <t>KIT,INSTALLATION,LEGALWEIGHT,6" RAIL</t>
  </si>
  <si>
    <t>1100021104</t>
  </si>
  <si>
    <t>Z1IA.00523</t>
  </si>
  <si>
    <t>{3894F721-7DE4-44F0-A7BB-744528E6BC3A}</t>
  </si>
  <si>
    <t>1100021145</t>
  </si>
  <si>
    <t>Z500.00104</t>
  </si>
  <si>
    <t>L. Russi</t>
  </si>
  <si>
    <t>{5502EA0A-7179-47EA-A0E6-6EDC1E321785}</t>
  </si>
  <si>
    <t>BIXBY INTERNATIONAL</t>
  </si>
  <si>
    <t>Z1MA.00202</t>
  </si>
  <si>
    <t>{1EF6FB3B-0025-49EA-811B-138A0AA32A2A}</t>
  </si>
  <si>
    <t>LEXMARK INTL INC</t>
  </si>
  <si>
    <t>W114295.B01</t>
  </si>
  <si>
    <t>1100021212</t>
  </si>
  <si>
    <t>Z1KY.00357</t>
  </si>
  <si>
    <t>{B48912FB-B2D7-4666-BCCD-55FB5D949241}</t>
  </si>
  <si>
    <t>1100021241</t>
  </si>
  <si>
    <t>Z508.03129</t>
  </si>
  <si>
    <t>{BC5113A0-6555-4C8F-B375-376593C51A67}</t>
  </si>
  <si>
    <t>CITY OF LAKELAND</t>
  </si>
  <si>
    <t>W114615.B01</t>
  </si>
  <si>
    <t>1100021242</t>
  </si>
  <si>
    <t>Z1FL.00268</t>
  </si>
  <si>
    <t>{746C9324-C3E2-461C-934E-D2189E0D7AFF}</t>
  </si>
  <si>
    <t>1100021302</t>
  </si>
  <si>
    <t>Z1NJ.00471</t>
  </si>
  <si>
    <t>{716E9EAB-7BE0-486A-A7BC-789873CD43B0}</t>
  </si>
  <si>
    <t>W115107.B01</t>
  </si>
  <si>
    <t>1100021305</t>
  </si>
  <si>
    <t>Z508.03130</t>
  </si>
  <si>
    <t>{15B7438C-4250-47C1-9307-4C2CD0E488EF}</t>
  </si>
  <si>
    <t>WESTLAKE COMPOUNDS LLC</t>
  </si>
  <si>
    <t>1100021312</t>
  </si>
  <si>
    <t>Z000.01403</t>
  </si>
  <si>
    <t>{A7E41A0F-00F2-4770-986D-6EBF03103128}</t>
  </si>
  <si>
    <t>SHICK SOLTUIONS</t>
  </si>
  <si>
    <t>W115418.B01</t>
  </si>
  <si>
    <t>1202M SINGLE DRIVE FEEDER</t>
  </si>
  <si>
    <t>1100021314</t>
  </si>
  <si>
    <t>Z1MO.00845</t>
  </si>
  <si>
    <t>{287F49CE-F4CE-4DB5-9F64-A712A3B67E2A}</t>
  </si>
  <si>
    <t>1100021342</t>
  </si>
  <si>
    <t>D. Dykstra</t>
  </si>
  <si>
    <t>{657B8724-F137-413C-89B3-48D4DE340BC8}</t>
  </si>
  <si>
    <t>HX3A-0.753210000-016</t>
  </si>
  <si>
    <t>1100021361</t>
  </si>
  <si>
    <t>E. Bartlett</t>
  </si>
  <si>
    <t>{76664595-A66F-4227-B441-29B6085A76EA}</t>
  </si>
  <si>
    <t>1100021364</t>
  </si>
  <si>
    <t>J. Cross</t>
  </si>
  <si>
    <t>{C5E64495-F4E2-4FE7-A050-D3D6343BEA17}</t>
  </si>
  <si>
    <t>1100021358</t>
  </si>
  <si>
    <t>Z1PA.00990</t>
  </si>
  <si>
    <t>{0822AB0C-5147-4EFC-9FC5-7B72C39759CB}</t>
  </si>
  <si>
    <t>ACID PIPING TECHNOLOGY INC</t>
  </si>
  <si>
    <t>V708022.B01</t>
  </si>
  <si>
    <t>{B6EF889E-B965-4F43-883C-C8BC5E04B5C3}</t>
  </si>
  <si>
    <t>DRAKE CEMENT LLC</t>
  </si>
  <si>
    <t>CUSTOM HOPPER TO BE SPECIFIED</t>
  </si>
  <si>
    <t>1100021382</t>
  </si>
  <si>
    <t>l</t>
  </si>
  <si>
    <t>Z1AZ.00140</t>
  </si>
  <si>
    <t>s. Wise</t>
  </si>
  <si>
    <t>{FF86BE35-E225-491C-A51D-22AC95124054}</t>
  </si>
  <si>
    <t>W116463.B01</t>
  </si>
  <si>
    <t>612M FEEDER,SDRV,SANI,QK-DIS,METRIC</t>
  </si>
  <si>
    <t>1100021379</t>
  </si>
  <si>
    <t>Z1MI.00528</t>
  </si>
  <si>
    <t>{BDF3ABE6-B31B-44E0-9292-24D21D207003}</t>
  </si>
  <si>
    <t>FLSMIDTH USA INC</t>
  </si>
  <si>
    <t>V715249.B02</t>
  </si>
  <si>
    <t>CABLE,4-PAIR IND SHIELD W/DRAIN, 50^ LG</t>
  </si>
  <si>
    <t>1100021394</t>
  </si>
  <si>
    <t>Z1UT.00241</t>
  </si>
  <si>
    <t>{DF862D95-5DB1-4FF2-96A0-C85C61D949D8}</t>
  </si>
  <si>
    <t>WRIGHT ENRICHMENT</t>
  </si>
  <si>
    <t>W117171.B01</t>
  </si>
  <si>
    <t>1100021454</t>
  </si>
  <si>
    <t>Z1LA.00179</t>
  </si>
  <si>
    <t>{F163002C-4DAB-4FFA-B03E-AAD0FF5AD5B0}</t>
  </si>
  <si>
    <t>W117402.B01</t>
  </si>
  <si>
    <t>904M DUAL DRIVE FEEDER</t>
  </si>
  <si>
    <t>1100021506</t>
  </si>
  <si>
    <t>Z1KS.00691</t>
  </si>
  <si>
    <t>{8559A20A-8E84-4E4E-A747-8CBB0CB17CE6}</t>
  </si>
  <si>
    <t>HAYNES EQUIPMENT CO</t>
  </si>
  <si>
    <t>1100021507</t>
  </si>
  <si>
    <t>Z1OK.00115</t>
  </si>
  <si>
    <t>{9F749DB0-E006-426F-9DBA-CE3C31411521}</t>
  </si>
  <si>
    <t>DEA WEIGHBELT DISOCONT VSE TO TERSUS VCU</t>
  </si>
  <si>
    <t>1100021676</t>
  </si>
  <si>
    <t>R. Williams</t>
  </si>
  <si>
    <t>{FDB37921-F2CA-4018-9E6B-3B159594C949}</t>
  </si>
  <si>
    <t>1100021542</t>
  </si>
  <si>
    <t>Z1AL.00327</t>
  </si>
  <si>
    <t>{7DF54CEC-2F14-4C0A-A509-8CF84DB08602}</t>
  </si>
  <si>
    <t>W117799.B01</t>
  </si>
  <si>
    <t>106M REMOTE MOUNT FEEDER</t>
  </si>
  <si>
    <t>1100021543</t>
  </si>
  <si>
    <t>Z1NJ.00472</t>
  </si>
  <si>
    <t>{50515C20-A37A-432D-B7C2-BA5AAABBDAB2}</t>
  </si>
  <si>
    <t>W117818.B01</t>
  </si>
  <si>
    <t>1100021544</t>
  </si>
  <si>
    <t>Z1NJ.00473</t>
  </si>
  <si>
    <t>{EC38374E-9335-4DF8-8796-381879FF58BB}</t>
  </si>
  <si>
    <t>1100021545</t>
  </si>
  <si>
    <t>Z1NJ.00474</t>
  </si>
  <si>
    <t>{32BD713F-5CD8-49E3-B982-DE398E94240D}</t>
  </si>
  <si>
    <t>1100021539</t>
  </si>
  <si>
    <t>Z1OH.00698</t>
  </si>
  <si>
    <t>{BC11941F-59CA-47F3-B1D8-BF26079FFA44}</t>
  </si>
  <si>
    <t>ALLSERV INDUSTRIAL LLC</t>
  </si>
  <si>
    <t>WW Engineering</t>
  </si>
  <si>
    <t>1100021565</t>
  </si>
  <si>
    <t>J. Lord</t>
  </si>
  <si>
    <t>{06F44B76-1A30-4D2A-8C9C-B5447319F460}</t>
  </si>
  <si>
    <t>WW ENGINEERING</t>
  </si>
  <si>
    <t>1100021563</t>
  </si>
  <si>
    <t>s. Deason</t>
  </si>
  <si>
    <t>{AAFE84D8-B155-438F-9959-E8A04C9628C1}</t>
  </si>
  <si>
    <t>V383639.B10</t>
  </si>
  <si>
    <t>INSPECTION CUL</t>
  </si>
  <si>
    <t>1100021554</t>
  </si>
  <si>
    <t>Z801.01356</t>
  </si>
  <si>
    <t>{72208038-4BD3-4697-8857-85D34CDA8F03}</t>
  </si>
  <si>
    <t>ISAAC ENC</t>
  </si>
  <si>
    <t>W118102.B01</t>
  </si>
  <si>
    <t>602M SINGLE DRIVE FEEDER</t>
  </si>
  <si>
    <t>1100021556</t>
  </si>
  <si>
    <t>Z616.00800</t>
  </si>
  <si>
    <t>{9161A265-4EBA-4659-992B-C8B91214ACF2}</t>
  </si>
  <si>
    <t>1100021579</t>
  </si>
  <si>
    <t>Z1AZ.00141</t>
  </si>
  <si>
    <t>{A09F244F-58E6-4F14-B2E4-459C6E5C5AD8}</t>
  </si>
  <si>
    <t>W118461.B01</t>
  </si>
  <si>
    <t>1100021598</t>
  </si>
  <si>
    <t>Z616.00801</t>
  </si>
  <si>
    <t>{4A35793D-52D1-4F51-9879-CB27347B58B7}</t>
  </si>
  <si>
    <t>SCHENCK PROCESS THAILAND LTD</t>
  </si>
  <si>
    <t>1100021671</t>
  </si>
  <si>
    <t>Z612.00743</t>
  </si>
  <si>
    <t>M. McCall</t>
  </si>
  <si>
    <t>{FEE7F32C-3459-42C5-A49F-4254660C7357}</t>
  </si>
  <si>
    <t>1100021613</t>
  </si>
  <si>
    <t>Z801.01357</t>
  </si>
  <si>
    <t>{3229C11E-ED09-4914-AE30-076F433B90B3}</t>
  </si>
  <si>
    <t>SUNWEST SUPPLY INC</t>
  </si>
  <si>
    <t>W118891.B01</t>
  </si>
  <si>
    <t>1100021634</t>
  </si>
  <si>
    <t>Z1AZ.00142</t>
  </si>
  <si>
    <t>{38EB9352-B212-463D-BA49-3C911FDC8345}</t>
  </si>
  <si>
    <t>W119251.B01</t>
  </si>
  <si>
    <t>1100021635</t>
  </si>
  <si>
    <t>Z1KS.00692</t>
  </si>
  <si>
    <t>{398CEB06-1E5D-4890-A461-CB5FDA414B16}</t>
  </si>
  <si>
    <t>IDAHOAN FOODS</t>
  </si>
  <si>
    <t>1100021636</t>
  </si>
  <si>
    <t>Z1ID.00245</t>
  </si>
  <si>
    <t>{E55B25C2-4DA8-4ABF-9695-63119547EFC8}</t>
  </si>
  <si>
    <t>1100021638</t>
  </si>
  <si>
    <t>Z1VA.00240</t>
  </si>
  <si>
    <t>{DC11E8E3-04B0-48A3-98C3-FA5EFF12F390}</t>
  </si>
  <si>
    <t>BRIDGESTONE AMERICAS INC</t>
  </si>
  <si>
    <t>DUST ELBOW: SCHENCK: NZDHMF6000840000021</t>
  </si>
  <si>
    <t>1100021673</t>
  </si>
  <si>
    <t>A. Riley</t>
  </si>
  <si>
    <t>{F154A6B5-DACE-4007-9918-28388D59D37D}</t>
  </si>
  <si>
    <t>HEARTLAND PETROCHEMICAL COMPLEX</t>
  </si>
  <si>
    <t>Mid-range conisteel 3 inch nozzle str disch</t>
  </si>
  <si>
    <t>D. Alexander</t>
  </si>
  <si>
    <t>{DD3063A9-CE2E-4C2F-99CF-B9E30FCB65BF}</t>
  </si>
  <si>
    <t>HERSHEY CHOCOLATE OF VIRGINIA</t>
  </si>
  <si>
    <t>Update Feeder drawings with new nozzles</t>
  </si>
  <si>
    <t>1100021666</t>
  </si>
  <si>
    <t>Z1PA.00952</t>
  </si>
  <si>
    <t>A. Thomas</t>
  </si>
  <si>
    <t>{6017EC42-F801-4CB0-B3C1-5072924A699D}</t>
  </si>
  <si>
    <t>BFM Breather Bag FM1 150mm Dia x 500mm L</t>
  </si>
  <si>
    <t>1100021650</t>
  </si>
  <si>
    <t>B. Morris</t>
  </si>
  <si>
    <t>{348D1A8F-BF24-428A-9518-E48EE90FD50E}</t>
  </si>
  <si>
    <t>CARDINAL FG</t>
  </si>
  <si>
    <t>1100021678</t>
  </si>
  <si>
    <t>Z1KS.00693</t>
  </si>
  <si>
    <t>{D05FE88B-B995-4E12-87E5-83FC019342DD}</t>
  </si>
  <si>
    <t>W120337.B01</t>
  </si>
  <si>
    <t>HX3D-0.505101101-007</t>
  </si>
  <si>
    <t>1100021716</t>
  </si>
  <si>
    <t>Z1NJ.00395</t>
  </si>
  <si>
    <t>{A9848F02-B0FE-44D8-9C65-650B9B5C237C}</t>
  </si>
  <si>
    <t>SHAMROCK TECH</t>
  </si>
  <si>
    <t>W120332.B01</t>
  </si>
  <si>
    <t>604M FEEDER, DUAL DRIVE, METRIC</t>
  </si>
  <si>
    <t>1100021712</t>
  </si>
  <si>
    <t>Z1NJ.00475</t>
  </si>
  <si>
    <t>{BB049510-0862-4758-9606-1DE455586370}</t>
  </si>
  <si>
    <t>1100021717</t>
  </si>
  <si>
    <t>Z803.01364</t>
  </si>
  <si>
    <t>{F234B54F-4FDE-4461-A310-D5AFCD6F596B}</t>
  </si>
  <si>
    <t>GCC DACOTAH</t>
  </si>
  <si>
    <t>1100021690</t>
  </si>
  <si>
    <t>Z1SD.00099</t>
  </si>
  <si>
    <t>{C5049983-64E5-41FC-B657-33F450A0741F}</t>
  </si>
  <si>
    <t>JOHN B SANFILIPPO AND SON INC</t>
  </si>
  <si>
    <t>1100021728</t>
  </si>
  <si>
    <t>Z1IL.00719</t>
  </si>
  <si>
    <t>{29F322E5-E0BD-4974-A204-BFDC05A6BE5D}</t>
  </si>
  <si>
    <t>1100021730</t>
  </si>
  <si>
    <t>Z1MN.00871</t>
  </si>
  <si>
    <t>{95DD2F05-5F2A-481C-8806-6EA595678C74}</t>
  </si>
  <si>
    <t>1100021732</t>
  </si>
  <si>
    <t>Z1NJ.00476</t>
  </si>
  <si>
    <t>{992C77F1-9BE8-44C2-9641-A21FD13E5F61}</t>
  </si>
  <si>
    <t>1100021697</t>
  </si>
  <si>
    <t>{BA3A17C2-16A6-41B6-8AE0-5F3EF4828EF8}</t>
  </si>
  <si>
    <t>VLB OPERATOR INTERFACE UPGRADE (Ad-Hoc Item)</t>
  </si>
  <si>
    <t>1100021739</t>
  </si>
  <si>
    <t>Z1MI.00537</t>
  </si>
  <si>
    <t>{6227B224-0745-4BB7-A7F1-B6D431CB3367}</t>
  </si>
  <si>
    <t>1100021740</t>
  </si>
  <si>
    <t>{E3DE895D-857E-40E4-A0D6-1ADD6B121350}</t>
  </si>
  <si>
    <t>BOREALIS COMPOUNDS INC</t>
  </si>
  <si>
    <t>1100021777</t>
  </si>
  <si>
    <t>Z1KY.00240</t>
  </si>
  <si>
    <t>{01EB195C-5F0E-416D-884E-A6A7CF64D2E3}</t>
  </si>
  <si>
    <t>Custom LRV stand, see Todd Messmer</t>
  </si>
  <si>
    <t>1100021787</t>
  </si>
  <si>
    <t>Z1MO.00852</t>
  </si>
  <si>
    <t>{0D484DF3-D7D5-43D3-ACD9-34DFBE684169}</t>
  </si>
  <si>
    <t>1100021824</t>
  </si>
  <si>
    <t>Z1AL.00269</t>
  </si>
  <si>
    <t>S. WISE</t>
  </si>
  <si>
    <t>L. KATHOL</t>
  </si>
  <si>
    <t>{DF5C75EA-7BB9-4123-8C45-E6B092F5D474}</t>
  </si>
  <si>
    <t>1100021839</t>
  </si>
  <si>
    <t>Z1MN.00872</t>
  </si>
  <si>
    <t>{3B37387E-FB19-4A6F-825F-08D67BB14918}</t>
  </si>
  <si>
    <t>PERRY GROUP LTD</t>
  </si>
  <si>
    <t>W122061.B01</t>
  </si>
  <si>
    <t>1100021844</t>
  </si>
  <si>
    <t>Z1OH.00996</t>
  </si>
  <si>
    <t>{0EBBA130-EE38-4403-90CE-BCBDFD9FD521}</t>
  </si>
  <si>
    <t>THOMAS PROCESSING INC</t>
  </si>
  <si>
    <t>1100021845</t>
  </si>
  <si>
    <t>Z1IL.00721</t>
  </si>
  <si>
    <t>P, Larson</t>
  </si>
  <si>
    <t>{2234C73D-FC92-433B-9831-4C974AFE8E80}</t>
  </si>
  <si>
    <t>BEUMER CORPORATION</t>
  </si>
  <si>
    <t>V383639.B21</t>
  </si>
  <si>
    <t>Certified Drawings</t>
  </si>
  <si>
    <t>1100021807</t>
  </si>
  <si>
    <t>Z1NJ.00424</t>
  </si>
  <si>
    <t>{41795935-912C-404F-BBE6-0492C2CAA5C0}</t>
  </si>
  <si>
    <t>CERTIFIED DRAWINGS</t>
  </si>
  <si>
    <t>1100021808</t>
  </si>
  <si>
    <t>Z1OH.00952</t>
  </si>
  <si>
    <t>{B5DA1B09-924A-44B6-B265-0D9F01AA5EE5}</t>
  </si>
  <si>
    <t>W122260.B01</t>
  </si>
  <si>
    <t>MECH,LOW,FLEX,IND,GRAV,DDRV,AC</t>
  </si>
  <si>
    <t>1100021817</t>
  </si>
  <si>
    <t>Z812.01135</t>
  </si>
  <si>
    <t>{512357B2-CC24-4FC8-917D-10C348AF0966}</t>
  </si>
  <si>
    <t>SFC GLOBAL SUPPLY CHAIN INC</t>
  </si>
  <si>
    <t xml:space="preserve">V065022.A01 </t>
  </si>
  <si>
    <t>1100021852</t>
  </si>
  <si>
    <t>{2BFD5647-F601-4F7F-A3A0-A903FB792D19}</t>
  </si>
  <si>
    <t>1100021819</t>
  </si>
  <si>
    <t>{9AA32305-CD65-4881-9E4B-77932E82B2E1}</t>
  </si>
  <si>
    <t>RAVAGO MANUFACTURING AMERICAS</t>
  </si>
  <si>
    <t>1100021862</t>
  </si>
  <si>
    <t>S. Lamb</t>
  </si>
  <si>
    <t>{410D0629-234E-4C6A-AC41-DE88E57840E4}</t>
  </si>
  <si>
    <t>ARGOS USA LLC</t>
  </si>
  <si>
    <t>1100021894</t>
  </si>
  <si>
    <t>{6E3E25F0-F3F8-494C-A2D1-58CD194D1BB1}</t>
  </si>
  <si>
    <t>CHEONGLIM HOWTECH CO LTD</t>
  </si>
  <si>
    <t>W122649.B01</t>
  </si>
  <si>
    <t>902M SINGLE DRIVE FEEDER</t>
  </si>
  <si>
    <t>Z616.00803</t>
  </si>
  <si>
    <t>{7A0792B2-11DF-4549-99CC-DD619294D9BA}</t>
  </si>
  <si>
    <t>flexible connection silicone D1=100</t>
  </si>
  <si>
    <t>1100021899</t>
  </si>
  <si>
    <t>{3AF67FA3-A448-4D70-BB4D-E4AEFEBCE83B}</t>
  </si>
  <si>
    <t>W122760.B01</t>
  </si>
  <si>
    <t>1100021892</t>
  </si>
  <si>
    <t>Z1NJ.00477</t>
  </si>
  <si>
    <t>{53D889E4-C152-4F0F-9801-0DB8F303FA4A}</t>
  </si>
  <si>
    <t>BLANKINGCAP, BFM 350MM SEEFLEX 040E</t>
  </si>
  <si>
    <t>1100021876</t>
  </si>
  <si>
    <t>{5873D0E0-D850-4A2A-A962-65AE09069C78}</t>
  </si>
  <si>
    <t>CSA Approved Components</t>
  </si>
  <si>
    <t>1100021929</t>
  </si>
  <si>
    <t>Z1MA.00203</t>
  </si>
  <si>
    <t>{9D764EA5-C5AB-4FA3-B016-AFACCE9B61B6}</t>
  </si>
  <si>
    <t>1100021922</t>
  </si>
  <si>
    <t>Z1TX.99999</t>
  </si>
  <si>
    <t>{0DD9865A-2DE4-46F4-87D0-41B7B8982489}</t>
  </si>
  <si>
    <t>1100021905</t>
  </si>
  <si>
    <t>{9EF1115E-C248-4688-87E6-C2D1DE376F2B}</t>
  </si>
  <si>
    <t>1100021936</t>
  </si>
  <si>
    <t>Z1MN.00164</t>
  </si>
  <si>
    <t>{0A55818C-C2E8-47C1-88F9-2EE93C5A498E}</t>
  </si>
  <si>
    <t>GILES CHEMICAL</t>
  </si>
  <si>
    <t xml:space="preserve">W123144.B01 </t>
  </si>
  <si>
    <t>HX1A-0.755111101-009</t>
  </si>
  <si>
    <t>1100021937</t>
  </si>
  <si>
    <t>S. Deason</t>
  </si>
  <si>
    <t>{03149320-D7AF-46FA-915A-26E3D3862782}</t>
  </si>
  <si>
    <t>1100021960</t>
  </si>
  <si>
    <t>Z100.99999</t>
  </si>
  <si>
    <t>{06064524-1643-4E9A-95AB-68C9BCB00560}</t>
  </si>
  <si>
    <t>W100305.B01</t>
  </si>
  <si>
    <t>TEE,2"X2"X1" RED,304SS</t>
  </si>
  <si>
    <t>1100022047</t>
  </si>
  <si>
    <t>Z1OR.00185</t>
  </si>
  <si>
    <t>{F4878A16-7E5E-43C1-86D6-E9A7B38B3D26}</t>
  </si>
  <si>
    <t>ABM EQUIPMENT COMPANY</t>
  </si>
  <si>
    <t>W123896.B01</t>
  </si>
  <si>
    <t>MECH,MID,FLEX,SANI,GRAV,DDRV,AC</t>
  </si>
  <si>
    <t>1100021965</t>
  </si>
  <si>
    <t>Z1WA.00289</t>
  </si>
  <si>
    <t>{84E3AA92-E522-4969-9869-47BA25F87330}</t>
  </si>
  <si>
    <t>1100021969</t>
  </si>
  <si>
    <t>{A262B235-C95C-4A95-A3AB-BD4356A468F5}</t>
  </si>
  <si>
    <t>W064732.B01</t>
  </si>
  <si>
    <t>1100021970</t>
  </si>
  <si>
    <t>Z000.01406</t>
  </si>
  <si>
    <t>{12250953-569A-4D25-B07B-7D9DB1744E12}</t>
  </si>
  <si>
    <t>1100021971</t>
  </si>
  <si>
    <t>Z1GA.00467</t>
  </si>
  <si>
    <t>{05A53389-60CE-453D-9511-E371E499BF6B}</t>
  </si>
  <si>
    <t>1100021973</t>
  </si>
  <si>
    <t>Z1OH.00997</t>
  </si>
  <si>
    <t>{599CB1DB-3615-446B-A3A5-55E19648E323}</t>
  </si>
  <si>
    <t>1100021949</t>
  </si>
  <si>
    <t>Z1OH.00998</t>
  </si>
  <si>
    <t>{907CB013-E151-44BB-B91B-0EA435DAAFDB}</t>
  </si>
  <si>
    <t>1100021950</t>
  </si>
  <si>
    <t>{4A91FB78-628A-42EF-8DF1-812B78AD9091}</t>
  </si>
  <si>
    <t>CHROMA CORP</t>
  </si>
  <si>
    <t>V138663.B01</t>
  </si>
  <si>
    <t>QUILL ASSY,EXT.SHROUD,T-DRIVE(FLT-DRV)</t>
  </si>
  <si>
    <t>E/M</t>
  </si>
  <si>
    <t>Z1IL.00723</t>
  </si>
  <si>
    <t>{72451757-D3AE-4115-BDDD-3A99E303CC8A}</t>
  </si>
  <si>
    <t>W124553.B01</t>
  </si>
  <si>
    <t>1100021992</t>
  </si>
  <si>
    <t>Z1NC.00357</t>
  </si>
  <si>
    <t>{058C08AB-4490-49CD-BDE2-49CA549DCF9A}</t>
  </si>
  <si>
    <t>UNIVERSITY OF CALIFORNIA</t>
  </si>
  <si>
    <t>1100022018</t>
  </si>
  <si>
    <t>Z1CA.00734</t>
  </si>
  <si>
    <t>{9CBDE27E-4C34-4F2A-BF4A-B28C62959EBC}</t>
  </si>
  <si>
    <t>INNOPHOS FOSFATADOS DE MEXICO</t>
  </si>
  <si>
    <t>1100021997</t>
  </si>
  <si>
    <t>Z803.01365</t>
  </si>
  <si>
    <t>{071DF38D-7616-407B-813B-D06AB4FAC76A}</t>
  </si>
  <si>
    <t>MIDREX TECHNOLOGIES INC</t>
  </si>
  <si>
    <t>1100021998</t>
  </si>
  <si>
    <t>Z1NC.00358</t>
  </si>
  <si>
    <t>{8606345C-6D7A-4342-BAD1-1FE8A83F307F}</t>
  </si>
  <si>
    <t>W124721.B01</t>
  </si>
  <si>
    <t>MECH,HIGH,FLEX,IND,GRAV,DDRV,AC</t>
  </si>
  <si>
    <t>1100022209</t>
  </si>
  <si>
    <t>Z803.01366</t>
  </si>
  <si>
    <t>{01D9C275-6D71-4DE2-83F8-D1B1E6DA2D3A}</t>
  </si>
  <si>
    <t>MINERA ROCA RODANDO S DE RL DE CV</t>
  </si>
  <si>
    <t>V162707.B01</t>
  </si>
  <si>
    <t>SHAFT,T-DRIVE ASSEMBLY, 304SS</t>
  </si>
  <si>
    <t>1100022008</t>
  </si>
  <si>
    <t>{566C126E-26DF-4C31-A1B2-2167F5595E77}</t>
  </si>
  <si>
    <t>DC SYSTEMS</t>
  </si>
  <si>
    <t>1100022036</t>
  </si>
  <si>
    <t>Z1NC.00359</t>
  </si>
  <si>
    <t>{E36730E2-F873-42F9-B751-A8B87CD5678E}</t>
  </si>
  <si>
    <t>CONTOL UPGRADE</t>
  </si>
  <si>
    <t>1100022049</t>
  </si>
  <si>
    <t>{5405E089-AE14-4076-97F4-794512B87FAF}</t>
  </si>
  <si>
    <t>NEO SOLUTIONS INC</t>
  </si>
  <si>
    <t>W124971.B01</t>
  </si>
  <si>
    <t>Z1PA.00999</t>
  </si>
  <si>
    <t>{7332A1BB-B1DE-4CC0-B9E3-6E78CBBB62EC}</t>
  </si>
  <si>
    <t>DENALI INGREDIENTS</t>
  </si>
  <si>
    <t>WW Eng Labor</t>
  </si>
  <si>
    <t>1100022065</t>
  </si>
  <si>
    <t>{372B04DC-AFD4-425E-A99F-BE69B832961A}</t>
  </si>
  <si>
    <t>1100022068</t>
  </si>
  <si>
    <t>Z1MO.00539</t>
  </si>
  <si>
    <t>{82197445-5E83-40D4-B672-C437E39165CF}</t>
  </si>
  <si>
    <t>1100022069</t>
  </si>
  <si>
    <t>Z1PA.00539</t>
  </si>
  <si>
    <t>{404B7A4F-4AB6-4372-9CA4-982259A420F3}</t>
  </si>
  <si>
    <t>1100022076</t>
  </si>
  <si>
    <t>{5B1F4DF5-E99B-42E4-883A-01871B162F35}</t>
  </si>
  <si>
    <t>1100022079</t>
  </si>
  <si>
    <t>J. Lenartowski</t>
  </si>
  <si>
    <t>{57F52B4E-95BA-430F-A123-AAAB8BC11002}</t>
  </si>
  <si>
    <t>1100022101</t>
  </si>
  <si>
    <t>{C9AF4040-6EF8-4229-BEEB-525C33C9B3D6}</t>
  </si>
  <si>
    <t>1100022096</t>
  </si>
  <si>
    <t>Z1PA.01000</t>
  </si>
  <si>
    <t>{03A86185-2A28-4E38-8851-EC61CF9BC825}</t>
  </si>
  <si>
    <t>V168506.B01</t>
  </si>
  <si>
    <t>NZL SPRT ASY,SANI,MR CONIFLX,19"-30"FFOF</t>
  </si>
  <si>
    <t>1100022185</t>
  </si>
  <si>
    <t>{79E8FA3F-C8FA-4263-A800-0E4827565F8D}</t>
  </si>
  <si>
    <t>RTP CO</t>
  </si>
  <si>
    <t>1100022122</t>
  </si>
  <si>
    <t>Z1MN.00875</t>
  </si>
  <si>
    <t>{31F94BEF-33F6-4E7A-A4E0-BD8119515844}</t>
  </si>
  <si>
    <t>1100022104</t>
  </si>
  <si>
    <t>{A2AEFE6C-9662-422E-B771-34F18A4074CF}</t>
  </si>
  <si>
    <t>1100022107</t>
  </si>
  <si>
    <t>Z1NJ.00479</t>
  </si>
  <si>
    <t>{8A5A019E-A8CF-4615-A82F-896239CB681A}</t>
  </si>
  <si>
    <t>CRM OF AMERICA</t>
  </si>
  <si>
    <t>W026338.B01</t>
  </si>
  <si>
    <t>604M DUAL DRIVE DRY MAT^L FEEDER,10FT3</t>
  </si>
  <si>
    <t>1100022108</t>
  </si>
  <si>
    <t>Z1AZ.00143</t>
  </si>
  <si>
    <t>{988508CE-7AA8-4278-8D4E-81150BD3A64A}</t>
  </si>
  <si>
    <t>PHIBRO ANIMAL HEALTH CORP.</t>
  </si>
  <si>
    <t>1100022115</t>
  </si>
  <si>
    <t>{C62A198F-FD88-4ACD-ABD0-415E60CFFD44}</t>
  </si>
  <si>
    <t>1100022141</t>
  </si>
  <si>
    <t>{A3B1FC01-0F21-44D0-A94B-39D972AAAE4E}</t>
  </si>
  <si>
    <t>MOST INC</t>
  </si>
  <si>
    <t>1100022142</t>
  </si>
  <si>
    <t>Z1MO.00853</t>
  </si>
  <si>
    <t>{4FDADAA7-D75C-400A-A61F-957528B7844F}</t>
  </si>
  <si>
    <t>SCHENCK PROCESS SOLUTIONS INDIA</t>
  </si>
  <si>
    <t>W126366.B01</t>
  </si>
  <si>
    <t>102 SINGLE DDRIVE FEEDER</t>
  </si>
  <si>
    <t>1100022144</t>
  </si>
  <si>
    <t>Z605.01273</t>
  </si>
  <si>
    <t>{027071F9-437F-4420-96FF-603FF4F22671}</t>
  </si>
  <si>
    <t>W126393.B01</t>
  </si>
  <si>
    <t>1100022145</t>
  </si>
  <si>
    <t>Z605.01274</t>
  </si>
  <si>
    <t>{599294AF-B2EF-4D77-85F4-D5F7F05F8041}</t>
  </si>
  <si>
    <t>AMERICAN EXTRUSION</t>
  </si>
  <si>
    <t>1100022153</t>
  </si>
  <si>
    <t>{C9E659DE-87D5-4A93-8DE5-7D61B5E81884}</t>
  </si>
  <si>
    <t>1100022363</t>
  </si>
  <si>
    <t>Z1WI.00055</t>
  </si>
  <si>
    <t>A. Harmon</t>
  </si>
  <si>
    <t>{97896E95-1681-49D7-92C9-E5DD01454D06}</t>
  </si>
  <si>
    <t>3INCH HLX NOZZLE</t>
  </si>
  <si>
    <t>1100022156</t>
  </si>
  <si>
    <t>{28934E37-F40B-4A32-81DA-1BD1C04BCA66}</t>
  </si>
  <si>
    <t>ATLANTIC WALLBOARD LTD PTNERSHIP</t>
  </si>
  <si>
    <t>MFP# S311195.89 HOUSING ASSY</t>
  </si>
  <si>
    <t>1100022186</t>
  </si>
  <si>
    <t>{07F313DB-8EBE-4ECD-8D4E-0A4FB93F7D0F}</t>
  </si>
  <si>
    <t>COVANTA STANISLAUS INC</t>
  </si>
  <si>
    <t>W127306.B01</t>
  </si>
  <si>
    <t>602M FEEDER, SINGLE DRIVE, METRIC</t>
  </si>
  <si>
    <t>1100022187</t>
  </si>
  <si>
    <t>Z1CA.00735</t>
  </si>
  <si>
    <t>{7B9F08D2-2482-485E-AE82-79EDDB403FDC}</t>
  </si>
  <si>
    <t>OQ CHEMICAL CORPORATION</t>
  </si>
  <si>
    <t>NOZZLE, LOW RANGE MID, 1.38" 12 FFOF</t>
  </si>
  <si>
    <t>1100022214</t>
  </si>
  <si>
    <t>{5901242F-71E6-4EFF-9926-2F9472A6E5A6}</t>
  </si>
  <si>
    <t>AG PROCESSING</t>
  </si>
  <si>
    <t>W127562.B01</t>
  </si>
  <si>
    <t>FLOWMETER - SOLIDS, DLM-26</t>
  </si>
  <si>
    <t>1100022215</t>
  </si>
  <si>
    <t>Z1NE.00212</t>
  </si>
  <si>
    <t>{4DFB09CF-DC5C-4A2F-A22A-C746917477F1}</t>
  </si>
  <si>
    <t>1100022219</t>
  </si>
  <si>
    <t>Z1PA.00334</t>
  </si>
  <si>
    <t>{39348846-4371-461E-95EA-19E231ED3D1A}</t>
  </si>
  <si>
    <t>DART CONTAINER</t>
  </si>
  <si>
    <t>1100022222</t>
  </si>
  <si>
    <t>{E720E84F-7299-4726-95ED-C412A63CE47E}</t>
  </si>
  <si>
    <t>HEARTLAND PET FOOD MANUFACTURING</t>
  </si>
  <si>
    <t>REPLACEMENT HOOD ASSY</t>
  </si>
  <si>
    <t>1100022220</t>
  </si>
  <si>
    <t>C. Beall</t>
  </si>
  <si>
    <t>{CF336639-5CCA-41FD-9CAF-DF0B249A64FB}</t>
  </si>
  <si>
    <t>1100022254</t>
  </si>
  <si>
    <t>{C30D3474-F272-4D1D-B1A6-2537CBC3BEF4}</t>
  </si>
  <si>
    <t>LOSS-IN-WEIGHT CONTROL UPGRADE</t>
  </si>
  <si>
    <t>1100022257</t>
  </si>
  <si>
    <t>Z1MA.00205</t>
  </si>
  <si>
    <t>{BBF3116E-1EF6-4E38-8286-FBBAFDD32E7E}</t>
  </si>
  <si>
    <t>1100022258</t>
  </si>
  <si>
    <t>Z1MA.00206</t>
  </si>
  <si>
    <t>{7A3E62EF-1439-4498-AE10-82A710443E55}</t>
  </si>
  <si>
    <t>1100022267</t>
  </si>
  <si>
    <t>Z1PA.00097</t>
  </si>
  <si>
    <t>{A2EC0395-F984-4B42-92E0-F41469754608}</t>
  </si>
  <si>
    <t>1100022268</t>
  </si>
  <si>
    <t>Z1MA.00207</t>
  </si>
  <si>
    <t>{A1376E7F-F892-4581-8F5D-4449BC05B0D1}</t>
  </si>
  <si>
    <t>W125956.B01</t>
  </si>
  <si>
    <t>CONTROL,MM-RX-HO-D3-46-LW-IP-RJ-XX</t>
  </si>
  <si>
    <t>1100022226</t>
  </si>
  <si>
    <t>{C5D687AC-D3F7-451C-B17B-98C717500B17}</t>
  </si>
  <si>
    <t>1100022271</t>
  </si>
  <si>
    <t>Z1MA.00208</t>
  </si>
  <si>
    <t>{197F2D72-6AE1-4336-8862-42949B23779E}</t>
  </si>
  <si>
    <t>1100022272</t>
  </si>
  <si>
    <t>Z1MA.00209</t>
  </si>
  <si>
    <t>{3B0ECF7F-CC51-4B18-9121-AABF3674A6C6}</t>
  </si>
  <si>
    <t>LINE 5 SCHENCK LOSS-IN-WEIGHT CONTROLS UPGRADE</t>
  </si>
  <si>
    <t>1100022227</t>
  </si>
  <si>
    <t>Z1MA.00210</t>
  </si>
  <si>
    <t>{1D529C43-10A3-4A8F-87DF-404909C847AD}</t>
  </si>
  <si>
    <t>1100022228</t>
  </si>
  <si>
    <t>Z1MA.00211</t>
  </si>
  <si>
    <t>{BA1AA9BD-B363-48CB-9E13-F6C193FB79D7}</t>
  </si>
  <si>
    <t>NORTHLAND PROCESS PIPING INC</t>
  </si>
  <si>
    <t>W128148.B01</t>
  </si>
  <si>
    <t>1100022274</t>
  </si>
  <si>
    <t>Z1MN.00879</t>
  </si>
  <si>
    <t>{001CD6C4-6549-4A30-AF11-134E9621679D}</t>
  </si>
  <si>
    <t>ROSE ACRE FARMS</t>
  </si>
  <si>
    <t>1100022279</t>
  </si>
  <si>
    <t>Z1IN.00399</t>
  </si>
  <si>
    <t>{E11FC16F-2599-4457-8031-AF81C6459CA9}</t>
  </si>
  <si>
    <t>1100022280</t>
  </si>
  <si>
    <t>Z812.01137</t>
  </si>
  <si>
    <t>{CA057ABF-2D8A-4454-866D-7E79EC5F1517}</t>
  </si>
  <si>
    <t>1100022304</t>
  </si>
  <si>
    <t>{1D76E4B1-606C-40CA-9250-C4FA238D743A}</t>
  </si>
  <si>
    <t>W127767.B01</t>
  </si>
  <si>
    <t>1100022284</t>
  </si>
  <si>
    <t>Z612.00747</t>
  </si>
  <si>
    <t>{D1D132AE-6468-4ACE-ADB2-13E602F82301}</t>
  </si>
  <si>
    <t>KS POTASH CANADA GENERAL PARTNER</t>
  </si>
  <si>
    <t>W128509.B01</t>
  </si>
  <si>
    <t>1100022285</t>
  </si>
  <si>
    <t>Z801.01364</t>
  </si>
  <si>
    <t>{A6E36282-4B69-4060-ACFE-69E9C5BB581E}</t>
  </si>
  <si>
    <t>MILLWORK AND PANEL LLC</t>
  </si>
  <si>
    <t>HX12A-6.001200001-021</t>
  </si>
  <si>
    <t>1100022306</t>
  </si>
  <si>
    <t>{4D842A2C-0BE8-48C2-96DA-34413E7C58CA}</t>
  </si>
  <si>
    <t>1100022289</t>
  </si>
  <si>
    <t>Z1NJ.00480</t>
  </si>
  <si>
    <t>{A143AC22-F8D9-42CB-972B-C52EE4393C02}</t>
  </si>
  <si>
    <t>1100022320</t>
  </si>
  <si>
    <t>Z801.01365</t>
  </si>
  <si>
    <t>{D42504BD-20EE-4D97-B87A-CD69ECFA14E0}</t>
  </si>
  <si>
    <t>1100022348</t>
  </si>
  <si>
    <t>{8355D67F-327E-4125-99E2-DDD07F1DF45D}</t>
  </si>
  <si>
    <t>1100022364</t>
  </si>
  <si>
    <t>Z1KS.00701</t>
  </si>
  <si>
    <t>{E98ED236-DF49-4DD4-BA25-1D5BA51A47B1}</t>
  </si>
  <si>
    <t>W129044.B01</t>
  </si>
  <si>
    <t>1100022366</t>
  </si>
  <si>
    <t>Z1KS.00702</t>
  </si>
  <si>
    <t>{37922146-5EA7-45A7-9249-5685E007679B}</t>
  </si>
  <si>
    <t>1100022376</t>
  </si>
  <si>
    <t>{9C1C9CAA-2F78-4415-A9E3-2D25CC4B55C9}</t>
  </si>
  <si>
    <t>1100022382</t>
  </si>
  <si>
    <t>Z1OH.01002</t>
  </si>
  <si>
    <t>{367E367A-4B55-4210-9D77-C9B7BA67D96C}</t>
  </si>
  <si>
    <t>V715249.B05</t>
  </si>
  <si>
    <t>CABLE,4-PAIR IND SHIELD W/DRAIN, 500^ LG</t>
  </si>
  <si>
    <t>1100022384</t>
  </si>
  <si>
    <t>{220BB359-C5BB-4FBF-94ED-5DE9BF39709A}</t>
  </si>
  <si>
    <t>1100022385</t>
  </si>
  <si>
    <t>{62E27290-4824-4FB6-A05F-BA180A60E8F2}</t>
  </si>
  <si>
    <t>W129378.B01</t>
  </si>
  <si>
    <t>MECH,MID,FLEX,USDA-3A DAIRY,GRAV,DDRV</t>
  </si>
  <si>
    <t>1100022386</t>
  </si>
  <si>
    <t>{E33A9E01-29CB-41A2-8E62-7457D29B4EE4}</t>
  </si>
  <si>
    <t>DISCONT CONTROL UPGRADE</t>
  </si>
  <si>
    <t>1100022390</t>
  </si>
  <si>
    <t>{E5E7DEFD-4677-4F64-9CDF-DED7B775A9F6}</t>
  </si>
  <si>
    <t>W129766.B01</t>
  </si>
  <si>
    <t>1100022394</t>
  </si>
  <si>
    <t>Z801.01366</t>
  </si>
  <si>
    <t>{F8FBC75F-7BEE-4AEB-9503-43D2E4537509}</t>
  </si>
  <si>
    <t>PROCOR INDUSTRIAL</t>
  </si>
  <si>
    <t>W129836.B01</t>
  </si>
  <si>
    <t>904M FEEDER, DUAL DRIVE, METRIC</t>
  </si>
  <si>
    <t>1100022403</t>
  </si>
  <si>
    <t>Z1NC.00361</t>
  </si>
  <si>
    <t>{0892B99B-FDC8-4A10-B330-B5BE4BC1F74D}</t>
  </si>
  <si>
    <t>W130001.B01</t>
  </si>
  <si>
    <t>1100022409</t>
  </si>
  <si>
    <t>Z1MI.00543</t>
  </si>
  <si>
    <t>{EC672F9E-7A78-4F1E-BC91-7161631B4ED1}</t>
  </si>
  <si>
    <t>WPE</t>
  </si>
  <si>
    <t>1100022419</t>
  </si>
  <si>
    <t>{9044A413-9E18-4FB3-885B-B13A0B062F41}</t>
  </si>
  <si>
    <t>1100022431</t>
  </si>
  <si>
    <t>{A3A0BE1B-D4DE-4473-AC6D-10EE07555031}</t>
  </si>
  <si>
    <t>UNIFRAX LLC</t>
  </si>
  <si>
    <t>W130219.B01</t>
  </si>
  <si>
    <t>MECH,LOW,FLEX,IND,VOL,DDRV,AC,EXPL</t>
  </si>
  <si>
    <t>1100022424</t>
  </si>
  <si>
    <t>Z1MD.00076</t>
  </si>
  <si>
    <t>{D16780DD-07D8-415C-9BAE-FE7CBD53872A}</t>
  </si>
  <si>
    <t>LIBERTY FREEDOM</t>
  </si>
  <si>
    <t>W130278.B01</t>
  </si>
  <si>
    <t>BEMP DUAL IDLER BELT SCALE</t>
  </si>
  <si>
    <t>1100022444</t>
  </si>
  <si>
    <t>Z1CO.00256</t>
  </si>
  <si>
    <t>{CFFF8BB2-C95C-42C4-AF2B-45CFACBC4134}</t>
  </si>
  <si>
    <t>SACO AEI POLYMERS</t>
  </si>
  <si>
    <t>1100022468</t>
  </si>
  <si>
    <t>Z1WI.00503</t>
  </si>
  <si>
    <t>{EC0F2444-379F-4F06-9E0A-937D6ABB7462}</t>
  </si>
  <si>
    <t>1100022489</t>
  </si>
  <si>
    <t>Z612.00748</t>
  </si>
  <si>
    <t>{A96A74BA-42A1-4D82-9A51-B4670005F210}</t>
  </si>
  <si>
    <t>1100022492</t>
  </si>
  <si>
    <t>{074FFD03-5602-40D5-BB61-4F5B03F109FF}</t>
  </si>
  <si>
    <t>V120821.B01</t>
  </si>
  <si>
    <t>VSC 28001 - Cable M12 - RJ45 for  VFG</t>
  </si>
  <si>
    <t>{407FB366-6928-416B-BE5D-EBCE9EBB2645}</t>
  </si>
  <si>
    <t>V704033.B13</t>
  </si>
  <si>
    <t>DUST ELBOW ASM,1.75 x 3.00,GRAY</t>
  </si>
  <si>
    <t>1100022505</t>
  </si>
  <si>
    <t>Z1PA.01004</t>
  </si>
  <si>
    <t>{CC7500ED-BDDE-42FD-ADDF-750AB47CDC38}</t>
  </si>
  <si>
    <t>V755155.B01</t>
  </si>
  <si>
    <t>DIN RAIL,SLOTTED,STAINLESS,35MMx7.5MM</t>
  </si>
  <si>
    <t>{37E6E558-B4D0-464B-8BDE-20D5A76A78EB}</t>
  </si>
  <si>
    <t>1100022511</t>
  </si>
  <si>
    <t>{17F26AEE-D4CE-4CA4-B7B9-74F261BCD582}</t>
  </si>
  <si>
    <t>MARS PETCARE USA INC</t>
  </si>
  <si>
    <t>1100022522</t>
  </si>
  <si>
    <t>Z1TN.00522</t>
  </si>
  <si>
    <t>{39BA1321-F23B-4E53-8AAB-15C58CC2B263}</t>
  </si>
  <si>
    <t>W132080.B01</t>
  </si>
  <si>
    <t>1100022537</t>
  </si>
  <si>
    <t>Z1WI.00504</t>
  </si>
  <si>
    <t>{A5ADFF5F-7104-404C-9202-7FD79458F00F}</t>
  </si>
  <si>
    <t>1100022538</t>
  </si>
  <si>
    <t>Z1MN.00883</t>
  </si>
  <si>
    <t>{7A498CCB-52CC-4BB0-B11C-B16FA9D3C1AB}</t>
  </si>
  <si>
    <t>V383639.B07</t>
  </si>
  <si>
    <t>MATERIAL CERTIFICATION</t>
  </si>
  <si>
    <t>1100022545</t>
  </si>
  <si>
    <t>Z1MA.00213</t>
  </si>
  <si>
    <t>{98BC608E-D7D8-453E-9EE1-812F1291B426}</t>
  </si>
  <si>
    <t>HUVIS INDORAMA ADVANCED MATERIAL</t>
  </si>
  <si>
    <t>V715249.B03</t>
  </si>
  <si>
    <t>CABLE,4-PAIR IND SHIELD W/DRAIN, 100^ LG</t>
  </si>
  <si>
    <t>1100022588</t>
  </si>
  <si>
    <t>Z1SC.00085</t>
  </si>
  <si>
    <t>{16D1FE4F-0846-4721-B5AB-96C2B33DFEFC}</t>
  </si>
  <si>
    <t>1100022627</t>
  </si>
  <si>
    <t>{6D6BDD63-BDA8-4F94-8D84-33A54DEA192E}</t>
  </si>
  <si>
    <t>GOUGH ECON INC</t>
  </si>
  <si>
    <t>W133126.B01</t>
  </si>
  <si>
    <t>1100022650</t>
  </si>
  <si>
    <t>Z1NC.00364</t>
  </si>
  <si>
    <t>{B5BC8841-E66F-4C38-9B4D-F87612338EFA}</t>
  </si>
  <si>
    <t>MCWANE DUCTILE</t>
  </si>
  <si>
    <t>1100022653</t>
  </si>
  <si>
    <t>Z1NJ.00482</t>
  </si>
  <si>
    <t>{297C6CD1-EC26-4B37-963F-E59BCAB733D8}</t>
  </si>
  <si>
    <t>V138091.B01</t>
  </si>
  <si>
    <t>PULSE GEN ASSY,100 PULSE DIR DRV,300 SER</t>
  </si>
  <si>
    <t>{0A7A4B64-8970-431B-A1DF-7E82F1C0AFA5}</t>
  </si>
  <si>
    <t>1100022663</t>
  </si>
  <si>
    <t>Z1TX.01420</t>
  </si>
  <si>
    <t>{AF316638-FB7D-4129-B99F-DC822C753798}</t>
  </si>
  <si>
    <t>SHERWIN WILLIAMS</t>
  </si>
  <si>
    <t>W133493.B01</t>
  </si>
  <si>
    <t>1100022718</t>
  </si>
  <si>
    <t>Z1OH.01006</t>
  </si>
  <si>
    <t>VAA</t>
  </si>
  <si>
    <t>{9702A15F-2C73-47C1-8878-2516872900A6}</t>
  </si>
  <si>
    <t>W134163.B01</t>
  </si>
  <si>
    <t>Z1FL.00270</t>
  </si>
  <si>
    <t>{7A711770-D86A-40D9-B1B4-0AD5A54D6720}</t>
  </si>
  <si>
    <t>ALPHIA</t>
  </si>
  <si>
    <t xml:space="preserve">V383639.B19 </t>
  </si>
  <si>
    <t>Heli-Worm Grbox w/NEMA Adapt - Eng TBD</t>
  </si>
  <si>
    <t>1100022705</t>
  </si>
  <si>
    <t>{3DF8048F-AC99-44AA-AF55-20902BB72338}</t>
  </si>
  <si>
    <t>US VANADIUM LLC</t>
  </si>
  <si>
    <t>1100022706</t>
  </si>
  <si>
    <t>Z1AR.00252</t>
  </si>
  <si>
    <t>{21C146D8-8C98-4F48-91BA-B97090D066F0}</t>
  </si>
  <si>
    <t>PEARL VALLEY SPECIALTY EGG PRODUCTS</t>
  </si>
  <si>
    <t>W134268.B01</t>
  </si>
  <si>
    <t>MECH,MID,FLEX,USDA-3A DAIRY,VOL,SDRV</t>
  </si>
  <si>
    <t>1100022721</t>
  </si>
  <si>
    <t>Z1IL.00729</t>
  </si>
  <si>
    <t>{6A0610D4-65D1-4C4A-ABAC-EBE592671D58}</t>
  </si>
  <si>
    <t>GLAXOSMITHKLINE</t>
  </si>
  <si>
    <t>1100022741</t>
  </si>
  <si>
    <t>{2B307E2B-7B5F-4393-A748-D5B4EE6DE33A}</t>
  </si>
  <si>
    <t>1100022767</t>
  </si>
  <si>
    <t>{32AA983D-22B8-4CAF-BF14-818ADD28E45F}</t>
  </si>
  <si>
    <t>W136892.B01</t>
  </si>
  <si>
    <t>1100023020</t>
  </si>
  <si>
    <t>Z1TX.01423</t>
  </si>
  <si>
    <t>{5E79F96F-E501-4DB7-A984-3B7A02190500}</t>
  </si>
  <si>
    <t>LOW-RANGE MECHATRON FEEDER CONTROL</t>
  </si>
  <si>
    <t>1100022758</t>
  </si>
  <si>
    <t>Z1MA.00214</t>
  </si>
  <si>
    <t>{B7D26B55-17AD-4B57-9925-6464FD5C45A7}</t>
  </si>
  <si>
    <t>1100022762</t>
  </si>
  <si>
    <t>Z1MA.00215</t>
  </si>
  <si>
    <t>{78ED008F-6BB0-48A5-A6BA-9C3BEB540E58}</t>
  </si>
  <si>
    <t>CH ELEPHANT INTELLIGANT TECHNOLOGY</t>
  </si>
  <si>
    <t>1100022764</t>
  </si>
  <si>
    <t>Z607.07826</t>
  </si>
  <si>
    <t>{382B1390-601E-444F-87A8-6C40848831F0}</t>
  </si>
  <si>
    <t>1100022772</t>
  </si>
  <si>
    <t>{68272698-94A9-43E7-A016-1A931217263E}</t>
  </si>
  <si>
    <t>1100022789</t>
  </si>
  <si>
    <t>Z1MO.00813</t>
  </si>
  <si>
    <t>{33133BC7-EA67-4186-BF1E-EED93688AA57}</t>
  </si>
  <si>
    <t>1100022790</t>
  </si>
  <si>
    <t>{C9CC3B39-AD18-4CA4-9EA4-7EF303590B3D}</t>
  </si>
  <si>
    <t>1100022795</t>
  </si>
  <si>
    <t>Z1TN.00523</t>
  </si>
  <si>
    <t>{473062F4-7FCE-4B6A-8A20-F5D92A935379}</t>
  </si>
  <si>
    <t>DYNEQUIP MATERIAL HANDLING SOLUTION</t>
  </si>
  <si>
    <t>1100022797</t>
  </si>
  <si>
    <t>{0621CD34-7E26-4347-999E-16DD380E9148}</t>
  </si>
  <si>
    <t>1100022810</t>
  </si>
  <si>
    <t>{629CAE3B-91C9-4C7B-ABE0-CF2D8D2C05E0}</t>
  </si>
  <si>
    <t>METAL TECHNOLOGIES</t>
  </si>
  <si>
    <t>W135107.B01</t>
  </si>
  <si>
    <t>1100022827</t>
  </si>
  <si>
    <t>Z1IN.00401</t>
  </si>
  <si>
    <t>{A2E9DE28-379C-45C6-8D7F-C6194D7D0A52}</t>
  </si>
  <si>
    <t>HARDWARE FOR MOVING TO NEW CONTROL ENCLO</t>
  </si>
  <si>
    <t>1100022833</t>
  </si>
  <si>
    <t>FCP</t>
  </si>
  <si>
    <t>{FE7FE545-E041-48C7-ACB9-44ADFD6F82A0}</t>
  </si>
  <si>
    <t>SMA</t>
  </si>
  <si>
    <t>{8627CA2C-9EDD-4F58-B4C9-E053133BB255}</t>
  </si>
  <si>
    <t>1100022844</t>
  </si>
  <si>
    <t>{AB90DD0E-467E-472B-965A-8C12EABE5BA2}</t>
  </si>
  <si>
    <t>PETROQUIP INTERNATIONAL LLC</t>
  </si>
  <si>
    <t>1100022942</t>
  </si>
  <si>
    <t>Z1TX.01425</t>
  </si>
  <si>
    <t>{331EED12-B8CE-4314-AF64-DD5F6EDFC400}</t>
  </si>
  <si>
    <t>TAMPICO RENEWABLE ENERGY SAPI DE CV</t>
  </si>
  <si>
    <t>1100023178</t>
  </si>
  <si>
    <t>Z803.01367</t>
  </si>
  <si>
    <t>{1907CFC7-547C-4936-8563-28142A9C1EC9}</t>
  </si>
  <si>
    <t>1100022901</t>
  </si>
  <si>
    <t>Z1GA.00474</t>
  </si>
  <si>
    <t>{814BCCEA-536E-4715-89D1-B5421B048B43}</t>
  </si>
  <si>
    <t>V164837.B01</t>
  </si>
  <si>
    <t>SEAL,DOUBLE LIP,20X30X5,NITRILE</t>
  </si>
  <si>
    <t>1100022910</t>
  </si>
  <si>
    <t>{737B58C4-0CCB-4D5D-932C-50EE8E56B8B2}</t>
  </si>
  <si>
    <t>CROWN IRON WORKS</t>
  </si>
  <si>
    <t>1100022928</t>
  </si>
  <si>
    <t>Z1MN.00887</t>
  </si>
  <si>
    <t>C. Aberle</t>
  </si>
  <si>
    <t>{40BE5EC6-ED17-4744-A128-FBEE5B9F8CBE}</t>
  </si>
  <si>
    <t>1100022946</t>
  </si>
  <si>
    <t>{7490D29B-7B16-45DA-B6B4-8876314EC872}</t>
  </si>
  <si>
    <t>1100022947</t>
  </si>
  <si>
    <t>Z812.01138</t>
  </si>
  <si>
    <t>CMM/TL</t>
  </si>
  <si>
    <t>{26C0CD8D-9924-4A57-A4E1-C1C01C1E4AB3}</t>
  </si>
  <si>
    <t>EQUISTAR CHEMICALS LP</t>
  </si>
  <si>
    <t>HOPEXTSIMILARTOV162988.B01BUT22"TALL. SS</t>
  </si>
  <si>
    <t>1100022967</t>
  </si>
  <si>
    <t>{6EB02570-B1D0-4629-8931-2E9F9EA13297}</t>
  </si>
  <si>
    <t>1100022974</t>
  </si>
  <si>
    <t>Z1OH.01008</t>
  </si>
  <si>
    <t>{6C4E465B-D00F-4592-AFFA-EC1D609A60D2}</t>
  </si>
  <si>
    <t>CONTROL UPGRADE DISOCONT CLASSIS TO TERS</t>
  </si>
  <si>
    <t>1100022984</t>
  </si>
  <si>
    <t>{34255B76-3810-4DAF-9F3B-18F665640AC3}</t>
  </si>
  <si>
    <t>RB MANUFACTURING LLC</t>
  </si>
  <si>
    <t>NZDLMF-1.00012000000-028</t>
  </si>
  <si>
    <t>1100023046</t>
  </si>
  <si>
    <t>{CC6E3E35-DE83-4156-B6AD-27D0BDE0D038}</t>
  </si>
  <si>
    <t>1100022991</t>
  </si>
  <si>
    <t>Z1MA.00216</t>
  </si>
  <si>
    <t>FCP/BM</t>
  </si>
  <si>
    <t>{1B479296-EB5D-496D-AAE3-3D3777EDB921}</t>
  </si>
  <si>
    <t>1100022994</t>
  </si>
  <si>
    <t>Z1CO.00259</t>
  </si>
  <si>
    <t>{48268FA6-5E18-44AA-AF8F-B1AAFB5938A9}</t>
  </si>
  <si>
    <t>1100022999</t>
  </si>
  <si>
    <t>Z1KS.00706</t>
  </si>
  <si>
    <t>{C07CB800-352F-45A8-B912-DFA062E40AC6}</t>
  </si>
  <si>
    <t>1100023310</t>
  </si>
  <si>
    <t>FCP/DC</t>
  </si>
  <si>
    <t>{E8F5976A-CDCA-46B8-BA30-5F9E55686894}</t>
  </si>
  <si>
    <t>BUNGE LODERS CROKLAAN</t>
  </si>
  <si>
    <t>FCP/ML</t>
  </si>
  <si>
    <t>{847D95EB-84BF-4A2F-80A5-EC7C0788157B}</t>
  </si>
  <si>
    <t>1100023035</t>
  </si>
  <si>
    <t>{84154C36-23B6-489A-9308-2C325F73A9D3}</t>
  </si>
  <si>
    <t>1100023036</t>
  </si>
  <si>
    <t>Z1MO.00861</t>
  </si>
  <si>
    <t>{801BE86F-E318-494B-B5C0-1113D83D299B}</t>
  </si>
  <si>
    <t>1100023037</t>
  </si>
  <si>
    <t>FCP/MB</t>
  </si>
  <si>
    <t>{220F64A5-BFFC-48AD-9857-727FB14C07CA}</t>
  </si>
  <si>
    <t>MID-RANGE FEEDER CONTROL</t>
  </si>
  <si>
    <t>1100023040</t>
  </si>
  <si>
    <t>FCP/NV</t>
  </si>
  <si>
    <t>{EF418E09-78EB-415A-BDC3-96BE8975716A}</t>
  </si>
  <si>
    <t>1100023204</t>
  </si>
  <si>
    <t>Z801.01373</t>
  </si>
  <si>
    <t>{AC47AB04-B072-4BF5-A179-78293FE07DF6}</t>
  </si>
  <si>
    <t>{39103E99-280D-4F33-957E-DAF4F98DB51C}</t>
  </si>
  <si>
    <t>SCALAR TECHNOLOGY</t>
  </si>
  <si>
    <t>1100023180</t>
  </si>
  <si>
    <t>Z612.00749</t>
  </si>
  <si>
    <t>{1AC51D6B-20F7-4844-8709-74004EBBCEEC}</t>
  </si>
  <si>
    <t>Return plastic runner</t>
  </si>
  <si>
    <t>1100023087</t>
  </si>
  <si>
    <t>{9A5726D5-E1F7-4066-8E82-E40F6212DEE7}</t>
  </si>
  <si>
    <t>UNIFORM COLOR CO</t>
  </si>
  <si>
    <t>V715249.B01</t>
  </si>
  <si>
    <t>CABLE,4-PAIR IND SHIELD W/DRAIN, 25^ LG</t>
  </si>
  <si>
    <t>1100023085</t>
  </si>
  <si>
    <t>Z1MI.00551</t>
  </si>
  <si>
    <t>{5B7A2623-E969-4371-ABD4-5E26C7D4215E}</t>
  </si>
  <si>
    <t>LHOIST NORTH AMERICA</t>
  </si>
  <si>
    <t>1100023102</t>
  </si>
  <si>
    <t>Z1TX.01429</t>
  </si>
  <si>
    <t>{28B63F15-593D-4A1E-8951-C43DDD93C74D}</t>
  </si>
  <si>
    <t>HXMMA-2.252200001-017</t>
  </si>
  <si>
    <t>{E18D3867-850F-4B9D-9E53-DD1CEAE2FD10}</t>
  </si>
  <si>
    <t>1100023134</t>
  </si>
  <si>
    <t>{89C914BD-5361-4114-BF3C-17196F1ABB0A}</t>
  </si>
  <si>
    <t>1100023133</t>
  </si>
  <si>
    <t>{16D80C8C-E44F-4513-8F3E-D53ECE27F0B6}</t>
  </si>
  <si>
    <t>W137912.B01</t>
  </si>
  <si>
    <t>1100023140</t>
  </si>
  <si>
    <t>Z1PA.01008</t>
  </si>
  <si>
    <t>{F51CA4B6-99D6-42F5-9410-5E0B117594CC}</t>
  </si>
  <si>
    <t>1100023161</t>
  </si>
  <si>
    <t>Z801.01375</t>
  </si>
  <si>
    <t>{A57FE481-BC43-49A9-81C8-8F84564572A6}</t>
  </si>
  <si>
    <t>WHOLE TRADING INC</t>
  </si>
  <si>
    <t>V161914.B04</t>
  </si>
  <si>
    <t>HOPPER,89mm,PUR,BLACK,CHEM DUTY</t>
  </si>
  <si>
    <t>1100023164</t>
  </si>
  <si>
    <t>D. Coleman</t>
  </si>
  <si>
    <t>{F0AF9F22-8951-44EB-8CAF-665CF51D0A60}</t>
  </si>
  <si>
    <t>ROGERS ENGR AND  MFG CO INC</t>
  </si>
  <si>
    <t>W138139.B01</t>
  </si>
  <si>
    <t>302M FEEDER, SINGLE DRIVE, METRIC</t>
  </si>
  <si>
    <t>1100023166</t>
  </si>
  <si>
    <t>Z1IN.00402</t>
  </si>
  <si>
    <t>{6A45DF2D-079B-44CF-BFCA-84A8B0356E7B}</t>
  </si>
  <si>
    <t>MECO</t>
  </si>
  <si>
    <t>W138446.B01</t>
  </si>
  <si>
    <t>1100023179</t>
  </si>
  <si>
    <t>Z1OH.01011</t>
  </si>
  <si>
    <t>{3D2AA061-1C14-4526-937E-A6CB0012C56C}</t>
  </si>
  <si>
    <t>1100023182</t>
  </si>
  <si>
    <t>FCP/AR</t>
  </si>
  <si>
    <t>{F020D506-1695-4602-A29E-DE75F4F342B9}</t>
  </si>
  <si>
    <t>GCC RIO GRANDE INC</t>
  </si>
  <si>
    <t>1100023187</t>
  </si>
  <si>
    <t>Z1NM.00027</t>
  </si>
  <si>
    <t>FCP/TL</t>
  </si>
  <si>
    <t>{6DFA66EC-4EAC-4B9E-9A10-5AC760983DFD}</t>
  </si>
  <si>
    <t xml:space="preserve"> RQ7362-1 RA3187</t>
  </si>
  <si>
    <t>1100023207</t>
  </si>
  <si>
    <t>J.Lenartowski</t>
  </si>
  <si>
    <t>{DFFD52D2-FE66-49A8-B799-453AC7754E31}</t>
  </si>
  <si>
    <t>RATE TECHNOLOGY SYSTEMS</t>
  </si>
  <si>
    <t>W138598.B01</t>
  </si>
  <si>
    <t>610M FEEDER,SDRV,QK-DIS,METRIC</t>
  </si>
  <si>
    <t>1100023200</t>
  </si>
  <si>
    <t>Z801.01376</t>
  </si>
  <si>
    <t>{C5702ACA-E71F-454F-ADB1-4B3E9198C745}</t>
  </si>
  <si>
    <t>1100023201</t>
  </si>
  <si>
    <t>{CC109E0F-C86B-4F0F-8D3A-A1394D87BE12}</t>
  </si>
  <si>
    <t>1100023208</t>
  </si>
  <si>
    <t>{0B74450D-C34F-4CCF-80DF-72B8CB0478A3}</t>
  </si>
  <si>
    <t>1100023214</t>
  </si>
  <si>
    <t>{AA2A0B23-56AF-48B6-A928-A5F3A35C1D4E}</t>
  </si>
  <si>
    <t>INGENIA POLYMERS USGC, INC.</t>
  </si>
  <si>
    <t>1100023252</t>
  </si>
  <si>
    <t>{111572F0-84FE-4CE4-B367-4F3069A3B050}</t>
  </si>
  <si>
    <t>HXHMA-5.002201901-012</t>
  </si>
  <si>
    <t>1100023224</t>
  </si>
  <si>
    <t>{A3BE3DA9-30F5-42C7-9A7D-381D9EE11E5E}</t>
  </si>
  <si>
    <t>COEUR MEXICANA SA DE CV</t>
  </si>
  <si>
    <t>1100023225</t>
  </si>
  <si>
    <t>Z508.03132</t>
  </si>
  <si>
    <t>{441CD047-2097-4B25-B497-34363508BCE3}</t>
  </si>
  <si>
    <t>ADVANCED DRAINAGE SYSTEMS</t>
  </si>
  <si>
    <t>HXLMD-0.752200001-012</t>
  </si>
  <si>
    <t>1100023255</t>
  </si>
  <si>
    <t>{646FDA0A-01EC-4C2B-AFD5-2ACC9B501A8D}</t>
  </si>
  <si>
    <t>Z1MI.00467</t>
  </si>
  <si>
    <t>{151B596C-B19C-4086-B606-C499B82621A4}</t>
  </si>
  <si>
    <t>COLORTECH</t>
  </si>
  <si>
    <t>HX12A-3.001100011-015</t>
  </si>
  <si>
    <t>1100023251</t>
  </si>
  <si>
    <t>{5491BB77-8E7D-4988-97BD-B8E0F3BFC39D}</t>
  </si>
  <si>
    <t>1100023254</t>
  </si>
  <si>
    <t>{0C020CFB-1A5D-4E92-AACD-36CC8BA888EC}</t>
  </si>
  <si>
    <t>ECO MATERIAL TECHNOLOGIES LLC</t>
  </si>
  <si>
    <t>1100023267</t>
  </si>
  <si>
    <t>Z1UT.00242</t>
  </si>
  <si>
    <t>{0DCBAE29-0800-4ED6-8459-CF3BAB2F163B}</t>
  </si>
  <si>
    <t>TAYLOR FRAC LLC</t>
  </si>
  <si>
    <t>1100023269</t>
  </si>
  <si>
    <t>Z1OK.00119</t>
  </si>
  <si>
    <t>{190E2151-FD85-4A1D-BBD7-857768E1311B}</t>
  </si>
  <si>
    <t>ww engineering</t>
  </si>
  <si>
    <t>1100023270</t>
  </si>
  <si>
    <t>{9B0C8571-77A4-42C4-8FFB-25D1D01AAB7C}</t>
  </si>
  <si>
    <t>FLAGSTONE FOODS LLC</t>
  </si>
  <si>
    <t>HXMMA-2.2512001001-021</t>
  </si>
  <si>
    <t>1100023272</t>
  </si>
  <si>
    <t>{4AC2FDF1-CBE8-4CD4-A2C1-B1E69707F44C}</t>
  </si>
  <si>
    <t>1100023285</t>
  </si>
  <si>
    <t>{DFAF5F7C-6DE9-41F1-BB52-57A61C9D4051}</t>
  </si>
  <si>
    <t>W009135.B02</t>
  </si>
  <si>
    <t>SPIGOT,BFM,20002,200MM DIA,304L,TR</t>
  </si>
  <si>
    <t>1100023297</t>
  </si>
  <si>
    <t>Z612.00744</t>
  </si>
  <si>
    <t>{6608312B-3B4A-421A-AD35-AE30238C0D27}</t>
  </si>
  <si>
    <t>INTECONT PLUS TO TERSUS CONTROL</t>
  </si>
  <si>
    <t>1100023302</t>
  </si>
  <si>
    <t>{5FFA74D4-2850-4A20-BDF4-3A04A50DC74D}</t>
  </si>
  <si>
    <t>W132150.B01</t>
  </si>
  <si>
    <t>1100023313</t>
  </si>
  <si>
    <t>Z1MA.00212</t>
  </si>
  <si>
    <t>{20A089F4-E77A-4402-9314-FBC8DFCB6353}</t>
  </si>
  <si>
    <t>1100023315</t>
  </si>
  <si>
    <t>Z1MN.00896</t>
  </si>
  <si>
    <t>M. Young</t>
  </si>
  <si>
    <t>E. Sutton</t>
  </si>
  <si>
    <t>{2968959B-CF2A-4E5A-AC77-167B24155E62}</t>
  </si>
  <si>
    <t>1100023324</t>
  </si>
  <si>
    <t>{B882B40F-9333-4D1C-96E5-9A56377517F8}</t>
  </si>
  <si>
    <t>1100023339</t>
  </si>
  <si>
    <t>{E43039CD-D5A7-4789-87F2-493642BFC04E}</t>
  </si>
  <si>
    <t>TBS - Retro fit kit for EcoDock</t>
  </si>
  <si>
    <t>1100023352</t>
  </si>
  <si>
    <t>{D27542BB-4F4A-4455-839C-9C3144A875C8}</t>
  </si>
  <si>
    <t>PPG INDUSTRIES</t>
  </si>
  <si>
    <t>HXMMD-1.754200011-033</t>
  </si>
  <si>
    <t>1100023363</t>
  </si>
  <si>
    <t>{B67A39C4-4CE8-40F6-8DCA-8D9B10C06FDA}</t>
  </si>
  <si>
    <t>PLANTSWITCH</t>
  </si>
  <si>
    <t>WW ENGINEERNG</t>
  </si>
  <si>
    <t>1100023368</t>
  </si>
  <si>
    <t>{D4EAA304-6BBC-49C3-A2CD-FF1AF3EBCCC7}</t>
  </si>
  <si>
    <t>CII MISSOURI LLC</t>
  </si>
  <si>
    <t>1100023371</t>
  </si>
  <si>
    <t>Z1MO.00862</t>
  </si>
  <si>
    <t>{D7420451-66D0-4D0E-9225-17A7213D9E98}</t>
  </si>
  <si>
    <t>W140423.B01</t>
  </si>
  <si>
    <t>1100023378</t>
  </si>
  <si>
    <t>Z1WI.00506</t>
  </si>
  <si>
    <t>{A224121F-3CA0-4A4A-A0A1-A3B2FE2FF95B}</t>
  </si>
  <si>
    <t>HM CANADA LIMITED</t>
  </si>
  <si>
    <t>GEARMOTOR</t>
  </si>
  <si>
    <t>1100023382</t>
  </si>
  <si>
    <t>{122F9CFF-5403-4E47-B8A5-957EA92A1936}</t>
  </si>
  <si>
    <t>Sugar HXLMD-1.385101101-021</t>
  </si>
  <si>
    <t>{EC76A657-53B9-43AB-9A58-CCA627046914}</t>
  </si>
  <si>
    <t xml:space="preserve"> FOURNITURE BANDE BASCULE CD</t>
  </si>
  <si>
    <t>1100023389</t>
  </si>
  <si>
    <t>{92150C17-5E75-46FE-BF44-39AF43AD0138}</t>
  </si>
  <si>
    <t>1100023392</t>
  </si>
  <si>
    <t>{66B0E55D-E29A-4E67-8CE5-36AB9823DBE1}</t>
  </si>
  <si>
    <t>E115225.38</t>
  </si>
  <si>
    <t>1100024238</t>
  </si>
  <si>
    <t>{531380A6-6015-4EF2-A8EA-C49E139F17AE}</t>
  </si>
  <si>
    <t>1100023396</t>
  </si>
  <si>
    <t>{66242B11-F001-4E0C-83BD-B7F4D4578866}</t>
  </si>
  <si>
    <t>W005542.B01</t>
  </si>
  <si>
    <t>HARDY SHEAR BEAM LOAD CELLS</t>
  </si>
  <si>
    <t>1100023400</t>
  </si>
  <si>
    <t>Z1MN.00897</t>
  </si>
  <si>
    <t>{DE97FDFF-E578-4180-B36E-28886850E7D6}</t>
  </si>
  <si>
    <t>1100023418</t>
  </si>
  <si>
    <t>{7CE2957E-2BCD-44D5-B867-B28BA6F931AF}</t>
  </si>
  <si>
    <t>NANOONE MATERIALS</t>
  </si>
  <si>
    <t>W140620.B01</t>
  </si>
  <si>
    <t>106M, REMOTE MOUNT FEEDER</t>
  </si>
  <si>
    <t>1100023419</t>
  </si>
  <si>
    <t>Z801.01379</t>
  </si>
  <si>
    <t>{D7671D48-7D52-4184-B7A9-3D5DB7D93823}</t>
  </si>
  <si>
    <t>1100023432</t>
  </si>
  <si>
    <t>Z1MI.00557</t>
  </si>
  <si>
    <t>{45ACF207-DB26-4AFD-88B5-755F2D91D797}</t>
  </si>
  <si>
    <t>MULTICOR PARTS</t>
  </si>
  <si>
    <t>1100023460</t>
  </si>
  <si>
    <t>{FA98DA83-26D9-4899-8F07-991DD54AB960}</t>
  </si>
  <si>
    <t>V164946.B09</t>
  </si>
  <si>
    <t>SUPPORT,NZZL,MMF,3.50 NZZL,18.00" FFOF</t>
  </si>
  <si>
    <t>1100023469</t>
  </si>
  <si>
    <t>{50625963-C4E8-4FD6-A63A-247D2F38C27D}</t>
  </si>
  <si>
    <t>V170116.B01</t>
  </si>
  <si>
    <t>BEARING,END,.25  END STUB</t>
  </si>
  <si>
    <t>{D027D816-69A7-4558-B470-E4DDFAAC228E}</t>
  </si>
  <si>
    <t>1100023472</t>
  </si>
  <si>
    <t>Z1UT.00243</t>
  </si>
  <si>
    <t>{093E9104-8AC2-4188-859B-633732EC2281}</t>
  </si>
  <si>
    <t>SIMPLOT SHARED SERVICES</t>
  </si>
  <si>
    <t>1100023480</t>
  </si>
  <si>
    <t>{F4331827-48CD-4178-AFAB-B692F03F2940}</t>
  </si>
  <si>
    <t>CORE MOLDING TECHNOLOGIES INC</t>
  </si>
  <si>
    <t>1100023482</t>
  </si>
  <si>
    <t>{FA6EDC76-B80C-4F36-86FE-08FBE922D0DE}</t>
  </si>
  <si>
    <t>W141101.B01</t>
  </si>
  <si>
    <t>DEA WEIGHBELT, 600MM X 48”</t>
  </si>
  <si>
    <t>1100023484</t>
  </si>
  <si>
    <t>Z612.00751</t>
  </si>
  <si>
    <t>{1C6FB544-B376-4B93-B3DC-A417F2EE4BE4}</t>
  </si>
  <si>
    <t>ROSE ACRE FARM</t>
  </si>
  <si>
    <t>W141201.B01</t>
  </si>
  <si>
    <t>1100023486</t>
  </si>
  <si>
    <t>Z1MO.00864</t>
  </si>
  <si>
    <t>{166F2FC0-F651-46D7-9A98-419549F57816}</t>
  </si>
  <si>
    <t>1100023492</t>
  </si>
  <si>
    <t>{2673100C-D3FB-4932-8AE4-BD585E3EA0ED}</t>
  </si>
  <si>
    <t>1100023501</t>
  </si>
  <si>
    <t>{A5D5FAC8-1EF8-4663-BB11-3516E5EB7914}</t>
  </si>
  <si>
    <t>1100023502</t>
  </si>
  <si>
    <t xml:space="preserve">Z508.03133 </t>
  </si>
  <si>
    <t>{64B46D6A-80F3-411B-938D-CAB58A3EE814}</t>
  </si>
  <si>
    <t>{D7F710AA-0E54-4A2C-BE6C-0E0CD2E9E97A}</t>
  </si>
  <si>
    <t>SIAM SYNTHETIC LATEX CO LTD</t>
  </si>
  <si>
    <t>GEARMOTOR TBD</t>
  </si>
  <si>
    <t>{1334A187-F20F-48EB-99AC-EAC6107183F9}</t>
  </si>
  <si>
    <t>STELLAR MFG CO</t>
  </si>
  <si>
    <t>NZ6-2.250120000-021</t>
  </si>
  <si>
    <t>{052C7CCE-81A3-40C8-B0CB-7A226F011DB7}</t>
  </si>
  <si>
    <t>1100023503</t>
  </si>
  <si>
    <t>{36B1D643-2BD7-4795-9622-FA835B1CC8CE}</t>
  </si>
  <si>
    <t>NZ3-0.375120000-004</t>
  </si>
  <si>
    <t>1100023525</t>
  </si>
  <si>
    <t>{34A5C7F3-06D2-4D04-882B-0A55FF27D749}</t>
  </si>
  <si>
    <t>SCHENCK PROCESS FCP PARTICIPACOES</t>
  </si>
  <si>
    <t>W141456.B01</t>
  </si>
  <si>
    <t>Z810.07756</t>
  </si>
  <si>
    <t>{F3A3F4D5-071F-46EB-8560-04EFAC0709D9}</t>
  </si>
  <si>
    <t>W141457.B01</t>
  </si>
  <si>
    <t>1100023511</t>
  </si>
  <si>
    <t>{9DC0E058-5FB0-4836-96E9-D2E0BD805BF9}</t>
  </si>
  <si>
    <t>SUPER PUFFT SNACKS USA</t>
  </si>
  <si>
    <t>V138352.B01</t>
  </si>
  <si>
    <t>SHAFT, T-DRIVE, SPROCKET END,600 SERIES</t>
  </si>
  <si>
    <t>{C9583C2B-907D-4A20-8D69-5714AEB06B65}</t>
  </si>
  <si>
    <t>V562347.B01</t>
  </si>
  <si>
    <t>HX3A-0.753201001-004</t>
  </si>
  <si>
    <t>1100023521</t>
  </si>
  <si>
    <t>{4046FA59-1997-4F86-ACD2-C15617F8B945}</t>
  </si>
  <si>
    <t>Z1MI.00162</t>
  </si>
  <si>
    <t>{4EF51182-EC46-4D74-86A2-B6E84BD546DA}</t>
  </si>
  <si>
    <t>IFS COATINGS INC</t>
  </si>
  <si>
    <t>1100023607</t>
  </si>
  <si>
    <t>{DADC853F-8EEE-4414-BD9B-2DD8EBF41B01}</t>
  </si>
  <si>
    <t>1100023529</t>
  </si>
  <si>
    <t>Z1MO.00865</t>
  </si>
  <si>
    <t>{772ADECA-BE14-407F-93C4-B5B1DD0DB153}</t>
  </si>
  <si>
    <t>W141592.B01</t>
  </si>
  <si>
    <t>1100023532</t>
  </si>
  <si>
    <t>Z1AL.00331</t>
  </si>
  <si>
    <t>{2EF1AEA8-7605-49FD-B7F9-56FB8C7C2C47}</t>
  </si>
  <si>
    <t>SCHENCK PROCESS AUSTRAL SA</t>
  </si>
  <si>
    <t>1100023538</t>
  </si>
  <si>
    <t>Z812.01139</t>
  </si>
  <si>
    <t>{BE20D3C6-3DF5-4310-B920-1C7A6454F66A}</t>
  </si>
  <si>
    <t>NVENT</t>
  </si>
  <si>
    <t>1100023544</t>
  </si>
  <si>
    <t>{34294FBD-2FC0-4CD6-80BC-26FB75373268}</t>
  </si>
  <si>
    <t>4 LIW FEEDER CONTROL UPDATES</t>
  </si>
  <si>
    <t>1100023542</t>
  </si>
  <si>
    <t>RA. Homan</t>
  </si>
  <si>
    <t>{14A099ED-380D-43F7-93EE-CC56BF742291}</t>
  </si>
  <si>
    <t>CAROLINA PRECISION FIBERS</t>
  </si>
  <si>
    <t>HXMMD-0.751201001-016</t>
  </si>
  <si>
    <t>{18F7E39F-7E31-4CB3-9C71-D939F182ED67}</t>
  </si>
  <si>
    <t>MOMENTIVE PERFORMANCE</t>
  </si>
  <si>
    <t>1100023568</t>
  </si>
  <si>
    <t>{E72304F2-5A3C-40D9-96DF-A9C2FA740097}</t>
  </si>
  <si>
    <t>INVISTA POLYPROPYLENE LLC</t>
  </si>
  <si>
    <t>1100023571</t>
  </si>
  <si>
    <t>J. Lenartyowski</t>
  </si>
  <si>
    <t>{6327BC31-0CD2-470D-A05D-8D38E07213C2}</t>
  </si>
  <si>
    <t>SPARE DISOCONT TERSUS LIW CONTROLLER</t>
  </si>
  <si>
    <t>1100023584</t>
  </si>
  <si>
    <t>{079E0280-1D34-4538-ACEF-EB986848A777}</t>
  </si>
  <si>
    <t>W065998.B01</t>
  </si>
  <si>
    <t>304M DUAL DRIVE DRY FEEDER</t>
  </si>
  <si>
    <t>1100023589</t>
  </si>
  <si>
    <t>Z801.01381</t>
  </si>
  <si>
    <t>{4B4081FE-CFD2-433B-8938-2DD1180298C9}</t>
  </si>
  <si>
    <t>GLOBAL TUNGSTEN AND POWDERS</t>
  </si>
  <si>
    <t xml:space="preserve">Z1WI.99999 </t>
  </si>
  <si>
    <t>S. Wombles</t>
  </si>
  <si>
    <t>{6F86EB7C-A29C-4231-B662-359F3D8CE822}</t>
  </si>
  <si>
    <t>1100023592</t>
  </si>
  <si>
    <t>Z1TX.01432</t>
  </si>
  <si>
    <t>{8AAE39E6-9984-4198-A0C5-3CD0640EF01B}</t>
  </si>
  <si>
    <t>SCHENCK PROCESS INDIA PRIVATE LTD</t>
  </si>
  <si>
    <t>LW BELT MODEL 4013 3 PLY 150 WHT NITRILE</t>
  </si>
  <si>
    <t>1100023595</t>
  </si>
  <si>
    <t>{E925F4FD-D609-4173-AEE9-5BC79B0B5C84}</t>
  </si>
  <si>
    <t>THE STRONG COMPANY INC</t>
  </si>
  <si>
    <t>1100023612</t>
  </si>
  <si>
    <t>{8E15FC73-6761-4DDE-BA31-7F53B4C13784}</t>
  </si>
  <si>
    <t>CONTROL UPGRADES</t>
  </si>
  <si>
    <t>1100023611</t>
  </si>
  <si>
    <t>{92AC1236-FADC-42B3-A83A-FAEF25ED55BA}</t>
  </si>
  <si>
    <t>DIEDRICH ROASTERS</t>
  </si>
  <si>
    <t>CONNECTOR,BFM,350MM DIA,SEEFLEX040, 200L</t>
  </si>
  <si>
    <t>{3AE408B5-C635-4224-A767-B702CE9A0349}</t>
  </si>
  <si>
    <t>W142816.B01</t>
  </si>
  <si>
    <t>1100023616</t>
  </si>
  <si>
    <t>Z1MN.00900</t>
  </si>
  <si>
    <t>{93567145-A960-40EF-8D65-CBA6D0F5E7AB}</t>
  </si>
  <si>
    <t>SMS GROUP INC</t>
  </si>
  <si>
    <t>1100023646</t>
  </si>
  <si>
    <t>Z1PA.01013</t>
  </si>
  <si>
    <t>{C89A2A5C-C1B0-4957-BF96-47E7E435F26C}</t>
  </si>
  <si>
    <t>1100023647</t>
  </si>
  <si>
    <t>{8C906B09-ED32-4973-8568-7E3DB3964D71}</t>
  </si>
  <si>
    <t>1100023656</t>
  </si>
  <si>
    <t>{76736592-272F-4787-BA09-03A6DE4973B8}</t>
  </si>
  <si>
    <t>1100023662</t>
  </si>
  <si>
    <t>Z1PA.01012</t>
  </si>
  <si>
    <t>{0A6305AF-9A59-4EAF-9F45-B36B7F23B7B5}</t>
  </si>
  <si>
    <t>NZZL,1.75,SPREADER,VIBRATOR,4SLTS,60FFOF</t>
  </si>
  <si>
    <t>{905C28BE-4E96-429C-9527-4E4291751AA4}</t>
  </si>
  <si>
    <t>W143297.B01</t>
  </si>
  <si>
    <t>Z000.01409</t>
  </si>
  <si>
    <t>{31E6A25B-2054-4AC9-89E9-DE53FB74568A}</t>
  </si>
  <si>
    <t>DART CONTAINER OF MI LLC</t>
  </si>
  <si>
    <t>1100023677</t>
  </si>
  <si>
    <t>Z1MI.00558</t>
  </si>
  <si>
    <t>{21876395-4B7E-4126-8D89-76158FF3F0C0}</t>
  </si>
  <si>
    <t>VVC SHAKER - VIBRO CONTROLLER UPGRADE</t>
  </si>
  <si>
    <t>1100023680</t>
  </si>
  <si>
    <t>{2DB22D26-0F53-4A0C-B512-9872E384697E}</t>
  </si>
  <si>
    <t>HOLCIM US INC</t>
  </si>
  <si>
    <t>V139261.B01</t>
  </si>
  <si>
    <t>HOPPER,900 SERIES,PVC,GRAY,FDA/EU1935</t>
  </si>
  <si>
    <t>{16A70C50-89D3-4321-9557-322554628AE3}</t>
  </si>
  <si>
    <t>TBS - HXLMA-0.502201031-012</t>
  </si>
  <si>
    <t>1100023682</t>
  </si>
  <si>
    <t>Z1NJ.00456</t>
  </si>
  <si>
    <t>{7D80D0EC-D1E8-42E2-BE1F-E1B00274CCBD}</t>
  </si>
  <si>
    <t>SIAM POLYETHYLENE CO LTD</t>
  </si>
  <si>
    <t>SK1SMID50AZ-80LP/4 TF</t>
  </si>
  <si>
    <t>{B49B8CD9-2104-4006-9F01-1CA86524B254}</t>
  </si>
  <si>
    <t>PARKER LORD CORPORATION</t>
  </si>
  <si>
    <t>TWIN SCREW FEEDER</t>
  </si>
  <si>
    <t>1100023688</t>
  </si>
  <si>
    <t>{E5B7A17B-2D84-4E76-A9F6-EEFC09DD443A}</t>
  </si>
  <si>
    <t>INTECONT PLUS TO INTECONT TERSUS CONTROL UPGRADE</t>
  </si>
  <si>
    <t>1100023690</t>
  </si>
  <si>
    <t>{55B6A8A0-E6E8-4E6D-BAB6-E569F5E08960}</t>
  </si>
  <si>
    <t>NZD6-2.25012000000-013</t>
  </si>
  <si>
    <t>1100023712</t>
  </si>
  <si>
    <t>{BAA2A913-1C92-4C63-A9A5-38DA60E3FD43}</t>
  </si>
  <si>
    <t>MARRIOTT WALKER CORP</t>
  </si>
  <si>
    <t>W021863.B01</t>
  </si>
  <si>
    <t>HXMMA-2.251200201-018</t>
  </si>
  <si>
    <t>1100023716</t>
  </si>
  <si>
    <t>{7723EA16-25F3-4E13-B1E4-A3BDEDC4B829}</t>
  </si>
  <si>
    <t>DEACERO</t>
  </si>
  <si>
    <t>SCALE PC FOR MULTIRAIL LEGALWEIGHT</t>
  </si>
  <si>
    <t>1100023845</t>
  </si>
  <si>
    <t>{91AC6424-E56E-4DE8-8B50-350FE4872389}</t>
  </si>
  <si>
    <t>WESTLAKE POLYMERS LLC</t>
  </si>
  <si>
    <t>HX12-3.001200001-004</t>
  </si>
  <si>
    <t>1100023723</t>
  </si>
  <si>
    <t>{13454EDB-8D2C-41BE-8DB1-DEEAFDC74DEB}</t>
  </si>
  <si>
    <t>SOLIMAR PAD ASSEMBLY</t>
  </si>
  <si>
    <t>1100023726</t>
  </si>
  <si>
    <t>B. Rogers</t>
  </si>
  <si>
    <t>M.Brown</t>
  </si>
  <si>
    <t>{542A8C4F-F391-45E8-A260-5C3A99F2103E}</t>
  </si>
  <si>
    <t>W143916.B01</t>
  </si>
  <si>
    <t>1100023742</t>
  </si>
  <si>
    <t>Z1MI.00560</t>
  </si>
  <si>
    <t>{7D2A3CC5-DDE2-4078-B5E8-935CED45C83A}</t>
  </si>
  <si>
    <t>GEARBOX,SK9072.1/32AZSH N210TC</t>
  </si>
  <si>
    <t>1100023744</t>
  </si>
  <si>
    <t>{D2D66681-439D-4198-BDAA-0091662290BC}</t>
  </si>
  <si>
    <t>1100023750</t>
  </si>
  <si>
    <t>{8CBDA047-9E8E-424E-8051-BB66665E82D7}</t>
  </si>
  <si>
    <t>Z1MI.00561</t>
  </si>
  <si>
    <t>{D0C8C628-BBE5-4C9B-9626-E90E9577B15E}</t>
  </si>
  <si>
    <t>tbs (HXMMD-2.251200201-019)</t>
  </si>
  <si>
    <t>1100023770</t>
  </si>
  <si>
    <t>{C2622E05-61C8-4488-9A6B-9CDAB55FFC96}</t>
  </si>
  <si>
    <t>KRATON CHEMICAL LLC</t>
  </si>
  <si>
    <t>1100023767</t>
  </si>
  <si>
    <t>Z1FL.00274</t>
  </si>
  <si>
    <t>{46ACDB6B-9816-4012-9F9F-5C942E4174A0}</t>
  </si>
  <si>
    <t>NZDMMF-1.375SEB20000010-041</t>
  </si>
  <si>
    <t>1100023768</t>
  </si>
  <si>
    <t>{C9F333F4-326A-4972-B634-58CEE8B2D9D0}</t>
  </si>
  <si>
    <t>1100023785</t>
  </si>
  <si>
    <t>{7D1AD360-54AC-47E4-92E5-6A9D5C8288A4}</t>
  </si>
  <si>
    <t>1100023799</t>
  </si>
  <si>
    <t>{5177A257-0494-4CF2-B002-DC1D469385BA}</t>
  </si>
  <si>
    <t>1100023805</t>
  </si>
  <si>
    <t>{85C2E431-8652-4A65-93BD-A62EE68CBC2E}</t>
  </si>
  <si>
    <t>1100023808</t>
  </si>
  <si>
    <t>{1EB56229-5C4E-4526-8888-F8D8D840A743}</t>
  </si>
  <si>
    <t>V003853.B11 VSE 20100 VMD 20150</t>
  </si>
  <si>
    <t>1100023807</t>
  </si>
  <si>
    <t>{3A4E25F3-8EA3-484A-9FAB-4A019E76FA5D}</t>
  </si>
  <si>
    <t>1100023815</t>
  </si>
  <si>
    <t>Z1WY.00059</t>
  </si>
  <si>
    <t>{D81DE0DF-3EA1-40AA-A89D-C9E309CFB491}</t>
  </si>
  <si>
    <t>1100023821</t>
  </si>
  <si>
    <t>Z1CO.00263</t>
  </si>
  <si>
    <t>{AE42035C-806F-41F0-858C-2177C330E53F}</t>
  </si>
  <si>
    <t>1100023971</t>
  </si>
  <si>
    <t>{EEE174CD-A867-413B-B41A-FC217332A1DF}</t>
  </si>
  <si>
    <t>1100023824</t>
  </si>
  <si>
    <t>{6C406832-D342-4447-A6D6-8C03C8CEAF9A}</t>
  </si>
  <si>
    <t>TASTE MAKER FOODS RFT</t>
  </si>
  <si>
    <t>1100023840</t>
  </si>
  <si>
    <t>Z1MS.00080</t>
  </si>
  <si>
    <t>{2C9448DC-E045-442E-901E-9C5C48092B73}</t>
  </si>
  <si>
    <t>TETRA TECHNOLOGIES</t>
  </si>
  <si>
    <t>W144835.B01</t>
  </si>
  <si>
    <t>902M FEEDER, SINGLE DRIVE, METRIC</t>
  </si>
  <si>
    <t>1100023846</t>
  </si>
  <si>
    <t>Z1TX.01433</t>
  </si>
  <si>
    <t>{269CA109-5519-461B-B0B5-6AEB1A39E169}</t>
  </si>
  <si>
    <t>COVANTA HILLSBOROUGH INC</t>
  </si>
  <si>
    <t>1100023847</t>
  </si>
  <si>
    <t>Z1FL.00275</t>
  </si>
  <si>
    <t>{1C2DAE64-B940-4499-9B5F-B73FF8952DF1}</t>
  </si>
  <si>
    <t>1100023848</t>
  </si>
  <si>
    <t>{8F0156B7-D476-49C9-977B-19B3153EAD24}</t>
  </si>
  <si>
    <t>SPARE INTECONT TERSUS LIW CONTROLLER</t>
  </si>
  <si>
    <t>1100023853</t>
  </si>
  <si>
    <t>{64D60343-E6A9-427B-B0C9-D44A2FD4C663}</t>
  </si>
  <si>
    <t>HXMMD-1.382201001-037 Helix</t>
  </si>
  <si>
    <t>1100023861</t>
  </si>
  <si>
    <t>{07255931-5DDD-4F65-BD05-32FD4B8FBD51}</t>
  </si>
  <si>
    <t>W145054.B01</t>
  </si>
  <si>
    <t>3000 LOSS IN WEIGHT SYSTEM</t>
  </si>
  <si>
    <t>1100023863</t>
  </si>
  <si>
    <t>Z1MN.00901</t>
  </si>
  <si>
    <t>{2A614551-2A78-4833-AAC3-EB23A29557AB}</t>
  </si>
  <si>
    <t>1100023871</t>
  </si>
  <si>
    <t>Z612.00753</t>
  </si>
  <si>
    <t>{F4DAC04D-FE31-4D4B-8C65-B228FCAD052A}</t>
  </si>
  <si>
    <t>1100023877</t>
  </si>
  <si>
    <t>FCP/RW</t>
  </si>
  <si>
    <t>L. ROEHL</t>
  </si>
  <si>
    <t>{3C13AB1C-2D7D-49A7-8E31-2B0CC19EBFF4}</t>
  </si>
  <si>
    <t>V088602.B01</t>
  </si>
  <si>
    <t>DIT:MC.0.0.0.0.ME.0.0</t>
  </si>
  <si>
    <t>1100023883</t>
  </si>
  <si>
    <t>{871BE530-32C2-41BA-9E17-61CB657DA2A9}</t>
  </si>
  <si>
    <t>Schenck Process UK Limited</t>
  </si>
  <si>
    <t>1100023892</t>
  </si>
  <si>
    <t>Z508.03134</t>
  </si>
  <si>
    <t>{9439912F-004B-4E04-9471-01246E01C851}</t>
  </si>
  <si>
    <t>HELIX</t>
  </si>
  <si>
    <t>1100023894</t>
  </si>
  <si>
    <t>{B427DA50-07F7-4BD1-84BA-25F200433C42}</t>
  </si>
  <si>
    <t>1100023896</t>
  </si>
  <si>
    <t>Z1KS.00711</t>
  </si>
  <si>
    <t>{F8DED544-6B04-413A-AFFE-5D424362AC6A}</t>
  </si>
  <si>
    <t>AJAY NORTH AMERICA LLC</t>
  </si>
  <si>
    <t>W145507.B01</t>
  </si>
  <si>
    <t>1100023902</t>
  </si>
  <si>
    <t>Z1GA.00482</t>
  </si>
  <si>
    <t>{B19ED5C4-0E49-48F1-BAF6-8FB3C74C2A02}</t>
  </si>
  <si>
    <t>1100023920</t>
  </si>
  <si>
    <t>Z1IL.00737</t>
  </si>
  <si>
    <t>{C13EC5CE-8180-491B-985D-2F36C46F5131}</t>
  </si>
  <si>
    <t>1100023921</t>
  </si>
  <si>
    <t>Z1NJ.00492</t>
  </si>
  <si>
    <t>{6CE2FD0E-C16A-4FF9-B533-0460E0AEB3D8}</t>
  </si>
  <si>
    <t>V161914.B01</t>
  </si>
  <si>
    <t>HOPPER,89mm,GRAY VINYL</t>
  </si>
  <si>
    <t>{4C31F24E-746B-43F2-9CF8-6C93C34D4491}</t>
  </si>
  <si>
    <t>DISOCONT TERSUS</t>
  </si>
  <si>
    <t>1100023922</t>
  </si>
  <si>
    <t>{2FBFA364-BA63-4C6B-B903-DD9194DFB6D0}</t>
  </si>
  <si>
    <t>EFFEM MEXICO INC</t>
  </si>
  <si>
    <t>WHITEWATER ENGINEERING LABOR/PM LEV 2</t>
  </si>
  <si>
    <t>1100023951</t>
  </si>
  <si>
    <t>Z803.01370</t>
  </si>
  <si>
    <t>{B6EFFCC3-67AB-4C36-8291-4669D47D4E80}</t>
  </si>
  <si>
    <t>1100023968</t>
  </si>
  <si>
    <t>{4A7DA233-0B3D-4655-913C-8F74537C49E1}</t>
  </si>
  <si>
    <t>1100023969</t>
  </si>
  <si>
    <t>Z1TN.00526</t>
  </si>
  <si>
    <t>{0D3BFCE4-C5AB-4CBC-A411-32E1FE3B133E}</t>
  </si>
  <si>
    <t>1100023973</t>
  </si>
  <si>
    <t>Z1VA.00229</t>
  </si>
  <si>
    <t>s. Wombles</t>
  </si>
  <si>
    <t>{1DF82B05-93C7-40C4-B7BC-44AC2A072B8C}</t>
  </si>
  <si>
    <t>1100023979</t>
  </si>
  <si>
    <t>Z1NJ.00494</t>
  </si>
  <si>
    <t>{0C3520D4-388A-4863-B08C-99C6940E8DDC}</t>
  </si>
  <si>
    <t>TBS -  Ceramic coated impact plate for B</t>
  </si>
  <si>
    <t>1100023984</t>
  </si>
  <si>
    <t>Z1FL.00011</t>
  </si>
  <si>
    <t>FCP/SW</t>
  </si>
  <si>
    <t>{FF3B7209-8C7F-4187-B898-0033A4EEA238}</t>
  </si>
  <si>
    <t>4000000098</t>
  </si>
  <si>
    <t>1100023997</t>
  </si>
  <si>
    <t>{6E05718D-DCE5-4463-B3AA-D665BA601C20}</t>
  </si>
  <si>
    <t>1100024005</t>
  </si>
  <si>
    <t>{8D3E313B-5D6E-46D9-B0DD-63FC1E606FE1}</t>
  </si>
  <si>
    <t>DIAMOND PLASTICS</t>
  </si>
  <si>
    <t>1100024008</t>
  </si>
  <si>
    <t>{6C25C025-62F9-422D-A14F-BC135EBA0CFB}</t>
  </si>
  <si>
    <t>1100024459</t>
  </si>
  <si>
    <t>{28045DA7-0EBD-4A3D-BB39-D0CC992168C9}</t>
  </si>
  <si>
    <t>1100024020</t>
  </si>
  <si>
    <t>{E62C216F-F33A-4FFF-992F-97220EC8EED2}</t>
  </si>
  <si>
    <t>MOTOR REPLACEMENT</t>
  </si>
  <si>
    <t>1100024021</t>
  </si>
  <si>
    <t>J. LENARTOWSKI</t>
  </si>
  <si>
    <t>{5A65D17B-D368-4FCD-B1FE-1C19FC880FEB}</t>
  </si>
  <si>
    <t>TBS - HXLMD-0.751200101-011</t>
  </si>
  <si>
    <t>1100024040</t>
  </si>
  <si>
    <t>{D186E233-E7AC-4BAC-9CF7-7155E8D668D3}</t>
  </si>
  <si>
    <t>1100024042</t>
  </si>
  <si>
    <t>{DAA88D03-8A55-4566-8648-CE68E25B38BE}</t>
  </si>
  <si>
    <t>CONTINENTAL CEMENT CO LLC</t>
  </si>
  <si>
    <t>1100024060</t>
  </si>
  <si>
    <t>{D28FEA32-F20B-46CC-9798-F871D4332658}</t>
  </si>
  <si>
    <t>1100024050</t>
  </si>
  <si>
    <t>{580B9EEB-42B3-46F0-9EC8-8D5F44890D5B}</t>
  </si>
  <si>
    <t>NESTLE PURINA</t>
  </si>
  <si>
    <t>HXMMA-1.751200101-008</t>
  </si>
  <si>
    <t>1100024058</t>
  </si>
  <si>
    <t>{B945E4ED-BBD2-477E-B129-BA4AC92A22A6}</t>
  </si>
  <si>
    <t>CANFIELD AND  JOSEPH FT WORTH</t>
  </si>
  <si>
    <t>WW Engineeriing</t>
  </si>
  <si>
    <t>1100024062</t>
  </si>
  <si>
    <t>{670685E2-B732-47BA-B72F-670E0ABD0BB4}</t>
  </si>
  <si>
    <t>1100024057</t>
  </si>
  <si>
    <t>{7B1C7305-4C4E-4464-9DDE-D3784DCE218A}</t>
  </si>
  <si>
    <t>INGREDION INCORPORATED</t>
  </si>
  <si>
    <t>{E09C6788-2BED-42D9-9263-5CDBACE626A2}</t>
  </si>
  <si>
    <t>update drawings for serial number: 1100481876</t>
  </si>
  <si>
    <t>1100024065</t>
  </si>
  <si>
    <t>{561762EC-FB12-47F3-9EAB-2B7DBA3FCDC1}</t>
  </si>
  <si>
    <t>Nozzle for Series 900 Feeder NZ9-4.000110000-035</t>
  </si>
  <si>
    <t>1100024070</t>
  </si>
  <si>
    <t>{190F1696-9C0F-44DE-9D60-B779F29367B0}</t>
  </si>
  <si>
    <t>1100024071</t>
  </si>
  <si>
    <t>{C855F4D9-4439-45E2-AF64-E7E5DE2EBB0F}</t>
  </si>
  <si>
    <t>ATLAS SAND COMPANY LLC</t>
  </si>
  <si>
    <t>TBS - Nord part number 13935749 cover</t>
  </si>
  <si>
    <t>1100024082</t>
  </si>
  <si>
    <t>Z1TX.01398</t>
  </si>
  <si>
    <t>{68279B48-80DB-4C53-9ACF-4C330E528DDD}</t>
  </si>
  <si>
    <t>W146747.B01</t>
  </si>
  <si>
    <t>1100024091</t>
  </si>
  <si>
    <t>Z1IN.00404</t>
  </si>
  <si>
    <t>{D1DF8E40-400C-4171-A9E8-777E8FC6D75E}</t>
  </si>
  <si>
    <t>AMES ADVANCED MATERIALS</t>
  </si>
  <si>
    <t>W103635.B99</t>
  </si>
  <si>
    <t>600 SERIES - REPAIR</t>
  </si>
  <si>
    <t>1100024192</t>
  </si>
  <si>
    <t>{A2A60591-A961-476D-AE8B-A0D25C739929}</t>
  </si>
  <si>
    <t>BERNTSEN BRASS &amp; ALUMINUM FOUNDRY</t>
  </si>
  <si>
    <t>HX6B-2.251200001-085 600 series helix, old threads</t>
  </si>
  <si>
    <t>1100024095</t>
  </si>
  <si>
    <t>{9F890540-CD76-48FA-B505-EF6E843F3491}</t>
  </si>
  <si>
    <t>W141242.B01</t>
  </si>
  <si>
    <t>CONTROL,INTECONT TERSUS,VWF,LCS</t>
  </si>
  <si>
    <t>1100024105</t>
  </si>
  <si>
    <t>{1DEB4C6A-4289-4A20-A7E6-307623A5B1C3}</t>
  </si>
  <si>
    <t>E020522.B11  Belt for MC K50</t>
  </si>
  <si>
    <t>1100024107</t>
  </si>
  <si>
    <t>{44D2F30B-7290-4ABE-9CA4-40520CB1FA17}</t>
  </si>
  <si>
    <t>TULANE UNIVERSITY</t>
  </si>
  <si>
    <t>W146890.B01</t>
  </si>
  <si>
    <t>106M REMOTE MOUNT DRY MATERIAL FEEDER</t>
  </si>
  <si>
    <t>1100024115</t>
  </si>
  <si>
    <t>Z1LA.00189</t>
  </si>
  <si>
    <t>{56D8DCBE-0896-4C19-BF2A-7987F0B64008}</t>
  </si>
  <si>
    <t>1100024122</t>
  </si>
  <si>
    <t>{F2F63D18-3A02-415C-BD0D-A377A78341AC}</t>
  </si>
  <si>
    <t>ELINA TECHNOLOGIES LTD</t>
  </si>
  <si>
    <t>1100024140</t>
  </si>
  <si>
    <t>Z602.00265</t>
  </si>
  <si>
    <t>{0C0895BF-2E4A-4105-A913-7117D4AAC959}</t>
  </si>
  <si>
    <t>GOLDEN BOY FOODS</t>
  </si>
  <si>
    <t>{4B60FD11-D791-45AA-92ED-DA1588A6E666}</t>
  </si>
  <si>
    <t>1100024146</t>
  </si>
  <si>
    <t>Z1TX.01436</t>
  </si>
  <si>
    <t>{02FD5F16-58CC-4A33-9181-0CC4BA211F3D}</t>
  </si>
  <si>
    <t>W147367.B01</t>
  </si>
  <si>
    <t>1100024160</t>
  </si>
  <si>
    <t>{DDF500C8-B031-4EB2-B6E4-A8E8E41812D1}</t>
  </si>
  <si>
    <t>DANA SEALING PRODUCTS LLC</t>
  </si>
  <si>
    <t>W147442.B01</t>
  </si>
  <si>
    <t>MECH,LOW,STEEL,IND,GRAV,SDRV,AC</t>
  </si>
  <si>
    <t>1100024184</t>
  </si>
  <si>
    <t>Z1TN.00528</t>
  </si>
  <si>
    <t>{6D8A1698-958B-4385-920F-7821931C81F2}</t>
  </si>
  <si>
    <t>1100024186</t>
  </si>
  <si>
    <t>{EF93CBFD-DECC-4908-8C0A-F5B0CE0847E5}</t>
  </si>
  <si>
    <t>{F27B4A26-766B-4116-891D-9BFED4E5DFE6}</t>
  </si>
  <si>
    <t>1100024200</t>
  </si>
  <si>
    <t>{4D9508F1-C712-4736-A4B6-2468D1FF71D9}</t>
  </si>
  <si>
    <t>REMOTE MOUNT VHM IN STAINLESS ENCLOSURE</t>
  </si>
  <si>
    <t>1100024203</t>
  </si>
  <si>
    <t>{47F2377F-258B-4EEE-8761-C74FC164AD2C}</t>
  </si>
  <si>
    <t>1100024210</t>
  </si>
  <si>
    <t>{20FF1E48-5FD7-4800-A233-22BED669FBDD}</t>
  </si>
  <si>
    <t>SHEPHERD COLOR COMPANY</t>
  </si>
  <si>
    <t>W147823.B01</t>
  </si>
  <si>
    <t>1100024216</t>
  </si>
  <si>
    <t>Z1OH.01019</t>
  </si>
  <si>
    <t>{936E9137-712C-4689-8919-2122DD59A987}</t>
  </si>
  <si>
    <t>Custom dust sock</t>
  </si>
  <si>
    <t>1100024234</t>
  </si>
  <si>
    <t>{8E83EE83-B70F-4E8E-A687-EB754A52C50C}</t>
  </si>
  <si>
    <t xml:space="preserve">V794972.B01 </t>
  </si>
  <si>
    <t>HXMMD-2.251200001-044</t>
  </si>
  <si>
    <t>1100024235</t>
  </si>
  <si>
    <t>{52F7FCB4-2FEE-4FE7-98FD-64041F5B1226}</t>
  </si>
  <si>
    <t>1100024268</t>
  </si>
  <si>
    <t>Z1WI.00508</t>
  </si>
  <si>
    <t>FCP/ER</t>
  </si>
  <si>
    <t>{994AC44E-25C1-4571-A015-E77A1E240844}</t>
  </si>
  <si>
    <t>LANXESS CORPORATION</t>
  </si>
  <si>
    <t>HX9A-2.25X2100001-020</t>
  </si>
  <si>
    <t>FCP/CB</t>
  </si>
  <si>
    <t>{873561E6-000A-4C1E-A0CB-6635CA6C2300}</t>
  </si>
  <si>
    <t>V082001.B05</t>
  </si>
  <si>
    <t>1100024306</t>
  </si>
  <si>
    <t>{DDFDFE24-F738-4A1B-A16D-70587DABB8BD}</t>
  </si>
  <si>
    <t>1100024304</t>
  </si>
  <si>
    <t>Z1MA.00217</t>
  </si>
  <si>
    <t>{81064D61-16BD-4BCC-8CDB-5D305CB0BDF1}</t>
  </si>
  <si>
    <t>D733004.01</t>
  </si>
  <si>
    <t>1100024305</t>
  </si>
  <si>
    <t>{C379F65C-A7D9-41C5-858E-173081A79244}</t>
  </si>
  <si>
    <t>1100024308</t>
  </si>
  <si>
    <t>{92D28465-EFCE-4EC0-BB23-F07E5E80E705}</t>
  </si>
  <si>
    <t>NZ3-0.750120000-029</t>
  </si>
  <si>
    <t>1100024317</t>
  </si>
  <si>
    <t>J. Moore</t>
  </si>
  <si>
    <t>{34658D05-9E93-42F8-8E48-4E9284BDE5DE}</t>
  </si>
  <si>
    <t>HXLMD-1.005101101-018</t>
  </si>
  <si>
    <t>1100024332</t>
  </si>
  <si>
    <t>FCP/EP</t>
  </si>
  <si>
    <t>{F3239A32-177D-4A5D-A35E-44C818240918}</t>
  </si>
  <si>
    <t>KIEWIT CONSTRUCTION SERVICES ULC</t>
  </si>
  <si>
    <t>1100024334</t>
  </si>
  <si>
    <t>{F1B71FC9-C92C-45E5-A69E-CB500B88EBBE}</t>
  </si>
  <si>
    <t>GOODYEAR TIRE &amp; RUBBER CO</t>
  </si>
  <si>
    <t>HXMMA-1.751200000-033</t>
  </si>
  <si>
    <t>1100024363</t>
  </si>
  <si>
    <t>{CAE9889D-45B3-41DD-B551-348628D6E9E5}</t>
  </si>
  <si>
    <t>WHEELING &amp; LAKE ERIE RAILWAY</t>
  </si>
  <si>
    <t>1100024368</t>
  </si>
  <si>
    <t>{84982C34-4F42-497E-8F05-08479876D40E}</t>
  </si>
  <si>
    <t>1100024382</t>
  </si>
  <si>
    <t>{19BF21C4-0344-405C-9378-5BC7B2EB19C3}</t>
  </si>
  <si>
    <t>BBM RAILWAY EQUIPMENT LLC</t>
  </si>
  <si>
    <t>Calibration equipment RCS502,RTN22tC3,VK</t>
  </si>
  <si>
    <t>1100024384</t>
  </si>
  <si>
    <t>{F1B2309F-0907-48DF-8903-97BBE21F2B6A}</t>
  </si>
  <si>
    <t>ST MARYS CEMENT INC</t>
  </si>
  <si>
    <t>W140657.B01</t>
  </si>
  <si>
    <t>INTL FREIGHT INCLUDED</t>
  </si>
  <si>
    <t>1100024389</t>
  </si>
  <si>
    <t>Z801.01385</t>
  </si>
  <si>
    <t>{9AB49EEF-6223-49AD-A993-31110C1AC29E}</t>
  </si>
  <si>
    <t xml:space="preserve">CONNECTOR, FLEXIBLE 2" DIA </t>
  </si>
  <si>
    <t>1100024423</t>
  </si>
  <si>
    <t>{E5B30531-4F51-4F96-B799-B0ADE8E79C13}</t>
  </si>
  <si>
    <t>BASF MEXICANA SA DE CV</t>
  </si>
  <si>
    <t>V000330.B13</t>
  </si>
  <si>
    <t>1100024428</t>
  </si>
  <si>
    <t>{950DBF7F-F80D-4975-A98C-AAAA05650EDF}</t>
  </si>
  <si>
    <t>CRH CENTRAL SERVICES</t>
  </si>
  <si>
    <t>1100024431</t>
  </si>
  <si>
    <t>{7C75A7E7-898C-4F8F-A639-4D3AED5052E2}</t>
  </si>
  <si>
    <t>1100024478</t>
  </si>
  <si>
    <t>{06B9C74D-DAC6-4019-B72E-6F9A505FC802}</t>
  </si>
  <si>
    <t>GLOBAL SUPPLY INC</t>
  </si>
  <si>
    <t>1100024462</t>
  </si>
  <si>
    <t>SELECT * FROM PAC1CPE.dbo.prod_status WHERE orderno = '1100544681'</t>
  </si>
  <si>
    <t>SELECT * FROM PAC1CPE.dbo.Prod_Eng WHERE Order_Num = '1100544681' ORDER BY Line_Num</t>
  </si>
  <si>
    <t>SELECT * FROM PAC1CPE.dbo.cpe_shipmeet WHERE orderno = '1100544681'</t>
  </si>
  <si>
    <t>SELECT * FROM PAC1CPE.dbo.cpe_schedule WHERE orderno = '1100544681' AND NOT comments = ''</t>
  </si>
  <si>
    <t>SELECT * FROM PAC1CPE.dbo.cpe_scheduling WHERE orderno = '1100544681'</t>
  </si>
  <si>
    <t>SELECT * FROM Dashboards.dbo.wwo_issues WHERE orderno = '1100544681'</t>
  </si>
  <si>
    <t>recid</t>
  </si>
  <si>
    <t>linenum</t>
  </si>
  <si>
    <t>creator</t>
  </si>
  <si>
    <t>enterby</t>
  </si>
  <si>
    <t>idesc</t>
  </si>
  <si>
    <t>founddate</t>
  </si>
  <si>
    <t>resolveddate</t>
  </si>
  <si>
    <t>delay</t>
  </si>
  <si>
    <t>addedtime</t>
  </si>
  <si>
    <t>cause</t>
  </si>
  <si>
    <t>refno</t>
  </si>
  <si>
    <t>dept</t>
  </si>
  <si>
    <t>completed</t>
  </si>
  <si>
    <t>{495EEDCC-DF01-4DC8-9456-FF71D8684113}</t>
  </si>
  <si>
    <t>Jimmy Dwyer</t>
  </si>
  <si>
    <t>{E294A40D-CA11-4AEC-AC54-91054428D7FB}</t>
  </si>
  <si>
    <t>W260089.B01</t>
  </si>
  <si>
    <t>1100028397</t>
  </si>
  <si>
    <t>Z1GA.00519</t>
  </si>
  <si>
    <t>JOE HARRELL</t>
  </si>
  <si>
    <t>LUKE KATHOL</t>
  </si>
  <si>
    <t>{58ABF0C7-304D-41EF-AD69-3B36940908BB}</t>
  </si>
  <si>
    <t>{470D1064-8D69-4137-8EE3-BFF49602369D}</t>
  </si>
  <si>
    <t>{6554CE52-1494-4165-B817-9952948725B0}</t>
  </si>
  <si>
    <t>1100028727</t>
  </si>
  <si>
    <t>20</t>
  </si>
  <si>
    <t>Z 1GA 00519</t>
  </si>
  <si>
    <t>AP-0012039</t>
  </si>
  <si>
    <t>{B75ACDA8-FBC5-4CCE-9C8A-2B238CB837D0}</t>
  </si>
  <si>
    <t>1100544681</t>
  </si>
  <si>
    <t>merryfi-ang</t>
  </si>
  <si>
    <t>ARM</t>
  </si>
  <si>
    <t>{F9F2B6D8-2D77-47D2-83D3-452637848EB9}</t>
  </si>
  <si>
    <t>{DE836A4D-6099-4EAE-A23C-46EB8AD91118}</t>
  </si>
  <si>
    <t>{87C1D0F5-5D20-424E-9879-A0424DC0878F}</t>
  </si>
  <si>
    <t>{539F98FD-185F-4D13-A773-2924B39E3E54}</t>
  </si>
  <si>
    <t>{B5C5D3CA-D041-46EA-8B29-791C9E126A02}</t>
  </si>
  <si>
    <t>{DEBE64F5-991A-4D92-9572-9016911BDD7E}</t>
  </si>
  <si>
    <t>{0A4BF3B5-E1D1-4447-A506-3E7A34E0CDF0}</t>
  </si>
  <si>
    <t>{CB22C09F-F980-4C7D-BC84-8461C2EE6A7D}</t>
  </si>
  <si>
    <t>{B564D92A-EB0D-437A-ABE1-58BED3C2AC56}</t>
  </si>
  <si>
    <t>{D26A001D-A26E-43C3-A915-33FF6EB9739E}</t>
  </si>
  <si>
    <t>{AFCA3524-D1CD-44BC-873B-EFA8D2C2B4FB}</t>
  </si>
  <si>
    <t>delgado-jos</t>
  </si>
  <si>
    <t>JD</t>
  </si>
  <si>
    <t>{84941D18-7858-4499-BA3C-F6DCFDFC3371}</t>
  </si>
  <si>
    <t>{CBB08D1E-89ED-40CB-92B3-BAECBA76D62A}</t>
  </si>
  <si>
    <t>lippens-tyl</t>
  </si>
  <si>
    <t>TJL</t>
  </si>
  <si>
    <t>{6E20FF31-9CE2-4F37-9443-E35F0C4E1751}</t>
  </si>
  <si>
    <t>{61DF53EC-45C7-4D96-AB3A-DB21F2687087}</t>
  </si>
  <si>
    <t>{A341D145-7279-4636-8EA2-9AA762AD5846}</t>
  </si>
  <si>
    <t>{028525C7-68E4-453F-A830-D7007CA36441}</t>
  </si>
  <si>
    <t>{C354A035-437B-43C1-8D0B-3A914CFD63C9}</t>
  </si>
  <si>
    <t>{805F0C7C-8228-403E-958F-9540EFBB7515}</t>
  </si>
  <si>
    <t>{802ABF5F-2B8F-4EA1-B829-8C094C4831B5}</t>
  </si>
  <si>
    <t>{32168D1B-D6DD-4B29-BA9C-511DDD9A27BC}</t>
  </si>
  <si>
    <t>{369082BC-A23C-4593-A83C-46FA96BB4ECB}</t>
  </si>
  <si>
    <t>{A940B340-512C-4676-8182-B3717A8C4B87}</t>
  </si>
  <si>
    <t>{BD898350-B516-4E1C-A597-CCCDF871DE14}</t>
  </si>
  <si>
    <t>{6EB0F3B5-4A19-49DA-A8A1-A4AF22923A96}</t>
  </si>
  <si>
    <t>{67A79E64-BD7B-48C8-8D93-54AE65D56991}</t>
  </si>
  <si>
    <t>{2CADE57A-CD87-478B-B017-5A2A0747E564}</t>
  </si>
  <si>
    <t>PC_Apps_Bck</t>
  </si>
  <si>
    <t>ME_Apps_Bck</t>
  </si>
  <si>
    <t>PC_PreRel_Act</t>
  </si>
  <si>
    <t>ME_PreRel_Act</t>
  </si>
  <si>
    <t>Initials</t>
  </si>
  <si>
    <t>First Name</t>
  </si>
  <si>
    <t>Full Name</t>
  </si>
  <si>
    <t>Eng Type</t>
  </si>
  <si>
    <t>id</t>
  </si>
  <si>
    <t>Empl Num</t>
  </si>
  <si>
    <t>Network</t>
  </si>
  <si>
    <t>Activity</t>
  </si>
  <si>
    <t>Hours</t>
  </si>
  <si>
    <t>PC Hrs</t>
  </si>
  <si>
    <t>ME Hrs</t>
  </si>
  <si>
    <t>Other Hrs</t>
  </si>
  <si>
    <t>Prev Status</t>
  </si>
  <si>
    <t>Comment</t>
  </si>
  <si>
    <t>Month</t>
  </si>
  <si>
    <t>Day</t>
  </si>
  <si>
    <t>PC Releases</t>
  </si>
  <si>
    <t>ME Releases</t>
  </si>
  <si>
    <t>Jan</t>
  </si>
  <si>
    <t>Feb</t>
  </si>
  <si>
    <t>Mar</t>
  </si>
  <si>
    <t>Apr</t>
  </si>
  <si>
    <t>May</t>
  </si>
  <si>
    <t>Jun</t>
  </si>
  <si>
    <t>Jul</t>
  </si>
  <si>
    <t>Aug</t>
  </si>
  <si>
    <t>Sep</t>
  </si>
  <si>
    <t>Oct</t>
  </si>
  <si>
    <t>Nov</t>
  </si>
  <si>
    <t>Dec</t>
  </si>
  <si>
    <t>{BB414864-5E8D-43C6-8CED-D03F01D409C6}</t>
  </si>
  <si>
    <t>{A47CE1B2-0C17-4679-9DEB-3ABE7913AF9B}</t>
  </si>
  <si>
    <t>{560CCFB7-AFFE-460C-BE97-630481C7E4C5}</t>
  </si>
  <si>
    <t>{DCBF5317-F631-4F65-B31E-46D92D892E47}</t>
  </si>
  <si>
    <t>{D8BF211F-E1B2-4DB6-91D7-8BEE7189875E}</t>
  </si>
  <si>
    <t>{422FD992-E8EA-48CE-811D-C05239C97799}</t>
  </si>
  <si>
    <t>{B9F9CDE1-660C-438D-8C0E-E402653FC77B}</t>
  </si>
  <si>
    <t>{DB827E67-7093-4E38-A7F6-3B5B5FCD1804}</t>
  </si>
  <si>
    <t>{B1371BBA-D99F-43F3-8A10-E9E31BC97281}</t>
  </si>
  <si>
    <t xml:space="preserve">Sent to ACP  for checking </t>
  </si>
  <si>
    <t>{7268BB14-89CA-40EF-A72F-69BA5AC7CEE7}</t>
  </si>
  <si>
    <t>{B744FAD7-A507-4F49-BA3A-0E5C3416DE96}</t>
  </si>
  <si>
    <t>{E9CE752F-1A5A-43C6-85AB-103DA7BFEFDD}</t>
  </si>
  <si>
    <t xml:space="preserve">Approval drawings submitted </t>
  </si>
  <si>
    <t>{CC20B14B-C6EA-437E-BDED-C02A949E8930}</t>
  </si>
  <si>
    <t>{5CA8287D-80CA-49A7-AD18-96DAB5950D04}</t>
  </si>
  <si>
    <t>{655F7A10-6063-4E24-8045-B7580F3A0323}</t>
  </si>
  <si>
    <t>{5949B978-CB6A-4A6C-8FF3-B00BF64D8F5C}</t>
  </si>
  <si>
    <t>{79381BEF-8949-4697-A69A-48A80258D520}</t>
  </si>
  <si>
    <t>{A7732F1B-4A79-4B3D-91A8-F5BA45CEEB64}</t>
  </si>
  <si>
    <t>{F73FC123-DB15-4FA7-A48A-90554D471FAB}</t>
  </si>
  <si>
    <t>Released order</t>
  </si>
  <si>
    <t>{1CF5F83B-F4D5-42B7-ABE5-C242B7AAEFD3}</t>
  </si>
  <si>
    <t>{146B56DC-AA32-437D-9126-BFF8FE61B520}</t>
  </si>
  <si>
    <t xml:space="preserve">ACP checked release </t>
  </si>
  <si>
    <t>{CDF26642-9D87-434E-B1FA-884835C272D0}</t>
  </si>
  <si>
    <t>{34FD8C1D-A1DF-4960-B3D8-088ECBD1B6DF}</t>
  </si>
  <si>
    <t>{E02F57F0-1C07-49FC-802D-C0EDBE067D54}</t>
  </si>
  <si>
    <t>{C8344580-329F-42DC-BF1F-B1C53896804B}</t>
  </si>
  <si>
    <t>SENT APPROVALS</t>
  </si>
  <si>
    <t>{F71B4BD8-1647-4E0E-9510-6C864CD72E2B}</t>
  </si>
  <si>
    <t>{C8340814-CE3B-41E1-80FB-27957F944974}</t>
  </si>
  <si>
    <t>{069AC142-4EE1-44D5-9382-FC42E308DD0F}</t>
  </si>
  <si>
    <t>{342DA6AB-9298-4822-A4E4-1F1C0CB2EB1D}</t>
  </si>
  <si>
    <t>{2A7D11E7-2C49-4279-BD5E-4EB952AD50C9}</t>
  </si>
  <si>
    <t>{050D59FF-C4D9-4FF1-AEE5-A93DB192EBBB}</t>
  </si>
  <si>
    <t>{8AF5A347-790D-4614-A0E6-9A89F50A70B2}</t>
  </si>
  <si>
    <t>{70957EB8-AFCC-49A9-8A53-7814ECC40B4D}</t>
  </si>
  <si>
    <t>{46D10C9D-D12A-4E2E-B0CC-B4DEA3328B77}</t>
  </si>
  <si>
    <t>{F5009B1B-AED6-4AAC-85E0-EC85D9D6B186}</t>
  </si>
  <si>
    <t>{7F35E2A0-A072-4AEB-A5A5-64291BA6521F}</t>
  </si>
  <si>
    <t>{629AB7F9-3726-4A26-9901-90DF26A067A0}</t>
  </si>
  <si>
    <t>{983F2DC7-F72C-4892-851B-DE3CDB018FAE}</t>
  </si>
  <si>
    <t>APPROVED</t>
  </si>
  <si>
    <t>{7959C517-A226-4C66-9F01-C272F72FD4C3}</t>
  </si>
  <si>
    <t>{05E3D78F-CAC6-4868-99F0-52B711AFDB70}</t>
  </si>
  <si>
    <t>{73F13F1F-AC80-48DA-9945-2C1F23D03411}</t>
  </si>
  <si>
    <t>{057F7115-D1F0-46AE-A068-535ACF4AF9F6}</t>
  </si>
  <si>
    <t>{80D3487D-3272-4FD6-8F9F-78267DB5B322}</t>
  </si>
  <si>
    <t>Started Work</t>
  </si>
  <si>
    <t>{A2A6E2A8-7402-4FD2-B65D-618220FE92B3}</t>
  </si>
  <si>
    <t>TONY MARCELLA IS WORKING ON THIS ORDER</t>
  </si>
  <si>
    <t>{FDC9BEAC-0AB3-4CD4-BC1A-6E2A3BCAF0BC}</t>
  </si>
  <si>
    <t>Continued work on custom nozzle and drawings</t>
  </si>
  <si>
    <t>{F6EF30AE-2C83-4547-A44D-A0E7729B31B5}</t>
  </si>
  <si>
    <t>{55D316BB-2554-4185-B32C-056CA722DBB9}</t>
  </si>
  <si>
    <t xml:space="preserve">Sent request for checking </t>
  </si>
  <si>
    <t>{E89C93AA-7109-4D6B-9B0B-F7F28C4CF4C0}</t>
  </si>
  <si>
    <t>{44E561DC-56C8-4578-8A04-A6AACF8778FD}</t>
  </si>
  <si>
    <t>{42C87E65-9473-4C9F-A502-6BF15D06CA6A}</t>
  </si>
  <si>
    <t xml:space="preserve">Received markus </t>
  </si>
  <si>
    <t>{D013B222-073F-4BD7-9E14-DB9C6EAB1093}</t>
  </si>
  <si>
    <t xml:space="preserve">Fixing Markups </t>
  </si>
  <si>
    <t>{FBBBA686-1797-4B40-8A5E-D567CAF031B4}</t>
  </si>
  <si>
    <t xml:space="preserve">Sent 2nd email request for checking </t>
  </si>
  <si>
    <t>{43FFE755-BAB2-4190-BF9C-B2647C46F15E}</t>
  </si>
  <si>
    <t>Sent to Reed for checking</t>
  </si>
  <si>
    <t>{DBFB9939-1F49-4B0A-A59B-59E4BAE252DC}</t>
  </si>
  <si>
    <t>Fixed Markups</t>
  </si>
  <si>
    <t>{B01BBF93-C5CE-43AE-92B3-4E5ECB717B58}</t>
  </si>
  <si>
    <t>Sent for Customer Approval</t>
  </si>
  <si>
    <t>{9092759A-448D-4693-BAD4-E93A6D77DB39}</t>
  </si>
  <si>
    <t>{BF40D3E8-AB11-4C7F-8637-63B8CD67DF14}</t>
  </si>
  <si>
    <t>{1E96061F-EA67-40BA-9E36-365B5AEFCF50}</t>
  </si>
  <si>
    <t>OrderNum</t>
  </si>
  <si>
    <t>Eng_Type</t>
  </si>
  <si>
    <t>Name</t>
  </si>
  <si>
    <t>Email</t>
  </si>
  <si>
    <t>MGM</t>
  </si>
  <si>
    <t>Matt</t>
  </si>
  <si>
    <t>Matt Maier</t>
  </si>
  <si>
    <t>TAL</t>
  </si>
  <si>
    <t>T.LYONS</t>
  </si>
  <si>
    <t>Thomas</t>
  </si>
  <si>
    <t>Lyons</t>
  </si>
  <si>
    <t>thomas.lyons@coperion.com</t>
  </si>
  <si>
    <t>AE</t>
  </si>
  <si>
    <t>Brian Schmoldt</t>
  </si>
  <si>
    <t>SRW</t>
  </si>
  <si>
    <t>S.WISE</t>
  </si>
  <si>
    <t>Wise</t>
  </si>
  <si>
    <t>steve.wise@coperion.com</t>
  </si>
  <si>
    <t>Alex Pinnow</t>
  </si>
  <si>
    <t>SJS</t>
  </si>
  <si>
    <t>S.SWEENEY</t>
  </si>
  <si>
    <t>Sweeney</t>
  </si>
  <si>
    <t>steve.sweeney@coperion.com</t>
  </si>
  <si>
    <t>Caleb Tadysak</t>
  </si>
  <si>
    <t>TDM</t>
  </si>
  <si>
    <t>T.MESSMER</t>
  </si>
  <si>
    <t>Todd</t>
  </si>
  <si>
    <t>Mesmer</t>
  </si>
  <si>
    <t>todd.messmer@coperion.com</t>
  </si>
  <si>
    <t>James Asby</t>
  </si>
  <si>
    <t>BEM</t>
  </si>
  <si>
    <t>B.MIKKELSEN</t>
  </si>
  <si>
    <t>Bob</t>
  </si>
  <si>
    <t>Mikkelsen</t>
  </si>
  <si>
    <t>bob.mikkelsen@coperion.com</t>
  </si>
  <si>
    <t>LEH</t>
  </si>
  <si>
    <t>Lynsey</t>
  </si>
  <si>
    <t>Lynsey Hanley</t>
  </si>
  <si>
    <t>TGS</t>
  </si>
  <si>
    <t>T.SYMONIAK</t>
  </si>
  <si>
    <t>Tom</t>
  </si>
  <si>
    <t>Symoniak</t>
  </si>
  <si>
    <t>tom.symoniak@coperion.com</t>
  </si>
  <si>
    <t>TMI</t>
  </si>
  <si>
    <t>Tony Iding</t>
  </si>
  <si>
    <t>LMS</t>
  </si>
  <si>
    <t>Luke</t>
  </si>
  <si>
    <t>Luke Strosin</t>
  </si>
  <si>
    <t>EJM</t>
  </si>
  <si>
    <t>Ehren</t>
  </si>
  <si>
    <t>Ehren Maly</t>
  </si>
  <si>
    <t>JRS</t>
  </si>
  <si>
    <t>Jon</t>
  </si>
  <si>
    <t>Jon Schoof</t>
  </si>
  <si>
    <t>Adrian Guither</t>
  </si>
  <si>
    <t>TJO</t>
  </si>
  <si>
    <t>Tyler</t>
  </si>
  <si>
    <t>Tyler Orcutt</t>
  </si>
  <si>
    <t>Steve Krahn</t>
  </si>
  <si>
    <t>Randy</t>
  </si>
  <si>
    <t>Randy Mielke</t>
  </si>
  <si>
    <t>Adam</t>
  </si>
  <si>
    <t>Adam Desouky</t>
  </si>
  <si>
    <t>Ryan</t>
  </si>
  <si>
    <t>Ryan Perera</t>
  </si>
  <si>
    <t>Mark</t>
  </si>
  <si>
    <t>Mark Zillmer</t>
  </si>
  <si>
    <t>CEL</t>
  </si>
  <si>
    <t>Clayton</t>
  </si>
  <si>
    <t>Clayton Larson</t>
  </si>
  <si>
    <t>SDF</t>
  </si>
  <si>
    <t>Shawn</t>
  </si>
  <si>
    <t>Shawn Fladhammer</t>
  </si>
  <si>
    <t>Joey Purdon</t>
  </si>
  <si>
    <t>Invalid</t>
  </si>
  <si>
    <t>Not Applicable</t>
  </si>
  <si>
    <t>Luke Kathol</t>
  </si>
  <si>
    <t>John</t>
  </si>
  <si>
    <t>John Oster</t>
  </si>
  <si>
    <t>VS</t>
  </si>
  <si>
    <t>Vance</t>
  </si>
  <si>
    <t>Vance Strahm</t>
  </si>
  <si>
    <t>AM</t>
  </si>
  <si>
    <t>Andy</t>
  </si>
  <si>
    <t>Andy Miller</t>
  </si>
  <si>
    <t>AR</t>
  </si>
  <si>
    <t>Adam Rayne</t>
  </si>
  <si>
    <t>Terrell</t>
  </si>
  <si>
    <t>Terrell Waller</t>
  </si>
  <si>
    <t>David</t>
  </si>
  <si>
    <t>David Kracht</t>
  </si>
  <si>
    <t>SS</t>
  </si>
  <si>
    <t>Scott</t>
  </si>
  <si>
    <t>Scott Shepard</t>
  </si>
  <si>
    <t>JW</t>
  </si>
  <si>
    <t>Jason</t>
  </si>
  <si>
    <t>Jason Wood</t>
  </si>
  <si>
    <t>CP</t>
  </si>
  <si>
    <t>Cy</t>
  </si>
  <si>
    <t>Cy Prior</t>
  </si>
  <si>
    <t>DC</t>
  </si>
  <si>
    <t>Dan</t>
  </si>
  <si>
    <t>Dan Crank</t>
  </si>
  <si>
    <t>RUW</t>
  </si>
  <si>
    <t>Rusty</t>
  </si>
  <si>
    <t>Rusty Weishaar</t>
  </si>
  <si>
    <t>JPM</t>
  </si>
  <si>
    <t>Jacob</t>
  </si>
  <si>
    <t>Jacob Miller</t>
  </si>
  <si>
    <t>QH</t>
  </si>
  <si>
    <t>Quincy</t>
  </si>
  <si>
    <t>Quincy Holloter</t>
  </si>
  <si>
    <t>BG</t>
  </si>
  <si>
    <t>Brian Gussing</t>
  </si>
  <si>
    <t>SC</t>
  </si>
  <si>
    <t>Stephen Calovich</t>
  </si>
  <si>
    <t>AP</t>
  </si>
  <si>
    <t>Austin</t>
  </si>
  <si>
    <t>Austin Potts</t>
  </si>
  <si>
    <t>BP</t>
  </si>
  <si>
    <t>Braden</t>
  </si>
  <si>
    <t>Braden Priest</t>
  </si>
  <si>
    <t>Ryan Moore</t>
  </si>
  <si>
    <t>LR</t>
  </si>
  <si>
    <t>Levi</t>
  </si>
  <si>
    <t>Levi Roof</t>
  </si>
  <si>
    <t>GH</t>
  </si>
  <si>
    <t>Grant</t>
  </si>
  <si>
    <t>Grant Hinckley</t>
  </si>
  <si>
    <t>CL</t>
  </si>
  <si>
    <t>Cheng</t>
  </si>
  <si>
    <t>Cheng Li</t>
  </si>
  <si>
    <t>TYW</t>
  </si>
  <si>
    <t>Tyler Williams</t>
  </si>
  <si>
    <t>Jonathan</t>
  </si>
  <si>
    <t>Jonathan McPherson</t>
  </si>
  <si>
    <t>NC</t>
  </si>
  <si>
    <t>Nate Conrad</t>
  </si>
  <si>
    <t>KS</t>
  </si>
  <si>
    <t>Kevin</t>
  </si>
  <si>
    <t>Kevin Sword</t>
  </si>
  <si>
    <t>RW</t>
  </si>
  <si>
    <t>Ryan Watts</t>
  </si>
  <si>
    <t>JB</t>
  </si>
  <si>
    <t>Jake</t>
  </si>
  <si>
    <t>Jake Barrett</t>
  </si>
  <si>
    <t>KR</t>
  </si>
  <si>
    <t>Kathy</t>
  </si>
  <si>
    <t>Kathy Roth</t>
  </si>
  <si>
    <t>AL</t>
  </si>
  <si>
    <t>Adam Larson</t>
  </si>
  <si>
    <t>a.larson</t>
  </si>
  <si>
    <t>RS</t>
  </si>
  <si>
    <t>Roger</t>
  </si>
  <si>
    <t>Roger Smith</t>
  </si>
  <si>
    <t>r.smith2</t>
  </si>
  <si>
    <t>Bob Mickelson</t>
  </si>
  <si>
    <t>b.mikkelsen</t>
  </si>
  <si>
    <t>Steve Sweeney</t>
  </si>
  <si>
    <t>s.sweeney</t>
  </si>
  <si>
    <t>PJL</t>
  </si>
  <si>
    <t>Pat</t>
  </si>
  <si>
    <t>Pat larson</t>
  </si>
  <si>
    <t>p.larson</t>
  </si>
  <si>
    <t>Todd Messmer</t>
  </si>
  <si>
    <t>t.messmer</t>
  </si>
  <si>
    <t>DS</t>
  </si>
  <si>
    <t>Dora</t>
  </si>
  <si>
    <t>Dora Schuck</t>
  </si>
  <si>
    <t>d.schuck</t>
  </si>
  <si>
    <t>EMW</t>
  </si>
  <si>
    <t>Erin</t>
  </si>
  <si>
    <t>Erin Winger</t>
  </si>
  <si>
    <t>e.winger</t>
  </si>
  <si>
    <t>Katy</t>
  </si>
  <si>
    <t>Katy Ramaika</t>
  </si>
  <si>
    <t>k.ramaika</t>
  </si>
  <si>
    <t>JLR</t>
  </si>
  <si>
    <t>Jamie</t>
  </si>
  <si>
    <t>Jamie Ramlow</t>
  </si>
  <si>
    <t>j.ramlow</t>
  </si>
  <si>
    <t>VL</t>
  </si>
  <si>
    <t>Veronica</t>
  </si>
  <si>
    <t>Veronica Lange</t>
  </si>
  <si>
    <t>v.lange</t>
  </si>
  <si>
    <t>MZ</t>
  </si>
  <si>
    <t>Maureen</t>
  </si>
  <si>
    <t>Maureen Zimborski</t>
  </si>
  <si>
    <t>m.zimborski</t>
  </si>
  <si>
    <t>MJL</t>
  </si>
  <si>
    <t>Mike</t>
  </si>
  <si>
    <t>Mike Lovejoy</t>
  </si>
  <si>
    <t>m.lovejoy</t>
  </si>
  <si>
    <t>l.kathol</t>
  </si>
  <si>
    <t>CRT</t>
  </si>
  <si>
    <t>Chuck</t>
  </si>
  <si>
    <t>Chuck Trowbridge</t>
  </si>
  <si>
    <t>c.trowbridge</t>
  </si>
  <si>
    <t>PAP</t>
  </si>
  <si>
    <t>Pete</t>
  </si>
  <si>
    <t>Pete Patner</t>
  </si>
  <si>
    <t>p.patner</t>
  </si>
  <si>
    <t>GC</t>
  </si>
  <si>
    <t>Graham</t>
  </si>
  <si>
    <t>Graham Cooper</t>
  </si>
  <si>
    <t>g.cooper</t>
  </si>
  <si>
    <t>PART</t>
  </si>
  <si>
    <t>DESCRIPT</t>
  </si>
  <si>
    <t>W152817.B25</t>
  </si>
  <si>
    <t>BOM SCRIPT TESTING SUCCESSFUL</t>
  </si>
  <si>
    <t>W152817.B24</t>
  </si>
  <si>
    <t>BOM SCRIPT TESTING SUCCESSFUL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</si>
</sst>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_);[Red]\(0.00\)"/>
    <numFmt numFmtId="165" formatCode="0.0%"/>
    <numFmt numFmtId="166" formatCode="m/d/yyyy;@"/>
    <numFmt numFmtId="167" formatCode="[$-F400]h:mm:ss\ AM/PM"/>
    <numFmt numFmtId="168" formatCode="yyyy\-mm\-dd"/>
    <numFmt numFmtId="169" formatCode="[$-409]m/d/yy\ h:mm\ AM/PM;@"/>
  </numFmts>
  <fonts count="58">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b/>
      <sz val="12"/>
      <color theme="1"/>
      <name val="Arial"/>
      <family val="2"/>
    </font>
    <font>
      <sz val="8"/>
      <name val="Arial"/>
      <family val="2"/>
    </font>
    <font>
      <sz val="10"/>
      <name val="Arial"/>
      <family val="2"/>
    </font>
    <font>
      <sz val="12"/>
      <color theme="1"/>
      <name val="Arial"/>
      <family val="2"/>
    </font>
    <font>
      <sz val="8"/>
      <color theme="1"/>
      <name val="Arial"/>
      <family val="2"/>
    </font>
    <font>
      <sz val="9"/>
      <name val="Arial"/>
      <family val="2"/>
    </font>
    <font>
      <sz val="10"/>
      <color indexed="8"/>
      <name val="Arial"/>
      <family val="2"/>
    </font>
    <font>
      <sz val="8"/>
      <color indexed="8"/>
      <name val="Arial"/>
      <family val="2"/>
    </font>
    <font>
      <sz val="10"/>
      <name val="Calibri"/>
      <family val="2"/>
    </font>
    <font>
      <sz val="11"/>
      <color theme="1"/>
      <name val="Arial"/>
      <family val="2"/>
    </font>
    <font>
      <sz val="10"/>
      <color rgb="FF000000"/>
      <name val="Arial"/>
      <family val="2"/>
    </font>
    <font>
      <b/>
      <sz val="12"/>
      <color rgb="FF000000"/>
      <name val="Arial"/>
      <family val="2"/>
    </font>
    <font>
      <sz val="10"/>
      <color rgb="FFBFBFBF"/>
      <name val="Arial"/>
      <family val="2"/>
    </font>
    <font>
      <sz val="8"/>
      <color rgb="FFBFBFBF"/>
      <name val="Arial"/>
      <family val="2"/>
    </font>
    <font>
      <sz val="12"/>
      <color rgb="FF000000"/>
      <name val="Arial"/>
      <family val="2"/>
    </font>
    <font>
      <sz val="14"/>
      <name val="Arial"/>
      <family val="2"/>
    </font>
    <font>
      <sz val="14"/>
      <color theme="1"/>
      <name val="Arial"/>
      <family val="2"/>
    </font>
    <font>
      <sz val="14"/>
      <color indexed="9"/>
      <name val="Arial"/>
      <family val="2"/>
    </font>
    <font>
      <sz val="11"/>
      <color theme="1"/>
      <name val="Calibri"/>
      <family val="2"/>
      <scheme val="minor"/>
    </font>
    <font>
      <u/>
      <sz val="10"/>
      <color theme="10"/>
      <name val="Arial"/>
      <family val="2"/>
    </font>
    <font>
      <sz val="10"/>
      <color theme="2"/>
      <name val="Arial"/>
      <family val="2"/>
    </font>
    <font>
      <sz val="8"/>
      <color theme="2"/>
      <name val="Arial"/>
      <family val="2"/>
    </font>
    <font>
      <b/>
      <sz val="14"/>
      <color theme="1"/>
      <name val="Arial"/>
      <family val="2"/>
    </font>
    <font>
      <sz val="14"/>
      <color theme="0"/>
      <name val="Arial"/>
      <family val="2"/>
    </font>
    <font>
      <sz val="14"/>
      <color theme="0" tint="-0.499984740745262"/>
      <name val="Arial"/>
      <family val="2"/>
    </font>
    <font>
      <sz val="8"/>
      <color theme="0"/>
      <name val="Arial"/>
      <family val="2"/>
    </font>
    <font>
      <sz val="10"/>
      <color theme="0" tint="-4.9989318521683403E-2"/>
      <name val="Arial"/>
      <family val="2"/>
    </font>
    <font>
      <sz val="11"/>
      <color rgb="FF3F3F76"/>
      <name val="Calibri"/>
      <family val="2"/>
      <scheme val="minor"/>
    </font>
    <font>
      <sz val="11"/>
      <color theme="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b/>
      <sz val="11"/>
      <color theme="1"/>
      <name val="Calibri"/>
      <family val="2"/>
      <scheme val="minor"/>
    </font>
    <font>
      <b/>
      <sz val="10"/>
      <color indexed="81"/>
      <name val="Calibri"/>
      <family val="2"/>
      <scheme val="minor"/>
    </font>
    <font>
      <sz val="10"/>
      <color indexed="81"/>
      <name val="Calibri"/>
      <family val="2"/>
      <scheme val="minor"/>
    </font>
    <font>
      <sz val="11"/>
      <name val="Calibri"/>
      <family val="2"/>
      <scheme val="minor"/>
    </font>
    <font>
      <b/>
      <sz val="11"/>
      <name val="Calibri"/>
      <family val="2"/>
      <scheme val="minor"/>
    </font>
    <font>
      <b/>
      <sz val="9"/>
      <color indexed="81"/>
      <name val="Tahoma"/>
      <family val="2"/>
    </font>
    <font>
      <b/>
      <sz val="11"/>
      <color theme="1"/>
      <name val="Arial"/>
      <family val="2"/>
    </font>
    <font>
      <b/>
      <sz val="10"/>
      <color theme="1"/>
      <name val="Arial"/>
      <family val="2"/>
    </font>
    <font>
      <b/>
      <sz val="10"/>
      <color rgb="FFFFFFFF"/>
      <name val="Arial"/>
      <family val="2"/>
    </font>
    <font>
      <b/>
      <sz val="11"/>
      <color rgb="FFFFFFFF"/>
      <name val="Arial"/>
      <family val="2"/>
    </font>
    <font>
      <sz val="11"/>
      <color rgb="FF9C0006"/>
      <name val="Calibri"/>
      <family val="2"/>
      <scheme val="minor"/>
    </font>
    <font>
      <b/>
      <sz val="12"/>
      <color rgb="FF9C5700"/>
      <name val="Calibri"/>
      <family val="2"/>
      <scheme val="minor"/>
    </font>
    <font>
      <sz val="14"/>
      <color theme="1"/>
      <name val="Calibri"/>
      <family val="2"/>
      <scheme val="minor"/>
    </font>
    <font>
      <sz val="14"/>
      <color theme="0"/>
      <name val="Calibri"/>
      <family val="2"/>
      <scheme val="minor"/>
    </font>
    <font>
      <sz val="14"/>
      <color rgb="FF3F3F76"/>
      <name val="Calibri"/>
      <family val="2"/>
      <scheme val="minor"/>
    </font>
    <font>
      <b/>
      <sz val="14"/>
      <color rgb="FF006100"/>
      <name val="Calibri"/>
      <family val="2"/>
      <scheme val="minor"/>
    </font>
    <font>
      <sz val="12"/>
      <color theme="1"/>
      <name val="Calibri"/>
      <family val="2"/>
      <scheme val="minor"/>
    </font>
    <font>
      <b/>
      <sz val="12"/>
      <color theme="1"/>
      <name val="Calibri"/>
      <family val="2"/>
      <scheme val="minor"/>
    </font>
    <font>
      <b/>
      <sz val="14"/>
      <color theme="0"/>
      <name val="Calibri"/>
      <family val="2"/>
      <scheme val="minor"/>
    </font>
    <font>
      <b/>
      <sz val="16"/>
      <color theme="1"/>
      <name val="Calibri"/>
      <family val="2"/>
      <scheme val="minor"/>
    </font>
    <font>
      <sz val="11"/>
      <color theme="1"/>
      <name val="Calibri"/>
      <family val="2"/>
    </font>
  </fonts>
  <fills count="41">
    <fill>
      <patternFill patternType="none"/>
    </fill>
    <fill>
      <patternFill patternType="gray125"/>
    </fill>
    <fill>
      <patternFill patternType="solid">
        <fgColor theme="0"/>
        <bgColor indexed="64"/>
      </patternFill>
    </fill>
    <fill>
      <patternFill patternType="solid">
        <fgColor rgb="FF6699FF"/>
        <bgColor indexed="64"/>
      </patternFill>
    </fill>
    <fill>
      <patternFill patternType="solid">
        <fgColor rgb="FFFFC000"/>
        <bgColor indexed="64"/>
      </patternFill>
    </fill>
    <fill>
      <patternFill patternType="solid">
        <fgColor theme="9" tint="0.59999389629810485"/>
        <bgColor indexed="64"/>
      </patternFill>
    </fill>
    <fill>
      <patternFill patternType="solid">
        <fgColor indexed="22"/>
        <bgColor indexed="0"/>
      </patternFill>
    </fill>
    <fill>
      <patternFill patternType="solid">
        <fgColor theme="8" tint="0.59999389629810485"/>
        <bgColor indexed="0"/>
      </patternFill>
    </fill>
    <fill>
      <patternFill patternType="solid">
        <fgColor theme="3"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CCFF"/>
        <bgColor indexed="64"/>
      </patternFill>
    </fill>
    <fill>
      <patternFill patternType="solid">
        <fgColor theme="0"/>
        <bgColor rgb="FF000000"/>
      </patternFill>
    </fill>
    <fill>
      <patternFill patternType="solid">
        <fgColor rgb="FFFFCC99"/>
        <bgColor rgb="FF000000"/>
      </patternFill>
    </fill>
    <fill>
      <patternFill patternType="solid">
        <fgColor rgb="FFFFCC99"/>
        <bgColor indexed="64"/>
      </patternFill>
    </fill>
    <fill>
      <patternFill patternType="solid">
        <fgColor theme="4" tint="0.39997558519241921"/>
        <bgColor rgb="FF000000"/>
      </patternFill>
    </fill>
    <fill>
      <patternFill patternType="solid">
        <fgColor rgb="FFFF6600"/>
        <bgColor rgb="FF000000"/>
      </patternFill>
    </fill>
    <fill>
      <patternFill patternType="solid">
        <fgColor rgb="FFFFCC99"/>
      </patternFill>
    </fill>
    <fill>
      <patternFill patternType="solid">
        <fgColor theme="4"/>
      </patternFill>
    </fill>
    <fill>
      <patternFill patternType="solid">
        <fgColor rgb="FFC6EFCE"/>
      </patternFill>
    </fill>
    <fill>
      <patternFill patternType="solid">
        <fgColor rgb="FFFFEB9C"/>
      </patternFill>
    </fill>
    <fill>
      <patternFill patternType="solid">
        <fgColor theme="5"/>
      </patternFill>
    </fill>
    <fill>
      <patternFill patternType="solid">
        <fgColor theme="8"/>
      </patternFill>
    </fill>
    <fill>
      <patternFill patternType="solid">
        <fgColor theme="8" tint="0.59999389629810485"/>
        <bgColor indexed="65"/>
      </patternFill>
    </fill>
    <fill>
      <patternFill patternType="solid">
        <fgColor theme="9" tint="0.59999389629810485"/>
        <bgColor indexed="65"/>
      </patternFill>
    </fill>
    <fill>
      <patternFill patternType="solid">
        <fgColor theme="1"/>
        <bgColor indexed="64"/>
      </patternFill>
    </fill>
    <fill>
      <patternFill patternType="solid">
        <fgColor rgb="FF00DC00"/>
        <bgColor indexed="64"/>
      </patternFill>
    </fill>
    <fill>
      <patternFill patternType="solid">
        <fgColor rgb="FF1E5ADC"/>
        <bgColor indexed="64"/>
      </patternFill>
    </fill>
    <fill>
      <patternFill patternType="solid">
        <fgColor rgb="FF9E0E0E"/>
        <bgColor indexed="64"/>
      </patternFill>
    </fill>
    <fill>
      <patternFill patternType="solid">
        <fgColor rgb="FFFFC7CE"/>
      </patternFill>
    </fill>
    <fill>
      <patternFill patternType="solid">
        <fgColor theme="4" tint="-0.249977111117893"/>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1" tint="0.14999847407452621"/>
        <bgColor indexed="64"/>
      </patternFill>
    </fill>
    <fill>
      <patternFill patternType="solid">
        <fgColor theme="8" tint="-0.499984740745262"/>
        <bgColor indexed="64"/>
      </patternFill>
    </fill>
    <fill>
      <patternFill patternType="solid">
        <fgColor theme="9"/>
        <bgColor indexed="64"/>
      </patternFill>
    </fill>
    <fill>
      <patternFill patternType="solid">
        <fgColor rgb="FFFFFF00"/>
        <bgColor indexed="64"/>
      </patternFill>
    </fill>
    <fill>
      <patternFill patternType="solid">
        <fgColor theme="7"/>
        <bgColor indexed="64"/>
      </patternFill>
    </fill>
    <fill>
      <patternFill patternType="solid">
        <fgColor theme="4"/>
        <bgColor indexed="64"/>
      </patternFill>
    </fill>
    <fill>
      <patternFill patternType="solid">
        <fgColor theme="9" tint="0.39997558519241921"/>
        <bgColor indexed="64"/>
      </patternFill>
    </fill>
  </fills>
  <borders count="4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theme="5" tint="0.59999389629810485"/>
      </bottom>
      <diagonal/>
    </border>
    <border>
      <left/>
      <right/>
      <top/>
      <bottom style="thin">
        <color theme="0" tint="-0.2499465926084170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rgb="FF7F7F7F"/>
      </left>
      <right style="medium">
        <color indexed="64"/>
      </right>
      <top style="medium">
        <color indexed="64"/>
      </top>
      <bottom style="medium">
        <color indexed="64"/>
      </bottom>
      <diagonal/>
    </border>
    <border>
      <left/>
      <right style="medium">
        <color indexed="64"/>
      </right>
      <top/>
      <bottom/>
      <diagonal/>
    </border>
    <border>
      <left style="thin">
        <color rgb="FF00B050"/>
      </left>
      <right/>
      <top style="thin">
        <color rgb="FF00B050"/>
      </top>
      <bottom style="thin">
        <color rgb="FF00B050"/>
      </bottom>
      <diagonal/>
    </border>
    <border>
      <left/>
      <right style="thin">
        <color rgb="FF00B050"/>
      </right>
      <top style="thin">
        <color rgb="FF00B050"/>
      </top>
      <bottom style="thin">
        <color rgb="FF00B050"/>
      </bottom>
      <diagonal/>
    </border>
    <border>
      <left/>
      <right/>
      <top style="medium">
        <color rgb="FF00B050"/>
      </top>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style="medium">
        <color indexed="64"/>
      </top>
      <bottom style="thin">
        <color indexed="64"/>
      </bottom>
      <diagonal/>
    </border>
    <border>
      <left/>
      <right/>
      <top style="thin">
        <color indexed="64"/>
      </top>
      <bottom style="thin">
        <color indexed="64"/>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top style="medium">
        <color indexed="64"/>
      </top>
      <bottom style="medium">
        <color indexed="64"/>
      </bottom>
      <diagonal/>
    </border>
    <border>
      <left/>
      <right style="thin">
        <color theme="0" tint="-0.24994659260841701"/>
      </right>
      <top style="medium">
        <color indexed="64"/>
      </top>
      <bottom style="medium">
        <color indexed="64"/>
      </bottom>
      <diagonal/>
    </border>
    <border>
      <left style="thin">
        <color theme="0" tint="-0.24994659260841701"/>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right/>
      <top style="thin">
        <color rgb="FF00B050"/>
      </top>
      <bottom/>
      <diagonal/>
    </border>
    <border>
      <left style="medium">
        <color rgb="FFFF0000"/>
      </left>
      <right style="medium">
        <color indexed="64"/>
      </right>
      <top style="medium">
        <color rgb="FFFF0000"/>
      </top>
      <bottom style="thin">
        <color auto="1"/>
      </bottom>
      <diagonal/>
    </border>
    <border>
      <left style="medium">
        <color indexed="64"/>
      </left>
      <right style="medium">
        <color rgb="FFFF0000"/>
      </right>
      <top style="medium">
        <color rgb="FFFF0000"/>
      </top>
      <bottom/>
      <diagonal/>
    </border>
    <border>
      <left style="medium">
        <color indexed="64"/>
      </left>
      <right style="medium">
        <color rgb="FFFF0000"/>
      </right>
      <top/>
      <bottom/>
      <diagonal/>
    </border>
    <border>
      <left style="medium">
        <color indexed="64"/>
      </left>
      <right style="medium">
        <color rgb="FFFF0000"/>
      </right>
      <top/>
      <bottom style="medium">
        <color rgb="FFFF0000"/>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FF0000"/>
      </left>
      <right style="medium">
        <color indexed="64"/>
      </right>
      <top style="thin">
        <color auto="1"/>
      </top>
      <bottom style="thin">
        <color auto="1"/>
      </bottom>
      <diagonal/>
    </border>
    <border>
      <left style="medium">
        <color rgb="FFFF0000"/>
      </left>
      <right style="medium">
        <color indexed="64"/>
      </right>
      <top style="thin">
        <color auto="1"/>
      </top>
      <bottom style="medium">
        <color rgb="FFFF0000"/>
      </bottom>
      <diagonal/>
    </border>
    <border>
      <left/>
      <right/>
      <top style="medium">
        <color indexed="64"/>
      </top>
      <bottom style="medium">
        <color rgb="FFFF0000"/>
      </bottom>
      <diagonal/>
    </border>
    <border>
      <left style="medium">
        <color indexed="64"/>
      </left>
      <right/>
      <top style="medium">
        <color rgb="FFC00000"/>
      </top>
      <bottom style="medium">
        <color rgb="FFC00000"/>
      </bottom>
      <diagonal/>
    </border>
    <border>
      <left style="thin">
        <color indexed="8"/>
      </left>
      <right style="thin">
        <color indexed="8"/>
      </right>
      <top style="thin">
        <color indexed="8"/>
      </top>
      <bottom style="thin">
        <color indexed="8"/>
      </bottom>
      <diagonal/>
    </border>
  </borders>
  <cellStyleXfs count="16">
    <xf numFmtId="0" fontId="0" fillId="0" borderId="0"/>
    <xf numFmtId="9" fontId="4" fillId="0" borderId="0" applyFont="0" applyFill="0" applyBorder="0" applyAlignment="0" applyProtection="0"/>
    <xf numFmtId="167" fontId="11" fillId="0" borderId="0"/>
    <xf numFmtId="0" fontId="23" fillId="0" borderId="0"/>
    <xf numFmtId="0" fontId="24" fillId="0" borderId="0" applyNumberFormat="0" applyFill="0" applyBorder="0" applyAlignment="0" applyProtection="0"/>
    <xf numFmtId="0" fontId="32" fillId="18" borderId="14" applyNumberFormat="0" applyAlignment="0" applyProtection="0"/>
    <xf numFmtId="0" fontId="33" fillId="19" borderId="0" applyNumberFormat="0" applyBorder="0" applyAlignment="0" applyProtection="0"/>
    <xf numFmtId="0" fontId="34" fillId="20" borderId="0" applyNumberFormat="0" applyBorder="0" applyAlignment="0" applyProtection="0"/>
    <xf numFmtId="0" fontId="35" fillId="21" borderId="0" applyNumberFormat="0" applyBorder="0" applyAlignment="0" applyProtection="0"/>
    <xf numFmtId="0" fontId="33" fillId="22" borderId="0" applyNumberFormat="0" applyBorder="0" applyAlignment="0" applyProtection="0"/>
    <xf numFmtId="0" fontId="3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47" fillId="30"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cellStyleXfs>
  <cellXfs count="329">
    <xf numFmtId="0" fontId="0" fillId="0" borderId="0" xfId="0"/>
    <xf numFmtId="0" fontId="5" fillId="2" borderId="0" xfId="0" applyFont="1" applyFill="1" applyAlignment="1">
      <alignment horizontal="left" vertical="center"/>
    </xf>
    <xf numFmtId="0" fontId="4" fillId="2" borderId="0" xfId="0" applyFont="1" applyFill="1" applyAlignment="1">
      <alignment horizontal="center" vertical="center"/>
    </xf>
    <xf numFmtId="0" fontId="4" fillId="3" borderId="0" xfId="0" applyFont="1" applyFill="1" applyAlignment="1">
      <alignment horizontal="center" vertical="center"/>
    </xf>
    <xf numFmtId="14" fontId="4" fillId="3" borderId="0" xfId="0" applyNumberFormat="1" applyFont="1" applyFill="1" applyAlignment="1">
      <alignment horizontal="center" vertical="center"/>
    </xf>
    <xf numFmtId="0" fontId="4" fillId="3" borderId="0" xfId="0" applyFont="1" applyFill="1" applyAlignment="1">
      <alignment vertical="center"/>
    </xf>
    <xf numFmtId="0" fontId="4" fillId="0" borderId="0" xfId="0" applyFont="1"/>
    <xf numFmtId="0" fontId="6" fillId="3" borderId="0" xfId="0" applyFont="1" applyFill="1" applyAlignment="1">
      <alignment vertical="center"/>
    </xf>
    <xf numFmtId="0" fontId="8" fillId="4" borderId="0" xfId="0" applyFont="1" applyFill="1" applyAlignment="1">
      <alignment horizontal="left" vertical="center"/>
    </xf>
    <xf numFmtId="0" fontId="4" fillId="3" borderId="0" xfId="0" applyFont="1" applyFill="1" applyAlignment="1">
      <alignment horizontal="center"/>
    </xf>
    <xf numFmtId="0" fontId="4" fillId="3" borderId="0" xfId="0" applyFont="1" applyFill="1" applyAlignment="1">
      <alignment horizontal="center" wrapText="1"/>
    </xf>
    <xf numFmtId="14" fontId="4" fillId="3" borderId="0" xfId="0" applyNumberFormat="1" applyFont="1" applyFill="1" applyAlignment="1">
      <alignment horizontal="center" vertical="center" wrapText="1"/>
    </xf>
    <xf numFmtId="0" fontId="4" fillId="0" borderId="1" xfId="0" applyFont="1" applyBorder="1" applyAlignment="1">
      <alignment horizontal="center" vertical="center"/>
    </xf>
    <xf numFmtId="0" fontId="9" fillId="0" borderId="1" xfId="0" applyFont="1" applyBorder="1" applyAlignment="1">
      <alignment horizontal="left" vertical="center"/>
    </xf>
    <xf numFmtId="2" fontId="4" fillId="0" borderId="1" xfId="0" applyNumberFormat="1" applyFont="1" applyBorder="1" applyAlignment="1">
      <alignment horizontal="center" vertical="center"/>
    </xf>
    <xf numFmtId="14" fontId="9" fillId="0" borderId="1" xfId="0" applyNumberFormat="1" applyFont="1" applyBorder="1" applyAlignment="1">
      <alignment vertical="center" wrapText="1"/>
    </xf>
    <xf numFmtId="0" fontId="9" fillId="0" borderId="1" xfId="0" applyFont="1" applyBorder="1" applyAlignment="1">
      <alignment vertical="center" wrapText="1"/>
    </xf>
    <xf numFmtId="0" fontId="4" fillId="0" borderId="0" xfId="0" applyFont="1" applyAlignment="1">
      <alignment horizontal="center"/>
    </xf>
    <xf numFmtId="14" fontId="4" fillId="0" borderId="0" xfId="0" applyNumberFormat="1" applyFont="1"/>
    <xf numFmtId="0" fontId="4" fillId="0" borderId="0" xfId="0" applyFont="1" applyAlignment="1">
      <alignment wrapText="1"/>
    </xf>
    <xf numFmtId="0" fontId="9" fillId="0" borderId="0" xfId="0" applyFont="1"/>
    <xf numFmtId="0" fontId="9" fillId="0" borderId="0" xfId="0" applyFont="1" applyAlignment="1">
      <alignment horizontal="center" vertical="center"/>
    </xf>
    <xf numFmtId="0" fontId="9" fillId="5" borderId="0" xfId="0" applyFont="1" applyFill="1"/>
    <xf numFmtId="14" fontId="9" fillId="0" borderId="0" xfId="0" applyNumberFormat="1" applyFont="1"/>
    <xf numFmtId="0" fontId="4" fillId="3" borderId="0" xfId="0" applyFont="1" applyFill="1" applyAlignment="1">
      <alignment horizontal="left"/>
    </xf>
    <xf numFmtId="14" fontId="4" fillId="0" borderId="1" xfId="0" applyNumberFormat="1" applyFont="1" applyBorder="1" applyAlignment="1">
      <alignment horizontal="center" vertical="center"/>
    </xf>
    <xf numFmtId="14" fontId="4" fillId="3" borderId="0" xfId="0" applyNumberFormat="1" applyFont="1" applyFill="1" applyAlignment="1">
      <alignment horizontal="center" wrapText="1"/>
    </xf>
    <xf numFmtId="0" fontId="20" fillId="0" borderId="0" xfId="0" applyFont="1" applyAlignment="1">
      <alignment vertical="center"/>
    </xf>
    <xf numFmtId="0" fontId="20" fillId="8" borderId="0" xfId="0" applyFont="1" applyFill="1"/>
    <xf numFmtId="0" fontId="21" fillId="0" borderId="0" xfId="0" applyFont="1"/>
    <xf numFmtId="0" fontId="22" fillId="8" borderId="0" xfId="0" applyFont="1" applyFill="1"/>
    <xf numFmtId="0" fontId="20" fillId="8" borderId="0" xfId="0" applyFont="1" applyFill="1" applyAlignment="1">
      <alignment horizontal="right"/>
    </xf>
    <xf numFmtId="0" fontId="0" fillId="3" borderId="0" xfId="0" applyFill="1" applyAlignment="1">
      <alignment vertical="center"/>
    </xf>
    <xf numFmtId="0" fontId="9" fillId="3" borderId="0" xfId="0" applyFont="1" applyFill="1" applyAlignment="1">
      <alignment vertical="center"/>
    </xf>
    <xf numFmtId="0" fontId="9" fillId="9" borderId="1" xfId="0" applyFont="1" applyFill="1" applyBorder="1" applyAlignment="1">
      <alignment vertical="center" wrapText="1"/>
    </xf>
    <xf numFmtId="0" fontId="24" fillId="0" borderId="1" xfId="4" applyFill="1" applyBorder="1" applyAlignment="1">
      <alignment horizontal="center" vertical="center"/>
    </xf>
    <xf numFmtId="0" fontId="0" fillId="3" borderId="0" xfId="0" applyFill="1" applyAlignment="1">
      <alignment horizontal="right" vertical="center"/>
    </xf>
    <xf numFmtId="0" fontId="4" fillId="10" borderId="1" xfId="0" applyFont="1" applyFill="1" applyBorder="1" applyAlignment="1">
      <alignment horizontal="center"/>
    </xf>
    <xf numFmtId="0" fontId="22" fillId="8" borderId="0" xfId="0" applyFont="1" applyFill="1" applyAlignment="1">
      <alignment horizontal="center" vertical="center"/>
    </xf>
    <xf numFmtId="0" fontId="9" fillId="0" borderId="0" xfId="0" applyFont="1" applyAlignment="1">
      <alignment horizontal="center"/>
    </xf>
    <xf numFmtId="0" fontId="0" fillId="3" borderId="0" xfId="0" applyFill="1" applyAlignment="1">
      <alignment horizontal="center" vertical="center"/>
    </xf>
    <xf numFmtId="14" fontId="20" fillId="8" borderId="0" xfId="0" applyNumberFormat="1" applyFont="1" applyFill="1"/>
    <xf numFmtId="0" fontId="25" fillId="3" borderId="0" xfId="0" applyFont="1" applyFill="1" applyAlignment="1">
      <alignment horizontal="center" vertical="center"/>
    </xf>
    <xf numFmtId="0" fontId="26" fillId="3" borderId="0" xfId="0" applyFont="1" applyFill="1" applyAlignment="1">
      <alignment vertical="center"/>
    </xf>
    <xf numFmtId="0" fontId="0" fillId="0" borderId="0" xfId="0" applyAlignment="1">
      <alignment horizontal="left" wrapText="1"/>
    </xf>
    <xf numFmtId="0" fontId="9" fillId="0" borderId="0" xfId="0" applyFont="1" applyAlignment="1">
      <alignment horizontal="left" vertical="center" wrapText="1"/>
    </xf>
    <xf numFmtId="0" fontId="6" fillId="8" borderId="0" xfId="0" applyFont="1" applyFill="1"/>
    <xf numFmtId="0" fontId="20" fillId="8" borderId="0" xfId="0" applyFont="1" applyFill="1" applyAlignment="1">
      <alignment horizontal="center" vertical="center"/>
    </xf>
    <xf numFmtId="0" fontId="21" fillId="0" borderId="0" xfId="0" applyFont="1" applyAlignment="1">
      <alignment horizontal="center" vertical="center"/>
    </xf>
    <xf numFmtId="0" fontId="13" fillId="8" borderId="0" xfId="0" applyFont="1" applyFill="1" applyAlignment="1">
      <alignment wrapText="1"/>
    </xf>
    <xf numFmtId="0" fontId="20" fillId="8" borderId="0" xfId="0" applyFont="1" applyFill="1" applyAlignment="1">
      <alignment horizontal="center" wrapText="1"/>
    </xf>
    <xf numFmtId="0" fontId="20" fillId="8" borderId="0" xfId="0" applyFont="1" applyFill="1" applyAlignment="1">
      <alignment wrapText="1"/>
    </xf>
    <xf numFmtId="0" fontId="21" fillId="0" borderId="0" xfId="0" applyFont="1" applyAlignment="1">
      <alignment wrapText="1"/>
    </xf>
    <xf numFmtId="0" fontId="27" fillId="12" borderId="0" xfId="0" applyFont="1" applyFill="1" applyAlignment="1">
      <alignment horizontal="left" vertical="center"/>
    </xf>
    <xf numFmtId="0" fontId="0" fillId="11" borderId="0" xfId="0" applyFill="1" applyAlignment="1">
      <alignment vertical="center"/>
    </xf>
    <xf numFmtId="0" fontId="0" fillId="12" borderId="0" xfId="0" applyFill="1" applyAlignment="1">
      <alignment vertical="center"/>
    </xf>
    <xf numFmtId="14" fontId="0" fillId="11" borderId="0" xfId="0" applyNumberFormat="1" applyFill="1" applyAlignment="1">
      <alignment horizontal="center" vertical="center"/>
    </xf>
    <xf numFmtId="0" fontId="0" fillId="11" borderId="0" xfId="0" applyFill="1" applyAlignment="1">
      <alignment horizontal="center" vertical="center"/>
    </xf>
    <xf numFmtId="14" fontId="0" fillId="11" borderId="0" xfId="0" applyNumberFormat="1" applyFill="1" applyAlignment="1">
      <alignment vertical="center"/>
    </xf>
    <xf numFmtId="0" fontId="0" fillId="11" borderId="0" xfId="0" applyFill="1" applyAlignment="1">
      <alignment horizontal="left" vertical="center" wrapText="1"/>
    </xf>
    <xf numFmtId="0" fontId="0" fillId="11" borderId="0" xfId="0" applyFill="1" applyAlignment="1">
      <alignment horizontal="left" vertical="top" shrinkToFit="1"/>
    </xf>
    <xf numFmtId="14" fontId="0" fillId="11" borderId="0" xfId="0" applyNumberFormat="1" applyFill="1" applyAlignment="1">
      <alignment horizontal="left" vertical="top" shrinkToFit="1"/>
    </xf>
    <xf numFmtId="14" fontId="0" fillId="11" borderId="0" xfId="0" applyNumberFormat="1" applyFill="1" applyAlignment="1">
      <alignment horizontal="center" vertical="top" wrapText="1"/>
    </xf>
    <xf numFmtId="0" fontId="9" fillId="0" borderId="0" xfId="0" applyFont="1" applyAlignment="1">
      <alignment horizontal="left"/>
    </xf>
    <xf numFmtId="0" fontId="13" fillId="8" borderId="0" xfId="0" applyFont="1" applyFill="1" applyAlignment="1">
      <alignment horizontal="center" wrapText="1"/>
    </xf>
    <xf numFmtId="49" fontId="20" fillId="8" borderId="0" xfId="0" applyNumberFormat="1" applyFont="1" applyFill="1" applyAlignment="1">
      <alignment horizontal="center" vertical="center" wrapText="1"/>
    </xf>
    <xf numFmtId="0" fontId="21" fillId="0" borderId="0" xfId="0" applyFont="1" applyAlignment="1">
      <alignment horizontal="center" wrapText="1"/>
    </xf>
    <xf numFmtId="0" fontId="28" fillId="8" borderId="0" xfId="0" applyFont="1" applyFill="1" applyAlignment="1">
      <alignment horizontal="center" vertical="center"/>
    </xf>
    <xf numFmtId="0" fontId="8" fillId="0" borderId="0" xfId="0" applyFont="1" applyAlignment="1">
      <alignment horizontal="center" vertical="center"/>
    </xf>
    <xf numFmtId="14" fontId="8" fillId="0" borderId="0" xfId="0" applyNumberFormat="1" applyFont="1" applyAlignment="1">
      <alignment horizontal="center" vertical="center"/>
    </xf>
    <xf numFmtId="0" fontId="15" fillId="14" borderId="0" xfId="0" applyFont="1" applyFill="1" applyAlignment="1">
      <alignment horizontal="center" wrapText="1"/>
    </xf>
    <xf numFmtId="0" fontId="15" fillId="14" borderId="0" xfId="0" applyFont="1" applyFill="1" applyAlignment="1">
      <alignment horizontal="center" vertical="center" wrapText="1"/>
    </xf>
    <xf numFmtId="0" fontId="15" fillId="14" borderId="0" xfId="0" applyFont="1" applyFill="1" applyAlignment="1">
      <alignment vertical="center" wrapText="1"/>
    </xf>
    <xf numFmtId="0" fontId="4" fillId="15" borderId="0" xfId="0" applyFont="1" applyFill="1" applyAlignment="1">
      <alignment wrapText="1"/>
    </xf>
    <xf numFmtId="0" fontId="9" fillId="0" borderId="0" xfId="0" applyFont="1" applyAlignment="1">
      <alignment wrapText="1"/>
    </xf>
    <xf numFmtId="0" fontId="0" fillId="10" borderId="1" xfId="0" applyFill="1" applyBorder="1" applyAlignment="1">
      <alignment horizontal="center" wrapText="1"/>
    </xf>
    <xf numFmtId="0" fontId="30" fillId="0" borderId="1" xfId="0" applyFont="1" applyBorder="1" applyAlignment="1">
      <alignment vertical="center" wrapText="1"/>
    </xf>
    <xf numFmtId="168" fontId="9" fillId="9" borderId="1" xfId="0" applyNumberFormat="1" applyFont="1" applyFill="1" applyBorder="1" applyAlignment="1">
      <alignment vertical="center" wrapText="1"/>
    </xf>
    <xf numFmtId="0" fontId="0" fillId="0" borderId="1" xfId="0" applyBorder="1" applyAlignment="1">
      <alignment horizontal="center" vertical="center"/>
    </xf>
    <xf numFmtId="0" fontId="24" fillId="3" borderId="0" xfId="4" applyFill="1" applyBorder="1" applyAlignment="1">
      <alignment horizontal="left" vertical="center"/>
    </xf>
    <xf numFmtId="0" fontId="4" fillId="15" borderId="0" xfId="0" applyFont="1" applyFill="1" applyAlignment="1">
      <alignment horizontal="center" wrapText="1"/>
    </xf>
    <xf numFmtId="14" fontId="4" fillId="15" borderId="0" xfId="0" applyNumberFormat="1" applyFont="1" applyFill="1" applyAlignment="1">
      <alignment horizontal="center" wrapText="1"/>
    </xf>
    <xf numFmtId="0" fontId="16" fillId="13" borderId="0" xfId="0" applyFont="1" applyFill="1" applyAlignment="1">
      <alignment horizontal="left" vertical="center" wrapText="1"/>
    </xf>
    <xf numFmtId="0" fontId="17" fillId="13" borderId="0" xfId="0" applyFont="1" applyFill="1" applyAlignment="1">
      <alignment horizontal="center" vertical="center" wrapText="1"/>
    </xf>
    <xf numFmtId="164" fontId="15" fillId="2" borderId="7" xfId="0" applyNumberFormat="1" applyFont="1" applyFill="1" applyBorder="1" applyAlignment="1">
      <alignment horizontal="right" vertical="center" wrapText="1"/>
    </xf>
    <xf numFmtId="0" fontId="15" fillId="2" borderId="7" xfId="0" applyFont="1" applyFill="1" applyBorder="1" applyAlignment="1">
      <alignment horizontal="left" vertical="center" wrapText="1"/>
    </xf>
    <xf numFmtId="165" fontId="15" fillId="14" borderId="0" xfId="1" applyNumberFormat="1" applyFont="1" applyFill="1" applyBorder="1" applyAlignment="1">
      <alignment vertical="center" wrapText="1"/>
    </xf>
    <xf numFmtId="0" fontId="18" fillId="14" borderId="0" xfId="0" applyFont="1" applyFill="1" applyAlignment="1">
      <alignment vertical="center" wrapText="1"/>
    </xf>
    <xf numFmtId="0" fontId="15" fillId="17" borderId="0" xfId="0" applyFont="1" applyFill="1" applyAlignment="1">
      <alignment horizontal="center" vertical="center" wrapText="1"/>
    </xf>
    <xf numFmtId="10" fontId="15" fillId="2" borderId="0" xfId="0" applyNumberFormat="1" applyFont="1" applyFill="1" applyAlignment="1">
      <alignment horizontal="right" vertical="center" wrapText="1"/>
    </xf>
    <xf numFmtId="10" fontId="15" fillId="2" borderId="0" xfId="0" applyNumberFormat="1" applyFont="1" applyFill="1" applyAlignment="1">
      <alignment horizontal="left" vertical="center" wrapText="1"/>
    </xf>
    <xf numFmtId="0" fontId="31" fillId="3" borderId="0" xfId="0" applyFont="1" applyFill="1" applyAlignment="1">
      <alignment horizontal="center" vertical="center"/>
    </xf>
    <xf numFmtId="0" fontId="4" fillId="3" borderId="8" xfId="0" applyFont="1" applyFill="1" applyBorder="1" applyAlignment="1">
      <alignment horizontal="center" vertical="center"/>
    </xf>
    <xf numFmtId="0" fontId="4" fillId="0" borderId="0" xfId="4" applyFont="1"/>
    <xf numFmtId="0" fontId="20" fillId="8" borderId="0" xfId="0" applyFont="1" applyFill="1" applyAlignment="1">
      <alignment horizontal="center"/>
    </xf>
    <xf numFmtId="22" fontId="4" fillId="0" borderId="1" xfId="0" applyNumberFormat="1" applyFont="1" applyBorder="1" applyAlignment="1">
      <alignment horizontal="center" vertical="center"/>
    </xf>
    <xf numFmtId="0" fontId="7" fillId="14" borderId="0" xfId="0" applyFont="1" applyFill="1" applyAlignment="1">
      <alignment horizontal="center" vertical="center" wrapText="1"/>
    </xf>
    <xf numFmtId="49" fontId="6" fillId="14" borderId="0" xfId="0" applyNumberFormat="1" applyFont="1" applyFill="1" applyAlignment="1">
      <alignment vertical="center" wrapText="1"/>
    </xf>
    <xf numFmtId="164" fontId="7" fillId="14" borderId="0" xfId="0" applyNumberFormat="1" applyFont="1" applyFill="1" applyAlignment="1">
      <alignment horizontal="center" vertical="center" wrapText="1"/>
    </xf>
    <xf numFmtId="166" fontId="7" fillId="14" borderId="0" xfId="0" applyNumberFormat="1" applyFont="1" applyFill="1" applyAlignment="1">
      <alignment vertical="center" wrapText="1"/>
    </xf>
    <xf numFmtId="49" fontId="7" fillId="14" borderId="0" xfId="0" applyNumberFormat="1" applyFont="1" applyFill="1" applyAlignment="1">
      <alignment vertical="center" wrapText="1"/>
    </xf>
    <xf numFmtId="0" fontId="30" fillId="0" borderId="1" xfId="0" applyFont="1" applyBorder="1" applyAlignment="1">
      <alignment horizontal="center" vertical="center" wrapText="1"/>
    </xf>
    <xf numFmtId="0" fontId="24" fillId="0" borderId="0" xfId="4"/>
    <xf numFmtId="169" fontId="9" fillId="0" borderId="1" xfId="0" applyNumberFormat="1" applyFont="1" applyBorder="1" applyAlignment="1">
      <alignment horizontal="left" vertical="center"/>
    </xf>
    <xf numFmtId="14" fontId="0" fillId="0" borderId="0" xfId="0" applyNumberFormat="1"/>
    <xf numFmtId="0" fontId="0" fillId="0" borderId="2" xfId="0" applyBorder="1"/>
    <xf numFmtId="0" fontId="0" fillId="0" borderId="4" xfId="0" applyBorder="1"/>
    <xf numFmtId="0" fontId="0" fillId="0" borderId="16" xfId="0" applyBorder="1"/>
    <xf numFmtId="0" fontId="0" fillId="0" borderId="3" xfId="0" applyBorder="1"/>
    <xf numFmtId="14" fontId="0" fillId="0" borderId="17" xfId="0" applyNumberFormat="1" applyBorder="1"/>
    <xf numFmtId="0" fontId="0" fillId="0" borderId="18" xfId="0" applyBorder="1"/>
    <xf numFmtId="14" fontId="0" fillId="0" borderId="18" xfId="0" applyNumberFormat="1" applyBorder="1"/>
    <xf numFmtId="0" fontId="33" fillId="23" borderId="9" xfId="10" applyBorder="1"/>
    <xf numFmtId="0" fontId="33" fillId="23" borderId="10" xfId="10" applyBorder="1"/>
    <xf numFmtId="0" fontId="33" fillId="23" borderId="11" xfId="10" applyBorder="1"/>
    <xf numFmtId="0" fontId="3" fillId="24" borderId="2" xfId="11" applyBorder="1"/>
    <xf numFmtId="0" fontId="3" fillId="24" borderId="3" xfId="11" applyBorder="1"/>
    <xf numFmtId="0" fontId="3" fillId="24" borderId="4" xfId="11" applyBorder="1"/>
    <xf numFmtId="0" fontId="3" fillId="24" borderId="15" xfId="11" applyBorder="1"/>
    <xf numFmtId="0" fontId="3" fillId="24" borderId="22" xfId="11" applyBorder="1"/>
    <xf numFmtId="0" fontId="3" fillId="24" borderId="16" xfId="11" applyBorder="1"/>
    <xf numFmtId="0" fontId="3" fillId="24" borderId="17" xfId="11" applyBorder="1"/>
    <xf numFmtId="0" fontId="3" fillId="24" borderId="18" xfId="11" applyBorder="1"/>
    <xf numFmtId="0" fontId="3" fillId="0" borderId="0" xfId="0" applyFont="1"/>
    <xf numFmtId="0" fontId="0" fillId="26" borderId="0" xfId="0" applyFill="1"/>
    <xf numFmtId="0" fontId="44" fillId="28" borderId="12" xfId="0" applyFont="1" applyFill="1" applyBorder="1"/>
    <xf numFmtId="0" fontId="44" fillId="28" borderId="28" xfId="0" applyFont="1" applyFill="1" applyBorder="1"/>
    <xf numFmtId="0" fontId="44" fillId="28" borderId="6" xfId="0" applyFont="1" applyFill="1" applyBorder="1"/>
    <xf numFmtId="0" fontId="44" fillId="28" borderId="29" xfId="0" applyFont="1" applyFill="1" applyBorder="1"/>
    <xf numFmtId="0" fontId="44" fillId="27" borderId="6" xfId="0" applyFont="1" applyFill="1" applyBorder="1"/>
    <xf numFmtId="0" fontId="44" fillId="27" borderId="29" xfId="0" applyFont="1" applyFill="1" applyBorder="1"/>
    <xf numFmtId="0" fontId="43" fillId="28" borderId="13" xfId="0" applyFont="1" applyFill="1" applyBorder="1"/>
    <xf numFmtId="0" fontId="43" fillId="28" borderId="5" xfId="0" applyFont="1" applyFill="1" applyBorder="1"/>
    <xf numFmtId="0" fontId="43" fillId="27" borderId="5" xfId="0" applyFont="1" applyFill="1" applyBorder="1"/>
    <xf numFmtId="0" fontId="45" fillId="29" borderId="6" xfId="0" applyFont="1" applyFill="1" applyBorder="1"/>
    <xf numFmtId="0" fontId="45" fillId="29" borderId="29" xfId="0" applyFont="1" applyFill="1" applyBorder="1"/>
    <xf numFmtId="0" fontId="46" fillId="29" borderId="5" xfId="0" applyFont="1" applyFill="1" applyBorder="1"/>
    <xf numFmtId="0" fontId="0" fillId="9" borderId="9" xfId="0" applyFill="1" applyBorder="1"/>
    <xf numFmtId="0" fontId="0" fillId="9" borderId="11" xfId="0" applyFill="1" applyBorder="1"/>
    <xf numFmtId="0" fontId="0" fillId="31" borderId="0" xfId="0" applyFill="1"/>
    <xf numFmtId="14" fontId="0" fillId="31" borderId="0" xfId="0" applyNumberFormat="1" applyFill="1"/>
    <xf numFmtId="0" fontId="48" fillId="21" borderId="19" xfId="8" applyFont="1" applyBorder="1"/>
    <xf numFmtId="0" fontId="0" fillId="34" borderId="0" xfId="0" applyFill="1"/>
    <xf numFmtId="0" fontId="2" fillId="32" borderId="12" xfId="14" applyBorder="1"/>
    <xf numFmtId="0" fontId="2" fillId="32" borderId="28" xfId="14" applyBorder="1"/>
    <xf numFmtId="0" fontId="2" fillId="32" borderId="13" xfId="14" applyBorder="1"/>
    <xf numFmtId="0" fontId="2" fillId="32" borderId="6" xfId="14" applyBorder="1"/>
    <xf numFmtId="0" fontId="2" fillId="32" borderId="29" xfId="14" applyBorder="1"/>
    <xf numFmtId="0" fontId="2" fillId="32" borderId="5" xfId="14" applyBorder="1"/>
    <xf numFmtId="0" fontId="2" fillId="33" borderId="12" xfId="15" applyBorder="1"/>
    <xf numFmtId="0" fontId="2" fillId="33" borderId="28" xfId="15" applyBorder="1"/>
    <xf numFmtId="0" fontId="2" fillId="33" borderId="13" xfId="15" applyBorder="1"/>
    <xf numFmtId="0" fontId="2" fillId="33" borderId="6" xfId="15" applyBorder="1"/>
    <xf numFmtId="0" fontId="2" fillId="33" borderId="29" xfId="15" applyBorder="1"/>
    <xf numFmtId="0" fontId="2" fillId="33" borderId="5" xfId="15" applyBorder="1"/>
    <xf numFmtId="0" fontId="27" fillId="9" borderId="10" xfId="0" applyFont="1" applyFill="1" applyBorder="1" applyAlignment="1">
      <alignment horizontal="center"/>
    </xf>
    <xf numFmtId="0" fontId="0" fillId="35" borderId="0" xfId="0" applyFill="1"/>
    <xf numFmtId="0" fontId="49" fillId="0" borderId="20" xfId="0" applyFont="1" applyBorder="1"/>
    <xf numFmtId="0" fontId="50" fillId="19" borderId="9" xfId="6" applyFont="1" applyBorder="1"/>
    <xf numFmtId="14" fontId="49" fillId="0" borderId="19" xfId="0" applyNumberFormat="1" applyFont="1" applyBorder="1"/>
    <xf numFmtId="0" fontId="51" fillId="18" borderId="21" xfId="5" applyFont="1" applyBorder="1"/>
    <xf numFmtId="0" fontId="4" fillId="5" borderId="30" xfId="0" applyFont="1" applyFill="1" applyBorder="1" applyAlignment="1">
      <alignment horizontal="center" vertical="center"/>
    </xf>
    <xf numFmtId="0" fontId="9" fillId="0" borderId="33" xfId="0" applyFont="1" applyBorder="1" applyAlignment="1">
      <alignment horizontal="left" vertical="center" wrapText="1"/>
    </xf>
    <xf numFmtId="0" fontId="9" fillId="0" borderId="33" xfId="0" applyFont="1" applyBorder="1" applyAlignment="1">
      <alignment horizontal="center" vertical="center" wrapText="1"/>
    </xf>
    <xf numFmtId="0" fontId="9" fillId="0" borderId="34" xfId="0" applyFont="1" applyBorder="1" applyAlignment="1">
      <alignment horizontal="center" vertical="center" wrapText="1"/>
    </xf>
    <xf numFmtId="0" fontId="4" fillId="0" borderId="30" xfId="0" applyFont="1" applyBorder="1" applyAlignment="1">
      <alignment horizontal="center" vertical="center"/>
    </xf>
    <xf numFmtId="0" fontId="4" fillId="0" borderId="33" xfId="0" applyFont="1" applyBorder="1" applyAlignment="1">
      <alignment horizontal="center" vertical="center"/>
    </xf>
    <xf numFmtId="14" fontId="4" fillId="0" borderId="33" xfId="0" applyNumberFormat="1" applyFont="1" applyBorder="1" applyAlignment="1">
      <alignment horizontal="center" vertical="center"/>
    </xf>
    <xf numFmtId="14" fontId="4" fillId="0" borderId="34" xfId="0" applyNumberFormat="1" applyFont="1" applyBorder="1" applyAlignment="1">
      <alignment horizontal="center" vertical="center"/>
    </xf>
    <xf numFmtId="14" fontId="4" fillId="0" borderId="30" xfId="0" applyNumberFormat="1" applyFont="1" applyBorder="1" applyAlignment="1">
      <alignment horizontal="center" vertical="center"/>
    </xf>
    <xf numFmtId="0" fontId="0" fillId="0" borderId="15" xfId="0" applyBorder="1"/>
    <xf numFmtId="0" fontId="0" fillId="0" borderId="22" xfId="0" applyBorder="1"/>
    <xf numFmtId="0" fontId="0" fillId="3" borderId="0" xfId="0" applyFill="1" applyAlignment="1">
      <alignment horizontal="center" wrapText="1"/>
    </xf>
    <xf numFmtId="0" fontId="41" fillId="0" borderId="36" xfId="0" applyFont="1" applyBorder="1" applyAlignment="1">
      <alignment vertical="center"/>
    </xf>
    <xf numFmtId="0" fontId="40" fillId="0" borderId="37" xfId="0" applyFont="1" applyBorder="1" applyAlignment="1">
      <alignment vertical="center"/>
    </xf>
    <xf numFmtId="0" fontId="40" fillId="0" borderId="39" xfId="0" applyFont="1" applyBorder="1" applyAlignment="1">
      <alignment vertical="center"/>
    </xf>
    <xf numFmtId="0" fontId="0" fillId="36" borderId="20" xfId="0" applyFill="1" applyBorder="1"/>
    <xf numFmtId="0" fontId="1" fillId="0" borderId="38" xfId="0" applyFont="1" applyBorder="1" applyAlignment="1">
      <alignment horizontal="left" vertical="top" wrapText="1"/>
    </xf>
    <xf numFmtId="14" fontId="24" fillId="0" borderId="0" xfId="4" applyNumberFormat="1"/>
    <xf numFmtId="14" fontId="9" fillId="0" borderId="31" xfId="0" applyNumberFormat="1" applyFont="1" applyBorder="1" applyAlignment="1">
      <alignment horizontal="left" vertical="center"/>
    </xf>
    <xf numFmtId="14" fontId="4" fillId="3" borderId="0" xfId="0" applyNumberFormat="1" applyFont="1" applyFill="1"/>
    <xf numFmtId="14" fontId="9" fillId="0" borderId="32" xfId="0" applyNumberFormat="1" applyFont="1" applyBorder="1" applyAlignment="1">
      <alignment horizontal="left" vertical="center"/>
    </xf>
    <xf numFmtId="14" fontId="4" fillId="3" borderId="0" xfId="0" applyNumberFormat="1" applyFont="1" applyFill="1" applyAlignment="1">
      <alignment vertical="center"/>
    </xf>
    <xf numFmtId="49" fontId="9" fillId="0" borderId="0" xfId="0" applyNumberFormat="1" applyFont="1" applyAlignment="1">
      <alignment horizontal="center" vertical="center"/>
    </xf>
    <xf numFmtId="49" fontId="9" fillId="0" borderId="0" xfId="0" applyNumberFormat="1" applyFont="1"/>
    <xf numFmtId="14" fontId="0" fillId="0" borderId="22" xfId="0" applyNumberFormat="1" applyBorder="1"/>
    <xf numFmtId="14" fontId="47" fillId="30" borderId="15" xfId="13" applyNumberFormat="1" applyBorder="1"/>
    <xf numFmtId="14" fontId="0" fillId="0" borderId="15" xfId="0" applyNumberFormat="1" applyBorder="1"/>
    <xf numFmtId="4" fontId="9" fillId="0" borderId="0" xfId="0" applyNumberFormat="1" applyFont="1" applyAlignment="1">
      <alignment horizontal="center" vertical="center"/>
    </xf>
    <xf numFmtId="4" fontId="9" fillId="0" borderId="0" xfId="0" applyNumberFormat="1" applyFont="1"/>
    <xf numFmtId="14" fontId="4" fillId="0" borderId="0" xfId="0" applyNumberFormat="1" applyFont="1" applyAlignment="1">
      <alignment wrapText="1"/>
    </xf>
    <xf numFmtId="0" fontId="0" fillId="37" borderId="10" xfId="0" applyFill="1" applyBorder="1"/>
    <xf numFmtId="0" fontId="0" fillId="37" borderId="11" xfId="0" applyFill="1" applyBorder="1"/>
    <xf numFmtId="0" fontId="4" fillId="10" borderId="1" xfId="0" applyFont="1" applyFill="1" applyBorder="1" applyAlignment="1">
      <alignment horizontal="center" vertical="center"/>
    </xf>
    <xf numFmtId="0" fontId="4" fillId="10" borderId="1" xfId="0" applyFont="1" applyFill="1" applyBorder="1" applyAlignment="1">
      <alignment horizontal="center" vertical="center" wrapText="1"/>
    </xf>
    <xf numFmtId="14" fontId="4" fillId="10" borderId="1" xfId="0" applyNumberFormat="1" applyFont="1" applyFill="1" applyBorder="1" applyAlignment="1">
      <alignment horizontal="center" vertical="center" wrapText="1"/>
    </xf>
    <xf numFmtId="0" fontId="44" fillId="26" borderId="0" xfId="0" applyFont="1" applyFill="1"/>
    <xf numFmtId="0" fontId="44" fillId="38" borderId="20" xfId="0" applyFont="1" applyFill="1" applyBorder="1"/>
    <xf numFmtId="0" fontId="44" fillId="39" borderId="2" xfId="0" applyFont="1" applyFill="1" applyBorder="1"/>
    <xf numFmtId="0" fontId="44" fillId="40" borderId="20" xfId="0" applyFont="1" applyFill="1" applyBorder="1"/>
    <xf numFmtId="0" fontId="44" fillId="38" borderId="2" xfId="0" applyFont="1" applyFill="1" applyBorder="1"/>
    <xf numFmtId="0" fontId="44" fillId="39" borderId="20" xfId="0" applyFont="1" applyFill="1" applyBorder="1"/>
    <xf numFmtId="0" fontId="44" fillId="40" borderId="4" xfId="0" applyFont="1" applyFill="1" applyBorder="1"/>
    <xf numFmtId="0" fontId="0" fillId="0" borderId="9" xfId="0" applyBorder="1"/>
    <xf numFmtId="0" fontId="0" fillId="0" borderId="10" xfId="0" applyBorder="1"/>
    <xf numFmtId="0" fontId="0" fillId="0" borderId="10" xfId="0" quotePrefix="1" applyBorder="1"/>
    <xf numFmtId="0" fontId="0" fillId="0" borderId="11" xfId="0" applyBorder="1"/>
    <xf numFmtId="0" fontId="7" fillId="14" borderId="40" xfId="0" applyFont="1" applyFill="1" applyBorder="1" applyAlignment="1">
      <alignment horizontal="center" vertical="center" wrapText="1"/>
    </xf>
    <xf numFmtId="49" fontId="10" fillId="14" borderId="40" xfId="0" applyNumberFormat="1" applyFont="1" applyFill="1" applyBorder="1" applyAlignment="1">
      <alignment vertical="center" wrapText="1"/>
    </xf>
    <xf numFmtId="49" fontId="7" fillId="14" borderId="40" xfId="0" applyNumberFormat="1" applyFont="1" applyFill="1" applyBorder="1" applyAlignment="1">
      <alignment horizontal="center" vertical="center" wrapText="1"/>
    </xf>
    <xf numFmtId="49" fontId="6" fillId="14" borderId="40" xfId="0" applyNumberFormat="1" applyFont="1" applyFill="1" applyBorder="1" applyAlignment="1">
      <alignment vertical="center" wrapText="1"/>
    </xf>
    <xf numFmtId="166" fontId="7" fillId="14" borderId="40" xfId="0" applyNumberFormat="1" applyFont="1" applyFill="1" applyBorder="1" applyAlignment="1">
      <alignment horizontal="center" vertical="center" wrapText="1"/>
    </xf>
    <xf numFmtId="164" fontId="7" fillId="14" borderId="40" xfId="0" applyNumberFormat="1" applyFont="1" applyFill="1" applyBorder="1" applyAlignment="1">
      <alignment horizontal="center" vertical="center" wrapText="1"/>
    </xf>
    <xf numFmtId="0" fontId="4" fillId="15" borderId="40" xfId="0" applyFont="1" applyFill="1" applyBorder="1" applyAlignment="1">
      <alignment horizontal="center" wrapText="1"/>
    </xf>
    <xf numFmtId="0" fontId="4" fillId="15" borderId="40" xfId="0" applyFont="1" applyFill="1" applyBorder="1" applyAlignment="1">
      <alignment wrapText="1"/>
    </xf>
    <xf numFmtId="14" fontId="4" fillId="15" borderId="40" xfId="0" applyNumberFormat="1" applyFont="1" applyFill="1" applyBorder="1" applyAlignment="1">
      <alignment horizontal="center" wrapText="1"/>
    </xf>
    <xf numFmtId="0" fontId="20" fillId="0" borderId="40" xfId="0" applyFont="1" applyBorder="1" applyAlignment="1">
      <alignment horizontal="center" vertical="center"/>
    </xf>
    <xf numFmtId="49" fontId="20" fillId="0" borderId="40" xfId="0" applyNumberFormat="1" applyFont="1" applyBorder="1" applyAlignment="1">
      <alignment horizontal="left" vertical="center" wrapText="1"/>
    </xf>
    <xf numFmtId="0" fontId="29" fillId="2" borderId="40" xfId="0" applyFont="1" applyFill="1" applyBorder="1" applyAlignment="1">
      <alignment horizontal="center" vertical="center"/>
    </xf>
    <xf numFmtId="14" fontId="20" fillId="0" borderId="40" xfId="0" applyNumberFormat="1" applyFont="1" applyBorder="1" applyAlignment="1">
      <alignment horizontal="center" vertical="center" wrapText="1"/>
    </xf>
    <xf numFmtId="14" fontId="6" fillId="0" borderId="40" xfId="0" applyNumberFormat="1" applyFont="1" applyBorder="1" applyAlignment="1">
      <alignment horizontal="left" vertical="center" wrapText="1"/>
    </xf>
    <xf numFmtId="14" fontId="21" fillId="0" borderId="40" xfId="0" applyNumberFormat="1" applyFont="1" applyBorder="1" applyAlignment="1">
      <alignment horizontal="left" vertical="center"/>
    </xf>
    <xf numFmtId="14" fontId="21" fillId="0" borderId="40" xfId="0" applyNumberFormat="1" applyFont="1" applyBorder="1" applyAlignment="1">
      <alignment horizontal="left" vertical="center" wrapText="1"/>
    </xf>
    <xf numFmtId="0" fontId="0" fillId="12" borderId="40" xfId="0" applyFill="1" applyBorder="1" applyAlignment="1">
      <alignment horizontal="right" vertical="center"/>
    </xf>
    <xf numFmtId="0" fontId="0" fillId="2" borderId="40" xfId="0" applyFill="1" applyBorder="1" applyAlignment="1">
      <alignment horizontal="center" vertical="center"/>
    </xf>
    <xf numFmtId="0" fontId="0" fillId="12" borderId="40" xfId="0" applyFill="1" applyBorder="1" applyAlignment="1">
      <alignment horizontal="left" vertical="center" shrinkToFit="1"/>
    </xf>
    <xf numFmtId="14" fontId="0" fillId="12" borderId="40" xfId="0" applyNumberFormat="1" applyFill="1" applyBorder="1" applyAlignment="1">
      <alignment horizontal="center" vertical="center" wrapText="1"/>
    </xf>
    <xf numFmtId="0" fontId="0" fillId="12" borderId="40" xfId="0" applyFill="1" applyBorder="1" applyAlignment="1">
      <alignment horizontal="left" vertical="center" wrapText="1"/>
    </xf>
    <xf numFmtId="0" fontId="1" fillId="0" borderId="0" xfId="0" applyFont="1"/>
    <xf numFmtId="14" fontId="1" fillId="0" borderId="0" xfId="0" applyNumberFormat="1" applyFont="1"/>
    <xf numFmtId="0" fontId="37" fillId="0" borderId="43" xfId="0" applyFont="1" applyBorder="1"/>
    <xf numFmtId="0" fontId="1" fillId="0" borderId="38" xfId="0" applyFont="1" applyBorder="1"/>
    <xf numFmtId="0" fontId="1" fillId="0" borderId="38" xfId="0" applyFont="1" applyBorder="1" applyAlignment="1">
      <alignment horizontal="left"/>
    </xf>
    <xf numFmtId="0" fontId="37" fillId="0" borderId="43" xfId="0" applyFont="1" applyBorder="1" applyAlignment="1">
      <alignment vertical="center"/>
    </xf>
    <xf numFmtId="0" fontId="41" fillId="0" borderId="44" xfId="0" applyFont="1" applyBorder="1" applyAlignment="1">
      <alignment vertical="center"/>
    </xf>
    <xf numFmtId="0" fontId="1" fillId="0" borderId="10" xfId="0" applyFont="1" applyBorder="1"/>
    <xf numFmtId="0" fontId="1" fillId="0" borderId="11" xfId="0" applyFont="1" applyBorder="1"/>
    <xf numFmtId="0" fontId="0" fillId="0" borderId="40" xfId="0" applyBorder="1"/>
    <xf numFmtId="14" fontId="0" fillId="0" borderId="40" xfId="0" applyNumberFormat="1" applyBorder="1"/>
    <xf numFmtId="0" fontId="24" fillId="0" borderId="40" xfId="4" applyBorder="1"/>
    <xf numFmtId="0" fontId="0" fillId="11" borderId="0" xfId="0" applyFill="1" applyAlignment="1">
      <alignment horizontal="center" vertical="top"/>
    </xf>
    <xf numFmtId="0" fontId="0" fillId="12" borderId="40" xfId="0" applyFill="1" applyBorder="1" applyAlignment="1">
      <alignment horizontal="center" vertical="center"/>
    </xf>
    <xf numFmtId="0" fontId="1" fillId="35" borderId="3" xfId="0" applyFont="1" applyFill="1" applyBorder="1"/>
    <xf numFmtId="0" fontId="0" fillId="35" borderId="3" xfId="0" applyFill="1" applyBorder="1"/>
    <xf numFmtId="0" fontId="1" fillId="35" borderId="4" xfId="0" applyFont="1" applyFill="1" applyBorder="1"/>
    <xf numFmtId="0" fontId="40" fillId="35" borderId="0" xfId="0" applyFont="1" applyFill="1" applyAlignment="1">
      <alignment vertical="center"/>
    </xf>
    <xf numFmtId="0" fontId="40" fillId="35" borderId="22" xfId="0" applyFont="1" applyFill="1" applyBorder="1" applyAlignment="1">
      <alignment vertical="center"/>
    </xf>
    <xf numFmtId="0" fontId="1" fillId="35" borderId="15" xfId="0" applyFont="1" applyFill="1" applyBorder="1"/>
    <xf numFmtId="0" fontId="1" fillId="35" borderId="0" xfId="0" applyFont="1" applyFill="1"/>
    <xf numFmtId="14" fontId="1" fillId="35" borderId="0" xfId="0" applyNumberFormat="1" applyFont="1" applyFill="1"/>
    <xf numFmtId="0" fontId="1" fillId="35" borderId="22" xfId="0" applyFont="1" applyFill="1" applyBorder="1"/>
    <xf numFmtId="0" fontId="1" fillId="35" borderId="0" xfId="0" applyFont="1" applyFill="1" applyAlignment="1">
      <alignment horizontal="left"/>
    </xf>
    <xf numFmtId="0" fontId="1" fillId="35" borderId="0" xfId="0" applyFont="1" applyFill="1" applyAlignment="1">
      <alignment horizontal="left" vertical="top" wrapText="1"/>
    </xf>
    <xf numFmtId="0" fontId="40" fillId="35" borderId="0" xfId="0" applyFont="1" applyFill="1"/>
    <xf numFmtId="0" fontId="40" fillId="35" borderId="22" xfId="0" applyFont="1" applyFill="1" applyBorder="1"/>
    <xf numFmtId="0" fontId="40" fillId="35" borderId="0" xfId="0" applyFont="1" applyFill="1" applyAlignment="1">
      <alignment horizontal="center" vertical="center"/>
    </xf>
    <xf numFmtId="0" fontId="40" fillId="35" borderId="22" xfId="0" applyFont="1" applyFill="1" applyBorder="1" applyAlignment="1">
      <alignment horizontal="center"/>
    </xf>
    <xf numFmtId="0" fontId="40" fillId="35" borderId="0" xfId="0" applyFont="1" applyFill="1" applyAlignment="1">
      <alignment horizontal="left" vertical="center"/>
    </xf>
    <xf numFmtId="0" fontId="40" fillId="35" borderId="0" xfId="0" applyFont="1" applyFill="1" applyAlignment="1">
      <alignment horizontal="right"/>
    </xf>
    <xf numFmtId="0" fontId="40" fillId="35" borderId="0" xfId="0" applyFont="1" applyFill="1" applyAlignment="1">
      <alignment horizontal="right" vertical="center"/>
    </xf>
    <xf numFmtId="0" fontId="3" fillId="24" borderId="0" xfId="11" applyBorder="1"/>
    <xf numFmtId="0" fontId="1" fillId="24" borderId="0" xfId="11" applyFont="1" applyBorder="1"/>
    <xf numFmtId="0" fontId="40" fillId="35" borderId="0" xfId="0" applyFont="1" applyFill="1" applyAlignment="1">
      <alignment vertical="center" wrapText="1"/>
    </xf>
    <xf numFmtId="0" fontId="40" fillId="35" borderId="0" xfId="0" applyFont="1" applyFill="1" applyAlignment="1">
      <alignment vertical="center" shrinkToFit="1"/>
    </xf>
    <xf numFmtId="0" fontId="1" fillId="35" borderId="17" xfId="0" applyFont="1" applyFill="1" applyBorder="1"/>
    <xf numFmtId="0" fontId="40" fillId="35" borderId="17" xfId="0" applyFont="1" applyFill="1" applyBorder="1" applyAlignment="1">
      <alignment horizontal="center" vertical="center"/>
    </xf>
    <xf numFmtId="0" fontId="40" fillId="35" borderId="17" xfId="0" applyFont="1" applyFill="1" applyBorder="1" applyAlignment="1">
      <alignment horizontal="center" vertical="center" shrinkToFit="1"/>
    </xf>
    <xf numFmtId="0" fontId="40" fillId="35" borderId="17" xfId="0" applyFont="1" applyFill="1" applyBorder="1" applyAlignment="1">
      <alignment horizontal="left" vertical="center" shrinkToFit="1"/>
    </xf>
    <xf numFmtId="0" fontId="40" fillId="35" borderId="18" xfId="0" applyFont="1" applyFill="1" applyBorder="1" applyAlignment="1">
      <alignment horizontal="center" vertical="center"/>
    </xf>
    <xf numFmtId="49" fontId="10" fillId="14" borderId="0" xfId="0" applyNumberFormat="1" applyFont="1" applyFill="1" applyAlignment="1">
      <alignment vertical="center" wrapText="1"/>
    </xf>
    <xf numFmtId="49" fontId="7" fillId="14" borderId="0" xfId="0" applyNumberFormat="1" applyFont="1" applyFill="1" applyAlignment="1">
      <alignment horizontal="center" vertical="center" wrapText="1"/>
    </xf>
    <xf numFmtId="166" fontId="7" fillId="14" borderId="0" xfId="0" applyNumberFormat="1" applyFont="1" applyFill="1" applyAlignment="1">
      <alignment horizontal="center" vertical="center" wrapText="1"/>
    </xf>
    <xf numFmtId="0" fontId="24" fillId="0" borderId="0" xfId="4" applyAlignment="1">
      <alignment horizontal="center"/>
    </xf>
    <xf numFmtId="14" fontId="4" fillId="15" borderId="0" xfId="0" applyNumberFormat="1" applyFont="1" applyFill="1" applyAlignment="1">
      <alignment wrapText="1"/>
    </xf>
    <xf numFmtId="14" fontId="4" fillId="0" borderId="0" xfId="0" applyNumberFormat="1" applyFont="1" applyAlignment="1">
      <alignment horizontal="center"/>
    </xf>
    <xf numFmtId="0" fontId="57" fillId="0" borderId="0" xfId="0" applyFont="1"/>
    <xf numFmtId="0" fontId="4" fillId="3" borderId="0" xfId="0" applyFont="1" applyFill="1" applyAlignment="1">
      <alignment horizontal="center" vertical="center"/>
    </xf>
    <xf numFmtId="0" fontId="4" fillId="3" borderId="8" xfId="0" applyFont="1" applyFill="1" applyBorder="1" applyAlignment="1">
      <alignment horizontal="center" vertical="center"/>
    </xf>
    <xf numFmtId="0" fontId="16" fillId="13" borderId="0" xfId="0" applyFont="1" applyFill="1" applyAlignment="1">
      <alignment horizontal="left" vertical="center" wrapText="1"/>
    </xf>
    <xf numFmtId="0" fontId="19" fillId="16" borderId="0" xfId="0" applyFont="1" applyFill="1" applyAlignment="1">
      <alignment horizontal="left" vertical="center" wrapText="1"/>
    </xf>
    <xf numFmtId="0" fontId="0" fillId="2" borderId="41" xfId="0" applyFill="1" applyBorder="1" applyAlignment="1">
      <alignment horizontal="center" vertical="center"/>
    </xf>
    <xf numFmtId="0" fontId="0" fillId="2" borderId="42" xfId="0" applyFill="1" applyBorder="1" applyAlignment="1">
      <alignment horizontal="center" vertical="center"/>
    </xf>
    <xf numFmtId="14" fontId="14" fillId="0" borderId="16" xfId="0" applyNumberFormat="1" applyFont="1" applyBorder="1" applyAlignment="1">
      <alignment horizontal="left" vertical="top" wrapText="1"/>
    </xf>
    <xf numFmtId="0" fontId="14" fillId="0" borderId="17" xfId="0" applyFont="1" applyBorder="1" applyAlignment="1">
      <alignment horizontal="left" vertical="top" wrapText="1"/>
    </xf>
    <xf numFmtId="0" fontId="14" fillId="0" borderId="18" xfId="0" applyFont="1" applyBorder="1" applyAlignment="1">
      <alignment horizontal="left" vertical="top" wrapText="1"/>
    </xf>
    <xf numFmtId="14" fontId="14" fillId="0" borderId="15" xfId="0" applyNumberFormat="1" applyFont="1" applyBorder="1" applyAlignment="1">
      <alignment horizontal="left" vertical="top" wrapText="1"/>
    </xf>
    <xf numFmtId="0" fontId="14" fillId="0" borderId="0" xfId="0" applyFont="1" applyAlignment="1">
      <alignment horizontal="left" vertical="top" wrapText="1"/>
    </xf>
    <xf numFmtId="0" fontId="14" fillId="0" borderId="22" xfId="0" applyFont="1" applyBorder="1" applyAlignment="1">
      <alignment horizontal="left" vertical="top" wrapText="1"/>
    </xf>
    <xf numFmtId="0" fontId="14" fillId="0" borderId="3" xfId="0" applyFont="1" applyBorder="1" applyAlignment="1">
      <alignment horizontal="left" vertical="top" wrapText="1"/>
    </xf>
    <xf numFmtId="0" fontId="14" fillId="0" borderId="4" xfId="0" applyFont="1" applyBorder="1" applyAlignment="1">
      <alignment horizontal="left" vertical="top" wrapText="1"/>
    </xf>
    <xf numFmtId="0" fontId="9" fillId="0" borderId="2" xfId="0" applyFont="1" applyBorder="1" applyAlignment="1">
      <alignment horizontal="left" vertical="top" wrapText="1"/>
    </xf>
    <xf numFmtId="14" fontId="9" fillId="0" borderId="4" xfId="0" applyNumberFormat="1" applyFont="1" applyBorder="1" applyAlignment="1">
      <alignment horizontal="left" vertical="top" wrapText="1"/>
    </xf>
    <xf numFmtId="0" fontId="9" fillId="0" borderId="15" xfId="0" applyFont="1" applyBorder="1" applyAlignment="1">
      <alignment horizontal="left" vertical="top" wrapText="1"/>
    </xf>
    <xf numFmtId="14" fontId="9" fillId="0" borderId="22" xfId="0" applyNumberFormat="1" applyFont="1" applyBorder="1" applyAlignment="1">
      <alignment horizontal="left" vertical="top" wrapText="1"/>
    </xf>
    <xf numFmtId="0" fontId="9" fillId="0" borderId="22" xfId="0" applyFont="1" applyBorder="1" applyAlignment="1">
      <alignment horizontal="left" vertical="top" wrapText="1"/>
    </xf>
    <xf numFmtId="0" fontId="9" fillId="0" borderId="16" xfId="0" applyFont="1" applyBorder="1" applyAlignment="1">
      <alignment horizontal="left" vertical="top" wrapText="1"/>
    </xf>
    <xf numFmtId="0" fontId="9" fillId="0" borderId="18" xfId="0" applyFont="1" applyBorder="1" applyAlignment="1">
      <alignment horizontal="left" vertical="top" wrapText="1"/>
    </xf>
    <xf numFmtId="0" fontId="14" fillId="0" borderId="9" xfId="0" applyFont="1" applyBorder="1" applyAlignment="1">
      <alignment horizontal="left" vertical="center"/>
    </xf>
    <xf numFmtId="0" fontId="14" fillId="0" borderId="10" xfId="0" applyFont="1" applyBorder="1" applyAlignment="1">
      <alignment horizontal="left" vertical="center"/>
    </xf>
    <xf numFmtId="0" fontId="14" fillId="0" borderId="11" xfId="0" applyFont="1" applyBorder="1" applyAlignment="1">
      <alignment horizontal="left" vertical="center"/>
    </xf>
    <xf numFmtId="0" fontId="14" fillId="0" borderId="2" xfId="0" applyFont="1" applyBorder="1" applyAlignment="1">
      <alignment horizontal="center" vertical="center"/>
    </xf>
    <xf numFmtId="0" fontId="14" fillId="0" borderId="3" xfId="0" applyFont="1" applyBorder="1" applyAlignment="1">
      <alignment horizontal="center" vertical="center"/>
    </xf>
    <xf numFmtId="0" fontId="14" fillId="0" borderId="3" xfId="0" applyFont="1" applyBorder="1" applyAlignment="1">
      <alignment horizontal="center" vertical="center" wrapText="1"/>
    </xf>
    <xf numFmtId="0" fontId="14" fillId="0" borderId="4" xfId="0" applyFont="1" applyBorder="1" applyAlignment="1">
      <alignment horizontal="center" vertical="center" wrapText="1"/>
    </xf>
    <xf numFmtId="14" fontId="14" fillId="0" borderId="2" xfId="0" applyNumberFormat="1" applyFont="1" applyBorder="1" applyAlignment="1">
      <alignment horizontal="left" vertical="top" wrapText="1"/>
    </xf>
    <xf numFmtId="0" fontId="54" fillId="25" borderId="9" xfId="12" applyFont="1" applyBorder="1" applyAlignment="1">
      <alignment horizontal="center" vertical="center"/>
    </xf>
    <xf numFmtId="0" fontId="54" fillId="25" borderId="10" xfId="12" applyFont="1" applyBorder="1" applyAlignment="1">
      <alignment horizontal="center" vertical="center"/>
    </xf>
    <xf numFmtId="0" fontId="54" fillId="25" borderId="11" xfId="12" applyFont="1" applyBorder="1" applyAlignment="1">
      <alignment horizontal="center" vertical="center"/>
    </xf>
    <xf numFmtId="0" fontId="55" fillId="35" borderId="45" xfId="0" applyFont="1" applyFill="1" applyBorder="1" applyAlignment="1">
      <alignment horizontal="center"/>
    </xf>
    <xf numFmtId="0" fontId="56" fillId="0" borderId="3" xfId="0" applyFont="1" applyBorder="1" applyAlignment="1">
      <alignment horizontal="center" vertical="center"/>
    </xf>
    <xf numFmtId="0" fontId="56" fillId="0" borderId="4" xfId="0" applyFont="1" applyBorder="1" applyAlignment="1">
      <alignment horizontal="center" vertical="center"/>
    </xf>
    <xf numFmtId="0" fontId="56" fillId="0" borderId="17" xfId="0" applyFont="1" applyBorder="1" applyAlignment="1">
      <alignment horizontal="center" vertical="center"/>
    </xf>
    <xf numFmtId="0" fontId="56" fillId="0" borderId="18" xfId="0" applyFont="1" applyBorder="1" applyAlignment="1">
      <alignment horizontal="center" vertical="center"/>
    </xf>
    <xf numFmtId="0" fontId="36" fillId="22" borderId="46" xfId="9" applyFont="1" applyBorder="1" applyAlignment="1">
      <alignment horizontal="left" wrapText="1"/>
    </xf>
    <xf numFmtId="0" fontId="36" fillId="22" borderId="26" xfId="9" applyFont="1" applyBorder="1" applyAlignment="1">
      <alignment horizontal="left" wrapText="1"/>
    </xf>
    <xf numFmtId="0" fontId="36" fillId="22" borderId="27" xfId="9" applyFont="1" applyBorder="1" applyAlignment="1">
      <alignment horizontal="left" wrapText="1"/>
    </xf>
    <xf numFmtId="0" fontId="53" fillId="25" borderId="35" xfId="12" applyFont="1" applyBorder="1" applyAlignment="1">
      <alignment horizontal="center" vertical="center" wrapText="1"/>
    </xf>
    <xf numFmtId="0" fontId="53" fillId="25" borderId="0" xfId="12" applyFont="1" applyBorder="1" applyAlignment="1">
      <alignment horizontal="center" vertical="center" wrapText="1"/>
    </xf>
    <xf numFmtId="0" fontId="53" fillId="25" borderId="17" xfId="12" applyFont="1" applyBorder="1" applyAlignment="1">
      <alignment horizontal="center" vertical="center" wrapText="1"/>
    </xf>
    <xf numFmtId="0" fontId="1" fillId="0" borderId="25" xfId="0" applyFont="1" applyBorder="1" applyAlignment="1">
      <alignment horizontal="left"/>
    </xf>
    <xf numFmtId="0" fontId="52" fillId="20" borderId="23" xfId="7" applyFont="1" applyBorder="1" applyAlignment="1">
      <alignment horizontal="left" wrapText="1"/>
    </xf>
    <xf numFmtId="0" fontId="52" fillId="20" borderId="24" xfId="7" applyFont="1" applyBorder="1" applyAlignment="1">
      <alignment horizontal="left" wrapText="1"/>
    </xf>
    <xf numFmtId="0" fontId="12" fillId="6" borderId="47" xfId="2" applyNumberFormat="1" applyFont="1" applyFill="1" applyBorder="1" applyAlignment="1">
      <alignment horizontal="center"/>
    </xf>
    <xf numFmtId="167" fontId="12" fillId="6" borderId="47" xfId="2" applyFont="1" applyFill="1" applyBorder="1" applyAlignment="1">
      <alignment horizontal="center"/>
    </xf>
    <xf numFmtId="167" fontId="12" fillId="6" borderId="47" xfId="2" applyFont="1" applyFill="1" applyBorder="1" applyAlignment="1">
      <alignment horizontal="left"/>
    </xf>
    <xf numFmtId="167" fontId="12" fillId="6" borderId="47" xfId="2" quotePrefix="1" applyFont="1" applyFill="1" applyBorder="1" applyAlignment="1">
      <alignment horizontal="center"/>
    </xf>
    <xf numFmtId="49" fontId="12" fillId="6" borderId="47" xfId="2" applyNumberFormat="1" applyFont="1" applyFill="1" applyBorder="1" applyAlignment="1">
      <alignment horizontal="center"/>
    </xf>
    <xf numFmtId="14" fontId="12" fillId="7" borderId="47" xfId="2" applyNumberFormat="1" applyFont="1" applyFill="1" applyBorder="1" applyAlignment="1">
      <alignment horizontal="center"/>
    </xf>
    <xf numFmtId="167" fontId="12" fillId="7" borderId="47" xfId="2" applyFont="1" applyFill="1" applyBorder="1" applyAlignment="1">
      <alignment horizontal="center"/>
    </xf>
  </cellXfs>
  <cellStyles count="16">
    <cellStyle name="20% - Accent1" xfId="14" builtinId="30"/>
    <cellStyle name="20% - Accent2" xfId="15" builtinId="34"/>
    <cellStyle name="40% - Accent5" xfId="11" builtinId="47"/>
    <cellStyle name="40% - Accent6" xfId="12" builtinId="51"/>
    <cellStyle name="Accent1" xfId="6" builtinId="29"/>
    <cellStyle name="Accent2" xfId="9" builtinId="33"/>
    <cellStyle name="Accent5" xfId="10" builtinId="45"/>
    <cellStyle name="Bad" xfId="13" builtinId="27"/>
    <cellStyle name="Good" xfId="7" builtinId="26"/>
    <cellStyle name="Hyperlink" xfId="4" builtinId="8"/>
    <cellStyle name="Input" xfId="5" builtinId="20"/>
    <cellStyle name="Neutral" xfId="8" builtinId="28"/>
    <cellStyle name="Normal" xfId="0" builtinId="0"/>
    <cellStyle name="Normal 2" xfId="3" xr:uid="{00000000-0005-0000-0000-000002000000}"/>
    <cellStyle name="Normal_Sheet2" xfId="2" xr:uid="{00000000-0005-0000-0000-000003000000}"/>
    <cellStyle name="Percent" xfId="1" builtinId="5"/>
  </cellStyles>
  <dxfs count="18">
    <dxf>
      <font>
        <color rgb="FF9C0006"/>
      </font>
      <fill>
        <patternFill>
          <bgColor rgb="FFFFC7CE"/>
        </patternFill>
      </fill>
    </dxf>
    <dxf>
      <fill>
        <patternFill>
          <bgColor rgb="FFFF0000"/>
        </patternFill>
      </fill>
    </dxf>
    <dxf>
      <font>
        <color rgb="FF9C0006"/>
      </font>
      <fill>
        <patternFill>
          <bgColor rgb="FFFFC7CE"/>
        </patternFill>
      </fill>
    </dxf>
    <dxf>
      <border>
        <right style="thin">
          <color auto="1"/>
        </right>
        <vertical/>
        <horizontal/>
      </border>
    </dxf>
    <dxf>
      <border>
        <left style="thin">
          <color auto="1"/>
        </left>
        <vertical/>
        <horizontal/>
      </border>
    </dxf>
    <dxf>
      <fill>
        <patternFill>
          <bgColor theme="0"/>
        </patternFill>
      </fill>
      <border>
        <left/>
        <right/>
        <top/>
        <bottom/>
        <vertical/>
        <horizontal/>
      </border>
    </dxf>
    <dxf>
      <border>
        <top/>
        <bottom style="thin">
          <color auto="1"/>
        </bottom>
        <vertical/>
        <horizontal/>
      </border>
    </dxf>
    <dxf>
      <border>
        <top style="thin">
          <color auto="1"/>
        </top>
        <vertical/>
        <horizontal/>
      </border>
    </dxf>
    <dxf>
      <fill>
        <patternFill>
          <bgColor theme="0"/>
        </patternFill>
      </fill>
      <border>
        <left style="thin">
          <color auto="1"/>
        </left>
        <right style="thin">
          <color auto="1"/>
        </right>
        <top style="thin">
          <color auto="1"/>
        </top>
        <bottom style="thin">
          <color auto="1"/>
        </bottom>
        <vertical/>
        <horizontal/>
      </border>
    </dxf>
    <dxf>
      <font>
        <condense val="0"/>
        <extend val="0"/>
        <color rgb="FFFFFFFF"/>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dxf>
    <dxf>
      <font>
        <b/>
        <i val="0"/>
        <color rgb="FFFF0000"/>
      </font>
      <fill>
        <patternFill>
          <bgColor rgb="FFFFFFCC"/>
        </patternFill>
      </fill>
    </dxf>
    <dxf>
      <fill>
        <patternFill>
          <bgColor rgb="FFFFFFCC"/>
        </patternFill>
      </fill>
    </dxf>
    <dxf>
      <font>
        <color rgb="FFFFC000"/>
      </font>
    </dxf>
    <dxf>
      <font>
        <color rgb="FFFF0000"/>
      </font>
    </dxf>
    <dxf>
      <font>
        <b val="0"/>
        <i val="0"/>
        <strike val="0"/>
      </font>
    </dxf>
    <dxf>
      <font>
        <b/>
        <i val="0"/>
        <color rgb="FFFF0000"/>
      </font>
      <fill>
        <patternFill>
          <bgColor rgb="FFFFCCCC"/>
        </patternFill>
      </fill>
    </dxf>
    <dxf>
      <font>
        <b val="0"/>
        <i val="0"/>
      </font>
      <fill>
        <patternFill>
          <bgColor rgb="FFFFCCCC"/>
        </patternFill>
      </fill>
    </dxf>
  </dxfs>
  <tableStyles count="0" defaultTableStyle="TableStyleMedium2" defaultPivotStyle="PivotStyleLight16"/>
  <colors>
    <mruColors>
      <color rgb="FFFFFFCC"/>
      <color rgb="FFFF4F4F"/>
      <color rgb="FFF2B800"/>
      <color rgb="FF66FFFF"/>
      <color rgb="FFCCFFFF"/>
      <color rgb="FFFFCCCC"/>
      <color rgb="FFFF9999"/>
      <color rgb="FFFF6565"/>
      <color rgb="FFFF660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List" dx="22" multiSel="" noThreeD="1" sel="0" seltype="multi" val="0">
  <itemLst>
    <item val="10: V383639.B21 - Update Mechanical and Electrical drawing"/>
    <item val="20: V383639.B19 - TBS - Retro fit kit for EcoDock"/>
    <item val="30: V383639.B19 - TBS- One control for two Ecodocks"/>
    <item val="40: V065022.A01 - WHITEWATER ENGINEERING LABOR"/>
  </itemLst>
</formControlPr>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28575</xdr:colOff>
          <xdr:row>0</xdr:row>
          <xdr:rowOff>47625</xdr:rowOff>
        </xdr:from>
        <xdr:to>
          <xdr:col>13</xdr:col>
          <xdr:colOff>1095375</xdr:colOff>
          <xdr:row>1</xdr:row>
          <xdr:rowOff>152400</xdr:rowOff>
        </xdr:to>
        <xdr:sp macro="" textlink="">
          <xdr:nvSpPr>
            <xdr:cNvPr id="2051" name="update_status_button"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Update Status or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66675</xdr:rowOff>
        </xdr:from>
        <xdr:to>
          <xdr:col>5</xdr:col>
          <xdr:colOff>581025</xdr:colOff>
          <xdr:row>1</xdr:row>
          <xdr:rowOff>152400</xdr:rowOff>
        </xdr:to>
        <xdr:sp macro="" textlink="">
          <xdr:nvSpPr>
            <xdr:cNvPr id="2370" name="update_button" hidden="1">
              <a:extLst>
                <a:ext uri="{63B3BB69-23CF-44E3-9099-C40C66FF867C}">
                  <a14:compatExt spid="_x0000_s2370"/>
                </a:ext>
                <a:ext uri="{FF2B5EF4-FFF2-40B4-BE49-F238E27FC236}">
                  <a16:creationId xmlns:a16="http://schemas.microsoft.com/office/drawing/2014/main" id="{00000000-0008-0000-0000-0000420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4705350</xdr:colOff>
          <xdr:row>16</xdr:row>
          <xdr:rowOff>28575</xdr:rowOff>
        </xdr:from>
        <xdr:to>
          <xdr:col>2</xdr:col>
          <xdr:colOff>6334125</xdr:colOff>
          <xdr:row>18</xdr:row>
          <xdr:rowOff>57150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Get All Notes By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4705350</xdr:colOff>
          <xdr:row>1</xdr:row>
          <xdr:rowOff>66675</xdr:rowOff>
        </xdr:from>
        <xdr:to>
          <xdr:col>2</xdr:col>
          <xdr:colOff>6334125</xdr:colOff>
          <xdr:row>2</xdr:row>
          <xdr:rowOff>180975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Store Notes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914400</xdr:colOff>
      <xdr:row>1</xdr:row>
      <xdr:rowOff>76200</xdr:rowOff>
    </xdr:from>
    <xdr:to>
      <xdr:col>4</xdr:col>
      <xdr:colOff>2105025</xdr:colOff>
      <xdr:row>5</xdr:row>
      <xdr:rowOff>19050</xdr:rowOff>
    </xdr:to>
    <xdr:sp macro="[0]!WeeklyNotes" textlink="">
      <xdr:nvSpPr>
        <xdr:cNvPr id="2" name="Rounded Rectangle 1">
          <a:extLst>
            <a:ext uri="{FF2B5EF4-FFF2-40B4-BE49-F238E27FC236}">
              <a16:creationId xmlns:a16="http://schemas.microsoft.com/office/drawing/2014/main" id="{00000000-0008-0000-0300-000002000000}"/>
            </a:ext>
          </a:extLst>
        </xdr:cNvPr>
        <xdr:cNvSpPr/>
      </xdr:nvSpPr>
      <xdr:spPr>
        <a:xfrm>
          <a:off x="3648075" y="409575"/>
          <a:ext cx="1190625" cy="590550"/>
        </a:xfrm>
        <a:prstGeom prst="roundRect">
          <a:avLst/>
        </a:prstGeom>
        <a:solidFill>
          <a:srgbClr val="FFCCFF"/>
        </a:solidFill>
        <a:ln>
          <a:solidFill>
            <a:srgbClr val="FF00FF"/>
          </a:solidFill>
        </a:ln>
        <a:scene3d>
          <a:camera prst="orthographicFront"/>
          <a:lightRig rig="threePt" dir="t"/>
        </a:scene3d>
        <a:sp3d prstMaterial="matte">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FF00FF"/>
              </a:solidFill>
            </a:rPr>
            <a:t>Get Notes</a:t>
          </a:r>
        </a:p>
      </xdr:txBody>
    </xdr:sp>
    <xdr:clientData/>
  </xdr:twoCellAnchor>
  <xdr:twoCellAnchor>
    <xdr:from>
      <xdr:col>6</xdr:col>
      <xdr:colOff>81915</xdr:colOff>
      <xdr:row>1</xdr:row>
      <xdr:rowOff>81915</xdr:rowOff>
    </xdr:from>
    <xdr:to>
      <xdr:col>6</xdr:col>
      <xdr:colOff>1272540</xdr:colOff>
      <xdr:row>5</xdr:row>
      <xdr:rowOff>24765</xdr:rowOff>
    </xdr:to>
    <xdr:sp macro="[0]!DashboardEmail" textlink="">
      <xdr:nvSpPr>
        <xdr:cNvPr id="4" name="Rounded Rectangle 3">
          <a:extLst>
            <a:ext uri="{FF2B5EF4-FFF2-40B4-BE49-F238E27FC236}">
              <a16:creationId xmlns:a16="http://schemas.microsoft.com/office/drawing/2014/main" id="{00000000-0008-0000-0300-000004000000}"/>
            </a:ext>
          </a:extLst>
        </xdr:cNvPr>
        <xdr:cNvSpPr/>
      </xdr:nvSpPr>
      <xdr:spPr>
        <a:xfrm>
          <a:off x="6513195" y="409575"/>
          <a:ext cx="1190625" cy="613410"/>
        </a:xfrm>
        <a:prstGeom prst="roundRect">
          <a:avLst/>
        </a:prstGeom>
        <a:solidFill>
          <a:srgbClr val="FFCCFF"/>
        </a:solidFill>
        <a:ln>
          <a:solidFill>
            <a:srgbClr val="FF00FF"/>
          </a:solidFill>
        </a:ln>
        <a:scene3d>
          <a:camera prst="orthographicFront"/>
          <a:lightRig rig="threePt" dir="t"/>
        </a:scene3d>
        <a:sp3d prstMaterial="matte">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FF00FF"/>
              </a:solidFill>
            </a:rPr>
            <a:t>Send</a:t>
          </a:r>
          <a:r>
            <a:rPr lang="en-US" sz="1600" b="1" baseline="0">
              <a:solidFill>
                <a:srgbClr val="FF00FF"/>
              </a:solidFill>
            </a:rPr>
            <a:t> Email</a:t>
          </a:r>
          <a:endParaRPr lang="en-US" sz="1600" b="1">
            <a:solidFill>
              <a:srgbClr val="FF00FF"/>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57150</xdr:rowOff>
        </xdr:from>
        <xdr:to>
          <xdr:col>4</xdr:col>
          <xdr:colOff>942975</xdr:colOff>
          <xdr:row>0</xdr:row>
          <xdr:rowOff>361950</xdr:rowOff>
        </xdr:to>
        <xdr:sp macro="" textlink="">
          <xdr:nvSpPr>
            <xdr:cNvPr id="3073" name="Run Query"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Run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0</xdr:row>
          <xdr:rowOff>104775</xdr:rowOff>
        </xdr:from>
        <xdr:to>
          <xdr:col>11</xdr:col>
          <xdr:colOff>762000</xdr:colOff>
          <xdr:row>1</xdr:row>
          <xdr:rowOff>142875</xdr:rowOff>
        </xdr:to>
        <xdr:sp macro="" textlink="">
          <xdr:nvSpPr>
            <xdr:cNvPr id="3075" name="Get Documents"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Documents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123825</xdr:colOff>
          <xdr:row>1</xdr:row>
          <xdr:rowOff>57150</xdr:rowOff>
        </xdr:from>
        <xdr:to>
          <xdr:col>15</xdr:col>
          <xdr:colOff>1057275</xdr:colOff>
          <xdr:row>2</xdr:row>
          <xdr:rowOff>295275</xdr:rowOff>
        </xdr:to>
        <xdr:sp macro="" textlink="">
          <xdr:nvSpPr>
            <xdr:cNvPr id="13313" name="Get Order History" descr="Get Order History_____"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Order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238125</xdr:colOff>
          <xdr:row>0</xdr:row>
          <xdr:rowOff>295275</xdr:rowOff>
        </xdr:from>
        <xdr:to>
          <xdr:col>7</xdr:col>
          <xdr:colOff>1219200</xdr:colOff>
          <xdr:row>2</xdr:row>
          <xdr:rowOff>295275</xdr:rowOff>
        </xdr:to>
        <xdr:sp macro="" textlink="">
          <xdr:nvSpPr>
            <xdr:cNvPr id="13314" name="Insert Add Delete" hidden="1">
              <a:extLst>
                <a:ext uri="{63B3BB69-23CF-44E3-9099-C40C66FF867C}">
                  <a14:compatExt spid="_x0000_s13314"/>
                </a:ext>
                <a:ext uri="{FF2B5EF4-FFF2-40B4-BE49-F238E27FC236}">
                  <a16:creationId xmlns:a16="http://schemas.microsoft.com/office/drawing/2014/main" id="{00000000-0008-0000-0700-000002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sng" strike="noStrike" baseline="0">
                  <a:solidFill>
                    <a:srgbClr val="000000"/>
                  </a:solidFill>
                  <a:latin typeface="Arial"/>
                  <a:cs typeface="Arial"/>
                </a:rPr>
                <a:t>Insert Add/Delete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3</xdr:col>
          <xdr:colOff>523875</xdr:colOff>
          <xdr:row>7</xdr:row>
          <xdr:rowOff>228600</xdr:rowOff>
        </xdr:to>
        <xdr:sp macro="" textlink="">
          <xdr:nvSpPr>
            <xdr:cNvPr id="13328" name="Line Items Listbox" hidden="1">
              <a:extLst>
                <a:ext uri="{63B3BB69-23CF-44E3-9099-C40C66FF867C}">
                  <a14:compatExt spid="_x0000_s13328"/>
                </a:ext>
                <a:ext uri="{FF2B5EF4-FFF2-40B4-BE49-F238E27FC236}">
                  <a16:creationId xmlns:a16="http://schemas.microsoft.com/office/drawing/2014/main" id="{00000000-0008-0000-07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0</xdr:row>
          <xdr:rowOff>66675</xdr:rowOff>
        </xdr:from>
        <xdr:to>
          <xdr:col>2</xdr:col>
          <xdr:colOff>1323975</xdr:colOff>
          <xdr:row>1</xdr:row>
          <xdr:rowOff>285750</xdr:rowOff>
        </xdr:to>
        <xdr:sp macro="" textlink="">
          <xdr:nvSpPr>
            <xdr:cNvPr id="13329" name="Get Order Info" hidden="1">
              <a:extLst>
                <a:ext uri="{63B3BB69-23CF-44E3-9099-C40C66FF867C}">
                  <a14:compatExt spid="_x0000_s13329"/>
                </a:ext>
                <a:ext uri="{FF2B5EF4-FFF2-40B4-BE49-F238E27FC236}">
                  <a16:creationId xmlns:a16="http://schemas.microsoft.com/office/drawing/2014/main" id="{00000000-0008-0000-0700-000011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Get Order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238125</xdr:colOff>
          <xdr:row>6</xdr:row>
          <xdr:rowOff>285750</xdr:rowOff>
        </xdr:from>
        <xdr:to>
          <xdr:col>7</xdr:col>
          <xdr:colOff>1219200</xdr:colOff>
          <xdr:row>7</xdr:row>
          <xdr:rowOff>400050</xdr:rowOff>
        </xdr:to>
        <xdr:sp macro="" textlink="">
          <xdr:nvSpPr>
            <xdr:cNvPr id="13330" name="Update Production Transmittal" hidden="1">
              <a:extLst>
                <a:ext uri="{63B3BB69-23CF-44E3-9099-C40C66FF867C}">
                  <a14:compatExt spid="_x0000_s13330"/>
                </a:ext>
                <a:ext uri="{FF2B5EF4-FFF2-40B4-BE49-F238E27FC236}">
                  <a16:creationId xmlns:a16="http://schemas.microsoft.com/office/drawing/2014/main" id="{00000000-0008-0000-0700-000012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sng" strike="noStrike" baseline="0">
                  <a:solidFill>
                    <a:srgbClr val="000000"/>
                  </a:solidFill>
                  <a:latin typeface="Arial"/>
                  <a:cs typeface="Arial"/>
                </a:rPr>
                <a:t>Update Production Transmittal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xdr:colOff>
          <xdr:row>6</xdr:row>
          <xdr:rowOff>257175</xdr:rowOff>
        </xdr:from>
        <xdr:to>
          <xdr:col>15</xdr:col>
          <xdr:colOff>971550</xdr:colOff>
          <xdr:row>7</xdr:row>
          <xdr:rowOff>104775</xdr:rowOff>
        </xdr:to>
        <xdr:sp macro="" textlink="">
          <xdr:nvSpPr>
            <xdr:cNvPr id="13331" name="Get Order History" descr="Get Order History_____" hidden="1">
              <a:extLst>
                <a:ext uri="{63B3BB69-23CF-44E3-9099-C40C66FF867C}">
                  <a14:compatExt spid="_x0000_s13331"/>
                </a:ext>
                <a:ext uri="{FF2B5EF4-FFF2-40B4-BE49-F238E27FC236}">
                  <a16:creationId xmlns:a16="http://schemas.microsoft.com/office/drawing/2014/main" id="{00000000-0008-0000-0700-00001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Local Cache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200025</xdr:colOff>
          <xdr:row>1</xdr:row>
          <xdr:rowOff>38100</xdr:rowOff>
        </xdr:from>
        <xdr:to>
          <xdr:col>14</xdr:col>
          <xdr:colOff>342900</xdr:colOff>
          <xdr:row>3</xdr:row>
          <xdr:rowOff>180975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9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BOM Comparison Routine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2495550</xdr:colOff>
          <xdr:row>1</xdr:row>
          <xdr:rowOff>0</xdr:rowOff>
        </xdr:from>
        <xdr:to>
          <xdr:col>26</xdr:col>
          <xdr:colOff>0</xdr:colOff>
          <xdr:row>3</xdr:row>
          <xdr:rowOff>85725</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900-000005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2495550</xdr:colOff>
          <xdr:row>4</xdr:row>
          <xdr:rowOff>0</xdr:rowOff>
        </xdr:from>
        <xdr:to>
          <xdr:col>26</xdr:col>
          <xdr:colOff>0</xdr:colOff>
          <xdr:row>6</xdr:row>
          <xdr:rowOff>95250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900-000006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Cache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67</xdr:col>
          <xdr:colOff>1238250</xdr:colOff>
          <xdr:row>3</xdr:row>
          <xdr:rowOff>76200</xdr:rowOff>
        </xdr:from>
        <xdr:to>
          <xdr:col>68</xdr:col>
          <xdr:colOff>133350</xdr:colOff>
          <xdr:row>6</xdr:row>
          <xdr:rowOff>57150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D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AE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39DB863-1568-4C36-B714-78337D4E1177}">
  <we:reference id="wa104380862" version="1.5.0.0" store="en-001" storeType="OMEX"/>
  <we:alternateReferences>
    <we:reference id="wa104380862" version="1.5.0.0" store="wa104380862"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file:///\\USLXA-P-FS01.cps.local\Sabetha\Orders\Orders\1100393000\1100393154_AMERAIR_INDUSTRIES_INC" TargetMode="External"/><Relationship Id="rId21" Type="http://schemas.openxmlformats.org/officeDocument/2006/relationships/hyperlink" Target="file:///\\USLXA-P-FS01.cps.local\Sabetha\Orders\Orders\1100367000\1100367991_RIVER_CEMENT" TargetMode="External"/><Relationship Id="rId324" Type="http://schemas.openxmlformats.org/officeDocument/2006/relationships/hyperlink" Target="file:///\\USLXA-P-FS01.cps.local\Sabetha\Orders\Orders\1100472000\1100472504_ATLAS_EPS" TargetMode="External"/><Relationship Id="rId531" Type="http://schemas.openxmlformats.org/officeDocument/2006/relationships/hyperlink" Target="file:///\\USLXA-P-FS01.cps.local\Sabetha\Orders\Orders\1100546000\1100546414_BAKER_PERKINS" TargetMode="External"/><Relationship Id="rId170" Type="http://schemas.openxmlformats.org/officeDocument/2006/relationships/hyperlink" Target="file:///\\USLXA-P-FS01.cps.local\Sabetha\Orders\Orders\1100410000\1100410769-P5A-EW_NATURES_PATH" TargetMode="External"/><Relationship Id="rId268" Type="http://schemas.openxmlformats.org/officeDocument/2006/relationships/hyperlink" Target="file:///\\USLXA-P-FS01.cps.local\Sabetha\Orders\Orders\1100454000\1100454536_RT_VANDERBILT_CHEMICAL" TargetMode="External"/><Relationship Id="rId475" Type="http://schemas.openxmlformats.org/officeDocument/2006/relationships/hyperlink" Target="file:///\\USLXA-P-FS01.cps.local\Sabetha\Orders\Orders\1100526000\1100526004_GOLD_BOND" TargetMode="External"/><Relationship Id="rId32" Type="http://schemas.openxmlformats.org/officeDocument/2006/relationships/hyperlink" Target="file:///\\USLXA-P-FS01.cps.local\Sabetha\Orders\Orders\1100371000\1100371324_KUMA_ENGINEERING_CO" TargetMode="External"/><Relationship Id="rId128" Type="http://schemas.openxmlformats.org/officeDocument/2006/relationships/hyperlink" Target="file:///\\USLXA-P-FS01.cps.local\Sabetha\Orders\Orders\1100397000\1100397700-P5A-KR_CEMEX" TargetMode="External"/><Relationship Id="rId335" Type="http://schemas.openxmlformats.org/officeDocument/2006/relationships/hyperlink" Target="file:///\\USLXA-P-FS01.cps.local\Sabetha\Orders\Orders\1100475000\1100475893_BELDEN_BRICK_CO_PLANT_8" TargetMode="External"/><Relationship Id="rId542" Type="http://schemas.openxmlformats.org/officeDocument/2006/relationships/hyperlink" Target="file:///\\USLXA-P-FS01.cps.local\Sabetha\Orders\Orders\1100553000\1100553425_GEORGIA_PACIFIC" TargetMode="External"/><Relationship Id="rId181" Type="http://schemas.openxmlformats.org/officeDocument/2006/relationships/hyperlink" Target="file:///\\USLXA-P-FS01.cps.local\Sabetha\Orders\Orders\1100414000\1100414622_GEORGIA_PACIFIC" TargetMode="External"/><Relationship Id="rId402" Type="http://schemas.openxmlformats.org/officeDocument/2006/relationships/hyperlink" Target="file:///\\USLXA-P-FS01.cps.local\Sabetha\Orders\Orders\1100501000\1100501410_SOURCE_ENERGY_-_SD" TargetMode="External"/><Relationship Id="rId279" Type="http://schemas.openxmlformats.org/officeDocument/2006/relationships/hyperlink" Target="file:///\\USLXA-P-FS01.cps.local\Sabetha\Orders\Orders\1100458000\1100458007-SVC-AH" TargetMode="External"/><Relationship Id="rId486" Type="http://schemas.openxmlformats.org/officeDocument/2006/relationships/hyperlink" Target="file:///\\USLXA-P-FS01.cps.local\Sabetha\Orders\Orders\1100529000\1100529037_AURIGA_POLYMERS" TargetMode="External"/><Relationship Id="rId43" Type="http://schemas.openxmlformats.org/officeDocument/2006/relationships/hyperlink" Target="file:///\\USLXA-P-FS01.cps.local\Sabetha\Orders\Orders\1100387000\1100387875-ALS-TB_GENERAL_POLYMER_SERVICES" TargetMode="External"/><Relationship Id="rId139" Type="http://schemas.openxmlformats.org/officeDocument/2006/relationships/hyperlink" Target="file:///\\USLXA-P-FS01.cps.local\Sabetha\Orders\Orders\1100402000\1100402508_OLAM_EDIBLE_NUTS_" TargetMode="External"/><Relationship Id="rId346" Type="http://schemas.openxmlformats.org/officeDocument/2006/relationships/hyperlink" Target="file:///\\USLXA-P-FS01.cps.local\Sabetha\Orders\Orders\1100102000\1100102186_NESTLE_PURINA_PETCARE" TargetMode="External"/><Relationship Id="rId192" Type="http://schemas.openxmlformats.org/officeDocument/2006/relationships/hyperlink" Target="file:///\\USLXA-P-FS01.cps.local\Sabetha\Orders\Orders\1100420000\1100420038_ST_MARYS_CEMENT" TargetMode="External"/><Relationship Id="rId206" Type="http://schemas.openxmlformats.org/officeDocument/2006/relationships/hyperlink" Target="file:///\\USLXA-P-FS01.cps.local\Sabetha\Orders\Orders\1100426000\1100426813_PHILLIP_66_" TargetMode="External"/><Relationship Id="rId413" Type="http://schemas.openxmlformats.org/officeDocument/2006/relationships/hyperlink" Target="file:///\\USLXA-P-FS01.cps.local\Sabetha\Orders\Orders\1100504000\1100504493_ROYAL_CANIN_SL" TargetMode="External"/><Relationship Id="rId497" Type="http://schemas.openxmlformats.org/officeDocument/2006/relationships/hyperlink" Target="file:///\\USLXA-P-FS01.cps.local\Sabetha\Orders\Orders\1100531000\1100531369_GCC" TargetMode="External"/><Relationship Id="rId12" Type="http://schemas.openxmlformats.org/officeDocument/2006/relationships/hyperlink" Target="file:///\\USLXA-P-FS01.cps.local\Sabetha\Orders\Orders\1100365000\1100365760_TIMBERTECH_LIMITED" TargetMode="External"/><Relationship Id="rId108" Type="http://schemas.openxmlformats.org/officeDocument/2006/relationships/hyperlink" Target="file:///\\USLXA-P-FS01.cps.local\Sabetha\Orders\Orders\1100388000\1100388489_ALBEMARLE" TargetMode="External"/><Relationship Id="rId315" Type="http://schemas.openxmlformats.org/officeDocument/2006/relationships/hyperlink" Target="file:///\\USLXA-P-FS01.cps.local\Sabetha\Orders\Orders\1100469000\1100469442_CALPORTLAND_CEMENT" TargetMode="External"/><Relationship Id="rId357" Type="http://schemas.openxmlformats.org/officeDocument/2006/relationships/hyperlink" Target="file:///\\USLXA-P-FS01.cps.local\Sabetha\Orders\Orders\1100484000\1100484496_GCC_RIO_GRANDE" TargetMode="External"/><Relationship Id="rId522" Type="http://schemas.openxmlformats.org/officeDocument/2006/relationships/hyperlink" Target="file:///\\USLXA-P-FS01.cps.local\Sabetha\Orders\Orders\1100542000\1100542291%20Advanced%20industries" TargetMode="External"/><Relationship Id="rId54" Type="http://schemas.openxmlformats.org/officeDocument/2006/relationships/hyperlink" Target="file:///\\USLXA-P-FS01.cps.local\Sabetha\Orders\Orders\1100345000\1100345456_CANADIAN_HUMALITE_INTL" TargetMode="External"/><Relationship Id="rId96" Type="http://schemas.openxmlformats.org/officeDocument/2006/relationships/hyperlink" Target="file:///\\USLXA-P-FS01.cps.local\Sabetha\Orders\Orders\1100384000\1100384688_SCIEGEN_PHARMACEUTICAS" TargetMode="External"/><Relationship Id="rId161" Type="http://schemas.openxmlformats.org/officeDocument/2006/relationships/hyperlink" Target="file:///\\USLXA-P-FS01.cps.local\Sabetha\Orders\Orders\1100408000\1100408879-P5A-DD_TITAN_FLORIDA" TargetMode="External"/><Relationship Id="rId217" Type="http://schemas.openxmlformats.org/officeDocument/2006/relationships/hyperlink" Target="file:///\\USLXA-P-FS01.cps.local\Sabetha\Orders\Orders\1100432000\1100432102_BAE_SYSTEMS" TargetMode="External"/><Relationship Id="rId399" Type="http://schemas.openxmlformats.org/officeDocument/2006/relationships/hyperlink" Target="file:///\\USLXA-P-FS01.cps.local\Sabetha\Orders\Orders\1100498000\1100498998_EXXON" TargetMode="External"/><Relationship Id="rId259" Type="http://schemas.openxmlformats.org/officeDocument/2006/relationships/hyperlink" Target="file:///\\USLXA-P-FS01.cps.local\Sabetha\Orders\Orders\1100450000\1100450784_HOLCIM_EL_SALVADOR_S.A_DE_C.V" TargetMode="External"/><Relationship Id="rId424" Type="http://schemas.openxmlformats.org/officeDocument/2006/relationships/hyperlink" Target="file:///\\USLXA-P-FS01.cps.local\Sabetha\Orders\Orders\1100509000\1100509153_TEHACHAPI_CEMENT-_BM_" TargetMode="External"/><Relationship Id="rId466" Type="http://schemas.openxmlformats.org/officeDocument/2006/relationships/hyperlink" Target="file:///\\USLXA-P-FS01.cps.local\Sabetha\Orders\Orders\1100523000\1100523243_NEW_ENGLAND_SUGARS" TargetMode="External"/><Relationship Id="rId23" Type="http://schemas.openxmlformats.org/officeDocument/2006/relationships/hyperlink" Target="file:///\\USLXA-P-FS01.cps.local\Sabetha\Orders\Orders\1100368000\1100368005_EVONIK_CORPORATION" TargetMode="External"/><Relationship Id="rId119" Type="http://schemas.openxmlformats.org/officeDocument/2006/relationships/hyperlink" Target="file:///\\USLXA-P-FS01.cps.local\Sabetha\Orders\Orders\1100392000\1100392478_DAK" TargetMode="External"/><Relationship Id="rId270" Type="http://schemas.openxmlformats.org/officeDocument/2006/relationships/hyperlink" Target="file:///\\USLXA-P-FS01.cps.local\Sabetha\Orders\Orders\1100455000\1100455120_GENERAL_POLYMER_SERVICES" TargetMode="External"/><Relationship Id="rId326" Type="http://schemas.openxmlformats.org/officeDocument/2006/relationships/hyperlink" Target="file:///\\USLXA-P-FS01.cps.local\Sabetha\Orders\Orders\1100473000\1100473281_DAK_AMERICAS_LLC" TargetMode="External"/><Relationship Id="rId533" Type="http://schemas.openxmlformats.org/officeDocument/2006/relationships/hyperlink" Target="file:///\\USLXA-P-FS01.cps.local\Sabetha\Orders\Orders\1100547000\1100547747_PEXCO_WARR_SW" TargetMode="External"/><Relationship Id="rId65" Type="http://schemas.openxmlformats.org/officeDocument/2006/relationships/hyperlink" Target="file:///\\USLXA-P-FS01.cps.local\Sabetha\Orders\Orders\1100376000\1100376128_POLYMAX" TargetMode="External"/><Relationship Id="rId130" Type="http://schemas.openxmlformats.org/officeDocument/2006/relationships/hyperlink" Target="file:///\\USLXA-P-FS01.cps.local\Sabetha\Orders\Orders\1100397000\1100397248_PAPEL_Y_EMPAQUE_GONDI" TargetMode="External"/><Relationship Id="rId368" Type="http://schemas.openxmlformats.org/officeDocument/2006/relationships/hyperlink" Target="file:///\\USLXA-P-FS01.cps.local\Sabetha\Orders\Orders\1100490000\1100490832_CEMEX" TargetMode="External"/><Relationship Id="rId172" Type="http://schemas.openxmlformats.org/officeDocument/2006/relationships/hyperlink" Target="file:///\\USLXA-P-FS01.cps.local\Sabetha\Orders\Orders\1100411000\1100411089_CEMENTOS_DEL_NORTE_SA" TargetMode="External"/><Relationship Id="rId228" Type="http://schemas.openxmlformats.org/officeDocument/2006/relationships/hyperlink" Target="file:///\\USLXA-P-FS01.cps.local\Sabetha\Orders\Orders\1100435000\1100435156_DIMEX_CORP" TargetMode="External"/><Relationship Id="rId435" Type="http://schemas.openxmlformats.org/officeDocument/2006/relationships/hyperlink" Target="file:///\\USLXA-P-FS01.cps.local\Sabetha\Orders\Orders\1100511000\1100511418_WEST_FRASER_" TargetMode="External"/><Relationship Id="rId477" Type="http://schemas.openxmlformats.org/officeDocument/2006/relationships/hyperlink" Target="file:///\\USLXA-P-FS01.cps.local\Sabetha\Orders\Orders\1100526000\1100526527_RICELAND_FOODS" TargetMode="External"/><Relationship Id="rId281" Type="http://schemas.openxmlformats.org/officeDocument/2006/relationships/hyperlink" Target="file:///\\USLXA-P-FS01.cps.local\Sabetha\Orders\Orders\1100458000\1100458360_PROBI_USA_INC" TargetMode="External"/><Relationship Id="rId337" Type="http://schemas.openxmlformats.org/officeDocument/2006/relationships/hyperlink" Target="file:///\\USLXA-P-FS01.cps.local\Sabetha\Orders\Orders\1100476000\1100476481_MOTION_INDUSTRIES_INC" TargetMode="External"/><Relationship Id="rId502" Type="http://schemas.openxmlformats.org/officeDocument/2006/relationships/hyperlink" Target="file:///\\USLXA-P-FS01.cps.local\Sabetha\Orders\Orders\1100533000\1100533625_NVENT" TargetMode="External"/><Relationship Id="rId34" Type="http://schemas.openxmlformats.org/officeDocument/2006/relationships/hyperlink" Target="file:///\\USLXA-P-FS01.cps.local\Sabetha\Orders\Orders\1100371000\1100371679_A_ZEREGAS_SONS_INC" TargetMode="External"/><Relationship Id="rId76" Type="http://schemas.openxmlformats.org/officeDocument/2006/relationships/hyperlink" Target="file:///\\USLXA-P-FS01.cps.local\Sabetha\Orders\Orders\1100377000\1100377574_BRUNSWICK_COUNTY" TargetMode="External"/><Relationship Id="rId141" Type="http://schemas.openxmlformats.org/officeDocument/2006/relationships/hyperlink" Target="file:///\\USLXA-P-FS01.cps.local\Sabetha\Orders\Orders\1100402000\1100402351_NEC_ELECTRICAL_SUPPLY" TargetMode="External"/><Relationship Id="rId379" Type="http://schemas.openxmlformats.org/officeDocument/2006/relationships/hyperlink" Target="file:///\\USLXA-P-FS01.cps.local\Sabetha\Orders\Orders\1100495000\1100495817_CLEVELAND-CLIFFS_MICHIGAN_OP" TargetMode="External"/><Relationship Id="rId544" Type="http://schemas.openxmlformats.org/officeDocument/2006/relationships/hyperlink" Target="file:///\\USLXA-P-FS01.cps.local\Sabetha\Orders\Orders\1100553000\1100553865_STAS" TargetMode="External"/><Relationship Id="rId7" Type="http://schemas.openxmlformats.org/officeDocument/2006/relationships/hyperlink" Target="file:///\\USLXA-P-FS01.cps.local\Sabetha\Orders\Orders\1100363000\1100363766_A_SCHULMAN" TargetMode="External"/><Relationship Id="rId183" Type="http://schemas.openxmlformats.org/officeDocument/2006/relationships/hyperlink" Target="file:///\\USLXA-P-FS01.cps.local\Sabetha\Orders\Orders\1100414000\1100414804_CLEVELAND_CLIFFS" TargetMode="External"/><Relationship Id="rId239" Type="http://schemas.openxmlformats.org/officeDocument/2006/relationships/hyperlink" Target="file:///\\USLXA-P-FS01.cps.local\Sabetha\Orders\Orders\1100438000\1100438821_DAK" TargetMode="External"/><Relationship Id="rId390" Type="http://schemas.openxmlformats.org/officeDocument/2006/relationships/hyperlink" Target="file:///\\USLXA-P-FS01.cps.local\Sabetha\Orders\Orders\1100498000\1100498681_SNYDERS_LANCE" TargetMode="External"/><Relationship Id="rId404" Type="http://schemas.openxmlformats.org/officeDocument/2006/relationships/hyperlink" Target="file:///\\USLXA-P-FS01.cps.local\Sabetha\Orders\Orders\1100502000\1100502326_OWENS_CORNING" TargetMode="External"/><Relationship Id="rId446" Type="http://schemas.openxmlformats.org/officeDocument/2006/relationships/hyperlink" Target="file:///\\USLXA-P-FS01.cps.local\Sabetha\Orders\Orders\1100516000\1100516140_CERTAINTEED_SL" TargetMode="External"/><Relationship Id="rId250" Type="http://schemas.openxmlformats.org/officeDocument/2006/relationships/hyperlink" Target="file:///\\USLXA-P-FS01.cps.local\Sabetha\Orders\Orders\1100443000\1100443402_CEMEX_PLANTA_YAQUI" TargetMode="External"/><Relationship Id="rId292" Type="http://schemas.openxmlformats.org/officeDocument/2006/relationships/hyperlink" Target="file:///\\USLXA-P-FS01.cps.local\Sabetha\Orders\Orders\1100463000\1100463719_SWISHER_INTL_INC" TargetMode="External"/><Relationship Id="rId306" Type="http://schemas.openxmlformats.org/officeDocument/2006/relationships/hyperlink" Target="file:///\\USLXA-P-FS01.cps.local\Sabetha\Orders\Orders\1100466000\1100466173_FREUDENBERG_PERFORMANCE_MATERIALS" TargetMode="External"/><Relationship Id="rId488" Type="http://schemas.openxmlformats.org/officeDocument/2006/relationships/hyperlink" Target="file:///\\USLXA-P-FS01.cps.local\Sabetha\Orders\Orders\1100529000\1100529079_AURIGA_POLYMERS" TargetMode="External"/><Relationship Id="rId45" Type="http://schemas.openxmlformats.org/officeDocument/2006/relationships/hyperlink" Target="file:///\\USLXA-P-FS01.cps.local\Sabetha\Orders\Orders\1100453000\1100453405_DIVERSIFIED_SCIENTIFIC" TargetMode="External"/><Relationship Id="rId87" Type="http://schemas.openxmlformats.org/officeDocument/2006/relationships/hyperlink" Target="file:///\\USLXA-P-FS01.cps.local\Sabetha\Orders\Orders\1100381000\1100381574_NUTRA_MANUFACTURING" TargetMode="External"/><Relationship Id="rId110" Type="http://schemas.openxmlformats.org/officeDocument/2006/relationships/hyperlink" Target="file:///\\USLXA-P-FS01.cps.local\Sabetha\Orders\Orders\1100388000\1100388997_SUN_CHEMICAL" TargetMode="External"/><Relationship Id="rId348" Type="http://schemas.openxmlformats.org/officeDocument/2006/relationships/hyperlink" Target="file:///\\USLXA-P-FS01.cps.local\Sabetha\Orders\Orders\1100480000\1100480460_ROEHM_AMERICA_LLC" TargetMode="External"/><Relationship Id="rId513" Type="http://schemas.openxmlformats.org/officeDocument/2006/relationships/hyperlink" Target="file:///\\USLXA-P-FS01.cps.local\Sabetha\Orders\Orders\1100538000\1100538928_GROUPE_SGM" TargetMode="External"/><Relationship Id="rId152" Type="http://schemas.openxmlformats.org/officeDocument/2006/relationships/hyperlink" Target="file:///\\USLXA-P-FS01.cps.local\Sabetha\Orders\Orders\1100407000\1100407410_CLEVELAND_CLIFFS" TargetMode="External"/><Relationship Id="rId194" Type="http://schemas.openxmlformats.org/officeDocument/2006/relationships/hyperlink" Target="file:///\\USLXA-P-FS01.cps.local\Sabetha\Orders\Orders\1100420000\1100420185_BIOKYOWA" TargetMode="External"/><Relationship Id="rId208" Type="http://schemas.openxmlformats.org/officeDocument/2006/relationships/hyperlink" Target="file:///\\USLXA-P-FS01.cps.local\Sabetha\Orders\Orders\1100428000\1100428611_DDP_" TargetMode="External"/><Relationship Id="rId415" Type="http://schemas.openxmlformats.org/officeDocument/2006/relationships/hyperlink" Target="file:///\\USLXA-P-FS01.cps.local\Sabetha\Orders\Orders\1100502000\1100502324_CHEVRON_PHILLIPS_CHEMICAL" TargetMode="External"/><Relationship Id="rId457" Type="http://schemas.openxmlformats.org/officeDocument/2006/relationships/hyperlink" Target="file:///\\USLXA-P-FS01.cps.local\Sabetha\Orders\Orders\1100520000\1100520473_SPECIALTY_GRANULES_" TargetMode="External"/><Relationship Id="rId261" Type="http://schemas.openxmlformats.org/officeDocument/2006/relationships/hyperlink" Target="file:///\\USLXA-P-FS01.cps.local\Sabetha\Orders\Orders\1100452000\1100452834%20-Rich%20Products" TargetMode="External"/><Relationship Id="rId499" Type="http://schemas.openxmlformats.org/officeDocument/2006/relationships/hyperlink" Target="file:///\\USLXA-P-FS01.cps.local\Sabetha\Orders\Orders\1100533000\1100533040_AZEK" TargetMode="External"/><Relationship Id="rId14" Type="http://schemas.openxmlformats.org/officeDocument/2006/relationships/hyperlink" Target="file:///\\USLXA-P-FS01.cps.local\Sabetha\Orders\Orders\1100365000\1100365955_FLSMIDTH_INC" TargetMode="External"/><Relationship Id="rId56" Type="http://schemas.openxmlformats.org/officeDocument/2006/relationships/hyperlink" Target="file:///\\USLXA-P-FS01.cps.local\Sabetha\Orders\Orders\1100355000\1100355265_KELLOGG_COMPANY" TargetMode="External"/><Relationship Id="rId317" Type="http://schemas.openxmlformats.org/officeDocument/2006/relationships/hyperlink" Target="file:///\\USLXA-P-FS01.cps.local\Sabetha\Orders\Orders\1100470000\1100470376_PRONICO" TargetMode="External"/><Relationship Id="rId359" Type="http://schemas.openxmlformats.org/officeDocument/2006/relationships/hyperlink" Target="file:///\\USLXA-P-FS01.cps.local\Sabetha\Orders\Orders\1100486000\1100486226-P5W-AH_ROQUETTE_AMERICA_INC" TargetMode="External"/><Relationship Id="rId524" Type="http://schemas.openxmlformats.org/officeDocument/2006/relationships/hyperlink" Target="file:///\\USLXA-P-FS01.cps.local\Sabetha\Orders\Orders\1100544000\1100544149_COPERION_KTRON" TargetMode="External"/><Relationship Id="rId98" Type="http://schemas.openxmlformats.org/officeDocument/2006/relationships/hyperlink" Target="file:///\\USLXA-P-FS01.cps.local\Sabetha\Orders\Orders\1100384000\1100384485_NATIONAL_GYPSUM" TargetMode="External"/><Relationship Id="rId121" Type="http://schemas.openxmlformats.org/officeDocument/2006/relationships/hyperlink" Target="file:///\\USLXA-P-FS01.cps.local\Sabetha\Orders\Orders\1100394000\1100394071_A_SCHULMAN_" TargetMode="External"/><Relationship Id="rId163" Type="http://schemas.openxmlformats.org/officeDocument/2006/relationships/hyperlink" Target="file:///\\USLXA-P-FS01.cps.local\Sabetha\Orders\Orders\1100408000\1100408756-P5A-KR_GENERAL_MILLS" TargetMode="External"/><Relationship Id="rId219" Type="http://schemas.openxmlformats.org/officeDocument/2006/relationships/hyperlink" Target="file:///\\USLXA-P-FS01.cps.local\Sabetha\Orders\Orders\1100432000\1100432574_OWENS_CORNING" TargetMode="External"/><Relationship Id="rId370" Type="http://schemas.openxmlformats.org/officeDocument/2006/relationships/hyperlink" Target="file:///\\USLXA-P-FS01.cps.local\Sabetha\Orders\Orders\1100491000\1100491616_FAIRVIEW" TargetMode="External"/><Relationship Id="rId426" Type="http://schemas.openxmlformats.org/officeDocument/2006/relationships/hyperlink" Target="file:///\\USLXA-P-FS01.cps.local\Sabetha\Orders\Orders\1100508000\1100508633_OCI_CHEMICAL_CORP" TargetMode="External"/><Relationship Id="rId230" Type="http://schemas.openxmlformats.org/officeDocument/2006/relationships/hyperlink" Target="file:///\\USLXA-P-FS01.cps.local\Sabetha\Orders\Orders\1100436000\1100436207_ASH_GROVE_" TargetMode="External"/><Relationship Id="rId468" Type="http://schemas.openxmlformats.org/officeDocument/2006/relationships/hyperlink" Target="file:///\\USLXA-P-FS01.cps.local\Sabetha\Orders\Orders\1100523000\1100523838_AVIENT_CORP_SW" TargetMode="External"/><Relationship Id="rId25" Type="http://schemas.openxmlformats.org/officeDocument/2006/relationships/hyperlink" Target="file:///\\USLXA-P-FS01.cps.local\Sabetha\Orders\Orders\1100368000\1100368786_TRINITY_ESC" TargetMode="External"/><Relationship Id="rId67" Type="http://schemas.openxmlformats.org/officeDocument/2006/relationships/hyperlink" Target="file:///\\USLXA-P-FS01.cps.local\Sabetha\Orders\Orders\1100376000\1100376853_A_SCHULMAN_INC" TargetMode="External"/><Relationship Id="rId272" Type="http://schemas.openxmlformats.org/officeDocument/2006/relationships/hyperlink" Target="file:///\\USLXA-P-FS01.cps.local\Sabetha\Orders\Orders\1100455000\1100455377_MARATHON_CHEESE_CORP" TargetMode="External"/><Relationship Id="rId328" Type="http://schemas.openxmlformats.org/officeDocument/2006/relationships/hyperlink" Target="file:///\\USLXA-P-FS01.cps.local\Sabetha\Orders\Orders\1100474000\1100474660-SVC-AH_NUCOR_STEEL_LOUISIANA_LLC" TargetMode="External"/><Relationship Id="rId535" Type="http://schemas.openxmlformats.org/officeDocument/2006/relationships/hyperlink" Target="file:///\\USLXA-P-FS01.cps.local\Sabetha\Orders\Orders\1100548000\1100548330_HOLCIM_ARGENTINA_SA" TargetMode="External"/><Relationship Id="rId132" Type="http://schemas.openxmlformats.org/officeDocument/2006/relationships/hyperlink" Target="file:///\\USLXA-P-FS01.cps.local\Sabetha\Orders\Orders\1100400000\1100400473AMERICAN_GYPSUM_" TargetMode="External"/><Relationship Id="rId174" Type="http://schemas.openxmlformats.org/officeDocument/2006/relationships/hyperlink" Target="file:///\\USLXA-P-FS01.cps.local\Sabetha\Orders\Orders\1100412000\1100412113_SPECIALTY_GRANULES_LLC" TargetMode="External"/><Relationship Id="rId381" Type="http://schemas.openxmlformats.org/officeDocument/2006/relationships/hyperlink" Target="file:///\\USLXA-P-FS01.cps.local\Sabetha\Orders\Orders\1100488000\1100488586_COVIA-TECHNISAND" TargetMode="External"/><Relationship Id="rId241" Type="http://schemas.openxmlformats.org/officeDocument/2006/relationships/hyperlink" Target="file:///\\USLXA-P-FS01.cps.local\Sabetha\Orders\Orders\1100441000\1100441381_GOLD_BOND_BUILDING" TargetMode="External"/><Relationship Id="rId437" Type="http://schemas.openxmlformats.org/officeDocument/2006/relationships/hyperlink" Target="file:///\\USLXA-P-FS01.cps.local\Sabetha\Orders\Orders\1100512000\1100512614_ASTRAZENECA_-_AT_" TargetMode="External"/><Relationship Id="rId479" Type="http://schemas.openxmlformats.org/officeDocument/2006/relationships/hyperlink" Target="file:///\\USLXA-P-FS01.cps.local\Sabetha\Orders\Orders\1100527000\1100527662_UNITED_TEKNICAL" TargetMode="External"/><Relationship Id="rId36" Type="http://schemas.openxmlformats.org/officeDocument/2006/relationships/hyperlink" Target="file:///\\USLXA-P-FS01.cps.local\Sabetha\Orders\Orders\1100371000\1100371837_DYNO_NOBEL" TargetMode="External"/><Relationship Id="rId283" Type="http://schemas.openxmlformats.org/officeDocument/2006/relationships/hyperlink" Target="file:///\\USLXA-P-FS01.cps.local\Sabetha\Orders\Orders\1100459000\1100459747_GRAYMONT_WESTERN_CANADA_INC" TargetMode="External"/><Relationship Id="rId339" Type="http://schemas.openxmlformats.org/officeDocument/2006/relationships/hyperlink" Target="file:///\\USLXA-P-FS01.cps.local\Sabetha\Orders\Orders\1100477000\1100477589-SVC-AH_COVESTRO_LLC" TargetMode="External"/><Relationship Id="rId490" Type="http://schemas.openxmlformats.org/officeDocument/2006/relationships/hyperlink" Target="file:///\\USLXA-P-FS01.cps.local\Sabetha\Orders\Orders\1100529000\1100529125_POTTERS_INDUSTRIES_LLC" TargetMode="External"/><Relationship Id="rId504" Type="http://schemas.openxmlformats.org/officeDocument/2006/relationships/hyperlink" Target="file:///\\USLXA-P-FS01.cps.local\Sabetha\Orders\Orders\1100534000\1100534410_POLY-AMERICA" TargetMode="External"/><Relationship Id="rId546" Type="http://schemas.openxmlformats.org/officeDocument/2006/relationships/hyperlink" Target="file:///\\USLXA-P-FS01.cps.local\Sabetha\Orders\Orders\1100550000\1100550452_BRIDGESTONE" TargetMode="External"/><Relationship Id="rId78" Type="http://schemas.openxmlformats.org/officeDocument/2006/relationships/hyperlink" Target="file:///\\USLXA-P-FS01.cps.local\Sabetha\Orders\Orders\1100377000\1100377295_HIGH_ROLLER_SAND_LLC" TargetMode="External"/><Relationship Id="rId101" Type="http://schemas.openxmlformats.org/officeDocument/2006/relationships/hyperlink" Target="file:///\\USLXA-P-FS01.cps.local\Sabetha\Orders\Orders\1100381000\1100381451_EXTRUTECH" TargetMode="External"/><Relationship Id="rId143" Type="http://schemas.openxmlformats.org/officeDocument/2006/relationships/hyperlink" Target="file:///\\USLXA-P-FS01.cps.local\Sabetha\Orders\Orders\1100403000\1100403688_BUNGE_NORTH_AMERICA" TargetMode="External"/><Relationship Id="rId185" Type="http://schemas.openxmlformats.org/officeDocument/2006/relationships/hyperlink" Target="file:///\\USLXA-P-FS01.cps.local\Sabetha\Orders\Orders\1100417000\1100417755_AURIGA_POLYMERS_" TargetMode="External"/><Relationship Id="rId350" Type="http://schemas.openxmlformats.org/officeDocument/2006/relationships/hyperlink" Target="file:///\\USLXA-P-FS01.cps.local\Sabetha\Orders\Orders\1100480000\1100480937_SIEMENS_" TargetMode="External"/><Relationship Id="rId406" Type="http://schemas.openxmlformats.org/officeDocument/2006/relationships/hyperlink" Target="file:///\\USLXA-P-FS01.cps.local\Sabetha\Orders\Orders\1100502000\1100502683_ELMET_TECHNOLOGIES_SD" TargetMode="External"/><Relationship Id="rId9" Type="http://schemas.openxmlformats.org/officeDocument/2006/relationships/hyperlink" Target="file:///\\USLXA-P-FS01.cps.local\Sabetha\Orders\Orders\1100364000\1100364032_CITY_UTILITES" TargetMode="External"/><Relationship Id="rId210" Type="http://schemas.openxmlformats.org/officeDocument/2006/relationships/hyperlink" Target="file:///\\USLXA-P-FS01.cps.local\Sabetha\Orders\Orders\1100428000\1100428642_USG_" TargetMode="External"/><Relationship Id="rId392" Type="http://schemas.openxmlformats.org/officeDocument/2006/relationships/hyperlink" Target="file:///\\USLXA-P-FS01.cps.local\Sabetha\Orders\Orders\1100498000\1100498767_SNYDERS_LANCE" TargetMode="External"/><Relationship Id="rId448" Type="http://schemas.openxmlformats.org/officeDocument/2006/relationships/hyperlink" Target="file:///\\USLXA-P-FS01.cps.local\Sabetha\Orders\Orders\1100515000\1100515197%20Lockheed%20Martin" TargetMode="External"/><Relationship Id="rId252" Type="http://schemas.openxmlformats.org/officeDocument/2006/relationships/hyperlink" Target="file:///\\USLXA-P-FS01.cps.local\Sabetha\Orders\Orders\1100444000\1100444509-SVC-AH_CGC_INC" TargetMode="External"/><Relationship Id="rId294" Type="http://schemas.openxmlformats.org/officeDocument/2006/relationships/hyperlink" Target="file:///\\USLXA-P-FS01.cps.local\Sabetha\Orders\Orders\1100464000\1100464219_GARICK" TargetMode="External"/><Relationship Id="rId308" Type="http://schemas.openxmlformats.org/officeDocument/2006/relationships/hyperlink" Target="file:///\\USLXA-P-FS01.cps.local\Sabetha\Orders\Orders\1100467000\1100467063_CARMEUSE_LIME_AND_STONE" TargetMode="External"/><Relationship Id="rId515" Type="http://schemas.openxmlformats.org/officeDocument/2006/relationships/hyperlink" Target="file:///\\USLXA-P-FS01.cps.local\Sabetha\Orders\Orders\1100102000\1100102531_TITAN_FLORIDA" TargetMode="External"/><Relationship Id="rId47" Type="http://schemas.openxmlformats.org/officeDocument/2006/relationships/hyperlink" Target="file:///\\USLXA-P-FS01.cps.local\Sabetha\Orders\Orders\1100486000\1100486006_DOW_CHEMICAL_COMPANY" TargetMode="External"/><Relationship Id="rId89" Type="http://schemas.openxmlformats.org/officeDocument/2006/relationships/hyperlink" Target="file:///\\USLXA-P-FS01.cps.local\Sabetha\Orders\Orders\1100382000\1100382384_IDAHOAN_FOODS_" TargetMode="External"/><Relationship Id="rId112" Type="http://schemas.openxmlformats.org/officeDocument/2006/relationships/hyperlink" Target="file:///\\USLXA-P-FS01.cps.local\Sabetha\Orders\Orders\1100390000\1100390017_DE_ACERO" TargetMode="External"/><Relationship Id="rId154" Type="http://schemas.openxmlformats.org/officeDocument/2006/relationships/hyperlink" Target="file:///\\USLXA-P-FS01.cps.local\Sabetha\Orders\Orders\1100407000\1100407413A_CLEVELAND_CLIFFS" TargetMode="External"/><Relationship Id="rId361" Type="http://schemas.openxmlformats.org/officeDocument/2006/relationships/hyperlink" Target="file:///\\USLXA-P-FS01.cps.local\Sabetha\Orders\Orders\1100486000\1100486663_JOHNS_MANVILLE" TargetMode="External"/><Relationship Id="rId196" Type="http://schemas.openxmlformats.org/officeDocument/2006/relationships/hyperlink" Target="file:///\\USLXA-P-FS01.cps.local\Sabetha\Orders\Orders\1100422000\1100422880_BASF_" TargetMode="External"/><Relationship Id="rId417" Type="http://schemas.openxmlformats.org/officeDocument/2006/relationships/hyperlink" Target="file:///\\USLXA-P-FS01.cps.local\Sabetha\Orders\Orders\1100505000\1100505889_MONDELEZ" TargetMode="External"/><Relationship Id="rId459" Type="http://schemas.openxmlformats.org/officeDocument/2006/relationships/hyperlink" Target="file:///\\USLXA-P-FS01.cps.local\Sabetha\Orders\Orders\1100521000\1100521383_NUCOR_STEEL_LOUISIANA" TargetMode="External"/><Relationship Id="rId16" Type="http://schemas.openxmlformats.org/officeDocument/2006/relationships/hyperlink" Target="file:///\\USLXA-P-FS01.cps.local\Sabetha\Orders\Orders\000\" TargetMode="External"/><Relationship Id="rId221" Type="http://schemas.openxmlformats.org/officeDocument/2006/relationships/hyperlink" Target="file:///\\USLXA-P-FS01.cps.local\Sabetha\Orders\Orders\1100433000\1100433501_AC_FLAT_" TargetMode="External"/><Relationship Id="rId263" Type="http://schemas.openxmlformats.org/officeDocument/2006/relationships/hyperlink" Target="file:///\\USLXA-P-FS01.cps.local\Sabetha\Orders\Orders\1100453000\1100453188_DSM_NUTRITIONAL_PRODUCTS_LLC" TargetMode="External"/><Relationship Id="rId319" Type="http://schemas.openxmlformats.org/officeDocument/2006/relationships/hyperlink" Target="file:///\\USLXA-P-FS01.cps.local\Sabetha\Orders\Orders\1100471000\1100471393_IMERYS_WOLLASTONITE_USA_LLC" TargetMode="External"/><Relationship Id="rId470" Type="http://schemas.openxmlformats.org/officeDocument/2006/relationships/hyperlink" Target="file:///\\USLXA-P-FS01.cps.local\Sabetha\Orders\Orders\1100524000\1100524452_GOLD_BOND_BUILDING_PRODUCTS_LLC" TargetMode="External"/><Relationship Id="rId526" Type="http://schemas.openxmlformats.org/officeDocument/2006/relationships/hyperlink" Target="file:///\\USLXA-P-FS01.cps.local\Sabetha\Orders\Orders\1100545000\1100545303_FIRING_INDUSTRIES" TargetMode="External"/><Relationship Id="rId58" Type="http://schemas.openxmlformats.org/officeDocument/2006/relationships/hyperlink" Target="file:///\\USLXA-P-FS01.cps.local\Sabetha\Orders\Orders\1100374000\1100374811_NESTLE_PURINA_PETCARE" TargetMode="External"/><Relationship Id="rId123" Type="http://schemas.openxmlformats.org/officeDocument/2006/relationships/hyperlink" Target="file:///\\USLXA-P-FS01.cps.local\Sabetha\Orders\Orders\1100394000\1100394653_CEMEX" TargetMode="External"/><Relationship Id="rId330" Type="http://schemas.openxmlformats.org/officeDocument/2006/relationships/hyperlink" Target="file:///\\USLXA-P-FS01.cps.local\Sabetha\Orders\Orders\1100474000\1100474792_PLUMMER_FOREST_PRODUCTS" TargetMode="External"/><Relationship Id="rId165" Type="http://schemas.openxmlformats.org/officeDocument/2006/relationships/hyperlink" Target="file:///\\USLXA-P-FS01.cps.local\Sabetha\Orders\Orders\1100409000\1100409920_INDELPRO" TargetMode="External"/><Relationship Id="rId372" Type="http://schemas.openxmlformats.org/officeDocument/2006/relationships/hyperlink" Target="file:///\\USLXA-P-FS01.cps.local\Sabetha\Orders\Orders\1100102000\1100102274_ST_MARYS_CEMENT" TargetMode="External"/><Relationship Id="rId428" Type="http://schemas.openxmlformats.org/officeDocument/2006/relationships/hyperlink" Target="file:///\\USLXA-P-FS01.cps.local\Sabetha\Orders\Orders\1100510000\1100510518_US_SMOKELESS_TOBACCO_SL" TargetMode="External"/><Relationship Id="rId232" Type="http://schemas.openxmlformats.org/officeDocument/2006/relationships/hyperlink" Target="file:///\\USLXA-P-FS01.cps.local\Sabetha\Orders\Orders\1100436000\1100436985_POLTEX_" TargetMode="External"/><Relationship Id="rId274" Type="http://schemas.openxmlformats.org/officeDocument/2006/relationships/hyperlink" Target="file:///\\USLXA-P-FS01.cps.local\Sabetha\Orders\Orders\1100455000\1100455949_DIMEX_CORP" TargetMode="External"/><Relationship Id="rId481" Type="http://schemas.openxmlformats.org/officeDocument/2006/relationships/hyperlink" Target="file:///\\USLXA-P-FS01.cps.local\Sabetha\Orders\Orders\1100527000\1100527885_TIMBERTECH" TargetMode="External"/><Relationship Id="rId27" Type="http://schemas.openxmlformats.org/officeDocument/2006/relationships/hyperlink" Target="file:///\\USLXA-P-FS01.cps.local\Sabetha\Orders\Orders\1100369000\1100369017_MORTON_SALT" TargetMode="External"/><Relationship Id="rId69" Type="http://schemas.openxmlformats.org/officeDocument/2006/relationships/hyperlink" Target="file:///\\USLXA-P-FS01.cps.local\Sabetha\Orders\Orders\1100375000\1100375924_AGRI_SYSTEMS" TargetMode="External"/><Relationship Id="rId134" Type="http://schemas.openxmlformats.org/officeDocument/2006/relationships/hyperlink" Target="file:///\\USLXA-P-FS01.cps.local\Sabetha\Orders\Orders\1100399000\1100399802_CEMEX" TargetMode="External"/><Relationship Id="rId537" Type="http://schemas.openxmlformats.org/officeDocument/2006/relationships/hyperlink" Target="file:///\\USLXA-P-FS01.cps.local\Sabetha\Orders\Orders\1100549000\1100549279%20Austin%20PX" TargetMode="External"/><Relationship Id="rId80" Type="http://schemas.openxmlformats.org/officeDocument/2006/relationships/hyperlink" Target="file:///\\USLXA-P-FS01.cps.local\Sabetha\Orders\Orders\1100378000\1100378009_US_GYPSUM" TargetMode="External"/><Relationship Id="rId176" Type="http://schemas.openxmlformats.org/officeDocument/2006/relationships/hyperlink" Target="file:///\\USLXA-P-FS01.cps.local\Sabetha\Orders\Orders\1100412000\1100412701_READING_BAKERY_" TargetMode="External"/><Relationship Id="rId341" Type="http://schemas.openxmlformats.org/officeDocument/2006/relationships/hyperlink" Target="file:///\\USLXA-P-FS01.cps.local\Sabetha\Orders\Orders\1100477000\1100477610-SVC-AH_COVESTRO_LLC" TargetMode="External"/><Relationship Id="rId383" Type="http://schemas.openxmlformats.org/officeDocument/2006/relationships/hyperlink" Target="file:///\\USLXA-P-FS01.cps.local\Sabetha\Orders\Orders\1100487000\1100487125_POLYMERS_INTERNATIONAL_LTD" TargetMode="External"/><Relationship Id="rId439" Type="http://schemas.openxmlformats.org/officeDocument/2006/relationships/hyperlink" Target="file:///\\USLXA-P-FS01.cps.local\Sabetha\Orders\Orders\1100513000\1100513832_GREEN_BAY_DECKING" TargetMode="External"/><Relationship Id="rId201" Type="http://schemas.openxmlformats.org/officeDocument/2006/relationships/hyperlink" Target="file:///\\USLXA-P-FS01.cps.local\Sabetha\Orders\Orders\1100101000\1100101938_LAFARGE_CANADA_INC" TargetMode="External"/><Relationship Id="rId243" Type="http://schemas.openxmlformats.org/officeDocument/2006/relationships/hyperlink" Target="file:///\\USLXA-P-FS01.cps.local\Sabetha\Orders\Orders\1100437000\1100437427_M&amp;G_POLIMEROS" TargetMode="External"/><Relationship Id="rId285" Type="http://schemas.openxmlformats.org/officeDocument/2006/relationships/hyperlink" Target="file:///\\USLXA-P-FS01.cps.local\Sabetha\Orders\Orders\1100460000\1100460026-SVC_NUCOR_STEEL_LOUISIANA_LLC" TargetMode="External"/><Relationship Id="rId450" Type="http://schemas.openxmlformats.org/officeDocument/2006/relationships/hyperlink" Target="file:///\\USLXA-P-FS01.cps.local\Sabetha\Orders\Orders\1100518000\1100518379_NUCOR" TargetMode="External"/><Relationship Id="rId506" Type="http://schemas.openxmlformats.org/officeDocument/2006/relationships/hyperlink" Target="file:///\\USLXA-P-FS01.cps.local\Sabetha\Orders\Orders\1100535000\1100535469_DESMET_SW" TargetMode="External"/><Relationship Id="rId38" Type="http://schemas.openxmlformats.org/officeDocument/2006/relationships/hyperlink" Target="file:///\\USLXA-P-FS01.cps.local\Sabetha\Orders\Orders\1100373000\1100373001_MCKEE_FOODS_CORPORATION" TargetMode="External"/><Relationship Id="rId103" Type="http://schemas.openxmlformats.org/officeDocument/2006/relationships/hyperlink" Target="file:///\\USLXA-P-FS01.cps.local\Sabetha\Orders\Orders\1100385000\1100385840_DENTSPLY" TargetMode="External"/><Relationship Id="rId310" Type="http://schemas.openxmlformats.org/officeDocument/2006/relationships/hyperlink" Target="file:///\\USLXA-P-FS01.cps.local\Sabetha\Orders\Orders\1100467000\1100467384_APPVION_INC" TargetMode="External"/><Relationship Id="rId492" Type="http://schemas.openxmlformats.org/officeDocument/2006/relationships/hyperlink" Target="file:///\\USLXA-P-FS01.cps.local\Sabetha\Orders\Orders\1100530000\1100530326_ABCO_INDUSTRIES_SW" TargetMode="External"/><Relationship Id="rId548" Type="http://schemas.openxmlformats.org/officeDocument/2006/relationships/drawing" Target="../drawings/drawing1.xml"/><Relationship Id="rId91" Type="http://schemas.openxmlformats.org/officeDocument/2006/relationships/hyperlink" Target="file:///\\USLXA-P-FS01.cps.local\Sabetha\Orders\Orders\1100382000\1100382606_KUMA_" TargetMode="External"/><Relationship Id="rId145" Type="http://schemas.openxmlformats.org/officeDocument/2006/relationships/hyperlink" Target="file:///\\USLXA-P-FS01.cps.local\Sabetha\Orders\Orders\1100404000\1100404729_G.E._BARBOURS_-_RATE" TargetMode="External"/><Relationship Id="rId187" Type="http://schemas.openxmlformats.org/officeDocument/2006/relationships/hyperlink" Target="file:///\\USLXA-P-FS01.cps.local\Sabetha\Orders\Orders\1100418000\1100418748_GRAYMONT" TargetMode="External"/><Relationship Id="rId352" Type="http://schemas.openxmlformats.org/officeDocument/2006/relationships/hyperlink" Target="file:///\\USLXA-P-FS01.cps.local\Sabetha\Orders\Orders\1100482000\1100482161_CERTAINTEED_GYP_OPCO_LLC" TargetMode="External"/><Relationship Id="rId394" Type="http://schemas.openxmlformats.org/officeDocument/2006/relationships/hyperlink" Target="file:///\\USLXA-P-FS01.cps.local\Sabetha\Orders\Orders\1100498000\1100498786_SNYDERS_LANCE" TargetMode="External"/><Relationship Id="rId408" Type="http://schemas.openxmlformats.org/officeDocument/2006/relationships/hyperlink" Target="file:///\\USLXA-P-FS01.cps.local\Sabetha\Orders\Orders\1100505000\1100505799_HACH_SD" TargetMode="External"/><Relationship Id="rId212" Type="http://schemas.openxmlformats.org/officeDocument/2006/relationships/hyperlink" Target="file:///\\USLXA-P-FS01.cps.local\Sabetha\Orders\Orders\1100429000\1100429991_CASCADE_STEEL_" TargetMode="External"/><Relationship Id="rId254" Type="http://schemas.openxmlformats.org/officeDocument/2006/relationships/hyperlink" Target="file:///\\USLXA-P-FS01.cps.local\Sabetha\Orders\Orders\1100445000\1100445532_LYONDELLBASELL_ADVANCED" TargetMode="External"/><Relationship Id="rId49" Type="http://schemas.openxmlformats.org/officeDocument/2006/relationships/hyperlink" Target="file:///\\USLXA-P-FS01.cps.local\Sabetha\Orders\Orders\1100496000\1100496162_CARMEUSE" TargetMode="External"/><Relationship Id="rId114" Type="http://schemas.openxmlformats.org/officeDocument/2006/relationships/hyperlink" Target="file:///\\USLXA-P-FS01.cps.local\Sabetha\Orders\Orders\1100390000\1100390987_POLYONE_" TargetMode="External"/><Relationship Id="rId296" Type="http://schemas.openxmlformats.org/officeDocument/2006/relationships/hyperlink" Target="file:///\\USLXA-P-FS01.cps.local\Sabetha\Orders\Orders\1100463000\1100463769_NESTLE_PURINA_PETCARE" TargetMode="External"/><Relationship Id="rId461" Type="http://schemas.openxmlformats.org/officeDocument/2006/relationships/hyperlink" Target="file:///\\USLXA-P-FS01.cps.local\Sabetha\Orders\Orders\1100521000\1100521600_DAKOTA_GROWERS_PASTA_CO" TargetMode="External"/><Relationship Id="rId517" Type="http://schemas.openxmlformats.org/officeDocument/2006/relationships/hyperlink" Target="file:///\\USLXA-P-FS01.cps.local\Sabetha\Orders\Orders\1100541000\1100541537_WILMINGTON%20TIMBERTECH" TargetMode="External"/><Relationship Id="rId60" Type="http://schemas.openxmlformats.org/officeDocument/2006/relationships/hyperlink" Target="file:///\\USLXA-P-FS01.cps.local\Sabetha\Orders\Orders\1100374000\1100374144_INDIANAPOLIS_SCALE_COMPANY" TargetMode="External"/><Relationship Id="rId156" Type="http://schemas.openxmlformats.org/officeDocument/2006/relationships/hyperlink" Target="file:///\\USLXA-P-FS01.cps.local\Sabetha\Orders\Orders\1100407000\1100407455_CABOT_CORPORATION" TargetMode="External"/><Relationship Id="rId198" Type="http://schemas.openxmlformats.org/officeDocument/2006/relationships/hyperlink" Target="file:///\\USLXA-P-FS01.cps.local\Sabetha\Orders\Orders\1100423000\1100423413_LYONDELL_BASELL_" TargetMode="External"/><Relationship Id="rId321" Type="http://schemas.openxmlformats.org/officeDocument/2006/relationships/hyperlink" Target="file:///\\USLXA-P-FS01.cps.local\Sabetha\Orders\Orders\1100471000\1100471821_HALDOR_TOPSOE_INC" TargetMode="External"/><Relationship Id="rId363" Type="http://schemas.openxmlformats.org/officeDocument/2006/relationships/hyperlink" Target="file:///\\USLXA-P-FS01.cps.local\Sabetha\Orders\Orders\1100488000\1100488764_ENDICOTT_CLAY_PRODUCTS_CO" TargetMode="External"/><Relationship Id="rId419" Type="http://schemas.openxmlformats.org/officeDocument/2006/relationships/hyperlink" Target="file:///\\USLXA-P-FS01.cps.local\Sabetha\Orders\Orders\1100506000\1100506424_CRESILON_SD" TargetMode="External"/><Relationship Id="rId223" Type="http://schemas.openxmlformats.org/officeDocument/2006/relationships/hyperlink" Target="file:///\\USLXA-P-FS01.cps.local\Sabetha\Orders\Orders\1100434000\1100434118_USG_" TargetMode="External"/><Relationship Id="rId430" Type="http://schemas.openxmlformats.org/officeDocument/2006/relationships/hyperlink" Target="file:///\\USLXA-P-FS01.cps.local\Sabetha\Orders\Orders\1100510000\1100510660_AVIENT_CORP_-_LEHIGH_VALLEY_MFG_PLANT_AT" TargetMode="External"/><Relationship Id="rId18" Type="http://schemas.openxmlformats.org/officeDocument/2006/relationships/hyperlink" Target="file:///\\USLXA-P-FS01.cps.local\Sabetha\Orders\Orders\000\" TargetMode="External"/><Relationship Id="rId265" Type="http://schemas.openxmlformats.org/officeDocument/2006/relationships/hyperlink" Target="file:///\\USLXA-P-FS01.cps.local\Sabetha\Orders\Orders\1100454000\1100454289_JM_SMUCKER_" TargetMode="External"/><Relationship Id="rId472" Type="http://schemas.openxmlformats.org/officeDocument/2006/relationships/hyperlink" Target="file:///\\USLXA-P-FS01.cps.local\Sabetha\Orders\Orders\1100524000\1100524496_GOLD_BOND_BUILDING_PRODUCTS" TargetMode="External"/><Relationship Id="rId528" Type="http://schemas.openxmlformats.org/officeDocument/2006/relationships/hyperlink" Target="file:///\\USLXA-P-FS01.cps.local\Sabetha\Orders\Orders\1100545000\1100545918_PEPSICO_INC" TargetMode="External"/><Relationship Id="rId125" Type="http://schemas.openxmlformats.org/officeDocument/2006/relationships/hyperlink" Target="file:///\\USLXA-P-FS01.cps.local\Sabetha\Orders\Orders\1100394000\1100394965_PLUMMER_FOREST_" TargetMode="External"/><Relationship Id="rId167" Type="http://schemas.openxmlformats.org/officeDocument/2006/relationships/hyperlink" Target="file:///\\USLXA-P-FS01.cps.local\Sabetha\Orders\Orders\1100410000\1100410164-P5A-EC_GEORGIA_PACIFIC" TargetMode="External"/><Relationship Id="rId332" Type="http://schemas.openxmlformats.org/officeDocument/2006/relationships/hyperlink" Target="file:///\\USLXA-P-FS01.cps.local\Sabetha\Orders\Orders\1100475000\1100475777_GOLD_BOND_BUILDING_PRODUCTS_LLC" TargetMode="External"/><Relationship Id="rId374" Type="http://schemas.openxmlformats.org/officeDocument/2006/relationships/hyperlink" Target="file:///\\USLXA-P-FS01.cps.local\Sabetha\Orders\Orders\1100492000\1100492987_ELMET%20TECHNOLOGIES_INC" TargetMode="External"/><Relationship Id="rId71" Type="http://schemas.openxmlformats.org/officeDocument/2006/relationships/hyperlink" Target="file:///\\USLXA-P-FS01.cps.local\Sabetha\Orders\Orders\1100375000\1100375834_SDI_INC" TargetMode="External"/><Relationship Id="rId234" Type="http://schemas.openxmlformats.org/officeDocument/2006/relationships/hyperlink" Target="file:///\\USLXA-P-FS01.cps.local\Sabetha\Orders\Orders\1100436000\1100436896_SOUTHWIRE" TargetMode="External"/><Relationship Id="rId2" Type="http://schemas.openxmlformats.org/officeDocument/2006/relationships/hyperlink" Target="file:///\\USLXA-P-FS01.cps.local\Sabetha\Orders\Orders\1100362000\1100362432_SCHENCK_PROCESS_AUSTRAL_S.A" TargetMode="External"/><Relationship Id="rId29" Type="http://schemas.openxmlformats.org/officeDocument/2006/relationships/hyperlink" Target="file:///\\USLXA-P-FS01.cps.local\Sabetha\Orders\Orders\1100369000\1100369482_MRC_POLYMERS" TargetMode="External"/><Relationship Id="rId276" Type="http://schemas.openxmlformats.org/officeDocument/2006/relationships/hyperlink" Target="file:///\\USLXA-P-FS01.cps.local\Sabetha\Orders\Orders\1100455000\1100455423_EASTMAN_CHEMICAL" TargetMode="External"/><Relationship Id="rId441" Type="http://schemas.openxmlformats.org/officeDocument/2006/relationships/hyperlink" Target="file:///\\USLXA-P-FS01.cps.local\Sabetha\Orders\Orders\1100514000\1100514285_AMERICAN_ITALIAN_PASTA_" TargetMode="External"/><Relationship Id="rId483" Type="http://schemas.openxmlformats.org/officeDocument/2006/relationships/hyperlink" Target="file:///\\USLXA-P-FS01.cps.local\Sabetha\Orders\Orders\1100528000\1100528233_DAVIS_STANDARD" TargetMode="External"/><Relationship Id="rId539" Type="http://schemas.openxmlformats.org/officeDocument/2006/relationships/hyperlink" Target="file:///\\USLXA-P-FS01.cps.local\Sabetha\Orders\Orders\1100552000\1100552397_OWENS_WARR_SW" TargetMode="External"/><Relationship Id="rId40" Type="http://schemas.openxmlformats.org/officeDocument/2006/relationships/hyperlink" Target="file:///\\USLXA-P-FS01.cps.local\Sabetha\Orders\Orders\1100373000\1100373039_NATIONAL_BULK_EQUIPMENT_INC" TargetMode="External"/><Relationship Id="rId136" Type="http://schemas.openxmlformats.org/officeDocument/2006/relationships/hyperlink" Target="file:///\\USLXA-P-FS01.cps.local\Sabetha\Orders\Orders\1100400000\1100400999_ROANOKE_CEMENT" TargetMode="External"/><Relationship Id="rId178" Type="http://schemas.openxmlformats.org/officeDocument/2006/relationships/hyperlink" Target="file:///\\USLXA-P-FS01.cps.local\Sabetha\Orders\Orders\1100412000\1100412608_MISSION_CONTROLS_COMPANY_" TargetMode="External"/><Relationship Id="rId301" Type="http://schemas.openxmlformats.org/officeDocument/2006/relationships/hyperlink" Target="file:///\\USLXA-P-FS01.cps.local\Sabetha\Orders\Orders\1100465000\1100465376_CARGILL_SALT_DIVISION" TargetMode="External"/><Relationship Id="rId343" Type="http://schemas.openxmlformats.org/officeDocument/2006/relationships/hyperlink" Target="file:///\\USLXA-P-FS01.cps.local\Sabetha\Orders\Orders\1100478000\1100478355_WRIGHT_GROUP_(THE)" TargetMode="External"/><Relationship Id="rId550" Type="http://schemas.openxmlformats.org/officeDocument/2006/relationships/ctrlProp" Target="../ctrlProps/ctrlProp1.xml"/><Relationship Id="rId82" Type="http://schemas.openxmlformats.org/officeDocument/2006/relationships/hyperlink" Target="file:///\\USLXA-P-FS01.cps.local\Sabetha\Orders\Orders\1100379000\1100379565_UOP" TargetMode="External"/><Relationship Id="rId203" Type="http://schemas.openxmlformats.org/officeDocument/2006/relationships/hyperlink" Target="file:///\\USLXA-P-FS01.cps.local\Sabetha\Orders\Orders\1100424000\1100424465_ARGOS_HONDURAS" TargetMode="External"/><Relationship Id="rId385" Type="http://schemas.openxmlformats.org/officeDocument/2006/relationships/hyperlink" Target="file:///\\USLXA-P-FS01.cps.local\Sabetha\Orders\Orders\1100497000\1100497605_MARTIN_MARIETTA_MATERIALS_INC" TargetMode="External"/><Relationship Id="rId245" Type="http://schemas.openxmlformats.org/officeDocument/2006/relationships/hyperlink" Target="file:///\\USLXA-P-FS01.cps.local\Sabetha\Orders\Orders\1100443000\1100443123_AMERICAN_GYPSUM" TargetMode="External"/><Relationship Id="rId287" Type="http://schemas.openxmlformats.org/officeDocument/2006/relationships/hyperlink" Target="file:///\\USLXA-P-FS01.cps.local\Sabetha\Orders\Orders\1100461000\1100461203_SCHENCK_AUSTRAL" TargetMode="External"/><Relationship Id="rId410" Type="http://schemas.openxmlformats.org/officeDocument/2006/relationships/hyperlink" Target="file:///\\USLXA-P-FS01.cps.local\Sabetha\Orders\Orders\1100504000\1100504040_MARS_" TargetMode="External"/><Relationship Id="rId452" Type="http://schemas.openxmlformats.org/officeDocument/2006/relationships/hyperlink" Target="file:///\\USLXA-P-FS01.cps.local\Sabetha\Orders\Orders\1100519000\1100519497_GREAT_LAKES_CHEESE_SW" TargetMode="External"/><Relationship Id="rId494" Type="http://schemas.openxmlformats.org/officeDocument/2006/relationships/hyperlink" Target="file:///\\USLXA-P-FS01.cps.local\Sabetha\Orders\Orders\1100531000\1100531204_GCC" TargetMode="External"/><Relationship Id="rId508" Type="http://schemas.openxmlformats.org/officeDocument/2006/relationships/hyperlink" Target="file:///\\USLXA-P-FS01.cps.local\Sabetha\Orders\Orders\1100536000\1100536962_SPECIALTY_MINERALS" TargetMode="External"/><Relationship Id="rId105" Type="http://schemas.openxmlformats.org/officeDocument/2006/relationships/hyperlink" Target="file:///\\USLXA-P-FS01.cps.local\Sabetha\Orders\Orders\1100387000\1100387596_NATIONAL_GYPSUM" TargetMode="External"/><Relationship Id="rId147" Type="http://schemas.openxmlformats.org/officeDocument/2006/relationships/hyperlink" Target="file:///\\USLXA-P-FS01.cps.local\Sabetha\Orders\Orders\1100404000\1100404127_DDP_DOW_" TargetMode="External"/><Relationship Id="rId312" Type="http://schemas.openxmlformats.org/officeDocument/2006/relationships/hyperlink" Target="file:///\\USLXA-P-FS01.cps.local\Sabetha\Orders\Orders\1100467000\1100467904_LEHIGH_SOUTHWEST_CEMENT_COMPANY" TargetMode="External"/><Relationship Id="rId354" Type="http://schemas.openxmlformats.org/officeDocument/2006/relationships/hyperlink" Target="file:///\\USLXA-P-FS01.cps.local\Sabetha\Orders\Orders\1100482000\1100482954_LEHIGH_CEMENT" TargetMode="External"/><Relationship Id="rId51" Type="http://schemas.openxmlformats.org/officeDocument/2006/relationships/hyperlink" Target="file:///\\USLXA-P-FS01.cps.local\Sabetha\Orders\Orders\1100500000\1100500212_CEMEX" TargetMode="External"/><Relationship Id="rId93" Type="http://schemas.openxmlformats.org/officeDocument/2006/relationships/hyperlink" Target="file:///\\USLXA-P-FS01.cps.local\Sabetha\Orders\Orders\1100383000\1100383319_ESSROC_CEMENT" TargetMode="External"/><Relationship Id="rId189" Type="http://schemas.openxmlformats.org/officeDocument/2006/relationships/hyperlink" Target="file:///\\USLXA-P-FS01.cps.local\Sabetha\Orders\Orders\1100419000\1100419503_BIOKYOWA_INC" TargetMode="External"/><Relationship Id="rId396" Type="http://schemas.openxmlformats.org/officeDocument/2006/relationships/hyperlink" Target="file:///\\USLXA-P-FS01.cps.local\Sabetha\Orders\Orders\1100498000\1100498755_SNYDERS_LANCE" TargetMode="External"/><Relationship Id="rId214" Type="http://schemas.openxmlformats.org/officeDocument/2006/relationships/hyperlink" Target="file:///\\USLXA-P-FS01.cps.local\Sabetha\Orders\Orders\1100430000\1100430218_AMERICAN_CRYSTAL_SUGAR" TargetMode="External"/><Relationship Id="rId256" Type="http://schemas.openxmlformats.org/officeDocument/2006/relationships/hyperlink" Target="file:///\\USLXA-P-FS01.cps.local\Sabetha\Orders\Orders\1100447000\1100447176_COVANTA_HUNTSVILLE" TargetMode="External"/><Relationship Id="rId298" Type="http://schemas.openxmlformats.org/officeDocument/2006/relationships/hyperlink" Target="file:///\\USLXA-P-FS01.cps.local\Sabetha\Orders\Orders\1100464000\1100464786_GEORGIA_PACIFIC_GYPSUM_LLC" TargetMode="External"/><Relationship Id="rId421" Type="http://schemas.openxmlformats.org/officeDocument/2006/relationships/hyperlink" Target="file:///\\USLXA-P-FS01.cps.local\Sabetha\Orders\Orders\1100504000\1100504255_PANEL_REY_S.A" TargetMode="External"/><Relationship Id="rId463" Type="http://schemas.openxmlformats.org/officeDocument/2006/relationships/hyperlink" Target="file:///\\USLXA-P-FS01.cps.local\Sabetha\Orders\Orders\1100522000\1100522739_IOWA_RENEWABLE" TargetMode="External"/><Relationship Id="rId519" Type="http://schemas.openxmlformats.org/officeDocument/2006/relationships/hyperlink" Target="file:///\\USLXA-P-FS01.cps.local\Sabetha\Orders\Orders\1100541000\1100541922_CEMENTOS_SA_DE_CV" TargetMode="External"/><Relationship Id="rId116" Type="http://schemas.openxmlformats.org/officeDocument/2006/relationships/hyperlink" Target="file:///\\USLXA-P-FS01.cps.local\Sabetha\Orders\Orders\1100391000\1100391855_AMALGAMATED_SUGAR_CO_LLC" TargetMode="External"/><Relationship Id="rId158" Type="http://schemas.openxmlformats.org/officeDocument/2006/relationships/hyperlink" Target="file:///\\USLXA-P-FS01.cps.local\Sabetha\Orders\Orders\1100407000\1100407620_A.SCHULMAN" TargetMode="External"/><Relationship Id="rId323" Type="http://schemas.openxmlformats.org/officeDocument/2006/relationships/hyperlink" Target="file:///\\USLXA-P-FS01.cps.local\Sabetha\Orders\Orders\1100102000\1100102136_LEHIGH_CEMENT_CO_LLC" TargetMode="External"/><Relationship Id="rId530" Type="http://schemas.openxmlformats.org/officeDocument/2006/relationships/hyperlink" Target="file:///\\USLXA-P-FS01.cps.local\Sabetha\Orders\Orders\1100547000\1100547231_FWS_INDUSTRIAL_PROJECTS" TargetMode="External"/><Relationship Id="rId20" Type="http://schemas.openxmlformats.org/officeDocument/2006/relationships/hyperlink" Target="file:///\\USLXA-P-FS01.cps.local\Sabetha\Orders\Orders\1100367000\1100367278_LAFARGE_MIDWEST" TargetMode="External"/><Relationship Id="rId62" Type="http://schemas.openxmlformats.org/officeDocument/2006/relationships/hyperlink" Target="file:///\\USLXA-P-FS01.cps.local\Sabetha\Orders\Orders\1100374000\1100374155_INDIANAPOLIS_SCALE_COMPANY" TargetMode="External"/><Relationship Id="rId365" Type="http://schemas.openxmlformats.org/officeDocument/2006/relationships/hyperlink" Target="file:///\\USLXA-P-FS01.cps.local\Sabetha\Orders\Orders\1100488000\1100488829_TESCO_ASSOCIATES_INC" TargetMode="External"/><Relationship Id="rId225" Type="http://schemas.openxmlformats.org/officeDocument/2006/relationships/hyperlink" Target="file:///\\USLXA-P-FS01.cps.local\Sabetha\Orders\Orders\1100434000\1100434496_BERRY_PLASTICS" TargetMode="External"/><Relationship Id="rId267" Type="http://schemas.openxmlformats.org/officeDocument/2006/relationships/hyperlink" Target="file:///\\USLXA-P-FS01.cps.local\Sabetha\Orders\Orders\1100455000\1100455645_HALDOR_" TargetMode="External"/><Relationship Id="rId432" Type="http://schemas.openxmlformats.org/officeDocument/2006/relationships/hyperlink" Target="file:///\\USLXA-P-FS01.cps.local\Sabetha\Orders\Orders\1100510000\1100510749_CEMEX_OPERACIONES" TargetMode="External"/><Relationship Id="rId474" Type="http://schemas.openxmlformats.org/officeDocument/2006/relationships/hyperlink" Target="file:///\\USLXA-P-FS01.cps.local\Sabetha\Orders\Orders\1100525000\1100525246_INTEGRATED_PROCESS_ENGINEERS" TargetMode="External"/><Relationship Id="rId127" Type="http://schemas.openxmlformats.org/officeDocument/2006/relationships/hyperlink" Target="file:///\\USLXA-P-FS01.cps.local\Sabetha\Orders\Orders\1100393000\1100393241_CARGILL_" TargetMode="External"/><Relationship Id="rId31" Type="http://schemas.openxmlformats.org/officeDocument/2006/relationships/hyperlink" Target="file:///\\USLXA-P-FS01.cps.local\Sabetha\Orders\Orders\1100369000\1100369976_ADA_CARBON_SOLUTIONS_LLC" TargetMode="External"/><Relationship Id="rId73" Type="http://schemas.openxmlformats.org/officeDocument/2006/relationships/hyperlink" Target="file:///\\USLXA-P-FS01.cps.local\Sabetha\Orders\Orders\1100376000\1100376990_MORTON_SALT" TargetMode="External"/><Relationship Id="rId169" Type="http://schemas.openxmlformats.org/officeDocument/2006/relationships/hyperlink" Target="file:///\\USLXA-P-FS01.cps.local\Sabetha\Orders\Orders\1100410000\1100410203_BLACK_CANYON_PROCESS_EQUIPMENT" TargetMode="External"/><Relationship Id="rId334" Type="http://schemas.openxmlformats.org/officeDocument/2006/relationships/hyperlink" Target="file:///\\USLXA-P-FS01.cps.local\Sabetha\Orders\Orders\1100475000\1100475895_BELDEN_BRICK_CO_PLANT_8" TargetMode="External"/><Relationship Id="rId376" Type="http://schemas.openxmlformats.org/officeDocument/2006/relationships/hyperlink" Target="file:///\\USLXA-P-FS01.cps.local\Sabetha\Orders\Orders\1100494000\1100494399_SOURCE_ENERGY_SERVICES" TargetMode="External"/><Relationship Id="rId541" Type="http://schemas.openxmlformats.org/officeDocument/2006/relationships/hyperlink" Target="file:///\\USLXA-P-FS01.cps.local\Sabetha\Orders\Orders\1100552000\1100552077_INDELPRO_SA_DE_CV" TargetMode="External"/><Relationship Id="rId4" Type="http://schemas.openxmlformats.org/officeDocument/2006/relationships/hyperlink" Target="file:///\\USLXA-P-FS01.cps.local\Sabetha\Orders\Orders\1100363000\1100363188_EVONIK_CORP" TargetMode="External"/><Relationship Id="rId180" Type="http://schemas.openxmlformats.org/officeDocument/2006/relationships/hyperlink" Target="file:///\\USLXA-P-FS01.cps.local\Sabetha\Orders\Orders\1100414000\1100414604_GEORGIA_PACIFIC" TargetMode="External"/><Relationship Id="rId236" Type="http://schemas.openxmlformats.org/officeDocument/2006/relationships/hyperlink" Target="file:///\\USLXA-P-FS01.cps.local\Sabetha\Orders\Orders\1100437000\1100437528_ARCHER_DANIEL" TargetMode="External"/><Relationship Id="rId278" Type="http://schemas.openxmlformats.org/officeDocument/2006/relationships/hyperlink" Target="file:///\\USLXA-P-FS01.cps.local\Sabetha\Orders\Orders\1100456000\1100456384_SCHENCK_PROCESS_LLC" TargetMode="External"/><Relationship Id="rId401" Type="http://schemas.openxmlformats.org/officeDocument/2006/relationships/hyperlink" Target="file:///\\USLXA-P-FS01.cps.local\Sabetha\Orders\Orders\1100500000\1100500170_SOLVAY" TargetMode="External"/><Relationship Id="rId443" Type="http://schemas.openxmlformats.org/officeDocument/2006/relationships/hyperlink" Target="file:///\\USLXA-P-FS01.cps.local\Sabetha\Orders\Orders\1100514000\1100514410_YARA_COLOMBIA" TargetMode="External"/><Relationship Id="rId303" Type="http://schemas.openxmlformats.org/officeDocument/2006/relationships/hyperlink" Target="file:///\\USLXA-P-FS01.cps.local\Sabetha\Orders\Orders\1100465000\1100465911_AMERICAN_GYPSUM" TargetMode="External"/><Relationship Id="rId485" Type="http://schemas.openxmlformats.org/officeDocument/2006/relationships/hyperlink" Target="file:///\\USLXA-P-FS01.cps.local\Sabetha\Orders\Orders\1100528000\1100528883_CERTAINTEED_GYPSUM" TargetMode="External"/><Relationship Id="rId42" Type="http://schemas.openxmlformats.org/officeDocument/2006/relationships/hyperlink" Target="file:///\\USLXA-P-FS01.cps.local\Sabetha\Orders\Orders\1100373000\1100373904_AMERICHEM_INC" TargetMode="External"/><Relationship Id="rId84" Type="http://schemas.openxmlformats.org/officeDocument/2006/relationships/hyperlink" Target="file:///\\USLXA-P-FS01.cps.local\Sabetha\Orders\Orders\1100380000\1100380554_KUMA" TargetMode="External"/><Relationship Id="rId138" Type="http://schemas.openxmlformats.org/officeDocument/2006/relationships/hyperlink" Target="file:///\\USLXA-P-FS01.cps.local\Sabetha\Orders\Orders\1100401000\1100401262_NESTLE_MEXICO_SA_DE_DV" TargetMode="External"/><Relationship Id="rId345" Type="http://schemas.openxmlformats.org/officeDocument/2006/relationships/hyperlink" Target="file:///\\USLXA-P-FS01.cps.local\Sabetha\Orders\Orders\1100476000\1100476664_MARTIN_MARIETTA_MATERIALS" TargetMode="External"/><Relationship Id="rId387" Type="http://schemas.openxmlformats.org/officeDocument/2006/relationships/hyperlink" Target="file:///\\USLXA-P-FS01.cps.local\Sabetha\Orders\Orders\1100497000\1100497881_SAVANNAH_RIVER_MISSION_COMPLETION" TargetMode="External"/><Relationship Id="rId510" Type="http://schemas.openxmlformats.org/officeDocument/2006/relationships/hyperlink" Target="file:///\\USLXA-P-FS01.cps.local\Sabetha\Orders\Orders\1100537000\1100537391_OWENS_CORNING" TargetMode="External"/><Relationship Id="rId191" Type="http://schemas.openxmlformats.org/officeDocument/2006/relationships/hyperlink" Target="file:///\\USLXA-P-FS01.cps.local\Sabetha\Orders\Orders\1100420000\1100420788_SCHENCK_UK" TargetMode="External"/><Relationship Id="rId205" Type="http://schemas.openxmlformats.org/officeDocument/2006/relationships/hyperlink" Target="file:///\\USLXA-P-FS01.cps.local\Sabetha\Orders\Orders\1100426000\1100426393_KEYSTONE_" TargetMode="External"/><Relationship Id="rId247" Type="http://schemas.openxmlformats.org/officeDocument/2006/relationships/hyperlink" Target="file:///\\USLXA-P-FS01.cps.local\Sabetha\Orders\Orders\1100442000\1100442997_AMERICAN_PHOENIX" TargetMode="External"/><Relationship Id="rId412" Type="http://schemas.openxmlformats.org/officeDocument/2006/relationships/hyperlink" Target="file:///\\USLXA-P-FS01.cps.local\Sabetha\Orders\Orders\1100504000\1100504521_MOTOR_CITY_ELECTRIC" TargetMode="External"/><Relationship Id="rId107" Type="http://schemas.openxmlformats.org/officeDocument/2006/relationships/hyperlink" Target="file:///\\USLXA-P-FS01.cps.local\Sabetha\Orders\Orders\1100388000\1100388548_MARS" TargetMode="External"/><Relationship Id="rId289" Type="http://schemas.openxmlformats.org/officeDocument/2006/relationships/hyperlink" Target="file:///\\USLXA-P-FS01.cps.local\Sabetha\Orders\Orders\1100462000\1100462000_NORBORD_MINNESOTA" TargetMode="External"/><Relationship Id="rId454" Type="http://schemas.openxmlformats.org/officeDocument/2006/relationships/hyperlink" Target="file:///\\USLXA-P-FS01.cps.local\Sabetha\Orders\Orders\1100519000\1100519504_GREAT_LAKES_CHEESE_SW" TargetMode="External"/><Relationship Id="rId496" Type="http://schemas.openxmlformats.org/officeDocument/2006/relationships/hyperlink" Target="file:///\\USLXA-P-FS01.cps.local\Sabetha\Orders\Orders\1100532000\1100532148_SNYDERS_SW" TargetMode="External"/><Relationship Id="rId11" Type="http://schemas.openxmlformats.org/officeDocument/2006/relationships/hyperlink" Target="file:///\\USLXA-P-FS01.cps.local\Sabetha\Orders\Orders\1100365000\1100365726_BASCULAS_Y_AUTOMATIZACION_SA_DE_CV" TargetMode="External"/><Relationship Id="rId53" Type="http://schemas.openxmlformats.org/officeDocument/2006/relationships/hyperlink" Target="file:///\\USLXA-P-FS01.cps.local\Sabetha\Orders\Orders\000\" TargetMode="External"/><Relationship Id="rId149" Type="http://schemas.openxmlformats.org/officeDocument/2006/relationships/hyperlink" Target="file:///\\USLXA-P-FS01.cps.local\Sabetha\Orders\Orders\1100406000\1100406315_ROANOKE_CEMENT" TargetMode="External"/><Relationship Id="rId314" Type="http://schemas.openxmlformats.org/officeDocument/2006/relationships/hyperlink" Target="file:///\\USLXA-P-FS01.cps.local\Sabetha\Orders\Orders\1100469000\1100469377_KOHLER_CO" TargetMode="External"/><Relationship Id="rId356" Type="http://schemas.openxmlformats.org/officeDocument/2006/relationships/hyperlink" Target="file:///\\USLXA-P-FS01.cps.local\Sabetha\Orders\Orders\1100483000\1100483173_GRAYMONT_WESTERN_LIME_INC" TargetMode="External"/><Relationship Id="rId398" Type="http://schemas.openxmlformats.org/officeDocument/2006/relationships/hyperlink" Target="file:///\\USLXA-P-FS01.cps.local\Sabetha\Orders\Orders\1100498000\1100498770_SNYDERS_LANCE" TargetMode="External"/><Relationship Id="rId521" Type="http://schemas.openxmlformats.org/officeDocument/2006/relationships/hyperlink" Target="file:///\\USLXA-P-FS01.cps.local\Sabetha\Orders\Orders\1100541000\1100541968_TORAY%20RESIN%20COMPANY" TargetMode="External"/><Relationship Id="rId95" Type="http://schemas.openxmlformats.org/officeDocument/2006/relationships/hyperlink" Target="file:///\\USLXA-P-FS01.cps.local\Sabetha\Orders\Orders\1100383000\1100383793-P5W-VL_BRUECKNER_GROUP_USA_" TargetMode="External"/><Relationship Id="rId160" Type="http://schemas.openxmlformats.org/officeDocument/2006/relationships/hyperlink" Target="file:///\\USLXA-P-FS01.cps.local\Sabetha\Orders\Orders\1100408000\1100408100_LODERS_CROKLAAN_USA_LLC" TargetMode="External"/><Relationship Id="rId216" Type="http://schemas.openxmlformats.org/officeDocument/2006/relationships/hyperlink" Target="file:///\\USLXA-P-FS01.cps.local\Sabetha\Orders\Orders\1100430000\1100430889_ENDICOTT_CLAY" TargetMode="External"/><Relationship Id="rId423" Type="http://schemas.openxmlformats.org/officeDocument/2006/relationships/hyperlink" Target="file:///\\USLXA-P-FS01.cps.local\Sabetha\Orders\Orders\1100508000\1100508963_SARTORI" TargetMode="External"/><Relationship Id="rId258" Type="http://schemas.openxmlformats.org/officeDocument/2006/relationships/hyperlink" Target="file:///\\USLXA-P-FS01.cps.local\Sabetha\Orders\Orders\1100449000\1100449580_POWDER_COATINGS" TargetMode="External"/><Relationship Id="rId465" Type="http://schemas.openxmlformats.org/officeDocument/2006/relationships/hyperlink" Target="file:///\\USLXA-P-FS01.cps.local\Sabetha\Orders\Orders\1100523000\1100523810_IMA" TargetMode="External"/><Relationship Id="rId22" Type="http://schemas.openxmlformats.org/officeDocument/2006/relationships/hyperlink" Target="file:///\\USLXA-P-FS01.cps.local\Sabetha\Orders\Orders\1100367000\1100367996_EASTMAN_CHEMICAL_COMPANY" TargetMode="External"/><Relationship Id="rId64" Type="http://schemas.openxmlformats.org/officeDocument/2006/relationships/hyperlink" Target="file:///\\USLXA-P-FS01.cps.local\Sabetha\Orders\Orders\1100375000\1100375677_LEISTRITZ_ADVANCED_TECHNOLOGIES_COR" TargetMode="External"/><Relationship Id="rId118" Type="http://schemas.openxmlformats.org/officeDocument/2006/relationships/hyperlink" Target="file:///\\USLXA-P-FS01.cps.local\Sabetha\Orders\Orders\1100392000\1100392701_LYONDELLBASELL" TargetMode="External"/><Relationship Id="rId325" Type="http://schemas.openxmlformats.org/officeDocument/2006/relationships/hyperlink" Target="file:///\\USLXA-P-FS01.cps.local\Sabetha\Orders\Orders\1100473000\1100473183_WEST_FRASER" TargetMode="External"/><Relationship Id="rId367" Type="http://schemas.openxmlformats.org/officeDocument/2006/relationships/hyperlink" Target="file:///\\USLXA-P-FS01.cps.local\Sabetha\Orders\Orders\1100490000\1100490415_MP_SYSTEMS_(FAIRVIEW_MILLS)" TargetMode="External"/><Relationship Id="rId532" Type="http://schemas.openxmlformats.org/officeDocument/2006/relationships/hyperlink" Target="file:///\\USLXA-P-FS01.cps.local\Sabetha\Orders\Orders\1100547000\1100547124_CALPORTLAND" TargetMode="External"/><Relationship Id="rId171" Type="http://schemas.openxmlformats.org/officeDocument/2006/relationships/hyperlink" Target="file:///\\USLXA-P-FS01.cps.local\Sabetha\Orders\Orders\1100410000\1100410771-P5A-JS-Rev%202%20-%20Natures%20Path" TargetMode="External"/><Relationship Id="rId227" Type="http://schemas.openxmlformats.org/officeDocument/2006/relationships/hyperlink" Target="file:///\\USLXA-P-FS01.cps.local\Sabetha\Orders\Orders\1100435000\1100435883_MARS_PETCARE_US" TargetMode="External"/><Relationship Id="rId269" Type="http://schemas.openxmlformats.org/officeDocument/2006/relationships/hyperlink" Target="file:///\\USLXA-P-FS01.cps.local\Sabetha\Orders\Orders\1100454000\1100454819-P5W_USG" TargetMode="External"/><Relationship Id="rId434" Type="http://schemas.openxmlformats.org/officeDocument/2006/relationships/hyperlink" Target="file:///\\USLXA-P-FS01.cps.local\Sabetha\Orders\Orders\1100511000\1100511166_WASHINGTON_PENN_SD" TargetMode="External"/><Relationship Id="rId476" Type="http://schemas.openxmlformats.org/officeDocument/2006/relationships/hyperlink" Target="file:///\\USLXA-P-FS01.cps.local\Sabetha\Orders\Orders\1100526000\1100526374_KET_JEN_" TargetMode="External"/><Relationship Id="rId33" Type="http://schemas.openxmlformats.org/officeDocument/2006/relationships/hyperlink" Target="file:///\\USLXA-P-FS01.cps.local\Sabetha\Orders\Orders\1100371000\1100371372_HOLCIM_CANADA_INC" TargetMode="External"/><Relationship Id="rId129" Type="http://schemas.openxmlformats.org/officeDocument/2006/relationships/hyperlink" Target="file:///\\USLXA-P-FS01.cps.local\Sabetha\Orders\Orders\1100398000\1100398452_FARREL_CORP" TargetMode="External"/><Relationship Id="rId280" Type="http://schemas.openxmlformats.org/officeDocument/2006/relationships/hyperlink" Target="file:///\\USLXA-P-FS01.cps.local\Sabetha\Orders\Orders\1100458000\1100458118_GP_" TargetMode="External"/><Relationship Id="rId336" Type="http://schemas.openxmlformats.org/officeDocument/2006/relationships/hyperlink" Target="file:///\\USLXA-P-FS01.cps.local\Sabetha\Orders\Orders\1100102000\1100102137_AMERICAN_SUGAR_REFINING_INC" TargetMode="External"/><Relationship Id="rId501" Type="http://schemas.openxmlformats.org/officeDocument/2006/relationships/hyperlink" Target="file:///\\USLXA-P-FS01.cps.local\Sabetha\Orders\Orders\1100533000\1100533407_CLEVELAND_CLIFFS" TargetMode="External"/><Relationship Id="rId543" Type="http://schemas.openxmlformats.org/officeDocument/2006/relationships/hyperlink" Target="file:///\\USLXA-P-FS01.cps.local\Sabetha\Orders\Orders\1100553000\1100553546_NESTLE_PURINA" TargetMode="External"/><Relationship Id="rId75" Type="http://schemas.openxmlformats.org/officeDocument/2006/relationships/hyperlink" Target="file:///\\USLXA-P-FS01.cps.local\Sabetha\Orders\Orders\1100378000\1100378112_KUMA_ENGINEERING_CO" TargetMode="External"/><Relationship Id="rId140" Type="http://schemas.openxmlformats.org/officeDocument/2006/relationships/hyperlink" Target="file:///\\USLXA-P-FS01.cps.local\Sabetha\Orders\Orders\1100403000\1100403255_ASESORIA_Y_EQUIPO_INDUSTRIAL_S.A" TargetMode="External"/><Relationship Id="rId182" Type="http://schemas.openxmlformats.org/officeDocument/2006/relationships/hyperlink" Target="file:///\\USLXA-P-FS01.cps.local\Sabetha\Orders\Orders\1100414000\1100414860_CHARLOTTETOWN_METAL_PRODUCTS" TargetMode="External"/><Relationship Id="rId378" Type="http://schemas.openxmlformats.org/officeDocument/2006/relationships/hyperlink" Target="file:///\\USLXA-P-FS01.cps.local\Sabetha\Orders\Orders\1100495000\1100495385_8TH%20AVE%20-%20GOLDEN%20BOY%20-%20AMERICAN%20BLANCHING" TargetMode="External"/><Relationship Id="rId403" Type="http://schemas.openxmlformats.org/officeDocument/2006/relationships/hyperlink" Target="file:///\\USLXA-P-FS01.cps.local\Sabetha\Orders\Orders\1100502000\1100502503_CO_1_NESTLE_PURINA" TargetMode="External"/><Relationship Id="rId6" Type="http://schemas.openxmlformats.org/officeDocument/2006/relationships/hyperlink" Target="file:///\\USLXA-P-FS01.cps.local\Sabetha\Orders\Orders\1100363000\1100363516_KUMA_ENGINEERING_CO" TargetMode="External"/><Relationship Id="rId238" Type="http://schemas.openxmlformats.org/officeDocument/2006/relationships/hyperlink" Target="file:///\\USLXA-P-FS01.cps.local\Sabetha\Orders\Orders\1100439000\1100439570_HUEBERT_" TargetMode="External"/><Relationship Id="rId445" Type="http://schemas.openxmlformats.org/officeDocument/2006/relationships/hyperlink" Target="file:///\\USLXA-P-FS01.cps.local\Sabetha\Orders\Orders\1100515000\1100515867_3M_SD" TargetMode="External"/><Relationship Id="rId487" Type="http://schemas.openxmlformats.org/officeDocument/2006/relationships/hyperlink" Target="file:///\\USLXA-P-FS01.cps.local\Sabetha\Orders\Orders\1100529000\1100529074_AURIGA_POLYMERS" TargetMode="External"/><Relationship Id="rId291" Type="http://schemas.openxmlformats.org/officeDocument/2006/relationships/hyperlink" Target="file:///\\USLXA-P-FS01.cps.local\Sabetha\Orders\Orders\1100463000\1100463674_PREMIER_AUTOMATION" TargetMode="External"/><Relationship Id="rId305" Type="http://schemas.openxmlformats.org/officeDocument/2006/relationships/hyperlink" Target="file:///\\USLXA-P-FS01.cps.local\Sabetha\Orders\Orders\1100466000\1100466169_FREUDENBERG_PERFORMANCE_MATERIALS" TargetMode="External"/><Relationship Id="rId347" Type="http://schemas.openxmlformats.org/officeDocument/2006/relationships/hyperlink" Target="file:///\\USLXA-P-FS01.cps.local\Sabetha\Orders\Orders\1100479000\1100479637_KELLOGG_USA_INC" TargetMode="External"/><Relationship Id="rId512" Type="http://schemas.openxmlformats.org/officeDocument/2006/relationships/hyperlink" Target="file:///\\USLXA-P-FS01.cps.local\Sabetha\Orders\Orders\1100539000\1100539313_CALPORTLAND_SW" TargetMode="External"/><Relationship Id="rId44" Type="http://schemas.openxmlformats.org/officeDocument/2006/relationships/hyperlink" Target="file:///\\USLXA-P-FS01.cps.local\Sabetha\Orders\Orders\1100388000\1100388289_LEHIGH_CEMENT" TargetMode="External"/><Relationship Id="rId86" Type="http://schemas.openxmlformats.org/officeDocument/2006/relationships/hyperlink" Target="file:///\\USLXA-P-FS01.cps.local\Sabetha\Orders\Orders\1100380000\1100380754_DUPONT" TargetMode="External"/><Relationship Id="rId151" Type="http://schemas.openxmlformats.org/officeDocument/2006/relationships/hyperlink" Target="file:///\\USLXA-P-FS01.cps.local\Sabetha\Orders\Orders\1100406000\1100406256_LAFARGE_" TargetMode="External"/><Relationship Id="rId389" Type="http://schemas.openxmlformats.org/officeDocument/2006/relationships/hyperlink" Target="file:///\\USLXA-P-FS01.cps.local\Sabetha\Orders\Orders\1100497000\1100497480_CARMEUSE_LIME_AND_STONE" TargetMode="External"/><Relationship Id="rId193" Type="http://schemas.openxmlformats.org/officeDocument/2006/relationships/hyperlink" Target="file:///\\USLXA-P-FS01.cps.local\Sabetha\Orders\Orders\1100421000\1100421201_PHARMAVITE_" TargetMode="External"/><Relationship Id="rId207" Type="http://schemas.openxmlformats.org/officeDocument/2006/relationships/hyperlink" Target="file:///\\USLXA-P-FS01.cps.local\Sabetha\Orders\Orders\1100428000\1100428165_HC_STARCK" TargetMode="External"/><Relationship Id="rId249" Type="http://schemas.openxmlformats.org/officeDocument/2006/relationships/hyperlink" Target="file:///\\USLXA-P-FS01.cps.local\Sabetha\Orders\Orders\1100444000\1100444242_CARGILL" TargetMode="External"/><Relationship Id="rId414" Type="http://schemas.openxmlformats.org/officeDocument/2006/relationships/hyperlink" Target="file:///\\USLXA-P-FS01.cps.local\Sabetha\Orders\Orders\1100504000\1100504688_PQ_CORPORATION_SL" TargetMode="External"/><Relationship Id="rId456" Type="http://schemas.openxmlformats.org/officeDocument/2006/relationships/hyperlink" Target="file:///\\USLXA-P-FS01.cps.local\Sabetha\Orders\Orders\1100520000\1100520317_HOLCIM_MX" TargetMode="External"/><Relationship Id="rId498" Type="http://schemas.openxmlformats.org/officeDocument/2006/relationships/hyperlink" Target="file:///\\USLXA-P-FS01.cps.local\Sabetha\Orders\Orders\1100533000\1100533009_AMERICAN_ITALIAN_PASTA" TargetMode="External"/><Relationship Id="rId13" Type="http://schemas.openxmlformats.org/officeDocument/2006/relationships/hyperlink" Target="file:///\\USLXA-P-FS01.cps.local\Sabetha\Orders\Orders\1100365000\1100365915_MP_SYSTEMS_COMPANY" TargetMode="External"/><Relationship Id="rId109" Type="http://schemas.openxmlformats.org/officeDocument/2006/relationships/hyperlink" Target="file:///\\USLXA-P-FS01.cps.local\Sabetha\Orders\Orders\1100388000\1100388810_DIAMOND_VOGEL" TargetMode="External"/><Relationship Id="rId260" Type="http://schemas.openxmlformats.org/officeDocument/2006/relationships/hyperlink" Target="file:///\\USLXA-P-FS01.cps.local\Sabetha\Orders\Orders\1100453000\1100453070_COVANTA_HAVERHILL_INC" TargetMode="External"/><Relationship Id="rId316" Type="http://schemas.openxmlformats.org/officeDocument/2006/relationships/hyperlink" Target="file:///\\USLXA-P-FS01.cps.local\Sabetha\Orders\Orders\1100470000\1100470469_GE_PRECISION_HEALTHCARE_LLC" TargetMode="External"/><Relationship Id="rId523" Type="http://schemas.openxmlformats.org/officeDocument/2006/relationships/hyperlink" Target="file:///\\USLXA-P-FS01.cps.local\Sabetha\Orders\Orders\1100542000\1100542984_CEMENTOS_PROGRESO_SA" TargetMode="External"/><Relationship Id="rId55" Type="http://schemas.openxmlformats.org/officeDocument/2006/relationships/hyperlink" Target="file:///\\USLXA-P-FS01.cps.local\Sabetha\Orders\Orders\1100355000\1100355539_RANGER" TargetMode="External"/><Relationship Id="rId97" Type="http://schemas.openxmlformats.org/officeDocument/2006/relationships/hyperlink" Target="file:///\\USLXA-P-FS01.cps.local\Sabetha\Orders\Orders\1100385000\1100385008_EFFEM" TargetMode="External"/><Relationship Id="rId120" Type="http://schemas.openxmlformats.org/officeDocument/2006/relationships/hyperlink" Target="file:///\\USLXA-P-FS01.cps.local\Sabetha\Orders\Orders\1100392000\1100392801_WIELAND_THERMAL_SOLUTIONS_INC" TargetMode="External"/><Relationship Id="rId358" Type="http://schemas.openxmlformats.org/officeDocument/2006/relationships/hyperlink" Target="file:///\\USLXA-P-FS01.cps.local\Sabetha\Orders\Orders\1100485000\1100485837_GLEN_GERY_BRICK" TargetMode="External"/><Relationship Id="rId162" Type="http://schemas.openxmlformats.org/officeDocument/2006/relationships/hyperlink" Target="file:///\\USLXA-P-FS01.cps.local\Sabetha\Orders\Orders\1100408000\1100408101_COOPER_RIVER_PARTNERS_LLC" TargetMode="External"/><Relationship Id="rId218" Type="http://schemas.openxmlformats.org/officeDocument/2006/relationships/hyperlink" Target="file:///\\USLXA-P-FS01.cps.local\Sabetha\Orders\Orders\1100431000\1100431011_GEON" TargetMode="External"/><Relationship Id="rId425" Type="http://schemas.openxmlformats.org/officeDocument/2006/relationships/hyperlink" Target="file:///\\USLXA-P-FS01.cps.local\Sabetha\Orders\Orders\1100509000\1100509405_Honeywell" TargetMode="External"/><Relationship Id="rId467" Type="http://schemas.openxmlformats.org/officeDocument/2006/relationships/hyperlink" Target="file:///\\USLXA-P-FS01.cps.local\Sabetha\Orders\Orders\1100524000\1100524144_ST_MARYS_CEMENT_SW" TargetMode="External"/><Relationship Id="rId271" Type="http://schemas.openxmlformats.org/officeDocument/2006/relationships/hyperlink" Target="file:///\\USLXA-P-FS01.cps.local\Sabetha\Orders\Orders\1100455000\1100455121_CERTAINTEED_GYPSUM_AND_CEILING_MAN" TargetMode="External"/><Relationship Id="rId24" Type="http://schemas.openxmlformats.org/officeDocument/2006/relationships/hyperlink" Target="file:///\\USLXA-P-FS01.cps.local\Sabetha\Orders\Orders\1100368000\1100368508_COVESTRO_LLC" TargetMode="External"/><Relationship Id="rId66" Type="http://schemas.openxmlformats.org/officeDocument/2006/relationships/hyperlink" Target="file:///\\USLXA-P-FS01.cps.local\Sabetha\Orders\Orders\1100375000\1100375671_STRATEGIC_MATERIALS" TargetMode="External"/><Relationship Id="rId131" Type="http://schemas.openxmlformats.org/officeDocument/2006/relationships/hyperlink" Target="file:///\\USLXA-P-FS01.cps.local\Sabetha\Orders\Orders\1100398000\1100398627-P5W-EW_POLYONE" TargetMode="External"/><Relationship Id="rId327" Type="http://schemas.openxmlformats.org/officeDocument/2006/relationships/hyperlink" Target="file:///\\USLXA-P-FS01.cps.local\Sabetha\Orders\Orders\1100472000\1100472191_JET_PULVERIZER_CO" TargetMode="External"/><Relationship Id="rId369" Type="http://schemas.openxmlformats.org/officeDocument/2006/relationships/hyperlink" Target="file:///\\USLXA-P-FS01.cps.local\Sabetha\Orders\Orders\1100489000\1100489510_TREEHOUSE_PRIVATE_BRANDS_INC" TargetMode="External"/><Relationship Id="rId534" Type="http://schemas.openxmlformats.org/officeDocument/2006/relationships/hyperlink" Target="file:///\\USLXA-P-FS01.cps.local\Sabetha\Orders\Orders\1100547000\1100547928_CARGIILL_SALT_DIV._" TargetMode="External"/><Relationship Id="rId173" Type="http://schemas.openxmlformats.org/officeDocument/2006/relationships/hyperlink" Target="file:///\\USLXA-P-FS01.cps.local\Sabetha\Orders\Orders\1100412000\1100412004_SIEMENS_" TargetMode="External"/><Relationship Id="rId229" Type="http://schemas.openxmlformats.org/officeDocument/2006/relationships/hyperlink" Target="file:///\\USLXA-P-FS01.cps.local\Sabetha\Orders\Orders\1100435000\1100435381_PQ_CORP" TargetMode="External"/><Relationship Id="rId380" Type="http://schemas.openxmlformats.org/officeDocument/2006/relationships/hyperlink" Target="file:///\\USLXA-P-FS01.cps.local\Sabetha\Orders\Orders\1100496000\1100496026_GENERAL_MILLS_LLC" TargetMode="External"/><Relationship Id="rId436" Type="http://schemas.openxmlformats.org/officeDocument/2006/relationships/hyperlink" Target="file:///\\USLXA-P-FS01.cps.local\Sabetha\Orders\Orders\1100511000\1100511829_CERTAINTEED_CANADA_" TargetMode="External"/><Relationship Id="rId240" Type="http://schemas.openxmlformats.org/officeDocument/2006/relationships/hyperlink" Target="file:///\\USLXA-P-FS01.cps.local\Sabetha\Orders\Orders\1100439000\1100439241_JOSEPHS_GOURMET_PASTA_CO" TargetMode="External"/><Relationship Id="rId478" Type="http://schemas.openxmlformats.org/officeDocument/2006/relationships/hyperlink" Target="file:///\\USLXA-P-FS01.cps.local\Sabetha\Orders\Orders\1100527000\1100527551_ARCLIN_SURFACES" TargetMode="External"/><Relationship Id="rId35" Type="http://schemas.openxmlformats.org/officeDocument/2006/relationships/hyperlink" Target="file:///\\USLXA-P-FS01.cps.local\Sabetha\Orders\Orders\1100371000\1100371741_GOLDEN_BOY_NUT_CORPORATION" TargetMode="External"/><Relationship Id="rId77" Type="http://schemas.openxmlformats.org/officeDocument/2006/relationships/hyperlink" Target="file:///\\USLXA-P-FS01.cps.local\Sabetha\Orders\Orders\1100377000\1100377260_GENERAL_MILLS_INC" TargetMode="External"/><Relationship Id="rId100" Type="http://schemas.openxmlformats.org/officeDocument/2006/relationships/hyperlink" Target="file:///\\USLXA-P-FS01.cps.local\Sabetha\Orders\Orders\1100383000\1100383890_LEHIGH_CEMENT" TargetMode="External"/><Relationship Id="rId282" Type="http://schemas.openxmlformats.org/officeDocument/2006/relationships/hyperlink" Target="file:///\\USLXA-P-FS01.cps.local\Sabetha\Orders\Orders\1100459000\1100459721_GEORGIA_PACIFIC_GYPSUM_LLC" TargetMode="External"/><Relationship Id="rId338" Type="http://schemas.openxmlformats.org/officeDocument/2006/relationships/hyperlink" Target="file:///\\USLXA-P-FS01.cps.local\Sabetha\Orders\Orders\1100476000\1100476487_SGL_TECHNIC_LLC" TargetMode="External"/><Relationship Id="rId503" Type="http://schemas.openxmlformats.org/officeDocument/2006/relationships/hyperlink" Target="file:///\\USLXA-P-FS01.cps.local\Sabetha\Orders\Orders\1100533000\1100533914_MCKEE" TargetMode="External"/><Relationship Id="rId545" Type="http://schemas.openxmlformats.org/officeDocument/2006/relationships/hyperlink" Target="file:///\\USLXA-P-FS01.cps.local\Sabetha\Orders\Orders\1100554000\1100554490_LHOIST" TargetMode="External"/><Relationship Id="rId8" Type="http://schemas.openxmlformats.org/officeDocument/2006/relationships/hyperlink" Target="file:///\\USLXA-P-FS01.cps.local\Sabetha\Orders\Orders\1100363000\1100363921_CEMEX" TargetMode="External"/><Relationship Id="rId142" Type="http://schemas.openxmlformats.org/officeDocument/2006/relationships/hyperlink" Target="file:///\\USLXA-P-FS01.cps.local\Sabetha\Orders\Orders\1100402000\1100402322_LEHIGH" TargetMode="External"/><Relationship Id="rId184" Type="http://schemas.openxmlformats.org/officeDocument/2006/relationships/hyperlink" Target="file:///\\USLXA-P-FS01.cps.local\Sabetha\Orders\Orders\1100414000\1100414821_GEORGIA_PACIFIC" TargetMode="External"/><Relationship Id="rId391" Type="http://schemas.openxmlformats.org/officeDocument/2006/relationships/hyperlink" Target="file:///\\USLXA-P-FS01.cps.local\Sabetha\Orders\Orders\1100498000\1100498763_SNYDERS_LANCE" TargetMode="External"/><Relationship Id="rId405" Type="http://schemas.openxmlformats.org/officeDocument/2006/relationships/hyperlink" Target="file:///\\USLXA-P-FS01.cps.local\Sabetha\Orders\Orders\1100502000\1100502514_ENDICOTT_CLAY_PRODUCTS" TargetMode="External"/><Relationship Id="rId447" Type="http://schemas.openxmlformats.org/officeDocument/2006/relationships/hyperlink" Target="file:///\\USLXA-P-FS01.cps.local\Sabetha\Orders\Orders\1100516000\1100516343_ASH_GROVE_SD" TargetMode="External"/><Relationship Id="rId251" Type="http://schemas.openxmlformats.org/officeDocument/2006/relationships/hyperlink" Target="file:///\\USLXA-P-FS01.cps.local\Sabetha\Orders\Orders\1100444000\1100444505-SVC-AH_UNITED_STATES_GYPSUM_CO" TargetMode="External"/><Relationship Id="rId489" Type="http://schemas.openxmlformats.org/officeDocument/2006/relationships/hyperlink" Target="file:///\\USLXA-P-FS01.cps.local\Sabetha\Orders\Orders\1100529000\1100529084_AURIGA_POLYMERS" TargetMode="External"/><Relationship Id="rId46" Type="http://schemas.openxmlformats.org/officeDocument/2006/relationships/hyperlink" Target="file:///\\USLXA-P-FS01.cps.local\Sabetha\Orders\Orders\1100461000\1100461244_NESTLE_PURINA_PETCARE" TargetMode="External"/><Relationship Id="rId293" Type="http://schemas.openxmlformats.org/officeDocument/2006/relationships/hyperlink" Target="file:///\\USLXA-P-FS01.cps.local\Sabetha\Orders\Orders\1100463000\1100463739_THE_DOW_CHEMICAL_COMPANY" TargetMode="External"/><Relationship Id="rId307" Type="http://schemas.openxmlformats.org/officeDocument/2006/relationships/hyperlink" Target="file:///\\USLXA-P-FS01.cps.local\Sabetha\Orders\Orders\1100466000\1100466768_GYPSUM_TECHNOLOGIES" TargetMode="External"/><Relationship Id="rId349" Type="http://schemas.openxmlformats.org/officeDocument/2006/relationships/hyperlink" Target="file:///\\USLXA-P-FS01.cps.local\Sabetha\Orders\Orders\1100478000\1100478575_TENOVA_CORE" TargetMode="External"/><Relationship Id="rId514" Type="http://schemas.openxmlformats.org/officeDocument/2006/relationships/hyperlink" Target="file:///\\USLXA-P-FS01.cps.local\Sabetha\Orders\Orders\1100539000\1100539422_ENDURANCE_TECHNOLOGIES" TargetMode="External"/><Relationship Id="rId88" Type="http://schemas.openxmlformats.org/officeDocument/2006/relationships/hyperlink" Target="file:///\\USLXA-P-FS01.cps.local\Sabetha\Orders\Orders\1100380000\1100380614_ALPHAGARY_CORPORATION" TargetMode="External"/><Relationship Id="rId111" Type="http://schemas.openxmlformats.org/officeDocument/2006/relationships/hyperlink" Target="file:///\\USLXA-P-FS01.cps.local\Sabetha\Orders\Orders\1100389000\1100389838_IDN" TargetMode="External"/><Relationship Id="rId153" Type="http://schemas.openxmlformats.org/officeDocument/2006/relationships/hyperlink" Target="file:///\\USLXA-P-FS01.cps.local\Sabetha\Orders\Orders\1100407000\1100407396-P5A-EC_ASH_GROVE" TargetMode="External"/><Relationship Id="rId195" Type="http://schemas.openxmlformats.org/officeDocument/2006/relationships/hyperlink" Target="file:///\\USLXA-P-FS01.cps.local\Sabetha\Orders\Orders\1100422000\1100422498_GEON" TargetMode="External"/><Relationship Id="rId209" Type="http://schemas.openxmlformats.org/officeDocument/2006/relationships/hyperlink" Target="file:///\\USLXA-P-FS01.cps.local\Sabetha\Orders\Orders\1100428000\1100428210_FIRING_INDUSTRIES" TargetMode="External"/><Relationship Id="rId360" Type="http://schemas.openxmlformats.org/officeDocument/2006/relationships/hyperlink" Target="file:///\\USLXA-P-FS01.cps.local\Sabetha\Orders\Orders\1100485000\1100485418_CLARKE" TargetMode="External"/><Relationship Id="rId416" Type="http://schemas.openxmlformats.org/officeDocument/2006/relationships/hyperlink" Target="file:///\\USLXA-P-FS01.cps.local\Sabetha\Orders\Orders\1100505000\1100505770_BAKER_PERKINS" TargetMode="External"/><Relationship Id="rId220" Type="http://schemas.openxmlformats.org/officeDocument/2006/relationships/hyperlink" Target="file:///\\USLXA-P-FS01.cps.local\Sabetha\Orders\Orders\1100433000\1100433733_MERCK_SHARP_AND_DOHME" TargetMode="External"/><Relationship Id="rId458" Type="http://schemas.openxmlformats.org/officeDocument/2006/relationships/hyperlink" Target="file:///\\USLXA-P-FS01.cps.local\Sabetha\Orders\Orders\1100520000\1100520619_ALPHA_ASSEMBLY" TargetMode="External"/><Relationship Id="rId15" Type="http://schemas.openxmlformats.org/officeDocument/2006/relationships/hyperlink" Target="file:///\\USLXA-P-FS01.cps.local\Sabetha\Orders\Orders\000\" TargetMode="External"/><Relationship Id="rId57" Type="http://schemas.openxmlformats.org/officeDocument/2006/relationships/hyperlink" Target="file:///\\USLXA-P-FS01.cps.local\Sabetha\Orders\Orders\1100374000\1100374689_OWENS_CORNING_SALES_LLC" TargetMode="External"/><Relationship Id="rId262" Type="http://schemas.openxmlformats.org/officeDocument/2006/relationships/hyperlink" Target="file:///\\USLXA-P-FS01.cps.local\Sabetha\Orders\Orders\1100453000\1100453181_TREEHOUSE_FOODS" TargetMode="External"/><Relationship Id="rId318" Type="http://schemas.openxmlformats.org/officeDocument/2006/relationships/hyperlink" Target="file:///\\USLXA-P-FS01.cps.local\Sabetha\Orders\Orders\1100470000\1100470720_PRONICO" TargetMode="External"/><Relationship Id="rId525" Type="http://schemas.openxmlformats.org/officeDocument/2006/relationships/hyperlink" Target="file:///\\USLXA-P-FS01.cps.local\Sabetha\Orders\Orders\1100102000\1100102561_ASH_GROVE_CEMENT" TargetMode="External"/><Relationship Id="rId99" Type="http://schemas.openxmlformats.org/officeDocument/2006/relationships/hyperlink" Target="file:///\\USLXA-P-FS01.cps.local\Sabetha\Orders\Orders\1100384000\1100384531-P5W_TESCO" TargetMode="External"/><Relationship Id="rId122" Type="http://schemas.openxmlformats.org/officeDocument/2006/relationships/hyperlink" Target="file:///\\USLXA-P-FS01.cps.local\Sabetha\Orders\Orders\1100393000\1100393999_NORBORD" TargetMode="External"/><Relationship Id="rId164" Type="http://schemas.openxmlformats.org/officeDocument/2006/relationships/hyperlink" Target="file:///\\USLXA-P-FS01.cps.local\Sabetha\Orders\Orders\1100409000\1100409233_GA_PAC_" TargetMode="External"/><Relationship Id="rId371" Type="http://schemas.openxmlformats.org/officeDocument/2006/relationships/hyperlink" Target="file:///\\USLXA-P-FS01.cps.local\Sabetha\Orders\Orders\1100492000\1100492775_MOTION_INDUSTRIES" TargetMode="External"/><Relationship Id="rId427" Type="http://schemas.openxmlformats.org/officeDocument/2006/relationships/hyperlink" Target="file:///\\USLXA-P-FS01.cps.local\Sabetha\Orders\Orders\1100509000\1100509694_HOLCIM_EL_SALVADOR_S.A_DE_C.V" TargetMode="External"/><Relationship Id="rId469" Type="http://schemas.openxmlformats.org/officeDocument/2006/relationships/hyperlink" Target="file:///\\USLXA-P-FS01.cps.local\Sabetha\Orders\Orders\1100521000\1100521150_KUMA" TargetMode="External"/><Relationship Id="rId26" Type="http://schemas.openxmlformats.org/officeDocument/2006/relationships/hyperlink" Target="file:///\\USLXA-P-FS01.cps.local\Sabetha\Orders\Orders\1100368000\1100368907_MORTON_SALT" TargetMode="External"/><Relationship Id="rId231" Type="http://schemas.openxmlformats.org/officeDocument/2006/relationships/hyperlink" Target="file:///\\USLXA-P-FS01.cps.local\Sabetha\Orders\Orders\1100435000\1100435794_PABCO" TargetMode="External"/><Relationship Id="rId273" Type="http://schemas.openxmlformats.org/officeDocument/2006/relationships/hyperlink" Target="file:///\\USLXA-P-FS01.cps.local\Sabetha\Orders\Orders\1100455000\1100455619_CONAGRA_BRANDS_INC" TargetMode="External"/><Relationship Id="rId329" Type="http://schemas.openxmlformats.org/officeDocument/2006/relationships/hyperlink" Target="file:///\\USLXA-P-FS01.cps.local\Sabetha\Orders\Orders\1100474000\1100474768_Clariant%20Plastics&amp;Coatings%20Usa%20LLC" TargetMode="External"/><Relationship Id="rId480" Type="http://schemas.openxmlformats.org/officeDocument/2006/relationships/hyperlink" Target="file:///\\USLXA-P-FS01.cps.local\Sabetha\Orders\Orders\1100527000\1100527765_CEMEX" TargetMode="External"/><Relationship Id="rId536" Type="http://schemas.openxmlformats.org/officeDocument/2006/relationships/hyperlink" Target="file:///\\USLXA-P-FS01.cps.local\Sabetha\Orders\Orders\1100549000\1100549476_CEMEX_MEXICO_SA_DE_CV" TargetMode="External"/><Relationship Id="rId68" Type="http://schemas.openxmlformats.org/officeDocument/2006/relationships/hyperlink" Target="file:///\\USLXA-P-FS01.cps.local\Sabetha\Orders\Orders\1100375000\1100375113_DXP_ENTERPRISES_INC" TargetMode="External"/><Relationship Id="rId133" Type="http://schemas.openxmlformats.org/officeDocument/2006/relationships/hyperlink" Target="file:///\\USLXA-P-FS01.cps.local\Sabetha\Orders\Orders\1100399000\1100399656_EVONIK" TargetMode="External"/><Relationship Id="rId175" Type="http://schemas.openxmlformats.org/officeDocument/2006/relationships/hyperlink" Target="file:///\\USLXA-P-FS01.cps.local\Sabetha\Orders\Orders\1100412000\1100412153_LNK_INTERNATIONAL" TargetMode="External"/><Relationship Id="rId340" Type="http://schemas.openxmlformats.org/officeDocument/2006/relationships/hyperlink" Target="file:///\\USLXA-P-FS01.cps.local\Sabetha\Orders\Orders\1100477000\1100477594-SVC-AH_COVESTRO_LLC" TargetMode="External"/><Relationship Id="rId200" Type="http://schemas.openxmlformats.org/officeDocument/2006/relationships/hyperlink" Target="file:///\\USLXA-P-FS01.cps.local\Sabetha\Orders\Orders\1100417000\1100417378_SANCELA" TargetMode="External"/><Relationship Id="rId382" Type="http://schemas.openxmlformats.org/officeDocument/2006/relationships/hyperlink" Target="file:///\\USLXA-P-FS01.cps.local\Sabetha\Orders\Orders\1100496000\1100496370-SVC_REPCO" TargetMode="External"/><Relationship Id="rId438" Type="http://schemas.openxmlformats.org/officeDocument/2006/relationships/hyperlink" Target="file:///\\USLXA-P-FS01.cps.local\Sabetha\Orders\Orders\1100512000\1100512150_ALFA_LAVAL_SW" TargetMode="External"/><Relationship Id="rId242" Type="http://schemas.openxmlformats.org/officeDocument/2006/relationships/hyperlink" Target="file:///\\USLXA-P-FS01.cps.local\Sabetha\Orders\Orders\1100440000\1100440362_OLAM_EDIBLE_NUTS" TargetMode="External"/><Relationship Id="rId284" Type="http://schemas.openxmlformats.org/officeDocument/2006/relationships/hyperlink" Target="file:///\\USLXA-P-FS01.cps.local\Sabetha\Orders\Orders\1100459000\1100459751-SVC_NUCOR_STEEL_LOUISIANA_LLC" TargetMode="External"/><Relationship Id="rId491" Type="http://schemas.openxmlformats.org/officeDocument/2006/relationships/hyperlink" Target="file:///\\USLXA-P-FS01.cps.local\Sabetha\Orders\Orders\1100529000\1100529329_DIVERSIFIED_STORAGE" TargetMode="External"/><Relationship Id="rId505" Type="http://schemas.openxmlformats.org/officeDocument/2006/relationships/hyperlink" Target="file:///\\USLXA-P-FS01.cps.local\Sabetha\Orders\Orders\1100534000\1100534412%20IFF" TargetMode="External"/><Relationship Id="rId37" Type="http://schemas.openxmlformats.org/officeDocument/2006/relationships/hyperlink" Target="file:///\\USLXA-P-FS01.cps.local\Sabetha\Orders\Orders\1100372000\1100372144_TOLKO" TargetMode="External"/><Relationship Id="rId79" Type="http://schemas.openxmlformats.org/officeDocument/2006/relationships/hyperlink" Target="file:///\\USLXA-P-FS01.cps.local\Sabetha\Orders\Orders\1100377000\1100377650_THOMAS_ENGINEERING_INC" TargetMode="External"/><Relationship Id="rId102" Type="http://schemas.openxmlformats.org/officeDocument/2006/relationships/hyperlink" Target="file:///\\USLXA-P-FS01.cps.local\Sabetha\Orders\Orders\1100385000\1100385653_BUZZI_UNICEM" TargetMode="External"/><Relationship Id="rId144" Type="http://schemas.openxmlformats.org/officeDocument/2006/relationships/hyperlink" Target="file:///\\USLXA-P-FS01.cps.local\Sabetha\Orders\Orders\1100404000\1100404691_CLARIANT" TargetMode="External"/><Relationship Id="rId547" Type="http://schemas.openxmlformats.org/officeDocument/2006/relationships/printerSettings" Target="../printerSettings/printerSettings1.bin"/><Relationship Id="rId90" Type="http://schemas.openxmlformats.org/officeDocument/2006/relationships/hyperlink" Target="file:///\\USLXA-P-FS01.cps.local\Sabetha\Orders\Orders\1100382000\1100382611_KIKKOMAN" TargetMode="External"/><Relationship Id="rId186" Type="http://schemas.openxmlformats.org/officeDocument/2006/relationships/hyperlink" Target="file:///\\USLXA-P-FS01.cps.local\Sabetha\Orders\Orders\1100418000\1100418171-P5A-MZ_PIONEER_HI_BRED" TargetMode="External"/><Relationship Id="rId351" Type="http://schemas.openxmlformats.org/officeDocument/2006/relationships/hyperlink" Target="file:///\\USLXA-P-FS01.cps.local\Sabetha\Orders\Orders\1100481000\1100481009_CENTRAL_BI_PRODUCTS" TargetMode="External"/><Relationship Id="rId393" Type="http://schemas.openxmlformats.org/officeDocument/2006/relationships/hyperlink" Target="file:///\\USLXA-P-FS01.cps.local\Sabetha\Orders\Orders\1100498000\1100498785_SNYDERS_LANCE" TargetMode="External"/><Relationship Id="rId407" Type="http://schemas.openxmlformats.org/officeDocument/2006/relationships/hyperlink" Target="file:///\\USLXA-P-FS01.cps.local\Sabetha\Orders\Orders\1100502000\1100502347_OWENS_CORNING" TargetMode="External"/><Relationship Id="rId449" Type="http://schemas.openxmlformats.org/officeDocument/2006/relationships/hyperlink" Target="file:///\\USLXA-P-FS01.cps.local\Sabetha\Orders\Orders\1100518000\1100518389_BAKER_PERKINS" TargetMode="External"/><Relationship Id="rId211" Type="http://schemas.openxmlformats.org/officeDocument/2006/relationships/hyperlink" Target="file:///\\USLXA-P-FS01.cps.local\Sabetha\Orders\Orders\1100428000\1100428671_FIRING_INDUSTRIES" TargetMode="External"/><Relationship Id="rId253" Type="http://schemas.openxmlformats.org/officeDocument/2006/relationships/hyperlink" Target="file:///\\USLXA-P-FS01.cps.local\Sabetha\Orders\Orders\1100102000\1100102031_IMERYS" TargetMode="External"/><Relationship Id="rId295" Type="http://schemas.openxmlformats.org/officeDocument/2006/relationships/hyperlink" Target="file:///\\USLXA-P-FS01.cps.local\Sabetha\Orders\Orders\1100464000\1100464775_VIRTUS_NUTRITION" TargetMode="External"/><Relationship Id="rId309" Type="http://schemas.openxmlformats.org/officeDocument/2006/relationships/hyperlink" Target="file:///\\USLXA-P-FS01.cps.local\Sabetha\Orders\Orders\1100467000\1100467634_DENKA" TargetMode="External"/><Relationship Id="rId460" Type="http://schemas.openxmlformats.org/officeDocument/2006/relationships/hyperlink" Target="file:///\\USLXA-P-FS01.cps.local\Sabetha\Orders\Orders\1100520000\1100520330_MARATHON_CHEESE_" TargetMode="External"/><Relationship Id="rId516" Type="http://schemas.openxmlformats.org/officeDocument/2006/relationships/hyperlink" Target="file:///\\USLXA-P-FS01.cps.local\Sabetha\Orders\Orders\1100540000\1100540782_UNIVERSAL_BLANCHERS" TargetMode="External"/><Relationship Id="rId48" Type="http://schemas.openxmlformats.org/officeDocument/2006/relationships/hyperlink" Target="file:///\\USLXA-P-FS01.cps.local\Sabetha\Orders\Orders\1100495000\1100495291%20_BELDEN_BRICK" TargetMode="External"/><Relationship Id="rId113" Type="http://schemas.openxmlformats.org/officeDocument/2006/relationships/hyperlink" Target="file:///\\USLXA-P-FS01.cps.local\Sabetha\Orders\Orders\1100390000\1100390075_TOLKO" TargetMode="External"/><Relationship Id="rId320" Type="http://schemas.openxmlformats.org/officeDocument/2006/relationships/hyperlink" Target="file:///\\USLXA-P-FS01.cps.local\Sabetha\Orders\Orders\1100471000\1100471733_MCWANE_DUCTILE_UTAH" TargetMode="External"/><Relationship Id="rId155" Type="http://schemas.openxmlformats.org/officeDocument/2006/relationships/hyperlink" Target="file:///\\USLXA-P-FS01.cps.local\Sabetha\Orders\Orders\1100407000\1100407869_BYASA" TargetMode="External"/><Relationship Id="rId197" Type="http://schemas.openxmlformats.org/officeDocument/2006/relationships/hyperlink" Target="file:///\\USLXA-P-FS01.cps.local\Sabetha\Orders\Orders\1100423000\1100423401_AMERICAN_GYPSUM_" TargetMode="External"/><Relationship Id="rId362" Type="http://schemas.openxmlformats.org/officeDocument/2006/relationships/hyperlink" Target="file:///\\USLXA-P-FS01.cps.local\Sabetha\Orders\Orders\1100487000\1100487795-SVC-AH_ALBEMARLE_US_INC" TargetMode="External"/><Relationship Id="rId418" Type="http://schemas.openxmlformats.org/officeDocument/2006/relationships/hyperlink" Target="file:///\\USLXA-P-FS01.cps.local\Sabetha\Orders\Orders\1100505000\1100505823_APRECIA_-_AT_" TargetMode="External"/><Relationship Id="rId222" Type="http://schemas.openxmlformats.org/officeDocument/2006/relationships/hyperlink" Target="file:///\\USLXA-P-FS01.cps.local\Sabetha\Orders\Orders\1100433000\1100433869_CALPORTLAND_" TargetMode="External"/><Relationship Id="rId264" Type="http://schemas.openxmlformats.org/officeDocument/2006/relationships/hyperlink" Target="file:///\\USLXA-P-FS01.cps.local\Sabetha\Orders\Orders\1100453000\1100453534_ALBEMARLE" TargetMode="External"/><Relationship Id="rId471" Type="http://schemas.openxmlformats.org/officeDocument/2006/relationships/hyperlink" Target="file:///\\USLXA-P-FS01.cps.local\Sabetha\Orders\Orders\1100524000\1100524784_OCI_ALABAMA_SW" TargetMode="External"/><Relationship Id="rId17" Type="http://schemas.openxmlformats.org/officeDocument/2006/relationships/hyperlink" Target="file:///\\USLXA-P-FS01.cps.local\Sabetha\Orders\Orders\000\" TargetMode="External"/><Relationship Id="rId59" Type="http://schemas.openxmlformats.org/officeDocument/2006/relationships/hyperlink" Target="file:///\\USLXA-P-FS01.cps.local\Sabetha\Orders\Orders\1100374000\1100374771_AG_PROCESSING" TargetMode="External"/><Relationship Id="rId124" Type="http://schemas.openxmlformats.org/officeDocument/2006/relationships/hyperlink" Target="file:///\\USLXA-P-FS01.cps.local\Sabetha\Orders\Orders\1100394000\1100394267_SOLVAY_" TargetMode="External"/><Relationship Id="rId527" Type="http://schemas.openxmlformats.org/officeDocument/2006/relationships/hyperlink" Target="file:///\\USLXA-P-FS01.cps.local\Sabetha\Orders\Orders\1100546000\1100546175_TRITURADORA%20Y%20PROCESADORA" TargetMode="External"/><Relationship Id="rId70" Type="http://schemas.openxmlformats.org/officeDocument/2006/relationships/hyperlink" Target="file:///\\USLXA-P-FS01.cps.local\Sabetha\Orders\Orders\1100376000\1100376933_ARCELORMITTAL_MEXICO_SA_DE_CV" TargetMode="External"/><Relationship Id="rId166" Type="http://schemas.openxmlformats.org/officeDocument/2006/relationships/hyperlink" Target="file:///\\USLXA-P-FS01.cps.local\Sabetha\Orders\Orders\1100410000\1100410590_OLAM_EDIBLE_NUTS" TargetMode="External"/><Relationship Id="rId331" Type="http://schemas.openxmlformats.org/officeDocument/2006/relationships/hyperlink" Target="file:///\\USLXA-P-FS01.cps.local\Sabetha\Orders\Orders\1100475000\1100475066_MCCAIN_FOODS" TargetMode="External"/><Relationship Id="rId373" Type="http://schemas.openxmlformats.org/officeDocument/2006/relationships/hyperlink" Target="file:///\\USLXA-P-FS01.cps.local\Sabetha\Orders\Orders\1100487000\1100487387_ASSOCIATED_ELECTRIC_COOPERATIVE_INC" TargetMode="External"/><Relationship Id="rId429" Type="http://schemas.openxmlformats.org/officeDocument/2006/relationships/hyperlink" Target="file:///\\USLXA-P-FS01.cps.local\Sabetha\Orders\Orders\1100509000\1100509641_CURT_G_JOA_-_JR_" TargetMode="External"/><Relationship Id="rId1" Type="http://schemas.openxmlformats.org/officeDocument/2006/relationships/hyperlink" Target="mailto:a.guither@schenckprocess.com" TargetMode="External"/><Relationship Id="rId233" Type="http://schemas.openxmlformats.org/officeDocument/2006/relationships/hyperlink" Target="file:///\\USLXA-P-FS01.cps.local\Sabetha\Orders\Orders\1100437000\1100437003_TARA_FOODS_" TargetMode="External"/><Relationship Id="rId440" Type="http://schemas.openxmlformats.org/officeDocument/2006/relationships/hyperlink" Target="file:///\\USLXA-P-FS01.cps.local\Sabetha\Orders\Orders\1100513000\1100513812_IFF_SL" TargetMode="External"/><Relationship Id="rId28" Type="http://schemas.openxmlformats.org/officeDocument/2006/relationships/hyperlink" Target="file:///\\USLXA-P-FS01.cps.local\Sabetha\Orders\Orders\1100369000\1100369227_BUZZI_UNICEM" TargetMode="External"/><Relationship Id="rId275" Type="http://schemas.openxmlformats.org/officeDocument/2006/relationships/hyperlink" Target="file:///\\USLXA-P-FS01.cps.local\Sabetha\Orders\Orders\1100453000\1100453621_HARGROVE_&amp;_ASSOCIATES_(CHEVRON)_(125279)" TargetMode="External"/><Relationship Id="rId300" Type="http://schemas.openxmlformats.org/officeDocument/2006/relationships/hyperlink" Target="file:///\\USLXA-P-FS01.cps.local\Sabetha\Orders\Orders\1100465000\1100465378_HOLCIM_CESSAS" TargetMode="External"/><Relationship Id="rId482" Type="http://schemas.openxmlformats.org/officeDocument/2006/relationships/hyperlink" Target="file:///\\USLXA-P-FS01.cps.local\Sabetha\Orders\Orders\1100528000\1100528265_%20Azek%20Timbertech" TargetMode="External"/><Relationship Id="rId538" Type="http://schemas.openxmlformats.org/officeDocument/2006/relationships/hyperlink" Target="file:///\\USLXA-P-FS01.cps.local\Sabetha\Orders\Orders\1100551000\1100551574_NATIONAL_CEMENT_CO" TargetMode="External"/><Relationship Id="rId81" Type="http://schemas.openxmlformats.org/officeDocument/2006/relationships/hyperlink" Target="file:///\\USLXA-P-FS01.cps.local\Sabetha\Orders\Orders\1100378000\1100378188_GES_AUTOMATION_TECHNOLOGY" TargetMode="External"/><Relationship Id="rId135" Type="http://schemas.openxmlformats.org/officeDocument/2006/relationships/hyperlink" Target="file:///\\USLXA-P-FS01.cps.local\Sabetha\Orders\Orders\1100399000\1100399722_NATIONAL__GYPSUM_" TargetMode="External"/><Relationship Id="rId177" Type="http://schemas.openxmlformats.org/officeDocument/2006/relationships/hyperlink" Target="file:///\\USLXA-P-FS01.cps.local\Sabetha\Orders\Orders\1100412000\1100412598_HERAEUS_ELECTRO_NITE" TargetMode="External"/><Relationship Id="rId342" Type="http://schemas.openxmlformats.org/officeDocument/2006/relationships/hyperlink" Target="file:///\\USLXA-P-FS01.cps.local\Sabetha\Orders\Orders\1100476000\1100476664_MARTIN_MARIETTA_MATERIALS" TargetMode="External"/><Relationship Id="rId384" Type="http://schemas.openxmlformats.org/officeDocument/2006/relationships/hyperlink" Target="file:///\\USLXA-P-FS01.cps.local\Sabetha\Orders\Orders\1100497000\1100497027_MARTIN_MARIETTA_MATERIALS_INC" TargetMode="External"/><Relationship Id="rId202" Type="http://schemas.openxmlformats.org/officeDocument/2006/relationships/hyperlink" Target="file:///\\USLXA-P-FS01.cps.local\Sabetha\Orders\Orders\1100424000\1100424169_OLAM_NUTS" TargetMode="External"/><Relationship Id="rId244" Type="http://schemas.openxmlformats.org/officeDocument/2006/relationships/hyperlink" Target="file:///\\USLXA-P-FS01.cps.local\Sabetha\Orders\Orders\1100442000\1100442104_OLAM_EDIBLE_NUTS" TargetMode="External"/><Relationship Id="rId39" Type="http://schemas.openxmlformats.org/officeDocument/2006/relationships/hyperlink" Target="file:///\\USLXA-P-FS01.cps.local\Sabetha\Orders\Orders\1100373000\1100373003_HI_CRUSH" TargetMode="External"/><Relationship Id="rId286" Type="http://schemas.openxmlformats.org/officeDocument/2006/relationships/hyperlink" Target="file:///\\USLXA-P-FS01.cps.local\Sabetha\Orders\Orders\1100460000\1100460383_STURTEVANT_INC" TargetMode="External"/><Relationship Id="rId451" Type="http://schemas.openxmlformats.org/officeDocument/2006/relationships/hyperlink" Target="file:///\\USLXA-P-FS01.cps.local\Sabetha\Orders\Orders\1100519000\1100519494_GREAT_LAKES_CHEESE_SW" TargetMode="External"/><Relationship Id="rId493" Type="http://schemas.openxmlformats.org/officeDocument/2006/relationships/hyperlink" Target="file:///\\USLXA-P-FS01.cps.local\Sabetha\Orders\Orders\1100531000\1100531163_MARS" TargetMode="External"/><Relationship Id="rId507" Type="http://schemas.openxmlformats.org/officeDocument/2006/relationships/hyperlink" Target="file:///\\USLXA-P-FS01.cps.local\Sabetha\Orders\Orders\1100536000\1100536282_PRAIRIE_STATE_SW" TargetMode="External"/><Relationship Id="rId549" Type="http://schemas.openxmlformats.org/officeDocument/2006/relationships/vmlDrawing" Target="../drawings/vmlDrawing1.vml"/><Relationship Id="rId50" Type="http://schemas.openxmlformats.org/officeDocument/2006/relationships/hyperlink" Target="file:///\\USLXA-P-FS01.cps.local\Sabetha\Orders\Orders\1100496000\1100496196_AMCOR" TargetMode="External"/><Relationship Id="rId104" Type="http://schemas.openxmlformats.org/officeDocument/2006/relationships/hyperlink" Target="file:///\\USLXA-P-FS01.cps.local\Sabetha\Orders\Orders\1100386000\1100386217_KEYSTONE" TargetMode="External"/><Relationship Id="rId146" Type="http://schemas.openxmlformats.org/officeDocument/2006/relationships/hyperlink" Target="file:///\\USLXA-P-FS01.cps.local\Sabetha\Orders\Orders\1100404000\1100404724_RAIL_SCALE_INC" TargetMode="External"/><Relationship Id="rId188" Type="http://schemas.openxmlformats.org/officeDocument/2006/relationships/hyperlink" Target="file:///\\USLXA-P-FS01.cps.local\Sabetha\Orders\Orders\1100420000\1100420027_CLARIANT" TargetMode="External"/><Relationship Id="rId311" Type="http://schemas.openxmlformats.org/officeDocument/2006/relationships/hyperlink" Target="file:///\\USLXA-P-FS01.cps.local\Sabetha\Orders\Orders\1100467000\1100467415_SGL_TECHNIC_LLC" TargetMode="External"/><Relationship Id="rId353" Type="http://schemas.openxmlformats.org/officeDocument/2006/relationships/hyperlink" Target="file:///\\USLXA-P-FS01.cps.local\Sabetha\Orders\Orders\1100484000\1100484701_HOLCIM_EL_SALVADOR_S.A.DE_C.V" TargetMode="External"/><Relationship Id="rId395" Type="http://schemas.openxmlformats.org/officeDocument/2006/relationships/hyperlink" Target="file:///\\USLXA-P-FS01.cps.local\Sabetha\Orders\Orders\1100498000\1100498683_SNYDERS_LANCE" TargetMode="External"/><Relationship Id="rId409" Type="http://schemas.openxmlformats.org/officeDocument/2006/relationships/hyperlink" Target="file:///\\USLXA-P-FS01.cps.local\Sabetha\Orders\Orders\1100503000\1100503771_PIONEER_TECHNICAL_SERVICES_-_SD" TargetMode="External"/><Relationship Id="rId92" Type="http://schemas.openxmlformats.org/officeDocument/2006/relationships/hyperlink" Target="file:///\\USLXA-P-FS01.cps.local\Sabetha\Orders\Orders\1100383000\1100383006_LEISTRITZ" TargetMode="External"/><Relationship Id="rId213" Type="http://schemas.openxmlformats.org/officeDocument/2006/relationships/hyperlink" Target="file:///\\USLXA-P-FS01.cps.local\Sabetha\Orders\Orders\1100429000\1100429674_NATIONAL_GYPSUM_" TargetMode="External"/><Relationship Id="rId420" Type="http://schemas.openxmlformats.org/officeDocument/2006/relationships/hyperlink" Target="file:///\\USLXA-P-FS01.cps.local\Sabetha\Orders\Orders\1100506000\1100506846_HOLCIM_(NICARAGUA)_S.A" TargetMode="External"/><Relationship Id="rId255" Type="http://schemas.openxmlformats.org/officeDocument/2006/relationships/hyperlink" Target="file:///\\USLXA-P-FS01.cps.local\Sabetha\Orders\Orders\1100446000\1100446229_MONDELEZ_GLOBAL" TargetMode="External"/><Relationship Id="rId297" Type="http://schemas.openxmlformats.org/officeDocument/2006/relationships/hyperlink" Target="file:///\\USLXA-P-FS01.cps.local\Sabetha\Orders\Orders\1100464000\1100464606_NATIONAL_CEMENT_COMPANY_OF_CA_INC" TargetMode="External"/><Relationship Id="rId462" Type="http://schemas.openxmlformats.org/officeDocument/2006/relationships/hyperlink" Target="file:///\\USLXA-P-FS01.cps.local\Sabetha\Orders\Orders\1100522000\1100522129_FAIRVIEW_MILLS" TargetMode="External"/><Relationship Id="rId518" Type="http://schemas.openxmlformats.org/officeDocument/2006/relationships/hyperlink" Target="file:///\\USLXA-P-FS01.cps.local\Sabetha\Orders\Orders\1100540000\1100540650_CEMEX_S.A.B_DE_C.V" TargetMode="External"/><Relationship Id="rId115" Type="http://schemas.openxmlformats.org/officeDocument/2006/relationships/hyperlink" Target="file:///\\USLXA-P-FS01.cps.local\Sabetha\Orders\Orders\1100391000\1100391232_MCCAIN_" TargetMode="External"/><Relationship Id="rId157" Type="http://schemas.openxmlformats.org/officeDocument/2006/relationships/hyperlink" Target="file:///\\USLXA-P-FS01.cps.local\Sabetha\Orders\Orders\1100407000\1100407604_COLORMASTER" TargetMode="External"/><Relationship Id="rId322" Type="http://schemas.openxmlformats.org/officeDocument/2006/relationships/hyperlink" Target="file:///\\USLXA-P-FS01.cps.local\Sabetha\Orders\Orders\1100471000\1100471911_ROANOKE_CEMENT_COMPANY" TargetMode="External"/><Relationship Id="rId364" Type="http://schemas.openxmlformats.org/officeDocument/2006/relationships/hyperlink" Target="file:///\\USLXA-P-FS01.cps.local\Sabetha\Orders\Orders\1100489000\1100489083_BYASA_B&#193;SCULAS_Y_AUTOMATIZACIONES" TargetMode="External"/><Relationship Id="rId61" Type="http://schemas.openxmlformats.org/officeDocument/2006/relationships/hyperlink" Target="file:///\\USLXA-P-FS01.cps.local\Sabetha\Orders\Orders\1100374000\1100374147_INDIANAPOLIS_SCALE_COMPANY" TargetMode="External"/><Relationship Id="rId199" Type="http://schemas.openxmlformats.org/officeDocument/2006/relationships/hyperlink" Target="file:///\\USLXA-P-FS01.cps.local\Sabetha\Orders\Orders\1100423000\1100423765_ABCO_INDUSTRIES" TargetMode="External"/><Relationship Id="rId19" Type="http://schemas.openxmlformats.org/officeDocument/2006/relationships/hyperlink" Target="file:///\\USLXA-P-FS01.cps.local\Sabetha\Orders\Orders\1100367000\1100367139_FIRING_INDUSTRIES_LTD" TargetMode="External"/><Relationship Id="rId224" Type="http://schemas.openxmlformats.org/officeDocument/2006/relationships/hyperlink" Target="file:///\\USLXA-P-FS01.cps.local\Sabetha\Orders\Orders\1100434000\1100434062_GULF_PACIFIC_" TargetMode="External"/><Relationship Id="rId266" Type="http://schemas.openxmlformats.org/officeDocument/2006/relationships/hyperlink" Target="file:///\\USLXA-P-FS01.cps.local\Sabetha\Orders\Orders\1100454000\1100454324-SVC-AL%20Schutzman" TargetMode="External"/><Relationship Id="rId431" Type="http://schemas.openxmlformats.org/officeDocument/2006/relationships/hyperlink" Target="file:///\\USLXA-P-FS01.cps.local\Sabetha\Orders\Orders\1100102000\1100102278_TESLA" TargetMode="External"/><Relationship Id="rId473" Type="http://schemas.openxmlformats.org/officeDocument/2006/relationships/hyperlink" Target="file:///\\USLXA-P-FS01.cps.local\Sabetha\Orders\Orders\1100525000\1100525433_NUTRITION_&amp;_BIOSCIENCES_SW" TargetMode="External"/><Relationship Id="rId529" Type="http://schemas.openxmlformats.org/officeDocument/2006/relationships/hyperlink" Target="file:///\\USLXA-P-FS01.cps.local\Sabetha\Orders\Orders\1100547000\1100547109_UOP_HONEYWELL" TargetMode="External"/><Relationship Id="rId30" Type="http://schemas.openxmlformats.org/officeDocument/2006/relationships/hyperlink" Target="file:///\\USLXA-P-FS01.cps.local\Sabetha\Orders\Orders\1100369000\1100369698_GYPSUM_TECH" TargetMode="External"/><Relationship Id="rId126" Type="http://schemas.openxmlformats.org/officeDocument/2006/relationships/hyperlink" Target="file:///\\USLXA-P-FS01.cps.local\Sabetha\Orders\Orders\1100396000\1100396304_BEMIS" TargetMode="External"/><Relationship Id="rId168" Type="http://schemas.openxmlformats.org/officeDocument/2006/relationships/hyperlink" Target="file:///\\USLXA-P-FS01.cps.local\Sabetha\Orders\Orders\1100410000\1100410197_MARTIN_MARIETTA_" TargetMode="External"/><Relationship Id="rId333" Type="http://schemas.openxmlformats.org/officeDocument/2006/relationships/hyperlink" Target="file:///\\USLXA-P-FS01.cps.local\Sabetha\Orders\Orders\1100475000\1100475853_BELDEN_BRICK_CO_PLANT_8" TargetMode="External"/><Relationship Id="rId540" Type="http://schemas.openxmlformats.org/officeDocument/2006/relationships/hyperlink" Target="file:///\\USLXA-P-FS01.cps.local\Sabetha\Orders\Orders\1100550000\1100550223_%20Cabot" TargetMode="External"/><Relationship Id="rId72" Type="http://schemas.openxmlformats.org/officeDocument/2006/relationships/hyperlink" Target="file:///\\USLXA-P-FS01.cps.local\Sabetha\Orders\Orders\1100376000\1100376842_BASCULAS_Y_AUTOMATIZACION_SA_DE_CV" TargetMode="External"/><Relationship Id="rId375" Type="http://schemas.openxmlformats.org/officeDocument/2006/relationships/hyperlink" Target="file:///\\USLXA-P-FS01.cps.local\Sabetha\Orders\Orders\1100492000\1100492726_NOVA_CHEMICALS_CORP" TargetMode="External"/><Relationship Id="rId3" Type="http://schemas.openxmlformats.org/officeDocument/2006/relationships/hyperlink" Target="file:///\\USLXA-P-FS01.cps.local\Sabetha\Orders\Orders\1100362000\1100362837_K&amp;S_POTASH_CANADA_GP" TargetMode="External"/><Relationship Id="rId235" Type="http://schemas.openxmlformats.org/officeDocument/2006/relationships/hyperlink" Target="file:///\\USLXA-P-FS01.cps.local\Sabetha\Orders\Orders\1100437000\1100437157_OLAM_EDIBLE_NUTS" TargetMode="External"/><Relationship Id="rId277" Type="http://schemas.openxmlformats.org/officeDocument/2006/relationships/hyperlink" Target="file:///\\USLXA-P-FS01.cps.local\Sabetha\Orders\Orders\1100448000\1100448418_BRISTOL" TargetMode="External"/><Relationship Id="rId400" Type="http://schemas.openxmlformats.org/officeDocument/2006/relationships/hyperlink" Target="file:///\\USLXA-P-FS01.cps.local\Sabetha\Orders\Orders\1100499000\1100499553_PACE_DAIRY_-_SD" TargetMode="External"/><Relationship Id="rId442" Type="http://schemas.openxmlformats.org/officeDocument/2006/relationships/hyperlink" Target="file:///\\USLXA-P-FS01.cps.local\Sabetha\Orders\Orders\1100514000\1100514458_CABOT_GYPSUM_" TargetMode="External"/><Relationship Id="rId484" Type="http://schemas.openxmlformats.org/officeDocument/2006/relationships/hyperlink" Target="file:///\\USLXA-P-FS01.cps.local\Sabetha\Orders\Orders\1100528000\1100528621_EVONIK_" TargetMode="External"/><Relationship Id="rId137" Type="http://schemas.openxmlformats.org/officeDocument/2006/relationships/hyperlink" Target="file:///\\USLXA-P-FS01.cps.local\Sabetha\Orders\Orders\1100400000\1100400225_INTAC_PARTS" TargetMode="External"/><Relationship Id="rId302" Type="http://schemas.openxmlformats.org/officeDocument/2006/relationships/hyperlink" Target="file:///\\USLXA-P-FS01.cps.local\Sabetha\Orders\Orders\1100102000\1100102136_LEHIGH_CEMENT_CO_LLC" TargetMode="External"/><Relationship Id="rId344" Type="http://schemas.openxmlformats.org/officeDocument/2006/relationships/hyperlink" Target="file:///\\USLXA-P-FS01.cps.local\Sabetha\Orders\Orders\1100478000\1100478682_DOWAKSA_USA" TargetMode="External"/><Relationship Id="rId41" Type="http://schemas.openxmlformats.org/officeDocument/2006/relationships/hyperlink" Target="file:///\\USLXA-P-FS01.cps.local\Sabetha\Orders\Orders\1100373000\1100373152_MEXICHEM" TargetMode="External"/><Relationship Id="rId83" Type="http://schemas.openxmlformats.org/officeDocument/2006/relationships/hyperlink" Target="file:///\\USLXA-P-FS01.cps.local\Sabetha\Orders\Orders\1100380000\1100380150_A._SCHULMAN" TargetMode="External"/><Relationship Id="rId179" Type="http://schemas.openxmlformats.org/officeDocument/2006/relationships/hyperlink" Target="file:///\\USLXA-P-FS01.cps.local\Sabetha\Orders\Orders\1100413000\1100413025_BUNGE_NORTH_AMERICA" TargetMode="External"/><Relationship Id="rId386" Type="http://schemas.openxmlformats.org/officeDocument/2006/relationships/hyperlink" Target="file:///\\USLXA-P-FS01.cps.local\Sabetha\Orders\Orders\000\" TargetMode="External"/><Relationship Id="rId551" Type="http://schemas.openxmlformats.org/officeDocument/2006/relationships/ctrlProp" Target="../ctrlProps/ctrlProp2.xml"/><Relationship Id="rId190" Type="http://schemas.openxmlformats.org/officeDocument/2006/relationships/hyperlink" Target="file:///\\USLXA-P-FS01.cps.local\Sabetha\Orders\Orders\1100419000\1100419835_NATIONL_GYPSUM_" TargetMode="External"/><Relationship Id="rId204" Type="http://schemas.openxmlformats.org/officeDocument/2006/relationships/hyperlink" Target="file:///\\USLXA-P-FS01.cps.local\Sabetha\Orders\Orders\1100425000\1100425083_DIDION_MILLING" TargetMode="External"/><Relationship Id="rId246" Type="http://schemas.openxmlformats.org/officeDocument/2006/relationships/hyperlink" Target="file:///\\USLXA-P-FS01.cps.local\Sabetha\Orders\Orders\1100442000\1100442962_Avent" TargetMode="External"/><Relationship Id="rId288" Type="http://schemas.openxmlformats.org/officeDocument/2006/relationships/hyperlink" Target="file:///\\USLXA-P-FS01.cps.local\Sabetha\Orders\Orders\1100461000\1100461846_CARBO_CERAMICS_INC" TargetMode="External"/><Relationship Id="rId411" Type="http://schemas.openxmlformats.org/officeDocument/2006/relationships/hyperlink" Target="file:///\\USLXA-P-FS01.cps.local\Sabetha\Orders\Orders\1100504000\1100504491_REPCO" TargetMode="External"/><Relationship Id="rId453" Type="http://schemas.openxmlformats.org/officeDocument/2006/relationships/hyperlink" Target="file:///\\USLXA-P-FS01.cps.local\Sabetha\Orders\Orders\1100519000\1100519500_GREAT_LAKES_CHEESE_SW" TargetMode="External"/><Relationship Id="rId509" Type="http://schemas.openxmlformats.org/officeDocument/2006/relationships/hyperlink" Target="file:///\\USLXA-P-FS01.cps.local\Sabetha\Orders\Orders\1100102000\1100102510_ST_MARYS_CEMENT_US_LLC" TargetMode="External"/><Relationship Id="rId106" Type="http://schemas.openxmlformats.org/officeDocument/2006/relationships/hyperlink" Target="file:///\\USLXA-P-FS01.cps.local\Sabetha\Orders\Orders\1100389000\1100389025_TITAN_FLORIDA" TargetMode="External"/><Relationship Id="rId313" Type="http://schemas.openxmlformats.org/officeDocument/2006/relationships/hyperlink" Target="file:///\\USLXA-P-FS01.cps.local\Sabetha\Orders\Orders\1100468000\1100468277_NATIONAL_CEMENT_COMPANY_OF_CA_INC" TargetMode="External"/><Relationship Id="rId495" Type="http://schemas.openxmlformats.org/officeDocument/2006/relationships/hyperlink" Target="file:///\\USLXA-P-FS01.cps.local\Sabetha\Orders\Orders\1100531000\1100531292_CAVENDISH_FARMS" TargetMode="External"/><Relationship Id="rId10" Type="http://schemas.openxmlformats.org/officeDocument/2006/relationships/hyperlink" Target="file:///\\USLXA-P-FS01.cps.local\Sabetha\Orders\Orders\1100364000\1100364970_BASCULAS_Y_AUTOMATIZACION_SA_DE_CV" TargetMode="External"/><Relationship Id="rId52" Type="http://schemas.openxmlformats.org/officeDocument/2006/relationships/hyperlink" Target="file:///\\USLXA-P-FS01.cps.local\Sabetha\Orders\Orders\1100500000\1100500331_CEMEX" TargetMode="External"/><Relationship Id="rId94" Type="http://schemas.openxmlformats.org/officeDocument/2006/relationships/hyperlink" Target="file:///\\USLXA-P-FS01.cps.local\Sabetha\Orders\Orders\1100381000\1100381442_ROYAL_CANIN_" TargetMode="External"/><Relationship Id="rId148" Type="http://schemas.openxmlformats.org/officeDocument/2006/relationships/hyperlink" Target="file:///\\USLXA-P-FS01.cps.local\Sabetha\Orders\Orders\1100406000\1100406040_GDM_SPA" TargetMode="External"/><Relationship Id="rId355" Type="http://schemas.openxmlformats.org/officeDocument/2006/relationships/hyperlink" Target="file:///\\USLXA-P-FS01.cps.local\Sabetha\Orders\Orders\1100482000\1100482951_WEST_FRASER" TargetMode="External"/><Relationship Id="rId397" Type="http://schemas.openxmlformats.org/officeDocument/2006/relationships/hyperlink" Target="file:///\\USLXA-P-FS01.cps.local\Sabetha\Orders\Orders\1100498000\1100498764_8TH_AVENUE_AMER%20BLANCHING" TargetMode="External"/><Relationship Id="rId520" Type="http://schemas.openxmlformats.org/officeDocument/2006/relationships/hyperlink" Target="file:///\\USLXA-P-FS01.cps.local\Sabetha\Orders\Orders\1100541000\1100541780_Dow" TargetMode="External"/><Relationship Id="rId215" Type="http://schemas.openxmlformats.org/officeDocument/2006/relationships/hyperlink" Target="file:///\\USLXA-P-FS01.cps.local\Sabetha\Orders\Orders\1100430000\1100430649_BIOKYOWA_INC" TargetMode="External"/><Relationship Id="rId257" Type="http://schemas.openxmlformats.org/officeDocument/2006/relationships/hyperlink" Target="file:///\\USLXA-P-FS01.cps.local\Sabetha\Orders\Orders\1100447000\1100447399_CORNING_INC" TargetMode="External"/><Relationship Id="rId422" Type="http://schemas.openxmlformats.org/officeDocument/2006/relationships/hyperlink" Target="file:///\\USLXA-P-FS01.cps.local\Sabetha\Orders\Orders\1100508000\1100508222_INT_CELLULOSE_CORP" TargetMode="External"/><Relationship Id="rId464" Type="http://schemas.openxmlformats.org/officeDocument/2006/relationships/hyperlink" Target="file:///\\USLXA-P-FS01.cps.local\Sabetha\Orders\Orders\1100522000\1100522770_OMNIPURE_FILTER_CO" TargetMode="External"/><Relationship Id="rId299" Type="http://schemas.openxmlformats.org/officeDocument/2006/relationships/hyperlink" Target="file:///\\USLXA-P-FS01.cps.local\Sabetha\Orders\Orders\1100465000\1100465092_ENTEGRIS_INC" TargetMode="External"/><Relationship Id="rId63" Type="http://schemas.openxmlformats.org/officeDocument/2006/relationships/hyperlink" Target="file:///\\USLXA-P-FS01.cps.local\Sabetha\Orders\Orders\1100374000\1100374158_INDIANAPOLIS_SCALE_COMPANY" TargetMode="External"/><Relationship Id="rId159" Type="http://schemas.openxmlformats.org/officeDocument/2006/relationships/hyperlink" Target="file:///\\USLXA-P-FS01.cps.local\Sabetha\Orders\Orders\1100408000\1100408064_POLYONE" TargetMode="External"/><Relationship Id="rId366" Type="http://schemas.openxmlformats.org/officeDocument/2006/relationships/hyperlink" Target="file:///\\USLXA-P-FS01.cps.local\Sabetha\Orders\Orders\1100490000\1100490383_PIONEER_TECHNICAL" TargetMode="External"/><Relationship Id="rId226" Type="http://schemas.openxmlformats.org/officeDocument/2006/relationships/hyperlink" Target="file:///\\USLXA-P-FS01.cps.local\Sabetha\Orders\Orders\1100435000\1100435596_FEECO_INTL" TargetMode="External"/><Relationship Id="rId433" Type="http://schemas.openxmlformats.org/officeDocument/2006/relationships/hyperlink" Target="file:///\\USLXA-P-FS01.cps.local\Sabetha\Orders\Orders\1100510000\1100510356_BYK_INC_" TargetMode="External"/><Relationship Id="rId74" Type="http://schemas.openxmlformats.org/officeDocument/2006/relationships/hyperlink" Target="file:///\\USLXA-P-FS01.cps.local\Sabetha\Orders\Orders\1100378000\1100378244_MCCAIN_FOODS_USA_INC" TargetMode="External"/><Relationship Id="rId377" Type="http://schemas.openxmlformats.org/officeDocument/2006/relationships/hyperlink" Target="file:///\\USLXA-P-FS01.cps.local\Sabetha\Orders\Orders\1100494000\1100494471_CHAMPION_FOODS_LLC" TargetMode="External"/><Relationship Id="rId500" Type="http://schemas.openxmlformats.org/officeDocument/2006/relationships/hyperlink" Target="file:///\\USLXA-P-FS01.cps.local\Sabetha\Orders\Orders\1100532000\1100532500_SALAS_O'BRIEN" TargetMode="External"/><Relationship Id="rId5" Type="http://schemas.openxmlformats.org/officeDocument/2006/relationships/hyperlink" Target="file:///\\USLXA-P-FS01.cps.local\Sabetha\Orders\Orders\1100363000\1100363356_KELLOGG_COMPANY" TargetMode="External"/><Relationship Id="rId237" Type="http://schemas.openxmlformats.org/officeDocument/2006/relationships/hyperlink" Target="file:///\\USLXA-P-FS01.cps.local\Sabetha\Orders\Orders\1100436000\1100436996_CABOT_CORP" TargetMode="External"/><Relationship Id="rId444" Type="http://schemas.openxmlformats.org/officeDocument/2006/relationships/hyperlink" Target="file:///\\USLXA-P-FS01.cps.local\Sabetha\Orders\Orders\1100490000\1100490824_MARTIN_MARIETTA_MATERIALS_INC" TargetMode="External"/><Relationship Id="rId290" Type="http://schemas.openxmlformats.org/officeDocument/2006/relationships/hyperlink" Target="file:///\\USLXA-P-FS01.cps.local\Sabetha\Orders\Orders\1100462000\1100462992_SUWANNEE_CEMENT" TargetMode="External"/><Relationship Id="rId304" Type="http://schemas.openxmlformats.org/officeDocument/2006/relationships/hyperlink" Target="file:///\\USLXA-P-FS01.cps.local\Sabetha\Orders\Orders\1100466000\1100466153_FORMOSA_PLASTICS_CORP" TargetMode="External"/><Relationship Id="rId388" Type="http://schemas.openxmlformats.org/officeDocument/2006/relationships/hyperlink" Target="file:///\\USLXA-P-FS01.cps.local\Sabetha\Orders\Orders\1100498000\1100498502_SNYDERS_LANCE" TargetMode="External"/><Relationship Id="rId511" Type="http://schemas.openxmlformats.org/officeDocument/2006/relationships/hyperlink" Target="file:///\\USLXA-P-FS01.cps.local\Sabetha\Orders\Orders\1100538000\1100538749_TORAY_RESIN" TargetMode="External"/><Relationship Id="rId85" Type="http://schemas.openxmlformats.org/officeDocument/2006/relationships/hyperlink" Target="file:///\\USLXA-P-FS01.cps.local\Sabetha\Orders\Orders\1100380000\1100380831_KELLOGGS" TargetMode="External"/><Relationship Id="rId150" Type="http://schemas.openxmlformats.org/officeDocument/2006/relationships/hyperlink" Target="file:///\\USLXA-P-FS01.cps.local\Sabetha\Orders\Orders\1100407000\1100407161_HARDY_PROCESS_SOLUTIONS" TargetMode="External"/><Relationship Id="rId248" Type="http://schemas.openxmlformats.org/officeDocument/2006/relationships/hyperlink" Target="file:///\\USLXA-P-FS01.cps.local\Sabetha\Orders\Orders\1100443000\1100443129_SIEMENS_" TargetMode="External"/><Relationship Id="rId455" Type="http://schemas.openxmlformats.org/officeDocument/2006/relationships/hyperlink" Target="file:///\\USLXA-P-FS01.cps.local\Sabetha\Orders\Orders\1100519000\1100519364_VARIOLINE_SPARE_PART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pacdwg.schenckprocess.com/fdl.asp?sn=2&amp;ano=544681M30" TargetMode="External"/><Relationship Id="rId1" Type="http://schemas.openxmlformats.org/officeDocument/2006/relationships/hyperlink" Target="http://pacdwg.schenckprocess.com/fdl.asp?sn=2&amp;ano=544681E30"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omments" Target="../comments1.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hyperlink" Target="../../../../AppData/Local/WW_Tools/Tools%20Cache/Shipped.XLS" TargetMode="External"/><Relationship Id="rId7" Type="http://schemas.openxmlformats.org/officeDocument/2006/relationships/ctrlProp" Target="../ctrlProps/ctrlProp13.xml"/><Relationship Id="rId2" Type="http://schemas.openxmlformats.org/officeDocument/2006/relationships/hyperlink" Target="../../../../AppData/Local/WW_Tools/Tools%20Cache/Parts.XLS" TargetMode="External"/><Relationship Id="rId1" Type="http://schemas.openxmlformats.org/officeDocument/2006/relationships/hyperlink" Target="../../../../AppData/Local/WW_Tools/Tools%20Cache/Open.XLS" TargetMode="External"/><Relationship Id="rId6" Type="http://schemas.openxmlformats.org/officeDocument/2006/relationships/vmlDrawing" Target="../drawings/vmlDrawing5.vml"/><Relationship Id="rId5" Type="http://schemas.openxmlformats.org/officeDocument/2006/relationships/drawing" Target="../drawings/drawing6.xml"/><Relationship Id="rId10" Type="http://schemas.openxmlformats.org/officeDocument/2006/relationships/comments" Target="../comments2.xml"/><Relationship Id="rId4" Type="http://schemas.openxmlformats.org/officeDocument/2006/relationships/printerSettings" Target="../printerSettings/printerSettings7.bin"/><Relationship Id="rId9"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cheduleWS">
    <tabColor theme="9"/>
    <pageSetUpPr autoPageBreaks="0"/>
  </sheetPr>
  <dimension ref="A1:CC1045"/>
  <sheetViews>
    <sheetView zoomScaleNormal="85" workbookViewId="0">
      <pane ySplit="3" topLeftCell="A4" activePane="bottomLeft" state="frozen"/>
      <selection pane="bottomLeft" activeCell="D30" sqref="D30"/>
      <selection activeCell="E19" sqref="E19"/>
    </sheetView>
  </sheetViews>
  <sheetFormatPr defaultColWidth="9.140625" defaultRowHeight="12.75"/>
  <cols>
    <col min="1" max="1" width="4.42578125" style="6" customWidth="1"/>
    <col min="2" max="2" width="22.7109375" style="17" customWidth="1"/>
    <col min="3" max="3" width="33.140625" style="6" customWidth="1"/>
    <col min="4" max="4" width="39.5703125" style="17" bestFit="1" customWidth="1"/>
    <col min="5" max="5" width="10.42578125" style="17" bestFit="1" customWidth="1"/>
    <col min="6" max="6" width="9.85546875" style="17" customWidth="1"/>
    <col min="7" max="7" width="16.42578125" style="17" customWidth="1"/>
    <col min="8" max="8" width="14.28515625" style="18" bestFit="1" customWidth="1"/>
    <col min="9" max="9" width="14.5703125" style="18" bestFit="1" customWidth="1"/>
    <col min="10" max="10" width="11" style="17" customWidth="1"/>
    <col min="11" max="11" width="11.5703125" style="17" customWidth="1"/>
    <col min="12" max="12" width="49.5703125" style="6" customWidth="1"/>
    <col min="13" max="13" width="19.7109375" style="6" customWidth="1"/>
    <col min="14" max="14" width="21.85546875" style="6" customWidth="1"/>
    <col min="15" max="15" width="41.28515625" style="6" customWidth="1"/>
    <col min="16" max="16" width="11.85546875" style="6" customWidth="1"/>
    <col min="17" max="17" width="11.42578125" style="6" customWidth="1"/>
    <col min="18" max="18" width="4.85546875" style="6" customWidth="1"/>
    <col min="19" max="19" width="5.7109375" style="6" customWidth="1"/>
    <col min="20" max="23" width="9.140625" style="6"/>
    <col min="24" max="24" width="5.42578125" style="17" customWidth="1"/>
    <col min="25" max="25" width="9.140625" style="6"/>
    <col min="26" max="26" width="17.7109375" style="6" customWidth="1"/>
    <col min="27" max="27" width="11.5703125" style="6" customWidth="1"/>
    <col min="28" max="28" width="13.85546875" style="6" customWidth="1"/>
    <col min="29" max="29" width="26" style="20" bestFit="1" customWidth="1"/>
    <col min="30" max="30" width="13.28515625" style="45" bestFit="1" customWidth="1"/>
    <col min="31" max="31" width="20" style="6" bestFit="1" customWidth="1"/>
    <col min="32" max="32" width="20.140625" style="6" bestFit="1" customWidth="1"/>
    <col min="33" max="33" width="20.42578125" style="6" bestFit="1" customWidth="1"/>
    <col min="34" max="34" width="20.28515625" style="6" bestFit="1" customWidth="1"/>
    <col min="35" max="35" width="19.7109375" style="6" bestFit="1" customWidth="1"/>
    <col min="36" max="36" width="19.85546875" style="6" customWidth="1"/>
    <col min="37" max="37" width="20.5703125" style="6" bestFit="1" customWidth="1"/>
    <col min="38" max="38" width="20.28515625" style="6" bestFit="1" customWidth="1"/>
    <col min="39" max="49" width="10.7109375" style="6" customWidth="1"/>
    <col min="50" max="50" width="26" style="19" customWidth="1"/>
    <col min="51" max="52" width="10.7109375" style="19" customWidth="1"/>
    <col min="53" max="54" width="14.85546875" style="19" customWidth="1"/>
    <col min="55" max="55" width="10.7109375" style="19" customWidth="1"/>
    <col min="56" max="56" width="37.28515625" style="19" customWidth="1"/>
    <col min="57" max="81" width="9.140625" style="19"/>
    <col min="82" max="16384" width="9.140625" style="6"/>
  </cols>
  <sheetData>
    <row r="1" spans="1:56" ht="15.75">
      <c r="A1" s="1" t="s">
        <v>0</v>
      </c>
      <c r="B1" s="2"/>
      <c r="C1" s="2"/>
      <c r="D1" s="42">
        <f ca="1">YEAR(NOW())</f>
        <v>2026</v>
      </c>
      <c r="E1" s="276"/>
      <c r="F1" s="276"/>
      <c r="G1" s="3"/>
      <c r="H1" s="276"/>
      <c r="I1" s="276"/>
      <c r="J1" s="3"/>
      <c r="K1" s="3"/>
      <c r="L1" s="276"/>
      <c r="M1" s="276"/>
      <c r="N1" s="276"/>
      <c r="O1" s="276"/>
      <c r="P1" s="5"/>
      <c r="Q1" s="5"/>
      <c r="R1" s="5"/>
      <c r="S1" s="5"/>
      <c r="T1" s="5"/>
      <c r="U1" s="5"/>
      <c r="V1" s="5"/>
      <c r="W1" s="5"/>
      <c r="X1" s="3"/>
      <c r="Y1" s="36" t="s">
        <v>1</v>
      </c>
      <c r="Z1" s="4">
        <f ca="1">TODAY()</f>
        <v>46088</v>
      </c>
      <c r="AA1" s="40" t="s">
        <v>2</v>
      </c>
      <c r="AB1" s="5"/>
      <c r="AE1" t="s">
        <v>3</v>
      </c>
      <c r="AF1" t="s">
        <v>4</v>
      </c>
      <c r="AG1" t="s">
        <v>5</v>
      </c>
      <c r="AH1" t="s">
        <v>6</v>
      </c>
      <c r="AI1" t="s">
        <v>7</v>
      </c>
      <c r="AJ1" t="s">
        <v>8</v>
      </c>
      <c r="AK1" t="s">
        <v>9</v>
      </c>
      <c r="AL1" t="s">
        <v>10</v>
      </c>
    </row>
    <row r="2" spans="1:56" ht="15">
      <c r="A2" s="43" t="s">
        <v>11</v>
      </c>
      <c r="B2" s="42" t="str">
        <f>SUBTOTAL(3,B4:B500) &amp; " Orders"</f>
        <v>0 Orders</v>
      </c>
      <c r="C2" s="8" t="str">
        <f>" "&amp; AG2 &amp;"'s Schedule"</f>
        <v xml:space="preserve"> N/A's Schedule</v>
      </c>
      <c r="D2" s="3"/>
      <c r="E2" s="277"/>
      <c r="F2" s="277"/>
      <c r="G2" s="92"/>
      <c r="H2" s="277"/>
      <c r="I2" s="277"/>
      <c r="J2" s="42" t="str">
        <f>ROUND(SUM(J4:J500),2) &amp; " hrs"</f>
        <v>0 hrs</v>
      </c>
      <c r="K2" s="42" t="str">
        <f>ROUND(SUM(K4:K500),2) &amp; " hrs"</f>
        <v>0 hrs</v>
      </c>
      <c r="L2" s="277"/>
      <c r="M2" s="277"/>
      <c r="N2" s="277"/>
      <c r="O2" s="277"/>
      <c r="P2" s="5"/>
      <c r="Q2" s="5"/>
      <c r="R2" s="5"/>
      <c r="S2" s="5"/>
      <c r="T2" s="5"/>
      <c r="U2" s="5"/>
      <c r="V2" s="5"/>
      <c r="W2" s="5"/>
      <c r="X2" s="3"/>
      <c r="Y2" s="36" t="s">
        <v>12</v>
      </c>
      <c r="Z2" s="3">
        <v>5</v>
      </c>
      <c r="AA2" s="5"/>
      <c r="AB2" s="5"/>
      <c r="AE2" t="str">
        <f>A2</f>
        <v>AMG</v>
      </c>
      <c r="AF2" t="str">
        <f>_xlfn.XLOOKUP(AE2,AE4:AE100,AF4:AF100,"N/A")</f>
        <v>N/A</v>
      </c>
      <c r="AG2" t="str">
        <f>_xlfn.XLOOKUP(AE2,AE4:AE100,AG4:AG100,"N/A")</f>
        <v>N/A</v>
      </c>
      <c r="AH2" t="str">
        <f>_xlfn.XLOOKUP(AE2,AE4:AE100,AH4:AH100,"N/A")</f>
        <v>N/A</v>
      </c>
      <c r="AI2" t="str">
        <f>_xlfn.XLOOKUP(AE2,AE4:AE100,AI4:AI100,"N/A")</f>
        <v>N/A</v>
      </c>
      <c r="AJ2" t="str">
        <f>_xlfn.XLOOKUP(AE2,AE4:AE100,AJ4:AJ100,"N/A")</f>
        <v>N/A</v>
      </c>
      <c r="AK2" t="str">
        <f>_xlfn.XLOOKUP(AE2,AE4:AE100,AK4:AK100,"N/A")</f>
        <v>N/A</v>
      </c>
      <c r="AL2" t="str">
        <f>_xlfn.XLOOKUP(AF2,AF4:AF100,AL4:AL100,"N/A")</f>
        <v>N/A</v>
      </c>
    </row>
    <row r="3" spans="1:56" ht="51">
      <c r="A3" s="5"/>
      <c r="B3" s="193" t="s">
        <v>13</v>
      </c>
      <c r="C3" s="193" t="s">
        <v>14</v>
      </c>
      <c r="D3" s="193" t="s">
        <v>15</v>
      </c>
      <c r="E3" s="194" t="s">
        <v>16</v>
      </c>
      <c r="F3" s="194" t="s">
        <v>17</v>
      </c>
      <c r="G3" s="194" t="s">
        <v>18</v>
      </c>
      <c r="H3" s="195" t="s">
        <v>19</v>
      </c>
      <c r="I3" s="195" t="s">
        <v>20</v>
      </c>
      <c r="J3" s="194" t="s">
        <v>21</v>
      </c>
      <c r="K3" s="194" t="s">
        <v>22</v>
      </c>
      <c r="L3" s="193" t="s">
        <v>23</v>
      </c>
      <c r="M3" s="37" t="s">
        <v>24</v>
      </c>
      <c r="N3" s="37" t="s">
        <v>25</v>
      </c>
      <c r="O3" s="37" t="s">
        <v>26</v>
      </c>
      <c r="P3" s="75" t="s">
        <v>27</v>
      </c>
      <c r="Q3" s="5"/>
      <c r="R3" s="5"/>
      <c r="S3" s="5"/>
      <c r="T3" s="5"/>
      <c r="U3" s="5"/>
      <c r="V3" s="5"/>
      <c r="W3" s="5"/>
      <c r="X3" s="3"/>
      <c r="Y3" s="36" t="s">
        <v>28</v>
      </c>
      <c r="Z3" s="40" t="s">
        <v>29</v>
      </c>
      <c r="AA3" s="91" t="s">
        <v>30</v>
      </c>
      <c r="AB3" s="5"/>
      <c r="AC3" s="63" t="s">
        <v>31</v>
      </c>
      <c r="AD3" s="44" t="s">
        <v>32</v>
      </c>
      <c r="AE3" t="str">
        <f>_xlfn.XLOOKUP(AF3,AF4:AF100,AE4:AE100,"N/A")</f>
        <v>NJH</v>
      </c>
      <c r="AF3" t="s">
        <v>33</v>
      </c>
      <c r="AG3" t="str">
        <f>_xlfn.XLOOKUP(AF3,AF4:AF100,AG4:AG100,"N/A")</f>
        <v>Nathan</v>
      </c>
      <c r="AH3" t="str">
        <f>_xlfn.XLOOKUP(AF3,AF4:AF100,AH4:AH100,"N/A")</f>
        <v>Hemman</v>
      </c>
      <c r="AI3" t="str">
        <f>_xlfn.XLOOKUP(AF3,AF4:AF100,AI4:AI100,"N/A")</f>
        <v>nathan.hemman@coperion.com</v>
      </c>
      <c r="AJ3" t="str">
        <f>_xlfn.XLOOKUP(AF3,AF4:AF100,AJ4:AJ100,"N/A")</f>
        <v>PC</v>
      </c>
      <c r="AK3" t="str">
        <f>_xlfn.XLOOKUP(AF3,AF4:AF100,AK4:AK100,"N/A")</f>
        <v>Y</v>
      </c>
      <c r="AL3" t="str">
        <f>_xlfn.XLOOKUP(AF3,AF4:AF100,AL4:AL100,"N/A")</f>
        <v>N.HEMMAN</v>
      </c>
      <c r="AN3" s="18"/>
      <c r="AO3" s="18"/>
      <c r="AP3" s="18"/>
      <c r="AQ3" s="18"/>
      <c r="AR3" s="18"/>
      <c r="AS3" s="18"/>
      <c r="AT3" s="18"/>
      <c r="AU3" s="18"/>
      <c r="AV3" s="18"/>
      <c r="AW3" s="18"/>
      <c r="AX3" s="190" t="s">
        <v>34</v>
      </c>
      <c r="AY3" s="190"/>
      <c r="AZ3" s="190"/>
      <c r="BA3" s="190" t="s">
        <v>35</v>
      </c>
      <c r="BB3" s="190" t="s">
        <v>36</v>
      </c>
      <c r="BC3" s="190"/>
      <c r="BD3" s="190" t="s">
        <v>37</v>
      </c>
    </row>
    <row r="4" spans="1:56">
      <c r="A4" s="5"/>
      <c r="B4" s="35"/>
      <c r="C4" s="13"/>
      <c r="D4" s="12"/>
      <c r="E4" s="12"/>
      <c r="F4" s="12"/>
      <c r="G4" s="25"/>
      <c r="H4" s="25"/>
      <c r="I4" s="25"/>
      <c r="J4" s="14"/>
      <c r="K4" s="14"/>
      <c r="L4" s="15"/>
      <c r="M4" s="34"/>
      <c r="N4" s="34"/>
      <c r="O4" s="16"/>
      <c r="P4" s="101"/>
      <c r="Q4" s="5"/>
      <c r="R4" s="5"/>
      <c r="S4" s="5"/>
      <c r="T4" s="5"/>
      <c r="U4" s="5"/>
      <c r="V4" s="5"/>
      <c r="W4" s="5"/>
      <c r="X4" s="3">
        <v>0</v>
      </c>
      <c r="Y4" s="5"/>
      <c r="Z4" s="33" t="s">
        <v>38</v>
      </c>
      <c r="AA4" s="32"/>
      <c r="AB4" s="5"/>
      <c r="AE4" t="s">
        <v>39</v>
      </c>
      <c r="AF4" t="s">
        <v>40</v>
      </c>
      <c r="AG4" t="s">
        <v>41</v>
      </c>
      <c r="AH4" t="s">
        <v>42</v>
      </c>
      <c r="AI4" s="93" t="s">
        <v>43</v>
      </c>
      <c r="AJ4" t="s">
        <v>44</v>
      </c>
      <c r="AK4" t="s">
        <v>45</v>
      </c>
      <c r="AL4" t="s">
        <v>46</v>
      </c>
      <c r="AN4" s="18"/>
      <c r="AO4" s="18"/>
      <c r="AP4" s="18"/>
      <c r="AQ4" s="18"/>
      <c r="AR4" s="18"/>
      <c r="AS4" s="18"/>
      <c r="AT4" s="18"/>
      <c r="AU4" s="18"/>
      <c r="AV4" s="18"/>
      <c r="AW4" s="18"/>
      <c r="AX4" s="190" t="str">
        <f ca="1">IF(AND((BA4 &lt; TODAY() - 14),NOT(ISBLANK(BA4)),M4 = "WAITING FOR CUSTOMER APPROVAL"), "TRUE","FALSE")</f>
        <v>FALSE</v>
      </c>
      <c r="AY4" s="190"/>
      <c r="AZ4" s="190"/>
      <c r="BA4" s="190"/>
      <c r="BB4" s="190" t="s">
        <v>47</v>
      </c>
      <c r="BC4" s="190"/>
      <c r="BD4" s="190"/>
    </row>
    <row r="5" spans="1:56">
      <c r="A5" s="5"/>
      <c r="B5" s="35"/>
      <c r="C5" s="13"/>
      <c r="D5" s="78"/>
      <c r="E5" s="12"/>
      <c r="F5" s="12"/>
      <c r="G5" s="25"/>
      <c r="H5" s="25"/>
      <c r="I5" s="25"/>
      <c r="J5" s="14"/>
      <c r="K5" s="14"/>
      <c r="L5" s="15"/>
      <c r="M5" s="34"/>
      <c r="N5" s="34"/>
      <c r="O5" s="16"/>
      <c r="P5" s="76"/>
      <c r="Q5" s="5"/>
      <c r="R5" s="5"/>
      <c r="S5" s="5"/>
      <c r="T5" s="5"/>
      <c r="U5" s="5"/>
      <c r="V5" s="5"/>
      <c r="W5" s="5"/>
      <c r="X5" s="3">
        <v>0</v>
      </c>
      <c r="Y5" s="5"/>
      <c r="Z5" s="33" t="s">
        <v>48</v>
      </c>
      <c r="AA5" s="32"/>
      <c r="AB5" s="5"/>
      <c r="AE5" t="s">
        <v>49</v>
      </c>
      <c r="AF5" t="s">
        <v>50</v>
      </c>
      <c r="AG5" t="s">
        <v>51</v>
      </c>
      <c r="AH5" t="s">
        <v>52</v>
      </c>
      <c r="AI5" t="s">
        <v>53</v>
      </c>
      <c r="AJ5" t="s">
        <v>44</v>
      </c>
      <c r="AK5" t="s">
        <v>45</v>
      </c>
      <c r="AL5" t="s">
        <v>54</v>
      </c>
      <c r="AN5" s="18"/>
      <c r="AO5" s="18"/>
      <c r="AP5" s="18"/>
      <c r="AQ5" s="18"/>
      <c r="AR5" s="18"/>
      <c r="AS5" s="18"/>
      <c r="AT5" s="18"/>
      <c r="AU5" s="18"/>
      <c r="AV5" s="18"/>
      <c r="AW5" s="18"/>
      <c r="AX5" s="190" t="str">
        <f t="shared" ref="AX5:AX59" ca="1" si="0">IF(AND((BA5 &lt; TODAY() - 14),NOT(ISBLANK(BA5)),M5 = "WAITING FOR CUSTOMER APPROVAL"), "TRUE","FALSE")</f>
        <v>FALSE</v>
      </c>
      <c r="AY5" s="190"/>
      <c r="AZ5" s="190"/>
      <c r="BA5" s="190"/>
      <c r="BB5" s="190" t="s">
        <v>55</v>
      </c>
      <c r="BC5" s="190"/>
      <c r="BD5" s="190"/>
    </row>
    <row r="6" spans="1:56">
      <c r="A6" s="5"/>
      <c r="B6" s="35"/>
      <c r="C6" s="13"/>
      <c r="D6" s="12"/>
      <c r="E6" s="12"/>
      <c r="F6" s="12"/>
      <c r="G6" s="25"/>
      <c r="H6" s="25"/>
      <c r="I6" s="25"/>
      <c r="J6" s="14"/>
      <c r="K6" s="14"/>
      <c r="L6" s="15"/>
      <c r="M6" s="34"/>
      <c r="N6" s="77"/>
      <c r="O6" s="16"/>
      <c r="P6" s="76"/>
      <c r="Q6" s="5"/>
      <c r="R6" s="5"/>
      <c r="S6" s="5"/>
      <c r="T6" s="5"/>
      <c r="U6" s="5"/>
      <c r="V6" s="5"/>
      <c r="W6" s="5"/>
      <c r="X6" s="3">
        <v>0</v>
      </c>
      <c r="Y6" s="5"/>
      <c r="Z6" s="33" t="s">
        <v>56</v>
      </c>
      <c r="AA6" s="5"/>
      <c r="AB6" s="5"/>
      <c r="AE6" t="s">
        <v>57</v>
      </c>
      <c r="AF6" t="s">
        <v>58</v>
      </c>
      <c r="AG6" t="s">
        <v>59</v>
      </c>
      <c r="AH6" t="s">
        <v>60</v>
      </c>
      <c r="AI6" t="s">
        <v>61</v>
      </c>
      <c r="AJ6" t="s">
        <v>44</v>
      </c>
      <c r="AK6" t="s">
        <v>45</v>
      </c>
      <c r="AL6" t="s">
        <v>62</v>
      </c>
      <c r="AN6" s="18"/>
      <c r="AO6" s="18"/>
      <c r="AP6" s="18"/>
      <c r="AQ6" s="18"/>
      <c r="AR6" s="18"/>
      <c r="AS6" s="18"/>
      <c r="AT6" s="18"/>
      <c r="AU6" s="18"/>
      <c r="AV6" s="18"/>
      <c r="AW6" s="18"/>
      <c r="AX6" s="190" t="str">
        <f ca="1">IF(AND((BA6 &lt; TODAY() - 14),NOT(ISBLANK(BA6)),M6 = "WAITING FOR CUSTOMER APPROVAL"), "TRUE","FALSE")</f>
        <v>FALSE</v>
      </c>
      <c r="AY6" s="190"/>
      <c r="AZ6" s="190"/>
      <c r="BA6" s="190"/>
      <c r="BB6" s="190" t="s">
        <v>63</v>
      </c>
      <c r="BC6" s="190"/>
      <c r="BD6" s="190"/>
    </row>
    <row r="7" spans="1:56">
      <c r="A7" s="5"/>
      <c r="B7" s="35"/>
      <c r="C7" s="13"/>
      <c r="D7" s="12"/>
      <c r="E7" s="12"/>
      <c r="F7" s="12"/>
      <c r="G7" s="25"/>
      <c r="H7" s="25"/>
      <c r="I7" s="25"/>
      <c r="J7" s="14"/>
      <c r="K7" s="14"/>
      <c r="L7" s="15"/>
      <c r="M7" s="34"/>
      <c r="N7" s="34"/>
      <c r="O7" s="16"/>
      <c r="P7" s="76"/>
      <c r="Q7" s="5"/>
      <c r="R7" s="5"/>
      <c r="S7" s="5"/>
      <c r="T7" s="5"/>
      <c r="U7" s="5"/>
      <c r="V7" s="5"/>
      <c r="W7" s="5"/>
      <c r="X7" s="3">
        <v>0</v>
      </c>
      <c r="Y7" s="5"/>
      <c r="Z7" s="33" t="s">
        <v>64</v>
      </c>
      <c r="AA7" s="5"/>
      <c r="AB7" s="5"/>
      <c r="AE7" t="s">
        <v>65</v>
      </c>
      <c r="AF7" t="s">
        <v>66</v>
      </c>
      <c r="AG7" t="s">
        <v>67</v>
      </c>
      <c r="AH7" t="s">
        <v>68</v>
      </c>
      <c r="AI7" t="s">
        <v>69</v>
      </c>
      <c r="AJ7" t="s">
        <v>44</v>
      </c>
      <c r="AK7" t="s">
        <v>45</v>
      </c>
      <c r="AL7" t="s">
        <v>70</v>
      </c>
      <c r="AN7" s="18"/>
      <c r="AO7" s="18"/>
      <c r="AP7" s="18"/>
      <c r="AQ7" s="18"/>
      <c r="AR7" s="18"/>
      <c r="AS7" s="18"/>
      <c r="AT7" s="18"/>
      <c r="AU7" s="18"/>
      <c r="AV7" s="18"/>
      <c r="AW7" s="18"/>
      <c r="AX7" s="190" t="str">
        <f t="shared" ca="1" si="0"/>
        <v>FALSE</v>
      </c>
      <c r="AY7" s="190"/>
      <c r="AZ7" s="190"/>
      <c r="BA7" s="190"/>
      <c r="BB7" s="190" t="s">
        <v>71</v>
      </c>
      <c r="BC7" s="190"/>
      <c r="BD7" s="190"/>
    </row>
    <row r="8" spans="1:56">
      <c r="A8" s="5"/>
      <c r="B8" s="35"/>
      <c r="C8" s="13"/>
      <c r="D8" s="78"/>
      <c r="E8" s="12"/>
      <c r="F8" s="12"/>
      <c r="G8" s="25"/>
      <c r="H8" s="25"/>
      <c r="I8" s="25"/>
      <c r="J8" s="14"/>
      <c r="K8" s="14"/>
      <c r="L8" s="16"/>
      <c r="M8" s="34"/>
      <c r="N8" s="34"/>
      <c r="O8" s="16"/>
      <c r="P8" s="76"/>
      <c r="Q8" s="5"/>
      <c r="R8" s="5"/>
      <c r="S8" s="5"/>
      <c r="T8" s="5"/>
      <c r="U8" s="5"/>
      <c r="V8" s="5"/>
      <c r="W8" s="5"/>
      <c r="X8" s="3">
        <v>0</v>
      </c>
      <c r="Y8" s="5"/>
      <c r="Z8" s="33" t="s">
        <v>72</v>
      </c>
      <c r="AA8" s="5"/>
      <c r="AB8" s="5"/>
      <c r="AE8" t="s">
        <v>73</v>
      </c>
      <c r="AF8" t="s">
        <v>74</v>
      </c>
      <c r="AG8" t="s">
        <v>75</v>
      </c>
      <c r="AH8" t="s">
        <v>76</v>
      </c>
      <c r="AI8" t="s">
        <v>77</v>
      </c>
      <c r="AJ8" t="s">
        <v>44</v>
      </c>
      <c r="AK8" t="s">
        <v>45</v>
      </c>
      <c r="AL8" t="s">
        <v>78</v>
      </c>
      <c r="AN8" s="18"/>
      <c r="AO8" s="18"/>
      <c r="AP8" s="18"/>
      <c r="AQ8" s="18"/>
      <c r="AR8" s="18"/>
      <c r="AS8" s="18"/>
      <c r="AT8" s="18"/>
      <c r="AU8" s="18"/>
      <c r="AV8" s="18"/>
      <c r="AW8" s="18"/>
      <c r="AX8" s="190" t="str">
        <f t="shared" ca="1" si="0"/>
        <v>FALSE</v>
      </c>
      <c r="AY8" s="190"/>
      <c r="AZ8" s="190"/>
      <c r="BA8" s="190"/>
      <c r="BB8" s="190" t="s">
        <v>55</v>
      </c>
      <c r="BC8" s="190"/>
      <c r="BD8" s="190"/>
    </row>
    <row r="9" spans="1:56">
      <c r="A9" s="5"/>
      <c r="B9" s="35"/>
      <c r="C9" s="103"/>
      <c r="D9" s="95"/>
      <c r="E9" s="12"/>
      <c r="F9" s="12"/>
      <c r="G9" s="25"/>
      <c r="H9" s="25"/>
      <c r="I9" s="25"/>
      <c r="J9" s="14"/>
      <c r="K9" s="14"/>
      <c r="L9" s="16"/>
      <c r="M9" s="34"/>
      <c r="N9" s="34"/>
      <c r="O9" s="16"/>
      <c r="P9" s="76"/>
      <c r="Q9" s="5"/>
      <c r="R9" s="5"/>
      <c r="S9" s="5"/>
      <c r="T9" s="5"/>
      <c r="U9" s="5"/>
      <c r="V9" s="5"/>
      <c r="W9" s="5"/>
      <c r="X9" s="3">
        <v>0</v>
      </c>
      <c r="Y9" s="5"/>
      <c r="Z9" s="33" t="s">
        <v>79</v>
      </c>
      <c r="AA9" s="5"/>
      <c r="AB9" s="5"/>
      <c r="AE9" t="s">
        <v>80</v>
      </c>
      <c r="AF9" t="s">
        <v>81</v>
      </c>
      <c r="AG9" t="s">
        <v>82</v>
      </c>
      <c r="AH9" t="s">
        <v>83</v>
      </c>
      <c r="AI9" t="s">
        <v>84</v>
      </c>
      <c r="AJ9" t="s">
        <v>85</v>
      </c>
      <c r="AK9" t="s">
        <v>45</v>
      </c>
      <c r="AL9" t="s">
        <v>86</v>
      </c>
      <c r="AN9" s="18"/>
      <c r="AO9" s="18"/>
      <c r="AP9" s="18"/>
      <c r="AQ9" s="18"/>
      <c r="AR9" s="18"/>
      <c r="AS9" s="18"/>
      <c r="AT9" s="18"/>
      <c r="AU9" s="18"/>
      <c r="AV9" s="18"/>
      <c r="AW9" s="18"/>
      <c r="AX9" s="190" t="str">
        <f t="shared" ca="1" si="0"/>
        <v>FALSE</v>
      </c>
      <c r="AY9" s="190"/>
      <c r="AZ9" s="190"/>
      <c r="BA9" s="190"/>
      <c r="BB9" s="190" t="s">
        <v>47</v>
      </c>
      <c r="BC9" s="190"/>
      <c r="BD9" s="190"/>
    </row>
    <row r="10" spans="1:56">
      <c r="A10" s="5"/>
      <c r="B10" s="35"/>
      <c r="C10" s="13"/>
      <c r="D10" s="12"/>
      <c r="E10" s="12"/>
      <c r="F10" s="12"/>
      <c r="G10" s="25"/>
      <c r="H10" s="25"/>
      <c r="I10" s="25"/>
      <c r="J10" s="14"/>
      <c r="K10" s="14"/>
      <c r="L10" s="16"/>
      <c r="M10" s="34"/>
      <c r="N10" s="34"/>
      <c r="O10" s="16"/>
      <c r="P10" s="76"/>
      <c r="Q10" s="5"/>
      <c r="R10" s="5"/>
      <c r="S10" s="5"/>
      <c r="T10" s="5"/>
      <c r="U10" s="5"/>
      <c r="V10" s="5"/>
      <c r="W10" s="5"/>
      <c r="X10" s="3">
        <v>0</v>
      </c>
      <c r="Y10" s="5"/>
      <c r="Z10" s="33" t="s">
        <v>87</v>
      </c>
      <c r="AA10" s="5"/>
      <c r="AB10" s="5"/>
      <c r="AE10" t="s">
        <v>88</v>
      </c>
      <c r="AF10" t="s">
        <v>88</v>
      </c>
      <c r="AG10" t="s">
        <v>88</v>
      </c>
      <c r="AH10" t="s">
        <v>88</v>
      </c>
      <c r="AI10"/>
      <c r="AJ10" t="s">
        <v>44</v>
      </c>
      <c r="AK10" t="s">
        <v>45</v>
      </c>
      <c r="AL10" t="s">
        <v>88</v>
      </c>
      <c r="AN10" s="18"/>
      <c r="AO10" s="18"/>
      <c r="AP10" s="18"/>
      <c r="AQ10" s="18"/>
      <c r="AR10" s="18"/>
      <c r="AS10" s="18"/>
      <c r="AT10" s="18"/>
      <c r="AU10" s="18"/>
      <c r="AV10" s="18"/>
      <c r="AW10" s="18"/>
      <c r="AX10" s="190" t="str">
        <f t="shared" ca="1" si="0"/>
        <v>FALSE</v>
      </c>
      <c r="AY10" s="190"/>
      <c r="AZ10" s="190"/>
      <c r="BA10" s="190"/>
      <c r="BB10" s="190" t="s">
        <v>47</v>
      </c>
      <c r="BC10" s="190"/>
      <c r="BD10" s="190"/>
    </row>
    <row r="11" spans="1:56">
      <c r="A11" s="5"/>
      <c r="B11" s="35"/>
      <c r="C11" s="13"/>
      <c r="D11" s="78"/>
      <c r="E11" s="12"/>
      <c r="F11" s="12"/>
      <c r="G11" s="25"/>
      <c r="H11" s="25"/>
      <c r="I11" s="25"/>
      <c r="J11" s="14"/>
      <c r="K11" s="14"/>
      <c r="L11" s="16"/>
      <c r="M11" s="34"/>
      <c r="N11" s="34"/>
      <c r="O11" s="16"/>
      <c r="P11" s="76"/>
      <c r="Q11" s="5"/>
      <c r="R11" s="5"/>
      <c r="S11" s="5"/>
      <c r="T11" s="5"/>
      <c r="U11" s="5"/>
      <c r="V11" s="5"/>
      <c r="W11" s="5"/>
      <c r="X11" s="3">
        <v>0</v>
      </c>
      <c r="Y11" s="5"/>
      <c r="Z11" s="33" t="s">
        <v>89</v>
      </c>
      <c r="AA11" s="5"/>
      <c r="AB11" s="5"/>
      <c r="AE11" t="s">
        <v>90</v>
      </c>
      <c r="AF11" t="s">
        <v>91</v>
      </c>
      <c r="AG11" t="s">
        <v>92</v>
      </c>
      <c r="AH11" t="s">
        <v>93</v>
      </c>
      <c r="AI11" t="s">
        <v>94</v>
      </c>
      <c r="AJ11" t="s">
        <v>44</v>
      </c>
      <c r="AK11" t="s">
        <v>45</v>
      </c>
      <c r="AL11" t="s">
        <v>95</v>
      </c>
      <c r="AN11" s="18"/>
      <c r="AO11" s="18"/>
      <c r="AP11" s="18"/>
      <c r="AQ11" s="18"/>
      <c r="AR11" s="18"/>
      <c r="AS11" s="18"/>
      <c r="AT11" s="18"/>
      <c r="AU11" s="18"/>
      <c r="AV11" s="18"/>
      <c r="AW11" s="18"/>
      <c r="AX11" s="190" t="str">
        <f t="shared" ca="1" si="0"/>
        <v>FALSE</v>
      </c>
      <c r="AY11" s="190"/>
      <c r="AZ11" s="190"/>
      <c r="BA11" s="190"/>
      <c r="BB11" s="190" t="s">
        <v>55</v>
      </c>
      <c r="BC11" s="190"/>
      <c r="BD11" s="190"/>
    </row>
    <row r="12" spans="1:56">
      <c r="A12" s="5"/>
      <c r="B12" s="35"/>
      <c r="C12" s="13"/>
      <c r="D12" s="78"/>
      <c r="E12" s="12"/>
      <c r="F12" s="12"/>
      <c r="G12" s="25"/>
      <c r="H12" s="25"/>
      <c r="I12" s="25"/>
      <c r="J12" s="14"/>
      <c r="K12" s="14"/>
      <c r="L12" s="16"/>
      <c r="M12" s="34"/>
      <c r="N12" s="34"/>
      <c r="O12" s="16"/>
      <c r="P12" s="76"/>
      <c r="Q12" s="5"/>
      <c r="R12" s="5"/>
      <c r="S12" s="5"/>
      <c r="T12" s="5"/>
      <c r="U12" s="5"/>
      <c r="V12" s="5"/>
      <c r="W12" s="5"/>
      <c r="X12" s="3">
        <v>0</v>
      </c>
      <c r="Y12" s="5"/>
      <c r="Z12" s="33" t="s">
        <v>96</v>
      </c>
      <c r="AA12" s="5"/>
      <c r="AB12" s="5"/>
      <c r="AE12" t="s">
        <v>88</v>
      </c>
      <c r="AF12" t="s">
        <v>88</v>
      </c>
      <c r="AG12" t="s">
        <v>88</v>
      </c>
      <c r="AH12" t="s">
        <v>88</v>
      </c>
      <c r="AI12"/>
      <c r="AJ12" t="s">
        <v>85</v>
      </c>
      <c r="AK12" t="s">
        <v>45</v>
      </c>
      <c r="AL12" t="s">
        <v>88</v>
      </c>
      <c r="AN12" s="18"/>
      <c r="AO12" s="18"/>
      <c r="AP12" s="18"/>
      <c r="AQ12" s="18"/>
      <c r="AR12" s="18"/>
      <c r="AS12" s="18"/>
      <c r="AT12" s="18"/>
      <c r="AU12" s="18"/>
      <c r="AV12" s="18"/>
      <c r="AW12" s="18"/>
      <c r="AX12" s="190" t="str">
        <f t="shared" ca="1" si="0"/>
        <v>FALSE</v>
      </c>
      <c r="AY12" s="190"/>
      <c r="AZ12" s="190"/>
      <c r="BA12" s="190"/>
      <c r="BB12" s="190" t="s">
        <v>55</v>
      </c>
      <c r="BC12" s="190"/>
      <c r="BD12" s="190"/>
    </row>
    <row r="13" spans="1:56">
      <c r="A13" s="5"/>
      <c r="B13" s="35"/>
      <c r="C13" s="13"/>
      <c r="D13" s="12"/>
      <c r="E13" s="12"/>
      <c r="F13" s="12"/>
      <c r="G13" s="25"/>
      <c r="H13" s="25"/>
      <c r="I13" s="25"/>
      <c r="J13" s="14"/>
      <c r="K13" s="14"/>
      <c r="L13" s="16"/>
      <c r="M13" s="34"/>
      <c r="N13" s="34"/>
      <c r="O13" s="16"/>
      <c r="P13" s="76"/>
      <c r="Q13" s="5"/>
      <c r="R13" s="5"/>
      <c r="S13" s="5"/>
      <c r="T13" s="5"/>
      <c r="U13" s="5"/>
      <c r="V13" s="5"/>
      <c r="W13" s="5"/>
      <c r="X13" s="3">
        <v>0</v>
      </c>
      <c r="Y13" s="5"/>
      <c r="Z13" s="33"/>
      <c r="AA13" s="5"/>
      <c r="AB13" s="5"/>
      <c r="AE13" t="s">
        <v>97</v>
      </c>
      <c r="AF13" t="s">
        <v>98</v>
      </c>
      <c r="AG13" t="s">
        <v>99</v>
      </c>
      <c r="AH13" t="s">
        <v>100</v>
      </c>
      <c r="AI13" t="s">
        <v>101</v>
      </c>
      <c r="AJ13" t="s">
        <v>44</v>
      </c>
      <c r="AK13" t="s">
        <v>45</v>
      </c>
      <c r="AL13" t="s">
        <v>102</v>
      </c>
      <c r="AN13" s="18"/>
      <c r="AO13" s="18"/>
      <c r="AP13" s="18"/>
      <c r="AQ13" s="18"/>
      <c r="AR13" s="18"/>
      <c r="AS13" s="18"/>
      <c r="AT13" s="18"/>
      <c r="AU13" s="18"/>
      <c r="AV13" s="18"/>
      <c r="AW13" s="18"/>
      <c r="AX13" s="190" t="str">
        <f t="shared" ca="1" si="0"/>
        <v>FALSE</v>
      </c>
      <c r="AY13" s="190"/>
      <c r="AZ13" s="190"/>
      <c r="BA13" s="190"/>
      <c r="BB13" s="190" t="s">
        <v>55</v>
      </c>
      <c r="BC13" s="190"/>
      <c r="BD13" s="190"/>
    </row>
    <row r="14" spans="1:56">
      <c r="A14" s="5"/>
      <c r="B14" s="35"/>
      <c r="C14" s="13"/>
      <c r="D14" s="12"/>
      <c r="E14" s="12"/>
      <c r="F14" s="12"/>
      <c r="G14" s="25"/>
      <c r="H14" s="25"/>
      <c r="I14" s="25"/>
      <c r="J14" s="14"/>
      <c r="K14" s="14"/>
      <c r="L14" s="16"/>
      <c r="M14" s="34"/>
      <c r="N14" s="34"/>
      <c r="O14" s="16"/>
      <c r="P14" s="76"/>
      <c r="Q14" s="5"/>
      <c r="R14" s="5"/>
      <c r="S14" s="5"/>
      <c r="T14" s="5"/>
      <c r="U14" s="5"/>
      <c r="V14" s="5"/>
      <c r="W14" s="5"/>
      <c r="X14" s="3">
        <v>0</v>
      </c>
      <c r="Y14" s="5"/>
      <c r="Z14" s="33"/>
      <c r="AA14" s="5"/>
      <c r="AB14" s="5"/>
      <c r="AE14" t="s">
        <v>103</v>
      </c>
      <c r="AF14" t="s">
        <v>104</v>
      </c>
      <c r="AG14" t="s">
        <v>105</v>
      </c>
      <c r="AH14" t="s">
        <v>106</v>
      </c>
      <c r="AI14" t="s">
        <v>107</v>
      </c>
      <c r="AJ14" t="s">
        <v>85</v>
      </c>
      <c r="AK14" t="s">
        <v>45</v>
      </c>
      <c r="AL14" t="s">
        <v>108</v>
      </c>
      <c r="AN14" s="18"/>
      <c r="AO14" s="18"/>
      <c r="AP14" s="18"/>
      <c r="AQ14" s="18"/>
      <c r="AR14" s="18"/>
      <c r="AS14" s="18"/>
      <c r="AT14" s="18"/>
      <c r="AU14" s="18"/>
      <c r="AV14" s="18"/>
      <c r="AW14" s="18"/>
      <c r="AX14" s="190" t="str">
        <f t="shared" ca="1" si="0"/>
        <v>FALSE</v>
      </c>
      <c r="AY14" s="190"/>
      <c r="AZ14" s="190"/>
      <c r="BA14" s="190"/>
      <c r="BB14" s="190" t="s">
        <v>47</v>
      </c>
      <c r="BC14" s="190"/>
      <c r="BD14" s="190"/>
    </row>
    <row r="15" spans="1:56">
      <c r="A15" s="5"/>
      <c r="B15" s="35"/>
      <c r="C15" s="13"/>
      <c r="D15" s="12"/>
      <c r="E15" s="12"/>
      <c r="F15" s="12"/>
      <c r="G15" s="25"/>
      <c r="H15" s="25"/>
      <c r="I15" s="25"/>
      <c r="J15" s="14"/>
      <c r="K15" s="14"/>
      <c r="L15" s="16"/>
      <c r="M15" s="34"/>
      <c r="N15" s="34"/>
      <c r="O15" s="16"/>
      <c r="P15" s="76"/>
      <c r="Q15" s="5"/>
      <c r="R15" s="5"/>
      <c r="S15" s="5"/>
      <c r="T15" s="5"/>
      <c r="U15" s="5"/>
      <c r="V15" s="5"/>
      <c r="W15" s="5"/>
      <c r="X15" s="3">
        <v>0</v>
      </c>
      <c r="Y15" s="5"/>
      <c r="Z15" s="33"/>
      <c r="AA15" s="5"/>
      <c r="AB15" s="5"/>
      <c r="AE15" t="s">
        <v>109</v>
      </c>
      <c r="AF15" t="s">
        <v>110</v>
      </c>
      <c r="AG15" t="s">
        <v>111</v>
      </c>
      <c r="AH15" t="s">
        <v>112</v>
      </c>
      <c r="AI15" t="s">
        <v>113</v>
      </c>
      <c r="AJ15" t="s">
        <v>44</v>
      </c>
      <c r="AK15" t="s">
        <v>45</v>
      </c>
      <c r="AL15" t="s">
        <v>114</v>
      </c>
      <c r="AN15" s="18"/>
      <c r="AO15" s="18"/>
      <c r="AP15" s="18"/>
      <c r="AQ15" s="18"/>
      <c r="AR15" s="18"/>
      <c r="AS15" s="18"/>
      <c r="AT15" s="18"/>
      <c r="AU15" s="18"/>
      <c r="AV15" s="18"/>
      <c r="AW15" s="18"/>
      <c r="AX15" s="190" t="str">
        <f t="shared" ca="1" si="0"/>
        <v>FALSE</v>
      </c>
      <c r="AY15" s="190"/>
      <c r="AZ15" s="190"/>
      <c r="BA15" s="190"/>
      <c r="BB15" s="190" t="s">
        <v>47</v>
      </c>
      <c r="BC15" s="190"/>
      <c r="BD15" s="190"/>
    </row>
    <row r="16" spans="1:56">
      <c r="A16" s="5"/>
      <c r="B16" s="35"/>
      <c r="C16" s="13"/>
      <c r="D16" s="12"/>
      <c r="E16" s="12"/>
      <c r="F16" s="12"/>
      <c r="G16" s="25"/>
      <c r="H16" s="25"/>
      <c r="I16" s="25"/>
      <c r="J16" s="14"/>
      <c r="K16" s="14"/>
      <c r="L16" s="16"/>
      <c r="M16" s="34"/>
      <c r="N16" s="34"/>
      <c r="O16" s="16"/>
      <c r="P16" s="76"/>
      <c r="Q16" s="5"/>
      <c r="R16" s="5"/>
      <c r="S16" s="5"/>
      <c r="T16" s="5"/>
      <c r="U16" s="5"/>
      <c r="V16" s="5"/>
      <c r="W16" s="5"/>
      <c r="X16" s="3">
        <v>0</v>
      </c>
      <c r="Y16" s="5"/>
      <c r="Z16" s="33"/>
      <c r="AA16" s="5"/>
      <c r="AB16" s="5"/>
      <c r="AE16" t="s">
        <v>115</v>
      </c>
      <c r="AF16" t="s">
        <v>116</v>
      </c>
      <c r="AG16" t="s">
        <v>117</v>
      </c>
      <c r="AH16" t="s">
        <v>118</v>
      </c>
      <c r="AI16" t="s">
        <v>119</v>
      </c>
      <c r="AJ16" t="s">
        <v>44</v>
      </c>
      <c r="AK16" t="s">
        <v>45</v>
      </c>
      <c r="AL16" t="s">
        <v>120</v>
      </c>
      <c r="AN16" s="18"/>
      <c r="AO16" s="18"/>
      <c r="AP16" s="18"/>
      <c r="AQ16" s="18"/>
      <c r="AR16" s="18"/>
      <c r="AS16" s="18"/>
      <c r="AT16" s="18"/>
      <c r="AU16" s="18"/>
      <c r="AV16" s="18"/>
      <c r="AW16" s="18"/>
      <c r="AX16" s="190" t="str">
        <f t="shared" ca="1" si="0"/>
        <v>FALSE</v>
      </c>
      <c r="AY16" s="190"/>
      <c r="AZ16" s="190"/>
      <c r="BA16" s="190"/>
      <c r="BB16" s="190" t="s">
        <v>47</v>
      </c>
      <c r="BC16" s="190"/>
      <c r="BD16" s="190"/>
    </row>
    <row r="17" spans="1:54">
      <c r="A17" s="5"/>
      <c r="B17" s="35"/>
      <c r="C17" s="13"/>
      <c r="D17" s="12"/>
      <c r="E17" s="12"/>
      <c r="F17" s="12"/>
      <c r="G17" s="25"/>
      <c r="H17" s="25"/>
      <c r="I17" s="25"/>
      <c r="J17" s="14"/>
      <c r="K17" s="14"/>
      <c r="L17" s="16"/>
      <c r="M17" s="34"/>
      <c r="N17" s="34"/>
      <c r="O17" s="16"/>
      <c r="P17" s="76"/>
      <c r="Q17" s="5"/>
      <c r="R17" s="5"/>
      <c r="S17" s="5"/>
      <c r="T17" s="5"/>
      <c r="U17" s="5"/>
      <c r="V17" s="5"/>
      <c r="W17" s="5"/>
      <c r="X17" s="3">
        <v>0</v>
      </c>
      <c r="Y17" s="5"/>
      <c r="Z17" s="33"/>
      <c r="AA17" s="5"/>
      <c r="AB17" s="5"/>
      <c r="AE17" t="s">
        <v>121</v>
      </c>
      <c r="AF17" t="s">
        <v>122</v>
      </c>
      <c r="AG17" t="s">
        <v>123</v>
      </c>
      <c r="AH17" t="s">
        <v>124</v>
      </c>
      <c r="AI17" t="s">
        <v>125</v>
      </c>
      <c r="AJ17" t="s">
        <v>85</v>
      </c>
      <c r="AK17" t="s">
        <v>45</v>
      </c>
      <c r="AL17" t="s">
        <v>126</v>
      </c>
      <c r="AN17" s="18"/>
      <c r="AO17" s="18"/>
      <c r="AP17" s="18"/>
      <c r="AQ17" s="18"/>
      <c r="AR17" s="18"/>
      <c r="AS17" s="18"/>
      <c r="AT17" s="18"/>
      <c r="AU17" s="18"/>
      <c r="AV17" s="18"/>
      <c r="AW17" s="18"/>
      <c r="AX17" s="190" t="str">
        <f t="shared" ca="1" si="0"/>
        <v>FALSE</v>
      </c>
      <c r="AY17" s="190"/>
      <c r="AZ17" s="190"/>
      <c r="BA17" s="190"/>
      <c r="BB17" s="190"/>
    </row>
    <row r="18" spans="1:54">
      <c r="A18" s="5"/>
      <c r="B18" s="35"/>
      <c r="C18" s="13"/>
      <c r="D18" s="12"/>
      <c r="E18" s="12"/>
      <c r="F18" s="12"/>
      <c r="G18" s="25"/>
      <c r="H18" s="25"/>
      <c r="I18" s="25"/>
      <c r="J18" s="14"/>
      <c r="K18" s="14"/>
      <c r="L18" s="16"/>
      <c r="M18" s="34"/>
      <c r="N18" s="34"/>
      <c r="O18" s="16"/>
      <c r="P18" s="76"/>
      <c r="Q18" s="5"/>
      <c r="R18" s="5"/>
      <c r="S18" s="5"/>
      <c r="T18" s="5"/>
      <c r="U18" s="5"/>
      <c r="V18" s="5"/>
      <c r="W18" s="5"/>
      <c r="X18" s="3">
        <v>0</v>
      </c>
      <c r="Y18" s="5"/>
      <c r="Z18" s="33"/>
      <c r="AA18" s="5"/>
      <c r="AB18" s="5"/>
      <c r="AE18" t="s">
        <v>127</v>
      </c>
      <c r="AF18" t="s">
        <v>128</v>
      </c>
      <c r="AG18" t="s">
        <v>129</v>
      </c>
      <c r="AH18" t="s">
        <v>130</v>
      </c>
      <c r="AI18" t="s">
        <v>131</v>
      </c>
      <c r="AJ18" t="s">
        <v>85</v>
      </c>
      <c r="AK18" t="s">
        <v>45</v>
      </c>
      <c r="AL18" t="s">
        <v>132</v>
      </c>
      <c r="AN18" s="18"/>
      <c r="AO18" s="18"/>
      <c r="AP18" s="18"/>
      <c r="AQ18" s="18"/>
      <c r="AR18" s="18"/>
      <c r="AS18" s="18"/>
      <c r="AT18" s="18"/>
      <c r="AU18" s="18"/>
      <c r="AV18" s="18"/>
      <c r="AW18" s="18"/>
      <c r="AX18" s="190" t="str">
        <f t="shared" ca="1" si="0"/>
        <v>FALSE</v>
      </c>
      <c r="AY18" s="190"/>
      <c r="AZ18" s="190"/>
      <c r="BA18" s="190"/>
      <c r="BB18" s="190"/>
    </row>
    <row r="19" spans="1:54">
      <c r="A19" s="5"/>
      <c r="B19" s="35"/>
      <c r="C19" s="13"/>
      <c r="D19" s="12"/>
      <c r="E19" s="12"/>
      <c r="F19" s="12"/>
      <c r="G19" s="25"/>
      <c r="H19" s="25"/>
      <c r="I19" s="25"/>
      <c r="J19" s="14"/>
      <c r="K19" s="14"/>
      <c r="L19" s="16"/>
      <c r="M19" s="34"/>
      <c r="N19" s="34"/>
      <c r="O19" s="16"/>
      <c r="P19" s="76"/>
      <c r="Q19" s="5"/>
      <c r="R19" s="5"/>
      <c r="S19" s="5"/>
      <c r="T19" s="5"/>
      <c r="U19" s="5"/>
      <c r="V19" s="5"/>
      <c r="W19" s="5"/>
      <c r="X19" s="3">
        <v>0</v>
      </c>
      <c r="Y19" s="5"/>
      <c r="Z19" s="33"/>
      <c r="AA19" s="5"/>
      <c r="AB19" s="5"/>
      <c r="AE19" t="s">
        <v>133</v>
      </c>
      <c r="AF19" t="s">
        <v>134</v>
      </c>
      <c r="AG19" t="s">
        <v>135</v>
      </c>
      <c r="AH19" t="s">
        <v>136</v>
      </c>
      <c r="AI19" t="s">
        <v>137</v>
      </c>
      <c r="AJ19" t="s">
        <v>44</v>
      </c>
      <c r="AK19" t="s">
        <v>45</v>
      </c>
      <c r="AL19"/>
      <c r="AN19" s="18"/>
      <c r="AO19" s="18"/>
      <c r="AP19" s="18"/>
      <c r="AQ19" s="18"/>
      <c r="AR19" s="18"/>
      <c r="AS19" s="18"/>
      <c r="AT19" s="18"/>
      <c r="AU19" s="18"/>
      <c r="AV19" s="18"/>
      <c r="AW19" s="18"/>
      <c r="AX19" s="190" t="str">
        <f t="shared" ca="1" si="0"/>
        <v>FALSE</v>
      </c>
      <c r="AY19" s="190"/>
      <c r="AZ19" s="190"/>
      <c r="BA19" s="190"/>
      <c r="BB19" s="190"/>
    </row>
    <row r="20" spans="1:54">
      <c r="A20" s="5"/>
      <c r="B20" s="35"/>
      <c r="C20" s="13"/>
      <c r="D20" s="12"/>
      <c r="E20" s="12"/>
      <c r="F20" s="12"/>
      <c r="G20" s="25"/>
      <c r="H20" s="25"/>
      <c r="I20" s="25"/>
      <c r="J20" s="14"/>
      <c r="K20" s="14"/>
      <c r="L20" s="16"/>
      <c r="M20" s="34"/>
      <c r="N20" s="34"/>
      <c r="O20" s="16"/>
      <c r="P20" s="76"/>
      <c r="Q20" s="5"/>
      <c r="R20" s="5"/>
      <c r="S20" s="5"/>
      <c r="T20" s="5"/>
      <c r="U20" s="5"/>
      <c r="V20" s="5"/>
      <c r="W20" s="5"/>
      <c r="X20" s="3">
        <v>0</v>
      </c>
      <c r="Y20" s="5"/>
      <c r="Z20" s="33"/>
      <c r="AA20" s="5"/>
      <c r="AB20" s="5"/>
      <c r="AE20" t="s">
        <v>138</v>
      </c>
      <c r="AF20" t="s">
        <v>139</v>
      </c>
      <c r="AG20" t="s">
        <v>140</v>
      </c>
      <c r="AH20" t="s">
        <v>141</v>
      </c>
      <c r="AI20" t="s">
        <v>142</v>
      </c>
      <c r="AJ20" t="s">
        <v>44</v>
      </c>
      <c r="AK20" t="s">
        <v>45</v>
      </c>
      <c r="AL20"/>
      <c r="AN20" s="18"/>
      <c r="AO20" s="18"/>
      <c r="AP20" s="18"/>
      <c r="AQ20" s="18"/>
      <c r="AR20" s="18"/>
      <c r="AS20" s="18"/>
      <c r="AT20" s="18"/>
      <c r="AU20" s="18"/>
      <c r="AV20" s="18"/>
      <c r="AW20" s="18"/>
      <c r="AX20" s="190" t="str">
        <f t="shared" ca="1" si="0"/>
        <v>FALSE</v>
      </c>
      <c r="AY20" s="190"/>
      <c r="AZ20" s="190"/>
      <c r="BA20" s="190"/>
      <c r="BB20" s="190"/>
    </row>
    <row r="21" spans="1:54">
      <c r="A21" s="5"/>
      <c r="B21" s="35"/>
      <c r="C21" s="13"/>
      <c r="D21" s="12"/>
      <c r="E21" s="12"/>
      <c r="F21" s="12"/>
      <c r="G21" s="25"/>
      <c r="H21" s="25"/>
      <c r="I21" s="25"/>
      <c r="J21" s="14"/>
      <c r="K21" s="14"/>
      <c r="L21" s="16"/>
      <c r="M21" s="34"/>
      <c r="N21" s="34"/>
      <c r="O21" s="16"/>
      <c r="P21" s="76"/>
      <c r="Q21" s="5"/>
      <c r="R21" s="5"/>
      <c r="S21" s="5"/>
      <c r="T21" s="5"/>
      <c r="U21" s="5"/>
      <c r="V21" s="5"/>
      <c r="W21" s="5"/>
      <c r="X21" s="3">
        <v>0</v>
      </c>
      <c r="Y21" s="5"/>
      <c r="Z21" s="33"/>
      <c r="AA21" s="5"/>
      <c r="AB21" s="5"/>
      <c r="AE21" t="s">
        <v>143</v>
      </c>
      <c r="AF21" t="s">
        <v>144</v>
      </c>
      <c r="AG21" t="s">
        <v>145</v>
      </c>
      <c r="AH21" t="s">
        <v>146</v>
      </c>
      <c r="AI21" t="s">
        <v>147</v>
      </c>
      <c r="AJ21" t="s">
        <v>44</v>
      </c>
      <c r="AK21" t="s">
        <v>45</v>
      </c>
      <c r="AL21"/>
      <c r="AN21" s="18"/>
      <c r="AO21" s="18"/>
      <c r="AP21" s="18"/>
      <c r="AQ21" s="18"/>
      <c r="AR21" s="18"/>
      <c r="AS21" s="18"/>
      <c r="AT21" s="18"/>
      <c r="AU21" s="18"/>
      <c r="AV21" s="18"/>
      <c r="AW21" s="18"/>
      <c r="AX21" s="190" t="str">
        <f t="shared" ca="1" si="0"/>
        <v>FALSE</v>
      </c>
      <c r="AY21" s="190"/>
      <c r="AZ21" s="190"/>
      <c r="BA21" s="190"/>
      <c r="BB21" s="190"/>
    </row>
    <row r="22" spans="1:54">
      <c r="A22" s="5"/>
      <c r="B22" s="35"/>
      <c r="C22" s="13"/>
      <c r="D22" s="12"/>
      <c r="E22" s="12"/>
      <c r="F22" s="12"/>
      <c r="G22" s="25"/>
      <c r="H22" s="25"/>
      <c r="I22" s="25"/>
      <c r="J22" s="14"/>
      <c r="K22" s="14"/>
      <c r="L22" s="16"/>
      <c r="M22" s="34"/>
      <c r="N22" s="34"/>
      <c r="O22" s="16"/>
      <c r="P22" s="76"/>
      <c r="Q22" s="5"/>
      <c r="R22" s="5"/>
      <c r="S22" s="5"/>
      <c r="T22" s="5"/>
      <c r="U22" s="5"/>
      <c r="V22" s="5"/>
      <c r="W22" s="5"/>
      <c r="X22" s="3">
        <v>0</v>
      </c>
      <c r="Y22" s="5"/>
      <c r="Z22" s="33"/>
      <c r="AA22" s="5"/>
      <c r="AB22" s="5"/>
      <c r="AE22" t="s">
        <v>148</v>
      </c>
      <c r="AF22" t="s">
        <v>149</v>
      </c>
      <c r="AG22" t="s">
        <v>150</v>
      </c>
      <c r="AH22" t="s">
        <v>151</v>
      </c>
      <c r="AI22" t="s">
        <v>152</v>
      </c>
      <c r="AJ22" t="s">
        <v>44</v>
      </c>
      <c r="AK22" t="s">
        <v>45</v>
      </c>
      <c r="AL22"/>
      <c r="AN22" s="18"/>
      <c r="AO22" s="18"/>
      <c r="AP22" s="18"/>
      <c r="AQ22" s="18"/>
      <c r="AR22" s="18"/>
      <c r="AS22" s="18"/>
      <c r="AT22" s="18"/>
      <c r="AU22" s="18"/>
      <c r="AV22" s="18"/>
      <c r="AW22" s="18"/>
      <c r="AX22" s="190" t="str">
        <f t="shared" ca="1" si="0"/>
        <v>FALSE</v>
      </c>
      <c r="AY22" s="190"/>
      <c r="AZ22" s="190"/>
      <c r="BA22" s="190"/>
      <c r="BB22" s="190"/>
    </row>
    <row r="23" spans="1:54">
      <c r="A23" s="5"/>
      <c r="B23" s="35"/>
      <c r="C23" s="13"/>
      <c r="D23" s="12"/>
      <c r="E23" s="12"/>
      <c r="F23" s="12"/>
      <c r="G23" s="25"/>
      <c r="H23" s="25"/>
      <c r="I23" s="25"/>
      <c r="J23" s="14"/>
      <c r="K23" s="14"/>
      <c r="L23" s="16"/>
      <c r="M23" s="34"/>
      <c r="N23" s="34"/>
      <c r="O23" s="16"/>
      <c r="P23" s="76"/>
      <c r="Q23" s="5"/>
      <c r="R23" s="5"/>
      <c r="S23" s="5"/>
      <c r="T23" s="5"/>
      <c r="U23" s="5"/>
      <c r="V23" s="5"/>
      <c r="W23" s="5"/>
      <c r="X23" s="3">
        <v>0</v>
      </c>
      <c r="Y23" s="5"/>
      <c r="Z23" s="5"/>
      <c r="AA23" s="5"/>
      <c r="AB23" s="5"/>
      <c r="AE23" t="s">
        <v>153</v>
      </c>
      <c r="AF23" t="s">
        <v>154</v>
      </c>
      <c r="AG23" t="s">
        <v>155</v>
      </c>
      <c r="AH23" t="s">
        <v>156</v>
      </c>
      <c r="AI23" t="s">
        <v>157</v>
      </c>
      <c r="AJ23" t="s">
        <v>44</v>
      </c>
      <c r="AK23" t="s">
        <v>45</v>
      </c>
      <c r="AL23"/>
      <c r="AN23" s="18"/>
      <c r="AO23" s="18"/>
      <c r="AP23" s="18"/>
      <c r="AQ23" s="18"/>
      <c r="AR23" s="18"/>
      <c r="AS23" s="18"/>
      <c r="AT23" s="18"/>
      <c r="AU23" s="18"/>
      <c r="AV23" s="18"/>
      <c r="AW23" s="18"/>
      <c r="AX23" s="190" t="str">
        <f t="shared" ca="1" si="0"/>
        <v>FALSE</v>
      </c>
      <c r="AY23" s="190"/>
      <c r="AZ23" s="190"/>
      <c r="BA23" s="190"/>
      <c r="BB23" s="190"/>
    </row>
    <row r="24" spans="1:54">
      <c r="A24" s="5"/>
      <c r="B24" s="35"/>
      <c r="C24" s="13"/>
      <c r="D24" s="12"/>
      <c r="E24" s="12"/>
      <c r="F24" s="12"/>
      <c r="G24" s="25"/>
      <c r="H24" s="25"/>
      <c r="I24" s="25"/>
      <c r="J24" s="14"/>
      <c r="K24" s="14"/>
      <c r="L24" s="16"/>
      <c r="M24" s="34"/>
      <c r="N24" s="34"/>
      <c r="O24" s="16"/>
      <c r="P24" s="76"/>
      <c r="Q24" s="5"/>
      <c r="R24" s="5"/>
      <c r="S24" s="5"/>
      <c r="T24" s="5"/>
      <c r="U24" s="5"/>
      <c r="V24" s="5"/>
      <c r="W24" s="5"/>
      <c r="X24" s="3">
        <v>0</v>
      </c>
      <c r="Y24" s="5"/>
      <c r="Z24" s="5"/>
      <c r="AA24" s="5"/>
      <c r="AB24" s="5"/>
      <c r="AE24" t="s">
        <v>158</v>
      </c>
      <c r="AF24" t="s">
        <v>159</v>
      </c>
      <c r="AG24" t="s">
        <v>160</v>
      </c>
      <c r="AH24" t="s">
        <v>161</v>
      </c>
      <c r="AI24" t="s">
        <v>162</v>
      </c>
      <c r="AJ24" t="s">
        <v>44</v>
      </c>
      <c r="AK24" t="s">
        <v>45</v>
      </c>
      <c r="AL24"/>
      <c r="AN24" s="18"/>
      <c r="AO24" s="18"/>
      <c r="AP24" s="18"/>
      <c r="AQ24" s="18"/>
      <c r="AR24" s="18"/>
      <c r="AS24" s="18"/>
      <c r="AT24" s="18"/>
      <c r="AU24" s="18"/>
      <c r="AV24" s="18"/>
      <c r="AW24" s="18"/>
      <c r="AX24" s="190" t="str">
        <f t="shared" ca="1" si="0"/>
        <v>FALSE</v>
      </c>
      <c r="AY24" s="190"/>
      <c r="AZ24" s="190"/>
      <c r="BA24" s="190"/>
      <c r="BB24" s="190"/>
    </row>
    <row r="25" spans="1:54">
      <c r="A25" s="5"/>
      <c r="B25" s="35"/>
      <c r="C25" s="13"/>
      <c r="D25" s="12"/>
      <c r="E25" s="12"/>
      <c r="F25" s="12"/>
      <c r="G25" s="25"/>
      <c r="H25" s="25"/>
      <c r="I25" s="25"/>
      <c r="J25" s="14"/>
      <c r="K25" s="14"/>
      <c r="L25" s="16"/>
      <c r="M25" s="34"/>
      <c r="N25" s="34"/>
      <c r="O25" s="16"/>
      <c r="P25" s="76"/>
      <c r="Q25" s="5"/>
      <c r="R25" s="5"/>
      <c r="S25" s="5"/>
      <c r="T25" s="5"/>
      <c r="U25" s="5"/>
      <c r="V25" s="5"/>
      <c r="W25" s="5"/>
      <c r="X25" s="3">
        <v>0</v>
      </c>
      <c r="Y25" s="5"/>
      <c r="Z25" s="5"/>
      <c r="AA25" s="5"/>
      <c r="AB25" s="5"/>
      <c r="AE25" t="s">
        <v>163</v>
      </c>
      <c r="AF25" t="s">
        <v>164</v>
      </c>
      <c r="AG25" t="s">
        <v>165</v>
      </c>
      <c r="AH25" t="s">
        <v>166</v>
      </c>
      <c r="AI25" t="s">
        <v>167</v>
      </c>
      <c r="AJ25" t="s">
        <v>44</v>
      </c>
      <c r="AK25" t="s">
        <v>45</v>
      </c>
      <c r="AL25" t="s">
        <v>168</v>
      </c>
      <c r="AN25" s="18"/>
      <c r="AO25" s="18"/>
      <c r="AP25" s="18"/>
      <c r="AQ25" s="18"/>
      <c r="AR25" s="18"/>
      <c r="AS25" s="18"/>
      <c r="AT25" s="18"/>
      <c r="AU25" s="18"/>
      <c r="AV25" s="18"/>
      <c r="AW25" s="18"/>
      <c r="AX25" s="190" t="str">
        <f t="shared" ca="1" si="0"/>
        <v>FALSE</v>
      </c>
      <c r="AY25" s="190"/>
      <c r="AZ25" s="190"/>
      <c r="BA25" s="190"/>
      <c r="BB25" s="190"/>
    </row>
    <row r="26" spans="1:54">
      <c r="A26" s="5"/>
      <c r="B26" s="35"/>
      <c r="C26" s="13"/>
      <c r="D26" s="12"/>
      <c r="E26" s="12"/>
      <c r="F26" s="12"/>
      <c r="G26" s="25"/>
      <c r="H26" s="25"/>
      <c r="I26" s="25"/>
      <c r="J26" s="14"/>
      <c r="K26" s="14"/>
      <c r="L26" s="16"/>
      <c r="M26" s="34"/>
      <c r="N26" s="34"/>
      <c r="O26" s="16"/>
      <c r="P26" s="76"/>
      <c r="Q26" s="5"/>
      <c r="R26" s="5"/>
      <c r="S26" s="5"/>
      <c r="T26" s="5"/>
      <c r="U26" s="5"/>
      <c r="V26" s="5"/>
      <c r="W26" s="5"/>
      <c r="X26" s="3">
        <v>0</v>
      </c>
      <c r="Y26" s="5"/>
      <c r="Z26" s="5"/>
      <c r="AA26" s="5"/>
      <c r="AB26" s="5"/>
      <c r="AE26" t="s">
        <v>169</v>
      </c>
      <c r="AF26" t="s">
        <v>170</v>
      </c>
      <c r="AG26" t="s">
        <v>171</v>
      </c>
      <c r="AH26" t="s">
        <v>172</v>
      </c>
      <c r="AI26" t="s">
        <v>173</v>
      </c>
      <c r="AJ26" t="s">
        <v>85</v>
      </c>
      <c r="AK26" t="s">
        <v>45</v>
      </c>
      <c r="AL26" t="s">
        <v>174</v>
      </c>
      <c r="AN26" s="18"/>
      <c r="AO26" s="18"/>
      <c r="AP26" s="18"/>
      <c r="AQ26" s="18"/>
      <c r="AR26" s="18"/>
      <c r="AS26" s="18"/>
      <c r="AT26" s="18"/>
      <c r="AU26" s="18"/>
      <c r="AV26" s="18"/>
      <c r="AW26" s="18"/>
      <c r="AX26" s="190" t="str">
        <f t="shared" ca="1" si="0"/>
        <v>FALSE</v>
      </c>
      <c r="AY26" s="190"/>
      <c r="AZ26" s="190"/>
      <c r="BA26" s="190"/>
      <c r="BB26" s="190"/>
    </row>
    <row r="27" spans="1:54">
      <c r="A27" s="5"/>
      <c r="B27" s="35"/>
      <c r="C27" s="13"/>
      <c r="D27" s="12"/>
      <c r="E27" s="12"/>
      <c r="F27" s="12"/>
      <c r="G27" s="25"/>
      <c r="H27" s="25"/>
      <c r="I27" s="25"/>
      <c r="J27" s="14"/>
      <c r="K27" s="14"/>
      <c r="L27" s="16"/>
      <c r="M27" s="34"/>
      <c r="N27" s="34"/>
      <c r="O27" s="16"/>
      <c r="P27" s="76"/>
      <c r="Q27" s="5"/>
      <c r="R27" s="5"/>
      <c r="S27" s="5"/>
      <c r="T27" s="5"/>
      <c r="U27" s="5"/>
      <c r="V27" s="5"/>
      <c r="W27" s="5"/>
      <c r="X27" s="3">
        <v>0</v>
      </c>
      <c r="Y27" s="5"/>
      <c r="Z27" s="5"/>
      <c r="AA27" s="5"/>
      <c r="AB27" s="5"/>
      <c r="AE27" t="s">
        <v>175</v>
      </c>
      <c r="AF27" t="s">
        <v>176</v>
      </c>
      <c r="AG27" t="s">
        <v>177</v>
      </c>
      <c r="AH27" t="s">
        <v>178</v>
      </c>
      <c r="AI27" t="s">
        <v>179</v>
      </c>
      <c r="AJ27" t="s">
        <v>85</v>
      </c>
      <c r="AK27" t="s">
        <v>45</v>
      </c>
      <c r="AL27" t="s">
        <v>180</v>
      </c>
      <c r="AN27" s="18"/>
      <c r="AO27" s="18"/>
      <c r="AP27" s="18"/>
      <c r="AQ27" s="18"/>
      <c r="AR27" s="18"/>
      <c r="AS27" s="18"/>
      <c r="AT27" s="18"/>
      <c r="AU27" s="18"/>
      <c r="AV27" s="18"/>
      <c r="AW27" s="18"/>
      <c r="AX27" s="190" t="str">
        <f t="shared" ca="1" si="0"/>
        <v>FALSE</v>
      </c>
      <c r="AY27" s="190"/>
      <c r="AZ27" s="190"/>
      <c r="BA27" s="190"/>
      <c r="BB27" s="190"/>
    </row>
    <row r="28" spans="1:54">
      <c r="A28" s="5"/>
      <c r="B28" s="35"/>
      <c r="C28" s="13"/>
      <c r="D28" s="12"/>
      <c r="E28" s="12"/>
      <c r="F28" s="12"/>
      <c r="G28" s="25"/>
      <c r="H28" s="25"/>
      <c r="I28" s="25"/>
      <c r="J28" s="14"/>
      <c r="K28" s="14"/>
      <c r="L28" s="16"/>
      <c r="M28" s="34"/>
      <c r="N28" s="34"/>
      <c r="O28" s="16"/>
      <c r="P28" s="76"/>
      <c r="Q28" s="5"/>
      <c r="R28" s="5"/>
      <c r="S28" s="5"/>
      <c r="T28" s="5"/>
      <c r="U28" s="5"/>
      <c r="V28" s="5"/>
      <c r="W28" s="5"/>
      <c r="X28" s="3">
        <v>0</v>
      </c>
      <c r="Y28" s="5"/>
      <c r="Z28" s="5"/>
      <c r="AA28" s="5"/>
      <c r="AB28" s="5"/>
      <c r="AE28" t="s">
        <v>163</v>
      </c>
      <c r="AF28" t="s">
        <v>164</v>
      </c>
      <c r="AG28" t="s">
        <v>165</v>
      </c>
      <c r="AH28" t="s">
        <v>166</v>
      </c>
      <c r="AI28" t="s">
        <v>167</v>
      </c>
      <c r="AJ28" t="s">
        <v>44</v>
      </c>
      <c r="AK28" t="s">
        <v>45</v>
      </c>
      <c r="AL28" t="s">
        <v>168</v>
      </c>
      <c r="AN28" s="18"/>
      <c r="AO28" s="18"/>
      <c r="AP28" s="18"/>
      <c r="AQ28" s="18"/>
      <c r="AR28" s="18"/>
      <c r="AS28" s="18"/>
      <c r="AT28" s="18"/>
      <c r="AU28" s="18"/>
      <c r="AV28" s="18"/>
      <c r="AW28" s="18"/>
      <c r="AX28" s="190" t="str">
        <f t="shared" ca="1" si="0"/>
        <v>FALSE</v>
      </c>
      <c r="AY28" s="190"/>
      <c r="AZ28" s="190"/>
      <c r="BA28" s="190"/>
      <c r="BB28" s="190"/>
    </row>
    <row r="29" spans="1:54">
      <c r="A29" s="5"/>
      <c r="B29" s="35"/>
      <c r="C29" s="13"/>
      <c r="D29" s="12"/>
      <c r="E29" s="12"/>
      <c r="F29" s="12"/>
      <c r="G29" s="25"/>
      <c r="H29" s="25"/>
      <c r="I29" s="25"/>
      <c r="J29" s="14"/>
      <c r="K29" s="14"/>
      <c r="L29" s="16"/>
      <c r="M29" s="34"/>
      <c r="N29" s="34"/>
      <c r="O29" s="16"/>
      <c r="P29" s="76"/>
      <c r="Q29" s="5"/>
      <c r="R29" s="5"/>
      <c r="S29" s="5"/>
      <c r="T29" s="5"/>
      <c r="U29" s="5"/>
      <c r="V29" s="5"/>
      <c r="W29" s="5"/>
      <c r="X29" s="3">
        <v>0</v>
      </c>
      <c r="Y29" s="5"/>
      <c r="Z29" s="5"/>
      <c r="AA29" s="5"/>
      <c r="AB29" s="5"/>
      <c r="AE29" t="s">
        <v>169</v>
      </c>
      <c r="AF29" t="s">
        <v>170</v>
      </c>
      <c r="AG29" t="s">
        <v>171</v>
      </c>
      <c r="AH29" t="s">
        <v>172</v>
      </c>
      <c r="AI29" t="s">
        <v>173</v>
      </c>
      <c r="AJ29" t="s">
        <v>85</v>
      </c>
      <c r="AK29" t="s">
        <v>45</v>
      </c>
      <c r="AL29" t="s">
        <v>174</v>
      </c>
      <c r="AN29" s="18"/>
      <c r="AO29" s="18"/>
      <c r="AP29" s="18"/>
      <c r="AQ29" s="18"/>
      <c r="AR29" s="18"/>
      <c r="AS29" s="18"/>
      <c r="AT29" s="18"/>
      <c r="AU29" s="18"/>
      <c r="AV29" s="18"/>
      <c r="AW29" s="18"/>
      <c r="AX29" s="190" t="str">
        <f t="shared" ca="1" si="0"/>
        <v>FALSE</v>
      </c>
      <c r="AY29" s="190"/>
      <c r="AZ29" s="190"/>
      <c r="BA29" s="190"/>
      <c r="BB29" s="190"/>
    </row>
    <row r="30" spans="1:54">
      <c r="A30" s="5"/>
      <c r="B30" s="35"/>
      <c r="C30" s="13"/>
      <c r="D30" s="12"/>
      <c r="E30" s="12"/>
      <c r="F30" s="12"/>
      <c r="G30" s="25"/>
      <c r="H30" s="25"/>
      <c r="I30" s="25"/>
      <c r="J30" s="14"/>
      <c r="K30" s="14"/>
      <c r="L30" s="16"/>
      <c r="M30" s="34"/>
      <c r="N30" s="34"/>
      <c r="O30" s="16"/>
      <c r="P30" s="76"/>
      <c r="Q30" s="5"/>
      <c r="R30" s="5"/>
      <c r="S30" s="5"/>
      <c r="T30" s="5"/>
      <c r="U30" s="5"/>
      <c r="V30" s="5"/>
      <c r="W30" s="5"/>
      <c r="X30" s="3">
        <v>0</v>
      </c>
      <c r="Y30" s="5"/>
      <c r="Z30" s="5"/>
      <c r="AA30" s="5"/>
      <c r="AB30" s="5"/>
      <c r="AE30" t="s">
        <v>175</v>
      </c>
      <c r="AF30" t="s">
        <v>176</v>
      </c>
      <c r="AG30" t="s">
        <v>177</v>
      </c>
      <c r="AH30" t="s">
        <v>178</v>
      </c>
      <c r="AI30" t="s">
        <v>179</v>
      </c>
      <c r="AJ30" t="s">
        <v>85</v>
      </c>
      <c r="AK30" t="s">
        <v>45</v>
      </c>
      <c r="AL30" t="s">
        <v>180</v>
      </c>
      <c r="AN30" s="18"/>
      <c r="AO30" s="18"/>
      <c r="AP30" s="18"/>
      <c r="AQ30" s="18"/>
      <c r="AR30" s="18"/>
      <c r="AS30" s="18"/>
      <c r="AT30" s="18"/>
      <c r="AU30" s="18"/>
      <c r="AV30" s="18"/>
      <c r="AW30" s="18"/>
      <c r="AX30" s="190" t="str">
        <f t="shared" ca="1" si="0"/>
        <v>FALSE</v>
      </c>
      <c r="AY30" s="190"/>
      <c r="AZ30" s="190"/>
      <c r="BA30" s="190"/>
      <c r="BB30" s="190"/>
    </row>
    <row r="31" spans="1:54">
      <c r="A31" s="5"/>
      <c r="B31" s="35"/>
      <c r="C31" s="13"/>
      <c r="D31" s="12"/>
      <c r="E31" s="12"/>
      <c r="F31" s="12"/>
      <c r="G31" s="25"/>
      <c r="H31" s="25"/>
      <c r="I31" s="25"/>
      <c r="J31" s="14"/>
      <c r="K31" s="14"/>
      <c r="L31" s="16"/>
      <c r="M31" s="34"/>
      <c r="N31" s="34"/>
      <c r="O31" s="16"/>
      <c r="P31" s="76"/>
      <c r="Q31" s="5"/>
      <c r="R31" s="5"/>
      <c r="S31" s="5"/>
      <c r="T31" s="5"/>
      <c r="U31" s="5"/>
      <c r="V31" s="5"/>
      <c r="W31" s="5"/>
      <c r="X31" s="3">
        <v>0</v>
      </c>
      <c r="Y31" s="5"/>
      <c r="Z31" s="5"/>
      <c r="AA31" s="5"/>
      <c r="AB31" s="5"/>
      <c r="AE31" t="s">
        <v>181</v>
      </c>
      <c r="AF31" t="s">
        <v>181</v>
      </c>
      <c r="AG31" t="s">
        <v>59</v>
      </c>
      <c r="AH31" t="s">
        <v>60</v>
      </c>
      <c r="AI31" t="s">
        <v>61</v>
      </c>
      <c r="AJ31" t="s">
        <v>182</v>
      </c>
      <c r="AK31" t="s">
        <v>45</v>
      </c>
      <c r="AL31"/>
      <c r="AN31" s="18"/>
      <c r="AO31" s="18"/>
      <c r="AP31" s="18"/>
      <c r="AQ31" s="18"/>
      <c r="AR31" s="18"/>
      <c r="AS31" s="18"/>
      <c r="AT31" s="18"/>
      <c r="AU31" s="18"/>
      <c r="AV31" s="18"/>
      <c r="AW31" s="18"/>
      <c r="AX31" s="190" t="str">
        <f t="shared" ca="1" si="0"/>
        <v>FALSE</v>
      </c>
      <c r="AY31" s="190"/>
      <c r="AZ31" s="190"/>
      <c r="BA31" s="190"/>
      <c r="BB31" s="190"/>
    </row>
    <row r="32" spans="1:54">
      <c r="A32" s="5"/>
      <c r="B32" s="35"/>
      <c r="C32" s="13"/>
      <c r="D32" s="12"/>
      <c r="E32" s="12"/>
      <c r="F32" s="12"/>
      <c r="G32" s="25"/>
      <c r="H32" s="25"/>
      <c r="I32" s="25"/>
      <c r="J32" s="14"/>
      <c r="K32" s="14"/>
      <c r="L32" s="16"/>
      <c r="M32" s="34"/>
      <c r="N32" s="34"/>
      <c r="O32" s="16"/>
      <c r="P32" s="76"/>
      <c r="Q32" s="5"/>
      <c r="R32" s="5"/>
      <c r="S32" s="5"/>
      <c r="T32" s="5"/>
      <c r="U32" s="5"/>
      <c r="V32" s="5"/>
      <c r="W32" s="5"/>
      <c r="X32" s="3">
        <v>0</v>
      </c>
      <c r="Y32" s="5"/>
      <c r="Z32" s="5"/>
      <c r="AA32" s="5"/>
      <c r="AB32" s="5"/>
      <c r="AE32" t="s">
        <v>121</v>
      </c>
      <c r="AF32" t="s">
        <v>122</v>
      </c>
      <c r="AG32" t="s">
        <v>123</v>
      </c>
      <c r="AH32" t="s">
        <v>124</v>
      </c>
      <c r="AI32" t="s">
        <v>125</v>
      </c>
      <c r="AJ32" t="s">
        <v>85</v>
      </c>
      <c r="AK32" t="s">
        <v>45</v>
      </c>
      <c r="AL32" t="s">
        <v>126</v>
      </c>
      <c r="AN32" s="18"/>
      <c r="AO32" s="18"/>
      <c r="AP32" s="18"/>
      <c r="AQ32" s="18"/>
      <c r="AR32" s="18"/>
      <c r="AS32" s="18"/>
      <c r="AT32" s="18"/>
      <c r="AU32" s="18"/>
      <c r="AV32" s="18"/>
      <c r="AW32" s="18"/>
      <c r="AX32" s="190" t="str">
        <f t="shared" ca="1" si="0"/>
        <v>FALSE</v>
      </c>
      <c r="AY32" s="190"/>
      <c r="AZ32" s="190"/>
      <c r="BA32" s="190"/>
      <c r="BB32" s="190"/>
    </row>
    <row r="33" spans="1:54">
      <c r="A33" s="5"/>
      <c r="B33" s="35"/>
      <c r="C33" s="13"/>
      <c r="D33" s="12"/>
      <c r="E33" s="12"/>
      <c r="F33" s="12"/>
      <c r="G33" s="25"/>
      <c r="H33" s="25"/>
      <c r="I33" s="25"/>
      <c r="J33" s="14"/>
      <c r="K33" s="14"/>
      <c r="L33" s="16"/>
      <c r="M33" s="34"/>
      <c r="N33" s="34"/>
      <c r="O33" s="16"/>
      <c r="P33" s="76"/>
      <c r="Q33" s="5"/>
      <c r="R33" s="5"/>
      <c r="S33" s="5"/>
      <c r="T33" s="5"/>
      <c r="U33" s="5"/>
      <c r="V33" s="5"/>
      <c r="W33" s="5"/>
      <c r="X33" s="3">
        <v>0</v>
      </c>
      <c r="Y33" s="5"/>
      <c r="Z33" s="5"/>
      <c r="AA33" s="5"/>
      <c r="AB33" s="5"/>
      <c r="AE33" t="s">
        <v>127</v>
      </c>
      <c r="AF33" t="s">
        <v>128</v>
      </c>
      <c r="AG33" t="s">
        <v>129</v>
      </c>
      <c r="AH33" t="s">
        <v>130</v>
      </c>
      <c r="AI33" t="s">
        <v>131</v>
      </c>
      <c r="AJ33" t="s">
        <v>85</v>
      </c>
      <c r="AK33" t="s">
        <v>45</v>
      </c>
      <c r="AL33" t="s">
        <v>132</v>
      </c>
      <c r="AN33" s="18"/>
      <c r="AO33" s="18"/>
      <c r="AP33" s="18"/>
      <c r="AQ33" s="18"/>
      <c r="AR33" s="18"/>
      <c r="AS33" s="18"/>
      <c r="AT33" s="18"/>
      <c r="AU33" s="18"/>
      <c r="AV33" s="18"/>
      <c r="AW33" s="18"/>
      <c r="AX33" s="190" t="str">
        <f t="shared" ca="1" si="0"/>
        <v>FALSE</v>
      </c>
    </row>
    <row r="34" spans="1:54">
      <c r="A34" s="5"/>
      <c r="B34" s="35"/>
      <c r="C34" s="13"/>
      <c r="D34" s="12"/>
      <c r="E34" s="12"/>
      <c r="F34" s="12"/>
      <c r="G34" s="25"/>
      <c r="H34" s="25"/>
      <c r="I34" s="25"/>
      <c r="J34" s="14"/>
      <c r="K34" s="14"/>
      <c r="L34" s="16"/>
      <c r="M34" s="34"/>
      <c r="N34" s="34"/>
      <c r="O34" s="16"/>
      <c r="P34" s="76"/>
      <c r="Q34" s="5"/>
      <c r="R34" s="5"/>
      <c r="S34" s="5"/>
      <c r="T34" s="5"/>
      <c r="U34" s="5"/>
      <c r="V34" s="5"/>
      <c r="W34" s="5"/>
      <c r="X34" s="3">
        <v>0</v>
      </c>
      <c r="Y34" s="5"/>
      <c r="Z34" s="5"/>
      <c r="AA34" s="5"/>
      <c r="AB34" s="5"/>
      <c r="AE34" t="s">
        <v>63</v>
      </c>
      <c r="AF34" t="s">
        <v>183</v>
      </c>
      <c r="AG34" t="s">
        <v>184</v>
      </c>
      <c r="AH34" t="s">
        <v>185</v>
      </c>
      <c r="AI34" t="s">
        <v>186</v>
      </c>
      <c r="AJ34" t="s">
        <v>187</v>
      </c>
      <c r="AK34" t="s">
        <v>45</v>
      </c>
      <c r="AL34"/>
      <c r="AN34" s="18"/>
      <c r="AO34" s="18"/>
      <c r="AP34" s="18"/>
      <c r="AQ34" s="18"/>
      <c r="AR34" s="18"/>
      <c r="AS34" s="18"/>
      <c r="AT34" s="18"/>
      <c r="AU34" s="18"/>
      <c r="AV34" s="18"/>
      <c r="AW34" s="18"/>
      <c r="AX34" s="190" t="str">
        <f t="shared" ca="1" si="0"/>
        <v>FALSE</v>
      </c>
    </row>
    <row r="35" spans="1:54">
      <c r="A35" s="5"/>
      <c r="B35" s="35"/>
      <c r="C35" s="13"/>
      <c r="D35" s="12"/>
      <c r="E35" s="12"/>
      <c r="F35" s="12"/>
      <c r="G35" s="25"/>
      <c r="H35" s="25"/>
      <c r="I35" s="25"/>
      <c r="J35" s="14"/>
      <c r="K35" s="14"/>
      <c r="L35" s="16"/>
      <c r="M35" s="34"/>
      <c r="N35" s="34"/>
      <c r="O35" s="16"/>
      <c r="P35" s="76"/>
      <c r="Q35" s="5"/>
      <c r="R35" s="5"/>
      <c r="S35" s="5"/>
      <c r="T35" s="5"/>
      <c r="U35" s="5"/>
      <c r="V35" s="5"/>
      <c r="W35" s="5"/>
      <c r="X35" s="3">
        <v>0</v>
      </c>
      <c r="Y35" s="5"/>
      <c r="Z35" s="5"/>
      <c r="AA35" s="5"/>
      <c r="AB35" s="5"/>
      <c r="AE35" t="s">
        <v>133</v>
      </c>
      <c r="AF35" t="s">
        <v>134</v>
      </c>
      <c r="AG35" t="s">
        <v>135</v>
      </c>
      <c r="AH35" t="s">
        <v>136</v>
      </c>
      <c r="AI35" t="s">
        <v>137</v>
      </c>
      <c r="AJ35" t="s">
        <v>44</v>
      </c>
      <c r="AK35" t="s">
        <v>45</v>
      </c>
      <c r="AL35"/>
      <c r="AN35" s="18"/>
      <c r="AO35" s="18"/>
      <c r="AP35" s="18"/>
      <c r="AQ35" s="18"/>
      <c r="AR35" s="18"/>
      <c r="AS35" s="18"/>
      <c r="AT35" s="18"/>
      <c r="AU35" s="18"/>
      <c r="AV35" s="18"/>
      <c r="AW35" s="18"/>
      <c r="AX35" s="190" t="str">
        <f t="shared" ca="1" si="0"/>
        <v>FALSE</v>
      </c>
    </row>
    <row r="36" spans="1:54">
      <c r="A36" s="5"/>
      <c r="B36" s="35"/>
      <c r="C36" s="13"/>
      <c r="D36" s="12"/>
      <c r="E36" s="12"/>
      <c r="F36" s="12"/>
      <c r="G36" s="25"/>
      <c r="H36" s="25"/>
      <c r="I36" s="25"/>
      <c r="J36" s="14"/>
      <c r="K36" s="14"/>
      <c r="L36" s="16"/>
      <c r="M36" s="34"/>
      <c r="N36" s="34"/>
      <c r="O36" s="16"/>
      <c r="P36" s="76"/>
      <c r="Q36" s="5"/>
      <c r="R36" s="5"/>
      <c r="S36" s="5"/>
      <c r="T36" s="5"/>
      <c r="U36" s="5"/>
      <c r="V36" s="5"/>
      <c r="W36" s="5"/>
      <c r="X36" s="3">
        <v>0</v>
      </c>
      <c r="Y36" s="5"/>
      <c r="Z36" s="5"/>
      <c r="AA36" s="5"/>
      <c r="AB36" s="5"/>
      <c r="AE36" t="s">
        <v>138</v>
      </c>
      <c r="AF36" t="s">
        <v>139</v>
      </c>
      <c r="AG36" t="s">
        <v>140</v>
      </c>
      <c r="AH36" t="s">
        <v>141</v>
      </c>
      <c r="AI36" t="s">
        <v>142</v>
      </c>
      <c r="AJ36" t="s">
        <v>44</v>
      </c>
      <c r="AK36" t="s">
        <v>45</v>
      </c>
      <c r="AL36"/>
      <c r="AN36" s="18"/>
      <c r="AO36" s="18"/>
      <c r="AP36" s="18"/>
      <c r="AQ36" s="18"/>
      <c r="AR36" s="18"/>
      <c r="AS36" s="18"/>
      <c r="AT36" s="18"/>
      <c r="AU36" s="18"/>
      <c r="AV36" s="18"/>
      <c r="AW36" s="18"/>
      <c r="AX36" s="190" t="str">
        <f t="shared" ca="1" si="0"/>
        <v>FALSE</v>
      </c>
    </row>
    <row r="37" spans="1:54">
      <c r="A37" s="5"/>
      <c r="B37" s="35"/>
      <c r="C37" s="13"/>
      <c r="D37" s="12"/>
      <c r="E37" s="12"/>
      <c r="F37" s="12"/>
      <c r="G37" s="25"/>
      <c r="H37" s="25"/>
      <c r="I37" s="25"/>
      <c r="J37" s="14"/>
      <c r="K37" s="14"/>
      <c r="L37" s="16"/>
      <c r="M37" s="34"/>
      <c r="N37" s="34"/>
      <c r="O37" s="16"/>
      <c r="P37" s="76"/>
      <c r="Q37" s="5"/>
      <c r="R37" s="5"/>
      <c r="S37" s="5"/>
      <c r="T37" s="5"/>
      <c r="U37" s="5"/>
      <c r="V37" s="5"/>
      <c r="W37" s="5"/>
      <c r="X37" s="3">
        <v>0</v>
      </c>
      <c r="Y37" s="5"/>
      <c r="Z37" s="5"/>
      <c r="AA37" s="5"/>
      <c r="AB37" s="5"/>
      <c r="AE37" t="s">
        <v>143</v>
      </c>
      <c r="AF37" t="s">
        <v>144</v>
      </c>
      <c r="AG37" t="s">
        <v>145</v>
      </c>
      <c r="AH37" t="s">
        <v>146</v>
      </c>
      <c r="AI37" t="s">
        <v>147</v>
      </c>
      <c r="AJ37" t="s">
        <v>44</v>
      </c>
      <c r="AK37" t="s">
        <v>45</v>
      </c>
      <c r="AL37"/>
      <c r="AN37" s="18"/>
      <c r="AO37" s="18"/>
      <c r="AP37" s="18"/>
      <c r="AQ37" s="18"/>
      <c r="AR37" s="18"/>
      <c r="AS37" s="18"/>
      <c r="AT37" s="18"/>
      <c r="AU37" s="18"/>
      <c r="AV37" s="18"/>
      <c r="AW37" s="18"/>
      <c r="AX37" s="190" t="str">
        <f t="shared" ca="1" si="0"/>
        <v>FALSE</v>
      </c>
    </row>
    <row r="38" spans="1:54">
      <c r="A38" s="5"/>
      <c r="B38" s="35"/>
      <c r="C38" s="13"/>
      <c r="D38" s="12"/>
      <c r="E38" s="12"/>
      <c r="F38" s="12"/>
      <c r="G38" s="25"/>
      <c r="H38" s="25"/>
      <c r="I38" s="25"/>
      <c r="J38" s="14"/>
      <c r="K38" s="14"/>
      <c r="L38" s="16"/>
      <c r="M38" s="34"/>
      <c r="N38" s="34"/>
      <c r="O38" s="16"/>
      <c r="P38" s="76"/>
      <c r="Q38" s="5"/>
      <c r="R38" s="5"/>
      <c r="S38" s="5"/>
      <c r="T38" s="5"/>
      <c r="U38" s="5"/>
      <c r="V38" s="5"/>
      <c r="W38" s="5"/>
      <c r="X38" s="3">
        <v>0</v>
      </c>
      <c r="Y38" s="5"/>
      <c r="Z38" s="5"/>
      <c r="AA38" s="5"/>
      <c r="AB38" s="5"/>
      <c r="AE38" t="s">
        <v>188</v>
      </c>
      <c r="AF38" t="s">
        <v>189</v>
      </c>
      <c r="AG38" t="s">
        <v>190</v>
      </c>
      <c r="AH38" t="s">
        <v>191</v>
      </c>
      <c r="AI38" t="s">
        <v>192</v>
      </c>
      <c r="AJ38" t="s">
        <v>44</v>
      </c>
      <c r="AK38" t="s">
        <v>45</v>
      </c>
      <c r="AL38"/>
      <c r="AN38" s="18"/>
      <c r="AO38" s="18"/>
      <c r="AP38" s="18"/>
      <c r="AQ38" s="18"/>
      <c r="AR38" s="18"/>
      <c r="AS38" s="18"/>
      <c r="AT38" s="18"/>
      <c r="AU38" s="18"/>
      <c r="AV38" s="18"/>
      <c r="AW38" s="18"/>
      <c r="AX38" s="190" t="str">
        <f t="shared" ca="1" si="0"/>
        <v>FALSE</v>
      </c>
    </row>
    <row r="39" spans="1:54">
      <c r="A39" s="5"/>
      <c r="B39" s="35"/>
      <c r="C39" s="13"/>
      <c r="D39" s="12"/>
      <c r="E39" s="12"/>
      <c r="F39" s="12"/>
      <c r="G39" s="25"/>
      <c r="H39" s="25"/>
      <c r="I39" s="25"/>
      <c r="J39" s="14"/>
      <c r="K39" s="14"/>
      <c r="L39" s="16"/>
      <c r="M39" s="34"/>
      <c r="N39" s="34"/>
      <c r="O39" s="16"/>
      <c r="P39" s="76"/>
      <c r="Q39" s="5"/>
      <c r="R39" s="5"/>
      <c r="S39" s="5"/>
      <c r="T39" s="5"/>
      <c r="U39" s="5"/>
      <c r="V39" s="5"/>
      <c r="W39" s="5"/>
      <c r="X39" s="3">
        <v>0</v>
      </c>
      <c r="Y39" s="5"/>
      <c r="Z39" s="5"/>
      <c r="AA39" s="5"/>
      <c r="AB39" s="5"/>
      <c r="AE39" t="s">
        <v>193</v>
      </c>
      <c r="AF39" t="s">
        <v>194</v>
      </c>
      <c r="AG39" t="s">
        <v>195</v>
      </c>
      <c r="AH39" t="s">
        <v>196</v>
      </c>
      <c r="AI39" t="s">
        <v>197</v>
      </c>
      <c r="AJ39" t="s">
        <v>44</v>
      </c>
      <c r="AK39" t="s">
        <v>45</v>
      </c>
      <c r="AL39"/>
      <c r="AN39" s="18"/>
      <c r="AO39" s="18"/>
      <c r="AP39" s="18"/>
      <c r="AQ39" s="18"/>
      <c r="AR39" s="18"/>
      <c r="AS39" s="18"/>
      <c r="AT39" s="18"/>
      <c r="AU39" s="18"/>
      <c r="AV39" s="18"/>
      <c r="AW39" s="18"/>
      <c r="AX39" s="190" t="str">
        <f t="shared" ca="1" si="0"/>
        <v>FALSE</v>
      </c>
    </row>
    <row r="40" spans="1:54">
      <c r="A40" s="5"/>
      <c r="B40" s="35"/>
      <c r="C40" s="13"/>
      <c r="D40" s="12"/>
      <c r="E40" s="12"/>
      <c r="F40" s="12"/>
      <c r="G40" s="25"/>
      <c r="H40" s="25"/>
      <c r="I40" s="25"/>
      <c r="J40" s="14"/>
      <c r="K40" s="14"/>
      <c r="L40" s="16"/>
      <c r="M40" s="34"/>
      <c r="N40" s="34"/>
      <c r="O40" s="16"/>
      <c r="P40" s="76"/>
      <c r="Q40" s="5"/>
      <c r="R40" s="5"/>
      <c r="S40" s="5"/>
      <c r="T40" s="5"/>
      <c r="U40" s="5"/>
      <c r="V40" s="5"/>
      <c r="W40" s="5"/>
      <c r="X40" s="3">
        <v>0</v>
      </c>
      <c r="Y40" s="5"/>
      <c r="Z40" s="5"/>
      <c r="AA40" s="5"/>
      <c r="AB40" s="5"/>
      <c r="AE40" t="s">
        <v>148</v>
      </c>
      <c r="AF40" t="s">
        <v>149</v>
      </c>
      <c r="AG40" t="s">
        <v>150</v>
      </c>
      <c r="AH40" t="s">
        <v>151</v>
      </c>
      <c r="AI40" t="s">
        <v>152</v>
      </c>
      <c r="AJ40" t="s">
        <v>44</v>
      </c>
      <c r="AK40" t="s">
        <v>45</v>
      </c>
      <c r="AL40"/>
      <c r="AN40" s="18"/>
      <c r="AO40" s="18"/>
      <c r="AP40" s="18"/>
      <c r="AQ40" s="18"/>
      <c r="AR40" s="18"/>
      <c r="AS40" s="18"/>
      <c r="AT40" s="18"/>
      <c r="AU40" s="18"/>
      <c r="AV40" s="18"/>
      <c r="AW40" s="18"/>
      <c r="AX40" s="190" t="str">
        <f t="shared" ca="1" si="0"/>
        <v>FALSE</v>
      </c>
    </row>
    <row r="41" spans="1:54">
      <c r="A41" s="5"/>
      <c r="B41" s="35"/>
      <c r="C41" s="13"/>
      <c r="D41" s="12"/>
      <c r="E41" s="12"/>
      <c r="F41" s="12"/>
      <c r="G41" s="25"/>
      <c r="H41" s="25"/>
      <c r="I41" s="25"/>
      <c r="J41" s="14"/>
      <c r="K41" s="14"/>
      <c r="L41" s="16"/>
      <c r="M41" s="34"/>
      <c r="N41" s="34"/>
      <c r="O41" s="16"/>
      <c r="P41" s="76"/>
      <c r="Q41" s="5"/>
      <c r="R41" s="5"/>
      <c r="S41" s="5"/>
      <c r="T41" s="5"/>
      <c r="U41" s="5"/>
      <c r="V41" s="5"/>
      <c r="W41" s="5"/>
      <c r="X41" s="3">
        <v>0</v>
      </c>
      <c r="Y41" s="5"/>
      <c r="Z41" s="5"/>
      <c r="AA41" s="5"/>
      <c r="AB41" s="5"/>
      <c r="AE41" t="s">
        <v>153</v>
      </c>
      <c r="AF41" t="s">
        <v>154</v>
      </c>
      <c r="AG41" t="s">
        <v>155</v>
      </c>
      <c r="AH41" t="s">
        <v>156</v>
      </c>
      <c r="AI41" t="s">
        <v>157</v>
      </c>
      <c r="AJ41" t="s">
        <v>44</v>
      </c>
      <c r="AK41" t="s">
        <v>45</v>
      </c>
      <c r="AL41"/>
      <c r="AN41" s="18"/>
      <c r="AO41" s="18"/>
      <c r="AP41" s="18"/>
      <c r="AQ41" s="18"/>
      <c r="AR41" s="18"/>
      <c r="AS41" s="18"/>
      <c r="AT41" s="18"/>
      <c r="AU41" s="18"/>
      <c r="AV41" s="18"/>
      <c r="AW41" s="18"/>
      <c r="AX41" s="190" t="str">
        <f t="shared" ca="1" si="0"/>
        <v>FALSE</v>
      </c>
    </row>
    <row r="42" spans="1:54">
      <c r="A42" s="5"/>
      <c r="B42" s="35"/>
      <c r="C42" s="13"/>
      <c r="D42" s="12"/>
      <c r="E42" s="12"/>
      <c r="F42" s="12"/>
      <c r="G42" s="25"/>
      <c r="H42" s="25"/>
      <c r="I42" s="25"/>
      <c r="J42" s="14"/>
      <c r="K42" s="14"/>
      <c r="L42" s="16"/>
      <c r="M42" s="34"/>
      <c r="N42" s="34"/>
      <c r="O42" s="16"/>
      <c r="P42" s="76"/>
      <c r="Q42" s="5"/>
      <c r="R42" s="5"/>
      <c r="S42" s="5"/>
      <c r="T42" s="5"/>
      <c r="U42" s="5"/>
      <c r="V42" s="5"/>
      <c r="W42" s="5"/>
      <c r="X42" s="3">
        <v>0</v>
      </c>
      <c r="Y42" s="5"/>
      <c r="Z42" s="5"/>
      <c r="AA42" s="5"/>
      <c r="AB42" s="5"/>
      <c r="AE42" t="s">
        <v>158</v>
      </c>
      <c r="AF42" t="s">
        <v>159</v>
      </c>
      <c r="AG42" t="s">
        <v>160</v>
      </c>
      <c r="AH42" t="s">
        <v>161</v>
      </c>
      <c r="AI42" t="s">
        <v>162</v>
      </c>
      <c r="AJ42" t="s">
        <v>44</v>
      </c>
      <c r="AK42" t="s">
        <v>45</v>
      </c>
      <c r="AL42"/>
      <c r="AN42" s="18"/>
      <c r="AO42" s="18"/>
      <c r="AP42" s="18"/>
      <c r="AQ42" s="18"/>
      <c r="AR42" s="18"/>
      <c r="AS42" s="18"/>
      <c r="AT42" s="18"/>
      <c r="AU42" s="18"/>
      <c r="AV42" s="18"/>
      <c r="AW42" s="18"/>
      <c r="AX42" s="190" t="str">
        <f t="shared" ca="1" si="0"/>
        <v>FALSE</v>
      </c>
    </row>
    <row r="43" spans="1:54">
      <c r="A43" s="5"/>
      <c r="B43" s="35"/>
      <c r="C43" s="13"/>
      <c r="D43" s="12"/>
      <c r="E43" s="12"/>
      <c r="F43" s="12"/>
      <c r="G43" s="25"/>
      <c r="H43" s="25"/>
      <c r="I43" s="25"/>
      <c r="J43" s="14"/>
      <c r="K43" s="14"/>
      <c r="L43" s="16"/>
      <c r="M43" s="34"/>
      <c r="N43" s="34"/>
      <c r="O43" s="16"/>
      <c r="P43" s="76"/>
      <c r="Q43" s="5"/>
      <c r="R43" s="5"/>
      <c r="S43" s="5"/>
      <c r="T43" s="5"/>
      <c r="U43" s="5"/>
      <c r="V43" s="5"/>
      <c r="W43" s="5"/>
      <c r="X43" s="3">
        <v>0</v>
      </c>
      <c r="Y43" s="5"/>
      <c r="Z43" s="5"/>
      <c r="AA43" s="5"/>
      <c r="AB43" s="5"/>
      <c r="AE43"/>
      <c r="AF43"/>
      <c r="AG43"/>
      <c r="AH43"/>
      <c r="AI43"/>
      <c r="AJ43"/>
      <c r="AK43"/>
      <c r="AL43"/>
      <c r="AN43" s="18"/>
      <c r="AO43" s="18"/>
      <c r="AP43" s="18"/>
      <c r="AQ43" s="18"/>
      <c r="AR43" s="18"/>
      <c r="AS43" s="18"/>
      <c r="AT43" s="18"/>
      <c r="AU43" s="18"/>
      <c r="AV43" s="18"/>
      <c r="AW43" s="18"/>
      <c r="AX43" s="190" t="str">
        <f t="shared" ca="1" si="0"/>
        <v>FALSE</v>
      </c>
      <c r="BB43" s="19" t="s">
        <v>198</v>
      </c>
    </row>
    <row r="44" spans="1:54">
      <c r="A44" s="5"/>
      <c r="B44" s="35"/>
      <c r="C44" s="13"/>
      <c r="D44" s="12"/>
      <c r="E44" s="12"/>
      <c r="F44" s="12"/>
      <c r="G44" s="25"/>
      <c r="H44" s="25"/>
      <c r="I44" s="25"/>
      <c r="J44" s="14"/>
      <c r="K44" s="14"/>
      <c r="L44" s="16"/>
      <c r="M44" s="34"/>
      <c r="N44" s="34"/>
      <c r="O44" s="16"/>
      <c r="P44" s="76"/>
      <c r="Q44" s="5"/>
      <c r="R44" s="5"/>
      <c r="S44" s="5"/>
      <c r="T44" s="5"/>
      <c r="U44" s="5"/>
      <c r="V44" s="5"/>
      <c r="W44" s="5"/>
      <c r="X44" s="3">
        <v>0</v>
      </c>
      <c r="Y44" s="5"/>
      <c r="Z44" s="5"/>
      <c r="AA44" s="5"/>
      <c r="AB44" s="5"/>
      <c r="AE44"/>
      <c r="AF44"/>
      <c r="AG44"/>
      <c r="AH44"/>
      <c r="AI44"/>
      <c r="AJ44"/>
      <c r="AK44"/>
      <c r="AL44"/>
      <c r="AN44" s="18"/>
      <c r="AO44" s="18"/>
      <c r="AP44" s="18"/>
      <c r="AQ44" s="18"/>
      <c r="AR44" s="18"/>
      <c r="AS44" s="18"/>
      <c r="AT44" s="18"/>
      <c r="AU44" s="18"/>
      <c r="AV44" s="18"/>
      <c r="AW44" s="18"/>
      <c r="AX44" s="190" t="str">
        <f t="shared" ca="1" si="0"/>
        <v>FALSE</v>
      </c>
    </row>
    <row r="45" spans="1:54">
      <c r="A45" s="5"/>
      <c r="B45" s="35"/>
      <c r="C45" s="13"/>
      <c r="D45" s="12"/>
      <c r="E45" s="12"/>
      <c r="F45" s="12"/>
      <c r="G45" s="25"/>
      <c r="H45" s="25"/>
      <c r="I45" s="25"/>
      <c r="J45" s="14"/>
      <c r="K45" s="14"/>
      <c r="L45" s="16"/>
      <c r="M45" s="34"/>
      <c r="N45" s="34"/>
      <c r="O45" s="16"/>
      <c r="P45" s="76"/>
      <c r="Q45" s="5"/>
      <c r="R45" s="5"/>
      <c r="S45" s="5"/>
      <c r="T45" s="5"/>
      <c r="U45" s="5"/>
      <c r="V45" s="5"/>
      <c r="W45" s="5"/>
      <c r="X45" s="3">
        <v>0</v>
      </c>
      <c r="Y45" s="5"/>
      <c r="Z45" s="5"/>
      <c r="AA45" s="5"/>
      <c r="AB45" s="5"/>
      <c r="AE45"/>
      <c r="AF45"/>
      <c r="AG45"/>
      <c r="AH45"/>
      <c r="AI45"/>
      <c r="AJ45"/>
      <c r="AK45"/>
      <c r="AL45"/>
      <c r="AN45" s="18"/>
      <c r="AO45" s="18"/>
      <c r="AP45" s="18"/>
      <c r="AQ45" s="18"/>
      <c r="AR45" s="18"/>
      <c r="AS45" s="18"/>
      <c r="AT45" s="18"/>
      <c r="AU45" s="18"/>
      <c r="AV45" s="18"/>
      <c r="AW45" s="18"/>
      <c r="AX45" s="190" t="str">
        <f t="shared" ca="1" si="0"/>
        <v>FALSE</v>
      </c>
      <c r="BB45" s="19" t="s">
        <v>47</v>
      </c>
    </row>
    <row r="46" spans="1:54">
      <c r="A46" s="5"/>
      <c r="B46" s="35"/>
      <c r="C46" s="13"/>
      <c r="D46" s="12"/>
      <c r="E46" s="12"/>
      <c r="F46" s="12"/>
      <c r="G46" s="25"/>
      <c r="H46" s="25"/>
      <c r="I46" s="25"/>
      <c r="J46" s="14"/>
      <c r="K46" s="14"/>
      <c r="L46" s="16"/>
      <c r="M46" s="34"/>
      <c r="N46" s="34"/>
      <c r="O46" s="16"/>
      <c r="P46" s="76"/>
      <c r="Q46" s="5"/>
      <c r="R46" s="5"/>
      <c r="S46" s="5"/>
      <c r="T46" s="5"/>
      <c r="U46" s="5"/>
      <c r="V46" s="5"/>
      <c r="W46" s="5"/>
      <c r="X46" s="3">
        <v>0</v>
      </c>
      <c r="Y46" s="5"/>
      <c r="Z46" s="5"/>
      <c r="AA46" s="5"/>
      <c r="AB46" s="5"/>
      <c r="AE46"/>
      <c r="AF46"/>
      <c r="AG46"/>
      <c r="AH46"/>
      <c r="AI46"/>
      <c r="AJ46"/>
      <c r="AK46"/>
      <c r="AL46"/>
      <c r="AN46" s="18"/>
      <c r="AO46" s="18"/>
      <c r="AP46" s="18"/>
      <c r="AQ46" s="18"/>
      <c r="AR46" s="18"/>
      <c r="AS46" s="18"/>
      <c r="AT46" s="18"/>
      <c r="AU46" s="18"/>
      <c r="AV46" s="18"/>
      <c r="AW46" s="18"/>
      <c r="AX46" s="190" t="str">
        <f t="shared" ca="1" si="0"/>
        <v>FALSE</v>
      </c>
      <c r="BB46" s="19" t="s">
        <v>47</v>
      </c>
    </row>
    <row r="47" spans="1:54">
      <c r="A47" s="5"/>
      <c r="B47" s="35"/>
      <c r="C47" s="13"/>
      <c r="D47" s="12"/>
      <c r="E47" s="12"/>
      <c r="F47" s="12"/>
      <c r="G47" s="25"/>
      <c r="H47" s="25"/>
      <c r="I47" s="25"/>
      <c r="J47" s="14"/>
      <c r="K47" s="14"/>
      <c r="L47" s="16"/>
      <c r="M47" s="34"/>
      <c r="N47" s="34"/>
      <c r="O47" s="16"/>
      <c r="P47" s="76"/>
      <c r="Q47" s="5"/>
      <c r="R47" s="5"/>
      <c r="S47" s="5"/>
      <c r="T47" s="5"/>
      <c r="U47" s="5"/>
      <c r="V47" s="5"/>
      <c r="W47" s="5"/>
      <c r="X47" s="3">
        <v>0</v>
      </c>
      <c r="Y47" s="5"/>
      <c r="Z47" s="5"/>
      <c r="AA47" s="5"/>
      <c r="AB47" s="5"/>
      <c r="AE47"/>
      <c r="AF47"/>
      <c r="AG47"/>
      <c r="AH47"/>
      <c r="AI47"/>
      <c r="AJ47"/>
      <c r="AK47"/>
      <c r="AL47"/>
      <c r="AN47" s="18"/>
      <c r="AO47" s="18"/>
      <c r="AP47" s="18"/>
      <c r="AQ47" s="18"/>
      <c r="AR47" s="18"/>
      <c r="AS47" s="18"/>
      <c r="AT47" s="18"/>
      <c r="AU47" s="18"/>
      <c r="AV47" s="18"/>
      <c r="AW47" s="18"/>
      <c r="AX47" s="190" t="str">
        <f t="shared" ca="1" si="0"/>
        <v>FALSE</v>
      </c>
      <c r="BB47" s="19" t="s">
        <v>47</v>
      </c>
    </row>
    <row r="48" spans="1:54">
      <c r="A48" s="5"/>
      <c r="B48" s="35"/>
      <c r="C48" s="13"/>
      <c r="D48" s="12"/>
      <c r="E48" s="12"/>
      <c r="F48" s="12"/>
      <c r="G48" s="25"/>
      <c r="H48" s="25"/>
      <c r="I48" s="25"/>
      <c r="J48" s="14"/>
      <c r="K48" s="14"/>
      <c r="L48" s="16"/>
      <c r="M48" s="34"/>
      <c r="N48" s="34"/>
      <c r="O48" s="16"/>
      <c r="P48" s="76"/>
      <c r="Q48" s="5"/>
      <c r="R48" s="5"/>
      <c r="S48" s="5"/>
      <c r="T48" s="5"/>
      <c r="U48" s="5"/>
      <c r="V48" s="5"/>
      <c r="W48" s="5"/>
      <c r="X48" s="3">
        <v>0</v>
      </c>
      <c r="Y48" s="5"/>
      <c r="Z48" s="5"/>
      <c r="AA48" s="5"/>
      <c r="AB48" s="5"/>
      <c r="AE48"/>
      <c r="AF48"/>
      <c r="AG48"/>
      <c r="AH48"/>
      <c r="AI48"/>
      <c r="AJ48"/>
      <c r="AK48"/>
      <c r="AL48"/>
      <c r="AN48" s="18"/>
      <c r="AO48" s="18"/>
      <c r="AP48" s="18"/>
      <c r="AQ48" s="18"/>
      <c r="AR48" s="18"/>
      <c r="AS48" s="18"/>
      <c r="AT48" s="18"/>
      <c r="AU48" s="18"/>
      <c r="AV48" s="18"/>
      <c r="AW48" s="18"/>
      <c r="AX48" s="190" t="str">
        <f t="shared" ca="1" si="0"/>
        <v>FALSE</v>
      </c>
      <c r="BB48" s="19" t="s">
        <v>199</v>
      </c>
    </row>
    <row r="49" spans="1:54">
      <c r="A49" s="5"/>
      <c r="B49" s="35"/>
      <c r="C49" s="13"/>
      <c r="D49" s="12"/>
      <c r="E49" s="12"/>
      <c r="F49" s="12"/>
      <c r="G49" s="25"/>
      <c r="H49" s="25"/>
      <c r="I49" s="25"/>
      <c r="J49" s="14"/>
      <c r="K49" s="14"/>
      <c r="L49" s="16"/>
      <c r="M49" s="34"/>
      <c r="N49" s="34"/>
      <c r="O49" s="16"/>
      <c r="P49" s="76"/>
      <c r="Q49" s="5"/>
      <c r="R49" s="5"/>
      <c r="S49" s="5"/>
      <c r="T49" s="5"/>
      <c r="U49" s="5"/>
      <c r="V49" s="5"/>
      <c r="W49" s="5"/>
      <c r="X49" s="3">
        <v>0</v>
      </c>
      <c r="Y49" s="5"/>
      <c r="Z49" s="5"/>
      <c r="AA49" s="5"/>
      <c r="AB49" s="5"/>
      <c r="AE49"/>
      <c r="AF49"/>
      <c r="AG49"/>
      <c r="AH49"/>
      <c r="AI49"/>
      <c r="AJ49"/>
      <c r="AK49"/>
      <c r="AL49"/>
      <c r="AN49" s="18"/>
      <c r="AO49" s="18"/>
      <c r="AP49" s="18"/>
      <c r="AQ49" s="18"/>
      <c r="AR49" s="18"/>
      <c r="AS49" s="18"/>
      <c r="AT49" s="18"/>
      <c r="AU49" s="18"/>
      <c r="AV49" s="18"/>
      <c r="AW49" s="18"/>
      <c r="AX49" s="190" t="str">
        <f t="shared" ca="1" si="0"/>
        <v>FALSE</v>
      </c>
      <c r="BB49" s="19" t="s">
        <v>47</v>
      </c>
    </row>
    <row r="50" spans="1:54">
      <c r="A50" s="5"/>
      <c r="B50" s="35"/>
      <c r="C50" s="13"/>
      <c r="D50" s="12"/>
      <c r="E50" s="12"/>
      <c r="F50" s="12"/>
      <c r="G50" s="25"/>
      <c r="H50" s="25"/>
      <c r="I50" s="25"/>
      <c r="J50" s="14"/>
      <c r="K50" s="14"/>
      <c r="L50" s="16"/>
      <c r="M50" s="34"/>
      <c r="N50" s="34"/>
      <c r="O50" s="16"/>
      <c r="P50" s="76"/>
      <c r="Q50" s="5"/>
      <c r="R50" s="5"/>
      <c r="S50" s="5"/>
      <c r="T50" s="5"/>
      <c r="U50" s="5"/>
      <c r="V50" s="5"/>
      <c r="W50" s="5"/>
      <c r="X50" s="3">
        <v>0</v>
      </c>
      <c r="Y50" s="5"/>
      <c r="Z50" s="5"/>
      <c r="AA50" s="5"/>
      <c r="AB50" s="5"/>
      <c r="AE50"/>
      <c r="AF50"/>
      <c r="AG50"/>
      <c r="AH50"/>
      <c r="AI50"/>
      <c r="AJ50"/>
      <c r="AK50"/>
      <c r="AL50"/>
      <c r="AN50" s="18"/>
      <c r="AO50" s="18"/>
      <c r="AP50" s="18"/>
      <c r="AQ50" s="18"/>
      <c r="AR50" s="18"/>
      <c r="AS50" s="18"/>
      <c r="AT50" s="18"/>
      <c r="AU50" s="18"/>
      <c r="AV50" s="18"/>
      <c r="AW50" s="18"/>
      <c r="AX50" s="190" t="str">
        <f t="shared" ca="1" si="0"/>
        <v>FALSE</v>
      </c>
      <c r="BB50" s="19" t="s">
        <v>47</v>
      </c>
    </row>
    <row r="51" spans="1:54">
      <c r="A51" s="5"/>
      <c r="B51" s="35"/>
      <c r="C51" s="13"/>
      <c r="D51" s="12"/>
      <c r="E51" s="12"/>
      <c r="F51" s="12"/>
      <c r="G51" s="25"/>
      <c r="H51" s="25"/>
      <c r="I51" s="25"/>
      <c r="J51" s="14"/>
      <c r="K51" s="14"/>
      <c r="L51" s="16"/>
      <c r="M51" s="34"/>
      <c r="N51" s="34"/>
      <c r="O51" s="16"/>
      <c r="P51" s="76"/>
      <c r="Q51" s="5"/>
      <c r="R51" s="5"/>
      <c r="S51" s="5"/>
      <c r="T51" s="5"/>
      <c r="U51" s="5"/>
      <c r="V51" s="5"/>
      <c r="W51" s="5"/>
      <c r="X51" s="3">
        <v>0</v>
      </c>
      <c r="Y51" s="5"/>
      <c r="Z51" s="5"/>
      <c r="AA51" s="5"/>
      <c r="AB51" s="5"/>
      <c r="AE51"/>
      <c r="AF51"/>
      <c r="AG51"/>
      <c r="AH51"/>
      <c r="AI51"/>
      <c r="AJ51"/>
      <c r="AK51"/>
      <c r="AL51"/>
      <c r="AN51" s="18"/>
      <c r="AO51" s="18"/>
      <c r="AP51" s="18"/>
      <c r="AQ51" s="18"/>
      <c r="AR51" s="18"/>
      <c r="AS51" s="18"/>
      <c r="AT51" s="18"/>
      <c r="AU51" s="18"/>
      <c r="AV51" s="18"/>
      <c r="AW51" s="18"/>
      <c r="AX51" s="190" t="str">
        <f t="shared" ca="1" si="0"/>
        <v>FALSE</v>
      </c>
    </row>
    <row r="52" spans="1:54">
      <c r="A52" s="5"/>
      <c r="B52" s="35"/>
      <c r="C52" s="13"/>
      <c r="D52" s="12"/>
      <c r="E52" s="12"/>
      <c r="F52" s="12"/>
      <c r="G52" s="25"/>
      <c r="H52" s="25"/>
      <c r="I52" s="25"/>
      <c r="J52" s="14"/>
      <c r="K52" s="14"/>
      <c r="L52" s="16"/>
      <c r="M52" s="34"/>
      <c r="N52" s="34"/>
      <c r="O52" s="16"/>
      <c r="P52" s="76"/>
      <c r="Q52" s="5"/>
      <c r="R52" s="5"/>
      <c r="S52" s="5"/>
      <c r="T52" s="5"/>
      <c r="U52" s="5"/>
      <c r="V52" s="5"/>
      <c r="W52" s="5"/>
      <c r="X52" s="3">
        <v>0</v>
      </c>
      <c r="Y52" s="5"/>
      <c r="Z52" s="5"/>
      <c r="AA52" s="5"/>
      <c r="AB52" s="5"/>
      <c r="AE52"/>
      <c r="AF52"/>
      <c r="AG52"/>
      <c r="AH52"/>
      <c r="AI52"/>
      <c r="AJ52"/>
      <c r="AK52"/>
      <c r="AL52"/>
      <c r="AN52" s="18"/>
      <c r="AO52" s="18"/>
      <c r="AP52" s="18"/>
      <c r="AQ52" s="18"/>
      <c r="AR52" s="18"/>
      <c r="AS52" s="18"/>
      <c r="AT52" s="18"/>
      <c r="AU52" s="18"/>
      <c r="AV52" s="18"/>
      <c r="AW52" s="18"/>
      <c r="AX52" s="190" t="str">
        <f t="shared" ca="1" si="0"/>
        <v>FALSE</v>
      </c>
      <c r="BB52" s="19" t="s">
        <v>198</v>
      </c>
    </row>
    <row r="53" spans="1:54">
      <c r="A53" s="5"/>
      <c r="B53" s="35"/>
      <c r="C53" s="13"/>
      <c r="D53" s="12"/>
      <c r="E53" s="12"/>
      <c r="F53" s="12"/>
      <c r="G53" s="25"/>
      <c r="H53" s="25"/>
      <c r="I53" s="25"/>
      <c r="J53" s="14"/>
      <c r="K53" s="14"/>
      <c r="L53" s="16"/>
      <c r="M53" s="34"/>
      <c r="N53" s="34"/>
      <c r="O53" s="16"/>
      <c r="P53" s="76"/>
      <c r="Q53" s="5"/>
      <c r="R53" s="5"/>
      <c r="S53" s="5"/>
      <c r="T53" s="5"/>
      <c r="U53" s="5"/>
      <c r="V53" s="5"/>
      <c r="W53" s="5"/>
      <c r="X53" s="3">
        <v>0</v>
      </c>
      <c r="Y53" s="5"/>
      <c r="Z53" s="5"/>
      <c r="AA53" s="5"/>
      <c r="AB53" s="5"/>
      <c r="AE53"/>
      <c r="AF53"/>
      <c r="AG53"/>
      <c r="AH53"/>
      <c r="AI53"/>
      <c r="AJ53"/>
      <c r="AK53"/>
      <c r="AL53"/>
      <c r="AN53" s="18"/>
      <c r="AO53" s="18"/>
      <c r="AP53" s="18"/>
      <c r="AQ53" s="18"/>
      <c r="AR53" s="18"/>
      <c r="AS53" s="18"/>
      <c r="AT53" s="18"/>
      <c r="AU53" s="18"/>
      <c r="AV53" s="18"/>
      <c r="AW53" s="18"/>
      <c r="AX53" s="190" t="str">
        <f t="shared" ca="1" si="0"/>
        <v>FALSE</v>
      </c>
      <c r="BB53" s="19" t="s">
        <v>47</v>
      </c>
    </row>
    <row r="54" spans="1:54">
      <c r="A54" s="5"/>
      <c r="B54" s="35"/>
      <c r="C54" s="13"/>
      <c r="D54" s="12"/>
      <c r="E54" s="12"/>
      <c r="F54" s="12"/>
      <c r="G54" s="25"/>
      <c r="H54" s="25"/>
      <c r="I54" s="25"/>
      <c r="J54" s="14"/>
      <c r="K54" s="14"/>
      <c r="L54" s="16"/>
      <c r="M54" s="34"/>
      <c r="N54" s="34"/>
      <c r="O54" s="16"/>
      <c r="P54" s="76"/>
      <c r="Q54" s="5"/>
      <c r="R54" s="5"/>
      <c r="S54" s="5"/>
      <c r="T54" s="5"/>
      <c r="U54" s="5"/>
      <c r="V54" s="5"/>
      <c r="W54" s="5"/>
      <c r="X54" s="3">
        <v>0</v>
      </c>
      <c r="Y54" s="5"/>
      <c r="Z54" s="5"/>
      <c r="AA54" s="5"/>
      <c r="AB54" s="5"/>
      <c r="AE54"/>
      <c r="AF54"/>
      <c r="AG54"/>
      <c r="AH54"/>
      <c r="AI54"/>
      <c r="AJ54"/>
      <c r="AK54"/>
      <c r="AL54"/>
      <c r="AN54" s="18"/>
      <c r="AO54" s="18"/>
      <c r="AP54" s="18"/>
      <c r="AQ54" s="18"/>
      <c r="AR54" s="18"/>
      <c r="AS54" s="18"/>
      <c r="AT54" s="18"/>
      <c r="AU54" s="18"/>
      <c r="AV54" s="18"/>
      <c r="AW54" s="18"/>
      <c r="AX54" s="190" t="str">
        <f t="shared" ca="1" si="0"/>
        <v>FALSE</v>
      </c>
      <c r="BB54" s="19" t="s">
        <v>47</v>
      </c>
    </row>
    <row r="55" spans="1:54">
      <c r="A55" s="5"/>
      <c r="B55" s="35"/>
      <c r="C55" s="13"/>
      <c r="D55" s="12"/>
      <c r="E55" s="12"/>
      <c r="F55" s="12"/>
      <c r="G55" s="25"/>
      <c r="H55" s="25"/>
      <c r="I55" s="25"/>
      <c r="J55" s="14"/>
      <c r="K55" s="14"/>
      <c r="L55" s="16"/>
      <c r="M55" s="34"/>
      <c r="N55" s="34"/>
      <c r="O55" s="16"/>
      <c r="P55" s="76"/>
      <c r="Q55" s="5"/>
      <c r="R55" s="5"/>
      <c r="S55" s="5"/>
      <c r="T55" s="5"/>
      <c r="U55" s="5"/>
      <c r="V55" s="5"/>
      <c r="W55" s="5"/>
      <c r="X55" s="3">
        <v>0</v>
      </c>
      <c r="Y55" s="5"/>
      <c r="Z55" s="5"/>
      <c r="AA55" s="5"/>
      <c r="AB55" s="5"/>
      <c r="AE55"/>
      <c r="AF55"/>
      <c r="AG55"/>
      <c r="AH55"/>
      <c r="AI55"/>
      <c r="AJ55"/>
      <c r="AK55"/>
      <c r="AL55"/>
      <c r="AN55" s="18"/>
      <c r="AO55" s="18"/>
      <c r="AP55" s="18"/>
      <c r="AQ55" s="18"/>
      <c r="AR55" s="18"/>
      <c r="AS55" s="18"/>
      <c r="AT55" s="18"/>
      <c r="AU55" s="18"/>
      <c r="AV55" s="18"/>
      <c r="AW55" s="18"/>
      <c r="AX55" s="190" t="str">
        <f t="shared" ca="1" si="0"/>
        <v>FALSE</v>
      </c>
      <c r="BB55" s="19" t="s">
        <v>47</v>
      </c>
    </row>
    <row r="56" spans="1:54">
      <c r="A56" s="5"/>
      <c r="B56" s="35"/>
      <c r="C56" s="13"/>
      <c r="D56" s="12"/>
      <c r="E56" s="12"/>
      <c r="F56" s="12"/>
      <c r="G56" s="25"/>
      <c r="H56" s="25"/>
      <c r="I56" s="25"/>
      <c r="J56" s="14"/>
      <c r="K56" s="14"/>
      <c r="L56" s="16"/>
      <c r="M56" s="34"/>
      <c r="N56" s="34"/>
      <c r="O56" s="16"/>
      <c r="P56" s="76"/>
      <c r="Q56" s="5"/>
      <c r="R56" s="5"/>
      <c r="S56" s="5"/>
      <c r="T56" s="5"/>
      <c r="U56" s="5"/>
      <c r="V56" s="5"/>
      <c r="W56" s="5"/>
      <c r="X56" s="3">
        <v>0</v>
      </c>
      <c r="Y56" s="5"/>
      <c r="Z56" s="5"/>
      <c r="AA56" s="5"/>
      <c r="AB56" s="5"/>
      <c r="AE56"/>
      <c r="AF56"/>
      <c r="AG56"/>
      <c r="AH56"/>
      <c r="AI56"/>
      <c r="AJ56"/>
      <c r="AK56"/>
      <c r="AL56"/>
      <c r="AN56" s="18"/>
      <c r="AO56" s="18"/>
      <c r="AP56" s="18"/>
      <c r="AQ56" s="18"/>
      <c r="AR56" s="18"/>
      <c r="AS56" s="18"/>
      <c r="AT56" s="18"/>
      <c r="AU56" s="18"/>
      <c r="AV56" s="18"/>
      <c r="AW56" s="18"/>
      <c r="AX56" s="190" t="str">
        <f t="shared" ca="1" si="0"/>
        <v>FALSE</v>
      </c>
      <c r="BB56" s="19" t="s">
        <v>198</v>
      </c>
    </row>
    <row r="57" spans="1:54">
      <c r="A57" s="5"/>
      <c r="B57" s="35"/>
      <c r="C57" s="13"/>
      <c r="D57" s="12"/>
      <c r="E57" s="12"/>
      <c r="F57" s="12"/>
      <c r="G57" s="25"/>
      <c r="H57" s="25"/>
      <c r="I57" s="25"/>
      <c r="J57" s="14"/>
      <c r="K57" s="14"/>
      <c r="L57" s="16"/>
      <c r="M57" s="34"/>
      <c r="N57" s="34"/>
      <c r="O57" s="16"/>
      <c r="P57" s="76"/>
      <c r="Q57" s="5"/>
      <c r="R57" s="5"/>
      <c r="S57" s="5"/>
      <c r="T57" s="5"/>
      <c r="U57" s="5"/>
      <c r="V57" s="5"/>
      <c r="W57" s="5"/>
      <c r="X57" s="3">
        <v>0</v>
      </c>
      <c r="Y57" s="5"/>
      <c r="Z57" s="5"/>
      <c r="AA57" s="5"/>
      <c r="AB57" s="5"/>
      <c r="AE57"/>
      <c r="AF57"/>
      <c r="AG57"/>
      <c r="AH57"/>
      <c r="AI57"/>
      <c r="AJ57"/>
      <c r="AK57"/>
      <c r="AL57"/>
      <c r="AN57" s="18"/>
      <c r="AO57" s="18"/>
      <c r="AP57" s="18"/>
      <c r="AQ57" s="18"/>
      <c r="AR57" s="18"/>
      <c r="AS57" s="18"/>
      <c r="AT57" s="18"/>
      <c r="AU57" s="18"/>
      <c r="AV57" s="18"/>
      <c r="AW57" s="18"/>
      <c r="AX57" s="190" t="str">
        <f t="shared" ca="1" si="0"/>
        <v>FALSE</v>
      </c>
    </row>
    <row r="58" spans="1:54">
      <c r="A58" s="5"/>
      <c r="B58" s="35"/>
      <c r="C58" s="13"/>
      <c r="D58" s="12"/>
      <c r="E58" s="12"/>
      <c r="F58" s="12"/>
      <c r="G58" s="25"/>
      <c r="H58" s="25"/>
      <c r="I58" s="25"/>
      <c r="J58" s="14"/>
      <c r="K58" s="14"/>
      <c r="L58" s="16"/>
      <c r="M58" s="34"/>
      <c r="N58" s="34"/>
      <c r="O58" s="16"/>
      <c r="P58" s="76"/>
      <c r="Q58" s="5"/>
      <c r="R58" s="5"/>
      <c r="S58" s="5"/>
      <c r="T58" s="5"/>
      <c r="U58" s="5"/>
      <c r="V58" s="5"/>
      <c r="W58" s="5"/>
      <c r="X58" s="3">
        <v>0</v>
      </c>
      <c r="Y58" s="5"/>
      <c r="Z58" s="5"/>
      <c r="AA58" s="5"/>
      <c r="AB58" s="5"/>
      <c r="AE58"/>
      <c r="AF58"/>
      <c r="AG58"/>
      <c r="AH58"/>
      <c r="AI58"/>
      <c r="AJ58"/>
      <c r="AK58"/>
      <c r="AL58"/>
      <c r="AN58" s="18"/>
      <c r="AO58" s="18"/>
      <c r="AP58" s="18"/>
      <c r="AQ58" s="18"/>
      <c r="AR58" s="18"/>
      <c r="AS58" s="18"/>
      <c r="AT58" s="18"/>
      <c r="AU58" s="18"/>
      <c r="AV58" s="18"/>
      <c r="AW58" s="18"/>
      <c r="AX58" s="190" t="str">
        <f t="shared" ca="1" si="0"/>
        <v>FALSE</v>
      </c>
      <c r="BB58" s="19" t="s">
        <v>198</v>
      </c>
    </row>
    <row r="59" spans="1:54">
      <c r="A59" s="5"/>
      <c r="B59" s="35"/>
      <c r="C59" s="13"/>
      <c r="D59" s="12"/>
      <c r="E59" s="12"/>
      <c r="F59" s="12"/>
      <c r="G59" s="25"/>
      <c r="H59" s="25"/>
      <c r="I59" s="25"/>
      <c r="J59" s="14"/>
      <c r="K59" s="14"/>
      <c r="L59" s="16"/>
      <c r="M59" s="34"/>
      <c r="N59" s="34"/>
      <c r="O59" s="16"/>
      <c r="P59" s="76"/>
      <c r="Q59" s="5"/>
      <c r="R59" s="5"/>
      <c r="S59" s="5"/>
      <c r="T59" s="5"/>
      <c r="U59" s="5"/>
      <c r="V59" s="5"/>
      <c r="W59" s="5"/>
      <c r="X59" s="3">
        <v>0</v>
      </c>
      <c r="Y59" s="5"/>
      <c r="Z59" s="5"/>
      <c r="AA59" s="5"/>
      <c r="AB59" s="5"/>
      <c r="AE59"/>
      <c r="AF59"/>
      <c r="AG59"/>
      <c r="AH59"/>
      <c r="AI59"/>
      <c r="AJ59"/>
      <c r="AK59"/>
      <c r="AL59"/>
      <c r="AN59" s="18"/>
      <c r="AO59" s="18"/>
      <c r="AP59" s="18"/>
      <c r="AQ59" s="18"/>
      <c r="AR59" s="18"/>
      <c r="AS59" s="18"/>
      <c r="AT59" s="18"/>
      <c r="AU59" s="18"/>
      <c r="AV59" s="18"/>
      <c r="AW59" s="18"/>
      <c r="AX59" s="190" t="str">
        <f t="shared" ca="1" si="0"/>
        <v>FALSE</v>
      </c>
      <c r="BB59" s="19" t="s">
        <v>198</v>
      </c>
    </row>
    <row r="60" spans="1:54">
      <c r="B60" s="272"/>
      <c r="L60" s="19"/>
      <c r="BB60" s="19" t="s">
        <v>47</v>
      </c>
    </row>
    <row r="61" spans="1:54">
      <c r="B61" s="272"/>
      <c r="L61" s="19"/>
      <c r="BB61" s="19" t="s">
        <v>199</v>
      </c>
    </row>
    <row r="62" spans="1:54">
      <c r="B62" s="272"/>
      <c r="L62" s="19"/>
      <c r="BB62" s="19" t="s">
        <v>198</v>
      </c>
    </row>
    <row r="63" spans="1:54">
      <c r="B63" s="272"/>
      <c r="L63" s="19"/>
      <c r="BB63" s="19" t="s">
        <v>200</v>
      </c>
    </row>
    <row r="64" spans="1:54">
      <c r="B64" s="272"/>
      <c r="L64" s="19"/>
      <c r="BB64" s="19" t="s">
        <v>200</v>
      </c>
    </row>
    <row r="65" spans="2:54">
      <c r="B65" s="272"/>
      <c r="L65" s="19"/>
      <c r="BB65" s="19" t="s">
        <v>47</v>
      </c>
    </row>
    <row r="66" spans="2:54">
      <c r="B66" s="272"/>
      <c r="L66" s="19"/>
      <c r="BB66" s="19" t="s">
        <v>47</v>
      </c>
    </row>
    <row r="67" spans="2:54">
      <c r="B67" s="272"/>
      <c r="L67" s="19"/>
      <c r="BB67" s="19" t="s">
        <v>200</v>
      </c>
    </row>
    <row r="68" spans="2:54">
      <c r="B68" s="272"/>
      <c r="L68" s="19"/>
      <c r="BB68" s="19" t="s">
        <v>47</v>
      </c>
    </row>
    <row r="69" spans="2:54">
      <c r="B69" s="272"/>
      <c r="L69" s="19"/>
      <c r="BB69" s="19" t="s">
        <v>200</v>
      </c>
    </row>
    <row r="70" spans="2:54">
      <c r="B70" s="272"/>
      <c r="L70" s="19"/>
      <c r="BB70" s="19" t="s">
        <v>47</v>
      </c>
    </row>
    <row r="71" spans="2:54">
      <c r="B71" s="272"/>
      <c r="L71" s="19"/>
      <c r="BB71" s="19" t="s">
        <v>200</v>
      </c>
    </row>
    <row r="72" spans="2:54">
      <c r="B72" s="272"/>
      <c r="L72" s="19"/>
      <c r="BB72" s="19" t="s">
        <v>200</v>
      </c>
    </row>
    <row r="73" spans="2:54">
      <c r="B73" s="272"/>
      <c r="L73" s="19"/>
      <c r="BB73" s="19" t="s">
        <v>199</v>
      </c>
    </row>
    <row r="74" spans="2:54">
      <c r="B74" s="272"/>
      <c r="L74" s="19"/>
      <c r="BB74" s="19" t="s">
        <v>47</v>
      </c>
    </row>
    <row r="75" spans="2:54">
      <c r="B75" s="272"/>
      <c r="L75" s="19"/>
      <c r="BB75" s="19" t="s">
        <v>47</v>
      </c>
    </row>
    <row r="76" spans="2:54">
      <c r="B76" s="272"/>
      <c r="L76" s="19"/>
      <c r="BB76" s="19" t="s">
        <v>47</v>
      </c>
    </row>
    <row r="77" spans="2:54">
      <c r="B77" s="272"/>
      <c r="L77" s="19"/>
      <c r="BB77" s="19" t="s">
        <v>199</v>
      </c>
    </row>
    <row r="78" spans="2:54">
      <c r="B78" s="272"/>
      <c r="L78" s="19"/>
      <c r="BB78" s="19" t="s">
        <v>47</v>
      </c>
    </row>
    <row r="79" spans="2:54">
      <c r="B79" s="272"/>
      <c r="L79" s="19"/>
      <c r="BB79" s="19" t="s">
        <v>47</v>
      </c>
    </row>
    <row r="80" spans="2:54">
      <c r="B80" s="272"/>
      <c r="L80" s="19"/>
      <c r="BB80" s="19" t="s">
        <v>199</v>
      </c>
    </row>
    <row r="81" spans="2:54">
      <c r="B81" s="272"/>
      <c r="L81" s="19"/>
      <c r="BB81" s="19" t="s">
        <v>47</v>
      </c>
    </row>
    <row r="82" spans="2:54">
      <c r="B82" s="272"/>
      <c r="L82" s="19"/>
      <c r="BB82" s="19" t="s">
        <v>47</v>
      </c>
    </row>
    <row r="83" spans="2:54">
      <c r="B83" s="272"/>
      <c r="L83" s="19"/>
      <c r="BB83" s="19" t="s">
        <v>200</v>
      </c>
    </row>
    <row r="84" spans="2:54">
      <c r="B84" s="272"/>
      <c r="L84" s="19"/>
      <c r="BB84" s="19" t="s">
        <v>47</v>
      </c>
    </row>
    <row r="85" spans="2:54">
      <c r="B85" s="272"/>
      <c r="L85" s="19"/>
      <c r="BB85" s="19" t="s">
        <v>47</v>
      </c>
    </row>
    <row r="86" spans="2:54">
      <c r="B86" s="272"/>
      <c r="L86" s="19"/>
      <c r="BB86" s="19" t="s">
        <v>47</v>
      </c>
    </row>
    <row r="87" spans="2:54">
      <c r="B87" s="272"/>
      <c r="L87" s="19"/>
      <c r="BB87" s="19" t="s">
        <v>47</v>
      </c>
    </row>
    <row r="88" spans="2:54">
      <c r="B88" s="272"/>
      <c r="L88" s="19"/>
      <c r="BB88" s="19" t="s">
        <v>200</v>
      </c>
    </row>
    <row r="89" spans="2:54">
      <c r="B89" s="272"/>
      <c r="L89" s="19"/>
      <c r="BB89" s="19" t="s">
        <v>200</v>
      </c>
    </row>
    <row r="90" spans="2:54">
      <c r="B90" s="272"/>
      <c r="L90" s="19"/>
      <c r="BB90" s="19" t="s">
        <v>200</v>
      </c>
    </row>
    <row r="91" spans="2:54">
      <c r="B91" s="272"/>
      <c r="L91" s="19"/>
      <c r="BB91" s="19" t="s">
        <v>201</v>
      </c>
    </row>
    <row r="92" spans="2:54">
      <c r="B92" s="272"/>
      <c r="L92" s="19"/>
      <c r="BB92" s="19" t="s">
        <v>200</v>
      </c>
    </row>
    <row r="93" spans="2:54">
      <c r="B93" s="272"/>
      <c r="L93" s="19"/>
      <c r="BB93" s="19" t="s">
        <v>200</v>
      </c>
    </row>
    <row r="94" spans="2:54">
      <c r="B94" s="272"/>
      <c r="L94" s="19"/>
      <c r="BB94" s="19" t="s">
        <v>200</v>
      </c>
    </row>
    <row r="95" spans="2:54">
      <c r="B95" s="272"/>
      <c r="L95" s="19"/>
      <c r="BB95" s="19" t="s">
        <v>47</v>
      </c>
    </row>
    <row r="96" spans="2:54">
      <c r="B96" s="272"/>
      <c r="L96" s="19"/>
      <c r="BB96" s="19" t="s">
        <v>200</v>
      </c>
    </row>
    <row r="97" spans="2:54">
      <c r="B97" s="272"/>
      <c r="L97" s="19"/>
      <c r="BB97" s="19" t="s">
        <v>47</v>
      </c>
    </row>
    <row r="98" spans="2:54">
      <c r="B98" s="272"/>
      <c r="L98" s="19"/>
      <c r="BB98" s="19" t="s">
        <v>47</v>
      </c>
    </row>
    <row r="99" spans="2:54">
      <c r="B99" s="272"/>
      <c r="L99" s="19"/>
      <c r="BB99" s="19" t="s">
        <v>47</v>
      </c>
    </row>
    <row r="100" spans="2:54">
      <c r="B100" s="272"/>
      <c r="L100" s="19"/>
      <c r="BB100" s="19" t="s">
        <v>200</v>
      </c>
    </row>
    <row r="101" spans="2:54">
      <c r="B101" s="272"/>
      <c r="L101" s="19"/>
      <c r="BB101" s="19" t="s">
        <v>47</v>
      </c>
    </row>
    <row r="102" spans="2:54">
      <c r="B102" s="272"/>
      <c r="L102" s="19"/>
      <c r="BB102" s="19" t="s">
        <v>47</v>
      </c>
    </row>
    <row r="103" spans="2:54">
      <c r="B103" s="272"/>
      <c r="L103" s="19"/>
      <c r="BB103" s="19" t="s">
        <v>47</v>
      </c>
    </row>
    <row r="104" spans="2:54">
      <c r="B104" s="272"/>
      <c r="L104" s="19"/>
      <c r="BB104" s="19" t="s">
        <v>200</v>
      </c>
    </row>
    <row r="105" spans="2:54">
      <c r="B105" s="272"/>
      <c r="L105" s="19"/>
      <c r="BB105" s="19" t="s">
        <v>47</v>
      </c>
    </row>
    <row r="106" spans="2:54">
      <c r="B106" s="272"/>
      <c r="L106" s="19"/>
      <c r="BB106" s="19" t="s">
        <v>47</v>
      </c>
    </row>
    <row r="107" spans="2:54">
      <c r="B107" s="272"/>
      <c r="L107" s="19"/>
      <c r="BB107" s="19" t="s">
        <v>200</v>
      </c>
    </row>
    <row r="108" spans="2:54">
      <c r="B108" s="272"/>
      <c r="L108" s="19"/>
      <c r="BB108" s="19" t="s">
        <v>47</v>
      </c>
    </row>
    <row r="109" spans="2:54">
      <c r="B109" s="272"/>
      <c r="L109" s="19"/>
      <c r="BB109" s="19" t="s">
        <v>200</v>
      </c>
    </row>
    <row r="110" spans="2:54">
      <c r="B110" s="272"/>
      <c r="L110" s="19"/>
      <c r="BB110" s="19" t="s">
        <v>200</v>
      </c>
    </row>
    <row r="111" spans="2:54">
      <c r="B111" s="272"/>
      <c r="L111" s="19"/>
      <c r="BB111" s="19" t="s">
        <v>200</v>
      </c>
    </row>
    <row r="112" spans="2:54">
      <c r="B112" s="272"/>
      <c r="L112" s="19"/>
      <c r="BB112" s="19" t="s">
        <v>47</v>
      </c>
    </row>
    <row r="113" spans="2:54">
      <c r="B113" s="272"/>
      <c r="L113" s="19"/>
      <c r="BB113" s="19" t="s">
        <v>202</v>
      </c>
    </row>
    <row r="114" spans="2:54">
      <c r="B114" s="272"/>
      <c r="L114" s="19"/>
      <c r="BB114" s="19" t="s">
        <v>202</v>
      </c>
    </row>
    <row r="115" spans="2:54">
      <c r="B115" s="272"/>
      <c r="L115" s="19"/>
      <c r="BB115" s="19" t="s">
        <v>200</v>
      </c>
    </row>
    <row r="116" spans="2:54">
      <c r="B116" s="272"/>
      <c r="L116" s="19"/>
      <c r="BB116" s="19" t="s">
        <v>202</v>
      </c>
    </row>
    <row r="117" spans="2:54">
      <c r="B117" s="272"/>
      <c r="L117" s="19"/>
      <c r="BB117" s="19" t="s">
        <v>202</v>
      </c>
    </row>
    <row r="118" spans="2:54">
      <c r="B118" s="272"/>
      <c r="L118" s="19"/>
      <c r="BB118" s="19" t="s">
        <v>47</v>
      </c>
    </row>
    <row r="119" spans="2:54">
      <c r="B119" s="272"/>
      <c r="L119" s="19"/>
      <c r="BB119" s="19" t="s">
        <v>47</v>
      </c>
    </row>
    <row r="120" spans="2:54">
      <c r="B120" s="272"/>
      <c r="L120" s="19"/>
    </row>
    <row r="121" spans="2:54">
      <c r="B121" s="272"/>
      <c r="L121" s="19"/>
      <c r="BB121" s="19" t="s">
        <v>202</v>
      </c>
    </row>
    <row r="122" spans="2:54">
      <c r="B122" s="272"/>
      <c r="L122" s="19"/>
      <c r="BB122" s="19" t="s">
        <v>47</v>
      </c>
    </row>
    <row r="123" spans="2:54">
      <c r="B123" s="272"/>
      <c r="L123" s="19"/>
      <c r="BB123" s="19" t="s">
        <v>200</v>
      </c>
    </row>
    <row r="124" spans="2:54">
      <c r="B124" s="272"/>
      <c r="L124" s="19"/>
      <c r="BB124" s="19" t="s">
        <v>200</v>
      </c>
    </row>
    <row r="125" spans="2:54">
      <c r="B125" s="272"/>
      <c r="L125" s="19"/>
      <c r="BB125" s="19" t="s">
        <v>202</v>
      </c>
    </row>
    <row r="126" spans="2:54">
      <c r="B126" s="272"/>
      <c r="L126" s="19"/>
      <c r="BB126" s="19" t="s">
        <v>200</v>
      </c>
    </row>
    <row r="127" spans="2:54">
      <c r="B127" s="272"/>
      <c r="L127" s="19"/>
      <c r="BB127" s="19" t="s">
        <v>200</v>
      </c>
    </row>
    <row r="128" spans="2:54">
      <c r="B128" s="272"/>
      <c r="L128" s="19"/>
      <c r="BB128" s="19" t="s">
        <v>47</v>
      </c>
    </row>
    <row r="129" spans="2:54">
      <c r="B129" s="272"/>
      <c r="L129" s="19"/>
      <c r="BB129" s="19" t="s">
        <v>202</v>
      </c>
    </row>
    <row r="130" spans="2:54">
      <c r="B130" s="272"/>
      <c r="L130" s="19"/>
      <c r="BB130" s="19" t="s">
        <v>202</v>
      </c>
    </row>
    <row r="131" spans="2:54">
      <c r="B131" s="272"/>
      <c r="L131" s="19"/>
      <c r="BB131" s="19" t="s">
        <v>200</v>
      </c>
    </row>
    <row r="132" spans="2:54">
      <c r="B132" s="272"/>
      <c r="L132" s="19"/>
      <c r="BB132" s="19" t="s">
        <v>47</v>
      </c>
    </row>
    <row r="133" spans="2:54">
      <c r="B133" s="272"/>
      <c r="L133" s="19"/>
      <c r="BB133" s="19" t="s">
        <v>47</v>
      </c>
    </row>
    <row r="134" spans="2:54">
      <c r="B134" s="272"/>
      <c r="L134" s="19"/>
      <c r="BB134" s="19" t="s">
        <v>200</v>
      </c>
    </row>
    <row r="135" spans="2:54">
      <c r="B135" s="272"/>
      <c r="L135" s="19"/>
      <c r="BB135" s="19" t="s">
        <v>47</v>
      </c>
    </row>
    <row r="136" spans="2:54">
      <c r="B136" s="272"/>
      <c r="L136" s="19"/>
      <c r="BB136" s="19" t="s">
        <v>47</v>
      </c>
    </row>
    <row r="137" spans="2:54">
      <c r="B137" s="272"/>
      <c r="L137" s="19"/>
      <c r="BB137" s="19" t="s">
        <v>47</v>
      </c>
    </row>
    <row r="138" spans="2:54">
      <c r="B138" s="272"/>
      <c r="L138" s="19"/>
      <c r="BB138" s="19" t="s">
        <v>200</v>
      </c>
    </row>
    <row r="139" spans="2:54">
      <c r="B139" s="272"/>
      <c r="L139" s="19"/>
      <c r="BB139" s="19" t="s">
        <v>200</v>
      </c>
    </row>
    <row r="140" spans="2:54">
      <c r="B140" s="272"/>
      <c r="L140" s="19"/>
      <c r="BB140" s="19" t="s">
        <v>202</v>
      </c>
    </row>
    <row r="141" spans="2:54">
      <c r="B141" s="272"/>
      <c r="L141" s="19"/>
      <c r="BB141" s="19" t="s">
        <v>200</v>
      </c>
    </row>
    <row r="142" spans="2:54">
      <c r="B142" s="272"/>
      <c r="L142" s="19"/>
      <c r="BB142" s="19" t="s">
        <v>47</v>
      </c>
    </row>
    <row r="143" spans="2:54">
      <c r="B143" s="272"/>
      <c r="L143" s="19"/>
      <c r="BB143" s="19" t="s">
        <v>47</v>
      </c>
    </row>
    <row r="144" spans="2:54">
      <c r="B144" s="272"/>
      <c r="L144" s="19"/>
      <c r="BB144" s="19" t="s">
        <v>200</v>
      </c>
    </row>
    <row r="145" spans="2:54">
      <c r="B145" s="272"/>
      <c r="L145" s="19"/>
      <c r="BB145" s="19" t="s">
        <v>47</v>
      </c>
    </row>
    <row r="146" spans="2:54">
      <c r="B146" s="272"/>
      <c r="L146" s="19"/>
      <c r="BB146" s="19" t="s">
        <v>200</v>
      </c>
    </row>
    <row r="147" spans="2:54">
      <c r="B147" s="272"/>
      <c r="L147" s="19"/>
      <c r="BB147" s="19" t="s">
        <v>47</v>
      </c>
    </row>
    <row r="148" spans="2:54">
      <c r="B148" s="272"/>
      <c r="L148" s="19"/>
      <c r="BB148" s="19" t="s">
        <v>202</v>
      </c>
    </row>
    <row r="149" spans="2:54">
      <c r="B149" s="272"/>
      <c r="L149" s="19"/>
      <c r="BB149" s="19" t="s">
        <v>200</v>
      </c>
    </row>
    <row r="150" spans="2:54">
      <c r="B150" s="272"/>
      <c r="L150" s="19"/>
      <c r="BB150" s="19" t="s">
        <v>202</v>
      </c>
    </row>
    <row r="151" spans="2:54">
      <c r="B151" s="272"/>
      <c r="L151" s="19"/>
      <c r="BB151" s="19" t="s">
        <v>47</v>
      </c>
    </row>
    <row r="152" spans="2:54">
      <c r="B152" s="272"/>
      <c r="L152" s="19"/>
      <c r="BB152" s="19" t="s">
        <v>200</v>
      </c>
    </row>
    <row r="153" spans="2:54">
      <c r="B153" s="272"/>
      <c r="L153" s="19"/>
      <c r="BB153" s="19" t="s">
        <v>202</v>
      </c>
    </row>
    <row r="154" spans="2:54">
      <c r="B154" s="272"/>
      <c r="L154" s="19"/>
      <c r="BB154" s="19" t="s">
        <v>47</v>
      </c>
    </row>
    <row r="155" spans="2:54">
      <c r="B155" s="272"/>
      <c r="L155" s="19"/>
      <c r="BB155" s="19" t="s">
        <v>47</v>
      </c>
    </row>
    <row r="156" spans="2:54">
      <c r="B156" s="272"/>
      <c r="L156" s="19"/>
      <c r="BB156" s="19" t="s">
        <v>47</v>
      </c>
    </row>
    <row r="157" spans="2:54">
      <c r="B157" s="272"/>
      <c r="L157" s="19"/>
      <c r="BB157" s="19" t="s">
        <v>200</v>
      </c>
    </row>
    <row r="158" spans="2:54">
      <c r="B158" s="272"/>
      <c r="L158" s="19"/>
      <c r="BB158" s="19" t="s">
        <v>47</v>
      </c>
    </row>
    <row r="159" spans="2:54">
      <c r="B159" s="272"/>
      <c r="L159" s="19"/>
      <c r="BB159" s="19" t="s">
        <v>200</v>
      </c>
    </row>
    <row r="160" spans="2:54">
      <c r="B160" s="272"/>
      <c r="L160" s="19"/>
      <c r="BB160" s="19" t="s">
        <v>202</v>
      </c>
    </row>
    <row r="161" spans="2:54">
      <c r="B161" s="272"/>
      <c r="L161" s="19"/>
      <c r="BB161" s="19" t="s">
        <v>200</v>
      </c>
    </row>
    <row r="162" spans="2:54">
      <c r="B162" s="272"/>
      <c r="L162" s="19"/>
      <c r="BB162" s="19" t="s">
        <v>202</v>
      </c>
    </row>
    <row r="163" spans="2:54">
      <c r="B163" s="272"/>
      <c r="L163" s="19"/>
      <c r="BB163" s="19" t="s">
        <v>200</v>
      </c>
    </row>
    <row r="164" spans="2:54">
      <c r="B164" s="272"/>
      <c r="L164" s="19"/>
      <c r="BB164" s="19" t="s">
        <v>47</v>
      </c>
    </row>
    <row r="165" spans="2:54">
      <c r="B165" s="272"/>
      <c r="L165" s="19"/>
      <c r="BB165" s="19" t="s">
        <v>47</v>
      </c>
    </row>
    <row r="166" spans="2:54">
      <c r="B166" s="272"/>
      <c r="L166" s="19"/>
      <c r="BB166" s="19" t="s">
        <v>202</v>
      </c>
    </row>
    <row r="167" spans="2:54">
      <c r="B167" s="272"/>
      <c r="L167" s="19"/>
      <c r="BB167" s="19" t="s">
        <v>47</v>
      </c>
    </row>
    <row r="168" spans="2:54">
      <c r="B168" s="272"/>
      <c r="L168" s="19"/>
      <c r="BB168" s="19" t="s">
        <v>47</v>
      </c>
    </row>
    <row r="169" spans="2:54">
      <c r="B169" s="272"/>
      <c r="L169" s="19"/>
      <c r="BB169" s="19" t="s">
        <v>47</v>
      </c>
    </row>
    <row r="170" spans="2:54">
      <c r="B170" s="272"/>
      <c r="L170" s="19"/>
      <c r="BB170" s="19" t="s">
        <v>202</v>
      </c>
    </row>
    <row r="171" spans="2:54">
      <c r="B171" s="272"/>
      <c r="L171" s="19"/>
      <c r="BB171" s="19" t="s">
        <v>47</v>
      </c>
    </row>
    <row r="172" spans="2:54">
      <c r="B172" s="272"/>
      <c r="L172" s="19"/>
      <c r="BB172" s="19" t="s">
        <v>47</v>
      </c>
    </row>
    <row r="173" spans="2:54">
      <c r="B173" s="272"/>
      <c r="L173" s="19"/>
      <c r="BB173" s="19" t="s">
        <v>200</v>
      </c>
    </row>
    <row r="174" spans="2:54">
      <c r="B174" s="272"/>
      <c r="L174" s="19"/>
      <c r="BB174" s="19" t="s">
        <v>47</v>
      </c>
    </row>
    <row r="175" spans="2:54">
      <c r="B175" s="272"/>
      <c r="L175" s="19"/>
      <c r="BB175" s="19" t="s">
        <v>47</v>
      </c>
    </row>
    <row r="176" spans="2:54">
      <c r="B176" s="272"/>
      <c r="L176" s="19"/>
      <c r="BB176" s="19" t="s">
        <v>47</v>
      </c>
    </row>
    <row r="177" spans="2:54">
      <c r="B177" s="272"/>
      <c r="L177" s="19"/>
      <c r="BB177" s="19" t="s">
        <v>202</v>
      </c>
    </row>
    <row r="178" spans="2:54">
      <c r="B178" s="272"/>
      <c r="L178" s="19"/>
      <c r="BB178" s="19" t="s">
        <v>202</v>
      </c>
    </row>
    <row r="179" spans="2:54">
      <c r="B179" s="272"/>
      <c r="L179" s="19"/>
      <c r="BB179" s="19" t="s">
        <v>47</v>
      </c>
    </row>
    <row r="180" spans="2:54">
      <c r="B180" s="272"/>
      <c r="L180" s="19"/>
      <c r="BB180" s="19" t="s">
        <v>47</v>
      </c>
    </row>
    <row r="181" spans="2:54">
      <c r="B181" s="272"/>
      <c r="L181" s="19"/>
      <c r="BB181" s="19" t="s">
        <v>200</v>
      </c>
    </row>
    <row r="182" spans="2:54">
      <c r="B182" s="272"/>
      <c r="L182" s="19"/>
      <c r="BB182" s="19" t="s">
        <v>202</v>
      </c>
    </row>
    <row r="183" spans="2:54">
      <c r="B183" s="272"/>
      <c r="L183" s="19"/>
      <c r="BB183" s="19" t="s">
        <v>202</v>
      </c>
    </row>
    <row r="184" spans="2:54">
      <c r="B184" s="272"/>
      <c r="L184" s="19"/>
      <c r="BB184" s="19" t="s">
        <v>200</v>
      </c>
    </row>
    <row r="185" spans="2:54">
      <c r="B185" s="272"/>
      <c r="L185" s="19"/>
      <c r="BB185" s="19" t="s">
        <v>200</v>
      </c>
    </row>
    <row r="186" spans="2:54">
      <c r="B186" s="272"/>
      <c r="L186" s="19"/>
      <c r="BB186" s="19" t="s">
        <v>200</v>
      </c>
    </row>
    <row r="187" spans="2:54">
      <c r="B187" s="272"/>
      <c r="L187" s="19"/>
      <c r="BB187" s="19" t="s">
        <v>47</v>
      </c>
    </row>
    <row r="188" spans="2:54">
      <c r="B188" s="272"/>
      <c r="L188" s="19"/>
      <c r="BB188" s="19" t="s">
        <v>202</v>
      </c>
    </row>
    <row r="189" spans="2:54">
      <c r="B189" s="272"/>
      <c r="L189" s="19"/>
      <c r="BB189" s="19" t="s">
        <v>200</v>
      </c>
    </row>
    <row r="190" spans="2:54">
      <c r="B190" s="272"/>
      <c r="L190" s="19"/>
      <c r="BB190" s="19" t="s">
        <v>47</v>
      </c>
    </row>
    <row r="191" spans="2:54">
      <c r="B191" s="272"/>
      <c r="L191" s="19"/>
      <c r="BB191" s="19" t="s">
        <v>47</v>
      </c>
    </row>
    <row r="192" spans="2:54">
      <c r="B192" s="272"/>
      <c r="L192" s="19"/>
      <c r="BB192" s="19" t="s">
        <v>47</v>
      </c>
    </row>
    <row r="193" spans="2:54">
      <c r="B193" s="272"/>
      <c r="L193" s="19"/>
      <c r="BB193" s="19" t="s">
        <v>47</v>
      </c>
    </row>
    <row r="194" spans="2:54">
      <c r="B194" s="272"/>
      <c r="L194" s="19"/>
      <c r="BB194" s="19" t="s">
        <v>200</v>
      </c>
    </row>
    <row r="195" spans="2:54">
      <c r="B195" s="272"/>
      <c r="L195" s="19"/>
      <c r="BB195" s="19" t="s">
        <v>47</v>
      </c>
    </row>
    <row r="196" spans="2:54">
      <c r="B196" s="272"/>
      <c r="L196" s="19"/>
      <c r="BB196" s="19" t="s">
        <v>200</v>
      </c>
    </row>
    <row r="197" spans="2:54">
      <c r="B197" s="272"/>
      <c r="L197" s="19"/>
    </row>
    <row r="198" spans="2:54">
      <c r="B198" s="272"/>
      <c r="L198" s="19"/>
      <c r="BB198" s="19" t="s">
        <v>47</v>
      </c>
    </row>
    <row r="199" spans="2:54">
      <c r="B199" s="272"/>
      <c r="L199" s="19"/>
      <c r="BB199" s="19" t="s">
        <v>200</v>
      </c>
    </row>
    <row r="200" spans="2:54">
      <c r="B200" s="272"/>
      <c r="L200" s="19"/>
      <c r="BB200" s="19" t="s">
        <v>47</v>
      </c>
    </row>
    <row r="201" spans="2:54">
      <c r="B201" s="272"/>
      <c r="L201" s="19"/>
      <c r="BB201" s="19" t="s">
        <v>200</v>
      </c>
    </row>
    <row r="202" spans="2:54">
      <c r="B202" s="272"/>
      <c r="L202" s="19"/>
      <c r="BB202" s="19" t="s">
        <v>200</v>
      </c>
    </row>
    <row r="203" spans="2:54">
      <c r="B203" s="272"/>
      <c r="L203" s="19"/>
      <c r="BB203" s="19" t="s">
        <v>47</v>
      </c>
    </row>
    <row r="204" spans="2:54">
      <c r="B204" s="272"/>
      <c r="L204" s="19"/>
      <c r="BB204" s="19" t="s">
        <v>47</v>
      </c>
    </row>
    <row r="205" spans="2:54">
      <c r="B205" s="272"/>
      <c r="L205" s="19"/>
      <c r="BB205" s="19" t="s">
        <v>200</v>
      </c>
    </row>
    <row r="206" spans="2:54">
      <c r="B206" s="272"/>
      <c r="L206" s="19"/>
      <c r="BB206" s="19" t="s">
        <v>200</v>
      </c>
    </row>
    <row r="207" spans="2:54">
      <c r="B207" s="272"/>
      <c r="L207" s="19"/>
      <c r="BB207" s="19" t="s">
        <v>200</v>
      </c>
    </row>
    <row r="208" spans="2:54">
      <c r="B208" s="272"/>
      <c r="L208" s="19"/>
      <c r="BB208" s="19" t="s">
        <v>47</v>
      </c>
    </row>
    <row r="209" spans="2:54">
      <c r="B209" s="272"/>
      <c r="L209" s="19"/>
      <c r="BB209" s="19" t="s">
        <v>200</v>
      </c>
    </row>
    <row r="210" spans="2:54">
      <c r="B210" s="272"/>
      <c r="L210" s="19"/>
      <c r="BB210" s="19" t="s">
        <v>200</v>
      </c>
    </row>
    <row r="211" spans="2:54">
      <c r="B211" s="272"/>
      <c r="L211" s="19"/>
    </row>
    <row r="212" spans="2:54">
      <c r="B212" s="272"/>
      <c r="L212" s="19"/>
      <c r="BB212" s="19" t="s">
        <v>200</v>
      </c>
    </row>
    <row r="213" spans="2:54">
      <c r="B213" s="272"/>
      <c r="L213" s="19"/>
      <c r="BB213" s="19" t="s">
        <v>47</v>
      </c>
    </row>
    <row r="214" spans="2:54">
      <c r="B214" s="272"/>
      <c r="L214" s="19"/>
    </row>
    <row r="215" spans="2:54">
      <c r="B215" s="272"/>
      <c r="L215" s="19"/>
      <c r="BB215" s="19" t="s">
        <v>47</v>
      </c>
    </row>
    <row r="216" spans="2:54">
      <c r="B216" s="272"/>
      <c r="L216" s="19"/>
      <c r="BB216" s="19" t="s">
        <v>47</v>
      </c>
    </row>
    <row r="217" spans="2:54">
      <c r="B217" s="272"/>
      <c r="L217" s="19"/>
      <c r="BB217" s="19" t="s">
        <v>200</v>
      </c>
    </row>
    <row r="218" spans="2:54">
      <c r="B218" s="272"/>
      <c r="L218" s="19"/>
      <c r="BB218" s="19" t="s">
        <v>203</v>
      </c>
    </row>
    <row r="219" spans="2:54">
      <c r="B219" s="272"/>
      <c r="L219" s="19"/>
      <c r="BB219" s="19" t="s">
        <v>200</v>
      </c>
    </row>
    <row r="220" spans="2:54">
      <c r="B220" s="272"/>
      <c r="L220" s="19"/>
      <c r="BB220" s="19" t="s">
        <v>198</v>
      </c>
    </row>
    <row r="221" spans="2:54">
      <c r="B221" s="272"/>
      <c r="L221" s="19"/>
      <c r="BB221" s="19" t="s">
        <v>47</v>
      </c>
    </row>
    <row r="222" spans="2:54">
      <c r="B222" s="272"/>
      <c r="L222" s="19"/>
      <c r="BB222" s="19" t="s">
        <v>198</v>
      </c>
    </row>
    <row r="223" spans="2:54">
      <c r="B223" s="272"/>
      <c r="L223" s="19"/>
      <c r="BB223" s="19" t="s">
        <v>203</v>
      </c>
    </row>
    <row r="224" spans="2:54">
      <c r="B224" s="272"/>
      <c r="L224" s="19"/>
      <c r="BB224" s="19" t="s">
        <v>203</v>
      </c>
    </row>
    <row r="225" spans="2:54">
      <c r="B225" s="272"/>
      <c r="L225" s="19"/>
      <c r="BB225" s="19" t="s">
        <v>203</v>
      </c>
    </row>
    <row r="226" spans="2:54">
      <c r="B226" s="272"/>
      <c r="L226" s="19"/>
      <c r="BB226" s="19" t="s">
        <v>203</v>
      </c>
    </row>
    <row r="227" spans="2:54">
      <c r="B227" s="272"/>
      <c r="L227" s="19"/>
      <c r="BB227" s="19" t="s">
        <v>203</v>
      </c>
    </row>
    <row r="228" spans="2:54">
      <c r="B228" s="272"/>
      <c r="L228" s="19"/>
      <c r="BB228" s="19" t="s">
        <v>203</v>
      </c>
    </row>
    <row r="229" spans="2:54">
      <c r="B229" s="272"/>
      <c r="L229" s="19"/>
      <c r="BB229" s="19" t="s">
        <v>203</v>
      </c>
    </row>
    <row r="230" spans="2:54">
      <c r="B230" s="272"/>
      <c r="L230" s="19"/>
      <c r="BB230" s="19" t="s">
        <v>198</v>
      </c>
    </row>
    <row r="231" spans="2:54">
      <c r="B231" s="272"/>
      <c r="L231" s="19"/>
      <c r="BB231" s="19" t="s">
        <v>203</v>
      </c>
    </row>
    <row r="232" spans="2:54">
      <c r="B232" s="272"/>
      <c r="L232" s="19"/>
      <c r="BB232" s="19" t="s">
        <v>198</v>
      </c>
    </row>
    <row r="233" spans="2:54">
      <c r="B233" s="272"/>
      <c r="L233" s="19"/>
      <c r="BB233" s="19" t="s">
        <v>203</v>
      </c>
    </row>
    <row r="234" spans="2:54">
      <c r="B234" s="272"/>
      <c r="L234" s="19"/>
      <c r="BB234" s="19" t="s">
        <v>203</v>
      </c>
    </row>
    <row r="235" spans="2:54">
      <c r="B235" s="272"/>
      <c r="L235" s="19"/>
      <c r="BB235" s="19" t="s">
        <v>47</v>
      </c>
    </row>
    <row r="236" spans="2:54">
      <c r="B236" s="272"/>
      <c r="L236" s="19"/>
      <c r="BB236" s="19" t="s">
        <v>198</v>
      </c>
    </row>
    <row r="237" spans="2:54">
      <c r="B237" s="272"/>
      <c r="L237" s="19"/>
      <c r="BB237" s="19" t="s">
        <v>203</v>
      </c>
    </row>
    <row r="238" spans="2:54">
      <c r="B238" s="272"/>
      <c r="L238" s="19"/>
      <c r="BB238" s="19" t="s">
        <v>198</v>
      </c>
    </row>
    <row r="239" spans="2:54">
      <c r="B239" s="272"/>
      <c r="L239" s="19"/>
      <c r="BB239" s="19" t="s">
        <v>47</v>
      </c>
    </row>
    <row r="240" spans="2:54">
      <c r="B240" s="272"/>
      <c r="L240" s="19"/>
      <c r="BB240" s="19" t="s">
        <v>47</v>
      </c>
    </row>
    <row r="241" spans="2:54">
      <c r="B241" s="272"/>
      <c r="L241" s="19"/>
      <c r="BB241" s="19" t="s">
        <v>198</v>
      </c>
    </row>
    <row r="242" spans="2:54">
      <c r="B242" s="272"/>
      <c r="L242" s="19"/>
      <c r="BB242" s="19" t="s">
        <v>47</v>
      </c>
    </row>
    <row r="243" spans="2:54">
      <c r="B243" s="272"/>
      <c r="L243" s="19"/>
      <c r="BB243" s="19" t="s">
        <v>203</v>
      </c>
    </row>
    <row r="244" spans="2:54">
      <c r="B244" s="272"/>
      <c r="L244" s="19"/>
      <c r="BB244" s="19" t="s">
        <v>47</v>
      </c>
    </row>
    <row r="245" spans="2:54">
      <c r="B245" s="272"/>
      <c r="L245" s="19"/>
      <c r="BB245" s="19" t="s">
        <v>198</v>
      </c>
    </row>
    <row r="246" spans="2:54">
      <c r="B246" s="272"/>
      <c r="L246" s="19"/>
      <c r="BB246" s="19" t="s">
        <v>47</v>
      </c>
    </row>
    <row r="247" spans="2:54">
      <c r="B247" s="272"/>
      <c r="L247" s="19"/>
      <c r="BB247" s="19" t="s">
        <v>47</v>
      </c>
    </row>
    <row r="248" spans="2:54">
      <c r="B248" s="272"/>
      <c r="L248" s="19"/>
      <c r="BB248" s="19" t="s">
        <v>47</v>
      </c>
    </row>
    <row r="249" spans="2:54">
      <c r="B249" s="272"/>
      <c r="L249" s="19"/>
      <c r="BB249" s="19" t="s">
        <v>47</v>
      </c>
    </row>
    <row r="250" spans="2:54">
      <c r="B250" s="272"/>
      <c r="L250" s="19"/>
      <c r="BB250" s="19" t="s">
        <v>47</v>
      </c>
    </row>
    <row r="251" spans="2:54">
      <c r="B251" s="272"/>
      <c r="L251" s="19"/>
      <c r="BB251" s="19" t="s">
        <v>47</v>
      </c>
    </row>
    <row r="252" spans="2:54">
      <c r="B252" s="272"/>
      <c r="L252" s="19"/>
      <c r="BB252" s="19" t="s">
        <v>198</v>
      </c>
    </row>
    <row r="253" spans="2:54">
      <c r="B253" s="272"/>
      <c r="L253" s="19"/>
      <c r="BB253" s="19" t="s">
        <v>47</v>
      </c>
    </row>
    <row r="254" spans="2:54">
      <c r="B254" s="272"/>
      <c r="L254" s="19"/>
      <c r="BB254" s="19" t="s">
        <v>198</v>
      </c>
    </row>
    <row r="255" spans="2:54">
      <c r="B255" s="272"/>
      <c r="L255" s="19"/>
      <c r="BB255" s="19" t="s">
        <v>198</v>
      </c>
    </row>
    <row r="256" spans="2:54">
      <c r="B256" s="272"/>
      <c r="L256" s="19"/>
      <c r="BB256" s="19" t="s">
        <v>198</v>
      </c>
    </row>
    <row r="257" spans="2:54">
      <c r="B257" s="272"/>
      <c r="L257" s="19"/>
      <c r="BB257" s="19" t="s">
        <v>203</v>
      </c>
    </row>
    <row r="258" spans="2:54">
      <c r="B258" s="272"/>
      <c r="L258" s="19"/>
      <c r="BB258" s="19" t="s">
        <v>203</v>
      </c>
    </row>
    <row r="259" spans="2:54">
      <c r="B259" s="272"/>
      <c r="L259" s="19"/>
      <c r="BB259" s="19" t="s">
        <v>198</v>
      </c>
    </row>
    <row r="260" spans="2:54">
      <c r="B260" s="272"/>
      <c r="L260" s="19"/>
      <c r="BB260" s="19" t="s">
        <v>203</v>
      </c>
    </row>
    <row r="261" spans="2:54">
      <c r="B261" s="272"/>
      <c r="L261" s="19"/>
      <c r="BB261" s="19" t="s">
        <v>198</v>
      </c>
    </row>
    <row r="262" spans="2:54">
      <c r="B262" s="272"/>
      <c r="L262" s="19"/>
      <c r="BB262" s="19" t="s">
        <v>203</v>
      </c>
    </row>
    <row r="263" spans="2:54">
      <c r="B263" s="272"/>
      <c r="L263" s="19"/>
      <c r="BB263" s="19" t="s">
        <v>198</v>
      </c>
    </row>
    <row r="264" spans="2:54">
      <c r="B264" s="272"/>
      <c r="L264" s="19"/>
      <c r="BB264" s="19" t="s">
        <v>198</v>
      </c>
    </row>
    <row r="265" spans="2:54">
      <c r="B265" s="272"/>
      <c r="L265" s="19"/>
      <c r="BB265" s="19" t="s">
        <v>203</v>
      </c>
    </row>
    <row r="266" spans="2:54">
      <c r="B266" s="272"/>
      <c r="L266" s="19"/>
      <c r="BB266" s="19" t="s">
        <v>47</v>
      </c>
    </row>
    <row r="267" spans="2:54">
      <c r="B267" s="272"/>
      <c r="L267" s="19"/>
      <c r="BB267" s="19" t="s">
        <v>47</v>
      </c>
    </row>
    <row r="268" spans="2:54">
      <c r="B268" s="272"/>
      <c r="L268" s="19"/>
      <c r="BB268" s="19" t="s">
        <v>47</v>
      </c>
    </row>
    <row r="269" spans="2:54">
      <c r="B269" s="272"/>
      <c r="L269" s="19"/>
      <c r="BB269" s="19" t="s">
        <v>198</v>
      </c>
    </row>
    <row r="270" spans="2:54">
      <c r="B270" s="272"/>
      <c r="L270" s="19"/>
      <c r="BB270" s="19" t="s">
        <v>198</v>
      </c>
    </row>
    <row r="271" spans="2:54">
      <c r="B271" s="272"/>
      <c r="L271" s="19"/>
      <c r="BB271" s="19" t="s">
        <v>198</v>
      </c>
    </row>
    <row r="272" spans="2:54">
      <c r="B272" s="272"/>
      <c r="L272" s="19"/>
      <c r="BB272" s="19" t="s">
        <v>47</v>
      </c>
    </row>
    <row r="273" spans="2:54">
      <c r="B273" s="272"/>
      <c r="L273" s="19"/>
      <c r="BB273" s="19" t="s">
        <v>47</v>
      </c>
    </row>
    <row r="274" spans="2:54">
      <c r="B274" s="272"/>
      <c r="L274" s="19"/>
      <c r="BB274" s="19" t="s">
        <v>203</v>
      </c>
    </row>
    <row r="275" spans="2:54">
      <c r="B275" s="272"/>
      <c r="L275" s="19"/>
      <c r="BB275" s="19" t="s">
        <v>47</v>
      </c>
    </row>
    <row r="276" spans="2:54">
      <c r="B276" s="272"/>
      <c r="L276" s="19"/>
      <c r="BB276" s="19" t="s">
        <v>47</v>
      </c>
    </row>
    <row r="277" spans="2:54">
      <c r="B277" s="272"/>
      <c r="L277" s="19"/>
      <c r="BB277" s="19" t="s">
        <v>203</v>
      </c>
    </row>
    <row r="278" spans="2:54">
      <c r="B278" s="272"/>
      <c r="L278" s="19"/>
      <c r="BB278" s="19" t="s">
        <v>203</v>
      </c>
    </row>
    <row r="279" spans="2:54">
      <c r="B279" s="272"/>
      <c r="L279" s="19"/>
      <c r="BB279" s="19" t="s">
        <v>198</v>
      </c>
    </row>
    <row r="280" spans="2:54">
      <c r="B280" s="272"/>
      <c r="L280" s="19"/>
      <c r="BB280" s="19" t="s">
        <v>203</v>
      </c>
    </row>
    <row r="281" spans="2:54">
      <c r="B281" s="272"/>
      <c r="L281" s="19"/>
      <c r="BB281" s="19" t="s">
        <v>47</v>
      </c>
    </row>
    <row r="282" spans="2:54">
      <c r="B282" s="272"/>
      <c r="L282" s="19"/>
      <c r="BB282" s="19" t="s">
        <v>203</v>
      </c>
    </row>
    <row r="283" spans="2:54">
      <c r="B283" s="272"/>
      <c r="L283" s="19"/>
      <c r="BB283" s="19" t="s">
        <v>47</v>
      </c>
    </row>
    <row r="284" spans="2:54">
      <c r="B284" s="272"/>
      <c r="L284" s="19"/>
      <c r="BB284" s="19" t="s">
        <v>47</v>
      </c>
    </row>
    <row r="285" spans="2:54">
      <c r="B285" s="272"/>
      <c r="L285" s="19"/>
      <c r="BB285" s="19" t="s">
        <v>203</v>
      </c>
    </row>
    <row r="286" spans="2:54">
      <c r="B286" s="272"/>
      <c r="L286" s="19"/>
      <c r="BB286" s="19" t="s">
        <v>47</v>
      </c>
    </row>
    <row r="287" spans="2:54">
      <c r="B287" s="272"/>
      <c r="L287" s="19"/>
      <c r="BB287" s="19" t="s">
        <v>203</v>
      </c>
    </row>
    <row r="288" spans="2:54">
      <c r="B288" s="272"/>
      <c r="L288" s="19"/>
      <c r="BB288" s="19" t="s">
        <v>203</v>
      </c>
    </row>
    <row r="289" spans="2:54">
      <c r="B289" s="272"/>
      <c r="L289" s="19"/>
      <c r="BB289" s="19" t="s">
        <v>47</v>
      </c>
    </row>
    <row r="290" spans="2:54">
      <c r="B290" s="272"/>
      <c r="L290" s="19"/>
      <c r="BB290" s="19" t="s">
        <v>47</v>
      </c>
    </row>
    <row r="291" spans="2:54">
      <c r="B291" s="272"/>
      <c r="L291" s="19"/>
      <c r="BB291" s="19" t="s">
        <v>203</v>
      </c>
    </row>
    <row r="292" spans="2:54">
      <c r="B292" s="272"/>
      <c r="L292" s="19"/>
      <c r="BB292" s="19" t="s">
        <v>47</v>
      </c>
    </row>
    <row r="293" spans="2:54">
      <c r="B293" s="272"/>
      <c r="L293" s="19"/>
      <c r="BB293" s="19" t="s">
        <v>203</v>
      </c>
    </row>
    <row r="294" spans="2:54">
      <c r="B294" s="272"/>
      <c r="L294" s="19"/>
      <c r="BB294" s="19" t="s">
        <v>47</v>
      </c>
    </row>
    <row r="295" spans="2:54">
      <c r="B295" s="272"/>
      <c r="L295" s="19"/>
      <c r="BB295" s="19" t="s">
        <v>203</v>
      </c>
    </row>
    <row r="296" spans="2:54">
      <c r="B296" s="272"/>
      <c r="L296" s="19"/>
      <c r="BB296" s="19" t="s">
        <v>198</v>
      </c>
    </row>
    <row r="297" spans="2:54">
      <c r="B297" s="272"/>
      <c r="L297" s="19"/>
      <c r="BB297" s="19" t="s">
        <v>203</v>
      </c>
    </row>
    <row r="298" spans="2:54">
      <c r="B298" s="272"/>
      <c r="L298" s="19"/>
      <c r="BB298" s="19" t="s">
        <v>47</v>
      </c>
    </row>
    <row r="299" spans="2:54">
      <c r="B299" s="272"/>
      <c r="L299" s="19"/>
      <c r="BB299" s="19" t="s">
        <v>198</v>
      </c>
    </row>
    <row r="300" spans="2:54">
      <c r="B300" s="272"/>
      <c r="L300" s="19"/>
      <c r="BB300" s="19" t="s">
        <v>47</v>
      </c>
    </row>
    <row r="301" spans="2:54">
      <c r="B301" s="272"/>
      <c r="L301" s="19"/>
      <c r="BB301" s="19" t="s">
        <v>198</v>
      </c>
    </row>
    <row r="302" spans="2:54">
      <c r="B302" s="272"/>
      <c r="L302" s="19"/>
      <c r="BB302" s="19" t="s">
        <v>47</v>
      </c>
    </row>
    <row r="303" spans="2:54">
      <c r="B303" s="272"/>
      <c r="L303" s="19"/>
      <c r="BB303" s="19" t="s">
        <v>198</v>
      </c>
    </row>
    <row r="304" spans="2:54">
      <c r="B304" s="272"/>
      <c r="L304" s="19"/>
      <c r="BB304" s="19" t="s">
        <v>198</v>
      </c>
    </row>
    <row r="305" spans="2:54">
      <c r="B305" s="272"/>
      <c r="L305" s="19"/>
      <c r="BB305" s="19" t="s">
        <v>203</v>
      </c>
    </row>
    <row r="306" spans="2:54">
      <c r="B306" s="272"/>
      <c r="L306" s="19"/>
      <c r="BB306" s="19" t="s">
        <v>198</v>
      </c>
    </row>
    <row r="307" spans="2:54">
      <c r="B307" s="272"/>
      <c r="L307" s="19"/>
      <c r="BB307" s="19" t="s">
        <v>47</v>
      </c>
    </row>
    <row r="308" spans="2:54">
      <c r="B308" s="272"/>
      <c r="L308" s="19"/>
      <c r="BB308" s="19" t="s">
        <v>198</v>
      </c>
    </row>
    <row r="309" spans="2:54">
      <c r="B309" s="272"/>
      <c r="L309" s="19"/>
      <c r="BB309" s="19" t="s">
        <v>203</v>
      </c>
    </row>
    <row r="310" spans="2:54">
      <c r="B310" s="272"/>
      <c r="L310" s="19"/>
      <c r="BB310" s="19" t="s">
        <v>47</v>
      </c>
    </row>
    <row r="311" spans="2:54">
      <c r="B311" s="272"/>
      <c r="L311" s="19"/>
      <c r="BB311" s="19" t="s">
        <v>47</v>
      </c>
    </row>
    <row r="312" spans="2:54">
      <c r="B312" s="272"/>
      <c r="L312" s="19"/>
      <c r="BB312" s="19" t="s">
        <v>47</v>
      </c>
    </row>
    <row r="313" spans="2:54">
      <c r="B313" s="272"/>
      <c r="L313" s="19"/>
      <c r="BB313" s="19" t="s">
        <v>198</v>
      </c>
    </row>
    <row r="314" spans="2:54">
      <c r="B314" s="272"/>
      <c r="L314" s="19"/>
      <c r="BB314" s="19" t="s">
        <v>198</v>
      </c>
    </row>
    <row r="315" spans="2:54">
      <c r="B315" s="272"/>
      <c r="L315" s="19"/>
      <c r="BB315" s="19" t="s">
        <v>47</v>
      </c>
    </row>
    <row r="316" spans="2:54">
      <c r="B316" s="272"/>
      <c r="L316" s="19"/>
      <c r="BB316" s="19" t="s">
        <v>198</v>
      </c>
    </row>
    <row r="317" spans="2:54">
      <c r="B317" s="272"/>
      <c r="L317" s="19"/>
      <c r="BB317" s="19" t="s">
        <v>47</v>
      </c>
    </row>
    <row r="318" spans="2:54">
      <c r="B318" s="272"/>
      <c r="L318" s="19"/>
      <c r="BB318" s="19" t="s">
        <v>47</v>
      </c>
    </row>
    <row r="319" spans="2:54">
      <c r="B319" s="272"/>
      <c r="L319" s="19"/>
      <c r="BB319" s="19" t="s">
        <v>198</v>
      </c>
    </row>
    <row r="320" spans="2:54">
      <c r="B320" s="272"/>
      <c r="L320" s="19"/>
      <c r="BB320" s="19" t="s">
        <v>47</v>
      </c>
    </row>
    <row r="321" spans="2:54">
      <c r="B321" s="272"/>
      <c r="L321" s="19"/>
      <c r="BB321" s="19" t="s">
        <v>198</v>
      </c>
    </row>
    <row r="322" spans="2:54">
      <c r="B322" s="272"/>
      <c r="L322" s="19"/>
      <c r="BB322" s="19" t="s">
        <v>198</v>
      </c>
    </row>
    <row r="323" spans="2:54">
      <c r="B323" s="272"/>
      <c r="L323" s="19"/>
      <c r="BB323" s="19" t="s">
        <v>198</v>
      </c>
    </row>
    <row r="324" spans="2:54">
      <c r="B324" s="272"/>
      <c r="L324" s="19"/>
      <c r="BB324" s="19" t="s">
        <v>47</v>
      </c>
    </row>
    <row r="325" spans="2:54">
      <c r="B325" s="272"/>
      <c r="L325" s="19"/>
      <c r="BB325" s="19" t="s">
        <v>47</v>
      </c>
    </row>
    <row r="326" spans="2:54">
      <c r="B326" s="272"/>
      <c r="L326" s="19"/>
      <c r="BB326" s="19" t="s">
        <v>47</v>
      </c>
    </row>
    <row r="327" spans="2:54">
      <c r="B327" s="272"/>
      <c r="L327" s="19"/>
      <c r="BB327" s="19" t="s">
        <v>47</v>
      </c>
    </row>
    <row r="328" spans="2:54">
      <c r="B328" s="272"/>
      <c r="L328" s="19"/>
      <c r="BB328" s="19" t="s">
        <v>47</v>
      </c>
    </row>
    <row r="329" spans="2:54">
      <c r="B329" s="272"/>
      <c r="L329" s="19"/>
    </row>
    <row r="330" spans="2:54">
      <c r="B330" s="272"/>
      <c r="L330" s="19"/>
      <c r="BB330" s="19" t="s">
        <v>47</v>
      </c>
    </row>
    <row r="331" spans="2:54">
      <c r="B331" s="272"/>
      <c r="L331" s="19"/>
      <c r="BB331" s="19" t="s">
        <v>198</v>
      </c>
    </row>
    <row r="332" spans="2:54">
      <c r="B332" s="272"/>
      <c r="L332" s="19"/>
      <c r="BB332" s="19" t="s">
        <v>198</v>
      </c>
    </row>
    <row r="333" spans="2:54">
      <c r="B333" s="272"/>
      <c r="L333" s="19"/>
      <c r="BB333" s="19" t="s">
        <v>198</v>
      </c>
    </row>
    <row r="334" spans="2:54">
      <c r="B334" s="272"/>
      <c r="L334" s="19"/>
      <c r="BB334" s="19" t="s">
        <v>47</v>
      </c>
    </row>
    <row r="335" spans="2:54">
      <c r="B335" s="272"/>
      <c r="L335" s="19"/>
      <c r="BB335" s="19" t="s">
        <v>47</v>
      </c>
    </row>
    <row r="336" spans="2:54">
      <c r="B336" s="272"/>
      <c r="L336" s="19"/>
      <c r="BB336" s="19" t="s">
        <v>47</v>
      </c>
    </row>
    <row r="337" spans="2:54">
      <c r="B337" s="272"/>
      <c r="L337" s="19"/>
      <c r="BB337" s="19" t="s">
        <v>198</v>
      </c>
    </row>
    <row r="338" spans="2:54">
      <c r="B338" s="272"/>
      <c r="L338" s="19"/>
      <c r="BB338" s="19" t="s">
        <v>198</v>
      </c>
    </row>
    <row r="339" spans="2:54">
      <c r="B339" s="272"/>
      <c r="L339" s="19"/>
      <c r="BB339" s="19" t="s">
        <v>47</v>
      </c>
    </row>
    <row r="340" spans="2:54">
      <c r="B340" s="272"/>
      <c r="L340" s="19"/>
      <c r="BB340" s="19" t="s">
        <v>47</v>
      </c>
    </row>
    <row r="341" spans="2:54">
      <c r="B341" s="272"/>
      <c r="L341" s="19"/>
      <c r="BB341" s="19" t="s">
        <v>47</v>
      </c>
    </row>
    <row r="342" spans="2:54">
      <c r="B342" s="272"/>
      <c r="L342" s="19"/>
      <c r="BB342" s="19" t="s">
        <v>198</v>
      </c>
    </row>
    <row r="343" spans="2:54">
      <c r="B343" s="272"/>
      <c r="L343" s="19"/>
      <c r="BB343" s="19" t="s">
        <v>47</v>
      </c>
    </row>
    <row r="344" spans="2:54">
      <c r="B344" s="272"/>
      <c r="L344" s="19"/>
      <c r="BB344" s="19" t="s">
        <v>198</v>
      </c>
    </row>
    <row r="345" spans="2:54">
      <c r="B345" s="272"/>
      <c r="L345" s="19"/>
      <c r="BB345" s="19" t="s">
        <v>198</v>
      </c>
    </row>
    <row r="346" spans="2:54">
      <c r="B346" s="272"/>
      <c r="L346" s="19"/>
      <c r="BB346" s="19" t="s">
        <v>203</v>
      </c>
    </row>
    <row r="347" spans="2:54">
      <c r="B347" s="272"/>
      <c r="L347" s="19"/>
      <c r="BB347" s="19" t="s">
        <v>198</v>
      </c>
    </row>
    <row r="348" spans="2:54">
      <c r="B348" s="272"/>
      <c r="L348" s="19"/>
      <c r="BB348" s="19" t="s">
        <v>198</v>
      </c>
    </row>
    <row r="349" spans="2:54">
      <c r="B349" s="272"/>
      <c r="L349" s="19"/>
      <c r="BB349" s="19" t="s">
        <v>203</v>
      </c>
    </row>
    <row r="350" spans="2:54">
      <c r="B350" s="272"/>
      <c r="L350" s="19"/>
      <c r="BB350" s="19" t="s">
        <v>47</v>
      </c>
    </row>
    <row r="351" spans="2:54">
      <c r="B351" s="272"/>
      <c r="L351" s="19"/>
      <c r="BB351" s="19" t="s">
        <v>198</v>
      </c>
    </row>
    <row r="352" spans="2:54">
      <c r="B352" s="272"/>
      <c r="L352" s="19"/>
      <c r="BB352" s="19" t="s">
        <v>47</v>
      </c>
    </row>
    <row r="353" spans="2:54">
      <c r="B353" s="272"/>
      <c r="L353" s="19"/>
      <c r="BB353" s="19" t="s">
        <v>47</v>
      </c>
    </row>
    <row r="354" spans="2:54">
      <c r="B354" s="272"/>
      <c r="L354" s="19"/>
      <c r="BB354" s="19" t="s">
        <v>47</v>
      </c>
    </row>
    <row r="355" spans="2:54">
      <c r="B355" s="272"/>
      <c r="L355" s="19"/>
      <c r="BB355" s="19" t="s">
        <v>47</v>
      </c>
    </row>
    <row r="356" spans="2:54">
      <c r="B356" s="272"/>
      <c r="L356" s="19"/>
      <c r="BB356" s="19" t="s">
        <v>47</v>
      </c>
    </row>
    <row r="357" spans="2:54">
      <c r="B357" s="272"/>
      <c r="L357" s="19"/>
      <c r="BB357" s="19" t="s">
        <v>198</v>
      </c>
    </row>
    <row r="358" spans="2:54">
      <c r="B358" s="272"/>
      <c r="L358" s="19"/>
      <c r="BB358" s="19" t="s">
        <v>47</v>
      </c>
    </row>
    <row r="359" spans="2:54">
      <c r="B359" s="272"/>
      <c r="L359" s="19"/>
      <c r="BB359" s="19" t="s">
        <v>47</v>
      </c>
    </row>
    <row r="360" spans="2:54">
      <c r="B360" s="272"/>
      <c r="L360" s="19"/>
      <c r="BB360" s="19" t="s">
        <v>198</v>
      </c>
    </row>
    <row r="361" spans="2:54">
      <c r="B361" s="272"/>
      <c r="L361" s="19"/>
      <c r="BB361" s="19" t="s">
        <v>47</v>
      </c>
    </row>
    <row r="362" spans="2:54">
      <c r="B362" s="272"/>
      <c r="L362" s="19"/>
      <c r="BB362" s="19" t="s">
        <v>47</v>
      </c>
    </row>
    <row r="363" spans="2:54">
      <c r="B363" s="272"/>
      <c r="L363" s="19"/>
      <c r="BB363" s="19" t="s">
        <v>47</v>
      </c>
    </row>
    <row r="364" spans="2:54">
      <c r="B364" s="272"/>
      <c r="L364" s="19"/>
      <c r="BB364" s="19" t="s">
        <v>198</v>
      </c>
    </row>
    <row r="365" spans="2:54">
      <c r="B365" s="272"/>
      <c r="L365" s="19"/>
      <c r="BB365" s="19" t="s">
        <v>47</v>
      </c>
    </row>
    <row r="366" spans="2:54">
      <c r="B366" s="272"/>
      <c r="L366" s="19"/>
      <c r="BB366" s="19" t="s">
        <v>47</v>
      </c>
    </row>
    <row r="367" spans="2:54">
      <c r="B367" s="272"/>
      <c r="L367" s="19"/>
      <c r="BB367" s="19" t="s">
        <v>198</v>
      </c>
    </row>
    <row r="368" spans="2:54">
      <c r="B368" s="272"/>
      <c r="L368" s="19"/>
      <c r="BB368" s="19" t="s">
        <v>198</v>
      </c>
    </row>
    <row r="369" spans="2:54">
      <c r="B369" s="272"/>
      <c r="L369" s="19"/>
      <c r="BB369" s="19" t="s">
        <v>47</v>
      </c>
    </row>
    <row r="370" spans="2:54">
      <c r="B370" s="272"/>
      <c r="L370" s="19"/>
      <c r="BB370" s="19" t="s">
        <v>47</v>
      </c>
    </row>
    <row r="371" spans="2:54">
      <c r="B371" s="272"/>
      <c r="L371" s="19"/>
      <c r="BB371" s="19" t="s">
        <v>198</v>
      </c>
    </row>
    <row r="372" spans="2:54">
      <c r="B372" s="272"/>
      <c r="L372" s="19"/>
      <c r="BB372" s="19" t="s">
        <v>198</v>
      </c>
    </row>
    <row r="373" spans="2:54">
      <c r="B373" s="272"/>
      <c r="L373" s="19"/>
      <c r="BB373" s="19" t="s">
        <v>198</v>
      </c>
    </row>
    <row r="374" spans="2:54">
      <c r="B374" s="272"/>
      <c r="L374" s="19"/>
      <c r="BB374" s="19" t="s">
        <v>47</v>
      </c>
    </row>
    <row r="375" spans="2:54">
      <c r="B375" s="272"/>
      <c r="L375" s="19"/>
      <c r="BB375" s="19" t="s">
        <v>47</v>
      </c>
    </row>
    <row r="376" spans="2:54">
      <c r="B376" s="272"/>
      <c r="L376" s="19"/>
      <c r="BB376" s="19" t="s">
        <v>47</v>
      </c>
    </row>
    <row r="377" spans="2:54">
      <c r="B377" s="272"/>
      <c r="L377" s="19"/>
      <c r="BB377" s="19" t="s">
        <v>198</v>
      </c>
    </row>
    <row r="378" spans="2:54">
      <c r="B378" s="272"/>
      <c r="L378" s="19"/>
      <c r="BB378" s="19" t="s">
        <v>198</v>
      </c>
    </row>
    <row r="379" spans="2:54">
      <c r="B379" s="272"/>
      <c r="L379" s="19"/>
      <c r="BB379" s="19" t="s">
        <v>47</v>
      </c>
    </row>
    <row r="380" spans="2:54">
      <c r="B380" s="272"/>
      <c r="L380" s="19"/>
      <c r="BB380" s="19" t="s">
        <v>47</v>
      </c>
    </row>
    <row r="381" spans="2:54">
      <c r="B381" s="272"/>
      <c r="L381" s="19"/>
      <c r="BB381" s="19" t="s">
        <v>47</v>
      </c>
    </row>
    <row r="382" spans="2:54">
      <c r="B382" s="272"/>
      <c r="L382" s="19"/>
      <c r="BB382" s="19" t="s">
        <v>198</v>
      </c>
    </row>
    <row r="383" spans="2:54">
      <c r="B383" s="272"/>
      <c r="L383" s="19"/>
      <c r="BB383" s="19" t="s">
        <v>47</v>
      </c>
    </row>
    <row r="384" spans="2:54">
      <c r="B384" s="272"/>
      <c r="L384" s="19"/>
      <c r="BB384" s="19" t="s">
        <v>198</v>
      </c>
    </row>
    <row r="385" spans="2:54">
      <c r="B385" s="272"/>
      <c r="L385" s="19"/>
      <c r="BB385" s="19" t="s">
        <v>198</v>
      </c>
    </row>
    <row r="386" spans="2:54">
      <c r="B386" s="272"/>
      <c r="L386" s="19"/>
      <c r="BB386" s="19" t="s">
        <v>198</v>
      </c>
    </row>
    <row r="387" spans="2:54">
      <c r="B387" s="272"/>
      <c r="L387" s="19"/>
      <c r="BB387" s="19" t="s">
        <v>198</v>
      </c>
    </row>
    <row r="388" spans="2:54">
      <c r="B388" s="272"/>
      <c r="L388" s="19"/>
      <c r="BB388" s="19" t="s">
        <v>47</v>
      </c>
    </row>
    <row r="389" spans="2:54">
      <c r="B389" s="272"/>
      <c r="L389" s="19"/>
      <c r="BB389" s="19" t="s">
        <v>47</v>
      </c>
    </row>
    <row r="390" spans="2:54">
      <c r="B390" s="272"/>
      <c r="L390" s="19"/>
      <c r="BB390" s="19" t="s">
        <v>47</v>
      </c>
    </row>
    <row r="391" spans="2:54">
      <c r="B391" s="272"/>
      <c r="L391" s="19"/>
      <c r="BB391" s="19" t="s">
        <v>198</v>
      </c>
    </row>
    <row r="392" spans="2:54">
      <c r="B392" s="272"/>
      <c r="L392" s="19"/>
      <c r="BB392" s="19" t="s">
        <v>47</v>
      </c>
    </row>
    <row r="393" spans="2:54">
      <c r="B393" s="272"/>
      <c r="L393" s="19"/>
      <c r="BB393" s="19" t="s">
        <v>198</v>
      </c>
    </row>
    <row r="394" spans="2:54">
      <c r="B394" s="272"/>
      <c r="L394" s="19"/>
      <c r="BB394" s="19" t="s">
        <v>198</v>
      </c>
    </row>
    <row r="395" spans="2:54">
      <c r="B395" s="272"/>
      <c r="L395" s="19"/>
      <c r="BB395" s="19" t="s">
        <v>204</v>
      </c>
    </row>
    <row r="396" spans="2:54">
      <c r="B396" s="272"/>
      <c r="L396" s="19"/>
      <c r="BB396" s="19" t="s">
        <v>47</v>
      </c>
    </row>
    <row r="397" spans="2:54">
      <c r="B397" s="272"/>
      <c r="L397" s="19"/>
      <c r="BB397" s="19" t="s">
        <v>47</v>
      </c>
    </row>
    <row r="398" spans="2:54">
      <c r="B398" s="272"/>
      <c r="L398" s="19"/>
      <c r="BB398" s="19" t="s">
        <v>198</v>
      </c>
    </row>
    <row r="399" spans="2:54">
      <c r="B399" s="272"/>
      <c r="L399" s="19"/>
      <c r="BB399" s="19" t="s">
        <v>198</v>
      </c>
    </row>
    <row r="400" spans="2:54">
      <c r="B400" s="272"/>
      <c r="L400" s="19"/>
      <c r="BB400" s="19" t="s">
        <v>198</v>
      </c>
    </row>
    <row r="401" spans="2:54">
      <c r="B401" s="272"/>
      <c r="L401" s="19"/>
      <c r="BB401" s="19" t="s">
        <v>198</v>
      </c>
    </row>
    <row r="402" spans="2:54">
      <c r="B402" s="272"/>
      <c r="L402" s="19"/>
      <c r="BB402" s="19" t="s">
        <v>47</v>
      </c>
    </row>
    <row r="403" spans="2:54">
      <c r="B403" s="272"/>
      <c r="L403" s="19"/>
      <c r="BB403" s="19" t="s">
        <v>198</v>
      </c>
    </row>
    <row r="404" spans="2:54">
      <c r="B404" s="272"/>
      <c r="L404" s="19"/>
      <c r="BB404" s="19" t="s">
        <v>47</v>
      </c>
    </row>
    <row r="405" spans="2:54">
      <c r="B405" s="272"/>
      <c r="L405" s="19"/>
      <c r="BB405" s="19" t="s">
        <v>47</v>
      </c>
    </row>
    <row r="406" spans="2:54">
      <c r="B406" s="272"/>
      <c r="L406" s="19"/>
      <c r="BB406" s="19" t="s">
        <v>47</v>
      </c>
    </row>
    <row r="407" spans="2:54">
      <c r="B407" s="272"/>
      <c r="L407" s="19"/>
      <c r="BB407" s="19" t="s">
        <v>198</v>
      </c>
    </row>
    <row r="408" spans="2:54">
      <c r="B408" s="272"/>
      <c r="L408" s="19"/>
      <c r="BB408" s="19" t="s">
        <v>47</v>
      </c>
    </row>
    <row r="409" spans="2:54">
      <c r="B409" s="272"/>
      <c r="L409" s="19"/>
      <c r="BB409" s="19" t="s">
        <v>47</v>
      </c>
    </row>
    <row r="410" spans="2:54">
      <c r="B410" s="272"/>
      <c r="L410" s="19"/>
      <c r="BB410" s="19" t="s">
        <v>47</v>
      </c>
    </row>
    <row r="411" spans="2:54">
      <c r="B411" s="272"/>
      <c r="L411" s="19"/>
      <c r="BB411" s="19" t="s">
        <v>47</v>
      </c>
    </row>
    <row r="412" spans="2:54">
      <c r="B412" s="272"/>
      <c r="L412" s="19"/>
      <c r="BB412" s="19" t="s">
        <v>198</v>
      </c>
    </row>
    <row r="413" spans="2:54">
      <c r="B413" s="272"/>
      <c r="L413" s="19"/>
      <c r="BB413" s="19" t="s">
        <v>198</v>
      </c>
    </row>
    <row r="414" spans="2:54">
      <c r="B414" s="272"/>
      <c r="L414" s="19"/>
      <c r="BB414" s="19" t="s">
        <v>47</v>
      </c>
    </row>
    <row r="415" spans="2:54">
      <c r="B415" s="272"/>
      <c r="L415" s="19"/>
      <c r="BB415" s="19" t="s">
        <v>198</v>
      </c>
    </row>
    <row r="416" spans="2:54">
      <c r="B416" s="272"/>
      <c r="L416" s="19"/>
      <c r="BB416" s="19" t="s">
        <v>198</v>
      </c>
    </row>
    <row r="417" spans="2:54">
      <c r="B417" s="272"/>
      <c r="L417" s="19"/>
      <c r="BB417" s="19" t="s">
        <v>198</v>
      </c>
    </row>
    <row r="418" spans="2:54">
      <c r="B418" s="272"/>
      <c r="L418" s="19"/>
      <c r="BB418" s="19" t="s">
        <v>47</v>
      </c>
    </row>
    <row r="419" spans="2:54">
      <c r="B419" s="272"/>
      <c r="L419" s="19"/>
      <c r="BB419" s="19" t="s">
        <v>198</v>
      </c>
    </row>
    <row r="420" spans="2:54">
      <c r="B420" s="272"/>
      <c r="L420" s="19"/>
      <c r="BB420" s="19" t="s">
        <v>47</v>
      </c>
    </row>
    <row r="421" spans="2:54">
      <c r="B421" s="272"/>
      <c r="L421" s="19"/>
      <c r="BB421" s="19" t="s">
        <v>47</v>
      </c>
    </row>
    <row r="422" spans="2:54">
      <c r="B422" s="272"/>
      <c r="L422" s="19"/>
      <c r="BB422" s="19" t="s">
        <v>198</v>
      </c>
    </row>
    <row r="423" spans="2:54">
      <c r="B423" s="272"/>
      <c r="L423" s="19"/>
      <c r="BB423" s="19" t="s">
        <v>198</v>
      </c>
    </row>
    <row r="424" spans="2:54">
      <c r="B424" s="272"/>
      <c r="L424" s="19"/>
      <c r="BB424" s="19" t="s">
        <v>198</v>
      </c>
    </row>
    <row r="425" spans="2:54">
      <c r="B425" s="272"/>
      <c r="L425" s="19"/>
      <c r="BB425" s="19" t="s">
        <v>198</v>
      </c>
    </row>
    <row r="426" spans="2:54">
      <c r="B426" s="272"/>
      <c r="L426" s="19"/>
      <c r="BB426" s="19" t="s">
        <v>47</v>
      </c>
    </row>
    <row r="427" spans="2:54">
      <c r="B427" s="272"/>
      <c r="L427" s="19"/>
      <c r="BB427" s="19" t="s">
        <v>198</v>
      </c>
    </row>
    <row r="428" spans="2:54">
      <c r="B428" s="272"/>
      <c r="L428" s="19"/>
      <c r="BB428" s="19" t="s">
        <v>47</v>
      </c>
    </row>
    <row r="429" spans="2:54">
      <c r="B429" s="272"/>
      <c r="L429" s="19"/>
      <c r="BB429" s="19" t="s">
        <v>47</v>
      </c>
    </row>
    <row r="430" spans="2:54">
      <c r="B430" s="272"/>
      <c r="L430" s="19"/>
      <c r="BB430" s="19" t="s">
        <v>198</v>
      </c>
    </row>
    <row r="431" spans="2:54">
      <c r="B431" s="272"/>
      <c r="L431" s="19"/>
      <c r="BB431" s="19" t="s">
        <v>198</v>
      </c>
    </row>
    <row r="432" spans="2:54">
      <c r="B432" s="272"/>
      <c r="L432" s="19"/>
      <c r="BB432" s="19" t="s">
        <v>47</v>
      </c>
    </row>
    <row r="433" spans="2:54">
      <c r="B433" s="272"/>
      <c r="L433" s="19"/>
      <c r="BB433" s="19" t="s">
        <v>55</v>
      </c>
    </row>
    <row r="434" spans="2:54">
      <c r="B434" s="272"/>
      <c r="L434" s="19"/>
      <c r="BB434" s="19" t="s">
        <v>55</v>
      </c>
    </row>
    <row r="435" spans="2:54">
      <c r="B435" s="272"/>
      <c r="L435" s="19"/>
      <c r="BB435" s="19" t="s">
        <v>55</v>
      </c>
    </row>
    <row r="436" spans="2:54">
      <c r="B436" s="272"/>
      <c r="L436" s="19"/>
      <c r="BB436" s="19" t="s">
        <v>55</v>
      </c>
    </row>
    <row r="437" spans="2:54">
      <c r="B437" s="272"/>
      <c r="L437" s="19"/>
      <c r="BB437" s="19" t="s">
        <v>55</v>
      </c>
    </row>
    <row r="438" spans="2:54">
      <c r="B438" s="272"/>
      <c r="L438" s="19"/>
      <c r="BB438" s="19" t="s">
        <v>55</v>
      </c>
    </row>
    <row r="439" spans="2:54">
      <c r="B439" s="272"/>
      <c r="L439" s="19"/>
      <c r="BB439" s="19" t="s">
        <v>55</v>
      </c>
    </row>
    <row r="440" spans="2:54">
      <c r="B440" s="272"/>
      <c r="L440" s="19"/>
      <c r="BB440" s="19" t="s">
        <v>55</v>
      </c>
    </row>
    <row r="441" spans="2:54">
      <c r="B441" s="272"/>
      <c r="L441" s="19"/>
      <c r="BB441" s="19" t="s">
        <v>55</v>
      </c>
    </row>
    <row r="442" spans="2:54">
      <c r="B442" s="272"/>
      <c r="L442" s="19"/>
      <c r="BB442" s="19" t="s">
        <v>55</v>
      </c>
    </row>
    <row r="443" spans="2:54">
      <c r="B443" s="272"/>
      <c r="L443" s="19"/>
      <c r="BB443" s="19" t="s">
        <v>198</v>
      </c>
    </row>
    <row r="444" spans="2:54">
      <c r="B444" s="272"/>
      <c r="L444" s="19"/>
      <c r="BB444" s="19" t="s">
        <v>47</v>
      </c>
    </row>
    <row r="445" spans="2:54">
      <c r="B445" s="272"/>
      <c r="L445" s="19"/>
      <c r="BB445" s="19" t="s">
        <v>198</v>
      </c>
    </row>
    <row r="446" spans="2:54">
      <c r="B446" s="272"/>
      <c r="L446" s="19"/>
      <c r="BB446" s="19" t="s">
        <v>47</v>
      </c>
    </row>
    <row r="447" spans="2:54">
      <c r="B447" s="272"/>
      <c r="L447" s="19"/>
      <c r="BB447" s="19" t="s">
        <v>47</v>
      </c>
    </row>
    <row r="448" spans="2:54">
      <c r="B448" s="272"/>
      <c r="L448" s="19"/>
      <c r="BB448" s="19" t="s">
        <v>198</v>
      </c>
    </row>
    <row r="449" spans="2:54">
      <c r="B449" s="272"/>
      <c r="L449" s="19"/>
      <c r="BB449" s="19" t="s">
        <v>198</v>
      </c>
    </row>
    <row r="450" spans="2:54">
      <c r="B450" s="272"/>
      <c r="L450" s="19"/>
      <c r="BB450" s="19" t="s">
        <v>55</v>
      </c>
    </row>
    <row r="451" spans="2:54">
      <c r="B451" s="272"/>
      <c r="L451" s="19"/>
      <c r="BB451" s="19" t="s">
        <v>47</v>
      </c>
    </row>
    <row r="452" spans="2:54">
      <c r="B452" s="272"/>
      <c r="L452" s="19"/>
      <c r="BB452" s="19" t="s">
        <v>55</v>
      </c>
    </row>
    <row r="453" spans="2:54">
      <c r="B453" s="272"/>
      <c r="L453" s="19"/>
      <c r="BB453" s="19" t="s">
        <v>55</v>
      </c>
    </row>
    <row r="454" spans="2:54">
      <c r="B454" s="272"/>
      <c r="L454" s="19"/>
      <c r="BB454" s="19" t="s">
        <v>47</v>
      </c>
    </row>
    <row r="455" spans="2:54">
      <c r="B455" s="272"/>
      <c r="L455" s="19"/>
      <c r="BB455" s="19" t="s">
        <v>55</v>
      </c>
    </row>
    <row r="456" spans="2:54">
      <c r="B456" s="272"/>
      <c r="L456" s="19"/>
    </row>
    <row r="457" spans="2:54">
      <c r="B457" s="272"/>
      <c r="L457" s="19"/>
      <c r="BB457" s="19" t="s">
        <v>55</v>
      </c>
    </row>
    <row r="458" spans="2:54">
      <c r="B458" s="272"/>
      <c r="L458" s="19"/>
      <c r="BB458" s="19" t="s">
        <v>55</v>
      </c>
    </row>
    <row r="459" spans="2:54">
      <c r="B459" s="272"/>
      <c r="L459" s="19"/>
      <c r="BB459" s="19" t="s">
        <v>55</v>
      </c>
    </row>
    <row r="460" spans="2:54">
      <c r="B460" s="272"/>
      <c r="L460" s="19"/>
      <c r="BB460" s="19" t="s">
        <v>55</v>
      </c>
    </row>
    <row r="461" spans="2:54">
      <c r="B461" s="272"/>
      <c r="L461" s="19"/>
      <c r="BB461" s="19" t="s">
        <v>55</v>
      </c>
    </row>
    <row r="462" spans="2:54">
      <c r="B462" s="272"/>
      <c r="L462" s="19"/>
      <c r="BB462" s="19" t="s">
        <v>55</v>
      </c>
    </row>
    <row r="463" spans="2:54">
      <c r="B463" s="272"/>
      <c r="L463" s="19"/>
      <c r="BB463" s="19" t="s">
        <v>55</v>
      </c>
    </row>
    <row r="464" spans="2:54">
      <c r="B464" s="272"/>
      <c r="L464" s="19"/>
      <c r="BB464" s="19" t="s">
        <v>55</v>
      </c>
    </row>
    <row r="465" spans="2:54">
      <c r="B465" s="272"/>
      <c r="L465" s="19"/>
      <c r="BB465" s="19" t="s">
        <v>198</v>
      </c>
    </row>
    <row r="466" spans="2:54">
      <c r="B466" s="272"/>
      <c r="L466" s="19"/>
      <c r="BB466" s="19" t="s">
        <v>47</v>
      </c>
    </row>
    <row r="467" spans="2:54">
      <c r="B467" s="272"/>
      <c r="L467" s="19"/>
      <c r="BB467" s="19" t="s">
        <v>55</v>
      </c>
    </row>
    <row r="468" spans="2:54">
      <c r="B468" s="272"/>
      <c r="L468" s="19"/>
      <c r="BB468" s="19" t="s">
        <v>55</v>
      </c>
    </row>
    <row r="469" spans="2:54">
      <c r="B469" s="272"/>
      <c r="L469" s="19"/>
      <c r="BB469" s="19" t="s">
        <v>55</v>
      </c>
    </row>
    <row r="470" spans="2:54">
      <c r="B470" s="272"/>
      <c r="L470" s="19"/>
      <c r="BB470" s="19" t="s">
        <v>55</v>
      </c>
    </row>
    <row r="471" spans="2:54">
      <c r="B471" s="272"/>
      <c r="L471" s="19"/>
      <c r="BB471" s="19" t="s">
        <v>55</v>
      </c>
    </row>
    <row r="472" spans="2:54">
      <c r="B472" s="272"/>
      <c r="L472" s="19"/>
      <c r="BB472" s="19" t="s">
        <v>55</v>
      </c>
    </row>
    <row r="473" spans="2:54">
      <c r="B473" s="272"/>
      <c r="L473" s="19"/>
      <c r="BB473" s="19" t="s">
        <v>47</v>
      </c>
    </row>
    <row r="474" spans="2:54">
      <c r="B474" s="272"/>
      <c r="L474" s="19"/>
      <c r="BB474" s="19" t="s">
        <v>47</v>
      </c>
    </row>
    <row r="475" spans="2:54">
      <c r="B475" s="272"/>
      <c r="L475" s="19"/>
      <c r="BB475" s="19" t="s">
        <v>47</v>
      </c>
    </row>
    <row r="476" spans="2:54">
      <c r="B476" s="272"/>
      <c r="L476" s="19"/>
      <c r="BB476" s="19" t="s">
        <v>47</v>
      </c>
    </row>
    <row r="477" spans="2:54">
      <c r="B477" s="272"/>
      <c r="L477" s="19"/>
      <c r="BB477" s="19" t="s">
        <v>55</v>
      </c>
    </row>
    <row r="478" spans="2:54">
      <c r="B478" s="272"/>
      <c r="L478" s="19"/>
      <c r="BB478" s="19" t="s">
        <v>55</v>
      </c>
    </row>
    <row r="479" spans="2:54">
      <c r="B479" s="272"/>
      <c r="L479" s="19"/>
      <c r="BB479" s="19" t="s">
        <v>55</v>
      </c>
    </row>
    <row r="480" spans="2:54">
      <c r="B480" s="272"/>
      <c r="L480" s="19"/>
      <c r="BB480" s="19" t="s">
        <v>55</v>
      </c>
    </row>
    <row r="481" spans="2:54">
      <c r="B481" s="272"/>
      <c r="L481" s="19"/>
      <c r="BB481" s="19" t="s">
        <v>47</v>
      </c>
    </row>
    <row r="482" spans="2:54">
      <c r="B482" s="272"/>
      <c r="L482" s="19"/>
      <c r="BB482" s="19" t="s">
        <v>55</v>
      </c>
    </row>
    <row r="483" spans="2:54">
      <c r="B483" s="272"/>
      <c r="L483" s="19"/>
      <c r="BB483" s="19" t="s">
        <v>47</v>
      </c>
    </row>
    <row r="484" spans="2:54">
      <c r="B484" s="272"/>
      <c r="L484" s="19"/>
      <c r="BB484" s="19" t="s">
        <v>47</v>
      </c>
    </row>
    <row r="485" spans="2:54">
      <c r="B485" s="272"/>
      <c r="L485" s="19"/>
      <c r="BB485" s="19" t="s">
        <v>47</v>
      </c>
    </row>
    <row r="486" spans="2:54">
      <c r="B486" s="272"/>
      <c r="L486" s="19"/>
      <c r="BB486" s="19" t="s">
        <v>205</v>
      </c>
    </row>
    <row r="487" spans="2:54">
      <c r="B487" s="272"/>
      <c r="L487" s="19"/>
      <c r="BB487" s="19" t="s">
        <v>47</v>
      </c>
    </row>
    <row r="488" spans="2:54">
      <c r="B488" s="272"/>
      <c r="L488" s="19"/>
      <c r="BB488" s="19" t="s">
        <v>47</v>
      </c>
    </row>
    <row r="489" spans="2:54">
      <c r="B489" s="272"/>
      <c r="L489" s="19"/>
      <c r="BB489" s="19" t="s">
        <v>205</v>
      </c>
    </row>
    <row r="490" spans="2:54">
      <c r="B490" s="272"/>
      <c r="L490" s="19"/>
      <c r="BB490" s="19" t="s">
        <v>55</v>
      </c>
    </row>
    <row r="491" spans="2:54">
      <c r="B491" s="272"/>
      <c r="L491" s="19"/>
      <c r="BB491" s="19" t="s">
        <v>55</v>
      </c>
    </row>
    <row r="492" spans="2:54">
      <c r="B492" s="272"/>
      <c r="L492" s="19"/>
      <c r="BB492" s="19" t="s">
        <v>55</v>
      </c>
    </row>
    <row r="493" spans="2:54">
      <c r="B493" s="272"/>
      <c r="L493" s="19"/>
      <c r="BB493" s="19" t="s">
        <v>47</v>
      </c>
    </row>
    <row r="494" spans="2:54">
      <c r="B494" s="272"/>
      <c r="L494" s="19"/>
      <c r="BB494" s="19" t="s">
        <v>55</v>
      </c>
    </row>
    <row r="495" spans="2:54">
      <c r="B495" s="272"/>
      <c r="L495" s="19"/>
      <c r="BB495" s="19" t="s">
        <v>55</v>
      </c>
    </row>
    <row r="496" spans="2:54">
      <c r="B496" s="272"/>
      <c r="L496" s="19"/>
      <c r="BB496" s="19" t="s">
        <v>47</v>
      </c>
    </row>
    <row r="497" spans="2:54">
      <c r="B497" s="272"/>
      <c r="L497" s="19"/>
      <c r="BB497" s="19" t="s">
        <v>47</v>
      </c>
    </row>
    <row r="498" spans="2:54">
      <c r="B498" s="272"/>
      <c r="L498" s="19"/>
      <c r="BB498" s="19" t="s">
        <v>47</v>
      </c>
    </row>
    <row r="499" spans="2:54">
      <c r="B499" s="272"/>
      <c r="L499" s="19"/>
      <c r="BB499" s="19" t="s">
        <v>55</v>
      </c>
    </row>
    <row r="500" spans="2:54">
      <c r="B500" s="272"/>
      <c r="L500" s="19"/>
      <c r="BB500" s="19" t="s">
        <v>55</v>
      </c>
    </row>
    <row r="501" spans="2:54" ht="25.5">
      <c r="B501" s="272">
        <v>1100362432</v>
      </c>
      <c r="C501" s="6" t="s">
        <v>206</v>
      </c>
      <c r="D501" s="17" t="s">
        <v>207</v>
      </c>
      <c r="E501" s="17" t="s">
        <v>208</v>
      </c>
      <c r="F501" s="17" t="s">
        <v>103</v>
      </c>
      <c r="G501" s="17" t="s">
        <v>209</v>
      </c>
      <c r="I501" s="18">
        <v>2</v>
      </c>
      <c r="J501" s="17">
        <v>0</v>
      </c>
      <c r="L501" s="19" t="s">
        <v>210</v>
      </c>
      <c r="AC501" s="20" t="s">
        <v>211</v>
      </c>
      <c r="BB501" s="19" t="s">
        <v>55</v>
      </c>
    </row>
    <row r="502" spans="2:54" ht="25.5">
      <c r="B502" s="272">
        <v>1100362837</v>
      </c>
      <c r="C502" s="6" t="s">
        <v>212</v>
      </c>
      <c r="D502" s="17" t="s">
        <v>213</v>
      </c>
      <c r="E502" s="17" t="s">
        <v>214</v>
      </c>
      <c r="F502" s="17" t="s">
        <v>103</v>
      </c>
      <c r="G502" s="17" t="s">
        <v>209</v>
      </c>
      <c r="I502" s="18">
        <v>2</v>
      </c>
      <c r="J502" s="17">
        <v>0</v>
      </c>
      <c r="L502" s="19" t="s">
        <v>215</v>
      </c>
      <c r="AC502" s="20" t="s">
        <v>216</v>
      </c>
      <c r="BB502" s="19" t="s">
        <v>47</v>
      </c>
    </row>
    <row r="503" spans="2:54" ht="38.25">
      <c r="B503" s="272">
        <v>1100363188</v>
      </c>
      <c r="C503" s="6" t="s">
        <v>217</v>
      </c>
      <c r="D503" s="17" t="s">
        <v>218</v>
      </c>
      <c r="E503" s="17" t="s">
        <v>214</v>
      </c>
      <c r="F503" s="17" t="s">
        <v>103</v>
      </c>
      <c r="G503" s="17" t="s">
        <v>209</v>
      </c>
      <c r="I503" s="18">
        <v>2</v>
      </c>
      <c r="J503" s="17">
        <v>0</v>
      </c>
      <c r="L503" s="19" t="s">
        <v>219</v>
      </c>
      <c r="AC503" s="20" t="s">
        <v>220</v>
      </c>
      <c r="BB503" s="19" t="s">
        <v>55</v>
      </c>
    </row>
    <row r="504" spans="2:54" ht="51">
      <c r="B504" s="272">
        <v>1100363356</v>
      </c>
      <c r="C504" s="6" t="s">
        <v>221</v>
      </c>
      <c r="D504" s="17" t="s">
        <v>222</v>
      </c>
      <c r="E504" s="17" t="s">
        <v>214</v>
      </c>
      <c r="F504" s="17" t="s">
        <v>223</v>
      </c>
      <c r="G504" s="17" t="s">
        <v>209</v>
      </c>
      <c r="I504" s="18">
        <v>2</v>
      </c>
      <c r="J504" s="17">
        <v>0</v>
      </c>
      <c r="L504" s="19" t="s">
        <v>224</v>
      </c>
      <c r="AC504" s="20" t="s">
        <v>225</v>
      </c>
      <c r="BB504" s="19" t="s">
        <v>47</v>
      </c>
    </row>
    <row r="505" spans="2:54" ht="76.5">
      <c r="B505" s="272">
        <v>1100363516</v>
      </c>
      <c r="C505" s="6" t="s">
        <v>226</v>
      </c>
      <c r="D505" s="17" t="s">
        <v>227</v>
      </c>
      <c r="E505" s="17" t="s">
        <v>214</v>
      </c>
      <c r="F505" s="17" t="s">
        <v>103</v>
      </c>
      <c r="G505" s="17" t="s">
        <v>209</v>
      </c>
      <c r="I505" s="18">
        <v>2</v>
      </c>
      <c r="J505" s="17">
        <v>0</v>
      </c>
      <c r="L505" s="19" t="s">
        <v>228</v>
      </c>
      <c r="AC505" s="20" t="s">
        <v>229</v>
      </c>
      <c r="BB505" s="19" t="s">
        <v>55</v>
      </c>
    </row>
    <row r="506" spans="2:54" ht="51">
      <c r="B506" s="272">
        <v>1100363766</v>
      </c>
      <c r="C506" s="6" t="s">
        <v>230</v>
      </c>
      <c r="D506" s="17" t="s">
        <v>231</v>
      </c>
      <c r="E506" s="17" t="s">
        <v>214</v>
      </c>
      <c r="F506" s="17" t="s">
        <v>103</v>
      </c>
      <c r="G506" s="17" t="s">
        <v>209</v>
      </c>
      <c r="I506" s="18">
        <v>2</v>
      </c>
      <c r="J506" s="17">
        <v>0</v>
      </c>
      <c r="L506" s="19" t="s">
        <v>232</v>
      </c>
      <c r="AC506" s="20" t="s">
        <v>233</v>
      </c>
      <c r="BB506" s="19" t="s">
        <v>47</v>
      </c>
    </row>
    <row r="507" spans="2:54" ht="38.25">
      <c r="B507" s="272">
        <v>1100363921</v>
      </c>
      <c r="C507" s="6" t="s">
        <v>234</v>
      </c>
      <c r="D507" s="17" t="s">
        <v>235</v>
      </c>
      <c r="E507" s="17" t="s">
        <v>214</v>
      </c>
      <c r="F507" s="17" t="s">
        <v>103</v>
      </c>
      <c r="G507" s="17" t="s">
        <v>209</v>
      </c>
      <c r="I507" s="18">
        <v>2</v>
      </c>
      <c r="J507" s="17">
        <v>0</v>
      </c>
      <c r="L507" s="19" t="s">
        <v>236</v>
      </c>
      <c r="AC507" s="20" t="s">
        <v>237</v>
      </c>
      <c r="BB507" s="19" t="s">
        <v>47</v>
      </c>
    </row>
    <row r="508" spans="2:54" ht="38.25">
      <c r="B508" s="272">
        <v>1100364032</v>
      </c>
      <c r="C508" s="6" t="s">
        <v>238</v>
      </c>
      <c r="D508" s="17" t="s">
        <v>239</v>
      </c>
      <c r="E508" s="17" t="s">
        <v>214</v>
      </c>
      <c r="F508" s="17" t="s">
        <v>103</v>
      </c>
      <c r="G508" s="17" t="s">
        <v>209</v>
      </c>
      <c r="I508" s="18">
        <v>2</v>
      </c>
      <c r="J508" s="17">
        <v>0</v>
      </c>
      <c r="L508" s="19" t="s">
        <v>240</v>
      </c>
      <c r="AC508" s="20" t="s">
        <v>241</v>
      </c>
      <c r="BB508" s="19" t="s">
        <v>47</v>
      </c>
    </row>
    <row r="509" spans="2:54" ht="63.75">
      <c r="B509" s="272">
        <v>1100364970</v>
      </c>
      <c r="C509" s="6" t="s">
        <v>242</v>
      </c>
      <c r="D509" s="17" t="s">
        <v>243</v>
      </c>
      <c r="E509" s="17" t="s">
        <v>214</v>
      </c>
      <c r="F509" s="17" t="s">
        <v>103</v>
      </c>
      <c r="G509" s="17" t="s">
        <v>209</v>
      </c>
      <c r="I509" s="18">
        <v>2</v>
      </c>
      <c r="J509" s="17">
        <v>0</v>
      </c>
      <c r="L509" s="19" t="s">
        <v>244</v>
      </c>
      <c r="AC509" s="20" t="s">
        <v>245</v>
      </c>
      <c r="BB509" s="19" t="s">
        <v>47</v>
      </c>
    </row>
    <row r="510" spans="2:54" ht="63.75">
      <c r="B510" s="272">
        <v>1100365726</v>
      </c>
      <c r="C510" s="6" t="s">
        <v>242</v>
      </c>
      <c r="D510" s="17" t="s">
        <v>246</v>
      </c>
      <c r="E510" s="17" t="s">
        <v>214</v>
      </c>
      <c r="F510" s="17" t="s">
        <v>103</v>
      </c>
      <c r="G510" s="17" t="s">
        <v>209</v>
      </c>
      <c r="I510" s="18">
        <v>2</v>
      </c>
      <c r="J510" s="17">
        <v>0</v>
      </c>
      <c r="L510" s="19" t="s">
        <v>247</v>
      </c>
      <c r="AC510" s="20" t="s">
        <v>248</v>
      </c>
      <c r="BB510" s="19" t="s">
        <v>55</v>
      </c>
    </row>
    <row r="511" spans="2:54" ht="76.5">
      <c r="B511" s="272">
        <v>1100365760</v>
      </c>
      <c r="C511" s="6" t="s">
        <v>249</v>
      </c>
      <c r="D511" s="17" t="s">
        <v>250</v>
      </c>
      <c r="E511" s="17" t="s">
        <v>214</v>
      </c>
      <c r="F511" s="17" t="s">
        <v>103</v>
      </c>
      <c r="G511" s="17" t="s">
        <v>209</v>
      </c>
      <c r="I511" s="18">
        <v>2</v>
      </c>
      <c r="J511" s="17">
        <v>0</v>
      </c>
      <c r="L511" s="19" t="s">
        <v>251</v>
      </c>
      <c r="AC511" s="20" t="s">
        <v>252</v>
      </c>
      <c r="BB511" s="19" t="s">
        <v>47</v>
      </c>
    </row>
    <row r="512" spans="2:54" ht="102">
      <c r="B512" s="272">
        <v>1100365915</v>
      </c>
      <c r="C512" s="6" t="s">
        <v>253</v>
      </c>
      <c r="D512" s="17" t="s">
        <v>254</v>
      </c>
      <c r="E512" s="17" t="s">
        <v>208</v>
      </c>
      <c r="F512" s="17" t="s">
        <v>103</v>
      </c>
      <c r="G512" s="17" t="s">
        <v>209</v>
      </c>
      <c r="I512" s="18">
        <v>2</v>
      </c>
      <c r="J512" s="17">
        <v>0</v>
      </c>
      <c r="L512" s="19" t="s">
        <v>255</v>
      </c>
      <c r="AC512" s="20" t="s">
        <v>256</v>
      </c>
      <c r="BB512" s="19" t="s">
        <v>55</v>
      </c>
    </row>
    <row r="513" spans="2:54" ht="51">
      <c r="B513" s="272">
        <v>1100365955</v>
      </c>
      <c r="C513" s="6" t="s">
        <v>257</v>
      </c>
      <c r="D513" s="17" t="s">
        <v>258</v>
      </c>
      <c r="E513" s="17" t="s">
        <v>214</v>
      </c>
      <c r="F513" s="17" t="s">
        <v>103</v>
      </c>
      <c r="G513" s="17" t="s">
        <v>209</v>
      </c>
      <c r="I513" s="18">
        <v>2</v>
      </c>
      <c r="J513" s="17">
        <v>0</v>
      </c>
      <c r="L513" s="19" t="s">
        <v>259</v>
      </c>
      <c r="AC513" s="20" t="s">
        <v>260</v>
      </c>
      <c r="BB513" s="19" t="s">
        <v>55</v>
      </c>
    </row>
    <row r="514" spans="2:54" ht="102">
      <c r="B514" s="272">
        <v>1100366235</v>
      </c>
      <c r="C514" s="6" t="s">
        <v>253</v>
      </c>
      <c r="D514" s="17" t="s">
        <v>261</v>
      </c>
      <c r="E514" s="17" t="s">
        <v>208</v>
      </c>
      <c r="F514" s="17" t="s">
        <v>103</v>
      </c>
      <c r="G514" s="17" t="s">
        <v>209</v>
      </c>
      <c r="I514" s="18">
        <v>2</v>
      </c>
      <c r="J514" s="17">
        <v>0</v>
      </c>
      <c r="L514" s="19" t="s">
        <v>255</v>
      </c>
      <c r="BB514" s="19" t="s">
        <v>55</v>
      </c>
    </row>
    <row r="515" spans="2:54" ht="51">
      <c r="B515" s="272">
        <v>1100366499</v>
      </c>
      <c r="C515" s="6" t="s">
        <v>262</v>
      </c>
      <c r="D515" s="17" t="s">
        <v>263</v>
      </c>
      <c r="E515" s="17" t="s">
        <v>208</v>
      </c>
      <c r="F515" s="17" t="s">
        <v>103</v>
      </c>
      <c r="G515" s="17" t="s">
        <v>209</v>
      </c>
      <c r="I515" s="18">
        <v>2</v>
      </c>
      <c r="J515" s="17">
        <v>0</v>
      </c>
      <c r="L515" s="19" t="s">
        <v>264</v>
      </c>
      <c r="BB515" s="19" t="s">
        <v>55</v>
      </c>
    </row>
    <row r="516" spans="2:54" ht="38.25">
      <c r="B516" s="272">
        <v>1100366500</v>
      </c>
      <c r="C516" s="6" t="s">
        <v>265</v>
      </c>
      <c r="D516" s="17" t="s">
        <v>266</v>
      </c>
      <c r="E516" s="17" t="s">
        <v>214</v>
      </c>
      <c r="F516" s="17" t="s">
        <v>103</v>
      </c>
      <c r="G516" s="17" t="s">
        <v>209</v>
      </c>
      <c r="I516" s="18">
        <v>2</v>
      </c>
      <c r="J516" s="17">
        <v>0</v>
      </c>
      <c r="L516" s="19" t="s">
        <v>267</v>
      </c>
      <c r="BB516" s="19" t="s">
        <v>47</v>
      </c>
    </row>
    <row r="517" spans="2:54" ht="51">
      <c r="B517" s="272">
        <v>1100366808</v>
      </c>
      <c r="C517" s="6" t="s">
        <v>268</v>
      </c>
      <c r="D517" s="17" t="s">
        <v>269</v>
      </c>
      <c r="E517" s="17" t="s">
        <v>214</v>
      </c>
      <c r="F517" s="17" t="s">
        <v>223</v>
      </c>
      <c r="G517" s="17" t="s">
        <v>209</v>
      </c>
      <c r="I517" s="18">
        <v>2</v>
      </c>
      <c r="J517" s="17">
        <v>0</v>
      </c>
      <c r="L517" s="19" t="s">
        <v>270</v>
      </c>
      <c r="BB517" s="19" t="s">
        <v>47</v>
      </c>
    </row>
    <row r="518" spans="2:54" ht="38.25">
      <c r="B518" s="272">
        <v>1100367139</v>
      </c>
      <c r="C518" s="6" t="s">
        <v>271</v>
      </c>
      <c r="D518" s="17" t="s">
        <v>272</v>
      </c>
      <c r="E518" s="17" t="s">
        <v>214</v>
      </c>
      <c r="F518" s="17" t="s">
        <v>223</v>
      </c>
      <c r="G518" s="17" t="s">
        <v>209</v>
      </c>
      <c r="I518" s="18">
        <v>2</v>
      </c>
      <c r="J518" s="17">
        <v>0</v>
      </c>
      <c r="L518" s="19" t="s">
        <v>273</v>
      </c>
      <c r="AC518" s="20" t="s">
        <v>274</v>
      </c>
      <c r="BB518" s="19" t="s">
        <v>198</v>
      </c>
    </row>
    <row r="519" spans="2:54" ht="51">
      <c r="B519" s="272">
        <v>1100367278</v>
      </c>
      <c r="C519" s="6" t="s">
        <v>275</v>
      </c>
      <c r="D519" s="17" t="s">
        <v>276</v>
      </c>
      <c r="E519" s="17" t="s">
        <v>214</v>
      </c>
      <c r="F519" s="17" t="s">
        <v>103</v>
      </c>
      <c r="G519" s="17" t="s">
        <v>209</v>
      </c>
      <c r="I519" s="18">
        <v>2</v>
      </c>
      <c r="J519" s="17">
        <v>0</v>
      </c>
      <c r="L519" s="19" t="s">
        <v>277</v>
      </c>
      <c r="AC519" s="20" t="s">
        <v>278</v>
      </c>
      <c r="BB519" s="19" t="s">
        <v>47</v>
      </c>
    </row>
    <row r="520" spans="2:54" ht="25.5">
      <c r="B520" s="272">
        <v>1100367991</v>
      </c>
      <c r="C520" s="6" t="s">
        <v>279</v>
      </c>
      <c r="D520" s="17" t="s">
        <v>280</v>
      </c>
      <c r="E520" s="17" t="s">
        <v>214</v>
      </c>
      <c r="F520" s="17" t="s">
        <v>103</v>
      </c>
      <c r="G520" s="17" t="s">
        <v>209</v>
      </c>
      <c r="I520" s="18">
        <v>2</v>
      </c>
      <c r="J520" s="17">
        <v>0</v>
      </c>
      <c r="L520" s="19" t="s">
        <v>215</v>
      </c>
      <c r="AC520" s="20" t="s">
        <v>281</v>
      </c>
      <c r="BB520" s="19" t="s">
        <v>55</v>
      </c>
    </row>
    <row r="521" spans="2:54" ht="25.5">
      <c r="B521" s="272">
        <v>1100367996</v>
      </c>
      <c r="C521" s="6" t="s">
        <v>282</v>
      </c>
      <c r="D521" s="17" t="s">
        <v>283</v>
      </c>
      <c r="E521" s="17" t="s">
        <v>208</v>
      </c>
      <c r="F521" s="17" t="s">
        <v>103</v>
      </c>
      <c r="G521" s="17" t="s">
        <v>209</v>
      </c>
      <c r="I521" s="18">
        <v>2</v>
      </c>
      <c r="J521" s="17">
        <v>0</v>
      </c>
      <c r="L521" s="19" t="s">
        <v>284</v>
      </c>
      <c r="AC521" s="20" t="s">
        <v>285</v>
      </c>
      <c r="BB521" s="19" t="s">
        <v>55</v>
      </c>
    </row>
    <row r="522" spans="2:54" ht="25.5">
      <c r="B522" s="272">
        <v>1100368005</v>
      </c>
      <c r="C522" s="6" t="s">
        <v>286</v>
      </c>
      <c r="D522" s="17" t="s">
        <v>287</v>
      </c>
      <c r="E522" s="17" t="s">
        <v>208</v>
      </c>
      <c r="F522" s="17" t="s">
        <v>103</v>
      </c>
      <c r="G522" s="17" t="s">
        <v>209</v>
      </c>
      <c r="I522" s="18">
        <v>2</v>
      </c>
      <c r="J522" s="17">
        <v>0</v>
      </c>
      <c r="L522" s="19" t="s">
        <v>288</v>
      </c>
      <c r="AC522" s="20" t="s">
        <v>289</v>
      </c>
      <c r="BB522" s="19" t="s">
        <v>55</v>
      </c>
    </row>
    <row r="523" spans="2:54" ht="25.5">
      <c r="B523" s="272">
        <v>1100368508</v>
      </c>
      <c r="C523" s="6" t="s">
        <v>290</v>
      </c>
      <c r="D523" s="17" t="s">
        <v>291</v>
      </c>
      <c r="E523" s="17" t="s">
        <v>208</v>
      </c>
      <c r="F523" s="17" t="s">
        <v>103</v>
      </c>
      <c r="G523" s="17" t="s">
        <v>209</v>
      </c>
      <c r="I523" s="18">
        <v>2</v>
      </c>
      <c r="J523" s="17">
        <v>0</v>
      </c>
      <c r="L523" s="19" t="s">
        <v>292</v>
      </c>
      <c r="AC523" s="20" t="s">
        <v>293</v>
      </c>
      <c r="BB523" s="19" t="s">
        <v>55</v>
      </c>
    </row>
    <row r="524" spans="2:54" ht="38.25">
      <c r="B524" s="272">
        <v>1100368786</v>
      </c>
      <c r="C524" s="6" t="s">
        <v>294</v>
      </c>
      <c r="D524" s="17" t="s">
        <v>295</v>
      </c>
      <c r="E524" s="17" t="s">
        <v>214</v>
      </c>
      <c r="F524" s="17" t="s">
        <v>103</v>
      </c>
      <c r="G524" s="17" t="s">
        <v>209</v>
      </c>
      <c r="H524" s="18">
        <v>43286</v>
      </c>
      <c r="I524" s="18">
        <v>2</v>
      </c>
      <c r="J524" s="17">
        <v>0</v>
      </c>
      <c r="L524" s="19" t="s">
        <v>296</v>
      </c>
      <c r="AC524" s="20" t="s">
        <v>297</v>
      </c>
      <c r="BB524" s="19" t="s">
        <v>47</v>
      </c>
    </row>
    <row r="525" spans="2:54" ht="38.25">
      <c r="B525" s="272">
        <v>1100368907</v>
      </c>
      <c r="C525" s="6" t="s">
        <v>298</v>
      </c>
      <c r="D525" s="17" t="s">
        <v>299</v>
      </c>
      <c r="E525" s="17" t="s">
        <v>214</v>
      </c>
      <c r="F525" s="17" t="s">
        <v>103</v>
      </c>
      <c r="G525" s="17" t="s">
        <v>209</v>
      </c>
      <c r="I525" s="18">
        <v>2</v>
      </c>
      <c r="J525" s="17">
        <v>0</v>
      </c>
      <c r="L525" s="19" t="s">
        <v>300</v>
      </c>
      <c r="AC525" s="20" t="s">
        <v>301</v>
      </c>
      <c r="BB525" s="19" t="s">
        <v>198</v>
      </c>
    </row>
    <row r="526" spans="2:54" ht="38.25">
      <c r="B526" s="272">
        <v>1100369017</v>
      </c>
      <c r="C526" s="6" t="s">
        <v>298</v>
      </c>
      <c r="D526" s="17" t="s">
        <v>302</v>
      </c>
      <c r="E526" s="17" t="s">
        <v>303</v>
      </c>
      <c r="F526" s="17" t="s">
        <v>304</v>
      </c>
      <c r="G526" s="17" t="s">
        <v>209</v>
      </c>
      <c r="H526" s="18">
        <v>43287</v>
      </c>
      <c r="I526" s="18">
        <v>2</v>
      </c>
      <c r="J526" s="17">
        <v>0</v>
      </c>
      <c r="L526" s="19" t="s">
        <v>305</v>
      </c>
      <c r="AC526" s="20" t="s">
        <v>306</v>
      </c>
      <c r="BB526" s="19" t="s">
        <v>47</v>
      </c>
    </row>
    <row r="527" spans="2:54" ht="25.5">
      <c r="B527" s="272">
        <v>1100369227</v>
      </c>
      <c r="C527" s="6" t="s">
        <v>307</v>
      </c>
      <c r="D527" s="17" t="s">
        <v>308</v>
      </c>
      <c r="E527" s="17" t="s">
        <v>214</v>
      </c>
      <c r="F527" s="17" t="s">
        <v>103</v>
      </c>
      <c r="G527" s="17" t="s">
        <v>209</v>
      </c>
      <c r="I527" s="18">
        <v>2</v>
      </c>
      <c r="J527" s="17">
        <v>0</v>
      </c>
      <c r="L527" s="19" t="s">
        <v>309</v>
      </c>
      <c r="AC527" s="20" t="s">
        <v>310</v>
      </c>
      <c r="BB527" s="19" t="s">
        <v>47</v>
      </c>
    </row>
    <row r="528" spans="2:54" ht="51">
      <c r="B528" s="272">
        <v>1100369482</v>
      </c>
      <c r="C528" s="6" t="s">
        <v>311</v>
      </c>
      <c r="D528" s="17" t="s">
        <v>312</v>
      </c>
      <c r="E528" s="17" t="s">
        <v>214</v>
      </c>
      <c r="F528" s="17" t="s">
        <v>103</v>
      </c>
      <c r="G528" s="17" t="s">
        <v>209</v>
      </c>
      <c r="I528" s="18">
        <v>2</v>
      </c>
      <c r="J528" s="17">
        <v>0</v>
      </c>
      <c r="L528" s="19" t="s">
        <v>313</v>
      </c>
      <c r="AC528" s="20" t="s">
        <v>314</v>
      </c>
      <c r="BB528" s="19" t="s">
        <v>55</v>
      </c>
    </row>
    <row r="529" spans="2:54" ht="51">
      <c r="B529" s="272">
        <v>1100369698</v>
      </c>
      <c r="C529" s="6" t="s">
        <v>315</v>
      </c>
      <c r="D529" s="17" t="s">
        <v>316</v>
      </c>
      <c r="E529" s="17" t="s">
        <v>214</v>
      </c>
      <c r="F529" s="17" t="s">
        <v>103</v>
      </c>
      <c r="G529" s="17" t="s">
        <v>209</v>
      </c>
      <c r="I529" s="18">
        <v>2</v>
      </c>
      <c r="J529" s="17">
        <v>0</v>
      </c>
      <c r="L529" s="19" t="s">
        <v>317</v>
      </c>
      <c r="AC529" s="20" t="s">
        <v>318</v>
      </c>
      <c r="BB529" s="19" t="s">
        <v>55</v>
      </c>
    </row>
    <row r="530" spans="2:54" ht="63.75">
      <c r="B530" s="272">
        <v>1100369976</v>
      </c>
      <c r="C530" s="6" t="s">
        <v>319</v>
      </c>
      <c r="D530" s="17" t="s">
        <v>320</v>
      </c>
      <c r="E530" s="17" t="s">
        <v>214</v>
      </c>
      <c r="F530" s="17" t="s">
        <v>103</v>
      </c>
      <c r="G530" s="17" t="s">
        <v>209</v>
      </c>
      <c r="I530" s="18">
        <v>2</v>
      </c>
      <c r="J530" s="17">
        <v>0</v>
      </c>
      <c r="L530" s="19" t="s">
        <v>321</v>
      </c>
      <c r="AC530" s="20" t="s">
        <v>322</v>
      </c>
      <c r="BB530" s="19" t="s">
        <v>55</v>
      </c>
    </row>
    <row r="531" spans="2:54" ht="63.75">
      <c r="B531" s="272">
        <v>1100371324</v>
      </c>
      <c r="C531" s="6" t="s">
        <v>226</v>
      </c>
      <c r="D531" s="17" t="s">
        <v>323</v>
      </c>
      <c r="E531" s="17" t="s">
        <v>214</v>
      </c>
      <c r="F531" s="17" t="s">
        <v>103</v>
      </c>
      <c r="G531" s="17" t="s">
        <v>209</v>
      </c>
      <c r="I531" s="18">
        <v>2</v>
      </c>
      <c r="J531" s="17">
        <v>0</v>
      </c>
      <c r="L531" s="19" t="s">
        <v>324</v>
      </c>
      <c r="AC531" s="20" t="s">
        <v>325</v>
      </c>
      <c r="BB531" s="19" t="s">
        <v>198</v>
      </c>
    </row>
    <row r="532" spans="2:54" ht="51">
      <c r="B532" s="272">
        <v>1100371372</v>
      </c>
      <c r="C532" s="6" t="s">
        <v>326</v>
      </c>
      <c r="D532" s="17" t="s">
        <v>327</v>
      </c>
      <c r="E532" s="17" t="s">
        <v>214</v>
      </c>
      <c r="F532" s="17" t="s">
        <v>304</v>
      </c>
      <c r="G532" s="17" t="s">
        <v>209</v>
      </c>
      <c r="I532" s="18">
        <v>2</v>
      </c>
      <c r="J532" s="17">
        <v>0</v>
      </c>
      <c r="L532" s="19" t="s">
        <v>328</v>
      </c>
      <c r="AC532" s="20" t="s">
        <v>329</v>
      </c>
      <c r="BB532" s="19" t="s">
        <v>47</v>
      </c>
    </row>
    <row r="533" spans="2:54" ht="51">
      <c r="B533" s="272">
        <v>1100371679</v>
      </c>
      <c r="C533" s="6" t="s">
        <v>330</v>
      </c>
      <c r="D533" s="17" t="s">
        <v>331</v>
      </c>
      <c r="E533" s="17" t="s">
        <v>214</v>
      </c>
      <c r="F533" s="17" t="s">
        <v>304</v>
      </c>
      <c r="G533" s="17" t="s">
        <v>209</v>
      </c>
      <c r="I533" s="18">
        <v>2</v>
      </c>
      <c r="J533" s="17">
        <v>0</v>
      </c>
      <c r="L533" s="19" t="s">
        <v>332</v>
      </c>
      <c r="AC533" s="20" t="s">
        <v>333</v>
      </c>
      <c r="BB533" s="19" t="s">
        <v>198</v>
      </c>
    </row>
    <row r="534" spans="2:54" ht="102">
      <c r="B534" s="272">
        <v>1100371741</v>
      </c>
      <c r="C534" s="6" t="s">
        <v>334</v>
      </c>
      <c r="D534" s="17" t="s">
        <v>335</v>
      </c>
      <c r="E534" s="17" t="s">
        <v>214</v>
      </c>
      <c r="F534" s="17" t="s">
        <v>223</v>
      </c>
      <c r="G534" s="17" t="s">
        <v>209</v>
      </c>
      <c r="I534" s="18">
        <v>2</v>
      </c>
      <c r="J534" s="17">
        <v>0</v>
      </c>
      <c r="L534" s="19" t="s">
        <v>336</v>
      </c>
      <c r="AC534" s="20" t="s">
        <v>337</v>
      </c>
      <c r="BB534" s="19" t="s">
        <v>55</v>
      </c>
    </row>
    <row r="535" spans="2:54" ht="63.75">
      <c r="B535" s="272">
        <v>1100371837</v>
      </c>
      <c r="C535" s="6" t="s">
        <v>338</v>
      </c>
      <c r="D535" s="17" t="s">
        <v>339</v>
      </c>
      <c r="E535" s="17" t="s">
        <v>214</v>
      </c>
      <c r="F535" s="17" t="s">
        <v>103</v>
      </c>
      <c r="G535" s="17" t="s">
        <v>209</v>
      </c>
      <c r="I535" s="18">
        <v>2</v>
      </c>
      <c r="J535" s="17">
        <v>0</v>
      </c>
      <c r="L535" s="19" t="s">
        <v>340</v>
      </c>
      <c r="AC535" s="20" t="s">
        <v>341</v>
      </c>
      <c r="BB535" s="19" t="s">
        <v>198</v>
      </c>
    </row>
    <row r="536" spans="2:54" ht="38.25">
      <c r="B536" s="272">
        <v>1100372144</v>
      </c>
      <c r="C536" s="6" t="s">
        <v>342</v>
      </c>
      <c r="D536" s="17" t="s">
        <v>343</v>
      </c>
      <c r="E536" s="17" t="s">
        <v>214</v>
      </c>
      <c r="F536" s="17" t="s">
        <v>344</v>
      </c>
      <c r="G536" s="17" t="s">
        <v>209</v>
      </c>
      <c r="I536" s="18">
        <v>2</v>
      </c>
      <c r="J536" s="17">
        <v>0</v>
      </c>
      <c r="L536" s="19" t="s">
        <v>345</v>
      </c>
      <c r="AC536" s="20" t="s">
        <v>346</v>
      </c>
      <c r="BB536" s="19" t="s">
        <v>47</v>
      </c>
    </row>
    <row r="537" spans="2:54" ht="76.5">
      <c r="B537" s="272">
        <v>1100373001</v>
      </c>
      <c r="C537" s="6" t="s">
        <v>347</v>
      </c>
      <c r="D537" s="17" t="s">
        <v>348</v>
      </c>
      <c r="E537" s="17" t="s">
        <v>214</v>
      </c>
      <c r="F537" s="17" t="s">
        <v>103</v>
      </c>
      <c r="G537" s="17" t="s">
        <v>209</v>
      </c>
      <c r="I537" s="18">
        <v>2</v>
      </c>
      <c r="J537" s="17">
        <v>0</v>
      </c>
      <c r="L537" s="19" t="s">
        <v>349</v>
      </c>
      <c r="AC537" s="20" t="s">
        <v>350</v>
      </c>
      <c r="BB537" s="19" t="s">
        <v>47</v>
      </c>
    </row>
    <row r="538" spans="2:54" ht="63.75">
      <c r="B538" s="272">
        <v>1100373003</v>
      </c>
      <c r="C538" s="6" t="s">
        <v>351</v>
      </c>
      <c r="D538" s="17" t="s">
        <v>352</v>
      </c>
      <c r="E538" s="17" t="s">
        <v>214</v>
      </c>
      <c r="F538" s="17" t="s">
        <v>103</v>
      </c>
      <c r="G538" s="17" t="s">
        <v>209</v>
      </c>
      <c r="I538" s="18">
        <v>2</v>
      </c>
      <c r="J538" s="17">
        <v>0</v>
      </c>
      <c r="L538" s="19" t="s">
        <v>353</v>
      </c>
      <c r="AC538" s="20" t="s">
        <v>354</v>
      </c>
      <c r="BB538" s="19" t="s">
        <v>55</v>
      </c>
    </row>
    <row r="539" spans="2:54" ht="51">
      <c r="B539" s="272">
        <v>1100373039</v>
      </c>
      <c r="C539" s="6" t="s">
        <v>355</v>
      </c>
      <c r="D539" s="17" t="s">
        <v>356</v>
      </c>
      <c r="E539" s="17" t="s">
        <v>214</v>
      </c>
      <c r="F539" s="17" t="s">
        <v>223</v>
      </c>
      <c r="G539" s="17" t="s">
        <v>209</v>
      </c>
      <c r="I539" s="18">
        <v>2</v>
      </c>
      <c r="J539" s="17">
        <v>0</v>
      </c>
      <c r="L539" s="19" t="s">
        <v>357</v>
      </c>
      <c r="AC539" s="20" t="s">
        <v>358</v>
      </c>
      <c r="BB539" s="19" t="s">
        <v>47</v>
      </c>
    </row>
    <row r="540" spans="2:54" ht="38.25">
      <c r="B540" s="272">
        <v>1100373152</v>
      </c>
      <c r="C540" s="6" t="s">
        <v>359</v>
      </c>
      <c r="D540" s="17" t="s">
        <v>360</v>
      </c>
      <c r="E540" s="17" t="s">
        <v>214</v>
      </c>
      <c r="F540" s="17" t="s">
        <v>103</v>
      </c>
      <c r="G540" s="17" t="s">
        <v>209</v>
      </c>
      <c r="I540" s="18">
        <v>2</v>
      </c>
      <c r="J540" s="17">
        <v>0</v>
      </c>
      <c r="L540" s="19" t="s">
        <v>361</v>
      </c>
      <c r="AC540" s="20" t="s">
        <v>362</v>
      </c>
      <c r="BB540" s="19" t="s">
        <v>47</v>
      </c>
    </row>
    <row r="541" spans="2:54" ht="102">
      <c r="B541" s="272">
        <v>1100373904</v>
      </c>
      <c r="C541" s="6" t="s">
        <v>363</v>
      </c>
      <c r="D541" s="17" t="s">
        <v>364</v>
      </c>
      <c r="E541" s="17" t="s">
        <v>214</v>
      </c>
      <c r="F541" s="17" t="s">
        <v>103</v>
      </c>
      <c r="G541" s="17" t="s">
        <v>209</v>
      </c>
      <c r="I541" s="18">
        <v>2</v>
      </c>
      <c r="J541" s="17">
        <v>0</v>
      </c>
      <c r="L541" s="19" t="s">
        <v>365</v>
      </c>
      <c r="AC541" s="20" t="s">
        <v>366</v>
      </c>
      <c r="BB541" s="19" t="s">
        <v>47</v>
      </c>
    </row>
    <row r="542" spans="2:54" ht="102">
      <c r="B542" s="272">
        <v>1100387875</v>
      </c>
      <c r="C542" s="6" t="s">
        <v>367</v>
      </c>
      <c r="D542" s="17" t="s">
        <v>368</v>
      </c>
      <c r="E542" s="17" t="s">
        <v>214</v>
      </c>
      <c r="F542" s="17" t="s">
        <v>223</v>
      </c>
      <c r="G542" s="17" t="s">
        <v>209</v>
      </c>
      <c r="I542" s="18">
        <v>2</v>
      </c>
      <c r="J542" s="17">
        <v>0</v>
      </c>
      <c r="L542" s="19" t="s">
        <v>369</v>
      </c>
      <c r="AC542" s="20" t="s">
        <v>370</v>
      </c>
      <c r="BB542" s="19" t="s">
        <v>55</v>
      </c>
    </row>
    <row r="543" spans="2:54" ht="25.5">
      <c r="B543" s="272">
        <v>1100388289</v>
      </c>
      <c r="C543" s="6" t="s">
        <v>371</v>
      </c>
      <c r="D543" s="17" t="s">
        <v>372</v>
      </c>
      <c r="E543" s="17" t="s">
        <v>214</v>
      </c>
      <c r="F543" s="17" t="s">
        <v>103</v>
      </c>
      <c r="G543" s="17" t="s">
        <v>209</v>
      </c>
      <c r="I543" s="18">
        <v>2</v>
      </c>
      <c r="J543" s="17">
        <v>0</v>
      </c>
      <c r="L543" s="19" t="s">
        <v>215</v>
      </c>
      <c r="AC543" s="20" t="s">
        <v>373</v>
      </c>
      <c r="BB543" s="19" t="s">
        <v>47</v>
      </c>
    </row>
    <row r="544" spans="2:54" ht="76.5">
      <c r="B544" s="272">
        <v>1100453405</v>
      </c>
      <c r="C544" s="6" t="s">
        <v>374</v>
      </c>
      <c r="E544" s="17" t="s">
        <v>214</v>
      </c>
      <c r="F544" s="17" t="s">
        <v>344</v>
      </c>
      <c r="G544" s="17" t="s">
        <v>209</v>
      </c>
      <c r="I544" s="18">
        <v>2</v>
      </c>
      <c r="J544" s="17">
        <v>0</v>
      </c>
      <c r="L544" s="19" t="s">
        <v>375</v>
      </c>
      <c r="AC544" s="20" t="s">
        <v>376</v>
      </c>
    </row>
    <row r="545" spans="2:54" ht="25.5">
      <c r="B545" s="272">
        <v>1100461244</v>
      </c>
      <c r="C545" s="6" t="s">
        <v>377</v>
      </c>
      <c r="E545" s="17" t="s">
        <v>208</v>
      </c>
      <c r="F545" s="17" t="s">
        <v>103</v>
      </c>
      <c r="G545" s="17" t="s">
        <v>209</v>
      </c>
      <c r="I545" s="18">
        <v>2</v>
      </c>
      <c r="J545" s="17">
        <v>0</v>
      </c>
      <c r="L545" s="19" t="s">
        <v>378</v>
      </c>
      <c r="AC545" s="20" t="s">
        <v>379</v>
      </c>
    </row>
    <row r="546" spans="2:54" ht="51">
      <c r="B546" s="272">
        <v>1100486006</v>
      </c>
      <c r="C546" s="6" t="s">
        <v>380</v>
      </c>
      <c r="E546" s="17" t="s">
        <v>208</v>
      </c>
      <c r="F546" s="17" t="s">
        <v>103</v>
      </c>
      <c r="G546" s="17" t="s">
        <v>209</v>
      </c>
      <c r="I546" s="18">
        <v>2</v>
      </c>
      <c r="J546" s="17">
        <v>0</v>
      </c>
      <c r="L546" s="19" t="s">
        <v>381</v>
      </c>
      <c r="AC546" s="20" t="s">
        <v>382</v>
      </c>
    </row>
    <row r="547" spans="2:54" ht="25.5">
      <c r="B547" s="272">
        <v>1100495291</v>
      </c>
      <c r="C547" s="6" t="s">
        <v>383</v>
      </c>
      <c r="D547" s="17" t="s">
        <v>384</v>
      </c>
      <c r="E547" s="17" t="s">
        <v>214</v>
      </c>
      <c r="F547" s="17" t="s">
        <v>103</v>
      </c>
      <c r="G547" s="17" t="s">
        <v>209</v>
      </c>
      <c r="I547" s="18">
        <v>2</v>
      </c>
      <c r="J547" s="17">
        <v>0</v>
      </c>
      <c r="L547" s="19" t="s">
        <v>385</v>
      </c>
      <c r="AC547" s="20" t="s">
        <v>386</v>
      </c>
      <c r="BB547" s="19" t="s">
        <v>387</v>
      </c>
    </row>
    <row r="548" spans="2:54">
      <c r="B548" s="272">
        <v>1100496162</v>
      </c>
      <c r="C548" s="6" t="s">
        <v>388</v>
      </c>
      <c r="D548" s="17" t="s">
        <v>389</v>
      </c>
      <c r="E548" s="17" t="s">
        <v>208</v>
      </c>
      <c r="F548" s="17" t="s">
        <v>80</v>
      </c>
      <c r="G548" s="17" t="s">
        <v>209</v>
      </c>
      <c r="I548" s="18">
        <v>2</v>
      </c>
      <c r="J548" s="17">
        <v>0</v>
      </c>
      <c r="L548" s="6" t="s">
        <v>390</v>
      </c>
      <c r="AC548" s="20" t="s">
        <v>391</v>
      </c>
      <c r="BB548" s="19" t="s">
        <v>392</v>
      </c>
    </row>
    <row r="549" spans="2:54" ht="51">
      <c r="B549" s="272">
        <v>1100496196</v>
      </c>
      <c r="C549" s="6" t="s">
        <v>393</v>
      </c>
      <c r="D549" s="17" t="s">
        <v>394</v>
      </c>
      <c r="E549" s="17" t="s">
        <v>214</v>
      </c>
      <c r="F549" s="17" t="s">
        <v>103</v>
      </c>
      <c r="G549" s="17" t="s">
        <v>209</v>
      </c>
      <c r="I549" s="18">
        <v>2</v>
      </c>
      <c r="J549" s="17">
        <v>0</v>
      </c>
      <c r="L549" s="19" t="s">
        <v>395</v>
      </c>
      <c r="AC549" s="20" t="s">
        <v>396</v>
      </c>
      <c r="BB549" s="19" t="s">
        <v>392</v>
      </c>
    </row>
    <row r="550" spans="2:54" ht="114.75">
      <c r="B550" s="272">
        <v>1100500212</v>
      </c>
      <c r="C550" s="6" t="s">
        <v>397</v>
      </c>
      <c r="E550" s="17" t="s">
        <v>214</v>
      </c>
      <c r="F550" s="17" t="s">
        <v>11</v>
      </c>
      <c r="G550" s="17" t="s">
        <v>209</v>
      </c>
      <c r="I550" s="18">
        <v>2</v>
      </c>
      <c r="J550" s="17">
        <v>0</v>
      </c>
      <c r="L550" s="19" t="s">
        <v>398</v>
      </c>
      <c r="AC550" s="20" t="s">
        <v>399</v>
      </c>
    </row>
    <row r="551" spans="2:54" ht="102">
      <c r="B551" s="272">
        <v>1100500331</v>
      </c>
      <c r="C551" s="6" t="s">
        <v>397</v>
      </c>
      <c r="E551" s="17" t="s">
        <v>214</v>
      </c>
      <c r="F551" s="17" t="s">
        <v>11</v>
      </c>
      <c r="G551" s="17" t="s">
        <v>209</v>
      </c>
      <c r="I551" s="18">
        <v>2</v>
      </c>
      <c r="J551" s="17">
        <v>0</v>
      </c>
      <c r="L551" s="19" t="s">
        <v>400</v>
      </c>
      <c r="AC551" s="20" t="s">
        <v>401</v>
      </c>
    </row>
    <row r="552" spans="2:54">
      <c r="B552" s="272">
        <v>1100999999</v>
      </c>
      <c r="C552" s="6" t="s">
        <v>402</v>
      </c>
      <c r="E552" s="17" t="s">
        <v>403</v>
      </c>
      <c r="F552" s="17" t="s">
        <v>80</v>
      </c>
      <c r="G552" s="17" t="s">
        <v>209</v>
      </c>
      <c r="I552" s="18">
        <v>2</v>
      </c>
      <c r="J552" s="17">
        <v>0</v>
      </c>
      <c r="L552" s="6" t="s">
        <v>404</v>
      </c>
      <c r="BB552" s="19" t="s">
        <v>198</v>
      </c>
    </row>
    <row r="553" spans="2:54" ht="38.25">
      <c r="B553" s="272">
        <v>1100345456</v>
      </c>
      <c r="C553" s="6" t="s">
        <v>405</v>
      </c>
      <c r="D553" s="17" t="s">
        <v>406</v>
      </c>
      <c r="E553" s="17" t="s">
        <v>407</v>
      </c>
      <c r="F553" s="17" t="s">
        <v>103</v>
      </c>
      <c r="G553" s="17" t="s">
        <v>209</v>
      </c>
      <c r="H553" s="18">
        <v>42963</v>
      </c>
      <c r="I553" s="18">
        <v>42969</v>
      </c>
      <c r="J553" s="17">
        <v>0</v>
      </c>
      <c r="L553" s="19" t="s">
        <v>408</v>
      </c>
      <c r="AC553" s="20" t="s">
        <v>409</v>
      </c>
      <c r="BB553" s="19" t="s">
        <v>198</v>
      </c>
    </row>
    <row r="554" spans="2:54" ht="89.25">
      <c r="B554" s="272">
        <v>1100355539</v>
      </c>
      <c r="C554" s="6" t="s">
        <v>410</v>
      </c>
      <c r="D554" s="17" t="s">
        <v>411</v>
      </c>
      <c r="E554" s="17" t="s">
        <v>214</v>
      </c>
      <c r="F554" s="17" t="s">
        <v>344</v>
      </c>
      <c r="G554" s="17" t="s">
        <v>209</v>
      </c>
      <c r="I554" s="18">
        <v>43089</v>
      </c>
      <c r="J554" s="17">
        <v>0</v>
      </c>
      <c r="L554" s="19" t="s">
        <v>412</v>
      </c>
      <c r="AC554" s="20" t="s">
        <v>413</v>
      </c>
      <c r="BB554" s="19" t="s">
        <v>47</v>
      </c>
    </row>
    <row r="555" spans="2:54" ht="38.25">
      <c r="B555" s="272">
        <v>1100355265</v>
      </c>
      <c r="C555" s="6" t="s">
        <v>221</v>
      </c>
      <c r="D555" s="17" t="s">
        <v>414</v>
      </c>
      <c r="E555" s="17" t="s">
        <v>214</v>
      </c>
      <c r="F555" s="17" t="s">
        <v>344</v>
      </c>
      <c r="G555" s="17" t="s">
        <v>209</v>
      </c>
      <c r="I555" s="18">
        <v>43095</v>
      </c>
      <c r="J555" s="17">
        <v>0</v>
      </c>
      <c r="L555" s="19" t="s">
        <v>415</v>
      </c>
      <c r="AC555" s="20" t="s">
        <v>416</v>
      </c>
      <c r="BB555" s="19" t="s">
        <v>55</v>
      </c>
    </row>
    <row r="556" spans="2:54" ht="25.5">
      <c r="B556" s="272">
        <v>1100374689</v>
      </c>
      <c r="C556" s="6" t="s">
        <v>417</v>
      </c>
      <c r="D556" s="17" t="s">
        <v>418</v>
      </c>
      <c r="E556" s="17" t="s">
        <v>214</v>
      </c>
      <c r="F556" s="17" t="s">
        <v>103</v>
      </c>
      <c r="G556" s="17" t="s">
        <v>209</v>
      </c>
      <c r="I556" s="18">
        <v>43357</v>
      </c>
      <c r="J556" s="17">
        <v>0</v>
      </c>
      <c r="L556" s="19" t="s">
        <v>215</v>
      </c>
      <c r="AC556" s="20" t="s">
        <v>419</v>
      </c>
      <c r="BB556" s="19" t="s">
        <v>55</v>
      </c>
    </row>
    <row r="557" spans="2:54" ht="25.5">
      <c r="B557" s="272">
        <v>1100374811</v>
      </c>
      <c r="C557" s="6" t="s">
        <v>377</v>
      </c>
      <c r="D557" s="17" t="s">
        <v>420</v>
      </c>
      <c r="E557" s="17" t="s">
        <v>208</v>
      </c>
      <c r="F557" s="17" t="s">
        <v>223</v>
      </c>
      <c r="G557" s="17" t="s">
        <v>209</v>
      </c>
      <c r="I557" s="18">
        <v>43357</v>
      </c>
      <c r="J557" s="17">
        <v>0</v>
      </c>
      <c r="L557" s="19" t="s">
        <v>421</v>
      </c>
      <c r="AC557" s="20" t="s">
        <v>422</v>
      </c>
      <c r="BB557" s="19" t="s">
        <v>55</v>
      </c>
    </row>
    <row r="558" spans="2:54" ht="38.25">
      <c r="B558" s="272">
        <v>1100374771</v>
      </c>
      <c r="C558" s="6" t="s">
        <v>423</v>
      </c>
      <c r="D558" s="17" t="s">
        <v>424</v>
      </c>
      <c r="E558" s="17" t="s">
        <v>214</v>
      </c>
      <c r="F558" s="17" t="s">
        <v>304</v>
      </c>
      <c r="G558" s="17" t="s">
        <v>209</v>
      </c>
      <c r="I558" s="18">
        <v>43361</v>
      </c>
      <c r="J558" s="17">
        <v>0</v>
      </c>
      <c r="L558" s="19" t="s">
        <v>425</v>
      </c>
      <c r="AC558" s="20" t="s">
        <v>426</v>
      </c>
      <c r="BB558" s="19" t="s">
        <v>198</v>
      </c>
    </row>
    <row r="559" spans="2:54" ht="89.25">
      <c r="B559" s="272">
        <v>1100374144</v>
      </c>
      <c r="C559" s="6" t="s">
        <v>427</v>
      </c>
      <c r="D559" s="17" t="s">
        <v>428</v>
      </c>
      <c r="E559" s="17" t="s">
        <v>214</v>
      </c>
      <c r="F559" s="17" t="s">
        <v>223</v>
      </c>
      <c r="G559" s="17" t="s">
        <v>209</v>
      </c>
      <c r="I559" s="18">
        <v>43363</v>
      </c>
      <c r="J559" s="17">
        <v>0</v>
      </c>
      <c r="L559" s="19" t="s">
        <v>429</v>
      </c>
      <c r="AC559" s="20" t="s">
        <v>430</v>
      </c>
      <c r="BB559" s="19" t="s">
        <v>47</v>
      </c>
    </row>
    <row r="560" spans="2:54" ht="63.75">
      <c r="B560" s="272">
        <v>1100374147</v>
      </c>
      <c r="C560" s="6" t="s">
        <v>427</v>
      </c>
      <c r="D560" s="17" t="s">
        <v>431</v>
      </c>
      <c r="E560" s="17" t="s">
        <v>214</v>
      </c>
      <c r="F560" s="17" t="s">
        <v>223</v>
      </c>
      <c r="G560" s="17" t="s">
        <v>209</v>
      </c>
      <c r="I560" s="18">
        <v>43363</v>
      </c>
      <c r="J560" s="17">
        <v>0</v>
      </c>
      <c r="L560" s="19" t="s">
        <v>432</v>
      </c>
      <c r="AC560" s="20" t="s">
        <v>433</v>
      </c>
      <c r="BB560" s="19" t="s">
        <v>47</v>
      </c>
    </row>
    <row r="561" spans="2:54" ht="102">
      <c r="B561" s="272">
        <v>1100374155</v>
      </c>
      <c r="C561" s="6" t="s">
        <v>427</v>
      </c>
      <c r="D561" s="17" t="s">
        <v>434</v>
      </c>
      <c r="E561" s="17" t="s">
        <v>214</v>
      </c>
      <c r="F561" s="17" t="s">
        <v>223</v>
      </c>
      <c r="G561" s="274">
        <v>43356</v>
      </c>
      <c r="I561" s="18">
        <v>43363</v>
      </c>
      <c r="J561" s="17">
        <v>0</v>
      </c>
      <c r="L561" s="19" t="s">
        <v>435</v>
      </c>
      <c r="AC561" s="20" t="s">
        <v>436</v>
      </c>
      <c r="BB561" s="19" t="s">
        <v>47</v>
      </c>
    </row>
    <row r="562" spans="2:54" ht="63.75">
      <c r="B562" s="272">
        <v>1100374158</v>
      </c>
      <c r="C562" s="6" t="s">
        <v>427</v>
      </c>
      <c r="D562" s="17" t="s">
        <v>437</v>
      </c>
      <c r="E562" s="17" t="s">
        <v>214</v>
      </c>
      <c r="F562" s="17" t="s">
        <v>223</v>
      </c>
      <c r="G562" s="17" t="s">
        <v>209</v>
      </c>
      <c r="I562" s="18">
        <v>43363</v>
      </c>
      <c r="J562" s="17">
        <v>0</v>
      </c>
      <c r="L562" s="19" t="s">
        <v>432</v>
      </c>
      <c r="AC562" s="20" t="s">
        <v>438</v>
      </c>
      <c r="BB562" s="19" t="s">
        <v>47</v>
      </c>
    </row>
    <row r="563" spans="2:54" ht="38.25">
      <c r="B563" s="272">
        <v>1100375677</v>
      </c>
      <c r="C563" s="6" t="s">
        <v>439</v>
      </c>
      <c r="D563" s="17" t="s">
        <v>440</v>
      </c>
      <c r="E563" s="17" t="s">
        <v>214</v>
      </c>
      <c r="F563" s="17" t="s">
        <v>103</v>
      </c>
      <c r="G563" s="17" t="s">
        <v>209</v>
      </c>
      <c r="I563" s="18">
        <v>43364</v>
      </c>
      <c r="J563" s="17">
        <v>0</v>
      </c>
      <c r="L563" s="19" t="s">
        <v>441</v>
      </c>
      <c r="AC563" s="20" t="s">
        <v>442</v>
      </c>
      <c r="BB563" s="19" t="s">
        <v>47</v>
      </c>
    </row>
    <row r="564" spans="2:54" ht="25.5">
      <c r="B564" s="272">
        <v>1100376128</v>
      </c>
      <c r="C564" s="6" t="s">
        <v>443</v>
      </c>
      <c r="D564" s="17" t="s">
        <v>444</v>
      </c>
      <c r="E564" s="17" t="s">
        <v>208</v>
      </c>
      <c r="F564" s="17" t="s">
        <v>103</v>
      </c>
      <c r="G564" s="17" t="s">
        <v>209</v>
      </c>
      <c r="I564" s="18">
        <v>43367</v>
      </c>
      <c r="J564" s="17">
        <v>0</v>
      </c>
      <c r="L564" s="19" t="s">
        <v>445</v>
      </c>
      <c r="AC564" s="20" t="s">
        <v>446</v>
      </c>
      <c r="BB564" s="19" t="s">
        <v>55</v>
      </c>
    </row>
    <row r="565" spans="2:54" ht="25.5">
      <c r="B565" s="272">
        <v>1100375671</v>
      </c>
      <c r="C565" s="6" t="s">
        <v>447</v>
      </c>
      <c r="D565" s="17" t="s">
        <v>448</v>
      </c>
      <c r="E565" s="17" t="s">
        <v>214</v>
      </c>
      <c r="F565" s="17" t="s">
        <v>103</v>
      </c>
      <c r="G565" s="17" t="s">
        <v>209</v>
      </c>
      <c r="I565" s="18">
        <v>43369</v>
      </c>
      <c r="J565" s="17">
        <v>0</v>
      </c>
      <c r="L565" s="19" t="s">
        <v>215</v>
      </c>
      <c r="AC565" s="20" t="s">
        <v>449</v>
      </c>
      <c r="BB565" s="19" t="s">
        <v>55</v>
      </c>
    </row>
    <row r="566" spans="2:54" ht="25.5">
      <c r="B566" s="272">
        <v>1100376853</v>
      </c>
      <c r="C566" s="6" t="s">
        <v>450</v>
      </c>
      <c r="D566" s="17" t="s">
        <v>451</v>
      </c>
      <c r="E566" s="17" t="s">
        <v>208</v>
      </c>
      <c r="F566" s="17" t="s">
        <v>223</v>
      </c>
      <c r="G566" s="17" t="s">
        <v>209</v>
      </c>
      <c r="I566" s="18">
        <v>43374</v>
      </c>
      <c r="J566" s="17">
        <v>0</v>
      </c>
      <c r="L566" s="19" t="s">
        <v>452</v>
      </c>
      <c r="AC566" s="20" t="s">
        <v>453</v>
      </c>
      <c r="BB566" s="19" t="s">
        <v>55</v>
      </c>
    </row>
    <row r="567" spans="2:54" ht="63.75">
      <c r="B567" s="272">
        <v>1100375113</v>
      </c>
      <c r="C567" s="6" t="s">
        <v>454</v>
      </c>
      <c r="D567" s="17" t="s">
        <v>455</v>
      </c>
      <c r="E567" s="17" t="s">
        <v>214</v>
      </c>
      <c r="F567" s="17" t="s">
        <v>223</v>
      </c>
      <c r="G567" s="17" t="s">
        <v>209</v>
      </c>
      <c r="I567" s="18">
        <v>43378</v>
      </c>
      <c r="J567" s="17">
        <v>0</v>
      </c>
      <c r="L567" s="19" t="s">
        <v>456</v>
      </c>
      <c r="AC567" s="20" t="s">
        <v>457</v>
      </c>
      <c r="BB567" s="19" t="s">
        <v>55</v>
      </c>
    </row>
    <row r="568" spans="2:54" ht="38.25">
      <c r="B568" s="272">
        <v>1100375924</v>
      </c>
      <c r="C568" s="6" t="s">
        <v>458</v>
      </c>
      <c r="D568" s="17" t="s">
        <v>459</v>
      </c>
      <c r="E568" s="17" t="s">
        <v>214</v>
      </c>
      <c r="F568" s="17" t="s">
        <v>103</v>
      </c>
      <c r="G568" s="17" t="s">
        <v>209</v>
      </c>
      <c r="I568" s="18">
        <v>43378</v>
      </c>
      <c r="J568" s="17">
        <v>0</v>
      </c>
      <c r="L568" s="19" t="s">
        <v>460</v>
      </c>
      <c r="AC568" s="20" t="s">
        <v>461</v>
      </c>
      <c r="BB568" s="19" t="s">
        <v>55</v>
      </c>
    </row>
    <row r="569" spans="2:54" ht="38.25">
      <c r="B569" s="272">
        <v>1100376933</v>
      </c>
      <c r="C569" s="6" t="s">
        <v>462</v>
      </c>
      <c r="D569" s="17" t="s">
        <v>463</v>
      </c>
      <c r="E569" s="17" t="s">
        <v>208</v>
      </c>
      <c r="F569" s="17" t="s">
        <v>103</v>
      </c>
      <c r="G569" s="17" t="s">
        <v>209</v>
      </c>
      <c r="I569" s="18">
        <v>43383</v>
      </c>
      <c r="J569" s="17">
        <v>0</v>
      </c>
      <c r="L569" s="19" t="s">
        <v>464</v>
      </c>
      <c r="AC569" s="20" t="s">
        <v>465</v>
      </c>
      <c r="BB569" s="19" t="s">
        <v>55</v>
      </c>
    </row>
    <row r="570" spans="2:54" ht="38.25">
      <c r="B570" s="272">
        <v>1100375834</v>
      </c>
      <c r="C570" s="6" t="s">
        <v>466</v>
      </c>
      <c r="D570" s="17" t="s">
        <v>467</v>
      </c>
      <c r="E570" s="17" t="s">
        <v>214</v>
      </c>
      <c r="F570" s="17" t="s">
        <v>103</v>
      </c>
      <c r="G570" s="17" t="s">
        <v>209</v>
      </c>
      <c r="I570" s="18">
        <v>43385</v>
      </c>
      <c r="J570" s="17">
        <v>0</v>
      </c>
      <c r="L570" s="19" t="s">
        <v>468</v>
      </c>
      <c r="AC570" s="20" t="s">
        <v>469</v>
      </c>
      <c r="BB570" s="19" t="s">
        <v>55</v>
      </c>
    </row>
    <row r="571" spans="2:54" ht="38.25">
      <c r="B571" s="272">
        <v>1100376842</v>
      </c>
      <c r="C571" s="6" t="s">
        <v>242</v>
      </c>
      <c r="D571" s="17" t="s">
        <v>470</v>
      </c>
      <c r="E571" s="17" t="s">
        <v>214</v>
      </c>
      <c r="F571" s="17" t="s">
        <v>103</v>
      </c>
      <c r="G571" s="17" t="s">
        <v>209</v>
      </c>
      <c r="I571" s="18">
        <v>43389</v>
      </c>
      <c r="J571" s="17">
        <v>0</v>
      </c>
      <c r="L571" s="19" t="s">
        <v>471</v>
      </c>
      <c r="AC571" s="20" t="s">
        <v>472</v>
      </c>
      <c r="BB571" s="19" t="s">
        <v>55</v>
      </c>
    </row>
    <row r="572" spans="2:54" ht="38.25">
      <c r="B572" s="272">
        <v>1100376990</v>
      </c>
      <c r="C572" s="6" t="s">
        <v>298</v>
      </c>
      <c r="D572" s="17" t="s">
        <v>473</v>
      </c>
      <c r="E572" s="17" t="s">
        <v>214</v>
      </c>
      <c r="F572" s="17" t="s">
        <v>103</v>
      </c>
      <c r="G572" s="17" t="s">
        <v>209</v>
      </c>
      <c r="I572" s="18">
        <v>43390</v>
      </c>
      <c r="J572" s="17">
        <v>0</v>
      </c>
      <c r="L572" s="19" t="s">
        <v>305</v>
      </c>
      <c r="AC572" s="20" t="s">
        <v>474</v>
      </c>
      <c r="BB572" s="19" t="s">
        <v>47</v>
      </c>
    </row>
    <row r="573" spans="2:54" ht="38.25">
      <c r="B573" s="272">
        <v>1100378244</v>
      </c>
      <c r="C573" s="6" t="s">
        <v>475</v>
      </c>
      <c r="D573" s="17" t="s">
        <v>476</v>
      </c>
      <c r="E573" s="17" t="s">
        <v>208</v>
      </c>
      <c r="F573" s="17" t="s">
        <v>103</v>
      </c>
      <c r="G573" s="17" t="s">
        <v>209</v>
      </c>
      <c r="I573" s="18">
        <v>43392</v>
      </c>
      <c r="J573" s="17">
        <v>0</v>
      </c>
      <c r="L573" s="19" t="s">
        <v>477</v>
      </c>
      <c r="AC573" s="20" t="s">
        <v>478</v>
      </c>
      <c r="BB573" s="19" t="s">
        <v>55</v>
      </c>
    </row>
    <row r="574" spans="2:54" ht="25.5">
      <c r="B574" s="272">
        <v>1100378112</v>
      </c>
      <c r="C574" s="6" t="s">
        <v>226</v>
      </c>
      <c r="D574" s="17" t="s">
        <v>479</v>
      </c>
      <c r="E574" s="17" t="s">
        <v>208</v>
      </c>
      <c r="F574" s="17" t="s">
        <v>223</v>
      </c>
      <c r="G574" s="17" t="s">
        <v>209</v>
      </c>
      <c r="I574" s="18">
        <v>43397</v>
      </c>
      <c r="J574" s="17">
        <v>0</v>
      </c>
      <c r="L574" s="19" t="s">
        <v>480</v>
      </c>
      <c r="AC574" s="20" t="s">
        <v>481</v>
      </c>
      <c r="BB574" s="19" t="s">
        <v>55</v>
      </c>
    </row>
    <row r="575" spans="2:54" ht="51">
      <c r="B575" s="272">
        <v>1100377574</v>
      </c>
      <c r="C575" s="6" t="s">
        <v>482</v>
      </c>
      <c r="D575" s="17" t="s">
        <v>483</v>
      </c>
      <c r="E575" s="17" t="s">
        <v>214</v>
      </c>
      <c r="F575" s="17" t="s">
        <v>103</v>
      </c>
      <c r="G575" s="17" t="s">
        <v>209</v>
      </c>
      <c r="I575" s="18">
        <v>43398</v>
      </c>
      <c r="J575" s="17">
        <v>0</v>
      </c>
      <c r="L575" s="19" t="s">
        <v>484</v>
      </c>
      <c r="AC575" s="20" t="s">
        <v>485</v>
      </c>
      <c r="BB575" s="19" t="s">
        <v>55</v>
      </c>
    </row>
    <row r="576" spans="2:54" ht="38.25">
      <c r="B576" s="272">
        <v>1100377260</v>
      </c>
      <c r="C576" s="6" t="s">
        <v>486</v>
      </c>
      <c r="D576" s="17" t="s">
        <v>487</v>
      </c>
      <c r="E576" s="17" t="s">
        <v>214</v>
      </c>
      <c r="F576" s="17" t="s">
        <v>304</v>
      </c>
      <c r="G576" s="17" t="s">
        <v>209</v>
      </c>
      <c r="I576" s="18">
        <v>43399</v>
      </c>
      <c r="J576" s="17">
        <v>0</v>
      </c>
      <c r="L576" s="19" t="s">
        <v>488</v>
      </c>
      <c r="AC576" s="20" t="s">
        <v>489</v>
      </c>
      <c r="BB576" s="19" t="s">
        <v>47</v>
      </c>
    </row>
    <row r="577" spans="2:54" ht="51">
      <c r="B577" s="272">
        <v>1100377295</v>
      </c>
      <c r="C577" s="6" t="s">
        <v>490</v>
      </c>
      <c r="D577" s="17" t="s">
        <v>491</v>
      </c>
      <c r="E577" s="17" t="s">
        <v>214</v>
      </c>
      <c r="F577" s="17" t="s">
        <v>304</v>
      </c>
      <c r="G577" s="17" t="s">
        <v>209</v>
      </c>
      <c r="I577" s="18">
        <v>43399</v>
      </c>
      <c r="J577" s="17">
        <v>0</v>
      </c>
      <c r="L577" s="19" t="s">
        <v>492</v>
      </c>
      <c r="AC577" s="20" t="s">
        <v>493</v>
      </c>
      <c r="BB577" s="19" t="s">
        <v>47</v>
      </c>
    </row>
    <row r="578" spans="2:54" ht="51">
      <c r="B578" s="272">
        <v>1100377650</v>
      </c>
      <c r="C578" s="6" t="s">
        <v>494</v>
      </c>
      <c r="D578" s="17" t="s">
        <v>495</v>
      </c>
      <c r="E578" s="17" t="s">
        <v>214</v>
      </c>
      <c r="F578" s="17" t="s">
        <v>103</v>
      </c>
      <c r="G578" s="17" t="s">
        <v>209</v>
      </c>
      <c r="I578" s="18">
        <v>43399</v>
      </c>
      <c r="J578" s="17">
        <v>0</v>
      </c>
      <c r="L578" s="19" t="s">
        <v>496</v>
      </c>
      <c r="AC578" s="20" t="s">
        <v>497</v>
      </c>
      <c r="BB578" s="19" t="s">
        <v>47</v>
      </c>
    </row>
    <row r="579" spans="2:54" ht="63.75">
      <c r="B579" s="272">
        <v>1100378009</v>
      </c>
      <c r="C579" s="6" t="s">
        <v>498</v>
      </c>
      <c r="D579" s="17" t="s">
        <v>499</v>
      </c>
      <c r="E579" s="17" t="s">
        <v>208</v>
      </c>
      <c r="F579" s="17" t="s">
        <v>223</v>
      </c>
      <c r="G579" s="17" t="s">
        <v>209</v>
      </c>
      <c r="I579" s="18">
        <v>43404</v>
      </c>
      <c r="J579" s="17">
        <v>0</v>
      </c>
      <c r="L579" s="19" t="s">
        <v>500</v>
      </c>
      <c r="AC579" s="20" t="s">
        <v>501</v>
      </c>
      <c r="BB579" s="19" t="s">
        <v>55</v>
      </c>
    </row>
    <row r="580" spans="2:54" ht="51">
      <c r="B580" s="272">
        <v>1100378188</v>
      </c>
      <c r="C580" s="6" t="s">
        <v>502</v>
      </c>
      <c r="D580" s="17" t="s">
        <v>503</v>
      </c>
      <c r="E580" s="17" t="s">
        <v>214</v>
      </c>
      <c r="F580" s="17" t="s">
        <v>304</v>
      </c>
      <c r="G580" s="17" t="s">
        <v>209</v>
      </c>
      <c r="I580" s="18">
        <v>43409</v>
      </c>
      <c r="J580" s="17">
        <v>0</v>
      </c>
      <c r="L580" s="19" t="s">
        <v>504</v>
      </c>
      <c r="AC580" s="20" t="s">
        <v>505</v>
      </c>
      <c r="BB580" s="19" t="s">
        <v>55</v>
      </c>
    </row>
    <row r="581" spans="2:54" ht="25.5">
      <c r="B581" s="272">
        <v>1100379565</v>
      </c>
      <c r="C581" s="6" t="s">
        <v>506</v>
      </c>
      <c r="D581" s="17" t="s">
        <v>507</v>
      </c>
      <c r="E581" s="17" t="s">
        <v>214</v>
      </c>
      <c r="F581" s="17" t="s">
        <v>103</v>
      </c>
      <c r="G581" s="17" t="s">
        <v>209</v>
      </c>
      <c r="I581" s="18">
        <v>43417</v>
      </c>
      <c r="J581" s="17">
        <v>0</v>
      </c>
      <c r="L581" s="19" t="s">
        <v>215</v>
      </c>
      <c r="AC581" s="20" t="s">
        <v>508</v>
      </c>
      <c r="BB581" s="19" t="s">
        <v>47</v>
      </c>
    </row>
    <row r="582" spans="2:54" ht="76.5">
      <c r="B582" s="272">
        <v>1100380150</v>
      </c>
      <c r="C582" s="6" t="s">
        <v>509</v>
      </c>
      <c r="D582" s="17" t="s">
        <v>510</v>
      </c>
      <c r="E582" s="17" t="s">
        <v>214</v>
      </c>
      <c r="F582" s="17" t="s">
        <v>103</v>
      </c>
      <c r="G582" s="17" t="s">
        <v>209</v>
      </c>
      <c r="I582" s="18">
        <v>43420</v>
      </c>
      <c r="J582" s="17">
        <v>0</v>
      </c>
      <c r="L582" s="19" t="s">
        <v>511</v>
      </c>
      <c r="AC582" s="20" t="s">
        <v>512</v>
      </c>
      <c r="BB582" s="19" t="s">
        <v>55</v>
      </c>
    </row>
    <row r="583" spans="2:54" ht="63.75">
      <c r="B583" s="272">
        <v>1100380554</v>
      </c>
      <c r="C583" s="6" t="s">
        <v>226</v>
      </c>
      <c r="E583" s="17" t="s">
        <v>513</v>
      </c>
      <c r="F583" s="17" t="s">
        <v>103</v>
      </c>
      <c r="G583" s="17" t="s">
        <v>209</v>
      </c>
      <c r="I583" s="18">
        <v>43425</v>
      </c>
      <c r="J583" s="17">
        <v>0</v>
      </c>
      <c r="L583" s="19" t="s">
        <v>514</v>
      </c>
      <c r="AC583" s="20" t="s">
        <v>515</v>
      </c>
      <c r="BB583" s="19" t="s">
        <v>47</v>
      </c>
    </row>
    <row r="584" spans="2:54" ht="63.75">
      <c r="B584" s="272">
        <v>1100380831</v>
      </c>
      <c r="C584" s="6" t="s">
        <v>221</v>
      </c>
      <c r="D584" s="17" t="s">
        <v>516</v>
      </c>
      <c r="E584" s="17" t="s">
        <v>214</v>
      </c>
      <c r="F584" s="17" t="s">
        <v>103</v>
      </c>
      <c r="G584" s="17" t="s">
        <v>209</v>
      </c>
      <c r="I584" s="18">
        <v>43438</v>
      </c>
      <c r="J584" s="17">
        <v>0</v>
      </c>
      <c r="L584" s="19" t="s">
        <v>517</v>
      </c>
      <c r="AC584" s="20" t="s">
        <v>518</v>
      </c>
      <c r="BB584" s="19" t="s">
        <v>55</v>
      </c>
    </row>
    <row r="585" spans="2:54" ht="51">
      <c r="B585" s="272">
        <v>1100380754</v>
      </c>
      <c r="C585" s="6" t="s">
        <v>519</v>
      </c>
      <c r="D585" s="17" t="s">
        <v>520</v>
      </c>
      <c r="E585" s="17" t="s">
        <v>521</v>
      </c>
      <c r="F585" s="17" t="s">
        <v>103</v>
      </c>
      <c r="G585" s="17" t="s">
        <v>209</v>
      </c>
      <c r="I585" s="18">
        <v>43444</v>
      </c>
      <c r="J585" s="17">
        <v>1</v>
      </c>
      <c r="L585" s="19" t="s">
        <v>522</v>
      </c>
      <c r="M585" s="6" t="s">
        <v>38</v>
      </c>
      <c r="AC585" s="20" t="s">
        <v>523</v>
      </c>
      <c r="AD585" s="45" t="s">
        <v>38</v>
      </c>
      <c r="BB585" s="19" t="s">
        <v>55</v>
      </c>
    </row>
    <row r="586" spans="2:54" ht="51">
      <c r="B586" s="272">
        <v>1100381574</v>
      </c>
      <c r="C586" s="6" t="s">
        <v>524</v>
      </c>
      <c r="D586" s="17" t="s">
        <v>525</v>
      </c>
      <c r="E586" s="17" t="s">
        <v>208</v>
      </c>
      <c r="F586" s="17" t="s">
        <v>103</v>
      </c>
      <c r="G586" s="17" t="s">
        <v>209</v>
      </c>
      <c r="I586" s="18">
        <v>43447</v>
      </c>
      <c r="J586" s="17">
        <v>0</v>
      </c>
      <c r="L586" s="19" t="s">
        <v>496</v>
      </c>
      <c r="AC586" s="20" t="s">
        <v>526</v>
      </c>
      <c r="BB586" s="19" t="s">
        <v>47</v>
      </c>
    </row>
    <row r="587" spans="2:54" ht="38.25">
      <c r="B587" s="272">
        <v>1100380614</v>
      </c>
      <c r="C587" s="6" t="s">
        <v>359</v>
      </c>
      <c r="D587" s="17" t="s">
        <v>527</v>
      </c>
      <c r="E587" s="17" t="s">
        <v>214</v>
      </c>
      <c r="F587" s="17" t="s">
        <v>103</v>
      </c>
      <c r="G587" s="17" t="s">
        <v>209</v>
      </c>
      <c r="I587" s="18">
        <v>43461</v>
      </c>
      <c r="J587" s="17">
        <v>0</v>
      </c>
      <c r="L587" s="19" t="s">
        <v>528</v>
      </c>
      <c r="AC587" s="20" t="s">
        <v>529</v>
      </c>
      <c r="BB587" s="19" t="s">
        <v>47</v>
      </c>
    </row>
    <row r="588" spans="2:54" ht="51">
      <c r="B588" s="272">
        <v>1100382384</v>
      </c>
      <c r="C588" s="6" t="s">
        <v>530</v>
      </c>
      <c r="D588" s="17" t="s">
        <v>531</v>
      </c>
      <c r="E588" s="17" t="s">
        <v>214</v>
      </c>
      <c r="F588" s="17" t="s">
        <v>344</v>
      </c>
      <c r="G588" s="17" t="s">
        <v>209</v>
      </c>
      <c r="I588" s="18">
        <v>43465</v>
      </c>
      <c r="J588" s="17">
        <v>0</v>
      </c>
      <c r="L588" s="19" t="s">
        <v>532</v>
      </c>
      <c r="AC588" s="20" t="s">
        <v>533</v>
      </c>
      <c r="BB588" s="19" t="s">
        <v>534</v>
      </c>
    </row>
    <row r="589" spans="2:54" ht="51">
      <c r="B589" s="272">
        <v>1100382611</v>
      </c>
      <c r="C589" s="6" t="s">
        <v>535</v>
      </c>
      <c r="D589" s="17" t="s">
        <v>536</v>
      </c>
      <c r="E589" s="17" t="s">
        <v>214</v>
      </c>
      <c r="F589" s="17" t="s">
        <v>344</v>
      </c>
      <c r="G589" s="17" t="s">
        <v>209</v>
      </c>
      <c r="I589" s="18">
        <v>43468</v>
      </c>
      <c r="J589" s="17">
        <v>0</v>
      </c>
      <c r="L589" s="19" t="s">
        <v>537</v>
      </c>
      <c r="AC589" s="20" t="s">
        <v>538</v>
      </c>
      <c r="BB589" s="19" t="s">
        <v>47</v>
      </c>
    </row>
    <row r="590" spans="2:54" ht="127.5">
      <c r="B590" s="272">
        <v>1100382606</v>
      </c>
      <c r="C590" s="6" t="s">
        <v>226</v>
      </c>
      <c r="D590" s="17" t="s">
        <v>539</v>
      </c>
      <c r="E590" s="17" t="s">
        <v>214</v>
      </c>
      <c r="F590" s="17" t="s">
        <v>103</v>
      </c>
      <c r="G590" s="17" t="s">
        <v>209</v>
      </c>
      <c r="I590" s="18">
        <v>43469</v>
      </c>
      <c r="J590" s="17">
        <v>0</v>
      </c>
      <c r="L590" s="19" t="s">
        <v>540</v>
      </c>
      <c r="AC590" s="20" t="s">
        <v>541</v>
      </c>
      <c r="BB590" s="19" t="s">
        <v>47</v>
      </c>
    </row>
    <row r="591" spans="2:54" ht="25.5">
      <c r="B591" s="272">
        <v>1100383006</v>
      </c>
      <c r="C591" s="6" t="s">
        <v>542</v>
      </c>
      <c r="D591" s="17" t="s">
        <v>543</v>
      </c>
      <c r="E591" s="17" t="s">
        <v>214</v>
      </c>
      <c r="F591" s="17" t="s">
        <v>344</v>
      </c>
      <c r="G591" s="17" t="s">
        <v>209</v>
      </c>
      <c r="I591" s="18">
        <v>43476</v>
      </c>
      <c r="J591" s="17">
        <v>0</v>
      </c>
      <c r="L591" s="19" t="s">
        <v>215</v>
      </c>
      <c r="AC591" s="20" t="s">
        <v>544</v>
      </c>
      <c r="BB591" s="19" t="s">
        <v>534</v>
      </c>
    </row>
    <row r="592" spans="2:54" ht="25.5">
      <c r="B592" s="272">
        <v>1100383319</v>
      </c>
      <c r="C592" s="6" t="s">
        <v>545</v>
      </c>
      <c r="D592" s="17" t="s">
        <v>546</v>
      </c>
      <c r="E592" s="17" t="s">
        <v>214</v>
      </c>
      <c r="F592" s="17" t="s">
        <v>304</v>
      </c>
      <c r="G592" s="17" t="s">
        <v>209</v>
      </c>
      <c r="I592" s="18">
        <v>43476</v>
      </c>
      <c r="J592" s="17">
        <v>0</v>
      </c>
      <c r="L592" s="19" t="s">
        <v>215</v>
      </c>
      <c r="AC592" s="20" t="s">
        <v>547</v>
      </c>
      <c r="BB592" s="19" t="s">
        <v>47</v>
      </c>
    </row>
    <row r="593" spans="2:54" ht="409.5">
      <c r="B593" s="272">
        <v>1100381442</v>
      </c>
      <c r="C593" s="6" t="s">
        <v>548</v>
      </c>
      <c r="D593" s="17" t="s">
        <v>549</v>
      </c>
      <c r="E593" s="17" t="s">
        <v>208</v>
      </c>
      <c r="F593" s="17" t="s">
        <v>103</v>
      </c>
      <c r="G593" s="17" t="s">
        <v>209</v>
      </c>
      <c r="I593" s="18">
        <v>43489</v>
      </c>
      <c r="J593" s="17">
        <v>0</v>
      </c>
      <c r="L593" s="19" t="s">
        <v>550</v>
      </c>
      <c r="AC593" s="20" t="s">
        <v>551</v>
      </c>
      <c r="BB593" s="19" t="s">
        <v>534</v>
      </c>
    </row>
    <row r="594" spans="2:54" ht="76.5">
      <c r="B594" s="272">
        <v>1100383793</v>
      </c>
      <c r="C594" s="6" t="s">
        <v>552</v>
      </c>
      <c r="D594" s="17" t="s">
        <v>553</v>
      </c>
      <c r="E594" s="17" t="s">
        <v>554</v>
      </c>
      <c r="F594" s="17" t="s">
        <v>103</v>
      </c>
      <c r="G594" s="17" t="s">
        <v>209</v>
      </c>
      <c r="I594" s="18">
        <v>43490</v>
      </c>
      <c r="J594" s="17">
        <v>0</v>
      </c>
      <c r="L594" s="19" t="s">
        <v>555</v>
      </c>
      <c r="AC594" s="20" t="s">
        <v>556</v>
      </c>
      <c r="BB594" s="19" t="s">
        <v>55</v>
      </c>
    </row>
    <row r="595" spans="2:54" ht="63.75">
      <c r="B595" s="272">
        <v>1100384688</v>
      </c>
      <c r="C595" s="6" t="s">
        <v>557</v>
      </c>
      <c r="D595" s="17" t="s">
        <v>558</v>
      </c>
      <c r="E595" s="17" t="s">
        <v>214</v>
      </c>
      <c r="F595" s="17" t="s">
        <v>103</v>
      </c>
      <c r="G595" s="17" t="s">
        <v>209</v>
      </c>
      <c r="I595" s="18">
        <v>43490</v>
      </c>
      <c r="J595" s="17">
        <v>0</v>
      </c>
      <c r="L595" s="19" t="s">
        <v>559</v>
      </c>
      <c r="AC595" s="20" t="s">
        <v>560</v>
      </c>
      <c r="BB595" s="19" t="s">
        <v>534</v>
      </c>
    </row>
    <row r="596" spans="2:54" ht="38.25">
      <c r="B596" s="272">
        <v>1100385008</v>
      </c>
      <c r="C596" s="6" t="s">
        <v>561</v>
      </c>
      <c r="D596" s="17" t="s">
        <v>562</v>
      </c>
      <c r="E596" s="17" t="s">
        <v>208</v>
      </c>
      <c r="F596" s="17" t="s">
        <v>103</v>
      </c>
      <c r="G596" s="17" t="s">
        <v>209</v>
      </c>
      <c r="I596" s="18">
        <v>43495</v>
      </c>
      <c r="J596" s="17">
        <v>0</v>
      </c>
      <c r="L596" s="19" t="s">
        <v>563</v>
      </c>
      <c r="AC596" s="20" t="s">
        <v>564</v>
      </c>
      <c r="BB596" s="19" t="s">
        <v>55</v>
      </c>
    </row>
    <row r="597" spans="2:54" ht="76.5">
      <c r="B597" s="272">
        <v>1100384485</v>
      </c>
      <c r="C597" s="6" t="s">
        <v>565</v>
      </c>
      <c r="D597" s="17" t="s">
        <v>566</v>
      </c>
      <c r="E597" s="17" t="s">
        <v>214</v>
      </c>
      <c r="F597" s="17" t="s">
        <v>103</v>
      </c>
      <c r="G597" s="17" t="s">
        <v>209</v>
      </c>
      <c r="I597" s="18">
        <v>43500</v>
      </c>
      <c r="J597" s="17">
        <v>0</v>
      </c>
      <c r="L597" s="19" t="s">
        <v>567</v>
      </c>
      <c r="AC597" s="20" t="s">
        <v>568</v>
      </c>
      <c r="BB597" s="19" t="s">
        <v>55</v>
      </c>
    </row>
    <row r="598" spans="2:54" ht="63.75">
      <c r="B598" s="272">
        <v>1100384531</v>
      </c>
      <c r="C598" s="6" t="s">
        <v>569</v>
      </c>
      <c r="D598" s="17" t="s">
        <v>570</v>
      </c>
      <c r="E598" s="17" t="s">
        <v>214</v>
      </c>
      <c r="F598" s="17" t="s">
        <v>205</v>
      </c>
      <c r="G598" s="17" t="s">
        <v>209</v>
      </c>
      <c r="I598" s="18">
        <v>43500</v>
      </c>
      <c r="J598" s="17">
        <v>0</v>
      </c>
      <c r="L598" s="19" t="s">
        <v>571</v>
      </c>
      <c r="AC598" s="20" t="s">
        <v>572</v>
      </c>
      <c r="BB598" s="19" t="s">
        <v>534</v>
      </c>
    </row>
    <row r="599" spans="2:54" ht="25.5">
      <c r="B599" s="272">
        <v>1100383890</v>
      </c>
      <c r="C599" s="6" t="s">
        <v>371</v>
      </c>
      <c r="D599" s="17" t="s">
        <v>573</v>
      </c>
      <c r="E599" s="17" t="s">
        <v>208</v>
      </c>
      <c r="F599" s="17" t="s">
        <v>103</v>
      </c>
      <c r="G599" s="17" t="s">
        <v>209</v>
      </c>
      <c r="I599" s="18">
        <v>43504</v>
      </c>
      <c r="J599" s="17">
        <v>0</v>
      </c>
      <c r="L599" s="19" t="s">
        <v>574</v>
      </c>
      <c r="AC599" s="20" t="s">
        <v>575</v>
      </c>
      <c r="BB599" s="19" t="s">
        <v>534</v>
      </c>
    </row>
    <row r="600" spans="2:54" ht="140.25">
      <c r="B600" s="272">
        <v>1100381451</v>
      </c>
      <c r="C600" s="6" t="s">
        <v>576</v>
      </c>
      <c r="D600" s="17" t="s">
        <v>577</v>
      </c>
      <c r="E600" s="17" t="s">
        <v>208</v>
      </c>
      <c r="F600" s="17" t="s">
        <v>223</v>
      </c>
      <c r="G600" s="17" t="s">
        <v>209</v>
      </c>
      <c r="I600" s="18">
        <v>43516</v>
      </c>
      <c r="J600" s="17">
        <v>0</v>
      </c>
      <c r="L600" s="19" t="s">
        <v>578</v>
      </c>
      <c r="AC600" s="20" t="s">
        <v>579</v>
      </c>
      <c r="BB600" s="19" t="s">
        <v>55</v>
      </c>
    </row>
    <row r="601" spans="2:54" ht="38.25">
      <c r="B601" s="272">
        <v>1100385653</v>
      </c>
      <c r="C601" s="6" t="s">
        <v>580</v>
      </c>
      <c r="D601" s="17" t="s">
        <v>581</v>
      </c>
      <c r="E601" s="17" t="s">
        <v>214</v>
      </c>
      <c r="F601" s="17" t="s">
        <v>103</v>
      </c>
      <c r="G601" s="17" t="s">
        <v>209</v>
      </c>
      <c r="I601" s="18">
        <v>43518</v>
      </c>
      <c r="J601" s="17">
        <v>0</v>
      </c>
      <c r="L601" s="19" t="s">
        <v>582</v>
      </c>
      <c r="AC601" s="20" t="s">
        <v>583</v>
      </c>
      <c r="BB601" s="19" t="s">
        <v>55</v>
      </c>
    </row>
    <row r="602" spans="2:54" ht="38.25">
      <c r="B602" s="272">
        <v>1100385840</v>
      </c>
      <c r="C602" s="6" t="s">
        <v>584</v>
      </c>
      <c r="D602" s="17" t="s">
        <v>585</v>
      </c>
      <c r="E602" s="17" t="s">
        <v>214</v>
      </c>
      <c r="F602" s="17" t="s">
        <v>223</v>
      </c>
      <c r="G602" s="17" t="s">
        <v>209</v>
      </c>
      <c r="I602" s="18">
        <v>43518</v>
      </c>
      <c r="J602" s="17">
        <v>0</v>
      </c>
      <c r="L602" s="19" t="s">
        <v>586</v>
      </c>
      <c r="AC602" s="20" t="s">
        <v>587</v>
      </c>
      <c r="BB602" s="19" t="s">
        <v>534</v>
      </c>
    </row>
    <row r="603" spans="2:54" ht="63.75">
      <c r="B603" s="272">
        <v>1100386217</v>
      </c>
      <c r="C603" s="6" t="s">
        <v>588</v>
      </c>
      <c r="D603" s="17" t="s">
        <v>589</v>
      </c>
      <c r="E603" s="17" t="s">
        <v>214</v>
      </c>
      <c r="F603" s="17" t="s">
        <v>103</v>
      </c>
      <c r="G603" s="17" t="s">
        <v>209</v>
      </c>
      <c r="I603" s="18">
        <v>43524</v>
      </c>
      <c r="J603" s="17">
        <v>0</v>
      </c>
      <c r="L603" s="19" t="s">
        <v>590</v>
      </c>
      <c r="AC603" s="20" t="s">
        <v>591</v>
      </c>
      <c r="BB603" s="19" t="s">
        <v>47</v>
      </c>
    </row>
    <row r="604" spans="2:54" ht="38.25">
      <c r="B604" s="272">
        <v>1100387596</v>
      </c>
      <c r="C604" s="6" t="s">
        <v>592</v>
      </c>
      <c r="D604" s="17" t="s">
        <v>593</v>
      </c>
      <c r="E604" s="17" t="s">
        <v>214</v>
      </c>
      <c r="F604" s="17" t="s">
        <v>103</v>
      </c>
      <c r="G604" s="17" t="s">
        <v>209</v>
      </c>
      <c r="I604" s="18">
        <v>43530</v>
      </c>
      <c r="J604" s="17">
        <v>0</v>
      </c>
      <c r="L604" s="19" t="s">
        <v>594</v>
      </c>
      <c r="AC604" s="20" t="s">
        <v>595</v>
      </c>
      <c r="BB604" s="19" t="s">
        <v>47</v>
      </c>
    </row>
    <row r="605" spans="2:54" ht="76.5">
      <c r="B605" s="272">
        <v>1100389025</v>
      </c>
      <c r="C605" s="6" t="s">
        <v>596</v>
      </c>
      <c r="D605" s="17" t="s">
        <v>597</v>
      </c>
      <c r="E605" s="17" t="s">
        <v>214</v>
      </c>
      <c r="F605" s="17" t="s">
        <v>223</v>
      </c>
      <c r="G605" s="17" t="s">
        <v>209</v>
      </c>
      <c r="I605" s="18">
        <v>43551</v>
      </c>
      <c r="J605" s="17">
        <v>0</v>
      </c>
      <c r="L605" s="19" t="s">
        <v>598</v>
      </c>
      <c r="AC605" s="20" t="s">
        <v>599</v>
      </c>
      <c r="BB605" s="19" t="s">
        <v>47</v>
      </c>
    </row>
    <row r="606" spans="2:54" ht="76.5">
      <c r="B606" s="272">
        <v>1100388548</v>
      </c>
      <c r="C606" s="6" t="s">
        <v>600</v>
      </c>
      <c r="D606" s="17" t="s">
        <v>601</v>
      </c>
      <c r="E606" s="17" t="s">
        <v>214</v>
      </c>
      <c r="F606" s="17" t="s">
        <v>103</v>
      </c>
      <c r="G606" s="17" t="s">
        <v>209</v>
      </c>
      <c r="I606" s="18">
        <v>43553</v>
      </c>
      <c r="J606" s="17">
        <v>0</v>
      </c>
      <c r="L606" s="19" t="s">
        <v>602</v>
      </c>
      <c r="AC606" s="20" t="s">
        <v>603</v>
      </c>
      <c r="BB606" s="19" t="s">
        <v>55</v>
      </c>
    </row>
    <row r="607" spans="2:54" ht="51">
      <c r="B607" s="272">
        <v>1100388489</v>
      </c>
      <c r="C607" s="6" t="s">
        <v>604</v>
      </c>
      <c r="D607" s="17" t="s">
        <v>605</v>
      </c>
      <c r="E607" s="17" t="s">
        <v>214</v>
      </c>
      <c r="F607" s="17" t="s">
        <v>103</v>
      </c>
      <c r="G607" s="17" t="s">
        <v>209</v>
      </c>
      <c r="I607" s="18">
        <v>43556</v>
      </c>
      <c r="J607" s="17">
        <v>0</v>
      </c>
      <c r="L607" s="19" t="s">
        <v>606</v>
      </c>
      <c r="AC607" s="20" t="s">
        <v>607</v>
      </c>
      <c r="BB607" s="19" t="s">
        <v>534</v>
      </c>
    </row>
    <row r="608" spans="2:54" ht="38.25">
      <c r="B608" s="272">
        <v>1100388810</v>
      </c>
      <c r="C608" s="6" t="s">
        <v>608</v>
      </c>
      <c r="D608" s="17" t="s">
        <v>609</v>
      </c>
      <c r="E608" s="17" t="s">
        <v>214</v>
      </c>
      <c r="F608" s="17" t="s">
        <v>223</v>
      </c>
      <c r="G608" s="17" t="s">
        <v>209</v>
      </c>
      <c r="I608" s="18">
        <v>43557</v>
      </c>
      <c r="J608" s="17">
        <v>0</v>
      </c>
      <c r="L608" s="19" t="s">
        <v>610</v>
      </c>
      <c r="AC608" s="20" t="s">
        <v>611</v>
      </c>
      <c r="BB608" s="19" t="s">
        <v>534</v>
      </c>
    </row>
    <row r="609" spans="2:54" ht="76.5">
      <c r="B609" s="272">
        <v>1100388997</v>
      </c>
      <c r="C609" s="6" t="s">
        <v>612</v>
      </c>
      <c r="D609" s="17" t="s">
        <v>613</v>
      </c>
      <c r="E609" s="17" t="s">
        <v>214</v>
      </c>
      <c r="F609" s="17" t="s">
        <v>103</v>
      </c>
      <c r="G609" s="17" t="s">
        <v>209</v>
      </c>
      <c r="I609" s="18">
        <v>43559</v>
      </c>
      <c r="J609" s="17">
        <v>0</v>
      </c>
      <c r="L609" s="19" t="s">
        <v>614</v>
      </c>
      <c r="AC609" s="20" t="s">
        <v>615</v>
      </c>
      <c r="BB609" s="19" t="s">
        <v>55</v>
      </c>
    </row>
    <row r="610" spans="2:54" ht="63.75">
      <c r="B610" s="272">
        <v>1100389838</v>
      </c>
      <c r="C610" s="6" t="s">
        <v>616</v>
      </c>
      <c r="D610" s="17" t="s">
        <v>617</v>
      </c>
      <c r="E610" s="17" t="s">
        <v>214</v>
      </c>
      <c r="F610" s="17" t="s">
        <v>103</v>
      </c>
      <c r="G610" s="17" t="s">
        <v>209</v>
      </c>
      <c r="I610" s="18">
        <v>43571</v>
      </c>
      <c r="J610" s="17">
        <v>0</v>
      </c>
      <c r="L610" s="19" t="s">
        <v>618</v>
      </c>
      <c r="AC610" s="20" t="s">
        <v>619</v>
      </c>
      <c r="BB610" s="19" t="s">
        <v>534</v>
      </c>
    </row>
    <row r="611" spans="2:54" ht="51">
      <c r="B611" s="272">
        <v>1100390017</v>
      </c>
      <c r="C611" s="6" t="s">
        <v>620</v>
      </c>
      <c r="D611" s="17" t="s">
        <v>621</v>
      </c>
      <c r="E611" s="17" t="s">
        <v>214</v>
      </c>
      <c r="F611" s="17" t="s">
        <v>223</v>
      </c>
      <c r="G611" s="17" t="s">
        <v>209</v>
      </c>
      <c r="I611" s="18">
        <v>43573</v>
      </c>
      <c r="J611" s="17">
        <v>0</v>
      </c>
      <c r="L611" s="19" t="s">
        <v>622</v>
      </c>
      <c r="AC611" s="20" t="s">
        <v>623</v>
      </c>
      <c r="BB611" s="19" t="s">
        <v>534</v>
      </c>
    </row>
    <row r="612" spans="2:54" ht="51">
      <c r="B612" s="272">
        <v>1100390075</v>
      </c>
      <c r="C612" s="6" t="s">
        <v>342</v>
      </c>
      <c r="D612" s="17" t="s">
        <v>624</v>
      </c>
      <c r="E612" s="17" t="s">
        <v>214</v>
      </c>
      <c r="F612" s="17" t="s">
        <v>223</v>
      </c>
      <c r="G612" s="17" t="s">
        <v>209</v>
      </c>
      <c r="I612" s="18">
        <v>43578</v>
      </c>
      <c r="J612" s="17">
        <v>0</v>
      </c>
      <c r="L612" s="19" t="s">
        <v>625</v>
      </c>
      <c r="AC612" s="20" t="s">
        <v>626</v>
      </c>
      <c r="BB612" s="19" t="s">
        <v>55</v>
      </c>
    </row>
    <row r="613" spans="2:54" ht="76.5">
      <c r="B613" s="272">
        <v>1100390987</v>
      </c>
      <c r="C613" s="6" t="s">
        <v>627</v>
      </c>
      <c r="D613" s="17" t="s">
        <v>628</v>
      </c>
      <c r="E613" s="17" t="s">
        <v>214</v>
      </c>
      <c r="F613" s="17" t="s">
        <v>223</v>
      </c>
      <c r="G613" s="17" t="s">
        <v>209</v>
      </c>
      <c r="I613" s="18">
        <v>43579</v>
      </c>
      <c r="J613" s="17">
        <v>0</v>
      </c>
      <c r="L613" s="19" t="s">
        <v>629</v>
      </c>
      <c r="AC613" s="20" t="s">
        <v>630</v>
      </c>
      <c r="BB613" s="19" t="s">
        <v>534</v>
      </c>
    </row>
    <row r="614" spans="2:54" ht="51">
      <c r="B614" s="272">
        <v>1100391232</v>
      </c>
      <c r="C614" s="6" t="s">
        <v>475</v>
      </c>
      <c r="D614" s="17" t="s">
        <v>631</v>
      </c>
      <c r="E614" s="17" t="s">
        <v>214</v>
      </c>
      <c r="F614" s="17" t="s">
        <v>103</v>
      </c>
      <c r="G614" s="17" t="s">
        <v>209</v>
      </c>
      <c r="I614" s="18">
        <v>43585</v>
      </c>
      <c r="J614" s="17">
        <v>0</v>
      </c>
      <c r="L614" s="19" t="s">
        <v>632</v>
      </c>
      <c r="AC614" s="20" t="s">
        <v>633</v>
      </c>
      <c r="BB614" s="19" t="s">
        <v>55</v>
      </c>
    </row>
    <row r="615" spans="2:54" ht="38.25">
      <c r="B615" s="272">
        <v>1100391855</v>
      </c>
      <c r="C615" s="6" t="s">
        <v>634</v>
      </c>
      <c r="D615" s="17" t="s">
        <v>635</v>
      </c>
      <c r="E615" s="17" t="s">
        <v>214</v>
      </c>
      <c r="F615" s="17" t="s">
        <v>103</v>
      </c>
      <c r="G615" s="17" t="s">
        <v>209</v>
      </c>
      <c r="I615" s="18">
        <v>43592</v>
      </c>
      <c r="J615" s="17">
        <v>0</v>
      </c>
      <c r="L615" s="19" t="s">
        <v>636</v>
      </c>
      <c r="AC615" s="20" t="s">
        <v>637</v>
      </c>
      <c r="BB615" s="19" t="s">
        <v>55</v>
      </c>
    </row>
    <row r="616" spans="2:54" ht="38.25">
      <c r="B616" s="272">
        <v>1100393154</v>
      </c>
      <c r="C616" s="6" t="s">
        <v>638</v>
      </c>
      <c r="D616" s="17" t="s">
        <v>639</v>
      </c>
      <c r="E616" s="17" t="s">
        <v>208</v>
      </c>
      <c r="F616" s="17" t="s">
        <v>103</v>
      </c>
      <c r="G616" s="17" t="s">
        <v>209</v>
      </c>
      <c r="I616" s="18">
        <v>43593</v>
      </c>
      <c r="J616" s="17">
        <v>0</v>
      </c>
      <c r="L616" s="19" t="s">
        <v>640</v>
      </c>
      <c r="AC616" s="20" t="s">
        <v>641</v>
      </c>
      <c r="BB616" s="19" t="s">
        <v>47</v>
      </c>
    </row>
    <row r="617" spans="2:54" ht="51">
      <c r="B617" s="272">
        <v>1100392701</v>
      </c>
      <c r="C617" s="6" t="s">
        <v>642</v>
      </c>
      <c r="D617" s="17" t="s">
        <v>643</v>
      </c>
      <c r="E617" s="17" t="s">
        <v>214</v>
      </c>
      <c r="F617" s="17" t="s">
        <v>103</v>
      </c>
      <c r="G617" s="17" t="s">
        <v>209</v>
      </c>
      <c r="I617" s="18">
        <v>43594</v>
      </c>
      <c r="J617" s="17">
        <v>0</v>
      </c>
      <c r="L617" s="19" t="s">
        <v>644</v>
      </c>
      <c r="AC617" s="20" t="s">
        <v>645</v>
      </c>
      <c r="BB617" s="19" t="s">
        <v>55</v>
      </c>
    </row>
    <row r="618" spans="2:54" ht="63.75">
      <c r="B618" s="272">
        <v>1100392478</v>
      </c>
      <c r="C618" s="6" t="s">
        <v>646</v>
      </c>
      <c r="D618" s="17" t="s">
        <v>647</v>
      </c>
      <c r="E618" s="17" t="s">
        <v>214</v>
      </c>
      <c r="F618" s="17" t="s">
        <v>304</v>
      </c>
      <c r="G618" s="17" t="s">
        <v>209</v>
      </c>
      <c r="I618" s="18">
        <v>43600</v>
      </c>
      <c r="J618" s="17">
        <v>0</v>
      </c>
      <c r="L618" s="19" t="s">
        <v>648</v>
      </c>
      <c r="AC618" s="20" t="s">
        <v>649</v>
      </c>
      <c r="BB618" s="19" t="s">
        <v>534</v>
      </c>
    </row>
    <row r="619" spans="2:54" ht="51">
      <c r="B619" s="272">
        <v>1100392801</v>
      </c>
      <c r="C619" s="6" t="s">
        <v>650</v>
      </c>
      <c r="D619" s="17" t="s">
        <v>651</v>
      </c>
      <c r="E619" s="17" t="s">
        <v>208</v>
      </c>
      <c r="F619" s="17" t="s">
        <v>223</v>
      </c>
      <c r="G619" s="17" t="s">
        <v>209</v>
      </c>
      <c r="I619" s="18">
        <v>43602</v>
      </c>
      <c r="J619" s="17">
        <v>0</v>
      </c>
      <c r="L619" s="19" t="s">
        <v>652</v>
      </c>
      <c r="AC619" s="20" t="s">
        <v>653</v>
      </c>
      <c r="BB619" s="19" t="s">
        <v>47</v>
      </c>
    </row>
    <row r="620" spans="2:54" ht="63.75">
      <c r="B620" s="272">
        <v>1100394071</v>
      </c>
      <c r="C620" s="6" t="s">
        <v>230</v>
      </c>
      <c r="D620" s="17" t="s">
        <v>654</v>
      </c>
      <c r="E620" s="17" t="s">
        <v>214</v>
      </c>
      <c r="F620" s="17" t="s">
        <v>304</v>
      </c>
      <c r="G620" s="17" t="s">
        <v>209</v>
      </c>
      <c r="I620" s="18">
        <v>43609</v>
      </c>
      <c r="J620" s="17">
        <v>0</v>
      </c>
      <c r="L620" s="19" t="s">
        <v>655</v>
      </c>
      <c r="AC620" s="20" t="s">
        <v>656</v>
      </c>
      <c r="BB620" s="19" t="s">
        <v>55</v>
      </c>
    </row>
    <row r="621" spans="2:54" ht="76.5">
      <c r="B621" s="272">
        <v>1100393999</v>
      </c>
      <c r="C621" s="6" t="s">
        <v>657</v>
      </c>
      <c r="D621" s="17" t="s">
        <v>658</v>
      </c>
      <c r="E621" s="17" t="s">
        <v>214</v>
      </c>
      <c r="F621" s="17" t="s">
        <v>103</v>
      </c>
      <c r="G621" s="17" t="s">
        <v>209</v>
      </c>
      <c r="I621" s="18">
        <v>43614</v>
      </c>
      <c r="J621" s="17">
        <v>0</v>
      </c>
      <c r="L621" s="19" t="s">
        <v>659</v>
      </c>
      <c r="AC621" s="20" t="s">
        <v>660</v>
      </c>
      <c r="BB621" s="19" t="s">
        <v>47</v>
      </c>
    </row>
    <row r="622" spans="2:54" ht="25.5">
      <c r="B622" s="272">
        <v>1100394653</v>
      </c>
      <c r="C622" s="6" t="s">
        <v>661</v>
      </c>
      <c r="D622" s="17" t="s">
        <v>662</v>
      </c>
      <c r="E622" s="17" t="s">
        <v>214</v>
      </c>
      <c r="F622" s="17" t="s">
        <v>223</v>
      </c>
      <c r="G622" s="17" t="s">
        <v>209</v>
      </c>
      <c r="I622" s="18">
        <v>43620</v>
      </c>
      <c r="J622" s="17">
        <v>0</v>
      </c>
      <c r="L622" s="19" t="s">
        <v>663</v>
      </c>
      <c r="AC622" s="20" t="s">
        <v>664</v>
      </c>
      <c r="BB622" s="19" t="s">
        <v>47</v>
      </c>
    </row>
    <row r="623" spans="2:54" ht="38.25">
      <c r="B623" s="272">
        <v>1100394267</v>
      </c>
      <c r="C623" s="6" t="s">
        <v>665</v>
      </c>
      <c r="D623" s="17" t="s">
        <v>666</v>
      </c>
      <c r="E623" s="17" t="s">
        <v>208</v>
      </c>
      <c r="F623" s="17" t="s">
        <v>223</v>
      </c>
      <c r="G623" s="17" t="s">
        <v>209</v>
      </c>
      <c r="I623" s="18">
        <v>43626</v>
      </c>
      <c r="J623" s="17">
        <v>0</v>
      </c>
      <c r="L623" s="19" t="s">
        <v>667</v>
      </c>
      <c r="AC623" s="20" t="s">
        <v>668</v>
      </c>
      <c r="BB623" s="19" t="s">
        <v>55</v>
      </c>
    </row>
    <row r="624" spans="2:54" ht="76.5">
      <c r="B624" s="272">
        <v>1100394965</v>
      </c>
      <c r="C624" s="6" t="s">
        <v>669</v>
      </c>
      <c r="D624" s="17" t="s">
        <v>670</v>
      </c>
      <c r="E624" s="17" t="s">
        <v>214</v>
      </c>
      <c r="F624" s="17" t="s">
        <v>304</v>
      </c>
      <c r="G624" s="17" t="s">
        <v>209</v>
      </c>
      <c r="I624" s="18">
        <v>43630</v>
      </c>
      <c r="J624" s="17">
        <v>0</v>
      </c>
      <c r="L624" s="19" t="s">
        <v>671</v>
      </c>
      <c r="AC624" s="20" t="s">
        <v>672</v>
      </c>
      <c r="BB624" s="19" t="s">
        <v>534</v>
      </c>
    </row>
    <row r="625" spans="2:54" ht="51">
      <c r="B625" s="272">
        <v>1100396304</v>
      </c>
      <c r="C625" s="6" t="s">
        <v>673</v>
      </c>
      <c r="D625" s="17" t="s">
        <v>674</v>
      </c>
      <c r="E625" s="17" t="s">
        <v>214</v>
      </c>
      <c r="F625" s="17" t="s">
        <v>223</v>
      </c>
      <c r="G625" s="17" t="s">
        <v>209</v>
      </c>
      <c r="I625" s="18">
        <v>43648</v>
      </c>
      <c r="J625" s="17">
        <v>0</v>
      </c>
      <c r="L625" s="19" t="s">
        <v>675</v>
      </c>
      <c r="AC625" s="20" t="s">
        <v>676</v>
      </c>
      <c r="BB625" s="19" t="s">
        <v>55</v>
      </c>
    </row>
    <row r="626" spans="2:54" ht="51">
      <c r="B626" s="272">
        <v>1100393241</v>
      </c>
      <c r="C626" s="6" t="s">
        <v>677</v>
      </c>
      <c r="D626" s="17" t="s">
        <v>678</v>
      </c>
      <c r="E626" s="17" t="s">
        <v>214</v>
      </c>
      <c r="F626" s="17" t="s">
        <v>103</v>
      </c>
      <c r="G626" s="17" t="s">
        <v>209</v>
      </c>
      <c r="I626" s="18">
        <v>43656</v>
      </c>
      <c r="J626" s="17">
        <v>0</v>
      </c>
      <c r="L626" s="19" t="s">
        <v>679</v>
      </c>
      <c r="AC626" s="20" t="s">
        <v>680</v>
      </c>
      <c r="BB626" s="19" t="s">
        <v>534</v>
      </c>
    </row>
    <row r="627" spans="2:54" ht="38.25">
      <c r="B627" s="272">
        <v>1100397700</v>
      </c>
      <c r="C627" s="6" t="s">
        <v>234</v>
      </c>
      <c r="E627" s="17" t="s">
        <v>214</v>
      </c>
      <c r="F627" s="17" t="s">
        <v>103</v>
      </c>
      <c r="G627" s="17" t="s">
        <v>209</v>
      </c>
      <c r="I627" s="18">
        <v>43671</v>
      </c>
      <c r="J627" s="17">
        <v>0</v>
      </c>
      <c r="L627" s="19" t="s">
        <v>681</v>
      </c>
      <c r="AC627" s="20" t="s">
        <v>682</v>
      </c>
      <c r="BB627" s="19" t="s">
        <v>55</v>
      </c>
    </row>
    <row r="628" spans="2:54" ht="25.5">
      <c r="B628" s="272">
        <v>1100398452</v>
      </c>
      <c r="C628" s="6" t="s">
        <v>683</v>
      </c>
      <c r="D628" s="17" t="s">
        <v>684</v>
      </c>
      <c r="E628" s="17" t="s">
        <v>214</v>
      </c>
      <c r="F628" s="17" t="s">
        <v>304</v>
      </c>
      <c r="G628" s="17" t="s">
        <v>209</v>
      </c>
      <c r="I628" s="18">
        <v>43677</v>
      </c>
      <c r="J628" s="17">
        <v>0</v>
      </c>
      <c r="L628" s="19" t="s">
        <v>685</v>
      </c>
      <c r="AC628" s="20" t="s">
        <v>686</v>
      </c>
      <c r="BB628" s="19" t="s">
        <v>55</v>
      </c>
    </row>
    <row r="629" spans="2:54" ht="51">
      <c r="B629" s="272">
        <v>1100397248</v>
      </c>
      <c r="C629" s="6" t="s">
        <v>687</v>
      </c>
      <c r="D629" s="17" t="s">
        <v>688</v>
      </c>
      <c r="E629" s="17" t="s">
        <v>214</v>
      </c>
      <c r="F629" s="17" t="s">
        <v>223</v>
      </c>
      <c r="G629" s="17" t="s">
        <v>209</v>
      </c>
      <c r="I629" s="18">
        <v>43678</v>
      </c>
      <c r="J629" s="17">
        <v>0</v>
      </c>
      <c r="L629" s="19" t="s">
        <v>689</v>
      </c>
      <c r="AC629" s="20" t="s">
        <v>690</v>
      </c>
      <c r="BB629" s="19" t="s">
        <v>47</v>
      </c>
    </row>
    <row r="630" spans="2:54" ht="76.5">
      <c r="B630" s="272">
        <v>1100398627</v>
      </c>
      <c r="C630" s="6" t="s">
        <v>627</v>
      </c>
      <c r="D630" s="17" t="s">
        <v>691</v>
      </c>
      <c r="E630" s="17" t="s">
        <v>214</v>
      </c>
      <c r="F630" s="17" t="s">
        <v>223</v>
      </c>
      <c r="G630" s="17" t="s">
        <v>209</v>
      </c>
      <c r="I630" s="18">
        <v>43685</v>
      </c>
      <c r="J630" s="17">
        <v>0</v>
      </c>
      <c r="L630" s="19" t="s">
        <v>692</v>
      </c>
      <c r="AC630" s="20" t="s">
        <v>693</v>
      </c>
      <c r="BB630" s="19" t="s">
        <v>47</v>
      </c>
    </row>
    <row r="631" spans="2:54" ht="63.75">
      <c r="B631" s="272">
        <v>1100400473</v>
      </c>
      <c r="C631" s="6" t="s">
        <v>694</v>
      </c>
      <c r="D631" s="17" t="s">
        <v>695</v>
      </c>
      <c r="E631" s="17" t="s">
        <v>214</v>
      </c>
      <c r="F631" s="17" t="s">
        <v>103</v>
      </c>
      <c r="G631" s="17" t="s">
        <v>209</v>
      </c>
      <c r="I631" s="18">
        <v>43689</v>
      </c>
      <c r="J631" s="17">
        <v>0</v>
      </c>
      <c r="L631" s="19" t="s">
        <v>696</v>
      </c>
      <c r="AC631" s="20" t="s">
        <v>697</v>
      </c>
      <c r="BB631" s="19" t="s">
        <v>534</v>
      </c>
    </row>
    <row r="632" spans="2:54" ht="76.5">
      <c r="B632" s="272">
        <v>1100399656</v>
      </c>
      <c r="C632" s="6" t="s">
        <v>698</v>
      </c>
      <c r="D632" s="17" t="s">
        <v>699</v>
      </c>
      <c r="E632" s="17" t="s">
        <v>214</v>
      </c>
      <c r="F632" s="17" t="s">
        <v>223</v>
      </c>
      <c r="G632" s="17" t="s">
        <v>209</v>
      </c>
      <c r="I632" s="18">
        <v>43691</v>
      </c>
      <c r="J632" s="17">
        <v>0</v>
      </c>
      <c r="L632" s="19" t="s">
        <v>700</v>
      </c>
      <c r="AC632" s="20" t="s">
        <v>701</v>
      </c>
      <c r="BB632" s="19" t="s">
        <v>47</v>
      </c>
    </row>
    <row r="633" spans="2:54" ht="242.25">
      <c r="B633" s="272">
        <v>1100399802</v>
      </c>
      <c r="C633" s="6" t="s">
        <v>234</v>
      </c>
      <c r="D633" s="17" t="s">
        <v>702</v>
      </c>
      <c r="E633" s="17" t="s">
        <v>214</v>
      </c>
      <c r="F633" s="17" t="s">
        <v>223</v>
      </c>
      <c r="G633" s="17" t="s">
        <v>209</v>
      </c>
      <c r="I633" s="18">
        <v>43693</v>
      </c>
      <c r="J633" s="17">
        <v>0</v>
      </c>
      <c r="L633" s="19" t="s">
        <v>703</v>
      </c>
      <c r="AC633" s="20" t="s">
        <v>704</v>
      </c>
      <c r="BB633" s="19" t="s">
        <v>534</v>
      </c>
    </row>
    <row r="634" spans="2:54" ht="76.5">
      <c r="B634" s="272">
        <v>1100399722</v>
      </c>
      <c r="C634" s="6" t="s">
        <v>592</v>
      </c>
      <c r="D634" s="17" t="s">
        <v>705</v>
      </c>
      <c r="E634" s="17" t="s">
        <v>407</v>
      </c>
      <c r="F634" s="17" t="s">
        <v>223</v>
      </c>
      <c r="G634" s="17" t="s">
        <v>209</v>
      </c>
      <c r="H634" s="18">
        <v>43693</v>
      </c>
      <c r="I634" s="18">
        <v>43696</v>
      </c>
      <c r="J634" s="17">
        <v>0</v>
      </c>
      <c r="L634" s="19" t="s">
        <v>706</v>
      </c>
      <c r="AC634" s="20" t="s">
        <v>707</v>
      </c>
      <c r="BB634" s="19" t="s">
        <v>534</v>
      </c>
    </row>
    <row r="635" spans="2:54" ht="51">
      <c r="B635" s="272">
        <v>1100400999</v>
      </c>
      <c r="C635" s="6" t="s">
        <v>708</v>
      </c>
      <c r="D635" s="17" t="s">
        <v>709</v>
      </c>
      <c r="F635" s="17" t="s">
        <v>103</v>
      </c>
      <c r="G635" s="17" t="s">
        <v>209</v>
      </c>
      <c r="I635" s="18">
        <v>43697</v>
      </c>
      <c r="J635" s="17">
        <v>0</v>
      </c>
      <c r="L635" s="19" t="s">
        <v>710</v>
      </c>
      <c r="AC635" s="20" t="s">
        <v>711</v>
      </c>
      <c r="BB635" s="19" t="s">
        <v>534</v>
      </c>
    </row>
    <row r="636" spans="2:54" ht="38.25">
      <c r="B636" s="272">
        <v>1100400225</v>
      </c>
      <c r="C636" s="6" t="s">
        <v>712</v>
      </c>
      <c r="D636" s="17" t="s">
        <v>713</v>
      </c>
      <c r="E636" s="17" t="s">
        <v>214</v>
      </c>
      <c r="F636" s="17" t="s">
        <v>223</v>
      </c>
      <c r="G636" s="17" t="s">
        <v>209</v>
      </c>
      <c r="I636" s="18">
        <v>43698</v>
      </c>
      <c r="J636" s="17">
        <v>0</v>
      </c>
      <c r="L636" s="19" t="s">
        <v>714</v>
      </c>
      <c r="AC636" s="20" t="s">
        <v>715</v>
      </c>
      <c r="BB636" s="19" t="s">
        <v>47</v>
      </c>
    </row>
    <row r="637" spans="2:54" ht="51">
      <c r="B637" s="272">
        <v>1100401262</v>
      </c>
      <c r="C637" s="6" t="s">
        <v>716</v>
      </c>
      <c r="E637" s="17" t="s">
        <v>403</v>
      </c>
      <c r="F637" s="17" t="s">
        <v>223</v>
      </c>
      <c r="G637" s="17" t="s">
        <v>209</v>
      </c>
      <c r="H637" s="18">
        <v>43711</v>
      </c>
      <c r="I637" s="18">
        <v>43725</v>
      </c>
      <c r="J637" s="17">
        <v>0</v>
      </c>
      <c r="L637" s="19" t="s">
        <v>717</v>
      </c>
      <c r="AC637" s="20" t="s">
        <v>718</v>
      </c>
      <c r="BB637" s="19" t="s">
        <v>47</v>
      </c>
    </row>
    <row r="638" spans="2:54" ht="51">
      <c r="B638" s="272">
        <v>1100402508</v>
      </c>
      <c r="C638" s="6" t="s">
        <v>719</v>
      </c>
      <c r="E638" s="17" t="s">
        <v>214</v>
      </c>
      <c r="F638" s="17" t="s">
        <v>344</v>
      </c>
      <c r="G638" s="17" t="s">
        <v>209</v>
      </c>
      <c r="I638" s="18">
        <v>43725</v>
      </c>
      <c r="J638" s="17">
        <v>0</v>
      </c>
      <c r="L638" s="19" t="s">
        <v>720</v>
      </c>
      <c r="AC638" s="20" t="s">
        <v>721</v>
      </c>
      <c r="BB638" s="19" t="s">
        <v>534</v>
      </c>
    </row>
    <row r="639" spans="2:54" ht="63.75">
      <c r="B639" s="272">
        <v>1100403255</v>
      </c>
      <c r="C639" s="6" t="s">
        <v>722</v>
      </c>
      <c r="D639" s="17" t="s">
        <v>723</v>
      </c>
      <c r="E639" s="17" t="s">
        <v>208</v>
      </c>
      <c r="F639" s="17" t="s">
        <v>103</v>
      </c>
      <c r="G639" s="17" t="s">
        <v>209</v>
      </c>
      <c r="I639" s="18">
        <v>43726</v>
      </c>
      <c r="J639" s="17">
        <v>1</v>
      </c>
      <c r="L639" s="19" t="s">
        <v>724</v>
      </c>
      <c r="AC639" s="20" t="s">
        <v>725</v>
      </c>
      <c r="BB639" s="19" t="s">
        <v>534</v>
      </c>
    </row>
    <row r="640" spans="2:54" ht="63.75">
      <c r="B640" s="272">
        <v>1100402351</v>
      </c>
      <c r="C640" s="6" t="s">
        <v>726</v>
      </c>
      <c r="E640" s="17" t="s">
        <v>214</v>
      </c>
      <c r="F640" s="17" t="s">
        <v>344</v>
      </c>
      <c r="G640" s="17" t="s">
        <v>209</v>
      </c>
      <c r="I640" s="18">
        <v>43727</v>
      </c>
      <c r="J640" s="17">
        <v>0</v>
      </c>
      <c r="L640" s="19" t="s">
        <v>727</v>
      </c>
      <c r="AC640" s="20" t="s">
        <v>728</v>
      </c>
      <c r="BB640" s="19" t="s">
        <v>55</v>
      </c>
    </row>
    <row r="641" spans="2:54" ht="76.5">
      <c r="B641" s="272">
        <v>1100402322</v>
      </c>
      <c r="C641" s="6" t="s">
        <v>371</v>
      </c>
      <c r="E641" s="17" t="s">
        <v>214</v>
      </c>
      <c r="F641" s="17" t="s">
        <v>223</v>
      </c>
      <c r="G641" s="17" t="s">
        <v>209</v>
      </c>
      <c r="I641" s="18">
        <v>43728</v>
      </c>
      <c r="J641" s="17">
        <v>0</v>
      </c>
      <c r="L641" s="19" t="s">
        <v>729</v>
      </c>
      <c r="AC641" s="20" t="s">
        <v>730</v>
      </c>
      <c r="BB641" s="19" t="s">
        <v>534</v>
      </c>
    </row>
    <row r="642" spans="2:54" ht="38.25">
      <c r="B642" s="272">
        <v>1100403688</v>
      </c>
      <c r="C642" s="6" t="s">
        <v>731</v>
      </c>
      <c r="D642" s="17" t="s">
        <v>732</v>
      </c>
      <c r="E642" s="17" t="s">
        <v>214</v>
      </c>
      <c r="F642" s="17" t="s">
        <v>344</v>
      </c>
      <c r="G642" s="17" t="s">
        <v>209</v>
      </c>
      <c r="I642" s="18">
        <v>43739</v>
      </c>
      <c r="J642" s="17">
        <v>0</v>
      </c>
      <c r="L642" s="19" t="s">
        <v>733</v>
      </c>
      <c r="AC642" s="20" t="s">
        <v>734</v>
      </c>
      <c r="BB642" s="19" t="s">
        <v>534</v>
      </c>
    </row>
    <row r="643" spans="2:54" ht="25.5">
      <c r="B643" s="272">
        <v>1100404691</v>
      </c>
      <c r="C643" s="6" t="s">
        <v>735</v>
      </c>
      <c r="D643" s="17" t="s">
        <v>736</v>
      </c>
      <c r="E643" s="17" t="s">
        <v>208</v>
      </c>
      <c r="F643" s="17" t="s">
        <v>223</v>
      </c>
      <c r="G643" s="17" t="s">
        <v>209</v>
      </c>
      <c r="I643" s="18">
        <v>43746</v>
      </c>
      <c r="J643" s="17">
        <v>0</v>
      </c>
      <c r="L643" s="19" t="s">
        <v>737</v>
      </c>
      <c r="AC643" s="20" t="s">
        <v>738</v>
      </c>
      <c r="BB643" s="19" t="s">
        <v>55</v>
      </c>
    </row>
    <row r="644" spans="2:54" ht="63.75">
      <c r="B644" s="272">
        <v>1100404729</v>
      </c>
      <c r="C644" s="6" t="s">
        <v>739</v>
      </c>
      <c r="D644" s="17" t="s">
        <v>740</v>
      </c>
      <c r="E644" s="17" t="s">
        <v>214</v>
      </c>
      <c r="F644" s="17" t="s">
        <v>103</v>
      </c>
      <c r="G644" s="17" t="s">
        <v>209</v>
      </c>
      <c r="I644" s="18">
        <v>43756</v>
      </c>
      <c r="J644" s="17">
        <v>0</v>
      </c>
      <c r="L644" s="19" t="s">
        <v>741</v>
      </c>
      <c r="AC644" s="20" t="s">
        <v>742</v>
      </c>
      <c r="BB644" s="19" t="s">
        <v>534</v>
      </c>
    </row>
    <row r="645" spans="2:54" ht="51">
      <c r="B645" s="272">
        <v>1100404724</v>
      </c>
      <c r="C645" s="6" t="s">
        <v>743</v>
      </c>
      <c r="D645" s="17" t="s">
        <v>744</v>
      </c>
      <c r="E645" s="17" t="s">
        <v>214</v>
      </c>
      <c r="F645" s="17" t="s">
        <v>223</v>
      </c>
      <c r="G645" s="17" t="s">
        <v>209</v>
      </c>
      <c r="I645" s="18">
        <v>43760</v>
      </c>
      <c r="J645" s="17">
        <v>0</v>
      </c>
      <c r="L645" s="19" t="s">
        <v>745</v>
      </c>
      <c r="AC645" s="20" t="s">
        <v>746</v>
      </c>
      <c r="BB645" s="19" t="s">
        <v>55</v>
      </c>
    </row>
    <row r="646" spans="2:54" ht="63.75">
      <c r="B646" s="272">
        <v>1100404127</v>
      </c>
      <c r="C646" s="6" t="s">
        <v>747</v>
      </c>
      <c r="D646" s="17" t="s">
        <v>748</v>
      </c>
      <c r="E646" s="17" t="s">
        <v>407</v>
      </c>
      <c r="F646" s="17" t="s">
        <v>103</v>
      </c>
      <c r="G646" s="17" t="s">
        <v>209</v>
      </c>
      <c r="H646" s="18">
        <v>43752</v>
      </c>
      <c r="I646" s="18">
        <v>43766</v>
      </c>
      <c r="J646" s="17">
        <v>0</v>
      </c>
      <c r="L646" s="19" t="s">
        <v>749</v>
      </c>
      <c r="AC646" s="20" t="s">
        <v>750</v>
      </c>
      <c r="BB646" s="19" t="s">
        <v>55</v>
      </c>
    </row>
    <row r="647" spans="2:54" ht="38.25">
      <c r="B647" s="272">
        <v>1100406040</v>
      </c>
      <c r="C647" s="6" t="s">
        <v>751</v>
      </c>
      <c r="D647" s="17" t="s">
        <v>752</v>
      </c>
      <c r="E647" s="17" t="s">
        <v>208</v>
      </c>
      <c r="F647" s="17" t="s">
        <v>223</v>
      </c>
      <c r="G647" s="17" t="s">
        <v>209</v>
      </c>
      <c r="I647" s="18">
        <v>43774</v>
      </c>
      <c r="J647" s="17">
        <v>0</v>
      </c>
      <c r="L647" s="19" t="s">
        <v>753</v>
      </c>
      <c r="AC647" s="20" t="s">
        <v>754</v>
      </c>
      <c r="BB647" s="19" t="s">
        <v>47</v>
      </c>
    </row>
    <row r="648" spans="2:54">
      <c r="B648" s="272">
        <v>1100406315</v>
      </c>
      <c r="C648" s="6" t="s">
        <v>708</v>
      </c>
      <c r="E648" s="17" t="s">
        <v>214</v>
      </c>
      <c r="F648" s="17" t="s">
        <v>103</v>
      </c>
      <c r="G648" s="17" t="s">
        <v>209</v>
      </c>
      <c r="I648" s="18">
        <v>43776</v>
      </c>
      <c r="J648" s="17">
        <v>0</v>
      </c>
      <c r="L648" s="6" t="s">
        <v>755</v>
      </c>
      <c r="AC648" s="20" t="s">
        <v>756</v>
      </c>
      <c r="BB648" s="19" t="s">
        <v>534</v>
      </c>
    </row>
    <row r="649" spans="2:54" ht="38.25">
      <c r="B649" s="272">
        <v>1100407161</v>
      </c>
      <c r="C649" s="6" t="s">
        <v>757</v>
      </c>
      <c r="D649" s="17" t="s">
        <v>758</v>
      </c>
      <c r="E649" s="17" t="s">
        <v>208</v>
      </c>
      <c r="F649" s="17" t="s">
        <v>223</v>
      </c>
      <c r="G649" s="17" t="s">
        <v>209</v>
      </c>
      <c r="I649" s="18">
        <v>43776</v>
      </c>
      <c r="J649" s="17">
        <v>0</v>
      </c>
      <c r="L649" s="19" t="s">
        <v>759</v>
      </c>
      <c r="AC649" s="20" t="s">
        <v>760</v>
      </c>
      <c r="BB649" s="19" t="s">
        <v>47</v>
      </c>
    </row>
    <row r="650" spans="2:54" ht="63.75">
      <c r="B650" s="272">
        <v>1100406256</v>
      </c>
      <c r="C650" s="6" t="s">
        <v>761</v>
      </c>
      <c r="E650" s="17" t="s">
        <v>214</v>
      </c>
      <c r="F650" s="17" t="s">
        <v>223</v>
      </c>
      <c r="G650" s="17" t="s">
        <v>209</v>
      </c>
      <c r="I650" s="18">
        <v>43780</v>
      </c>
      <c r="J650" s="17">
        <v>0</v>
      </c>
      <c r="L650" s="19" t="s">
        <v>727</v>
      </c>
      <c r="AC650" s="20" t="s">
        <v>762</v>
      </c>
      <c r="BB650" s="19" t="s">
        <v>47</v>
      </c>
    </row>
    <row r="651" spans="2:54" ht="89.25">
      <c r="B651" s="272">
        <v>1100407410</v>
      </c>
      <c r="C651" s="6" t="s">
        <v>763</v>
      </c>
      <c r="D651" s="17" t="s">
        <v>764</v>
      </c>
      <c r="E651" s="17" t="s">
        <v>214</v>
      </c>
      <c r="F651" s="17" t="s">
        <v>223</v>
      </c>
      <c r="G651" s="17" t="s">
        <v>209</v>
      </c>
      <c r="I651" s="18">
        <v>43783</v>
      </c>
      <c r="J651" s="17">
        <v>0</v>
      </c>
      <c r="L651" s="19" t="s">
        <v>765</v>
      </c>
      <c r="AC651" s="20" t="s">
        <v>766</v>
      </c>
      <c r="BB651" s="19" t="s">
        <v>55</v>
      </c>
    </row>
    <row r="652" spans="2:54" ht="51">
      <c r="B652" s="272">
        <v>1100407396</v>
      </c>
      <c r="C652" s="6" t="s">
        <v>767</v>
      </c>
      <c r="E652" s="17" t="s">
        <v>214</v>
      </c>
      <c r="F652" s="17" t="s">
        <v>103</v>
      </c>
      <c r="G652" s="17" t="s">
        <v>209</v>
      </c>
      <c r="I652" s="18">
        <v>43787</v>
      </c>
      <c r="J652" s="17">
        <v>0</v>
      </c>
      <c r="L652" s="19" t="s">
        <v>768</v>
      </c>
      <c r="AC652" s="20" t="s">
        <v>769</v>
      </c>
      <c r="BB652" s="19" t="s">
        <v>47</v>
      </c>
    </row>
    <row r="653" spans="2:54" ht="63.75">
      <c r="B653" s="272">
        <v>1100407413</v>
      </c>
      <c r="C653" s="6" t="s">
        <v>763</v>
      </c>
      <c r="E653" s="17" t="s">
        <v>214</v>
      </c>
      <c r="F653" s="17" t="s">
        <v>223</v>
      </c>
      <c r="G653" s="17" t="s">
        <v>209</v>
      </c>
      <c r="I653" s="18">
        <v>43790</v>
      </c>
      <c r="J653" s="17">
        <v>0</v>
      </c>
      <c r="L653" s="19" t="s">
        <v>770</v>
      </c>
      <c r="AC653" s="20" t="s">
        <v>771</v>
      </c>
      <c r="BB653" s="19" t="s">
        <v>534</v>
      </c>
    </row>
    <row r="654" spans="2:54" ht="51">
      <c r="B654" s="272">
        <v>1100407869</v>
      </c>
      <c r="C654" s="6" t="s">
        <v>772</v>
      </c>
      <c r="D654" s="17" t="s">
        <v>773</v>
      </c>
      <c r="E654" s="17" t="s">
        <v>208</v>
      </c>
      <c r="F654" s="17" t="s">
        <v>223</v>
      </c>
      <c r="G654" s="17" t="s">
        <v>209</v>
      </c>
      <c r="I654" s="18">
        <v>43790</v>
      </c>
      <c r="J654" s="17">
        <v>0</v>
      </c>
      <c r="L654" s="19" t="s">
        <v>774</v>
      </c>
      <c r="AC654" s="20" t="s">
        <v>775</v>
      </c>
      <c r="BB654" s="19" t="s">
        <v>47</v>
      </c>
    </row>
    <row r="655" spans="2:54" ht="51">
      <c r="B655" s="272">
        <v>1100407455</v>
      </c>
      <c r="C655" s="6" t="s">
        <v>776</v>
      </c>
      <c r="D655" s="17" t="s">
        <v>777</v>
      </c>
      <c r="E655" s="17" t="s">
        <v>214</v>
      </c>
      <c r="F655" s="17" t="s">
        <v>103</v>
      </c>
      <c r="G655" s="17" t="s">
        <v>209</v>
      </c>
      <c r="I655" s="18">
        <v>43794</v>
      </c>
      <c r="J655" s="17">
        <v>0</v>
      </c>
      <c r="L655" s="19" t="s">
        <v>778</v>
      </c>
      <c r="AC655" s="20" t="s">
        <v>779</v>
      </c>
      <c r="BB655" s="19" t="s">
        <v>47</v>
      </c>
    </row>
    <row r="656" spans="2:54" ht="63.75">
      <c r="B656" s="272">
        <v>1100407604</v>
      </c>
      <c r="C656" s="6" t="s">
        <v>780</v>
      </c>
      <c r="D656" s="17" t="s">
        <v>781</v>
      </c>
      <c r="E656" s="17" t="s">
        <v>214</v>
      </c>
      <c r="F656" s="17" t="s">
        <v>103</v>
      </c>
      <c r="G656" s="17" t="s">
        <v>209</v>
      </c>
      <c r="I656" s="18">
        <v>43801</v>
      </c>
      <c r="J656" s="17">
        <v>0</v>
      </c>
      <c r="L656" s="19" t="s">
        <v>741</v>
      </c>
      <c r="AC656" s="20" t="s">
        <v>782</v>
      </c>
      <c r="BB656" s="19" t="s">
        <v>47</v>
      </c>
    </row>
    <row r="657" spans="2:54" ht="63.75">
      <c r="B657" s="272">
        <v>1100407620</v>
      </c>
      <c r="C657" s="6" t="s">
        <v>230</v>
      </c>
      <c r="D657" s="17" t="s">
        <v>783</v>
      </c>
      <c r="E657" s="17" t="s">
        <v>214</v>
      </c>
      <c r="F657" s="17" t="s">
        <v>223</v>
      </c>
      <c r="G657" s="17" t="s">
        <v>209</v>
      </c>
      <c r="I657" s="18">
        <v>43803</v>
      </c>
      <c r="J657" s="17">
        <v>0</v>
      </c>
      <c r="L657" s="19" t="s">
        <v>741</v>
      </c>
      <c r="AC657" s="20" t="s">
        <v>784</v>
      </c>
      <c r="BB657" s="19" t="s">
        <v>534</v>
      </c>
    </row>
    <row r="658" spans="2:54" ht="63.75">
      <c r="B658" s="272">
        <v>1100408064</v>
      </c>
      <c r="C658" s="6" t="s">
        <v>785</v>
      </c>
      <c r="D658" s="17" t="s">
        <v>786</v>
      </c>
      <c r="E658" s="17" t="s">
        <v>214</v>
      </c>
      <c r="F658" s="17" t="s">
        <v>223</v>
      </c>
      <c r="G658" s="17" t="s">
        <v>209</v>
      </c>
      <c r="I658" s="18">
        <v>43803</v>
      </c>
      <c r="J658" s="17">
        <v>0</v>
      </c>
      <c r="L658" s="19" t="s">
        <v>741</v>
      </c>
      <c r="AC658" s="20" t="s">
        <v>787</v>
      </c>
      <c r="BB658" s="19" t="s">
        <v>47</v>
      </c>
    </row>
    <row r="659" spans="2:54" ht="127.5">
      <c r="B659" s="272">
        <v>1100408100</v>
      </c>
      <c r="C659" s="6" t="s">
        <v>788</v>
      </c>
      <c r="D659" s="17" t="s">
        <v>789</v>
      </c>
      <c r="E659" s="17" t="s">
        <v>214</v>
      </c>
      <c r="F659" s="17" t="s">
        <v>223</v>
      </c>
      <c r="G659" s="17" t="s">
        <v>209</v>
      </c>
      <c r="I659" s="18">
        <v>43805</v>
      </c>
      <c r="J659" s="17">
        <v>0</v>
      </c>
      <c r="L659" s="19" t="s">
        <v>790</v>
      </c>
      <c r="AC659" s="20" t="s">
        <v>791</v>
      </c>
      <c r="BB659" s="19" t="s">
        <v>55</v>
      </c>
    </row>
    <row r="660" spans="2:54" ht="63.75">
      <c r="B660" s="272">
        <v>1100408879</v>
      </c>
      <c r="C660" s="6" t="s">
        <v>596</v>
      </c>
      <c r="D660" s="17" t="s">
        <v>792</v>
      </c>
      <c r="E660" s="17" t="s">
        <v>214</v>
      </c>
      <c r="F660" s="17" t="s">
        <v>103</v>
      </c>
      <c r="G660" s="17" t="s">
        <v>209</v>
      </c>
      <c r="I660" s="18">
        <v>43808</v>
      </c>
      <c r="J660" s="17">
        <v>0</v>
      </c>
      <c r="L660" s="19" t="s">
        <v>741</v>
      </c>
      <c r="AC660" s="20" t="s">
        <v>793</v>
      </c>
      <c r="BB660" s="19" t="s">
        <v>47</v>
      </c>
    </row>
    <row r="661" spans="2:54" ht="25.5">
      <c r="B661" s="272">
        <v>1100408101</v>
      </c>
      <c r="C661" s="6" t="s">
        <v>794</v>
      </c>
      <c r="D661" s="17" t="s">
        <v>795</v>
      </c>
      <c r="E661" s="17" t="s">
        <v>214</v>
      </c>
      <c r="F661" s="17" t="s">
        <v>223</v>
      </c>
      <c r="G661" s="17" t="s">
        <v>209</v>
      </c>
      <c r="I661" s="18">
        <v>43812</v>
      </c>
      <c r="J661" s="17">
        <v>0</v>
      </c>
      <c r="L661" s="19" t="s">
        <v>796</v>
      </c>
      <c r="AC661" s="20" t="s">
        <v>797</v>
      </c>
      <c r="BB661" s="19" t="s">
        <v>47</v>
      </c>
    </row>
    <row r="662" spans="2:54" ht="51">
      <c r="B662" s="272">
        <v>1100408756</v>
      </c>
      <c r="C662" s="6" t="s">
        <v>486</v>
      </c>
      <c r="D662" s="17" t="s">
        <v>798</v>
      </c>
      <c r="E662" s="17" t="s">
        <v>214</v>
      </c>
      <c r="F662" s="17" t="s">
        <v>103</v>
      </c>
      <c r="G662" s="17" t="s">
        <v>209</v>
      </c>
      <c r="I662" s="18">
        <v>43812</v>
      </c>
      <c r="J662" s="17">
        <v>0</v>
      </c>
      <c r="L662" s="19" t="s">
        <v>778</v>
      </c>
      <c r="AC662" s="20" t="s">
        <v>799</v>
      </c>
      <c r="BB662" s="19" t="s">
        <v>55</v>
      </c>
    </row>
    <row r="663" spans="2:54" ht="51">
      <c r="B663" s="272">
        <v>1100409233</v>
      </c>
      <c r="C663" s="6" t="s">
        <v>800</v>
      </c>
      <c r="D663" s="17" t="s">
        <v>801</v>
      </c>
      <c r="E663" s="17" t="s">
        <v>214</v>
      </c>
      <c r="F663" s="17" t="s">
        <v>103</v>
      </c>
      <c r="G663" s="17" t="s">
        <v>209</v>
      </c>
      <c r="I663" s="18">
        <v>43819</v>
      </c>
      <c r="J663" s="17">
        <v>0</v>
      </c>
      <c r="L663" s="19" t="s">
        <v>720</v>
      </c>
      <c r="AC663" s="20" t="s">
        <v>802</v>
      </c>
      <c r="BB663" s="19" t="s">
        <v>47</v>
      </c>
    </row>
    <row r="664" spans="2:54" ht="25.5">
      <c r="B664" s="272">
        <v>1100409920</v>
      </c>
      <c r="C664" s="6" t="s">
        <v>803</v>
      </c>
      <c r="D664" s="17" t="s">
        <v>804</v>
      </c>
      <c r="E664" s="17" t="s">
        <v>214</v>
      </c>
      <c r="F664" s="17" t="s">
        <v>223</v>
      </c>
      <c r="G664" s="17" t="s">
        <v>209</v>
      </c>
      <c r="I664" s="18">
        <v>43819</v>
      </c>
      <c r="J664" s="17">
        <v>0</v>
      </c>
      <c r="L664" s="19" t="s">
        <v>215</v>
      </c>
      <c r="AC664" s="20" t="s">
        <v>805</v>
      </c>
      <c r="BB664" s="19" t="s">
        <v>47</v>
      </c>
    </row>
    <row r="665" spans="2:54" ht="38.25">
      <c r="B665" s="272">
        <v>1100410590</v>
      </c>
      <c r="C665" s="6" t="s">
        <v>719</v>
      </c>
      <c r="E665" s="17" t="s">
        <v>214</v>
      </c>
      <c r="F665" s="17" t="s">
        <v>344</v>
      </c>
      <c r="G665" s="17" t="s">
        <v>209</v>
      </c>
      <c r="I665" s="18">
        <v>43826</v>
      </c>
      <c r="J665" s="17">
        <v>0</v>
      </c>
      <c r="L665" s="19" t="s">
        <v>806</v>
      </c>
      <c r="M665" s="6" t="s">
        <v>38</v>
      </c>
      <c r="AC665" s="20" t="s">
        <v>807</v>
      </c>
      <c r="AD665" s="45" t="s">
        <v>38</v>
      </c>
      <c r="BB665" s="19" t="s">
        <v>47</v>
      </c>
    </row>
    <row r="666" spans="2:54" ht="89.25">
      <c r="B666" s="272">
        <v>1100410164</v>
      </c>
      <c r="C666" s="6" t="s">
        <v>800</v>
      </c>
      <c r="D666" s="17" t="s">
        <v>808</v>
      </c>
      <c r="E666" s="17" t="s">
        <v>214</v>
      </c>
      <c r="F666" s="17" t="s">
        <v>223</v>
      </c>
      <c r="G666" s="17" t="s">
        <v>209</v>
      </c>
      <c r="I666" s="18">
        <v>43832</v>
      </c>
      <c r="J666" s="17">
        <v>0</v>
      </c>
      <c r="L666" s="19" t="s">
        <v>809</v>
      </c>
      <c r="AC666" s="20" t="s">
        <v>810</v>
      </c>
      <c r="BB666" s="19" t="s">
        <v>47</v>
      </c>
    </row>
    <row r="667" spans="2:54" ht="63.75">
      <c r="B667" s="272">
        <v>1100410197</v>
      </c>
      <c r="C667" s="6" t="s">
        <v>811</v>
      </c>
      <c r="D667" s="17" t="s">
        <v>812</v>
      </c>
      <c r="E667" s="17" t="s">
        <v>214</v>
      </c>
      <c r="F667" s="17" t="s">
        <v>103</v>
      </c>
      <c r="G667" s="17" t="s">
        <v>209</v>
      </c>
      <c r="I667" s="18">
        <v>43839</v>
      </c>
      <c r="J667" s="17">
        <v>0</v>
      </c>
      <c r="L667" s="19" t="s">
        <v>741</v>
      </c>
      <c r="AC667" s="20" t="s">
        <v>813</v>
      </c>
      <c r="BB667" s="19" t="s">
        <v>55</v>
      </c>
    </row>
    <row r="668" spans="2:54" ht="63.75">
      <c r="B668" s="272">
        <v>1100410203</v>
      </c>
      <c r="C668" s="6" t="s">
        <v>814</v>
      </c>
      <c r="D668" s="17" t="s">
        <v>815</v>
      </c>
      <c r="E668" s="17" t="s">
        <v>214</v>
      </c>
      <c r="F668" s="17" t="s">
        <v>103</v>
      </c>
      <c r="G668" s="17" t="s">
        <v>209</v>
      </c>
      <c r="I668" s="18">
        <v>43846</v>
      </c>
      <c r="J668" s="17">
        <v>0</v>
      </c>
      <c r="L668" s="19" t="s">
        <v>741</v>
      </c>
      <c r="AC668" s="20" t="s">
        <v>816</v>
      </c>
      <c r="BB668" s="19" t="s">
        <v>534</v>
      </c>
    </row>
    <row r="669" spans="2:54" ht="127.5">
      <c r="B669" s="272">
        <v>1100410769</v>
      </c>
      <c r="C669" s="6" t="s">
        <v>817</v>
      </c>
      <c r="E669" s="17" t="s">
        <v>214</v>
      </c>
      <c r="F669" s="17" t="s">
        <v>223</v>
      </c>
      <c r="G669" s="17" t="s">
        <v>209</v>
      </c>
      <c r="I669" s="18">
        <v>43846</v>
      </c>
      <c r="J669" s="17">
        <v>0</v>
      </c>
      <c r="L669" s="19" t="s">
        <v>818</v>
      </c>
      <c r="AC669" s="20" t="s">
        <v>819</v>
      </c>
      <c r="BB669" s="19" t="s">
        <v>534</v>
      </c>
    </row>
    <row r="670" spans="2:54" ht="76.5">
      <c r="B670" s="272">
        <v>1100410771</v>
      </c>
      <c r="C670" s="6" t="s">
        <v>817</v>
      </c>
      <c r="E670" s="17" t="s">
        <v>214</v>
      </c>
      <c r="F670" s="17" t="s">
        <v>223</v>
      </c>
      <c r="G670" s="17" t="s">
        <v>209</v>
      </c>
      <c r="I670" s="18">
        <v>43846</v>
      </c>
      <c r="J670" s="17">
        <v>0</v>
      </c>
      <c r="L670" s="19" t="s">
        <v>820</v>
      </c>
      <c r="AC670" s="20" t="s">
        <v>821</v>
      </c>
      <c r="BB670" s="19" t="s">
        <v>55</v>
      </c>
    </row>
    <row r="671" spans="2:54" ht="38.25">
      <c r="B671" s="272">
        <v>1100411089</v>
      </c>
      <c r="C671" s="6" t="s">
        <v>822</v>
      </c>
      <c r="E671" s="17" t="s">
        <v>214</v>
      </c>
      <c r="F671" s="17" t="s">
        <v>223</v>
      </c>
      <c r="G671" s="17" t="s">
        <v>209</v>
      </c>
      <c r="I671" s="18">
        <v>43852</v>
      </c>
      <c r="J671" s="17">
        <v>0</v>
      </c>
      <c r="L671" s="19" t="s">
        <v>823</v>
      </c>
      <c r="AC671" s="20" t="s">
        <v>824</v>
      </c>
      <c r="BB671" s="19" t="s">
        <v>47</v>
      </c>
    </row>
    <row r="672" spans="2:54" ht="25.5">
      <c r="B672" s="272">
        <v>1100412004</v>
      </c>
      <c r="C672" s="6" t="s">
        <v>825</v>
      </c>
      <c r="E672" s="17" t="s">
        <v>208</v>
      </c>
      <c r="F672" s="17" t="s">
        <v>223</v>
      </c>
      <c r="G672" s="17" t="s">
        <v>209</v>
      </c>
      <c r="I672" s="18">
        <v>43859</v>
      </c>
      <c r="J672" s="17">
        <v>1</v>
      </c>
      <c r="L672" s="19" t="s">
        <v>826</v>
      </c>
      <c r="AC672" s="20" t="s">
        <v>827</v>
      </c>
      <c r="BB672" s="19" t="s">
        <v>47</v>
      </c>
    </row>
    <row r="673" spans="2:54" ht="76.5">
      <c r="B673" s="272">
        <v>1100412113</v>
      </c>
      <c r="C673" s="6" t="s">
        <v>828</v>
      </c>
      <c r="D673" s="17" t="s">
        <v>829</v>
      </c>
      <c r="E673" s="17" t="s">
        <v>214</v>
      </c>
      <c r="F673" s="17" t="s">
        <v>103</v>
      </c>
      <c r="G673" s="17" t="s">
        <v>209</v>
      </c>
      <c r="I673" s="18">
        <v>43859</v>
      </c>
      <c r="J673" s="17">
        <v>0</v>
      </c>
      <c r="L673" s="19" t="s">
        <v>830</v>
      </c>
      <c r="AC673" s="20" t="s">
        <v>831</v>
      </c>
      <c r="BB673" s="19" t="s">
        <v>534</v>
      </c>
    </row>
    <row r="674" spans="2:54" ht="38.25">
      <c r="B674" s="272">
        <v>1100412153</v>
      </c>
      <c r="C674" s="6" t="s">
        <v>832</v>
      </c>
      <c r="D674" s="17" t="s">
        <v>833</v>
      </c>
      <c r="E674" s="17" t="s">
        <v>214</v>
      </c>
      <c r="F674" s="17" t="s">
        <v>103</v>
      </c>
      <c r="G674" s="17" t="s">
        <v>209</v>
      </c>
      <c r="I674" s="18">
        <v>43861</v>
      </c>
      <c r="J674" s="17">
        <v>0</v>
      </c>
      <c r="L674" s="19" t="s">
        <v>834</v>
      </c>
      <c r="AC674" s="20" t="s">
        <v>835</v>
      </c>
      <c r="BB674" s="19" t="s">
        <v>55</v>
      </c>
    </row>
    <row r="675" spans="2:54" ht="51">
      <c r="B675" s="272">
        <v>1100412701</v>
      </c>
      <c r="C675" s="6" t="s">
        <v>836</v>
      </c>
      <c r="D675" s="17" t="s">
        <v>837</v>
      </c>
      <c r="E675" s="17" t="s">
        <v>214</v>
      </c>
      <c r="F675" s="17" t="s">
        <v>103</v>
      </c>
      <c r="G675" s="17" t="s">
        <v>209</v>
      </c>
      <c r="I675" s="18">
        <v>43866</v>
      </c>
      <c r="J675" s="17">
        <v>0</v>
      </c>
      <c r="L675" s="19" t="s">
        <v>838</v>
      </c>
      <c r="AC675" s="20" t="s">
        <v>839</v>
      </c>
      <c r="BB675" s="19" t="s">
        <v>47</v>
      </c>
    </row>
    <row r="676" spans="2:54">
      <c r="B676" s="272">
        <v>1100412598</v>
      </c>
      <c r="C676" s="6" t="s">
        <v>840</v>
      </c>
      <c r="E676" s="17" t="s">
        <v>214</v>
      </c>
      <c r="F676" s="17" t="s">
        <v>223</v>
      </c>
      <c r="G676" s="17" t="s">
        <v>209</v>
      </c>
      <c r="I676" s="18">
        <v>43868</v>
      </c>
      <c r="J676" s="17">
        <v>0</v>
      </c>
      <c r="L676" s="6" t="s">
        <v>841</v>
      </c>
      <c r="AC676" s="20" t="s">
        <v>842</v>
      </c>
      <c r="BB676" s="19" t="s">
        <v>534</v>
      </c>
    </row>
    <row r="677" spans="2:54" ht="89.25">
      <c r="B677" s="272">
        <v>1100412608</v>
      </c>
      <c r="C677" s="6" t="s">
        <v>843</v>
      </c>
      <c r="D677" s="17" t="s">
        <v>844</v>
      </c>
      <c r="E677" s="17" t="s">
        <v>214</v>
      </c>
      <c r="F677" s="17" t="s">
        <v>103</v>
      </c>
      <c r="G677" s="17" t="s">
        <v>209</v>
      </c>
      <c r="I677" s="18">
        <v>43868</v>
      </c>
      <c r="J677" s="17">
        <v>0</v>
      </c>
      <c r="L677" s="19" t="s">
        <v>845</v>
      </c>
      <c r="AC677" s="20" t="s">
        <v>846</v>
      </c>
      <c r="BB677" s="19" t="s">
        <v>534</v>
      </c>
    </row>
    <row r="678" spans="2:54" ht="25.5">
      <c r="B678" s="272">
        <v>1100413025</v>
      </c>
      <c r="C678" s="6" t="s">
        <v>731</v>
      </c>
      <c r="D678" s="17" t="s">
        <v>847</v>
      </c>
      <c r="E678" s="17" t="s">
        <v>208</v>
      </c>
      <c r="F678" s="17" t="s">
        <v>103</v>
      </c>
      <c r="G678" s="17" t="s">
        <v>209</v>
      </c>
      <c r="I678" s="18">
        <v>43871</v>
      </c>
      <c r="J678" s="17">
        <v>0</v>
      </c>
      <c r="L678" s="19" t="s">
        <v>737</v>
      </c>
      <c r="AC678" s="20" t="s">
        <v>848</v>
      </c>
      <c r="BB678" s="19" t="s">
        <v>47</v>
      </c>
    </row>
    <row r="679" spans="2:54" ht="63.75">
      <c r="B679" s="272">
        <v>1100414604</v>
      </c>
      <c r="C679" s="6" t="s">
        <v>800</v>
      </c>
      <c r="D679" s="17" t="s">
        <v>849</v>
      </c>
      <c r="E679" s="17" t="s">
        <v>214</v>
      </c>
      <c r="F679" s="17" t="s">
        <v>103</v>
      </c>
      <c r="G679" s="17" t="s">
        <v>209</v>
      </c>
      <c r="I679" s="18">
        <v>43885</v>
      </c>
      <c r="J679" s="17">
        <v>0</v>
      </c>
      <c r="L679" s="19" t="s">
        <v>850</v>
      </c>
      <c r="AC679" s="20" t="s">
        <v>851</v>
      </c>
      <c r="BB679" s="19" t="s">
        <v>55</v>
      </c>
    </row>
    <row r="680" spans="2:54" ht="63.75">
      <c r="B680" s="272">
        <v>1100414622</v>
      </c>
      <c r="C680" s="6" t="s">
        <v>800</v>
      </c>
      <c r="E680" s="17" t="s">
        <v>214</v>
      </c>
      <c r="F680" s="17" t="s">
        <v>80</v>
      </c>
      <c r="G680" s="17" t="s">
        <v>209</v>
      </c>
      <c r="I680" s="18">
        <v>43887</v>
      </c>
      <c r="J680" s="17">
        <v>0</v>
      </c>
      <c r="L680" s="19" t="s">
        <v>850</v>
      </c>
      <c r="M680" s="6" t="s">
        <v>38</v>
      </c>
      <c r="AC680" s="20" t="s">
        <v>852</v>
      </c>
      <c r="AD680" s="45" t="s">
        <v>38</v>
      </c>
      <c r="BB680" s="19" t="s">
        <v>55</v>
      </c>
    </row>
    <row r="681" spans="2:54" ht="51">
      <c r="B681" s="272">
        <v>1100414860</v>
      </c>
      <c r="C681" s="6" t="s">
        <v>853</v>
      </c>
      <c r="E681" s="17" t="s">
        <v>214</v>
      </c>
      <c r="F681" s="17" t="s">
        <v>344</v>
      </c>
      <c r="G681" s="17" t="s">
        <v>209</v>
      </c>
      <c r="I681" s="18">
        <v>43888</v>
      </c>
      <c r="J681" s="17">
        <v>0</v>
      </c>
      <c r="L681" s="19" t="s">
        <v>854</v>
      </c>
      <c r="M681" s="6" t="s">
        <v>38</v>
      </c>
      <c r="AC681" s="20" t="s">
        <v>855</v>
      </c>
      <c r="AD681" s="45" t="s">
        <v>38</v>
      </c>
      <c r="BB681" s="19" t="s">
        <v>55</v>
      </c>
    </row>
    <row r="682" spans="2:54" ht="63.75">
      <c r="B682" s="272">
        <v>1100414804</v>
      </c>
      <c r="C682" s="6" t="s">
        <v>763</v>
      </c>
      <c r="E682" s="17" t="s">
        <v>214</v>
      </c>
      <c r="F682" s="17" t="s">
        <v>103</v>
      </c>
      <c r="G682" s="17" t="s">
        <v>209</v>
      </c>
      <c r="I682" s="18">
        <v>43892</v>
      </c>
      <c r="J682" s="17">
        <v>0</v>
      </c>
      <c r="L682" s="19" t="s">
        <v>856</v>
      </c>
      <c r="M682" s="6" t="s">
        <v>38</v>
      </c>
      <c r="AC682" s="20" t="s">
        <v>857</v>
      </c>
      <c r="AD682" s="45" t="s">
        <v>38</v>
      </c>
      <c r="BB682" s="19" t="s">
        <v>55</v>
      </c>
    </row>
    <row r="683" spans="2:54" ht="51">
      <c r="B683" s="272">
        <v>1100414821</v>
      </c>
      <c r="C683" s="6" t="s">
        <v>858</v>
      </c>
      <c r="E683" s="17" t="s">
        <v>214</v>
      </c>
      <c r="F683" s="17" t="s">
        <v>80</v>
      </c>
      <c r="G683" s="17" t="s">
        <v>209</v>
      </c>
      <c r="I683" s="18">
        <v>43892</v>
      </c>
      <c r="J683" s="17">
        <v>0</v>
      </c>
      <c r="L683" s="19" t="s">
        <v>859</v>
      </c>
      <c r="M683" s="6" t="s">
        <v>38</v>
      </c>
      <c r="AC683" s="20" t="s">
        <v>860</v>
      </c>
      <c r="AD683" s="45" t="s">
        <v>38</v>
      </c>
      <c r="BB683" s="19" t="s">
        <v>861</v>
      </c>
    </row>
    <row r="684" spans="2:54" ht="51">
      <c r="B684" s="272">
        <v>1100417755</v>
      </c>
      <c r="C684" s="6" t="s">
        <v>862</v>
      </c>
      <c r="E684" s="17" t="s">
        <v>214</v>
      </c>
      <c r="F684" s="17" t="s">
        <v>80</v>
      </c>
      <c r="G684" s="17" t="s">
        <v>209</v>
      </c>
      <c r="I684" s="18">
        <v>43923</v>
      </c>
      <c r="J684" s="17">
        <v>0</v>
      </c>
      <c r="L684" s="19" t="s">
        <v>863</v>
      </c>
      <c r="M684" s="6" t="s">
        <v>38</v>
      </c>
      <c r="AC684" s="20" t="s">
        <v>864</v>
      </c>
      <c r="AD684" s="45" t="s">
        <v>38</v>
      </c>
      <c r="BB684" s="19" t="s">
        <v>865</v>
      </c>
    </row>
    <row r="685" spans="2:54" ht="51">
      <c r="B685" s="272">
        <v>1100418171</v>
      </c>
      <c r="C685" s="6" t="s">
        <v>866</v>
      </c>
      <c r="E685" s="17" t="s">
        <v>214</v>
      </c>
      <c r="F685" s="17" t="s">
        <v>103</v>
      </c>
      <c r="G685" s="17" t="s">
        <v>209</v>
      </c>
      <c r="I685" s="18">
        <v>43936</v>
      </c>
      <c r="J685" s="17">
        <v>0</v>
      </c>
      <c r="L685" s="19" t="s">
        <v>867</v>
      </c>
      <c r="M685" s="6" t="s">
        <v>38</v>
      </c>
      <c r="AC685" s="20" t="s">
        <v>868</v>
      </c>
      <c r="AD685" s="45" t="s">
        <v>38</v>
      </c>
      <c r="BB685" s="19" t="s">
        <v>865</v>
      </c>
    </row>
    <row r="686" spans="2:54" ht="51">
      <c r="B686" s="272">
        <v>1100418748</v>
      </c>
      <c r="C686" s="6" t="s">
        <v>869</v>
      </c>
      <c r="E686" s="17" t="s">
        <v>214</v>
      </c>
      <c r="F686" s="17" t="s">
        <v>103</v>
      </c>
      <c r="G686" s="17" t="s">
        <v>209</v>
      </c>
      <c r="I686" s="18">
        <v>43943</v>
      </c>
      <c r="J686" s="17">
        <v>0</v>
      </c>
      <c r="L686" s="19" t="s">
        <v>863</v>
      </c>
      <c r="AC686" s="20" t="s">
        <v>870</v>
      </c>
      <c r="BB686" s="19" t="s">
        <v>865</v>
      </c>
    </row>
    <row r="687" spans="2:54" ht="25.5">
      <c r="B687" s="272">
        <v>1100420027</v>
      </c>
      <c r="C687" s="6" t="s">
        <v>735</v>
      </c>
      <c r="D687" s="17" t="s">
        <v>871</v>
      </c>
      <c r="E687" s="17" t="s">
        <v>208</v>
      </c>
      <c r="F687" s="17" t="s">
        <v>223</v>
      </c>
      <c r="G687" s="17" t="s">
        <v>209</v>
      </c>
      <c r="I687" s="18">
        <v>43952</v>
      </c>
      <c r="J687" s="17">
        <v>0</v>
      </c>
      <c r="L687" s="19" t="s">
        <v>872</v>
      </c>
      <c r="AC687" s="20" t="s">
        <v>873</v>
      </c>
      <c r="BB687" s="19" t="s">
        <v>865</v>
      </c>
    </row>
    <row r="688" spans="2:54" ht="89.25">
      <c r="B688" s="272">
        <v>1100419503</v>
      </c>
      <c r="C688" s="6" t="s">
        <v>874</v>
      </c>
      <c r="E688" s="17" t="s">
        <v>214</v>
      </c>
      <c r="F688" s="17" t="s">
        <v>103</v>
      </c>
      <c r="G688" s="17" t="s">
        <v>209</v>
      </c>
      <c r="I688" s="18">
        <v>43957</v>
      </c>
      <c r="J688" s="17">
        <v>0</v>
      </c>
      <c r="L688" s="19" t="s">
        <v>875</v>
      </c>
      <c r="AC688" s="20" t="s">
        <v>876</v>
      </c>
      <c r="BB688" s="19" t="s">
        <v>865</v>
      </c>
    </row>
    <row r="689" spans="2:54" ht="63.75">
      <c r="B689" s="272">
        <v>1100419835</v>
      </c>
      <c r="C689" s="6" t="s">
        <v>592</v>
      </c>
      <c r="E689" s="17" t="s">
        <v>214</v>
      </c>
      <c r="F689" s="17" t="s">
        <v>80</v>
      </c>
      <c r="G689" s="17" t="s">
        <v>209</v>
      </c>
      <c r="I689" s="18">
        <v>43963</v>
      </c>
      <c r="J689" s="17">
        <v>0</v>
      </c>
      <c r="L689" s="19" t="s">
        <v>877</v>
      </c>
      <c r="AC689" s="20" t="s">
        <v>878</v>
      </c>
      <c r="BB689" s="19" t="s">
        <v>879</v>
      </c>
    </row>
    <row r="690" spans="2:54">
      <c r="B690" s="272">
        <v>1100420788</v>
      </c>
      <c r="C690" s="6" t="s">
        <v>880</v>
      </c>
      <c r="E690" s="17" t="s">
        <v>214</v>
      </c>
      <c r="F690" s="17" t="s">
        <v>103</v>
      </c>
      <c r="G690" s="17" t="s">
        <v>209</v>
      </c>
      <c r="I690" s="18">
        <v>43973</v>
      </c>
      <c r="J690" s="17">
        <v>0</v>
      </c>
      <c r="L690" s="6" t="s">
        <v>755</v>
      </c>
      <c r="M690" s="6" t="s">
        <v>38</v>
      </c>
      <c r="AC690" s="20" t="s">
        <v>881</v>
      </c>
      <c r="AD690" s="45" t="s">
        <v>38</v>
      </c>
      <c r="BB690" s="19" t="s">
        <v>879</v>
      </c>
    </row>
    <row r="691" spans="2:54" ht="153">
      <c r="B691" s="272">
        <v>1100420038</v>
      </c>
      <c r="C691" s="6" t="s">
        <v>882</v>
      </c>
      <c r="D691" s="17" t="s">
        <v>883</v>
      </c>
      <c r="E691" s="17" t="s">
        <v>403</v>
      </c>
      <c r="F691" s="17" t="s">
        <v>223</v>
      </c>
      <c r="G691" s="17" t="s">
        <v>209</v>
      </c>
      <c r="H691" s="18">
        <v>43965</v>
      </c>
      <c r="I691" s="18">
        <v>43979</v>
      </c>
      <c r="J691" s="17">
        <v>0</v>
      </c>
      <c r="L691" s="19" t="s">
        <v>884</v>
      </c>
      <c r="AC691" s="20" t="s">
        <v>885</v>
      </c>
      <c r="BB691" s="19" t="s">
        <v>387</v>
      </c>
    </row>
    <row r="692" spans="2:54" ht="51">
      <c r="B692" s="272">
        <v>1100421201</v>
      </c>
      <c r="C692" s="6" t="s">
        <v>886</v>
      </c>
      <c r="E692" s="17" t="s">
        <v>214</v>
      </c>
      <c r="F692" s="17" t="s">
        <v>80</v>
      </c>
      <c r="G692" s="17" t="s">
        <v>209</v>
      </c>
      <c r="I692" s="18">
        <v>43983</v>
      </c>
      <c r="J692" s="17">
        <v>0</v>
      </c>
      <c r="L692" s="19" t="s">
        <v>887</v>
      </c>
      <c r="M692" s="6" t="s">
        <v>38</v>
      </c>
      <c r="AC692" s="20" t="s">
        <v>888</v>
      </c>
      <c r="AD692" s="45" t="s">
        <v>38</v>
      </c>
      <c r="BB692" s="19" t="s">
        <v>387</v>
      </c>
    </row>
    <row r="693" spans="2:54" ht="25.5">
      <c r="B693" s="272">
        <v>1100420185</v>
      </c>
      <c r="C693" s="6" t="s">
        <v>874</v>
      </c>
      <c r="E693" s="17" t="s">
        <v>214</v>
      </c>
      <c r="F693" s="17" t="s">
        <v>103</v>
      </c>
      <c r="G693" s="17" t="s">
        <v>209</v>
      </c>
      <c r="I693" s="18">
        <v>43984</v>
      </c>
      <c r="J693" s="17">
        <v>0</v>
      </c>
      <c r="L693" s="19" t="s">
        <v>889</v>
      </c>
      <c r="M693" s="6" t="s">
        <v>38</v>
      </c>
      <c r="AC693" s="20" t="s">
        <v>890</v>
      </c>
      <c r="AD693" s="45" t="s">
        <v>38</v>
      </c>
      <c r="BB693" s="19" t="s">
        <v>879</v>
      </c>
    </row>
    <row r="694" spans="2:54" ht="38.25">
      <c r="B694" s="272">
        <v>1100422498</v>
      </c>
      <c r="C694" s="6" t="s">
        <v>785</v>
      </c>
      <c r="E694" s="17" t="s">
        <v>214</v>
      </c>
      <c r="F694" s="17" t="s">
        <v>223</v>
      </c>
      <c r="G694" s="17" t="s">
        <v>209</v>
      </c>
      <c r="I694" s="18">
        <v>44006</v>
      </c>
      <c r="J694" s="17">
        <v>0</v>
      </c>
      <c r="L694" s="19" t="s">
        <v>891</v>
      </c>
      <c r="AC694" s="20" t="s">
        <v>892</v>
      </c>
      <c r="BB694" s="19" t="s">
        <v>865</v>
      </c>
    </row>
    <row r="695" spans="2:54" ht="51">
      <c r="B695" s="272">
        <v>1100422880</v>
      </c>
      <c r="C695" s="6" t="s">
        <v>893</v>
      </c>
      <c r="E695" s="17" t="s">
        <v>208</v>
      </c>
      <c r="F695" s="17" t="s">
        <v>80</v>
      </c>
      <c r="G695" s="17" t="s">
        <v>209</v>
      </c>
      <c r="I695" s="18">
        <v>44006</v>
      </c>
      <c r="J695" s="17">
        <v>0</v>
      </c>
      <c r="L695" s="19" t="s">
        <v>894</v>
      </c>
      <c r="AC695" s="20" t="s">
        <v>895</v>
      </c>
      <c r="BB695" s="19" t="s">
        <v>387</v>
      </c>
    </row>
    <row r="696" spans="2:54" ht="51">
      <c r="B696" s="272">
        <v>1100423401</v>
      </c>
      <c r="C696" s="6" t="s">
        <v>896</v>
      </c>
      <c r="E696" s="17" t="s">
        <v>214</v>
      </c>
      <c r="F696" s="17" t="s">
        <v>223</v>
      </c>
      <c r="G696" s="17" t="s">
        <v>209</v>
      </c>
      <c r="I696" s="18">
        <v>44012</v>
      </c>
      <c r="J696" s="17">
        <v>0</v>
      </c>
      <c r="L696" s="19" t="s">
        <v>897</v>
      </c>
      <c r="AC696" s="20" t="s">
        <v>898</v>
      </c>
      <c r="BB696" s="19" t="s">
        <v>387</v>
      </c>
    </row>
    <row r="697" spans="2:54" ht="25.5">
      <c r="B697" s="272">
        <v>1100423413</v>
      </c>
      <c r="C697" s="6" t="s">
        <v>899</v>
      </c>
      <c r="E697" s="17" t="s">
        <v>214</v>
      </c>
      <c r="F697" s="17" t="s">
        <v>223</v>
      </c>
      <c r="G697" s="17" t="s">
        <v>209</v>
      </c>
      <c r="I697" s="18">
        <v>44014</v>
      </c>
      <c r="J697" s="17">
        <v>0</v>
      </c>
      <c r="L697" s="19" t="s">
        <v>900</v>
      </c>
      <c r="AC697" s="20" t="s">
        <v>901</v>
      </c>
      <c r="BB697" s="19" t="s">
        <v>387</v>
      </c>
    </row>
    <row r="698" spans="2:54" ht="38.25">
      <c r="B698" s="272">
        <v>1100423765</v>
      </c>
      <c r="C698" s="6" t="s">
        <v>902</v>
      </c>
      <c r="E698" s="17" t="s">
        <v>214</v>
      </c>
      <c r="F698" s="17" t="s">
        <v>103</v>
      </c>
      <c r="G698" s="17" t="s">
        <v>209</v>
      </c>
      <c r="I698" s="18">
        <v>44019</v>
      </c>
      <c r="J698" s="17">
        <v>0</v>
      </c>
      <c r="L698" s="19" t="s">
        <v>903</v>
      </c>
      <c r="AC698" s="20" t="s">
        <v>904</v>
      </c>
      <c r="BB698" s="19" t="s">
        <v>865</v>
      </c>
    </row>
    <row r="699" spans="2:54" ht="114.75">
      <c r="B699" s="272">
        <v>1100417378</v>
      </c>
      <c r="C699" s="6" t="s">
        <v>905</v>
      </c>
      <c r="E699" s="17" t="s">
        <v>214</v>
      </c>
      <c r="F699" s="17" t="s">
        <v>223</v>
      </c>
      <c r="G699" s="17" t="s">
        <v>209</v>
      </c>
      <c r="I699" s="18">
        <v>44021</v>
      </c>
      <c r="J699" s="17">
        <v>0</v>
      </c>
      <c r="L699" s="19" t="s">
        <v>906</v>
      </c>
      <c r="AC699" s="20" t="s">
        <v>907</v>
      </c>
      <c r="BB699" s="19" t="s">
        <v>879</v>
      </c>
    </row>
    <row r="700" spans="2:54" ht="25.5">
      <c r="B700" s="272">
        <v>1100101938</v>
      </c>
      <c r="C700" s="6" t="s">
        <v>908</v>
      </c>
      <c r="D700" s="17" t="s">
        <v>909</v>
      </c>
      <c r="E700" s="17" t="s">
        <v>407</v>
      </c>
      <c r="F700" s="17" t="s">
        <v>223</v>
      </c>
      <c r="G700" s="17" t="s">
        <v>209</v>
      </c>
      <c r="H700" s="18">
        <v>44014</v>
      </c>
      <c r="I700" s="18">
        <v>44028</v>
      </c>
      <c r="J700" s="17">
        <v>0</v>
      </c>
      <c r="L700" s="19" t="s">
        <v>910</v>
      </c>
      <c r="AC700" s="20" t="s">
        <v>911</v>
      </c>
      <c r="BB700" s="19" t="s">
        <v>47</v>
      </c>
    </row>
    <row r="701" spans="2:54" ht="51">
      <c r="B701" s="272">
        <v>1100424169</v>
      </c>
      <c r="C701" s="6" t="s">
        <v>719</v>
      </c>
      <c r="E701" s="17" t="s">
        <v>407</v>
      </c>
      <c r="F701" s="17" t="s">
        <v>103</v>
      </c>
      <c r="G701" s="17" t="s">
        <v>209</v>
      </c>
      <c r="H701" s="18">
        <v>44028</v>
      </c>
      <c r="I701" s="18">
        <v>44042</v>
      </c>
      <c r="J701" s="17">
        <v>0</v>
      </c>
      <c r="L701" s="19" t="s">
        <v>897</v>
      </c>
      <c r="AC701" s="20" t="s">
        <v>912</v>
      </c>
      <c r="BB701" s="19" t="s">
        <v>47</v>
      </c>
    </row>
    <row r="702" spans="2:54" ht="38.25">
      <c r="B702" s="272">
        <v>1100424465</v>
      </c>
      <c r="C702" s="6" t="s">
        <v>913</v>
      </c>
      <c r="D702" s="17" t="s">
        <v>914</v>
      </c>
      <c r="E702" s="17" t="s">
        <v>407</v>
      </c>
      <c r="F702" s="17" t="s">
        <v>223</v>
      </c>
      <c r="G702" s="17" t="s">
        <v>209</v>
      </c>
      <c r="H702" s="18">
        <v>44035</v>
      </c>
      <c r="I702" s="18">
        <v>44049</v>
      </c>
      <c r="J702" s="17">
        <v>0</v>
      </c>
      <c r="L702" s="19" t="s">
        <v>915</v>
      </c>
      <c r="AC702" s="20" t="s">
        <v>916</v>
      </c>
      <c r="BB702" s="19" t="s">
        <v>47</v>
      </c>
    </row>
    <row r="703" spans="2:54" ht="76.5">
      <c r="B703" s="272">
        <v>1100425083</v>
      </c>
      <c r="C703" s="6" t="s">
        <v>917</v>
      </c>
      <c r="E703" s="17" t="s">
        <v>214</v>
      </c>
      <c r="F703" s="17" t="s">
        <v>223</v>
      </c>
      <c r="G703" s="17" t="s">
        <v>209</v>
      </c>
      <c r="I703" s="18">
        <v>44050</v>
      </c>
      <c r="J703" s="17">
        <v>0</v>
      </c>
      <c r="L703" s="19" t="s">
        <v>918</v>
      </c>
      <c r="AC703" s="20" t="s">
        <v>919</v>
      </c>
      <c r="BB703" s="19" t="s">
        <v>865</v>
      </c>
    </row>
    <row r="704" spans="2:54" ht="51">
      <c r="B704" s="272">
        <v>1100426393</v>
      </c>
      <c r="C704" s="6" t="s">
        <v>920</v>
      </c>
      <c r="D704" s="17" t="s">
        <v>921</v>
      </c>
      <c r="E704" s="17" t="s">
        <v>214</v>
      </c>
      <c r="F704" s="17" t="s">
        <v>80</v>
      </c>
      <c r="G704" s="17" t="s">
        <v>209</v>
      </c>
      <c r="I704" s="18">
        <v>44056</v>
      </c>
      <c r="J704" s="17">
        <v>0</v>
      </c>
      <c r="L704" s="19" t="s">
        <v>922</v>
      </c>
      <c r="AC704" s="20" t="s">
        <v>923</v>
      </c>
      <c r="BB704" s="19" t="s">
        <v>47</v>
      </c>
    </row>
    <row r="705" spans="2:54" ht="25.5">
      <c r="B705" s="272">
        <v>1100426813</v>
      </c>
      <c r="C705" s="6" t="s">
        <v>924</v>
      </c>
      <c r="E705" s="17" t="s">
        <v>208</v>
      </c>
      <c r="F705" s="17" t="s">
        <v>103</v>
      </c>
      <c r="G705" s="17" t="s">
        <v>209</v>
      </c>
      <c r="I705" s="18">
        <v>44062</v>
      </c>
      <c r="J705" s="17">
        <v>0</v>
      </c>
      <c r="L705" s="19" t="s">
        <v>900</v>
      </c>
      <c r="M705" s="6" t="s">
        <v>38</v>
      </c>
      <c r="AC705" s="20" t="s">
        <v>925</v>
      </c>
      <c r="AD705" s="45" t="s">
        <v>38</v>
      </c>
      <c r="BB705" s="19" t="s">
        <v>865</v>
      </c>
    </row>
    <row r="706" spans="2:54" ht="38.25">
      <c r="B706" s="272">
        <v>1100428165</v>
      </c>
      <c r="C706" s="6" t="s">
        <v>926</v>
      </c>
      <c r="D706" s="17" t="s">
        <v>927</v>
      </c>
      <c r="E706" s="17" t="s">
        <v>214</v>
      </c>
      <c r="F706" s="17" t="s">
        <v>103</v>
      </c>
      <c r="G706" s="17" t="s">
        <v>209</v>
      </c>
      <c r="I706" s="18">
        <v>44074</v>
      </c>
      <c r="J706" s="17">
        <v>0</v>
      </c>
      <c r="L706" s="19" t="s">
        <v>928</v>
      </c>
      <c r="AC706" s="20" t="s">
        <v>929</v>
      </c>
      <c r="BB706" s="19" t="s">
        <v>392</v>
      </c>
    </row>
    <row r="707" spans="2:54" ht="25.5">
      <c r="B707" s="272">
        <v>1100428611</v>
      </c>
      <c r="C707" s="6" t="s">
        <v>930</v>
      </c>
      <c r="D707" s="17" t="s">
        <v>931</v>
      </c>
      <c r="E707" s="17" t="s">
        <v>214</v>
      </c>
      <c r="F707" s="17" t="s">
        <v>80</v>
      </c>
      <c r="G707" s="17" t="s">
        <v>209</v>
      </c>
      <c r="I707" s="18">
        <v>44084</v>
      </c>
      <c r="J707" s="17">
        <v>0</v>
      </c>
      <c r="L707" s="19" t="s">
        <v>900</v>
      </c>
      <c r="AC707" s="20" t="s">
        <v>932</v>
      </c>
      <c r="BB707" s="19" t="s">
        <v>47</v>
      </c>
    </row>
    <row r="708" spans="2:54" ht="38.25">
      <c r="B708" s="272">
        <v>1100428210</v>
      </c>
      <c r="C708" s="6" t="s">
        <v>933</v>
      </c>
      <c r="D708" s="17" t="s">
        <v>934</v>
      </c>
      <c r="E708" s="17" t="s">
        <v>407</v>
      </c>
      <c r="F708" s="17" t="s">
        <v>223</v>
      </c>
      <c r="G708" s="17" t="s">
        <v>209</v>
      </c>
      <c r="H708" s="18">
        <v>44085</v>
      </c>
      <c r="I708" s="18">
        <v>44085</v>
      </c>
      <c r="J708" s="17">
        <v>0</v>
      </c>
      <c r="L708" s="19" t="s">
        <v>935</v>
      </c>
      <c r="AC708" s="20" t="s">
        <v>936</v>
      </c>
      <c r="BB708" s="19" t="s">
        <v>47</v>
      </c>
    </row>
    <row r="709" spans="2:54" ht="38.25">
      <c r="B709" s="272">
        <v>1100428642</v>
      </c>
      <c r="C709" s="6" t="s">
        <v>498</v>
      </c>
      <c r="D709" s="17" t="s">
        <v>937</v>
      </c>
      <c r="E709" s="17" t="s">
        <v>214</v>
      </c>
      <c r="F709" s="17" t="s">
        <v>223</v>
      </c>
      <c r="G709" s="17" t="s">
        <v>209</v>
      </c>
      <c r="I709" s="18">
        <v>44088</v>
      </c>
      <c r="J709" s="17">
        <v>0</v>
      </c>
      <c r="L709" s="19" t="s">
        <v>938</v>
      </c>
      <c r="AC709" s="20" t="s">
        <v>939</v>
      </c>
      <c r="BB709" s="19" t="s">
        <v>387</v>
      </c>
    </row>
    <row r="710" spans="2:54" ht="38.25">
      <c r="B710" s="272">
        <v>1100428671</v>
      </c>
      <c r="C710" s="6" t="s">
        <v>933</v>
      </c>
      <c r="E710" s="17" t="s">
        <v>214</v>
      </c>
      <c r="F710" s="17" t="s">
        <v>223</v>
      </c>
      <c r="G710" s="17" t="s">
        <v>209</v>
      </c>
      <c r="I710" s="18">
        <v>44090</v>
      </c>
      <c r="J710" s="17">
        <v>0</v>
      </c>
      <c r="L710" s="19" t="s">
        <v>935</v>
      </c>
      <c r="AC710" s="20" t="s">
        <v>940</v>
      </c>
      <c r="BB710" s="19" t="s">
        <v>392</v>
      </c>
    </row>
    <row r="711" spans="2:54" ht="38.25">
      <c r="B711" s="272">
        <v>1100429991</v>
      </c>
      <c r="C711" s="6" t="s">
        <v>941</v>
      </c>
      <c r="E711" s="17" t="s">
        <v>208</v>
      </c>
      <c r="F711" s="17" t="s">
        <v>103</v>
      </c>
      <c r="G711" s="17" t="s">
        <v>209</v>
      </c>
      <c r="I711" s="18">
        <v>44099</v>
      </c>
      <c r="J711" s="17">
        <v>0</v>
      </c>
      <c r="L711" s="19" t="s">
        <v>938</v>
      </c>
      <c r="AC711" s="20" t="s">
        <v>942</v>
      </c>
      <c r="BB711" s="19" t="s">
        <v>392</v>
      </c>
    </row>
    <row r="712" spans="2:54" ht="51">
      <c r="B712" s="272">
        <v>1100429674</v>
      </c>
      <c r="C712" s="6" t="s">
        <v>592</v>
      </c>
      <c r="D712" s="17" t="s">
        <v>943</v>
      </c>
      <c r="E712" s="17" t="s">
        <v>214</v>
      </c>
      <c r="F712" s="17" t="s">
        <v>223</v>
      </c>
      <c r="G712" s="17" t="s">
        <v>209</v>
      </c>
      <c r="I712" s="18">
        <v>44102</v>
      </c>
      <c r="J712" s="17">
        <v>0</v>
      </c>
      <c r="L712" s="19" t="s">
        <v>944</v>
      </c>
      <c r="AC712" s="20" t="s">
        <v>945</v>
      </c>
      <c r="BB712" s="19" t="s">
        <v>879</v>
      </c>
    </row>
    <row r="713" spans="2:54" ht="38.25">
      <c r="B713" s="272">
        <v>1100430218</v>
      </c>
      <c r="C713" s="6" t="s">
        <v>946</v>
      </c>
      <c r="D713" s="17" t="s">
        <v>947</v>
      </c>
      <c r="E713" s="17" t="s">
        <v>214</v>
      </c>
      <c r="F713" s="17" t="s">
        <v>103</v>
      </c>
      <c r="G713" s="17" t="s">
        <v>209</v>
      </c>
      <c r="I713" s="18">
        <v>44102</v>
      </c>
      <c r="J713" s="17">
        <v>0</v>
      </c>
      <c r="L713" s="19" t="s">
        <v>948</v>
      </c>
      <c r="AC713" s="20" t="s">
        <v>949</v>
      </c>
      <c r="BB713" s="19" t="s">
        <v>387</v>
      </c>
    </row>
    <row r="714" spans="2:54" ht="38.25">
      <c r="B714" s="272">
        <v>1100430649</v>
      </c>
      <c r="C714" s="6" t="s">
        <v>874</v>
      </c>
      <c r="D714" s="17" t="s">
        <v>950</v>
      </c>
      <c r="E714" s="17" t="s">
        <v>214</v>
      </c>
      <c r="F714" s="17" t="s">
        <v>103</v>
      </c>
      <c r="G714" s="17" t="s">
        <v>209</v>
      </c>
      <c r="I714" s="18">
        <v>44113</v>
      </c>
      <c r="J714" s="17">
        <v>0</v>
      </c>
      <c r="L714" s="19" t="s">
        <v>951</v>
      </c>
      <c r="AC714" s="20" t="s">
        <v>952</v>
      </c>
      <c r="BB714" s="19" t="s">
        <v>387</v>
      </c>
    </row>
    <row r="715" spans="2:54" ht="51">
      <c r="B715" s="272">
        <v>1100430889</v>
      </c>
      <c r="C715" s="6" t="s">
        <v>953</v>
      </c>
      <c r="D715" s="17" t="s">
        <v>954</v>
      </c>
      <c r="E715" s="17" t="s">
        <v>214</v>
      </c>
      <c r="F715" s="17" t="s">
        <v>80</v>
      </c>
      <c r="G715" s="17" t="s">
        <v>209</v>
      </c>
      <c r="I715" s="18">
        <v>44124</v>
      </c>
      <c r="J715" s="17">
        <v>0</v>
      </c>
      <c r="L715" s="19" t="s">
        <v>955</v>
      </c>
      <c r="AC715" s="20" t="s">
        <v>956</v>
      </c>
      <c r="BB715" s="19" t="s">
        <v>387</v>
      </c>
    </row>
    <row r="716" spans="2:54" ht="25.5">
      <c r="B716" s="272">
        <v>1100432102</v>
      </c>
      <c r="C716" s="6" t="s">
        <v>957</v>
      </c>
      <c r="D716" s="17" t="s">
        <v>958</v>
      </c>
      <c r="E716" s="17" t="s">
        <v>214</v>
      </c>
      <c r="F716" s="17" t="s">
        <v>80</v>
      </c>
      <c r="G716" s="17" t="s">
        <v>209</v>
      </c>
      <c r="I716" s="18">
        <v>44125</v>
      </c>
      <c r="J716" s="17">
        <v>0</v>
      </c>
      <c r="L716" s="19" t="s">
        <v>385</v>
      </c>
      <c r="AC716" s="20" t="s">
        <v>959</v>
      </c>
      <c r="BB716" s="19" t="s">
        <v>392</v>
      </c>
    </row>
    <row r="717" spans="2:54" ht="51">
      <c r="B717" s="272">
        <v>1100431011</v>
      </c>
      <c r="C717" s="6" t="s">
        <v>785</v>
      </c>
      <c r="E717" s="17" t="s">
        <v>214</v>
      </c>
      <c r="F717" s="17" t="s">
        <v>80</v>
      </c>
      <c r="G717" s="17" t="s">
        <v>209</v>
      </c>
      <c r="I717" s="18">
        <v>44126</v>
      </c>
      <c r="J717" s="17">
        <v>0</v>
      </c>
      <c r="L717" s="19" t="s">
        <v>955</v>
      </c>
      <c r="AC717" s="20" t="s">
        <v>960</v>
      </c>
      <c r="BB717" s="19" t="s">
        <v>392</v>
      </c>
    </row>
    <row r="718" spans="2:54" ht="25.5">
      <c r="B718" s="272">
        <v>1100432574</v>
      </c>
      <c r="C718" s="6" t="s">
        <v>961</v>
      </c>
      <c r="E718" s="17" t="s">
        <v>214</v>
      </c>
      <c r="F718" s="17" t="s">
        <v>103</v>
      </c>
      <c r="G718" s="17" t="s">
        <v>209</v>
      </c>
      <c r="I718" s="18">
        <v>44139</v>
      </c>
      <c r="J718" s="17">
        <v>0</v>
      </c>
      <c r="L718" s="19" t="s">
        <v>962</v>
      </c>
      <c r="AC718" s="20" t="s">
        <v>963</v>
      </c>
      <c r="BB718" s="19" t="s">
        <v>879</v>
      </c>
    </row>
    <row r="719" spans="2:54" ht="25.5">
      <c r="B719" s="272">
        <v>1100433733</v>
      </c>
      <c r="C719" s="6" t="s">
        <v>964</v>
      </c>
      <c r="D719" s="17" t="s">
        <v>965</v>
      </c>
      <c r="E719" s="17" t="s">
        <v>214</v>
      </c>
      <c r="F719" s="17" t="s">
        <v>223</v>
      </c>
      <c r="G719" s="17" t="s">
        <v>209</v>
      </c>
      <c r="I719" s="18">
        <v>44147</v>
      </c>
      <c r="J719" s="17">
        <v>0</v>
      </c>
      <c r="L719" s="19" t="s">
        <v>385</v>
      </c>
      <c r="AC719" s="20" t="s">
        <v>966</v>
      </c>
      <c r="BB719" s="19" t="s">
        <v>879</v>
      </c>
    </row>
    <row r="720" spans="2:54" ht="38.25">
      <c r="B720" s="272">
        <v>1100433501</v>
      </c>
      <c r="C720" s="6" t="s">
        <v>967</v>
      </c>
      <c r="D720" s="17" t="s">
        <v>968</v>
      </c>
      <c r="E720" s="17" t="s">
        <v>214</v>
      </c>
      <c r="F720" s="17" t="s">
        <v>223</v>
      </c>
      <c r="G720" s="17" t="s">
        <v>209</v>
      </c>
      <c r="I720" s="18">
        <v>44154</v>
      </c>
      <c r="J720" s="17">
        <v>0</v>
      </c>
      <c r="L720" s="19" t="s">
        <v>969</v>
      </c>
      <c r="AC720" s="20" t="s">
        <v>970</v>
      </c>
      <c r="BB720" s="19" t="s">
        <v>387</v>
      </c>
    </row>
    <row r="721" spans="2:54" ht="51">
      <c r="B721" s="272">
        <v>1100433869</v>
      </c>
      <c r="C721" s="6" t="s">
        <v>971</v>
      </c>
      <c r="E721" s="17" t="s">
        <v>214</v>
      </c>
      <c r="F721" s="17" t="s">
        <v>103</v>
      </c>
      <c r="G721" s="17" t="s">
        <v>209</v>
      </c>
      <c r="I721" s="18">
        <v>44158</v>
      </c>
      <c r="J721" s="17">
        <v>0</v>
      </c>
      <c r="L721" s="19" t="s">
        <v>972</v>
      </c>
      <c r="AC721" s="20" t="s">
        <v>973</v>
      </c>
      <c r="BB721" s="19" t="s">
        <v>387</v>
      </c>
    </row>
    <row r="722" spans="2:54" ht="51">
      <c r="B722" s="272">
        <v>1100434118</v>
      </c>
      <c r="C722" s="6" t="s">
        <v>498</v>
      </c>
      <c r="D722" s="17" t="s">
        <v>974</v>
      </c>
      <c r="E722" s="17" t="s">
        <v>214</v>
      </c>
      <c r="F722" s="17" t="s">
        <v>103</v>
      </c>
      <c r="G722" s="17" t="s">
        <v>209</v>
      </c>
      <c r="I722" s="18">
        <v>44160</v>
      </c>
      <c r="J722" s="17">
        <v>0</v>
      </c>
      <c r="L722" s="19" t="s">
        <v>975</v>
      </c>
      <c r="AC722" s="20" t="s">
        <v>976</v>
      </c>
      <c r="BB722" s="19" t="s">
        <v>387</v>
      </c>
    </row>
    <row r="723" spans="2:54" ht="51">
      <c r="B723" s="272">
        <v>1100434062</v>
      </c>
      <c r="C723" s="6" t="s">
        <v>977</v>
      </c>
      <c r="E723" s="17" t="s">
        <v>214</v>
      </c>
      <c r="F723" s="17" t="s">
        <v>103</v>
      </c>
      <c r="G723" s="17" t="s">
        <v>209</v>
      </c>
      <c r="I723" s="18">
        <v>44165</v>
      </c>
      <c r="J723" s="17">
        <v>0</v>
      </c>
      <c r="L723" s="19" t="s">
        <v>978</v>
      </c>
      <c r="AC723" s="20" t="s">
        <v>979</v>
      </c>
      <c r="BB723" s="19" t="s">
        <v>387</v>
      </c>
    </row>
    <row r="724" spans="2:54" ht="51">
      <c r="B724" s="272">
        <v>1100434496</v>
      </c>
      <c r="C724" s="6" t="s">
        <v>980</v>
      </c>
      <c r="D724" s="17" t="s">
        <v>981</v>
      </c>
      <c r="E724" s="17" t="s">
        <v>214</v>
      </c>
      <c r="F724" s="17" t="s">
        <v>223</v>
      </c>
      <c r="G724" s="17" t="s">
        <v>209</v>
      </c>
      <c r="I724" s="18">
        <v>44169</v>
      </c>
      <c r="J724" s="17">
        <v>0</v>
      </c>
      <c r="L724" s="19" t="s">
        <v>982</v>
      </c>
      <c r="AC724" s="20" t="s">
        <v>983</v>
      </c>
      <c r="BB724" s="19" t="s">
        <v>879</v>
      </c>
    </row>
    <row r="725" spans="2:54" ht="25.5">
      <c r="B725" s="272">
        <v>1100435596</v>
      </c>
      <c r="C725" s="6" t="s">
        <v>984</v>
      </c>
      <c r="D725" s="17" t="s">
        <v>985</v>
      </c>
      <c r="E725" s="17" t="s">
        <v>214</v>
      </c>
      <c r="F725" s="17" t="s">
        <v>80</v>
      </c>
      <c r="G725" s="17" t="s">
        <v>209</v>
      </c>
      <c r="I725" s="18">
        <v>44169</v>
      </c>
      <c r="J725" s="17">
        <v>0</v>
      </c>
      <c r="L725" s="19" t="s">
        <v>986</v>
      </c>
      <c r="AC725" s="20" t="s">
        <v>987</v>
      </c>
      <c r="BB725" s="19" t="s">
        <v>47</v>
      </c>
    </row>
    <row r="726" spans="2:54" ht="38.25">
      <c r="B726" s="272">
        <v>1100435883</v>
      </c>
      <c r="C726" s="6" t="s">
        <v>561</v>
      </c>
      <c r="D726" s="17" t="s">
        <v>988</v>
      </c>
      <c r="E726" s="17" t="s">
        <v>214</v>
      </c>
      <c r="F726" s="17" t="s">
        <v>223</v>
      </c>
      <c r="G726" s="17" t="s">
        <v>209</v>
      </c>
      <c r="I726" s="18">
        <v>44172</v>
      </c>
      <c r="J726" s="17">
        <v>0</v>
      </c>
      <c r="L726" s="19" t="s">
        <v>989</v>
      </c>
      <c r="AC726" s="20" t="s">
        <v>990</v>
      </c>
      <c r="BB726" s="19" t="s">
        <v>47</v>
      </c>
    </row>
    <row r="727" spans="2:54" ht="38.25">
      <c r="B727" s="272">
        <v>1100435156</v>
      </c>
      <c r="C727" s="6" t="s">
        <v>991</v>
      </c>
      <c r="D727" s="17" t="s">
        <v>992</v>
      </c>
      <c r="E727" s="17" t="s">
        <v>214</v>
      </c>
      <c r="F727" s="17" t="s">
        <v>223</v>
      </c>
      <c r="G727" s="17" t="s">
        <v>209</v>
      </c>
      <c r="I727" s="18">
        <v>44174</v>
      </c>
      <c r="J727" s="17">
        <v>0</v>
      </c>
      <c r="L727" s="19" t="s">
        <v>993</v>
      </c>
      <c r="AC727" s="20" t="s">
        <v>994</v>
      </c>
      <c r="BB727" s="19" t="s">
        <v>879</v>
      </c>
    </row>
    <row r="728" spans="2:54" ht="76.5">
      <c r="B728" s="272">
        <v>1100435381</v>
      </c>
      <c r="C728" s="6" t="s">
        <v>995</v>
      </c>
      <c r="D728" s="17" t="s">
        <v>996</v>
      </c>
      <c r="E728" s="17" t="s">
        <v>214</v>
      </c>
      <c r="F728" s="17" t="s">
        <v>223</v>
      </c>
      <c r="G728" s="17" t="s">
        <v>209</v>
      </c>
      <c r="I728" s="18">
        <v>44182</v>
      </c>
      <c r="J728" s="17">
        <v>0</v>
      </c>
      <c r="L728" s="19" t="s">
        <v>997</v>
      </c>
      <c r="AC728" s="20" t="s">
        <v>998</v>
      </c>
      <c r="BB728" s="19" t="s">
        <v>47</v>
      </c>
    </row>
    <row r="729" spans="2:54" ht="51">
      <c r="B729" s="272">
        <v>1100436207</v>
      </c>
      <c r="C729" s="6" t="s">
        <v>767</v>
      </c>
      <c r="D729" s="17" t="s">
        <v>999</v>
      </c>
      <c r="E729" s="17" t="s">
        <v>214</v>
      </c>
      <c r="F729" s="17" t="s">
        <v>103</v>
      </c>
      <c r="G729" s="17" t="s">
        <v>209</v>
      </c>
      <c r="I729" s="18">
        <v>44182</v>
      </c>
      <c r="J729" s="17">
        <v>0</v>
      </c>
      <c r="L729" s="19" t="s">
        <v>1000</v>
      </c>
      <c r="AC729" s="20" t="s">
        <v>1001</v>
      </c>
      <c r="BB729" s="19" t="s">
        <v>47</v>
      </c>
    </row>
    <row r="730" spans="2:54" ht="51">
      <c r="B730" s="272">
        <v>1100435794</v>
      </c>
      <c r="C730" s="6" t="s">
        <v>1002</v>
      </c>
      <c r="D730" s="17" t="s">
        <v>1003</v>
      </c>
      <c r="E730" s="17" t="s">
        <v>214</v>
      </c>
      <c r="F730" s="17" t="s">
        <v>223</v>
      </c>
      <c r="G730" s="17" t="s">
        <v>209</v>
      </c>
      <c r="I730" s="18">
        <v>44183</v>
      </c>
      <c r="J730" s="17">
        <v>0</v>
      </c>
      <c r="L730" s="19" t="s">
        <v>1004</v>
      </c>
      <c r="AC730" s="20" t="s">
        <v>1005</v>
      </c>
      <c r="BB730" s="19" t="s">
        <v>879</v>
      </c>
    </row>
    <row r="731" spans="2:54" ht="38.25">
      <c r="B731" s="272">
        <v>1100436985</v>
      </c>
      <c r="C731" s="6" t="s">
        <v>1006</v>
      </c>
      <c r="D731" s="17" t="s">
        <v>1007</v>
      </c>
      <c r="E731" s="17" t="s">
        <v>214</v>
      </c>
      <c r="F731" s="17" t="s">
        <v>80</v>
      </c>
      <c r="G731" s="17" t="s">
        <v>209</v>
      </c>
      <c r="I731" s="18">
        <v>44202</v>
      </c>
      <c r="J731" s="17">
        <v>0</v>
      </c>
      <c r="L731" s="19" t="s">
        <v>1008</v>
      </c>
      <c r="AC731" s="20" t="s">
        <v>1009</v>
      </c>
      <c r="BB731" s="19" t="s">
        <v>879</v>
      </c>
    </row>
    <row r="732" spans="2:54" ht="51">
      <c r="B732" s="272">
        <v>1100437003</v>
      </c>
      <c r="C732" s="6" t="s">
        <v>1010</v>
      </c>
      <c r="D732" s="17" t="s">
        <v>1011</v>
      </c>
      <c r="E732" s="17" t="s">
        <v>214</v>
      </c>
      <c r="F732" s="17" t="s">
        <v>103</v>
      </c>
      <c r="G732" s="17" t="s">
        <v>209</v>
      </c>
      <c r="I732" s="18">
        <v>44202</v>
      </c>
      <c r="J732" s="17">
        <v>0</v>
      </c>
      <c r="L732" s="19" t="s">
        <v>1012</v>
      </c>
      <c r="AC732" s="20" t="s">
        <v>1013</v>
      </c>
      <c r="BB732" s="19" t="s">
        <v>47</v>
      </c>
    </row>
    <row r="733" spans="2:54" ht="38.25">
      <c r="B733" s="272">
        <v>1100436896</v>
      </c>
      <c r="C733" s="6" t="s">
        <v>1014</v>
      </c>
      <c r="D733" s="17" t="s">
        <v>1015</v>
      </c>
      <c r="E733" s="17" t="s">
        <v>214</v>
      </c>
      <c r="F733" s="17" t="s">
        <v>103</v>
      </c>
      <c r="G733" s="17" t="s">
        <v>209</v>
      </c>
      <c r="I733" s="18">
        <v>44203</v>
      </c>
      <c r="J733" s="17">
        <v>0</v>
      </c>
      <c r="L733" s="19" t="s">
        <v>1016</v>
      </c>
      <c r="AC733" s="20" t="s">
        <v>1017</v>
      </c>
      <c r="BB733" s="19" t="s">
        <v>387</v>
      </c>
    </row>
    <row r="734" spans="2:54">
      <c r="B734" s="272">
        <v>1100437157</v>
      </c>
      <c r="C734" s="6" t="s">
        <v>719</v>
      </c>
      <c r="E734" s="17" t="s">
        <v>214</v>
      </c>
      <c r="F734" s="17" t="s">
        <v>344</v>
      </c>
      <c r="G734" s="17" t="s">
        <v>209</v>
      </c>
      <c r="I734" s="18">
        <v>44208</v>
      </c>
      <c r="J734" s="17">
        <v>0</v>
      </c>
      <c r="L734" s="6" t="s">
        <v>755</v>
      </c>
      <c r="AC734" s="20" t="s">
        <v>1018</v>
      </c>
      <c r="BB734" s="19" t="s">
        <v>392</v>
      </c>
    </row>
    <row r="735" spans="2:54" ht="38.25">
      <c r="B735" s="272">
        <v>1100437528</v>
      </c>
      <c r="C735" s="6" t="s">
        <v>1019</v>
      </c>
      <c r="D735" s="17" t="s">
        <v>1020</v>
      </c>
      <c r="E735" s="17" t="s">
        <v>214</v>
      </c>
      <c r="F735" s="17" t="s">
        <v>103</v>
      </c>
      <c r="G735" s="17" t="s">
        <v>209</v>
      </c>
      <c r="I735" s="18">
        <v>44215</v>
      </c>
      <c r="J735" s="17">
        <v>0</v>
      </c>
      <c r="L735" s="19" t="s">
        <v>951</v>
      </c>
      <c r="AC735" s="20" t="s">
        <v>1021</v>
      </c>
      <c r="BB735" s="19" t="s">
        <v>392</v>
      </c>
    </row>
    <row r="736" spans="2:54" ht="63.75">
      <c r="B736" s="272">
        <v>1100436996</v>
      </c>
      <c r="C736" s="6" t="s">
        <v>776</v>
      </c>
      <c r="D736" s="17" t="s">
        <v>1022</v>
      </c>
      <c r="E736" s="17" t="s">
        <v>407</v>
      </c>
      <c r="F736" s="17" t="s">
        <v>80</v>
      </c>
      <c r="G736" s="17" t="s">
        <v>209</v>
      </c>
      <c r="H736" s="18">
        <v>44208</v>
      </c>
      <c r="I736" s="18">
        <v>44222</v>
      </c>
      <c r="J736" s="17">
        <v>0</v>
      </c>
      <c r="L736" s="19" t="s">
        <v>1023</v>
      </c>
      <c r="AC736" s="20" t="s">
        <v>1024</v>
      </c>
      <c r="BB736" s="19" t="s">
        <v>387</v>
      </c>
    </row>
    <row r="737" spans="2:54" ht="25.5">
      <c r="B737" s="272">
        <v>1100439570</v>
      </c>
      <c r="C737" s="6" t="s">
        <v>1025</v>
      </c>
      <c r="D737" s="17" t="s">
        <v>1026</v>
      </c>
      <c r="E737" s="17" t="s">
        <v>214</v>
      </c>
      <c r="F737" s="17" t="s">
        <v>80</v>
      </c>
      <c r="G737" s="17" t="s">
        <v>209</v>
      </c>
      <c r="I737" s="18">
        <v>44228</v>
      </c>
      <c r="J737" s="17">
        <v>0</v>
      </c>
      <c r="L737" s="19" t="s">
        <v>1027</v>
      </c>
      <c r="AC737" s="20" t="s">
        <v>1028</v>
      </c>
      <c r="BB737" s="19" t="s">
        <v>47</v>
      </c>
    </row>
    <row r="738" spans="2:54">
      <c r="B738" s="272">
        <v>1100438821</v>
      </c>
      <c r="C738" s="6" t="s">
        <v>646</v>
      </c>
      <c r="E738" s="17" t="s">
        <v>214</v>
      </c>
      <c r="F738" s="17" t="s">
        <v>103</v>
      </c>
      <c r="G738" s="17" t="s">
        <v>209</v>
      </c>
      <c r="I738" s="18">
        <v>44229</v>
      </c>
      <c r="J738" s="17">
        <v>0</v>
      </c>
      <c r="L738" s="6" t="s">
        <v>755</v>
      </c>
      <c r="AC738" s="20" t="s">
        <v>1029</v>
      </c>
      <c r="BB738" s="19" t="s">
        <v>392</v>
      </c>
    </row>
    <row r="739" spans="2:54" ht="51">
      <c r="B739" s="272">
        <v>1100439241</v>
      </c>
      <c r="C739" s="6" t="s">
        <v>1030</v>
      </c>
      <c r="D739" s="17" t="s">
        <v>1031</v>
      </c>
      <c r="E739" s="17" t="s">
        <v>214</v>
      </c>
      <c r="F739" s="17" t="s">
        <v>223</v>
      </c>
      <c r="G739" s="17" t="s">
        <v>209</v>
      </c>
      <c r="I739" s="18">
        <v>44237</v>
      </c>
      <c r="J739" s="17">
        <v>0</v>
      </c>
      <c r="L739" s="19" t="s">
        <v>955</v>
      </c>
      <c r="AC739" s="20" t="s">
        <v>1032</v>
      </c>
      <c r="BB739" s="19" t="s">
        <v>392</v>
      </c>
    </row>
    <row r="740" spans="2:54">
      <c r="B740" s="272">
        <v>1100441381</v>
      </c>
      <c r="C740" s="6" t="s">
        <v>1033</v>
      </c>
      <c r="E740" s="17" t="s">
        <v>214</v>
      </c>
      <c r="F740" s="17" t="s">
        <v>223</v>
      </c>
      <c r="G740" s="17" t="s">
        <v>209</v>
      </c>
      <c r="I740" s="18">
        <v>44245</v>
      </c>
      <c r="J740" s="17">
        <v>0</v>
      </c>
      <c r="L740" s="6" t="s">
        <v>755</v>
      </c>
      <c r="AC740" s="20" t="s">
        <v>1034</v>
      </c>
      <c r="BB740" s="19" t="s">
        <v>47</v>
      </c>
    </row>
    <row r="741" spans="2:54" ht="25.5">
      <c r="B741" s="272">
        <v>1100440362</v>
      </c>
      <c r="C741" s="6" t="s">
        <v>719</v>
      </c>
      <c r="D741" s="17" t="s">
        <v>1035</v>
      </c>
      <c r="E741" s="17" t="s">
        <v>214</v>
      </c>
      <c r="F741" s="17" t="s">
        <v>103</v>
      </c>
      <c r="G741" s="17" t="s">
        <v>209</v>
      </c>
      <c r="I741" s="18">
        <v>44246</v>
      </c>
      <c r="J741" s="17">
        <v>0</v>
      </c>
      <c r="L741" s="19" t="s">
        <v>385</v>
      </c>
      <c r="AC741" s="20" t="s">
        <v>1036</v>
      </c>
      <c r="BB741" s="19" t="s">
        <v>879</v>
      </c>
    </row>
    <row r="742" spans="2:54" ht="63.75">
      <c r="B742" s="272">
        <v>1100437427</v>
      </c>
      <c r="C742" s="6" t="s">
        <v>1037</v>
      </c>
      <c r="D742" s="17" t="s">
        <v>1038</v>
      </c>
      <c r="E742" s="17" t="s">
        <v>214</v>
      </c>
      <c r="F742" s="17" t="s">
        <v>103</v>
      </c>
      <c r="G742" s="17" t="s">
        <v>209</v>
      </c>
      <c r="I742" s="18">
        <v>44260</v>
      </c>
      <c r="J742" s="17">
        <v>0</v>
      </c>
      <c r="L742" s="19" t="s">
        <v>1039</v>
      </c>
      <c r="AC742" s="20" t="s">
        <v>1040</v>
      </c>
      <c r="BB742" s="19" t="s">
        <v>387</v>
      </c>
    </row>
    <row r="743" spans="2:54" ht="51">
      <c r="B743" s="272">
        <v>1100442104</v>
      </c>
      <c r="C743" s="6" t="s">
        <v>719</v>
      </c>
      <c r="D743" s="17" t="s">
        <v>1041</v>
      </c>
      <c r="E743" s="17" t="s">
        <v>208</v>
      </c>
      <c r="F743" s="17" t="s">
        <v>103</v>
      </c>
      <c r="G743" s="17" t="s">
        <v>209</v>
      </c>
      <c r="I743" s="18">
        <v>44270</v>
      </c>
      <c r="J743" s="17">
        <v>0</v>
      </c>
      <c r="L743" s="19" t="s">
        <v>1042</v>
      </c>
      <c r="AC743" s="20" t="s">
        <v>1043</v>
      </c>
      <c r="BB743" s="19" t="s">
        <v>392</v>
      </c>
    </row>
    <row r="744" spans="2:54" ht="25.5">
      <c r="B744" s="272">
        <v>1100443123</v>
      </c>
      <c r="C744" s="6" t="s">
        <v>896</v>
      </c>
      <c r="D744" s="17" t="s">
        <v>1044</v>
      </c>
      <c r="E744" s="17" t="s">
        <v>214</v>
      </c>
      <c r="F744" s="17" t="s">
        <v>103</v>
      </c>
      <c r="G744" s="17" t="s">
        <v>209</v>
      </c>
      <c r="I744" s="18">
        <v>44272</v>
      </c>
      <c r="J744" s="17">
        <v>0</v>
      </c>
      <c r="L744" s="19" t="s">
        <v>385</v>
      </c>
      <c r="AC744" s="20" t="s">
        <v>1045</v>
      </c>
      <c r="BB744" s="19" t="s">
        <v>879</v>
      </c>
    </row>
    <row r="745" spans="2:54" ht="38.25">
      <c r="B745" s="272">
        <v>1100442962</v>
      </c>
      <c r="C745" s="6" t="s">
        <v>1046</v>
      </c>
      <c r="D745" s="17" t="s">
        <v>1047</v>
      </c>
      <c r="E745" s="17" t="s">
        <v>214</v>
      </c>
      <c r="F745" s="17" t="s">
        <v>103</v>
      </c>
      <c r="G745" s="17" t="s">
        <v>209</v>
      </c>
      <c r="I745" s="18">
        <v>44279</v>
      </c>
      <c r="J745" s="17">
        <v>0</v>
      </c>
      <c r="L745" s="19" t="s">
        <v>1048</v>
      </c>
      <c r="AC745" s="20" t="s">
        <v>1049</v>
      </c>
      <c r="BB745" s="19" t="s">
        <v>392</v>
      </c>
    </row>
    <row r="746" spans="2:54" ht="38.25">
      <c r="B746" s="272">
        <v>1100442997</v>
      </c>
      <c r="C746" s="6" t="s">
        <v>1050</v>
      </c>
      <c r="D746" s="17" t="s">
        <v>1051</v>
      </c>
      <c r="E746" s="17" t="s">
        <v>208</v>
      </c>
      <c r="F746" s="17" t="s">
        <v>103</v>
      </c>
      <c r="G746" s="17" t="s">
        <v>209</v>
      </c>
      <c r="I746" s="18">
        <v>44279</v>
      </c>
      <c r="J746" s="17">
        <v>0</v>
      </c>
      <c r="L746" s="19" t="s">
        <v>1052</v>
      </c>
      <c r="AC746" s="20" t="s">
        <v>1053</v>
      </c>
      <c r="BB746" s="19" t="s">
        <v>879</v>
      </c>
    </row>
    <row r="747" spans="2:54" ht="25.5">
      <c r="B747" s="272">
        <v>1100443129</v>
      </c>
      <c r="C747" s="6" t="s">
        <v>1054</v>
      </c>
      <c r="D747" s="17" t="s">
        <v>1055</v>
      </c>
      <c r="E747" s="17" t="s">
        <v>208</v>
      </c>
      <c r="F747" s="17" t="s">
        <v>223</v>
      </c>
      <c r="G747" s="17" t="s">
        <v>209</v>
      </c>
      <c r="I747" s="18">
        <v>44279</v>
      </c>
      <c r="J747" s="17">
        <v>0</v>
      </c>
      <c r="L747" s="19" t="s">
        <v>1056</v>
      </c>
      <c r="AC747" s="20" t="s">
        <v>1057</v>
      </c>
      <c r="BB747" s="19" t="s">
        <v>392</v>
      </c>
    </row>
    <row r="748" spans="2:54" ht="38.25">
      <c r="B748" s="272">
        <v>1100444242</v>
      </c>
      <c r="C748" s="6" t="s">
        <v>1058</v>
      </c>
      <c r="D748" s="17" t="s">
        <v>1059</v>
      </c>
      <c r="E748" s="17" t="s">
        <v>214</v>
      </c>
      <c r="F748" s="17" t="s">
        <v>223</v>
      </c>
      <c r="G748" s="17" t="s">
        <v>209</v>
      </c>
      <c r="I748" s="18">
        <v>44293</v>
      </c>
      <c r="J748" s="17">
        <v>0</v>
      </c>
      <c r="L748" s="19" t="s">
        <v>1060</v>
      </c>
      <c r="AC748" s="20" t="s">
        <v>1061</v>
      </c>
      <c r="BB748" s="19" t="s">
        <v>47</v>
      </c>
    </row>
    <row r="749" spans="2:54" ht="51">
      <c r="B749" s="272">
        <v>1100443402</v>
      </c>
      <c r="C749" s="6" t="s">
        <v>661</v>
      </c>
      <c r="D749" s="17" t="s">
        <v>1062</v>
      </c>
      <c r="E749" s="17" t="s">
        <v>407</v>
      </c>
      <c r="F749" s="17" t="s">
        <v>223</v>
      </c>
      <c r="G749" s="17" t="s">
        <v>209</v>
      </c>
      <c r="H749" s="18">
        <v>44284</v>
      </c>
      <c r="I749" s="18">
        <v>44298</v>
      </c>
      <c r="J749" s="17">
        <v>0</v>
      </c>
      <c r="L749" s="19" t="s">
        <v>1063</v>
      </c>
      <c r="AC749" s="20" t="s">
        <v>1064</v>
      </c>
      <c r="BB749" s="19" t="s">
        <v>47</v>
      </c>
    </row>
    <row r="750" spans="2:54" ht="63.75">
      <c r="B750" s="272">
        <v>1100444505</v>
      </c>
      <c r="C750" s="6" t="s">
        <v>498</v>
      </c>
      <c r="D750" s="17" t="s">
        <v>1065</v>
      </c>
      <c r="E750" s="17" t="s">
        <v>214</v>
      </c>
      <c r="F750" s="17" t="s">
        <v>80</v>
      </c>
      <c r="G750" s="17" t="s">
        <v>209</v>
      </c>
      <c r="I750" s="18">
        <v>44298</v>
      </c>
      <c r="J750" s="17">
        <v>0</v>
      </c>
      <c r="L750" s="19" t="s">
        <v>1066</v>
      </c>
      <c r="AC750" s="20" t="s">
        <v>1067</v>
      </c>
      <c r="BB750" s="19" t="s">
        <v>47</v>
      </c>
    </row>
    <row r="751" spans="2:54" ht="51">
      <c r="B751" s="272">
        <v>1100444509</v>
      </c>
      <c r="C751" s="6" t="s">
        <v>1068</v>
      </c>
      <c r="D751" s="17" t="s">
        <v>1069</v>
      </c>
      <c r="E751" s="17" t="s">
        <v>214</v>
      </c>
      <c r="F751" s="17" t="s">
        <v>80</v>
      </c>
      <c r="G751" s="17" t="s">
        <v>209</v>
      </c>
      <c r="I751" s="18">
        <v>44298</v>
      </c>
      <c r="J751" s="17">
        <v>0</v>
      </c>
      <c r="L751" s="19" t="s">
        <v>1070</v>
      </c>
      <c r="AC751" s="20" t="s">
        <v>1071</v>
      </c>
      <c r="BB751" s="19" t="s">
        <v>879</v>
      </c>
    </row>
    <row r="752" spans="2:54" ht="76.5">
      <c r="B752" s="272">
        <v>1100102031</v>
      </c>
      <c r="C752" s="6" t="s">
        <v>1072</v>
      </c>
      <c r="D752" s="17" t="s">
        <v>1073</v>
      </c>
      <c r="E752" s="17" t="s">
        <v>407</v>
      </c>
      <c r="F752" s="17" t="s">
        <v>223</v>
      </c>
      <c r="G752" s="17" t="s">
        <v>209</v>
      </c>
      <c r="H752" s="18">
        <v>44293</v>
      </c>
      <c r="I752" s="18">
        <v>44307</v>
      </c>
      <c r="J752" s="17">
        <v>0</v>
      </c>
      <c r="L752" s="19" t="s">
        <v>1074</v>
      </c>
      <c r="AC752" s="20" t="s">
        <v>1075</v>
      </c>
      <c r="BB752" s="19" t="s">
        <v>47</v>
      </c>
    </row>
    <row r="753" spans="2:54" ht="51">
      <c r="B753" s="272">
        <v>1100445532</v>
      </c>
      <c r="C753" s="6" t="s">
        <v>899</v>
      </c>
      <c r="D753" s="17" t="s">
        <v>1076</v>
      </c>
      <c r="E753" s="17" t="s">
        <v>214</v>
      </c>
      <c r="F753" s="17" t="s">
        <v>103</v>
      </c>
      <c r="G753" s="17" t="s">
        <v>209</v>
      </c>
      <c r="I753" s="18">
        <v>44312</v>
      </c>
      <c r="J753" s="17">
        <v>0</v>
      </c>
      <c r="L753" s="19" t="s">
        <v>1077</v>
      </c>
      <c r="AC753" s="20" t="s">
        <v>1078</v>
      </c>
      <c r="BB753" s="19" t="s">
        <v>387</v>
      </c>
    </row>
    <row r="754" spans="2:54" ht="25.5">
      <c r="B754" s="272">
        <v>1100446229</v>
      </c>
      <c r="C754" s="6" t="s">
        <v>1079</v>
      </c>
      <c r="D754" s="17" t="s">
        <v>1080</v>
      </c>
      <c r="E754" s="17" t="s">
        <v>214</v>
      </c>
      <c r="F754" s="17" t="s">
        <v>103</v>
      </c>
      <c r="G754" s="17" t="s">
        <v>209</v>
      </c>
      <c r="I754" s="18">
        <v>44320</v>
      </c>
      <c r="J754" s="17">
        <v>0</v>
      </c>
      <c r="L754" s="19" t="s">
        <v>385</v>
      </c>
      <c r="AC754" s="20" t="s">
        <v>1081</v>
      </c>
      <c r="BB754" s="19" t="s">
        <v>387</v>
      </c>
    </row>
    <row r="755" spans="2:54" ht="76.5">
      <c r="B755" s="272">
        <v>1100447176</v>
      </c>
      <c r="C755" s="6" t="s">
        <v>1082</v>
      </c>
      <c r="D755" s="17" t="s">
        <v>1083</v>
      </c>
      <c r="E755" s="17" t="s">
        <v>214</v>
      </c>
      <c r="F755" s="17" t="s">
        <v>103</v>
      </c>
      <c r="G755" s="17" t="s">
        <v>209</v>
      </c>
      <c r="I755" s="18">
        <v>44334</v>
      </c>
      <c r="J755" s="17">
        <v>0</v>
      </c>
      <c r="L755" s="19" t="s">
        <v>1084</v>
      </c>
      <c r="AC755" s="20" t="s">
        <v>1085</v>
      </c>
      <c r="BB755" s="19" t="s">
        <v>392</v>
      </c>
    </row>
    <row r="756" spans="2:54" ht="38.25">
      <c r="B756" s="272">
        <v>1100447399</v>
      </c>
      <c r="C756" s="6" t="s">
        <v>1086</v>
      </c>
      <c r="D756" s="17" t="s">
        <v>1087</v>
      </c>
      <c r="E756" s="17" t="s">
        <v>214</v>
      </c>
      <c r="F756" s="17" t="s">
        <v>103</v>
      </c>
      <c r="G756" s="17" t="s">
        <v>209</v>
      </c>
      <c r="I756" s="18">
        <v>44334</v>
      </c>
      <c r="J756" s="17">
        <v>0</v>
      </c>
      <c r="L756" s="19" t="s">
        <v>1088</v>
      </c>
      <c r="AC756" s="20" t="s">
        <v>1089</v>
      </c>
      <c r="BB756" s="19" t="s">
        <v>387</v>
      </c>
    </row>
    <row r="757" spans="2:54" ht="76.5">
      <c r="B757" s="272">
        <v>1100449580</v>
      </c>
      <c r="C757" s="6" t="s">
        <v>1090</v>
      </c>
      <c r="D757" s="17" t="s">
        <v>1091</v>
      </c>
      <c r="E757" s="17" t="s">
        <v>214</v>
      </c>
      <c r="F757" s="17" t="s">
        <v>103</v>
      </c>
      <c r="G757" s="17" t="s">
        <v>209</v>
      </c>
      <c r="I757" s="18">
        <v>44363</v>
      </c>
      <c r="J757" s="17">
        <v>0</v>
      </c>
      <c r="L757" s="19" t="s">
        <v>1092</v>
      </c>
      <c r="AC757" s="20" t="s">
        <v>1093</v>
      </c>
      <c r="BB757" s="19" t="s">
        <v>879</v>
      </c>
    </row>
    <row r="758" spans="2:54" ht="38.25">
      <c r="B758" s="272">
        <v>1100450784</v>
      </c>
      <c r="C758" s="6" t="s">
        <v>1094</v>
      </c>
      <c r="D758" s="17" t="s">
        <v>1095</v>
      </c>
      <c r="E758" s="17" t="s">
        <v>214</v>
      </c>
      <c r="F758" s="17" t="s">
        <v>80</v>
      </c>
      <c r="G758" s="17" t="s">
        <v>209</v>
      </c>
      <c r="I758" s="18">
        <v>44372</v>
      </c>
      <c r="J758" s="17">
        <v>0</v>
      </c>
      <c r="L758" s="19" t="s">
        <v>1096</v>
      </c>
      <c r="AC758" s="20" t="s">
        <v>1097</v>
      </c>
      <c r="BB758" s="19" t="s">
        <v>387</v>
      </c>
    </row>
    <row r="759" spans="2:54" ht="63.75">
      <c r="B759" s="272">
        <v>1100453070</v>
      </c>
      <c r="C759" s="6" t="s">
        <v>1098</v>
      </c>
      <c r="D759" s="17" t="s">
        <v>1099</v>
      </c>
      <c r="E759" s="17" t="s">
        <v>214</v>
      </c>
      <c r="F759" s="17" t="s">
        <v>103</v>
      </c>
      <c r="G759" s="17" t="s">
        <v>209</v>
      </c>
      <c r="I759" s="18">
        <v>44379</v>
      </c>
      <c r="J759" s="17">
        <v>0</v>
      </c>
      <c r="L759" s="19" t="s">
        <v>1100</v>
      </c>
      <c r="AC759" s="20" t="s">
        <v>1101</v>
      </c>
      <c r="BB759" s="19" t="s">
        <v>387</v>
      </c>
    </row>
    <row r="760" spans="2:54" ht="76.5">
      <c r="B760" s="272">
        <v>1100452834</v>
      </c>
      <c r="C760" s="6" t="s">
        <v>1102</v>
      </c>
      <c r="D760" s="17" t="s">
        <v>1103</v>
      </c>
      <c r="E760" s="17" t="s">
        <v>214</v>
      </c>
      <c r="F760" s="17" t="s">
        <v>103</v>
      </c>
      <c r="G760" s="17" t="s">
        <v>209</v>
      </c>
      <c r="I760" s="18">
        <v>44406</v>
      </c>
      <c r="J760" s="17">
        <v>0</v>
      </c>
      <c r="L760" s="19" t="s">
        <v>1104</v>
      </c>
      <c r="AC760" s="20" t="s">
        <v>1105</v>
      </c>
      <c r="BB760" s="19" t="s">
        <v>879</v>
      </c>
    </row>
    <row r="761" spans="2:54" ht="102">
      <c r="B761" s="272">
        <v>1100453181</v>
      </c>
      <c r="C761" s="6" t="s">
        <v>1106</v>
      </c>
      <c r="D761" s="17" t="s">
        <v>1107</v>
      </c>
      <c r="E761" s="17" t="s">
        <v>214</v>
      </c>
      <c r="F761" s="17" t="s">
        <v>103</v>
      </c>
      <c r="G761" s="17" t="s">
        <v>209</v>
      </c>
      <c r="I761" s="18">
        <v>44411</v>
      </c>
      <c r="J761" s="17">
        <v>0</v>
      </c>
      <c r="L761" s="19" t="s">
        <v>1108</v>
      </c>
      <c r="AC761" s="20" t="s">
        <v>1109</v>
      </c>
      <c r="BB761" s="19" t="s">
        <v>387</v>
      </c>
    </row>
    <row r="762" spans="2:54" ht="63.75">
      <c r="B762" s="272">
        <v>1100453188</v>
      </c>
      <c r="C762" s="6" t="s">
        <v>1110</v>
      </c>
      <c r="D762" s="17" t="s">
        <v>1111</v>
      </c>
      <c r="E762" s="17" t="s">
        <v>214</v>
      </c>
      <c r="F762" s="17" t="s">
        <v>344</v>
      </c>
      <c r="G762" s="17" t="s">
        <v>209</v>
      </c>
      <c r="I762" s="18">
        <v>44411</v>
      </c>
      <c r="J762" s="17">
        <v>0</v>
      </c>
      <c r="L762" s="19" t="s">
        <v>1112</v>
      </c>
      <c r="AC762" s="20" t="s">
        <v>1113</v>
      </c>
      <c r="BB762" s="19" t="s">
        <v>879</v>
      </c>
    </row>
    <row r="763" spans="2:54" ht="25.5">
      <c r="B763" s="272">
        <v>1100453534</v>
      </c>
      <c r="C763" s="6" t="s">
        <v>604</v>
      </c>
      <c r="D763" s="17" t="s">
        <v>1114</v>
      </c>
      <c r="E763" s="17" t="s">
        <v>214</v>
      </c>
      <c r="F763" s="17" t="s">
        <v>103</v>
      </c>
      <c r="G763" s="17" t="s">
        <v>209</v>
      </c>
      <c r="I763" s="18">
        <v>44414</v>
      </c>
      <c r="J763" s="17">
        <v>0</v>
      </c>
      <c r="L763" s="19" t="s">
        <v>385</v>
      </c>
      <c r="AC763" s="20" t="s">
        <v>1115</v>
      </c>
      <c r="BB763" s="19" t="s">
        <v>387</v>
      </c>
    </row>
    <row r="764" spans="2:54" ht="25.5">
      <c r="B764" s="272">
        <v>1100454289</v>
      </c>
      <c r="C764" s="6" t="s">
        <v>1116</v>
      </c>
      <c r="D764" s="17" t="s">
        <v>1117</v>
      </c>
      <c r="E764" s="17" t="s">
        <v>214</v>
      </c>
      <c r="F764" s="17" t="s">
        <v>103</v>
      </c>
      <c r="G764" s="17" t="s">
        <v>209</v>
      </c>
      <c r="I764" s="18">
        <v>44418</v>
      </c>
      <c r="J764" s="17">
        <v>0</v>
      </c>
      <c r="L764" s="19" t="s">
        <v>385</v>
      </c>
      <c r="AC764" s="20" t="s">
        <v>1118</v>
      </c>
      <c r="BB764" s="19" t="s">
        <v>47</v>
      </c>
    </row>
    <row r="765" spans="2:54" ht="51">
      <c r="B765" s="272">
        <v>1100454324</v>
      </c>
      <c r="C765" s="6" t="s">
        <v>1119</v>
      </c>
      <c r="D765" s="17" t="s">
        <v>1120</v>
      </c>
      <c r="E765" s="17" t="s">
        <v>554</v>
      </c>
      <c r="F765" s="17" t="s">
        <v>103</v>
      </c>
      <c r="G765" s="17" t="s">
        <v>209</v>
      </c>
      <c r="I765" s="18">
        <v>44426</v>
      </c>
      <c r="J765" s="17">
        <v>0</v>
      </c>
      <c r="L765" s="19" t="s">
        <v>1121</v>
      </c>
      <c r="AC765" s="20" t="s">
        <v>1122</v>
      </c>
      <c r="BB765" s="19" t="s">
        <v>879</v>
      </c>
    </row>
    <row r="766" spans="2:54" ht="89.25">
      <c r="B766" s="272">
        <v>1100455645</v>
      </c>
      <c r="C766" s="6" t="s">
        <v>1123</v>
      </c>
      <c r="D766" s="17" t="s">
        <v>1124</v>
      </c>
      <c r="E766" s="17" t="s">
        <v>214</v>
      </c>
      <c r="F766" s="17" t="s">
        <v>103</v>
      </c>
      <c r="G766" s="17" t="s">
        <v>209</v>
      </c>
      <c r="I766" s="18">
        <v>44427</v>
      </c>
      <c r="J766" s="17">
        <v>0</v>
      </c>
      <c r="L766" s="19" t="s">
        <v>1125</v>
      </c>
      <c r="AC766" s="20" t="s">
        <v>1126</v>
      </c>
      <c r="BB766" s="19" t="s">
        <v>47</v>
      </c>
    </row>
    <row r="767" spans="2:54" ht="38.25">
      <c r="B767" s="272">
        <v>1100454536</v>
      </c>
      <c r="C767" s="6" t="s">
        <v>1127</v>
      </c>
      <c r="D767" s="17" t="s">
        <v>1128</v>
      </c>
      <c r="E767" s="17" t="s">
        <v>208</v>
      </c>
      <c r="F767" s="17" t="s">
        <v>103</v>
      </c>
      <c r="G767" s="17" t="s">
        <v>209</v>
      </c>
      <c r="I767" s="18">
        <v>44431</v>
      </c>
      <c r="J767" s="17">
        <v>0</v>
      </c>
      <c r="L767" s="19" t="s">
        <v>1129</v>
      </c>
      <c r="AC767" s="20" t="s">
        <v>1130</v>
      </c>
      <c r="BB767" s="19" t="s">
        <v>392</v>
      </c>
    </row>
    <row r="768" spans="2:54" ht="63.75">
      <c r="B768" s="272">
        <v>1100454819</v>
      </c>
      <c r="C768" s="6" t="s">
        <v>498</v>
      </c>
      <c r="D768" s="17" t="s">
        <v>1131</v>
      </c>
      <c r="E768" s="17" t="s">
        <v>214</v>
      </c>
      <c r="F768" s="17" t="s">
        <v>103</v>
      </c>
      <c r="G768" s="17" t="s">
        <v>209</v>
      </c>
      <c r="I768" s="18">
        <v>44432</v>
      </c>
      <c r="J768" s="17">
        <v>0</v>
      </c>
      <c r="L768" s="19" t="s">
        <v>1132</v>
      </c>
      <c r="AC768" s="20" t="s">
        <v>1133</v>
      </c>
      <c r="BB768" s="19" t="s">
        <v>47</v>
      </c>
    </row>
    <row r="769" spans="2:54" ht="51">
      <c r="B769" s="272">
        <v>1100455120</v>
      </c>
      <c r="C769" s="6" t="s">
        <v>367</v>
      </c>
      <c r="D769" s="17" t="s">
        <v>1134</v>
      </c>
      <c r="E769" s="17" t="s">
        <v>214</v>
      </c>
      <c r="F769" s="17" t="s">
        <v>80</v>
      </c>
      <c r="G769" s="17" t="s">
        <v>209</v>
      </c>
      <c r="I769" s="18">
        <v>44435</v>
      </c>
      <c r="J769" s="17">
        <v>0</v>
      </c>
      <c r="L769" s="19" t="s">
        <v>1135</v>
      </c>
      <c r="AC769" s="20" t="s">
        <v>1136</v>
      </c>
      <c r="BB769" s="19" t="s">
        <v>47</v>
      </c>
    </row>
    <row r="770" spans="2:54" ht="63.75">
      <c r="B770" s="272">
        <v>1100455121</v>
      </c>
      <c r="C770" s="6" t="s">
        <v>1137</v>
      </c>
      <c r="D770" s="17" t="s">
        <v>1138</v>
      </c>
      <c r="E770" s="17" t="s">
        <v>214</v>
      </c>
      <c r="F770" s="17" t="s">
        <v>103</v>
      </c>
      <c r="G770" s="17" t="s">
        <v>209</v>
      </c>
      <c r="I770" s="18">
        <v>44435</v>
      </c>
      <c r="J770" s="17">
        <v>0</v>
      </c>
      <c r="L770" s="19" t="s">
        <v>1139</v>
      </c>
      <c r="AC770" s="20" t="s">
        <v>1140</v>
      </c>
      <c r="BB770" s="19" t="s">
        <v>879</v>
      </c>
    </row>
    <row r="771" spans="2:54" ht="63.75">
      <c r="B771" s="272">
        <v>1100455377</v>
      </c>
      <c r="C771" s="6" t="s">
        <v>1141</v>
      </c>
      <c r="D771" s="17" t="s">
        <v>1142</v>
      </c>
      <c r="E771" s="17" t="s">
        <v>214</v>
      </c>
      <c r="F771" s="17" t="s">
        <v>103</v>
      </c>
      <c r="G771" s="17" t="s">
        <v>209</v>
      </c>
      <c r="I771" s="18">
        <v>44440</v>
      </c>
      <c r="J771" s="17">
        <v>0</v>
      </c>
      <c r="L771" s="19" t="s">
        <v>1100</v>
      </c>
      <c r="AC771" s="20" t="s">
        <v>1143</v>
      </c>
      <c r="BB771" s="19" t="s">
        <v>387</v>
      </c>
    </row>
    <row r="772" spans="2:54" ht="63.75">
      <c r="B772" s="272">
        <v>1100455619</v>
      </c>
      <c r="C772" s="6" t="s">
        <v>1144</v>
      </c>
      <c r="D772" s="17" t="s">
        <v>1145</v>
      </c>
      <c r="E772" s="17" t="s">
        <v>214</v>
      </c>
      <c r="F772" s="17" t="s">
        <v>103</v>
      </c>
      <c r="G772" s="17" t="s">
        <v>209</v>
      </c>
      <c r="I772" s="18">
        <v>44441</v>
      </c>
      <c r="J772" s="17">
        <v>0</v>
      </c>
      <c r="L772" s="19" t="s">
        <v>1146</v>
      </c>
      <c r="AC772" s="20" t="s">
        <v>1147</v>
      </c>
      <c r="BB772" s="19" t="s">
        <v>387</v>
      </c>
    </row>
    <row r="773" spans="2:54" ht="51">
      <c r="B773" s="272">
        <v>1100455949</v>
      </c>
      <c r="C773" s="6" t="s">
        <v>991</v>
      </c>
      <c r="D773" s="17" t="s">
        <v>1148</v>
      </c>
      <c r="E773" s="17" t="s">
        <v>214</v>
      </c>
      <c r="F773" s="17" t="s">
        <v>103</v>
      </c>
      <c r="G773" s="17" t="s">
        <v>209</v>
      </c>
      <c r="I773" s="18">
        <v>44447</v>
      </c>
      <c r="J773" s="17">
        <v>0</v>
      </c>
      <c r="L773" s="19" t="s">
        <v>1149</v>
      </c>
      <c r="AC773" s="20" t="s">
        <v>1150</v>
      </c>
      <c r="BB773" s="19" t="s">
        <v>879</v>
      </c>
    </row>
    <row r="774" spans="2:54" ht="25.5">
      <c r="B774" s="272">
        <v>1100453621</v>
      </c>
      <c r="C774" s="6" t="s">
        <v>1151</v>
      </c>
      <c r="D774" s="17" t="s">
        <v>1152</v>
      </c>
      <c r="E774" s="17" t="s">
        <v>407</v>
      </c>
      <c r="F774" s="17" t="s">
        <v>223</v>
      </c>
      <c r="G774" s="17" t="s">
        <v>209</v>
      </c>
      <c r="H774" s="18">
        <v>44440</v>
      </c>
      <c r="I774" s="18">
        <v>44455</v>
      </c>
      <c r="J774" s="17">
        <v>0</v>
      </c>
      <c r="L774" s="19" t="s">
        <v>1153</v>
      </c>
      <c r="AC774" s="20" t="s">
        <v>1154</v>
      </c>
      <c r="BB774" s="19" t="s">
        <v>47</v>
      </c>
    </row>
    <row r="775" spans="2:54" ht="76.5">
      <c r="B775" s="272">
        <v>1100455423</v>
      </c>
      <c r="C775" s="6" t="s">
        <v>1155</v>
      </c>
      <c r="D775" s="17" t="s">
        <v>1156</v>
      </c>
      <c r="E775" s="17" t="s">
        <v>407</v>
      </c>
      <c r="F775" s="17" t="s">
        <v>103</v>
      </c>
      <c r="G775" s="17" t="s">
        <v>209</v>
      </c>
      <c r="H775" s="18">
        <v>44446</v>
      </c>
      <c r="I775" s="18">
        <v>44467</v>
      </c>
      <c r="J775" s="17">
        <v>0</v>
      </c>
      <c r="L775" s="19" t="s">
        <v>1157</v>
      </c>
      <c r="AC775" s="20" t="s">
        <v>1158</v>
      </c>
      <c r="BB775" s="19" t="s">
        <v>47</v>
      </c>
    </row>
    <row r="776" spans="2:54" ht="25.5">
      <c r="B776" s="272">
        <v>1100448418</v>
      </c>
      <c r="C776" s="6" t="s">
        <v>1159</v>
      </c>
      <c r="D776" s="17" t="s">
        <v>1160</v>
      </c>
      <c r="E776" s="17" t="s">
        <v>214</v>
      </c>
      <c r="F776" s="17" t="s">
        <v>344</v>
      </c>
      <c r="G776" s="17" t="s">
        <v>209</v>
      </c>
      <c r="I776" s="18">
        <v>44468</v>
      </c>
      <c r="J776" s="17">
        <v>0</v>
      </c>
      <c r="L776" s="19" t="s">
        <v>1161</v>
      </c>
      <c r="AC776" s="20" t="s">
        <v>1162</v>
      </c>
      <c r="BB776" s="19" t="s">
        <v>47</v>
      </c>
    </row>
    <row r="777" spans="2:54" ht="25.5">
      <c r="B777" s="272">
        <v>1100456384</v>
      </c>
      <c r="C777" s="6" t="s">
        <v>1159</v>
      </c>
      <c r="D777" s="17" t="s">
        <v>1163</v>
      </c>
      <c r="E777" s="17" t="s">
        <v>214</v>
      </c>
      <c r="F777" s="17" t="s">
        <v>223</v>
      </c>
      <c r="G777" s="17" t="s">
        <v>209</v>
      </c>
      <c r="I777" s="18">
        <v>44474</v>
      </c>
      <c r="J777" s="17">
        <v>0</v>
      </c>
      <c r="L777" s="19" t="s">
        <v>1164</v>
      </c>
      <c r="AC777" s="20" t="s">
        <v>1165</v>
      </c>
      <c r="BB777" s="19" t="s">
        <v>47</v>
      </c>
    </row>
    <row r="778" spans="2:54" ht="63.75">
      <c r="B778" s="272">
        <v>1100458007</v>
      </c>
      <c r="C778" s="6" t="s">
        <v>1166</v>
      </c>
      <c r="D778" s="17" t="s">
        <v>1167</v>
      </c>
      <c r="E778" s="17" t="s">
        <v>214</v>
      </c>
      <c r="F778" s="17" t="s">
        <v>344</v>
      </c>
      <c r="G778" s="17" t="s">
        <v>209</v>
      </c>
      <c r="I778" s="18">
        <v>44474</v>
      </c>
      <c r="J778" s="17">
        <v>0</v>
      </c>
      <c r="L778" s="19" t="s">
        <v>1168</v>
      </c>
      <c r="AC778" s="20" t="s">
        <v>1169</v>
      </c>
      <c r="BB778" s="19" t="s">
        <v>392</v>
      </c>
    </row>
    <row r="779" spans="2:54" ht="38.25">
      <c r="B779" s="272">
        <v>1100458118</v>
      </c>
      <c r="C779" s="6" t="s">
        <v>800</v>
      </c>
      <c r="D779" s="17" t="s">
        <v>1170</v>
      </c>
      <c r="E779" s="17" t="s">
        <v>214</v>
      </c>
      <c r="F779" s="17" t="s">
        <v>103</v>
      </c>
      <c r="G779" s="17" t="s">
        <v>209</v>
      </c>
      <c r="I779" s="18">
        <v>44475</v>
      </c>
      <c r="J779" s="17">
        <v>0</v>
      </c>
      <c r="L779" s="19" t="s">
        <v>1008</v>
      </c>
      <c r="AC779" s="20" t="s">
        <v>1171</v>
      </c>
      <c r="BB779" s="19" t="s">
        <v>387</v>
      </c>
    </row>
    <row r="780" spans="2:54">
      <c r="B780" s="272">
        <v>1100458360</v>
      </c>
      <c r="C780" s="6" t="s">
        <v>1172</v>
      </c>
      <c r="D780" s="17" t="s">
        <v>1173</v>
      </c>
      <c r="E780" s="17" t="s">
        <v>214</v>
      </c>
      <c r="F780" s="17" t="s">
        <v>223</v>
      </c>
      <c r="G780" s="17" t="s">
        <v>209</v>
      </c>
      <c r="I780" s="18">
        <v>44481</v>
      </c>
      <c r="J780" s="17">
        <v>0</v>
      </c>
      <c r="L780" s="6" t="s">
        <v>1174</v>
      </c>
      <c r="AC780" s="20" t="s">
        <v>1175</v>
      </c>
      <c r="BB780" s="19" t="s">
        <v>387</v>
      </c>
    </row>
    <row r="781" spans="2:54" ht="76.5">
      <c r="B781" s="272">
        <v>1100459721</v>
      </c>
      <c r="C781" s="6" t="s">
        <v>800</v>
      </c>
      <c r="D781" s="17" t="s">
        <v>1176</v>
      </c>
      <c r="E781" s="17" t="s">
        <v>214</v>
      </c>
      <c r="F781" s="17" t="s">
        <v>103</v>
      </c>
      <c r="G781" s="17" t="s">
        <v>209</v>
      </c>
      <c r="I781" s="18">
        <v>44495</v>
      </c>
      <c r="J781" s="17">
        <v>0</v>
      </c>
      <c r="L781" s="19" t="s">
        <v>1177</v>
      </c>
      <c r="AC781" s="20" t="s">
        <v>1178</v>
      </c>
      <c r="BB781" s="19" t="s">
        <v>392</v>
      </c>
    </row>
    <row r="782" spans="2:54" ht="76.5">
      <c r="B782" s="272">
        <v>1100459747</v>
      </c>
      <c r="C782" s="6" t="s">
        <v>1179</v>
      </c>
      <c r="D782" s="17" t="s">
        <v>1180</v>
      </c>
      <c r="E782" s="17" t="s">
        <v>214</v>
      </c>
      <c r="F782" s="17" t="s">
        <v>103</v>
      </c>
      <c r="G782" s="17" t="s">
        <v>209</v>
      </c>
      <c r="I782" s="18">
        <v>44495</v>
      </c>
      <c r="J782" s="17">
        <v>0</v>
      </c>
      <c r="L782" s="19" t="s">
        <v>1181</v>
      </c>
      <c r="AC782" s="20" t="s">
        <v>1182</v>
      </c>
      <c r="BB782" s="19" t="s">
        <v>879</v>
      </c>
    </row>
    <row r="783" spans="2:54" ht="51">
      <c r="B783" s="272">
        <v>1100459751</v>
      </c>
      <c r="C783" s="6" t="s">
        <v>1183</v>
      </c>
      <c r="D783" s="17" t="s">
        <v>1184</v>
      </c>
      <c r="E783" s="17" t="s">
        <v>214</v>
      </c>
      <c r="F783" s="17" t="s">
        <v>103</v>
      </c>
      <c r="G783" s="17" t="s">
        <v>209</v>
      </c>
      <c r="I783" s="18">
        <v>44496</v>
      </c>
      <c r="J783" s="17">
        <v>0</v>
      </c>
      <c r="L783" s="19" t="s">
        <v>1185</v>
      </c>
      <c r="AC783" s="20" t="s">
        <v>1186</v>
      </c>
      <c r="BB783" s="19" t="s">
        <v>387</v>
      </c>
    </row>
    <row r="784" spans="2:54" ht="51">
      <c r="B784" s="272">
        <v>1100460026</v>
      </c>
      <c r="C784" s="6" t="s">
        <v>1183</v>
      </c>
      <c r="D784" s="17" t="s">
        <v>1187</v>
      </c>
      <c r="E784" s="17" t="s">
        <v>214</v>
      </c>
      <c r="F784" s="17" t="s">
        <v>103</v>
      </c>
      <c r="G784" s="17" t="s">
        <v>209</v>
      </c>
      <c r="I784" s="18">
        <v>44498</v>
      </c>
      <c r="J784" s="17">
        <v>0</v>
      </c>
      <c r="L784" s="19" t="s">
        <v>1121</v>
      </c>
      <c r="AC784" s="20" t="s">
        <v>1188</v>
      </c>
      <c r="BB784" s="19" t="s">
        <v>387</v>
      </c>
    </row>
    <row r="785" spans="2:54" ht="25.5">
      <c r="B785" s="272">
        <v>1100460383</v>
      </c>
      <c r="C785" s="6" t="s">
        <v>1189</v>
      </c>
      <c r="D785" s="17" t="s">
        <v>1190</v>
      </c>
      <c r="F785" s="17" t="s">
        <v>88</v>
      </c>
      <c r="G785" s="17" t="s">
        <v>209</v>
      </c>
      <c r="I785" s="18">
        <v>44504</v>
      </c>
      <c r="J785" s="17">
        <v>0</v>
      </c>
      <c r="L785" s="19" t="s">
        <v>1191</v>
      </c>
      <c r="M785" s="6" t="s">
        <v>38</v>
      </c>
      <c r="AC785" s="20" t="s">
        <v>1192</v>
      </c>
      <c r="AD785" s="45" t="s">
        <v>38</v>
      </c>
      <c r="BB785" s="19" t="s">
        <v>47</v>
      </c>
    </row>
    <row r="786" spans="2:54" ht="25.5">
      <c r="B786" s="272">
        <v>1100461203</v>
      </c>
      <c r="C786" s="6" t="s">
        <v>1193</v>
      </c>
      <c r="D786" s="17" t="s">
        <v>1194</v>
      </c>
      <c r="E786" s="17" t="s">
        <v>214</v>
      </c>
      <c r="F786" s="17" t="s">
        <v>80</v>
      </c>
      <c r="G786" s="17" t="s">
        <v>209</v>
      </c>
      <c r="I786" s="18">
        <v>44517</v>
      </c>
      <c r="J786" s="17">
        <v>0</v>
      </c>
      <c r="L786" s="19" t="s">
        <v>1056</v>
      </c>
      <c r="AC786" s="20" t="s">
        <v>1195</v>
      </c>
      <c r="BB786" s="19" t="s">
        <v>47</v>
      </c>
    </row>
    <row r="787" spans="2:54" ht="63.75">
      <c r="B787" s="272">
        <v>1100461846</v>
      </c>
      <c r="C787" s="6" t="s">
        <v>1196</v>
      </c>
      <c r="D787" s="17" t="s">
        <v>1197</v>
      </c>
      <c r="E787" s="17" t="s">
        <v>214</v>
      </c>
      <c r="F787" s="17" t="s">
        <v>80</v>
      </c>
      <c r="G787" s="17" t="s">
        <v>209</v>
      </c>
      <c r="I787" s="18">
        <v>44523</v>
      </c>
      <c r="J787" s="17">
        <v>0</v>
      </c>
      <c r="L787" s="19" t="s">
        <v>1198</v>
      </c>
      <c r="AC787" s="20" t="s">
        <v>1199</v>
      </c>
      <c r="BB787" s="19" t="s">
        <v>47</v>
      </c>
    </row>
    <row r="788" spans="2:54" ht="63.75">
      <c r="B788" s="272">
        <v>1100462000</v>
      </c>
      <c r="C788" s="6" t="s">
        <v>657</v>
      </c>
      <c r="D788" s="17" t="s">
        <v>1200</v>
      </c>
      <c r="E788" s="17" t="s">
        <v>214</v>
      </c>
      <c r="F788" s="17" t="s">
        <v>80</v>
      </c>
      <c r="G788" s="17" t="s">
        <v>209</v>
      </c>
      <c r="I788" s="18">
        <v>44530</v>
      </c>
      <c r="J788" s="17">
        <v>0</v>
      </c>
      <c r="L788" s="19" t="s">
        <v>1201</v>
      </c>
      <c r="AC788" s="20" t="s">
        <v>1202</v>
      </c>
      <c r="BB788" s="19" t="s">
        <v>387</v>
      </c>
    </row>
    <row r="789" spans="2:54" ht="38.25">
      <c r="B789" s="272">
        <v>1100462992</v>
      </c>
      <c r="C789" s="6" t="s">
        <v>1203</v>
      </c>
      <c r="D789" s="17" t="s">
        <v>1204</v>
      </c>
      <c r="E789" s="17" t="s">
        <v>214</v>
      </c>
      <c r="F789" s="17" t="s">
        <v>80</v>
      </c>
      <c r="G789" s="17" t="s">
        <v>209</v>
      </c>
      <c r="I789" s="18">
        <v>44536</v>
      </c>
      <c r="J789" s="17">
        <v>0</v>
      </c>
      <c r="L789" s="19" t="s">
        <v>1205</v>
      </c>
      <c r="AC789" s="20" t="s">
        <v>1206</v>
      </c>
      <c r="BB789" s="19" t="s">
        <v>47</v>
      </c>
    </row>
    <row r="790" spans="2:54" ht="89.25">
      <c r="B790" s="272">
        <v>1100463674</v>
      </c>
      <c r="C790" s="6" t="s">
        <v>1207</v>
      </c>
      <c r="D790" s="17" t="s">
        <v>1208</v>
      </c>
      <c r="E790" s="17" t="s">
        <v>214</v>
      </c>
      <c r="F790" s="17" t="s">
        <v>80</v>
      </c>
      <c r="G790" s="17" t="s">
        <v>209</v>
      </c>
      <c r="I790" s="18">
        <v>44550</v>
      </c>
      <c r="J790" s="17">
        <v>0</v>
      </c>
      <c r="L790" s="19" t="s">
        <v>1209</v>
      </c>
      <c r="AC790" s="20" t="s">
        <v>1210</v>
      </c>
      <c r="BB790" s="19" t="s">
        <v>387</v>
      </c>
    </row>
    <row r="791" spans="2:54" ht="76.5">
      <c r="B791" s="272">
        <v>1100463719</v>
      </c>
      <c r="C791" s="6" t="s">
        <v>1211</v>
      </c>
      <c r="D791" s="17" t="s">
        <v>1212</v>
      </c>
      <c r="E791" s="17" t="s">
        <v>214</v>
      </c>
      <c r="F791" s="17" t="s">
        <v>103</v>
      </c>
      <c r="G791" s="17" t="s">
        <v>209</v>
      </c>
      <c r="I791" s="18">
        <v>44551</v>
      </c>
      <c r="J791" s="17">
        <v>0</v>
      </c>
      <c r="L791" s="19" t="s">
        <v>1213</v>
      </c>
      <c r="AC791" s="20" t="s">
        <v>1214</v>
      </c>
      <c r="BB791" s="19" t="s">
        <v>879</v>
      </c>
    </row>
    <row r="792" spans="2:54" ht="63.75">
      <c r="B792" s="272">
        <v>1100463739</v>
      </c>
      <c r="C792" s="6" t="s">
        <v>380</v>
      </c>
      <c r="D792" s="17" t="s">
        <v>1215</v>
      </c>
      <c r="E792" s="17" t="s">
        <v>214</v>
      </c>
      <c r="F792" s="17" t="s">
        <v>103</v>
      </c>
      <c r="G792" s="17" t="s">
        <v>209</v>
      </c>
      <c r="I792" s="18">
        <v>44551</v>
      </c>
      <c r="J792" s="17">
        <v>0</v>
      </c>
      <c r="L792" s="19" t="s">
        <v>1216</v>
      </c>
      <c r="AC792" s="20" t="s">
        <v>1217</v>
      </c>
      <c r="BB792" s="19" t="s">
        <v>392</v>
      </c>
    </row>
    <row r="793" spans="2:54" ht="51">
      <c r="B793" s="272">
        <v>1100464219</v>
      </c>
      <c r="C793" s="6" t="s">
        <v>1218</v>
      </c>
      <c r="D793" s="17" t="s">
        <v>1219</v>
      </c>
      <c r="E793" s="17" t="s">
        <v>208</v>
      </c>
      <c r="F793" s="17" t="s">
        <v>103</v>
      </c>
      <c r="G793" s="17" t="s">
        <v>209</v>
      </c>
      <c r="I793" s="18">
        <v>44558</v>
      </c>
      <c r="J793" s="17">
        <v>0</v>
      </c>
      <c r="L793" s="19" t="s">
        <v>1220</v>
      </c>
      <c r="AC793" s="20" t="s">
        <v>1221</v>
      </c>
      <c r="BB793" s="19" t="s">
        <v>387</v>
      </c>
    </row>
    <row r="794" spans="2:54" ht="76.5">
      <c r="B794" s="272">
        <v>1100464775</v>
      </c>
      <c r="C794" s="6" t="s">
        <v>1222</v>
      </c>
      <c r="D794" s="17" t="s">
        <v>1223</v>
      </c>
      <c r="E794" s="17" t="s">
        <v>214</v>
      </c>
      <c r="F794" s="17" t="s">
        <v>103</v>
      </c>
      <c r="G794" s="17" t="s">
        <v>209</v>
      </c>
      <c r="I794" s="18">
        <v>44565</v>
      </c>
      <c r="J794" s="17">
        <v>0</v>
      </c>
      <c r="L794" s="19" t="s">
        <v>1224</v>
      </c>
      <c r="AC794" s="20" t="s">
        <v>1225</v>
      </c>
      <c r="BB794" s="19" t="s">
        <v>387</v>
      </c>
    </row>
    <row r="795" spans="2:54" ht="114.75">
      <c r="B795" s="272">
        <v>1100463769</v>
      </c>
      <c r="C795" s="6" t="s">
        <v>377</v>
      </c>
      <c r="D795" s="17" t="s">
        <v>1226</v>
      </c>
      <c r="E795" s="17" t="s">
        <v>407</v>
      </c>
      <c r="F795" s="17" t="s">
        <v>80</v>
      </c>
      <c r="G795" s="17" t="s">
        <v>209</v>
      </c>
      <c r="H795" s="18">
        <v>44551</v>
      </c>
      <c r="I795" s="18">
        <v>44567</v>
      </c>
      <c r="J795" s="17">
        <v>0</v>
      </c>
      <c r="L795" s="19" t="s">
        <v>1227</v>
      </c>
      <c r="AC795" s="20" t="s">
        <v>1228</v>
      </c>
      <c r="BB795" s="19" t="s">
        <v>392</v>
      </c>
    </row>
    <row r="796" spans="2:54" ht="51">
      <c r="B796" s="272">
        <v>1100464606</v>
      </c>
      <c r="C796" s="6" t="s">
        <v>1229</v>
      </c>
      <c r="D796" s="17" t="s">
        <v>1230</v>
      </c>
      <c r="E796" s="17" t="s">
        <v>214</v>
      </c>
      <c r="F796" s="17" t="s">
        <v>103</v>
      </c>
      <c r="G796" s="17" t="s">
        <v>209</v>
      </c>
      <c r="I796" s="18">
        <v>44568</v>
      </c>
      <c r="J796" s="17">
        <v>0</v>
      </c>
      <c r="L796" s="19" t="s">
        <v>1231</v>
      </c>
      <c r="AC796" s="20" t="s">
        <v>1232</v>
      </c>
      <c r="BB796" s="19" t="s">
        <v>879</v>
      </c>
    </row>
    <row r="797" spans="2:54" ht="51">
      <c r="B797" s="272">
        <v>1100464786</v>
      </c>
      <c r="C797" s="6" t="s">
        <v>800</v>
      </c>
      <c r="D797" s="17" t="s">
        <v>1233</v>
      </c>
      <c r="E797" s="17" t="s">
        <v>214</v>
      </c>
      <c r="F797" s="17" t="s">
        <v>103</v>
      </c>
      <c r="G797" s="17" t="s">
        <v>209</v>
      </c>
      <c r="I797" s="18">
        <v>44571</v>
      </c>
      <c r="J797" s="17">
        <v>0</v>
      </c>
      <c r="L797" s="19" t="s">
        <v>1234</v>
      </c>
      <c r="AC797" s="20" t="s">
        <v>1235</v>
      </c>
      <c r="BB797" s="19" t="s">
        <v>47</v>
      </c>
    </row>
    <row r="798" spans="2:54" ht="63.75">
      <c r="B798" s="272">
        <v>1100465092</v>
      </c>
      <c r="C798" s="6" t="s">
        <v>1236</v>
      </c>
      <c r="D798" s="17" t="s">
        <v>1237</v>
      </c>
      <c r="E798" s="17" t="s">
        <v>214</v>
      </c>
      <c r="F798" s="17" t="s">
        <v>103</v>
      </c>
      <c r="G798" s="17" t="s">
        <v>209</v>
      </c>
      <c r="I798" s="18">
        <v>44573</v>
      </c>
      <c r="J798" s="17">
        <v>0</v>
      </c>
      <c r="L798" s="19" t="s">
        <v>1238</v>
      </c>
      <c r="AC798" s="20" t="s">
        <v>1239</v>
      </c>
      <c r="BB798" s="19" t="s">
        <v>879</v>
      </c>
    </row>
    <row r="799" spans="2:54" ht="51">
      <c r="B799" s="272">
        <v>1100465378</v>
      </c>
      <c r="C799" s="6" t="s">
        <v>1094</v>
      </c>
      <c r="D799" s="17" t="s">
        <v>1240</v>
      </c>
      <c r="E799" s="17" t="s">
        <v>214</v>
      </c>
      <c r="F799" s="17" t="s">
        <v>103</v>
      </c>
      <c r="G799" s="17" t="s">
        <v>209</v>
      </c>
      <c r="I799" s="18">
        <v>44574</v>
      </c>
      <c r="J799" s="17">
        <v>0</v>
      </c>
      <c r="L799" s="19" t="s">
        <v>1231</v>
      </c>
      <c r="AC799" s="20" t="s">
        <v>1241</v>
      </c>
      <c r="BB799" s="19" t="s">
        <v>392</v>
      </c>
    </row>
    <row r="800" spans="2:54" ht="102">
      <c r="B800" s="272">
        <v>1100465376</v>
      </c>
      <c r="C800" s="6" t="s">
        <v>1058</v>
      </c>
      <c r="D800" s="17" t="s">
        <v>1242</v>
      </c>
      <c r="E800" s="17" t="s">
        <v>214</v>
      </c>
      <c r="F800" s="17" t="s">
        <v>103</v>
      </c>
      <c r="G800" s="17" t="s">
        <v>209</v>
      </c>
      <c r="I800" s="18">
        <v>44579</v>
      </c>
      <c r="J800" s="17">
        <v>0</v>
      </c>
      <c r="L800" s="19" t="s">
        <v>1243</v>
      </c>
      <c r="AC800" s="20" t="s">
        <v>1244</v>
      </c>
      <c r="BB800" s="19" t="s">
        <v>387</v>
      </c>
    </row>
    <row r="801" spans="2:54" ht="127.5">
      <c r="B801" s="272">
        <v>1100102136</v>
      </c>
      <c r="C801" s="6" t="s">
        <v>1245</v>
      </c>
      <c r="D801" s="17" t="s">
        <v>1246</v>
      </c>
      <c r="E801" s="17" t="s">
        <v>407</v>
      </c>
      <c r="F801" s="17" t="s">
        <v>80</v>
      </c>
      <c r="G801" s="17" t="s">
        <v>209</v>
      </c>
      <c r="H801" s="18">
        <v>44568</v>
      </c>
      <c r="I801" s="18">
        <v>44585</v>
      </c>
      <c r="J801" s="17">
        <v>0</v>
      </c>
      <c r="L801" s="19" t="s">
        <v>1247</v>
      </c>
      <c r="AC801" s="20" t="s">
        <v>1248</v>
      </c>
      <c r="BB801" s="19" t="s">
        <v>47</v>
      </c>
    </row>
    <row r="802" spans="2:54" ht="51">
      <c r="B802" s="272">
        <v>1100465911</v>
      </c>
      <c r="C802" s="6" t="s">
        <v>896</v>
      </c>
      <c r="D802" s="17" t="s">
        <v>1249</v>
      </c>
      <c r="E802" s="17" t="s">
        <v>214</v>
      </c>
      <c r="F802" s="17" t="s">
        <v>11</v>
      </c>
      <c r="G802" s="17" t="s">
        <v>209</v>
      </c>
      <c r="I802" s="18">
        <v>44586</v>
      </c>
      <c r="J802" s="17">
        <v>0</v>
      </c>
      <c r="L802" s="19" t="s">
        <v>1250</v>
      </c>
      <c r="AC802" s="20" t="s">
        <v>1251</v>
      </c>
      <c r="BB802" s="19" t="s">
        <v>392</v>
      </c>
    </row>
    <row r="803" spans="2:54" ht="63.75">
      <c r="B803" s="272">
        <v>1100466153</v>
      </c>
      <c r="C803" s="6" t="s">
        <v>1252</v>
      </c>
      <c r="D803" s="17" t="s">
        <v>1253</v>
      </c>
      <c r="E803" s="17" t="s">
        <v>214</v>
      </c>
      <c r="F803" s="17" t="s">
        <v>11</v>
      </c>
      <c r="G803" s="17" t="s">
        <v>209</v>
      </c>
      <c r="I803" s="18">
        <v>44587</v>
      </c>
      <c r="J803" s="17">
        <v>0</v>
      </c>
      <c r="L803" s="19" t="s">
        <v>1254</v>
      </c>
      <c r="AC803" s="20" t="s">
        <v>1255</v>
      </c>
      <c r="BB803" s="19" t="s">
        <v>47</v>
      </c>
    </row>
    <row r="804" spans="2:54" ht="51">
      <c r="B804" s="272">
        <v>1100466169</v>
      </c>
      <c r="C804" s="6" t="s">
        <v>1256</v>
      </c>
      <c r="D804" s="17" t="s">
        <v>1257</v>
      </c>
      <c r="E804" s="17" t="s">
        <v>214</v>
      </c>
      <c r="F804" s="17" t="s">
        <v>11</v>
      </c>
      <c r="G804" s="17" t="s">
        <v>209</v>
      </c>
      <c r="I804" s="18">
        <v>44589</v>
      </c>
      <c r="J804" s="17">
        <v>0</v>
      </c>
      <c r="L804" s="19" t="s">
        <v>1258</v>
      </c>
      <c r="AC804" s="20" t="s">
        <v>1259</v>
      </c>
      <c r="BB804" s="19" t="s">
        <v>387</v>
      </c>
    </row>
    <row r="805" spans="2:54" ht="51">
      <c r="B805" s="272">
        <v>1100466173</v>
      </c>
      <c r="C805" s="6" t="s">
        <v>1256</v>
      </c>
      <c r="D805" s="17" t="s">
        <v>1260</v>
      </c>
      <c r="E805" s="17" t="s">
        <v>214</v>
      </c>
      <c r="F805" s="17" t="s">
        <v>11</v>
      </c>
      <c r="G805" s="17" t="s">
        <v>209</v>
      </c>
      <c r="I805" s="18">
        <v>44589</v>
      </c>
      <c r="J805" s="17">
        <v>0</v>
      </c>
      <c r="L805" s="19" t="s">
        <v>1261</v>
      </c>
      <c r="AC805" s="20" t="s">
        <v>1262</v>
      </c>
      <c r="BB805" s="19" t="s">
        <v>879</v>
      </c>
    </row>
    <row r="806" spans="2:54">
      <c r="B806" s="272">
        <v>1100466768</v>
      </c>
      <c r="C806" s="6" t="s">
        <v>315</v>
      </c>
      <c r="E806" s="17" t="s">
        <v>214</v>
      </c>
      <c r="F806" s="17" t="s">
        <v>103</v>
      </c>
      <c r="G806" s="17" t="s">
        <v>209</v>
      </c>
      <c r="I806" s="18">
        <v>44594</v>
      </c>
      <c r="J806" s="17">
        <v>0</v>
      </c>
      <c r="L806" s="6" t="s">
        <v>1263</v>
      </c>
      <c r="M806" s="6" t="s">
        <v>38</v>
      </c>
      <c r="AC806" s="20" t="s">
        <v>1264</v>
      </c>
      <c r="AD806" s="45" t="s">
        <v>38</v>
      </c>
      <c r="BB806" s="19" t="s">
        <v>47</v>
      </c>
    </row>
    <row r="807" spans="2:54" ht="63.75">
      <c r="B807" s="272">
        <v>1100467063</v>
      </c>
      <c r="C807" s="6" t="s">
        <v>388</v>
      </c>
      <c r="D807" s="17" t="s">
        <v>1265</v>
      </c>
      <c r="E807" s="17" t="s">
        <v>214</v>
      </c>
      <c r="F807" s="17" t="s">
        <v>11</v>
      </c>
      <c r="G807" s="17" t="s">
        <v>209</v>
      </c>
      <c r="I807" s="18">
        <v>44600</v>
      </c>
      <c r="J807" s="17">
        <v>0</v>
      </c>
      <c r="L807" s="19" t="s">
        <v>1266</v>
      </c>
      <c r="AC807" s="20" t="s">
        <v>1267</v>
      </c>
      <c r="BB807" s="19" t="s">
        <v>392</v>
      </c>
    </row>
    <row r="808" spans="2:54" ht="25.5">
      <c r="B808" s="272">
        <v>1100467634</v>
      </c>
      <c r="C808" s="6" t="s">
        <v>1268</v>
      </c>
      <c r="D808" s="17" t="s">
        <v>1269</v>
      </c>
      <c r="E808" s="17" t="s">
        <v>214</v>
      </c>
      <c r="F808" s="17" t="s">
        <v>11</v>
      </c>
      <c r="G808" s="17" t="s">
        <v>209</v>
      </c>
      <c r="I808" s="18">
        <v>44601</v>
      </c>
      <c r="J808" s="17">
        <v>0</v>
      </c>
      <c r="L808" s="19" t="s">
        <v>1270</v>
      </c>
      <c r="AC808" s="20" t="s">
        <v>1271</v>
      </c>
      <c r="BB808" s="19" t="s">
        <v>47</v>
      </c>
    </row>
    <row r="809" spans="2:54" ht="51">
      <c r="B809" s="272">
        <v>1100467384</v>
      </c>
      <c r="C809" s="6" t="s">
        <v>1272</v>
      </c>
      <c r="D809" s="17" t="s">
        <v>1273</v>
      </c>
      <c r="E809" s="17" t="s">
        <v>407</v>
      </c>
      <c r="F809" s="17" t="s">
        <v>103</v>
      </c>
      <c r="G809" s="17" t="s">
        <v>209</v>
      </c>
      <c r="I809" s="18">
        <v>44603</v>
      </c>
      <c r="J809" s="17">
        <v>0</v>
      </c>
      <c r="L809" s="19" t="s">
        <v>1274</v>
      </c>
      <c r="AC809" s="20" t="s">
        <v>1275</v>
      </c>
      <c r="BB809" s="19" t="s">
        <v>47</v>
      </c>
    </row>
    <row r="810" spans="2:54" ht="38.25">
      <c r="B810" s="272">
        <v>1100467415</v>
      </c>
      <c r="C810" s="6" t="s">
        <v>1276</v>
      </c>
      <c r="D810" s="17" t="s">
        <v>1277</v>
      </c>
      <c r="E810" s="17" t="s">
        <v>208</v>
      </c>
      <c r="F810" s="17" t="s">
        <v>11</v>
      </c>
      <c r="G810" s="17" t="s">
        <v>209</v>
      </c>
      <c r="I810" s="18">
        <v>44603</v>
      </c>
      <c r="J810" s="17">
        <v>0</v>
      </c>
      <c r="L810" s="19" t="s">
        <v>1278</v>
      </c>
      <c r="AC810" s="20" t="s">
        <v>1279</v>
      </c>
      <c r="BB810" s="19" t="s">
        <v>47</v>
      </c>
    </row>
    <row r="811" spans="2:54" ht="51">
      <c r="B811" s="272">
        <v>1100467904</v>
      </c>
      <c r="C811" s="6" t="s">
        <v>1245</v>
      </c>
      <c r="D811" s="17" t="s">
        <v>1280</v>
      </c>
      <c r="E811" s="17" t="s">
        <v>214</v>
      </c>
      <c r="F811" s="17" t="s">
        <v>103</v>
      </c>
      <c r="G811" s="17" t="s">
        <v>209</v>
      </c>
      <c r="I811" s="18">
        <v>44610</v>
      </c>
      <c r="J811" s="17">
        <v>0</v>
      </c>
      <c r="L811" s="19" t="s">
        <v>1281</v>
      </c>
      <c r="AC811" s="20" t="s">
        <v>1282</v>
      </c>
      <c r="BB811" s="19" t="s">
        <v>392</v>
      </c>
    </row>
    <row r="812" spans="2:54" ht="51">
      <c r="B812" s="272">
        <v>1100468277</v>
      </c>
      <c r="C812" s="6" t="s">
        <v>1229</v>
      </c>
      <c r="D812" s="17" t="s">
        <v>1283</v>
      </c>
      <c r="E812" s="17" t="s">
        <v>214</v>
      </c>
      <c r="F812" s="17" t="s">
        <v>11</v>
      </c>
      <c r="G812" s="17" t="s">
        <v>209</v>
      </c>
      <c r="I812" s="18">
        <v>44615</v>
      </c>
      <c r="J812" s="17">
        <v>0</v>
      </c>
      <c r="L812" s="19" t="s">
        <v>1284</v>
      </c>
      <c r="AC812" s="20" t="s">
        <v>1285</v>
      </c>
      <c r="BB812" s="19" t="s">
        <v>47</v>
      </c>
    </row>
    <row r="813" spans="2:54" ht="63.75">
      <c r="B813" s="272">
        <v>1100469377</v>
      </c>
      <c r="C813" s="6" t="s">
        <v>1286</v>
      </c>
      <c r="D813" s="17" t="s">
        <v>1287</v>
      </c>
      <c r="E813" s="17" t="s">
        <v>214</v>
      </c>
      <c r="F813" s="17" t="s">
        <v>103</v>
      </c>
      <c r="G813" s="17" t="s">
        <v>209</v>
      </c>
      <c r="I813" s="18">
        <v>44623</v>
      </c>
      <c r="J813" s="17">
        <v>0</v>
      </c>
      <c r="L813" s="19" t="s">
        <v>1288</v>
      </c>
      <c r="AC813" s="20" t="s">
        <v>1289</v>
      </c>
      <c r="BB813" s="19" t="s">
        <v>387</v>
      </c>
    </row>
    <row r="814" spans="2:54" ht="89.25">
      <c r="B814" s="272">
        <v>1100469442</v>
      </c>
      <c r="C814" s="6" t="s">
        <v>971</v>
      </c>
      <c r="D814" s="17" t="s">
        <v>1290</v>
      </c>
      <c r="E814" s="17" t="s">
        <v>214</v>
      </c>
      <c r="F814" s="17" t="s">
        <v>103</v>
      </c>
      <c r="G814" s="17" t="s">
        <v>209</v>
      </c>
      <c r="I814" s="18">
        <v>44631</v>
      </c>
      <c r="J814" s="17">
        <v>0</v>
      </c>
      <c r="L814" s="19" t="s">
        <v>1291</v>
      </c>
      <c r="AC814" s="20" t="s">
        <v>1292</v>
      </c>
      <c r="BB814" s="19" t="s">
        <v>387</v>
      </c>
    </row>
    <row r="815" spans="2:54" ht="38.25">
      <c r="B815" s="272">
        <v>1100470469</v>
      </c>
      <c r="C815" s="6" t="s">
        <v>1293</v>
      </c>
      <c r="D815" s="17" t="s">
        <v>1294</v>
      </c>
      <c r="E815" s="17" t="s">
        <v>214</v>
      </c>
      <c r="F815" s="17" t="s">
        <v>11</v>
      </c>
      <c r="G815" s="17" t="s">
        <v>209</v>
      </c>
      <c r="I815" s="18">
        <v>44637</v>
      </c>
      <c r="J815" s="17">
        <v>0</v>
      </c>
      <c r="L815" s="19" t="s">
        <v>1295</v>
      </c>
      <c r="AC815" s="20" t="s">
        <v>1296</v>
      </c>
      <c r="BB815" s="19" t="s">
        <v>47</v>
      </c>
    </row>
    <row r="816" spans="2:54" ht="63.75">
      <c r="B816" s="272">
        <v>1100470376</v>
      </c>
      <c r="C816" s="6" t="s">
        <v>1297</v>
      </c>
      <c r="D816" s="17" t="s">
        <v>1298</v>
      </c>
      <c r="E816" s="17" t="s">
        <v>214</v>
      </c>
      <c r="F816" s="17" t="s">
        <v>80</v>
      </c>
      <c r="G816" s="17" t="s">
        <v>209</v>
      </c>
      <c r="I816" s="18">
        <v>44642</v>
      </c>
      <c r="J816" s="17">
        <v>0</v>
      </c>
      <c r="L816" s="19" t="s">
        <v>1299</v>
      </c>
      <c r="AC816" s="20" t="s">
        <v>1300</v>
      </c>
      <c r="BB816" s="19" t="s">
        <v>392</v>
      </c>
    </row>
    <row r="817" spans="2:54" ht="51">
      <c r="B817" s="272">
        <v>1100470720</v>
      </c>
      <c r="C817" s="6" t="s">
        <v>1297</v>
      </c>
      <c r="D817" s="17" t="s">
        <v>1301</v>
      </c>
      <c r="E817" s="17" t="s">
        <v>214</v>
      </c>
      <c r="F817" s="17" t="s">
        <v>80</v>
      </c>
      <c r="G817" s="17" t="s">
        <v>209</v>
      </c>
      <c r="I817" s="18">
        <v>44645</v>
      </c>
      <c r="J817" s="17">
        <v>0</v>
      </c>
      <c r="L817" s="19" t="s">
        <v>1302</v>
      </c>
      <c r="AC817" s="20" t="s">
        <v>1303</v>
      </c>
      <c r="BB817" s="19" t="s">
        <v>392</v>
      </c>
    </row>
    <row r="818" spans="2:54" ht="63.75">
      <c r="B818" s="272">
        <v>1100471393</v>
      </c>
      <c r="C818" s="6" t="s">
        <v>1304</v>
      </c>
      <c r="D818" s="17" t="s">
        <v>1305</v>
      </c>
      <c r="E818" s="17" t="s">
        <v>407</v>
      </c>
      <c r="F818" s="17" t="s">
        <v>11</v>
      </c>
      <c r="G818" s="17" t="s">
        <v>209</v>
      </c>
      <c r="I818" s="18">
        <v>44656</v>
      </c>
      <c r="J818" s="17">
        <v>0</v>
      </c>
      <c r="L818" s="19" t="s">
        <v>1306</v>
      </c>
      <c r="AC818" s="20" t="s">
        <v>1307</v>
      </c>
      <c r="BB818" s="19" t="s">
        <v>392</v>
      </c>
    </row>
    <row r="819" spans="2:54" ht="51">
      <c r="B819" s="272">
        <v>1100471733</v>
      </c>
      <c r="C819" s="6" t="s">
        <v>1308</v>
      </c>
      <c r="D819" s="17" t="s">
        <v>1309</v>
      </c>
      <c r="E819" s="17" t="s">
        <v>214</v>
      </c>
      <c r="F819" s="17" t="s">
        <v>103</v>
      </c>
      <c r="G819" s="17" t="s">
        <v>209</v>
      </c>
      <c r="I819" s="18">
        <v>44659</v>
      </c>
      <c r="J819" s="17">
        <v>0</v>
      </c>
      <c r="L819" s="19" t="s">
        <v>1310</v>
      </c>
      <c r="AC819" s="20" t="s">
        <v>1311</v>
      </c>
      <c r="BB819" s="19" t="s">
        <v>47</v>
      </c>
    </row>
    <row r="820" spans="2:54" ht="51">
      <c r="B820" s="272">
        <v>1100471821</v>
      </c>
      <c r="C820" s="6" t="s">
        <v>1312</v>
      </c>
      <c r="D820" s="17" t="s">
        <v>1313</v>
      </c>
      <c r="E820" s="17" t="s">
        <v>214</v>
      </c>
      <c r="F820" s="17" t="s">
        <v>11</v>
      </c>
      <c r="G820" s="17" t="s">
        <v>209</v>
      </c>
      <c r="I820" s="18">
        <v>44662</v>
      </c>
      <c r="J820" s="17">
        <v>0</v>
      </c>
      <c r="L820" s="19" t="s">
        <v>1314</v>
      </c>
      <c r="AC820" s="20" t="s">
        <v>1315</v>
      </c>
      <c r="BB820" s="19" t="s">
        <v>387</v>
      </c>
    </row>
    <row r="821" spans="2:54" ht="51">
      <c r="B821" s="272">
        <v>1100471911</v>
      </c>
      <c r="C821" s="6" t="s">
        <v>708</v>
      </c>
      <c r="D821" s="17" t="s">
        <v>1316</v>
      </c>
      <c r="E821" s="17" t="s">
        <v>214</v>
      </c>
      <c r="F821" s="17" t="s">
        <v>103</v>
      </c>
      <c r="G821" s="17" t="s">
        <v>209</v>
      </c>
      <c r="I821" s="18">
        <v>44662</v>
      </c>
      <c r="J821" s="17">
        <v>0</v>
      </c>
      <c r="L821" s="19" t="s">
        <v>1317</v>
      </c>
      <c r="AC821" s="20" t="s">
        <v>1318</v>
      </c>
      <c r="BB821" s="19" t="s">
        <v>879</v>
      </c>
    </row>
    <row r="822" spans="2:54" ht="38.25">
      <c r="B822" s="272">
        <v>1100102136</v>
      </c>
      <c r="C822" s="6" t="s">
        <v>1319</v>
      </c>
      <c r="D822" s="17" t="s">
        <v>1246</v>
      </c>
      <c r="E822" s="17" t="s">
        <v>407</v>
      </c>
      <c r="F822" s="17" t="s">
        <v>11</v>
      </c>
      <c r="G822" s="17" t="s">
        <v>209</v>
      </c>
      <c r="I822" s="18">
        <v>44664</v>
      </c>
      <c r="J822" s="17">
        <v>0</v>
      </c>
      <c r="L822" s="19" t="s">
        <v>1320</v>
      </c>
      <c r="AC822" s="20" t="s">
        <v>1248</v>
      </c>
      <c r="BB822" s="19" t="s">
        <v>47</v>
      </c>
    </row>
    <row r="823" spans="2:54" ht="63.75">
      <c r="B823" s="272">
        <v>1100472504</v>
      </c>
      <c r="C823" s="6" t="s">
        <v>1321</v>
      </c>
      <c r="D823" s="17" t="s">
        <v>1322</v>
      </c>
      <c r="E823" s="17" t="s">
        <v>214</v>
      </c>
      <c r="F823" s="17" t="s">
        <v>11</v>
      </c>
      <c r="G823" s="17" t="s">
        <v>209</v>
      </c>
      <c r="I823" s="18">
        <v>44669</v>
      </c>
      <c r="J823" s="17">
        <v>0</v>
      </c>
      <c r="L823" s="19" t="s">
        <v>1198</v>
      </c>
      <c r="AC823" s="20" t="s">
        <v>1323</v>
      </c>
      <c r="BB823" s="19" t="s">
        <v>47</v>
      </c>
    </row>
    <row r="824" spans="2:54" ht="63.75">
      <c r="B824" s="272">
        <v>1100473183</v>
      </c>
      <c r="C824" s="6" t="s">
        <v>1324</v>
      </c>
      <c r="D824" s="17" t="s">
        <v>1325</v>
      </c>
      <c r="E824" s="17" t="s">
        <v>214</v>
      </c>
      <c r="F824" s="17" t="s">
        <v>103</v>
      </c>
      <c r="G824" s="17" t="s">
        <v>209</v>
      </c>
      <c r="I824" s="18">
        <v>44678</v>
      </c>
      <c r="J824" s="17">
        <v>0</v>
      </c>
      <c r="L824" s="19" t="s">
        <v>1326</v>
      </c>
      <c r="AC824" s="20" t="s">
        <v>1327</v>
      </c>
      <c r="BB824" s="19" t="s">
        <v>387</v>
      </c>
    </row>
    <row r="825" spans="2:54" ht="38.25">
      <c r="B825" s="272">
        <v>1100473281</v>
      </c>
      <c r="C825" s="6" t="s">
        <v>646</v>
      </c>
      <c r="D825" s="17" t="s">
        <v>1328</v>
      </c>
      <c r="E825" s="17" t="s">
        <v>214</v>
      </c>
      <c r="F825" s="17" t="s">
        <v>11</v>
      </c>
      <c r="G825" s="17" t="s">
        <v>209</v>
      </c>
      <c r="I825" s="18">
        <v>44678</v>
      </c>
      <c r="J825" s="17">
        <v>0</v>
      </c>
      <c r="L825" s="19" t="s">
        <v>1329</v>
      </c>
      <c r="AC825" s="20" t="s">
        <v>1330</v>
      </c>
      <c r="BB825" s="19" t="s">
        <v>879</v>
      </c>
    </row>
    <row r="826" spans="2:54" ht="51">
      <c r="B826" s="272">
        <v>1100472191</v>
      </c>
      <c r="C826" s="6" t="s">
        <v>1331</v>
      </c>
      <c r="D826" s="17" t="s">
        <v>1332</v>
      </c>
      <c r="F826" s="17" t="s">
        <v>88</v>
      </c>
      <c r="G826" s="17" t="s">
        <v>209</v>
      </c>
      <c r="H826" s="18">
        <v>44672</v>
      </c>
      <c r="I826" s="18">
        <v>44686</v>
      </c>
      <c r="J826" s="17">
        <v>0</v>
      </c>
      <c r="L826" s="19" t="s">
        <v>1333</v>
      </c>
      <c r="M826" s="6" t="s">
        <v>38</v>
      </c>
      <c r="AC826" s="20" t="s">
        <v>1334</v>
      </c>
      <c r="AD826" s="45" t="s">
        <v>38</v>
      </c>
      <c r="BB826" s="19" t="s">
        <v>879</v>
      </c>
    </row>
    <row r="827" spans="2:54" ht="38.25">
      <c r="B827" s="272">
        <v>1100474660</v>
      </c>
      <c r="C827" s="6" t="s">
        <v>1183</v>
      </c>
      <c r="D827" s="17" t="s">
        <v>1335</v>
      </c>
      <c r="E827" s="17" t="s">
        <v>214</v>
      </c>
      <c r="F827" s="17" t="s">
        <v>103</v>
      </c>
      <c r="G827" s="17" t="s">
        <v>209</v>
      </c>
      <c r="I827" s="18">
        <v>44699</v>
      </c>
      <c r="J827" s="17">
        <v>0</v>
      </c>
      <c r="L827" s="19" t="s">
        <v>1336</v>
      </c>
      <c r="AC827" s="20" t="s">
        <v>1337</v>
      </c>
      <c r="BB827" s="19" t="s">
        <v>47</v>
      </c>
    </row>
    <row r="828" spans="2:54" ht="89.25">
      <c r="B828" s="272">
        <v>1100474768</v>
      </c>
      <c r="C828" s="6" t="s">
        <v>1338</v>
      </c>
      <c r="D828" s="17" t="s">
        <v>1339</v>
      </c>
      <c r="E828" s="17" t="s">
        <v>214</v>
      </c>
      <c r="F828" s="17" t="s">
        <v>103</v>
      </c>
      <c r="G828" s="17" t="s">
        <v>209</v>
      </c>
      <c r="I828" s="18">
        <v>44700</v>
      </c>
      <c r="J828" s="17">
        <v>0</v>
      </c>
      <c r="L828" s="19" t="s">
        <v>1340</v>
      </c>
      <c r="AC828" s="20" t="s">
        <v>1341</v>
      </c>
      <c r="BB828" s="19" t="s">
        <v>879</v>
      </c>
    </row>
    <row r="829" spans="2:54" ht="63.75">
      <c r="B829" s="272">
        <v>1100474792</v>
      </c>
      <c r="C829" s="6" t="s">
        <v>669</v>
      </c>
      <c r="D829" s="17" t="s">
        <v>1342</v>
      </c>
      <c r="E829" s="17" t="s">
        <v>214</v>
      </c>
      <c r="F829" s="17" t="s">
        <v>103</v>
      </c>
      <c r="G829" s="17" t="s">
        <v>209</v>
      </c>
      <c r="I829" s="18">
        <v>44700</v>
      </c>
      <c r="J829" s="17">
        <v>0</v>
      </c>
      <c r="L829" s="19" t="s">
        <v>1343</v>
      </c>
      <c r="AC829" s="20" t="s">
        <v>1344</v>
      </c>
      <c r="BB829" s="19" t="s">
        <v>387</v>
      </c>
    </row>
    <row r="830" spans="2:54" ht="51">
      <c r="B830" s="272">
        <v>1100475066</v>
      </c>
      <c r="C830" s="6" t="s">
        <v>1345</v>
      </c>
      <c r="D830" s="17" t="s">
        <v>1346</v>
      </c>
      <c r="E830" s="17" t="s">
        <v>214</v>
      </c>
      <c r="F830" s="17" t="s">
        <v>103</v>
      </c>
      <c r="G830" s="17" t="s">
        <v>209</v>
      </c>
      <c r="I830" s="18">
        <v>44704</v>
      </c>
      <c r="J830" s="17">
        <v>0</v>
      </c>
      <c r="L830" s="19" t="s">
        <v>1231</v>
      </c>
      <c r="AC830" s="20" t="s">
        <v>1347</v>
      </c>
      <c r="BB830" s="19" t="s">
        <v>392</v>
      </c>
    </row>
    <row r="831" spans="2:54" ht="51">
      <c r="B831" s="272">
        <v>1100475777</v>
      </c>
      <c r="C831" s="6" t="s">
        <v>1348</v>
      </c>
      <c r="D831" s="17" t="s">
        <v>1349</v>
      </c>
      <c r="E831" s="17" t="s">
        <v>214</v>
      </c>
      <c r="F831" s="17" t="s">
        <v>103</v>
      </c>
      <c r="G831" s="17" t="s">
        <v>209</v>
      </c>
      <c r="I831" s="18">
        <v>44713</v>
      </c>
      <c r="J831" s="17">
        <v>0</v>
      </c>
      <c r="L831" s="19" t="s">
        <v>1350</v>
      </c>
      <c r="AC831" s="20" t="s">
        <v>1351</v>
      </c>
      <c r="BB831" s="19" t="s">
        <v>387</v>
      </c>
    </row>
    <row r="832" spans="2:54" ht="51">
      <c r="B832" s="272">
        <v>1100475853</v>
      </c>
      <c r="C832" s="6" t="s">
        <v>383</v>
      </c>
      <c r="D832" s="17" t="s">
        <v>1352</v>
      </c>
      <c r="E832" s="17" t="s">
        <v>214</v>
      </c>
      <c r="F832" s="17" t="s">
        <v>103</v>
      </c>
      <c r="G832" s="17" t="s">
        <v>209</v>
      </c>
      <c r="I832" s="18">
        <v>44714</v>
      </c>
      <c r="J832" s="17">
        <v>0</v>
      </c>
      <c r="L832" s="19" t="s">
        <v>1353</v>
      </c>
      <c r="AC832" s="20" t="s">
        <v>1354</v>
      </c>
      <c r="BB832" s="19" t="s">
        <v>387</v>
      </c>
    </row>
    <row r="833" spans="2:54" ht="76.5">
      <c r="B833" s="272">
        <v>1100475895</v>
      </c>
      <c r="C833" s="6" t="s">
        <v>383</v>
      </c>
      <c r="D833" s="17" t="s">
        <v>1355</v>
      </c>
      <c r="E833" s="17" t="s">
        <v>214</v>
      </c>
      <c r="F833" s="17" t="s">
        <v>103</v>
      </c>
      <c r="G833" s="17" t="s">
        <v>209</v>
      </c>
      <c r="I833" s="18">
        <v>44714</v>
      </c>
      <c r="J833" s="17">
        <v>0</v>
      </c>
      <c r="L833" s="19" t="s">
        <v>1356</v>
      </c>
      <c r="AC833" s="20" t="s">
        <v>1357</v>
      </c>
      <c r="BB833" s="19" t="s">
        <v>392</v>
      </c>
    </row>
    <row r="834" spans="2:54" ht="38.25">
      <c r="B834" s="272">
        <v>1100475893</v>
      </c>
      <c r="C834" s="6" t="s">
        <v>383</v>
      </c>
      <c r="D834" s="17" t="s">
        <v>1358</v>
      </c>
      <c r="E834" s="17" t="s">
        <v>214</v>
      </c>
      <c r="F834" s="17" t="s">
        <v>103</v>
      </c>
      <c r="G834" s="17" t="s">
        <v>209</v>
      </c>
      <c r="I834" s="18">
        <v>44715</v>
      </c>
      <c r="J834" s="17">
        <v>0</v>
      </c>
      <c r="L834" s="19" t="s">
        <v>1359</v>
      </c>
      <c r="AC834" s="20" t="s">
        <v>1360</v>
      </c>
      <c r="BB834" s="19" t="s">
        <v>879</v>
      </c>
    </row>
    <row r="835" spans="2:54" ht="25.5">
      <c r="B835" s="272">
        <v>1100102137</v>
      </c>
      <c r="C835" s="6" t="s">
        <v>1361</v>
      </c>
      <c r="E835" s="17" t="s">
        <v>407</v>
      </c>
      <c r="F835" s="17" t="s">
        <v>103</v>
      </c>
      <c r="G835" s="17" t="s">
        <v>209</v>
      </c>
      <c r="I835" s="18">
        <v>44720</v>
      </c>
      <c r="J835" s="17">
        <v>0</v>
      </c>
      <c r="L835" s="19" t="s">
        <v>1362</v>
      </c>
      <c r="AC835" s="20" t="s">
        <v>1363</v>
      </c>
      <c r="BB835" s="19" t="s">
        <v>387</v>
      </c>
    </row>
    <row r="836" spans="2:54" ht="114.75">
      <c r="B836" s="272">
        <v>1100476481</v>
      </c>
      <c r="C836" s="6" t="s">
        <v>1364</v>
      </c>
      <c r="D836" s="17" t="s">
        <v>1365</v>
      </c>
      <c r="E836" s="17" t="s">
        <v>214</v>
      </c>
      <c r="F836" s="17" t="s">
        <v>103</v>
      </c>
      <c r="G836" s="17" t="s">
        <v>209</v>
      </c>
      <c r="I836" s="18">
        <v>44726</v>
      </c>
      <c r="J836" s="17">
        <v>0</v>
      </c>
      <c r="L836" s="19" t="s">
        <v>1366</v>
      </c>
      <c r="AC836" s="20" t="s">
        <v>1367</v>
      </c>
      <c r="BB836" s="19" t="s">
        <v>387</v>
      </c>
    </row>
    <row r="837" spans="2:54" ht="25.5">
      <c r="B837" s="272">
        <v>1100476487</v>
      </c>
      <c r="C837" s="6" t="s">
        <v>1276</v>
      </c>
      <c r="D837" s="17" t="s">
        <v>1368</v>
      </c>
      <c r="E837" s="17" t="s">
        <v>214</v>
      </c>
      <c r="F837" s="17" t="s">
        <v>80</v>
      </c>
      <c r="G837" s="274">
        <v>44715</v>
      </c>
      <c r="I837" s="18">
        <v>44727</v>
      </c>
      <c r="J837" s="17">
        <v>0</v>
      </c>
      <c r="L837" s="19" t="s">
        <v>385</v>
      </c>
      <c r="AC837" s="20" t="s">
        <v>1369</v>
      </c>
      <c r="BB837" s="19" t="s">
        <v>387</v>
      </c>
    </row>
    <row r="838" spans="2:54" ht="127.5">
      <c r="B838" s="272">
        <v>1100477589</v>
      </c>
      <c r="C838" s="6" t="s">
        <v>290</v>
      </c>
      <c r="D838" s="17" t="s">
        <v>1370</v>
      </c>
      <c r="E838" s="17" t="s">
        <v>214</v>
      </c>
      <c r="F838" s="17" t="s">
        <v>103</v>
      </c>
      <c r="G838" s="17" t="s">
        <v>209</v>
      </c>
      <c r="I838" s="18">
        <v>44740</v>
      </c>
      <c r="J838" s="17">
        <v>0</v>
      </c>
      <c r="L838" s="19" t="s">
        <v>1371</v>
      </c>
      <c r="AC838" s="20" t="s">
        <v>1372</v>
      </c>
      <c r="BB838" s="19" t="s">
        <v>879</v>
      </c>
    </row>
    <row r="839" spans="2:54" ht="140.25">
      <c r="B839" s="272">
        <v>1100477594</v>
      </c>
      <c r="C839" s="6" t="s">
        <v>290</v>
      </c>
      <c r="D839" s="17" t="s">
        <v>1373</v>
      </c>
      <c r="E839" s="17" t="s">
        <v>214</v>
      </c>
      <c r="F839" s="17" t="s">
        <v>103</v>
      </c>
      <c r="G839" s="17" t="s">
        <v>209</v>
      </c>
      <c r="I839" s="18">
        <v>44740</v>
      </c>
      <c r="J839" s="17">
        <v>0</v>
      </c>
      <c r="L839" s="19" t="s">
        <v>1374</v>
      </c>
      <c r="AC839" s="20" t="s">
        <v>1375</v>
      </c>
      <c r="BB839" s="19" t="s">
        <v>879</v>
      </c>
    </row>
    <row r="840" spans="2:54" ht="76.5">
      <c r="B840" s="272">
        <v>1100477610</v>
      </c>
      <c r="C840" s="6" t="s">
        <v>290</v>
      </c>
      <c r="D840" s="17" t="s">
        <v>1376</v>
      </c>
      <c r="E840" s="17" t="s">
        <v>214</v>
      </c>
      <c r="F840" s="17" t="s">
        <v>103</v>
      </c>
      <c r="G840" s="17" t="s">
        <v>209</v>
      </c>
      <c r="I840" s="18">
        <v>44740</v>
      </c>
      <c r="J840" s="17">
        <v>0</v>
      </c>
      <c r="L840" s="19" t="s">
        <v>1377</v>
      </c>
      <c r="AC840" s="20" t="s">
        <v>1378</v>
      </c>
      <c r="BB840" s="19" t="s">
        <v>879</v>
      </c>
    </row>
    <row r="841" spans="2:54" ht="63.75">
      <c r="B841" s="272">
        <v>1100476664</v>
      </c>
      <c r="C841" s="6" t="s">
        <v>811</v>
      </c>
      <c r="D841" s="17" t="s">
        <v>1379</v>
      </c>
      <c r="E841" s="17" t="s">
        <v>407</v>
      </c>
      <c r="F841" s="17" t="s">
        <v>11</v>
      </c>
      <c r="G841" s="17" t="s">
        <v>209</v>
      </c>
      <c r="H841" s="18">
        <v>44728</v>
      </c>
      <c r="I841" s="18">
        <v>44742</v>
      </c>
      <c r="J841" s="17">
        <v>0</v>
      </c>
      <c r="L841" s="19" t="s">
        <v>1380</v>
      </c>
      <c r="AC841" s="20" t="s">
        <v>1381</v>
      </c>
      <c r="BB841" s="19" t="s">
        <v>387</v>
      </c>
    </row>
    <row r="842" spans="2:54" ht="63.75">
      <c r="B842" s="272">
        <v>1100478355</v>
      </c>
      <c r="C842" s="6" t="s">
        <v>1382</v>
      </c>
      <c r="D842" s="17" t="s">
        <v>1383</v>
      </c>
      <c r="E842" s="17" t="s">
        <v>214</v>
      </c>
      <c r="F842" s="17" t="s">
        <v>80</v>
      </c>
      <c r="G842" s="17" t="s">
        <v>209</v>
      </c>
      <c r="I842" s="18">
        <v>44750</v>
      </c>
      <c r="J842" s="17">
        <v>0</v>
      </c>
      <c r="L842" s="19" t="s">
        <v>1384</v>
      </c>
      <c r="AC842" s="20" t="s">
        <v>1385</v>
      </c>
      <c r="BB842" s="19" t="s">
        <v>879</v>
      </c>
    </row>
    <row r="843" spans="2:54" ht="63.75">
      <c r="B843" s="272">
        <v>1100478682</v>
      </c>
      <c r="C843" s="6" t="s">
        <v>1386</v>
      </c>
      <c r="D843" s="17" t="s">
        <v>1387</v>
      </c>
      <c r="E843" s="17" t="s">
        <v>214</v>
      </c>
      <c r="F843" s="17" t="s">
        <v>103</v>
      </c>
      <c r="G843" s="17" t="s">
        <v>209</v>
      </c>
      <c r="I843" s="18">
        <v>44755</v>
      </c>
      <c r="J843" s="17">
        <v>0</v>
      </c>
      <c r="L843" s="19" t="s">
        <v>1388</v>
      </c>
      <c r="AC843" s="20" t="s">
        <v>1389</v>
      </c>
      <c r="BB843" s="19" t="s">
        <v>387</v>
      </c>
    </row>
    <row r="844" spans="2:54">
      <c r="B844" s="272">
        <v>1100476664</v>
      </c>
      <c r="C844" s="6" t="s">
        <v>811</v>
      </c>
      <c r="E844" s="17" t="s">
        <v>214</v>
      </c>
      <c r="F844" s="17" t="s">
        <v>11</v>
      </c>
      <c r="G844" s="17" t="s">
        <v>209</v>
      </c>
      <c r="I844" s="18">
        <v>44757</v>
      </c>
      <c r="J844" s="17">
        <v>0</v>
      </c>
      <c r="L844" s="6" t="s">
        <v>1390</v>
      </c>
      <c r="AC844" s="20" t="s">
        <v>1381</v>
      </c>
      <c r="BB844" s="19" t="s">
        <v>387</v>
      </c>
    </row>
    <row r="845" spans="2:54">
      <c r="B845" s="272">
        <v>1100102186</v>
      </c>
      <c r="C845" s="6" t="s">
        <v>377</v>
      </c>
      <c r="E845" s="17" t="s">
        <v>407</v>
      </c>
      <c r="F845" s="17" t="s">
        <v>103</v>
      </c>
      <c r="G845" s="17" t="s">
        <v>209</v>
      </c>
      <c r="H845" s="18">
        <v>44735</v>
      </c>
      <c r="I845" s="18">
        <v>44760</v>
      </c>
      <c r="J845" s="17">
        <v>0</v>
      </c>
      <c r="L845" s="6" t="s">
        <v>1391</v>
      </c>
      <c r="AC845" s="20" t="s">
        <v>1392</v>
      </c>
      <c r="BB845" s="19" t="s">
        <v>47</v>
      </c>
    </row>
    <row r="846" spans="2:54" ht="63.75">
      <c r="B846" s="272">
        <v>1100479637</v>
      </c>
      <c r="C846" s="6" t="s">
        <v>221</v>
      </c>
      <c r="D846" s="17" t="s">
        <v>1393</v>
      </c>
      <c r="E846" s="17" t="s">
        <v>214</v>
      </c>
      <c r="F846" s="17" t="s">
        <v>103</v>
      </c>
      <c r="G846" s="17" t="s">
        <v>209</v>
      </c>
      <c r="I846" s="18">
        <v>44769</v>
      </c>
      <c r="J846" s="17">
        <v>0</v>
      </c>
      <c r="L846" s="19" t="s">
        <v>1198</v>
      </c>
      <c r="AC846" s="20" t="s">
        <v>1394</v>
      </c>
      <c r="BB846" s="19" t="s">
        <v>47</v>
      </c>
    </row>
    <row r="847" spans="2:54" ht="38.25">
      <c r="B847" s="272">
        <v>1100480460</v>
      </c>
      <c r="C847" s="6" t="s">
        <v>1395</v>
      </c>
      <c r="D847" s="17" t="s">
        <v>1396</v>
      </c>
      <c r="E847" s="17" t="s">
        <v>214</v>
      </c>
      <c r="F847" s="17" t="s">
        <v>80</v>
      </c>
      <c r="G847" s="17" t="s">
        <v>209</v>
      </c>
      <c r="I847" s="18">
        <v>44778</v>
      </c>
      <c r="J847" s="17">
        <v>0</v>
      </c>
      <c r="L847" s="19" t="s">
        <v>1397</v>
      </c>
      <c r="AC847" s="20" t="s">
        <v>1398</v>
      </c>
      <c r="BB847" s="19" t="s">
        <v>387</v>
      </c>
    </row>
    <row r="848" spans="2:54" ht="63.75">
      <c r="B848" s="272">
        <v>1100478575</v>
      </c>
      <c r="C848" s="6" t="s">
        <v>1399</v>
      </c>
      <c r="E848" s="17" t="s">
        <v>403</v>
      </c>
      <c r="F848" s="17" t="s">
        <v>11</v>
      </c>
      <c r="G848" s="274">
        <v>44761</v>
      </c>
      <c r="H848" s="18">
        <v>44754</v>
      </c>
      <c r="I848" s="18">
        <v>44782</v>
      </c>
      <c r="J848" s="17">
        <v>0</v>
      </c>
      <c r="L848" s="19" t="s">
        <v>1400</v>
      </c>
      <c r="AC848" s="20" t="s">
        <v>1401</v>
      </c>
      <c r="BB848" s="19" t="s">
        <v>47</v>
      </c>
    </row>
    <row r="849" spans="2:54" ht="25.5">
      <c r="B849" s="272">
        <v>1100480937</v>
      </c>
      <c r="C849" s="6" t="s">
        <v>1054</v>
      </c>
      <c r="D849" s="17" t="s">
        <v>1402</v>
      </c>
      <c r="E849" s="17" t="s">
        <v>208</v>
      </c>
      <c r="F849" s="17" t="s">
        <v>344</v>
      </c>
      <c r="G849" s="17" t="s">
        <v>209</v>
      </c>
      <c r="I849" s="18">
        <v>44784</v>
      </c>
      <c r="J849" s="17">
        <v>0</v>
      </c>
      <c r="L849" s="19" t="s">
        <v>1403</v>
      </c>
      <c r="M849" s="6" t="s">
        <v>38</v>
      </c>
      <c r="AC849" s="20" t="s">
        <v>1404</v>
      </c>
      <c r="AD849" s="45" t="s">
        <v>38</v>
      </c>
      <c r="BB849" s="19" t="s">
        <v>879</v>
      </c>
    </row>
    <row r="850" spans="2:54" ht="51">
      <c r="B850" s="272">
        <v>1100481009</v>
      </c>
      <c r="C850" s="6" t="s">
        <v>1405</v>
      </c>
      <c r="D850" s="17" t="s">
        <v>1406</v>
      </c>
      <c r="E850" s="17" t="s">
        <v>214</v>
      </c>
      <c r="F850" s="17" t="s">
        <v>103</v>
      </c>
      <c r="G850" s="17" t="s">
        <v>209</v>
      </c>
      <c r="I850" s="18">
        <v>44785</v>
      </c>
      <c r="J850" s="17">
        <v>0</v>
      </c>
      <c r="L850" s="19" t="s">
        <v>1407</v>
      </c>
      <c r="AC850" s="20" t="s">
        <v>1408</v>
      </c>
      <c r="BB850" s="19" t="s">
        <v>47</v>
      </c>
    </row>
    <row r="851" spans="2:54" ht="51">
      <c r="B851" s="272">
        <v>1100482161</v>
      </c>
      <c r="C851" s="6" t="s">
        <v>1409</v>
      </c>
      <c r="D851" s="17" t="s">
        <v>1410</v>
      </c>
      <c r="E851" s="17" t="s">
        <v>214</v>
      </c>
      <c r="F851" s="17" t="s">
        <v>103</v>
      </c>
      <c r="G851" s="17" t="s">
        <v>209</v>
      </c>
      <c r="I851" s="18">
        <v>44804</v>
      </c>
      <c r="J851" s="17">
        <v>0</v>
      </c>
      <c r="L851" s="19" t="s">
        <v>1411</v>
      </c>
      <c r="AC851" s="20" t="s">
        <v>1412</v>
      </c>
      <c r="BB851" s="19" t="s">
        <v>392</v>
      </c>
    </row>
    <row r="852" spans="2:54" ht="38.25">
      <c r="B852" s="272">
        <v>1100484701</v>
      </c>
      <c r="C852" s="6" t="s">
        <v>1094</v>
      </c>
      <c r="D852" s="17" t="s">
        <v>1413</v>
      </c>
      <c r="E852" s="17" t="s">
        <v>214</v>
      </c>
      <c r="F852" s="17" t="s">
        <v>80</v>
      </c>
      <c r="G852" s="17" t="s">
        <v>209</v>
      </c>
      <c r="I852" s="18">
        <v>44808</v>
      </c>
      <c r="J852" s="17">
        <v>0</v>
      </c>
      <c r="L852" s="19" t="s">
        <v>1414</v>
      </c>
      <c r="AC852" s="20" t="s">
        <v>1415</v>
      </c>
      <c r="BB852" s="19" t="s">
        <v>1416</v>
      </c>
    </row>
    <row r="853" spans="2:54" ht="89.25">
      <c r="B853" s="272">
        <v>1100482954</v>
      </c>
      <c r="C853" s="6" t="s">
        <v>1319</v>
      </c>
      <c r="D853" s="17" t="s">
        <v>1417</v>
      </c>
      <c r="E853" s="17" t="s">
        <v>214</v>
      </c>
      <c r="F853" s="17" t="s">
        <v>80</v>
      </c>
      <c r="G853" s="17" t="s">
        <v>209</v>
      </c>
      <c r="I853" s="18">
        <v>44812</v>
      </c>
      <c r="J853" s="17">
        <v>0</v>
      </c>
      <c r="L853" s="19" t="s">
        <v>1418</v>
      </c>
      <c r="AC853" s="20" t="s">
        <v>1419</v>
      </c>
      <c r="BB853" s="19" t="s">
        <v>1416</v>
      </c>
    </row>
    <row r="854" spans="2:54" ht="51">
      <c r="B854" s="272">
        <v>1100482951</v>
      </c>
      <c r="C854" s="6" t="s">
        <v>1420</v>
      </c>
      <c r="D854" s="17" t="s">
        <v>1421</v>
      </c>
      <c r="E854" s="17" t="s">
        <v>214</v>
      </c>
      <c r="F854" s="17" t="s">
        <v>103</v>
      </c>
      <c r="G854" s="17" t="s">
        <v>209</v>
      </c>
      <c r="I854" s="18">
        <v>44816</v>
      </c>
      <c r="J854" s="17">
        <v>0</v>
      </c>
      <c r="L854" s="19" t="s">
        <v>1422</v>
      </c>
      <c r="AC854" s="20" t="s">
        <v>1423</v>
      </c>
      <c r="BB854" s="19" t="s">
        <v>387</v>
      </c>
    </row>
    <row r="855" spans="2:54" ht="76.5">
      <c r="B855" s="272">
        <v>1100483173</v>
      </c>
      <c r="C855" s="6" t="s">
        <v>869</v>
      </c>
      <c r="D855" s="17" t="s">
        <v>1424</v>
      </c>
      <c r="E855" s="17" t="s">
        <v>214</v>
      </c>
      <c r="F855" s="17" t="s">
        <v>11</v>
      </c>
      <c r="G855" s="17" t="s">
        <v>209</v>
      </c>
      <c r="I855" s="18">
        <v>44819</v>
      </c>
      <c r="J855" s="17">
        <v>0</v>
      </c>
      <c r="L855" s="19" t="s">
        <v>1425</v>
      </c>
      <c r="AC855" s="20" t="s">
        <v>1426</v>
      </c>
      <c r="BB855" s="19" t="s">
        <v>387</v>
      </c>
    </row>
    <row r="856" spans="2:54" ht="63.75">
      <c r="B856" s="272">
        <v>1100484496</v>
      </c>
      <c r="C856" s="6" t="s">
        <v>1427</v>
      </c>
      <c r="D856" s="17" t="s">
        <v>1428</v>
      </c>
      <c r="E856" s="17" t="s">
        <v>214</v>
      </c>
      <c r="F856" s="17" t="s">
        <v>11</v>
      </c>
      <c r="G856" s="17" t="s">
        <v>209</v>
      </c>
      <c r="I856" s="18">
        <v>44833</v>
      </c>
      <c r="J856" s="17">
        <v>0</v>
      </c>
      <c r="L856" s="19" t="s">
        <v>1429</v>
      </c>
      <c r="AC856" s="20" t="s">
        <v>1430</v>
      </c>
      <c r="BB856" s="19" t="s">
        <v>1416</v>
      </c>
    </row>
    <row r="857" spans="2:54" ht="76.5">
      <c r="B857" s="272">
        <v>1100485837</v>
      </c>
      <c r="C857" s="6" t="s">
        <v>1431</v>
      </c>
      <c r="D857" s="17" t="s">
        <v>1432</v>
      </c>
      <c r="E857" s="17" t="s">
        <v>214</v>
      </c>
      <c r="F857" s="17" t="s">
        <v>103</v>
      </c>
      <c r="G857" s="17" t="s">
        <v>209</v>
      </c>
      <c r="I857" s="18">
        <v>44854</v>
      </c>
      <c r="J857" s="17">
        <v>0</v>
      </c>
      <c r="L857" s="19" t="s">
        <v>1433</v>
      </c>
      <c r="AC857" s="20" t="s">
        <v>1434</v>
      </c>
      <c r="BB857" s="19" t="s">
        <v>387</v>
      </c>
    </row>
    <row r="858" spans="2:54" ht="63.75">
      <c r="B858" s="272">
        <v>1100486226</v>
      </c>
      <c r="C858" s="6" t="s">
        <v>1435</v>
      </c>
      <c r="D858" s="17" t="s">
        <v>1436</v>
      </c>
      <c r="E858" s="17" t="s">
        <v>214</v>
      </c>
      <c r="F858" s="17" t="s">
        <v>103</v>
      </c>
      <c r="G858" s="17" t="s">
        <v>209</v>
      </c>
      <c r="I858" s="18">
        <v>44859</v>
      </c>
      <c r="J858" s="17">
        <v>0</v>
      </c>
      <c r="L858" s="19" t="s">
        <v>1437</v>
      </c>
      <c r="AC858" s="20" t="s">
        <v>1438</v>
      </c>
      <c r="BB858" s="19" t="s">
        <v>392</v>
      </c>
    </row>
    <row r="859" spans="2:54" ht="51">
      <c r="B859" s="272">
        <v>1100485418</v>
      </c>
      <c r="C859" s="6" t="s">
        <v>1439</v>
      </c>
      <c r="D859" s="17" t="s">
        <v>1440</v>
      </c>
      <c r="E859" s="17" t="s">
        <v>214</v>
      </c>
      <c r="F859" s="17" t="s">
        <v>103</v>
      </c>
      <c r="G859" s="17" t="s">
        <v>209</v>
      </c>
      <c r="H859" s="18">
        <v>44846</v>
      </c>
      <c r="I859" s="18">
        <v>44860</v>
      </c>
      <c r="J859" s="17">
        <v>0</v>
      </c>
      <c r="L859" s="19" t="s">
        <v>1441</v>
      </c>
      <c r="AC859" s="20" t="s">
        <v>1442</v>
      </c>
      <c r="BB859" s="19" t="s">
        <v>1416</v>
      </c>
    </row>
    <row r="860" spans="2:54" ht="51">
      <c r="B860" s="272">
        <v>1100486663</v>
      </c>
      <c r="C860" s="6" t="s">
        <v>1443</v>
      </c>
      <c r="D860" s="17" t="s">
        <v>1444</v>
      </c>
      <c r="E860" s="17" t="s">
        <v>214</v>
      </c>
      <c r="F860" s="17" t="s">
        <v>103</v>
      </c>
      <c r="G860" s="17" t="s">
        <v>209</v>
      </c>
      <c r="I860" s="18">
        <v>44865</v>
      </c>
      <c r="J860" s="17">
        <v>0</v>
      </c>
      <c r="L860" s="19" t="s">
        <v>1281</v>
      </c>
      <c r="AC860" s="20" t="s">
        <v>1445</v>
      </c>
      <c r="BB860" s="19" t="s">
        <v>47</v>
      </c>
    </row>
    <row r="861" spans="2:54" ht="51">
      <c r="B861" s="272">
        <v>1100487795</v>
      </c>
      <c r="C861" s="6" t="s">
        <v>1446</v>
      </c>
      <c r="D861" s="17" t="s">
        <v>1447</v>
      </c>
      <c r="E861" s="17" t="s">
        <v>214</v>
      </c>
      <c r="F861" s="17" t="s">
        <v>103</v>
      </c>
      <c r="G861" s="17" t="s">
        <v>209</v>
      </c>
      <c r="I861" s="18">
        <v>44872</v>
      </c>
      <c r="J861" s="17">
        <v>0</v>
      </c>
      <c r="L861" s="19" t="s">
        <v>1448</v>
      </c>
      <c r="AC861" s="20" t="s">
        <v>1449</v>
      </c>
      <c r="BB861" s="19" t="s">
        <v>392</v>
      </c>
    </row>
    <row r="862" spans="2:54" ht="51">
      <c r="B862" s="272">
        <v>1100488764</v>
      </c>
      <c r="C862" s="6" t="s">
        <v>1450</v>
      </c>
      <c r="D862" s="17" t="s">
        <v>1451</v>
      </c>
      <c r="E862" s="17" t="s">
        <v>554</v>
      </c>
      <c r="F862" s="17" t="s">
        <v>11</v>
      </c>
      <c r="G862" s="17" t="s">
        <v>209</v>
      </c>
      <c r="I862" s="18">
        <v>44900</v>
      </c>
      <c r="J862" s="17">
        <v>0</v>
      </c>
      <c r="L862" s="19" t="s">
        <v>1452</v>
      </c>
      <c r="AC862" s="20" t="s">
        <v>1453</v>
      </c>
      <c r="BB862" s="19" t="s">
        <v>387</v>
      </c>
    </row>
    <row r="863" spans="2:54" ht="51">
      <c r="B863" s="272">
        <v>1100489083</v>
      </c>
      <c r="C863" s="6" t="s">
        <v>772</v>
      </c>
      <c r="D863" s="17" t="s">
        <v>1454</v>
      </c>
      <c r="E863" s="17" t="s">
        <v>214</v>
      </c>
      <c r="F863" s="17" t="s">
        <v>11</v>
      </c>
      <c r="G863" s="17" t="s">
        <v>209</v>
      </c>
      <c r="I863" s="18">
        <v>44900</v>
      </c>
      <c r="J863" s="17">
        <v>0</v>
      </c>
      <c r="L863" s="19" t="s">
        <v>1455</v>
      </c>
      <c r="AC863" s="20" t="s">
        <v>1456</v>
      </c>
      <c r="BB863" s="19" t="s">
        <v>387</v>
      </c>
    </row>
    <row r="864" spans="2:54">
      <c r="B864" s="272">
        <v>1100488829</v>
      </c>
      <c r="C864" s="6" t="s">
        <v>569</v>
      </c>
      <c r="E864" s="17" t="s">
        <v>513</v>
      </c>
      <c r="F864" s="17" t="s">
        <v>103</v>
      </c>
      <c r="G864" s="17" t="s">
        <v>209</v>
      </c>
      <c r="H864" s="18">
        <v>44900</v>
      </c>
      <c r="I864" s="18">
        <v>44914</v>
      </c>
      <c r="J864" s="17">
        <v>0</v>
      </c>
      <c r="L864" s="6" t="s">
        <v>1457</v>
      </c>
      <c r="AC864" s="20" t="s">
        <v>1458</v>
      </c>
      <c r="BB864" s="19" t="s">
        <v>392</v>
      </c>
    </row>
    <row r="865" spans="2:54" ht="63.75">
      <c r="B865" s="272">
        <v>1100490383</v>
      </c>
      <c r="C865" s="6" t="s">
        <v>1459</v>
      </c>
      <c r="D865" s="17" t="s">
        <v>1460</v>
      </c>
      <c r="E865" s="17" t="s">
        <v>214</v>
      </c>
      <c r="F865" s="17" t="s">
        <v>103</v>
      </c>
      <c r="G865" s="17" t="s">
        <v>209</v>
      </c>
      <c r="I865" s="18">
        <v>44922</v>
      </c>
      <c r="J865" s="17">
        <v>0</v>
      </c>
      <c r="L865" s="19" t="s">
        <v>1198</v>
      </c>
      <c r="AC865" s="20" t="s">
        <v>1461</v>
      </c>
      <c r="BB865" s="19" t="s">
        <v>1416</v>
      </c>
    </row>
    <row r="866" spans="2:54" ht="38.25">
      <c r="B866" s="272">
        <v>1100490415</v>
      </c>
      <c r="C866" s="6" t="s">
        <v>253</v>
      </c>
      <c r="D866" s="17" t="s">
        <v>1462</v>
      </c>
      <c r="E866" s="17" t="s">
        <v>214</v>
      </c>
      <c r="F866" s="17" t="s">
        <v>103</v>
      </c>
      <c r="G866" s="17" t="s">
        <v>209</v>
      </c>
      <c r="I866" s="18">
        <v>44931</v>
      </c>
      <c r="J866" s="17">
        <v>0</v>
      </c>
      <c r="L866" s="19" t="s">
        <v>1463</v>
      </c>
      <c r="AC866" s="20" t="s">
        <v>1464</v>
      </c>
      <c r="BB866" s="19" t="s">
        <v>387</v>
      </c>
    </row>
    <row r="867" spans="2:54" ht="63.75">
      <c r="B867" s="272">
        <v>1100490832</v>
      </c>
      <c r="C867" s="6" t="s">
        <v>234</v>
      </c>
      <c r="D867" s="17" t="s">
        <v>1465</v>
      </c>
      <c r="E867" s="17" t="s">
        <v>214</v>
      </c>
      <c r="F867" s="17" t="s">
        <v>103</v>
      </c>
      <c r="G867" s="17" t="s">
        <v>209</v>
      </c>
      <c r="I867" s="18">
        <v>44931</v>
      </c>
      <c r="J867" s="17">
        <v>0</v>
      </c>
      <c r="L867" s="19" t="s">
        <v>1201</v>
      </c>
      <c r="AC867" s="20" t="s">
        <v>1466</v>
      </c>
      <c r="BB867" s="19" t="s">
        <v>387</v>
      </c>
    </row>
    <row r="868" spans="2:54" ht="63.75">
      <c r="B868" s="272">
        <v>1100489510</v>
      </c>
      <c r="C868" s="6" t="s">
        <v>1467</v>
      </c>
      <c r="D868" s="17" t="s">
        <v>1468</v>
      </c>
      <c r="E868" s="17" t="s">
        <v>407</v>
      </c>
      <c r="F868" s="17" t="s">
        <v>103</v>
      </c>
      <c r="G868" s="17" t="s">
        <v>209</v>
      </c>
      <c r="H868" s="18">
        <v>44908</v>
      </c>
      <c r="I868" s="18">
        <v>44936</v>
      </c>
      <c r="J868" s="17">
        <v>0</v>
      </c>
      <c r="L868" s="19" t="s">
        <v>1469</v>
      </c>
      <c r="AC868" s="20" t="s">
        <v>1470</v>
      </c>
      <c r="BB868" s="19" t="s">
        <v>47</v>
      </c>
    </row>
    <row r="869" spans="2:54" ht="38.25">
      <c r="B869" s="272">
        <v>1100491616</v>
      </c>
      <c r="C869" s="6" t="s">
        <v>1471</v>
      </c>
      <c r="D869" s="17" t="s">
        <v>1472</v>
      </c>
      <c r="E869" s="17" t="s">
        <v>214</v>
      </c>
      <c r="F869" s="17" t="s">
        <v>103</v>
      </c>
      <c r="G869" s="17" t="s">
        <v>209</v>
      </c>
      <c r="I869" s="18">
        <v>44943</v>
      </c>
      <c r="J869" s="17">
        <v>0</v>
      </c>
      <c r="L869" s="19" t="s">
        <v>1473</v>
      </c>
      <c r="AC869" s="20" t="s">
        <v>1474</v>
      </c>
      <c r="BB869" s="19" t="s">
        <v>387</v>
      </c>
    </row>
    <row r="870" spans="2:54" ht="51">
      <c r="B870" s="272">
        <v>1100492775</v>
      </c>
      <c r="C870" s="6" t="s">
        <v>1364</v>
      </c>
      <c r="D870" s="17" t="s">
        <v>1475</v>
      </c>
      <c r="E870" s="17" t="s">
        <v>214</v>
      </c>
      <c r="F870" s="17" t="s">
        <v>103</v>
      </c>
      <c r="G870" s="17" t="s">
        <v>209</v>
      </c>
      <c r="I870" s="18">
        <v>44951</v>
      </c>
      <c r="J870" s="17">
        <v>0</v>
      </c>
      <c r="L870" s="19" t="s">
        <v>1476</v>
      </c>
      <c r="AC870" s="20" t="s">
        <v>1477</v>
      </c>
      <c r="BB870" s="19" t="s">
        <v>47</v>
      </c>
    </row>
    <row r="871" spans="2:54" ht="89.25">
      <c r="B871" s="272">
        <v>1100102274</v>
      </c>
      <c r="C871" s="6" t="s">
        <v>1478</v>
      </c>
      <c r="D871" s="17" t="s">
        <v>1479</v>
      </c>
      <c r="E871" s="17" t="s">
        <v>407</v>
      </c>
      <c r="F871" s="17" t="s">
        <v>11</v>
      </c>
      <c r="G871" s="17" t="s">
        <v>209</v>
      </c>
      <c r="H871" s="18">
        <v>44930</v>
      </c>
      <c r="I871" s="18">
        <v>44958</v>
      </c>
      <c r="J871" s="17">
        <v>0</v>
      </c>
      <c r="L871" s="19" t="s">
        <v>1480</v>
      </c>
      <c r="AC871" s="20" t="s">
        <v>1481</v>
      </c>
      <c r="BB871" s="19" t="s">
        <v>47</v>
      </c>
    </row>
    <row r="872" spans="2:54" ht="25.5">
      <c r="B872" s="272">
        <v>1100487387</v>
      </c>
      <c r="C872" s="6" t="s">
        <v>1482</v>
      </c>
      <c r="D872" s="17" t="s">
        <v>1483</v>
      </c>
      <c r="E872" s="17" t="s">
        <v>214</v>
      </c>
      <c r="F872" s="17" t="s">
        <v>103</v>
      </c>
      <c r="G872" s="17" t="s">
        <v>209</v>
      </c>
      <c r="I872" s="18">
        <v>44959</v>
      </c>
      <c r="J872" s="17">
        <v>0</v>
      </c>
      <c r="L872" s="19" t="s">
        <v>1484</v>
      </c>
      <c r="AC872" s="20" t="s">
        <v>1485</v>
      </c>
      <c r="BB872" s="19" t="s">
        <v>387</v>
      </c>
    </row>
    <row r="873" spans="2:54" ht="51">
      <c r="B873" s="272">
        <v>1100492987</v>
      </c>
      <c r="C873" s="6" t="s">
        <v>1486</v>
      </c>
      <c r="D873" s="17" t="s">
        <v>1487</v>
      </c>
      <c r="E873" s="17" t="s">
        <v>214</v>
      </c>
      <c r="F873" s="17" t="s">
        <v>103</v>
      </c>
      <c r="G873" s="17" t="s">
        <v>209</v>
      </c>
      <c r="I873" s="18">
        <v>44964</v>
      </c>
      <c r="J873" s="17">
        <v>0</v>
      </c>
      <c r="L873" s="19" t="s">
        <v>1488</v>
      </c>
      <c r="AC873" s="20" t="s">
        <v>1489</v>
      </c>
      <c r="BB873" s="19" t="s">
        <v>1416</v>
      </c>
    </row>
    <row r="874" spans="2:54" ht="127.5">
      <c r="B874" s="272">
        <v>1100492726</v>
      </c>
      <c r="C874" s="6" t="s">
        <v>1490</v>
      </c>
      <c r="D874" s="17" t="s">
        <v>1491</v>
      </c>
      <c r="E874" s="17" t="s">
        <v>214</v>
      </c>
      <c r="F874" s="17" t="s">
        <v>103</v>
      </c>
      <c r="G874" s="17" t="s">
        <v>209</v>
      </c>
      <c r="I874" s="18">
        <v>44974</v>
      </c>
      <c r="J874" s="17">
        <v>0</v>
      </c>
      <c r="L874" s="19" t="s">
        <v>1492</v>
      </c>
      <c r="AC874" s="20" t="s">
        <v>1493</v>
      </c>
      <c r="BB874" s="19" t="s">
        <v>392</v>
      </c>
    </row>
    <row r="875" spans="2:54" ht="63.75">
      <c r="B875" s="272">
        <v>1100494399</v>
      </c>
      <c r="C875" s="6" t="s">
        <v>1494</v>
      </c>
      <c r="D875" s="17" t="s">
        <v>1495</v>
      </c>
      <c r="E875" s="17" t="s">
        <v>214</v>
      </c>
      <c r="F875" s="17" t="s">
        <v>11</v>
      </c>
      <c r="G875" s="17" t="s">
        <v>209</v>
      </c>
      <c r="I875" s="18">
        <v>44977</v>
      </c>
      <c r="J875" s="17">
        <v>0</v>
      </c>
      <c r="L875" s="19" t="s">
        <v>1201</v>
      </c>
      <c r="AC875" s="20" t="s">
        <v>1496</v>
      </c>
      <c r="BB875" s="19" t="s">
        <v>47</v>
      </c>
    </row>
    <row r="876" spans="2:54" ht="51">
      <c r="B876" s="272">
        <v>1100494471</v>
      </c>
      <c r="C876" s="6" t="s">
        <v>1497</v>
      </c>
      <c r="D876" s="17" t="s">
        <v>1498</v>
      </c>
      <c r="E876" s="17" t="s">
        <v>214</v>
      </c>
      <c r="F876" s="17" t="s">
        <v>11</v>
      </c>
      <c r="G876" s="17" t="s">
        <v>209</v>
      </c>
      <c r="I876" s="18">
        <v>44984</v>
      </c>
      <c r="J876" s="17">
        <v>0</v>
      </c>
      <c r="L876" s="19" t="s">
        <v>1499</v>
      </c>
      <c r="AC876" s="20" t="s">
        <v>1500</v>
      </c>
      <c r="BB876" s="19" t="s">
        <v>47</v>
      </c>
    </row>
    <row r="877" spans="2:54" ht="38.25">
      <c r="B877" s="272">
        <v>1100495385</v>
      </c>
      <c r="C877" s="6" t="s">
        <v>1501</v>
      </c>
      <c r="D877" s="17" t="s">
        <v>1502</v>
      </c>
      <c r="E877" s="17" t="s">
        <v>214</v>
      </c>
      <c r="F877" s="17" t="s">
        <v>103</v>
      </c>
      <c r="G877" s="17" t="s">
        <v>209</v>
      </c>
      <c r="I877" s="18">
        <v>44995</v>
      </c>
      <c r="J877" s="17">
        <v>0</v>
      </c>
      <c r="L877" s="19" t="s">
        <v>1503</v>
      </c>
      <c r="AC877" s="20" t="s">
        <v>1504</v>
      </c>
      <c r="BB877" s="19" t="s">
        <v>1416</v>
      </c>
    </row>
    <row r="878" spans="2:54" ht="38.25">
      <c r="B878" s="272">
        <v>1100495817</v>
      </c>
      <c r="C878" s="6" t="s">
        <v>763</v>
      </c>
      <c r="D878" s="17" t="s">
        <v>1505</v>
      </c>
      <c r="E878" s="17" t="s">
        <v>214</v>
      </c>
      <c r="F878" s="17" t="s">
        <v>103</v>
      </c>
      <c r="G878" s="17" t="s">
        <v>209</v>
      </c>
      <c r="I878" s="18">
        <v>45000</v>
      </c>
      <c r="J878" s="17">
        <v>0</v>
      </c>
      <c r="L878" s="19" t="s">
        <v>1506</v>
      </c>
      <c r="AC878" s="20" t="s">
        <v>1507</v>
      </c>
      <c r="BB878" s="19" t="s">
        <v>1416</v>
      </c>
    </row>
    <row r="879" spans="2:54" ht="63.75">
      <c r="B879" s="272">
        <v>1100496026</v>
      </c>
      <c r="C879" s="6" t="s">
        <v>486</v>
      </c>
      <c r="D879" s="17" t="s">
        <v>1508</v>
      </c>
      <c r="E879" s="17" t="s">
        <v>214</v>
      </c>
      <c r="F879" s="17" t="s">
        <v>11</v>
      </c>
      <c r="G879" s="17" t="s">
        <v>209</v>
      </c>
      <c r="I879" s="18">
        <v>45002</v>
      </c>
      <c r="J879" s="17">
        <v>0</v>
      </c>
      <c r="L879" s="19" t="s">
        <v>1198</v>
      </c>
      <c r="AC879" s="20" t="s">
        <v>1509</v>
      </c>
      <c r="BB879" s="19" t="s">
        <v>1416</v>
      </c>
    </row>
    <row r="880" spans="2:54" ht="89.25">
      <c r="B880" s="272">
        <v>1100488586</v>
      </c>
      <c r="C880" s="6" t="s">
        <v>1510</v>
      </c>
      <c r="D880" s="17" t="s">
        <v>1511</v>
      </c>
      <c r="E880" s="17" t="s">
        <v>214</v>
      </c>
      <c r="F880" s="17" t="s">
        <v>11</v>
      </c>
      <c r="G880" s="17" t="s">
        <v>209</v>
      </c>
      <c r="I880" s="18">
        <v>45005</v>
      </c>
      <c r="J880" s="17">
        <v>0</v>
      </c>
      <c r="L880" s="19" t="s">
        <v>1512</v>
      </c>
      <c r="AC880" s="20" t="s">
        <v>1513</v>
      </c>
      <c r="BB880" s="19" t="s">
        <v>392</v>
      </c>
    </row>
    <row r="881" spans="2:54" ht="76.5">
      <c r="B881" s="272">
        <v>1100496370</v>
      </c>
      <c r="C881" s="6" t="s">
        <v>1514</v>
      </c>
      <c r="D881" s="17" t="s">
        <v>1515</v>
      </c>
      <c r="E881" s="17" t="s">
        <v>214</v>
      </c>
      <c r="F881" s="17" t="s">
        <v>103</v>
      </c>
      <c r="G881" s="17" t="s">
        <v>209</v>
      </c>
      <c r="I881" s="18">
        <v>45009</v>
      </c>
      <c r="J881" s="17">
        <v>0</v>
      </c>
      <c r="L881" s="19" t="s">
        <v>1516</v>
      </c>
      <c r="AC881" s="20" t="s">
        <v>1517</v>
      </c>
      <c r="BB881" s="19" t="s">
        <v>392</v>
      </c>
    </row>
    <row r="882" spans="2:54" ht="25.5">
      <c r="B882" s="272">
        <v>1100487125</v>
      </c>
      <c r="C882" s="6" t="s">
        <v>1518</v>
      </c>
      <c r="D882" s="17" t="s">
        <v>1519</v>
      </c>
      <c r="E882" s="17" t="s">
        <v>208</v>
      </c>
      <c r="F882" s="17" t="s">
        <v>103</v>
      </c>
      <c r="G882" s="17" t="s">
        <v>209</v>
      </c>
      <c r="I882" s="18">
        <v>45014</v>
      </c>
      <c r="J882" s="17">
        <v>0</v>
      </c>
      <c r="L882" s="19" t="s">
        <v>1520</v>
      </c>
      <c r="AC882" s="20" t="s">
        <v>1521</v>
      </c>
      <c r="BB882" s="19" t="s">
        <v>392</v>
      </c>
    </row>
    <row r="883" spans="2:54" ht="38.25">
      <c r="B883" s="272">
        <v>1100497027</v>
      </c>
      <c r="C883" s="6" t="s">
        <v>1522</v>
      </c>
      <c r="D883" s="17" t="s">
        <v>1523</v>
      </c>
      <c r="E883" s="17" t="s">
        <v>214</v>
      </c>
      <c r="F883" s="17" t="s">
        <v>11</v>
      </c>
      <c r="G883" s="17" t="s">
        <v>209</v>
      </c>
      <c r="I883" s="18">
        <v>45019</v>
      </c>
      <c r="J883" s="17">
        <v>0</v>
      </c>
      <c r="L883" s="19" t="s">
        <v>1524</v>
      </c>
      <c r="AC883" s="20" t="s">
        <v>1525</v>
      </c>
      <c r="BB883" s="19" t="s">
        <v>47</v>
      </c>
    </row>
    <row r="884" spans="2:54" ht="51">
      <c r="B884" s="272">
        <v>1100497605</v>
      </c>
      <c r="C884" s="6" t="s">
        <v>811</v>
      </c>
      <c r="D884" s="17" t="s">
        <v>1526</v>
      </c>
      <c r="E884" s="17" t="s">
        <v>208</v>
      </c>
      <c r="F884" s="17" t="s">
        <v>11</v>
      </c>
      <c r="G884" s="17" t="s">
        <v>209</v>
      </c>
      <c r="I884" s="18">
        <v>45019</v>
      </c>
      <c r="J884" s="17">
        <v>0</v>
      </c>
      <c r="L884" s="19" t="s">
        <v>1527</v>
      </c>
      <c r="AC884" s="20" t="s">
        <v>1528</v>
      </c>
      <c r="BB884" s="19" t="s">
        <v>392</v>
      </c>
    </row>
    <row r="885" spans="2:54" ht="51">
      <c r="B885" s="272">
        <v>1100497361</v>
      </c>
      <c r="C885" s="6" t="s">
        <v>1501</v>
      </c>
      <c r="D885" s="17" t="s">
        <v>1529</v>
      </c>
      <c r="E885" s="17" t="s">
        <v>214</v>
      </c>
      <c r="F885" s="17" t="s">
        <v>103</v>
      </c>
      <c r="G885" s="17" t="s">
        <v>209</v>
      </c>
      <c r="I885" s="18">
        <v>45022</v>
      </c>
      <c r="J885" s="17">
        <v>0</v>
      </c>
      <c r="L885" s="19" t="s">
        <v>1530</v>
      </c>
      <c r="BB885" s="19" t="s">
        <v>1416</v>
      </c>
    </row>
    <row r="886" spans="2:54" ht="51">
      <c r="B886" s="272">
        <v>1100497881</v>
      </c>
      <c r="C886" s="6" t="s">
        <v>1531</v>
      </c>
      <c r="D886" s="17" t="s">
        <v>1532</v>
      </c>
      <c r="E886" s="17" t="s">
        <v>214</v>
      </c>
      <c r="F886" s="17" t="s">
        <v>103</v>
      </c>
      <c r="G886" s="17" t="s">
        <v>209</v>
      </c>
      <c r="I886" s="18">
        <v>45028</v>
      </c>
      <c r="J886" s="17">
        <v>0</v>
      </c>
      <c r="L886" s="19" t="s">
        <v>1533</v>
      </c>
      <c r="AC886" s="20" t="s">
        <v>1534</v>
      </c>
      <c r="BB886" s="19" t="s">
        <v>47</v>
      </c>
    </row>
    <row r="887" spans="2:54" ht="51">
      <c r="B887" s="272">
        <v>1100498502</v>
      </c>
      <c r="C887" s="6" t="s">
        <v>1535</v>
      </c>
      <c r="D887" s="17" t="s">
        <v>1536</v>
      </c>
      <c r="E887" s="17" t="s">
        <v>214</v>
      </c>
      <c r="F887" s="17" t="s">
        <v>11</v>
      </c>
      <c r="G887" s="17" t="s">
        <v>209</v>
      </c>
      <c r="I887" s="18">
        <v>45036</v>
      </c>
      <c r="J887" s="17">
        <v>4</v>
      </c>
      <c r="L887" s="19" t="s">
        <v>1537</v>
      </c>
      <c r="AC887" s="20" t="s">
        <v>1538</v>
      </c>
      <c r="BB887" s="19" t="s">
        <v>47</v>
      </c>
    </row>
    <row r="888" spans="2:54" ht="38.25">
      <c r="B888" s="272">
        <v>1100497480</v>
      </c>
      <c r="C888" s="6" t="s">
        <v>388</v>
      </c>
      <c r="D888" s="17" t="s">
        <v>1539</v>
      </c>
      <c r="E888" s="17" t="s">
        <v>407</v>
      </c>
      <c r="F888" s="17" t="s">
        <v>103</v>
      </c>
      <c r="G888" s="17" t="s">
        <v>209</v>
      </c>
      <c r="H888" s="18">
        <v>45023</v>
      </c>
      <c r="I888" s="18">
        <v>45037</v>
      </c>
      <c r="J888" s="17">
        <v>0</v>
      </c>
      <c r="L888" s="19" t="s">
        <v>1540</v>
      </c>
      <c r="AC888" s="20" t="s">
        <v>1541</v>
      </c>
      <c r="BB888" s="19" t="s">
        <v>392</v>
      </c>
    </row>
    <row r="889" spans="2:54" ht="51">
      <c r="B889" s="272">
        <v>1100498681</v>
      </c>
      <c r="C889" s="6" t="s">
        <v>1535</v>
      </c>
      <c r="D889" s="17" t="s">
        <v>1542</v>
      </c>
      <c r="E889" s="17" t="s">
        <v>214</v>
      </c>
      <c r="F889" s="17" t="s">
        <v>103</v>
      </c>
      <c r="G889" s="17" t="s">
        <v>209</v>
      </c>
      <c r="I889" s="18">
        <v>45041</v>
      </c>
      <c r="J889" s="17">
        <v>0</v>
      </c>
      <c r="L889" s="19" t="s">
        <v>1543</v>
      </c>
      <c r="AC889" s="20" t="s">
        <v>1544</v>
      </c>
      <c r="BB889" s="19" t="s">
        <v>1416</v>
      </c>
    </row>
    <row r="890" spans="2:54" ht="51">
      <c r="B890" s="272">
        <v>1100498763</v>
      </c>
      <c r="C890" s="6" t="s">
        <v>1535</v>
      </c>
      <c r="D890" s="17" t="s">
        <v>1545</v>
      </c>
      <c r="E890" s="17" t="s">
        <v>214</v>
      </c>
      <c r="F890" s="17" t="s">
        <v>103</v>
      </c>
      <c r="G890" s="17" t="s">
        <v>209</v>
      </c>
      <c r="I890" s="18">
        <v>45042</v>
      </c>
      <c r="J890" s="17">
        <v>0</v>
      </c>
      <c r="L890" s="19" t="s">
        <v>1543</v>
      </c>
      <c r="AC890" s="20" t="s">
        <v>1546</v>
      </c>
      <c r="BB890" s="19" t="s">
        <v>1416</v>
      </c>
    </row>
    <row r="891" spans="2:54" ht="51">
      <c r="B891" s="272">
        <v>1100498767</v>
      </c>
      <c r="C891" s="6" t="s">
        <v>1535</v>
      </c>
      <c r="D891" s="17" t="s">
        <v>1547</v>
      </c>
      <c r="E891" s="17" t="s">
        <v>214</v>
      </c>
      <c r="F891" s="17" t="s">
        <v>103</v>
      </c>
      <c r="G891" s="17" t="s">
        <v>209</v>
      </c>
      <c r="I891" s="18">
        <v>45042</v>
      </c>
      <c r="J891" s="17">
        <v>0</v>
      </c>
      <c r="L891" s="19" t="s">
        <v>1543</v>
      </c>
      <c r="AC891" s="20" t="s">
        <v>1548</v>
      </c>
      <c r="BB891" s="19" t="s">
        <v>1416</v>
      </c>
    </row>
    <row r="892" spans="2:54" ht="51">
      <c r="B892" s="272">
        <v>1100498785</v>
      </c>
      <c r="C892" s="6" t="s">
        <v>1535</v>
      </c>
      <c r="D892" s="17" t="s">
        <v>1549</v>
      </c>
      <c r="E892" s="17" t="s">
        <v>214</v>
      </c>
      <c r="F892" s="17" t="s">
        <v>103</v>
      </c>
      <c r="G892" s="17" t="s">
        <v>209</v>
      </c>
      <c r="I892" s="18">
        <v>45042</v>
      </c>
      <c r="J892" s="17">
        <v>0</v>
      </c>
      <c r="L892" s="19" t="s">
        <v>1550</v>
      </c>
      <c r="AC892" s="20" t="s">
        <v>1551</v>
      </c>
      <c r="BB892" s="19" t="s">
        <v>1416</v>
      </c>
    </row>
    <row r="893" spans="2:54" ht="51">
      <c r="B893" s="272">
        <v>1100498786</v>
      </c>
      <c r="C893" s="6" t="s">
        <v>1535</v>
      </c>
      <c r="D893" s="17" t="s">
        <v>1552</v>
      </c>
      <c r="E893" s="17" t="s">
        <v>214</v>
      </c>
      <c r="F893" s="17" t="s">
        <v>103</v>
      </c>
      <c r="G893" s="17" t="s">
        <v>209</v>
      </c>
      <c r="I893" s="18">
        <v>45042</v>
      </c>
      <c r="J893" s="17">
        <v>0</v>
      </c>
      <c r="L893" s="19" t="s">
        <v>1553</v>
      </c>
      <c r="AC893" s="20" t="s">
        <v>1554</v>
      </c>
      <c r="BB893" s="19" t="s">
        <v>1416</v>
      </c>
    </row>
    <row r="894" spans="2:54" ht="51">
      <c r="B894" s="272">
        <v>1100498683</v>
      </c>
      <c r="C894" s="6" t="s">
        <v>1535</v>
      </c>
      <c r="D894" s="17" t="s">
        <v>1555</v>
      </c>
      <c r="E894" s="17" t="s">
        <v>214</v>
      </c>
      <c r="F894" s="17" t="s">
        <v>103</v>
      </c>
      <c r="G894" s="17" t="s">
        <v>209</v>
      </c>
      <c r="I894" s="18">
        <v>45043</v>
      </c>
      <c r="J894" s="17">
        <v>0</v>
      </c>
      <c r="L894" s="19" t="s">
        <v>1543</v>
      </c>
      <c r="AC894" s="20" t="s">
        <v>1556</v>
      </c>
      <c r="BB894" s="19" t="s">
        <v>392</v>
      </c>
    </row>
    <row r="895" spans="2:54" ht="51">
      <c r="B895" s="272">
        <v>1100498755</v>
      </c>
      <c r="C895" s="6" t="s">
        <v>1535</v>
      </c>
      <c r="D895" s="17" t="s">
        <v>1557</v>
      </c>
      <c r="E895" s="17" t="s">
        <v>214</v>
      </c>
      <c r="F895" s="17" t="s">
        <v>103</v>
      </c>
      <c r="G895" s="17" t="s">
        <v>209</v>
      </c>
      <c r="I895" s="18">
        <v>45043</v>
      </c>
      <c r="J895" s="17">
        <v>0</v>
      </c>
      <c r="L895" s="19" t="s">
        <v>1543</v>
      </c>
      <c r="AC895" s="20" t="s">
        <v>1558</v>
      </c>
      <c r="BB895" s="19" t="s">
        <v>392</v>
      </c>
    </row>
    <row r="896" spans="2:54" ht="51">
      <c r="B896" s="272">
        <v>1100498764</v>
      </c>
      <c r="C896" s="6" t="s">
        <v>1559</v>
      </c>
      <c r="D896" s="17" t="s">
        <v>1560</v>
      </c>
      <c r="E896" s="17" t="s">
        <v>214</v>
      </c>
      <c r="F896" s="17" t="s">
        <v>11</v>
      </c>
      <c r="G896" s="17" t="s">
        <v>209</v>
      </c>
      <c r="I896" s="18">
        <v>45043</v>
      </c>
      <c r="J896" s="17">
        <v>0</v>
      </c>
      <c r="L896" s="19" t="s">
        <v>1561</v>
      </c>
      <c r="AC896" s="20" t="s">
        <v>1562</v>
      </c>
      <c r="BB896" s="19" t="s">
        <v>392</v>
      </c>
    </row>
    <row r="897" spans="2:54" ht="51">
      <c r="B897" s="272">
        <v>1100498770</v>
      </c>
      <c r="C897" s="6" t="s">
        <v>1535</v>
      </c>
      <c r="D897" s="17" t="s">
        <v>1563</v>
      </c>
      <c r="E897" s="17" t="s">
        <v>214</v>
      </c>
      <c r="F897" s="17" t="s">
        <v>103</v>
      </c>
      <c r="G897" s="17" t="s">
        <v>209</v>
      </c>
      <c r="I897" s="18">
        <v>45043</v>
      </c>
      <c r="J897" s="17">
        <v>0</v>
      </c>
      <c r="L897" s="19" t="s">
        <v>1543</v>
      </c>
      <c r="AC897" s="20" t="s">
        <v>1564</v>
      </c>
      <c r="BB897" s="19" t="s">
        <v>392</v>
      </c>
    </row>
    <row r="898" spans="2:54" ht="38.25">
      <c r="B898" s="272">
        <v>1100498998</v>
      </c>
      <c r="C898" s="6" t="s">
        <v>1565</v>
      </c>
      <c r="D898" s="17" t="s">
        <v>1566</v>
      </c>
      <c r="E898" s="17" t="s">
        <v>214</v>
      </c>
      <c r="F898" s="17" t="s">
        <v>11</v>
      </c>
      <c r="G898" s="17" t="s">
        <v>209</v>
      </c>
      <c r="I898" s="18">
        <v>45044</v>
      </c>
      <c r="J898" s="17">
        <v>0</v>
      </c>
      <c r="L898" s="19" t="s">
        <v>1567</v>
      </c>
      <c r="AC898" s="20" t="s">
        <v>1568</v>
      </c>
      <c r="BB898" s="19" t="s">
        <v>392</v>
      </c>
    </row>
    <row r="899" spans="2:54" ht="38.25">
      <c r="B899" s="272">
        <v>1100499553</v>
      </c>
      <c r="C899" s="6" t="s">
        <v>1569</v>
      </c>
      <c r="D899" s="17" t="s">
        <v>1570</v>
      </c>
      <c r="E899" s="17" t="s">
        <v>214</v>
      </c>
      <c r="F899" s="17" t="s">
        <v>11</v>
      </c>
      <c r="G899" s="17" t="s">
        <v>209</v>
      </c>
      <c r="I899" s="18">
        <v>45055</v>
      </c>
      <c r="J899" s="17">
        <v>0</v>
      </c>
      <c r="L899" s="19" t="s">
        <v>1571</v>
      </c>
      <c r="AC899" s="20" t="s">
        <v>1572</v>
      </c>
      <c r="BB899" s="19" t="s">
        <v>387</v>
      </c>
    </row>
    <row r="900" spans="2:54" ht="51">
      <c r="B900" s="272">
        <v>1100500170</v>
      </c>
      <c r="C900" s="6" t="s">
        <v>1573</v>
      </c>
      <c r="D900" s="17" t="s">
        <v>1574</v>
      </c>
      <c r="E900" s="17" t="s">
        <v>208</v>
      </c>
      <c r="F900" s="17" t="s">
        <v>103</v>
      </c>
      <c r="G900" s="17" t="s">
        <v>209</v>
      </c>
      <c r="I900" s="18">
        <v>45061</v>
      </c>
      <c r="J900" s="17">
        <v>0</v>
      </c>
      <c r="L900" s="19" t="s">
        <v>1575</v>
      </c>
      <c r="AC900" s="20" t="s">
        <v>1576</v>
      </c>
      <c r="BB900" s="19" t="s">
        <v>387</v>
      </c>
    </row>
    <row r="901" spans="2:54" ht="51">
      <c r="B901" s="272">
        <v>1100501410</v>
      </c>
      <c r="C901" s="6" t="s">
        <v>1494</v>
      </c>
      <c r="D901" s="17" t="s">
        <v>1577</v>
      </c>
      <c r="E901" s="17" t="s">
        <v>214</v>
      </c>
      <c r="F901" s="17" t="s">
        <v>11</v>
      </c>
      <c r="G901" s="17" t="s">
        <v>209</v>
      </c>
      <c r="I901" s="18">
        <v>45071</v>
      </c>
      <c r="J901" s="17">
        <v>0</v>
      </c>
      <c r="L901" s="19" t="s">
        <v>1527</v>
      </c>
      <c r="AC901" s="20" t="s">
        <v>1578</v>
      </c>
      <c r="BB901" s="19" t="s">
        <v>387</v>
      </c>
    </row>
    <row r="902" spans="2:54" ht="25.5">
      <c r="B902" s="272">
        <v>1100502503</v>
      </c>
      <c r="C902" s="6" t="s">
        <v>1579</v>
      </c>
      <c r="D902" s="17" t="s">
        <v>1580</v>
      </c>
      <c r="E902" s="17" t="s">
        <v>214</v>
      </c>
      <c r="F902" s="17" t="s">
        <v>11</v>
      </c>
      <c r="G902" s="17" t="s">
        <v>209</v>
      </c>
      <c r="I902" s="18">
        <v>45085</v>
      </c>
      <c r="J902" s="17">
        <v>0</v>
      </c>
      <c r="L902" s="19" t="s">
        <v>1581</v>
      </c>
      <c r="AC902" s="20" t="s">
        <v>1582</v>
      </c>
      <c r="BB902" s="19" t="s">
        <v>387</v>
      </c>
    </row>
    <row r="903" spans="2:54" ht="63.75">
      <c r="B903" s="272">
        <v>1100502326</v>
      </c>
      <c r="C903" s="6" t="s">
        <v>417</v>
      </c>
      <c r="D903" s="17" t="s">
        <v>1583</v>
      </c>
      <c r="E903" s="17" t="s">
        <v>407</v>
      </c>
      <c r="F903" s="17" t="s">
        <v>11</v>
      </c>
      <c r="G903" s="17" t="s">
        <v>209</v>
      </c>
      <c r="I903" s="18">
        <v>45091</v>
      </c>
      <c r="J903" s="17">
        <v>0</v>
      </c>
      <c r="L903" s="19" t="s">
        <v>1584</v>
      </c>
      <c r="AC903" s="20" t="s">
        <v>1585</v>
      </c>
      <c r="BB903" s="19" t="s">
        <v>47</v>
      </c>
    </row>
    <row r="904" spans="2:54" ht="51">
      <c r="B904" s="272">
        <v>1100502514</v>
      </c>
      <c r="C904" s="6" t="s">
        <v>1450</v>
      </c>
      <c r="D904" s="17" t="s">
        <v>1586</v>
      </c>
      <c r="E904" s="17" t="s">
        <v>208</v>
      </c>
      <c r="F904" s="17" t="s">
        <v>103</v>
      </c>
      <c r="G904" s="17" t="s">
        <v>209</v>
      </c>
      <c r="I904" s="18">
        <v>45093</v>
      </c>
      <c r="J904" s="17">
        <v>0</v>
      </c>
      <c r="L904" s="19" t="s">
        <v>1587</v>
      </c>
      <c r="AC904" s="20" t="s">
        <v>1588</v>
      </c>
      <c r="BB904" s="19" t="s">
        <v>392</v>
      </c>
    </row>
    <row r="905" spans="2:54" ht="38.25">
      <c r="B905" s="272">
        <v>1100502683</v>
      </c>
      <c r="C905" s="6" t="s">
        <v>1589</v>
      </c>
      <c r="D905" s="17" t="s">
        <v>1590</v>
      </c>
      <c r="E905" s="17" t="s">
        <v>214</v>
      </c>
      <c r="F905" s="17" t="s">
        <v>103</v>
      </c>
      <c r="G905" s="17" t="s">
        <v>209</v>
      </c>
      <c r="I905" s="18">
        <v>45096</v>
      </c>
      <c r="J905" s="17">
        <v>0</v>
      </c>
      <c r="L905" s="19" t="s">
        <v>1591</v>
      </c>
      <c r="AC905" s="20" t="s">
        <v>1592</v>
      </c>
      <c r="BB905" s="19" t="s">
        <v>47</v>
      </c>
    </row>
    <row r="906" spans="2:54" ht="63.75">
      <c r="B906" s="272">
        <v>1100502347</v>
      </c>
      <c r="C906" s="6" t="s">
        <v>417</v>
      </c>
      <c r="D906" s="17" t="s">
        <v>1593</v>
      </c>
      <c r="E906" s="17" t="s">
        <v>407</v>
      </c>
      <c r="F906" s="17" t="s">
        <v>11</v>
      </c>
      <c r="G906" s="17" t="s">
        <v>209</v>
      </c>
      <c r="H906" s="18">
        <v>45091</v>
      </c>
      <c r="I906" s="18">
        <v>45105</v>
      </c>
      <c r="J906" s="17">
        <v>0</v>
      </c>
      <c r="L906" s="19" t="s">
        <v>1584</v>
      </c>
      <c r="AC906" s="20" t="s">
        <v>1594</v>
      </c>
      <c r="BB906" s="19" t="s">
        <v>392</v>
      </c>
    </row>
    <row r="907" spans="2:54" ht="38.25">
      <c r="B907" s="272">
        <v>1100505799</v>
      </c>
      <c r="C907" s="6" t="s">
        <v>1595</v>
      </c>
      <c r="D907" s="17" t="s">
        <v>1596</v>
      </c>
      <c r="E907" s="17" t="s">
        <v>214</v>
      </c>
      <c r="F907" s="17" t="s">
        <v>103</v>
      </c>
      <c r="G907" s="17" t="s">
        <v>209</v>
      </c>
      <c r="I907" s="18">
        <v>45114</v>
      </c>
      <c r="J907" s="17">
        <v>0</v>
      </c>
      <c r="L907" s="19" t="s">
        <v>1597</v>
      </c>
      <c r="AC907" s="20" t="s">
        <v>1598</v>
      </c>
      <c r="BB907" s="19" t="s">
        <v>387</v>
      </c>
    </row>
    <row r="908" spans="2:54" ht="51">
      <c r="B908" s="272">
        <v>1100503771</v>
      </c>
      <c r="C908" s="6" t="s">
        <v>1459</v>
      </c>
      <c r="D908" s="17" t="s">
        <v>1599</v>
      </c>
      <c r="E908" s="17" t="s">
        <v>208</v>
      </c>
      <c r="F908" s="17" t="s">
        <v>11</v>
      </c>
      <c r="G908" s="17" t="s">
        <v>209</v>
      </c>
      <c r="I908" s="18">
        <v>45117</v>
      </c>
      <c r="J908" s="17">
        <v>0</v>
      </c>
      <c r="L908" s="19" t="s">
        <v>1600</v>
      </c>
      <c r="AC908" s="20" t="s">
        <v>1601</v>
      </c>
      <c r="BB908" s="19" t="s">
        <v>387</v>
      </c>
    </row>
    <row r="909" spans="2:54" ht="76.5">
      <c r="B909" s="272">
        <v>1100504040</v>
      </c>
      <c r="C909" s="6" t="s">
        <v>600</v>
      </c>
      <c r="D909" s="17" t="s">
        <v>1602</v>
      </c>
      <c r="E909" s="17" t="s">
        <v>214</v>
      </c>
      <c r="F909" s="17" t="s">
        <v>11</v>
      </c>
      <c r="G909" s="17" t="s">
        <v>209</v>
      </c>
      <c r="I909" s="18">
        <v>45117</v>
      </c>
      <c r="J909" s="17">
        <v>0</v>
      </c>
      <c r="L909" s="19" t="s">
        <v>1603</v>
      </c>
      <c r="AC909" s="20" t="s">
        <v>1604</v>
      </c>
      <c r="BB909" s="19" t="s">
        <v>1416</v>
      </c>
    </row>
    <row r="910" spans="2:54" ht="51">
      <c r="B910" s="272">
        <v>1100504491</v>
      </c>
      <c r="C910" s="6" t="s">
        <v>1514</v>
      </c>
      <c r="D910" s="17" t="s">
        <v>1605</v>
      </c>
      <c r="E910" s="17" t="s">
        <v>208</v>
      </c>
      <c r="F910" s="17" t="s">
        <v>103</v>
      </c>
      <c r="G910" s="17" t="s">
        <v>209</v>
      </c>
      <c r="I910" s="18">
        <v>45120</v>
      </c>
      <c r="J910" s="17">
        <v>0</v>
      </c>
      <c r="L910" s="19" t="s">
        <v>1606</v>
      </c>
      <c r="AC910" s="20" t="s">
        <v>1607</v>
      </c>
      <c r="BB910" s="19" t="s">
        <v>1416</v>
      </c>
    </row>
    <row r="911" spans="2:54" ht="51">
      <c r="B911" s="272">
        <v>1100504521</v>
      </c>
      <c r="C911" s="6" t="s">
        <v>1608</v>
      </c>
      <c r="D911" s="17" t="s">
        <v>1609</v>
      </c>
      <c r="E911" s="17" t="s">
        <v>214</v>
      </c>
      <c r="F911" s="17" t="s">
        <v>11</v>
      </c>
      <c r="G911" s="17" t="s">
        <v>209</v>
      </c>
      <c r="I911" s="18">
        <v>45120</v>
      </c>
      <c r="J911" s="17">
        <v>0</v>
      </c>
      <c r="L911" s="19" t="s">
        <v>1610</v>
      </c>
      <c r="AC911" s="20" t="s">
        <v>1611</v>
      </c>
      <c r="BB911" s="19" t="s">
        <v>47</v>
      </c>
    </row>
    <row r="912" spans="2:54" ht="38.25">
      <c r="B912" s="272">
        <v>1100504493</v>
      </c>
      <c r="C912" s="6" t="s">
        <v>548</v>
      </c>
      <c r="D912" s="17" t="s">
        <v>1612</v>
      </c>
      <c r="E912" s="17" t="s">
        <v>208</v>
      </c>
      <c r="F912" s="17" t="s">
        <v>11</v>
      </c>
      <c r="G912" s="17" t="s">
        <v>209</v>
      </c>
      <c r="I912" s="18">
        <v>45121</v>
      </c>
      <c r="J912" s="17">
        <v>0</v>
      </c>
      <c r="L912" s="19" t="s">
        <v>1613</v>
      </c>
      <c r="AC912" s="20" t="s">
        <v>1614</v>
      </c>
      <c r="BB912" s="19" t="s">
        <v>387</v>
      </c>
    </row>
    <row r="913" spans="2:54" ht="51">
      <c r="B913" s="272">
        <v>1100504688</v>
      </c>
      <c r="C913" s="6" t="s">
        <v>995</v>
      </c>
      <c r="E913" s="17" t="s">
        <v>214</v>
      </c>
      <c r="F913" s="17" t="s">
        <v>11</v>
      </c>
      <c r="G913" s="17" t="s">
        <v>209</v>
      </c>
      <c r="I913" s="18">
        <v>45126</v>
      </c>
      <c r="J913" s="17">
        <v>0</v>
      </c>
      <c r="L913" s="19" t="s">
        <v>1615</v>
      </c>
      <c r="AC913" s="20" t="s">
        <v>1616</v>
      </c>
      <c r="BB913" s="19" t="s">
        <v>1416</v>
      </c>
    </row>
    <row r="914" spans="2:54" ht="102">
      <c r="B914" s="272">
        <v>1100502324</v>
      </c>
      <c r="C914" s="6" t="s">
        <v>1617</v>
      </c>
      <c r="D914" s="17" t="s">
        <v>1618</v>
      </c>
      <c r="E914" s="17" t="s">
        <v>403</v>
      </c>
      <c r="F914" s="17" t="s">
        <v>88</v>
      </c>
      <c r="G914" s="274">
        <v>45120</v>
      </c>
      <c r="H914" s="18">
        <v>45127</v>
      </c>
      <c r="I914" s="18">
        <v>45141</v>
      </c>
      <c r="J914" s="17">
        <v>16</v>
      </c>
      <c r="L914" s="19" t="s">
        <v>1619</v>
      </c>
      <c r="M914" s="6" t="s">
        <v>96</v>
      </c>
      <c r="AC914" s="20" t="s">
        <v>1620</v>
      </c>
      <c r="AD914" s="45" t="s">
        <v>96</v>
      </c>
      <c r="BB914" s="19" t="s">
        <v>387</v>
      </c>
    </row>
    <row r="915" spans="2:54" ht="25.5">
      <c r="B915" s="272">
        <v>1100505770</v>
      </c>
      <c r="C915" s="6" t="s">
        <v>1621</v>
      </c>
      <c r="E915" s="17" t="s">
        <v>208</v>
      </c>
      <c r="F915" s="17" t="s">
        <v>11</v>
      </c>
      <c r="G915" s="17" t="s">
        <v>209</v>
      </c>
      <c r="I915" s="18">
        <v>45146</v>
      </c>
      <c r="J915" s="17">
        <v>0</v>
      </c>
      <c r="L915" s="19" t="s">
        <v>1622</v>
      </c>
      <c r="AC915" s="20" t="s">
        <v>1623</v>
      </c>
      <c r="BB915" s="19" t="s">
        <v>1416</v>
      </c>
    </row>
    <row r="916" spans="2:54" ht="63.75">
      <c r="B916" s="272">
        <v>1100505889</v>
      </c>
      <c r="C916" s="6" t="s">
        <v>1624</v>
      </c>
      <c r="D916" s="17" t="s">
        <v>1625</v>
      </c>
      <c r="E916" s="17" t="s">
        <v>214</v>
      </c>
      <c r="F916" s="17" t="s">
        <v>11</v>
      </c>
      <c r="G916" s="17" t="s">
        <v>209</v>
      </c>
      <c r="I916" s="18">
        <v>45146</v>
      </c>
      <c r="J916" s="17">
        <v>0</v>
      </c>
      <c r="L916" s="19" t="s">
        <v>1626</v>
      </c>
      <c r="AC916" s="20" t="s">
        <v>1627</v>
      </c>
      <c r="BB916" s="19" t="s">
        <v>1416</v>
      </c>
    </row>
    <row r="917" spans="2:54" ht="38.25">
      <c r="B917" s="272">
        <v>1100505823</v>
      </c>
      <c r="C917" s="6" t="s">
        <v>1628</v>
      </c>
      <c r="D917" s="17" t="s">
        <v>1629</v>
      </c>
      <c r="E917" s="17" t="s">
        <v>214</v>
      </c>
      <c r="F917" s="17" t="s">
        <v>103</v>
      </c>
      <c r="G917" s="17" t="s">
        <v>209</v>
      </c>
      <c r="I917" s="18">
        <v>45148</v>
      </c>
      <c r="J917" s="17">
        <v>0</v>
      </c>
      <c r="L917" s="19" t="s">
        <v>1630</v>
      </c>
      <c r="AC917" s="20" t="s">
        <v>1631</v>
      </c>
      <c r="BB917" s="19" t="s">
        <v>387</v>
      </c>
    </row>
    <row r="918" spans="2:54" ht="38.25">
      <c r="B918" s="272">
        <v>1100506424</v>
      </c>
      <c r="C918" s="6" t="s">
        <v>1632</v>
      </c>
      <c r="D918" s="17" t="s">
        <v>1633</v>
      </c>
      <c r="E918" s="17" t="s">
        <v>214</v>
      </c>
      <c r="F918" s="17" t="s">
        <v>103</v>
      </c>
      <c r="G918" s="17" t="s">
        <v>209</v>
      </c>
      <c r="I918" s="18">
        <v>45152</v>
      </c>
      <c r="J918" s="17">
        <v>0</v>
      </c>
      <c r="L918" s="19" t="s">
        <v>1634</v>
      </c>
      <c r="AC918" s="20" t="s">
        <v>1635</v>
      </c>
      <c r="BB918" s="19" t="s">
        <v>47</v>
      </c>
    </row>
    <row r="919" spans="2:54" ht="38.25">
      <c r="B919" s="272">
        <v>1100506846</v>
      </c>
      <c r="C919" s="6" t="s">
        <v>1636</v>
      </c>
      <c r="D919" s="17" t="s">
        <v>1637</v>
      </c>
      <c r="E919" s="17" t="s">
        <v>214</v>
      </c>
      <c r="F919" s="17" t="s">
        <v>103</v>
      </c>
      <c r="G919" s="17" t="s">
        <v>209</v>
      </c>
      <c r="I919" s="18">
        <v>45159</v>
      </c>
      <c r="J919" s="17">
        <v>0</v>
      </c>
      <c r="L919" s="19" t="s">
        <v>1638</v>
      </c>
      <c r="AC919" s="20" t="s">
        <v>1639</v>
      </c>
      <c r="BB919" s="19" t="s">
        <v>1416</v>
      </c>
    </row>
    <row r="920" spans="2:54" ht="51">
      <c r="B920" s="272">
        <v>1100504255</v>
      </c>
      <c r="C920" s="6" t="s">
        <v>1640</v>
      </c>
      <c r="D920" s="17" t="s">
        <v>1641</v>
      </c>
      <c r="E920" s="17" t="s">
        <v>214</v>
      </c>
      <c r="F920" s="17" t="s">
        <v>103</v>
      </c>
      <c r="G920" s="17" t="s">
        <v>209</v>
      </c>
      <c r="I920" s="18">
        <v>45160</v>
      </c>
      <c r="J920" s="17">
        <v>0</v>
      </c>
      <c r="L920" s="19" t="s">
        <v>1642</v>
      </c>
      <c r="AC920" s="20" t="s">
        <v>1643</v>
      </c>
      <c r="BB920" s="19" t="s">
        <v>387</v>
      </c>
    </row>
    <row r="921" spans="2:54" ht="89.25">
      <c r="B921" s="272">
        <v>1100508222</v>
      </c>
      <c r="C921" s="6" t="s">
        <v>1644</v>
      </c>
      <c r="D921" s="17" t="s">
        <v>1645</v>
      </c>
      <c r="E921" s="17" t="s">
        <v>214</v>
      </c>
      <c r="F921" s="17" t="s">
        <v>11</v>
      </c>
      <c r="G921" s="17" t="s">
        <v>209</v>
      </c>
      <c r="I921" s="18">
        <v>45176</v>
      </c>
      <c r="J921" s="17">
        <v>0</v>
      </c>
      <c r="L921" s="19" t="s">
        <v>1646</v>
      </c>
      <c r="AC921" s="20" t="s">
        <v>1647</v>
      </c>
      <c r="BB921" s="19" t="s">
        <v>1416</v>
      </c>
    </row>
    <row r="922" spans="2:54" ht="89.25">
      <c r="B922" s="272">
        <v>1100508963</v>
      </c>
      <c r="C922" s="6" t="s">
        <v>1648</v>
      </c>
      <c r="D922" s="17" t="s">
        <v>1649</v>
      </c>
      <c r="E922" s="17" t="s">
        <v>214</v>
      </c>
      <c r="F922" s="17" t="s">
        <v>103</v>
      </c>
      <c r="G922" s="17" t="s">
        <v>209</v>
      </c>
      <c r="I922" s="18">
        <v>45188</v>
      </c>
      <c r="J922" s="17">
        <v>0</v>
      </c>
      <c r="L922" s="19" t="s">
        <v>1650</v>
      </c>
      <c r="AC922" s="20" t="s">
        <v>1651</v>
      </c>
      <c r="BB922" s="19" t="s">
        <v>392</v>
      </c>
    </row>
    <row r="923" spans="2:54" ht="38.25">
      <c r="B923" s="272">
        <v>1100509153</v>
      </c>
      <c r="C923" s="6" t="s">
        <v>811</v>
      </c>
      <c r="D923" s="17" t="s">
        <v>1652</v>
      </c>
      <c r="E923" s="17" t="s">
        <v>208</v>
      </c>
      <c r="F923" s="17" t="s">
        <v>11</v>
      </c>
      <c r="G923" s="17" t="s">
        <v>209</v>
      </c>
      <c r="I923" s="18">
        <v>45191</v>
      </c>
      <c r="J923" s="17">
        <v>0</v>
      </c>
      <c r="L923" s="19" t="s">
        <v>1653</v>
      </c>
      <c r="AC923" s="20" t="s">
        <v>1654</v>
      </c>
      <c r="BB923" s="19" t="s">
        <v>1416</v>
      </c>
    </row>
    <row r="924" spans="2:54" ht="38.25">
      <c r="B924" s="272">
        <v>1100509405</v>
      </c>
      <c r="C924" s="6" t="s">
        <v>506</v>
      </c>
      <c r="D924" s="17" t="s">
        <v>1655</v>
      </c>
      <c r="E924" s="17" t="s">
        <v>214</v>
      </c>
      <c r="F924" s="17" t="s">
        <v>11</v>
      </c>
      <c r="G924" s="17" t="s">
        <v>209</v>
      </c>
      <c r="I924" s="18">
        <v>45195</v>
      </c>
      <c r="J924" s="17">
        <v>0</v>
      </c>
      <c r="L924" s="19" t="s">
        <v>1656</v>
      </c>
      <c r="AC924" s="20" t="s">
        <v>1657</v>
      </c>
      <c r="BB924" s="19" t="s">
        <v>392</v>
      </c>
    </row>
    <row r="925" spans="2:54" ht="89.25">
      <c r="B925" s="272">
        <v>1100508633</v>
      </c>
      <c r="C925" s="6" t="s">
        <v>1658</v>
      </c>
      <c r="D925" s="17" t="s">
        <v>1659</v>
      </c>
      <c r="E925" s="17" t="s">
        <v>407</v>
      </c>
      <c r="F925" s="17" t="s">
        <v>103</v>
      </c>
      <c r="G925" s="17" t="s">
        <v>209</v>
      </c>
      <c r="H925" s="18">
        <v>45182</v>
      </c>
      <c r="I925" s="18">
        <v>45196</v>
      </c>
      <c r="J925" s="17">
        <v>0</v>
      </c>
      <c r="L925" s="19" t="s">
        <v>1660</v>
      </c>
      <c r="AC925" s="20" t="s">
        <v>1661</v>
      </c>
      <c r="BB925" s="19" t="s">
        <v>392</v>
      </c>
    </row>
    <row r="926" spans="2:54" ht="38.25">
      <c r="B926" s="272">
        <v>1100509694</v>
      </c>
      <c r="C926" s="6" t="s">
        <v>1094</v>
      </c>
      <c r="D926" s="17" t="s">
        <v>1662</v>
      </c>
      <c r="E926" s="17" t="s">
        <v>214</v>
      </c>
      <c r="F926" s="17" t="s">
        <v>103</v>
      </c>
      <c r="G926" s="17" t="s">
        <v>209</v>
      </c>
      <c r="I926" s="18">
        <v>45198</v>
      </c>
      <c r="J926" s="17">
        <v>0</v>
      </c>
      <c r="L926" s="19" t="s">
        <v>1663</v>
      </c>
      <c r="AC926" s="20" t="s">
        <v>1664</v>
      </c>
      <c r="BB926" s="19" t="s">
        <v>1416</v>
      </c>
    </row>
    <row r="927" spans="2:54" ht="63.75">
      <c r="B927" s="272">
        <v>1100510518</v>
      </c>
      <c r="C927" s="6" t="s">
        <v>1665</v>
      </c>
      <c r="D927" s="17" t="s">
        <v>1666</v>
      </c>
      <c r="E927" s="17" t="s">
        <v>214</v>
      </c>
      <c r="F927" s="17" t="s">
        <v>11</v>
      </c>
      <c r="G927" s="17" t="s">
        <v>209</v>
      </c>
      <c r="I927" s="18">
        <v>45210</v>
      </c>
      <c r="J927" s="17">
        <v>0</v>
      </c>
      <c r="L927" s="19" t="s">
        <v>1198</v>
      </c>
      <c r="AC927" s="20" t="s">
        <v>1667</v>
      </c>
      <c r="BB927" s="19" t="s">
        <v>387</v>
      </c>
    </row>
    <row r="928" spans="2:54" ht="38.25">
      <c r="B928" s="272">
        <v>1100509641</v>
      </c>
      <c r="C928" s="6" t="s">
        <v>1668</v>
      </c>
      <c r="D928" s="17" t="s">
        <v>1669</v>
      </c>
      <c r="E928" s="17" t="s">
        <v>407</v>
      </c>
      <c r="F928" s="17" t="s">
        <v>103</v>
      </c>
      <c r="G928" s="17" t="s">
        <v>209</v>
      </c>
      <c r="H928" s="18">
        <v>45197</v>
      </c>
      <c r="I928" s="18">
        <v>45211</v>
      </c>
      <c r="J928" s="17">
        <v>0</v>
      </c>
      <c r="L928" s="19" t="s">
        <v>1670</v>
      </c>
      <c r="AC928" s="20" t="s">
        <v>1671</v>
      </c>
      <c r="BB928" s="19" t="s">
        <v>392</v>
      </c>
    </row>
    <row r="929" spans="2:54" ht="89.25">
      <c r="B929" s="272">
        <v>1100510660</v>
      </c>
      <c r="C929" s="6" t="s">
        <v>1046</v>
      </c>
      <c r="D929" s="17" t="s">
        <v>1672</v>
      </c>
      <c r="E929" s="17" t="s">
        <v>214</v>
      </c>
      <c r="F929" s="17" t="s">
        <v>11</v>
      </c>
      <c r="G929" s="17" t="s">
        <v>209</v>
      </c>
      <c r="I929" s="18">
        <v>45211</v>
      </c>
      <c r="J929" s="17">
        <v>0</v>
      </c>
      <c r="L929" s="19" t="s">
        <v>1673</v>
      </c>
      <c r="AC929" s="20" t="s">
        <v>1674</v>
      </c>
      <c r="BB929" s="19" t="s">
        <v>47</v>
      </c>
    </row>
    <row r="930" spans="2:54" ht="102">
      <c r="B930" s="272">
        <v>1100102278</v>
      </c>
      <c r="C930" s="6" t="s">
        <v>1675</v>
      </c>
      <c r="E930" s="17" t="s">
        <v>407</v>
      </c>
      <c r="F930" s="17" t="s">
        <v>11</v>
      </c>
      <c r="G930" s="17" t="s">
        <v>209</v>
      </c>
      <c r="H930" s="18">
        <v>45180</v>
      </c>
      <c r="I930" s="18">
        <v>45212</v>
      </c>
      <c r="J930" s="17">
        <v>0</v>
      </c>
      <c r="L930" s="19" t="s">
        <v>1676</v>
      </c>
      <c r="AC930" s="20" t="s">
        <v>1677</v>
      </c>
      <c r="BB930" s="19" t="s">
        <v>47</v>
      </c>
    </row>
    <row r="931" spans="2:54" ht="25.5">
      <c r="B931" s="272">
        <v>1100510749</v>
      </c>
      <c r="C931" s="6" t="s">
        <v>1678</v>
      </c>
      <c r="D931" s="17" t="s">
        <v>1679</v>
      </c>
      <c r="E931" s="17" t="s">
        <v>208</v>
      </c>
      <c r="F931" s="17" t="s">
        <v>103</v>
      </c>
      <c r="G931" s="17" t="s">
        <v>209</v>
      </c>
      <c r="I931" s="18">
        <v>45212</v>
      </c>
      <c r="J931" s="17">
        <v>0</v>
      </c>
      <c r="L931" s="19" t="s">
        <v>1680</v>
      </c>
      <c r="AC931" s="20" t="s">
        <v>1681</v>
      </c>
      <c r="BB931" s="19" t="s">
        <v>47</v>
      </c>
    </row>
    <row r="932" spans="2:54">
      <c r="B932" s="272">
        <v>1100510356</v>
      </c>
      <c r="C932" s="6" t="s">
        <v>1682</v>
      </c>
      <c r="F932" s="17" t="s">
        <v>88</v>
      </c>
      <c r="G932" s="17" t="s">
        <v>209</v>
      </c>
      <c r="I932" s="18">
        <v>45217</v>
      </c>
      <c r="J932" s="17">
        <v>0</v>
      </c>
      <c r="L932" s="6" t="s">
        <v>1683</v>
      </c>
      <c r="M932" s="6" t="s">
        <v>38</v>
      </c>
      <c r="AC932" s="20" t="s">
        <v>1684</v>
      </c>
      <c r="AD932" s="45" t="s">
        <v>38</v>
      </c>
      <c r="BB932" s="19" t="s">
        <v>387</v>
      </c>
    </row>
    <row r="933" spans="2:54" ht="38.25">
      <c r="B933" s="272">
        <v>1100511166</v>
      </c>
      <c r="C933" s="6" t="s">
        <v>1685</v>
      </c>
      <c r="D933" s="17" t="s">
        <v>1686</v>
      </c>
      <c r="E933" s="17" t="s">
        <v>214</v>
      </c>
      <c r="F933" s="17" t="s">
        <v>103</v>
      </c>
      <c r="G933" s="17" t="s">
        <v>209</v>
      </c>
      <c r="I933" s="18">
        <v>45218</v>
      </c>
      <c r="J933" s="17">
        <v>0</v>
      </c>
      <c r="L933" s="19" t="s">
        <v>1687</v>
      </c>
      <c r="AC933" s="20" t="s">
        <v>1688</v>
      </c>
      <c r="BB933" s="19" t="s">
        <v>387</v>
      </c>
    </row>
    <row r="934" spans="2:54" ht="127.5">
      <c r="B934" s="272">
        <v>1100511418</v>
      </c>
      <c r="C934" s="6" t="s">
        <v>1689</v>
      </c>
      <c r="D934" s="17" t="s">
        <v>1690</v>
      </c>
      <c r="F934" s="17" t="s">
        <v>88</v>
      </c>
      <c r="G934" s="17" t="s">
        <v>209</v>
      </c>
      <c r="I934" s="18">
        <v>45223</v>
      </c>
      <c r="J934" s="17">
        <v>0</v>
      </c>
      <c r="L934" s="19" t="s">
        <v>1691</v>
      </c>
      <c r="M934" s="6" t="s">
        <v>38</v>
      </c>
      <c r="AC934" s="20" t="s">
        <v>1692</v>
      </c>
      <c r="AD934" s="45" t="s">
        <v>38</v>
      </c>
      <c r="BB934" s="19" t="s">
        <v>47</v>
      </c>
    </row>
    <row r="935" spans="2:54" ht="38.25">
      <c r="B935" s="272">
        <v>1100511829</v>
      </c>
      <c r="C935" s="6" t="s">
        <v>1693</v>
      </c>
      <c r="D935" s="17" t="s">
        <v>1694</v>
      </c>
      <c r="E935" s="17" t="s">
        <v>214</v>
      </c>
      <c r="F935" s="17" t="s">
        <v>11</v>
      </c>
      <c r="G935" s="17" t="s">
        <v>209</v>
      </c>
      <c r="I935" s="18">
        <v>45229</v>
      </c>
      <c r="J935" s="17">
        <v>0</v>
      </c>
      <c r="L935" s="19" t="s">
        <v>1695</v>
      </c>
      <c r="AC935" s="20" t="s">
        <v>1696</v>
      </c>
      <c r="BB935" s="19" t="s">
        <v>392</v>
      </c>
    </row>
    <row r="936" spans="2:54" ht="25.5">
      <c r="B936" s="272">
        <v>1100512614</v>
      </c>
      <c r="C936" s="6" t="s">
        <v>1697</v>
      </c>
      <c r="D936" s="17" t="s">
        <v>1698</v>
      </c>
      <c r="E936" s="17" t="s">
        <v>208</v>
      </c>
      <c r="F936" s="17" t="s">
        <v>103</v>
      </c>
      <c r="G936" s="17" t="s">
        <v>209</v>
      </c>
      <c r="I936" s="18">
        <v>45238</v>
      </c>
      <c r="J936" s="17">
        <v>0</v>
      </c>
      <c r="L936" s="19" t="s">
        <v>1699</v>
      </c>
      <c r="AC936" s="20" t="s">
        <v>1700</v>
      </c>
      <c r="BB936" s="19" t="s">
        <v>47</v>
      </c>
    </row>
    <row r="937" spans="2:54" ht="25.5">
      <c r="B937" s="272">
        <v>1100512150</v>
      </c>
      <c r="C937" s="6" t="s">
        <v>1701</v>
      </c>
      <c r="D937" s="17" t="s">
        <v>1702</v>
      </c>
      <c r="E937" s="17" t="s">
        <v>208</v>
      </c>
      <c r="F937" s="17" t="s">
        <v>103</v>
      </c>
      <c r="G937" s="17" t="s">
        <v>209</v>
      </c>
      <c r="I937" s="18">
        <v>45239</v>
      </c>
      <c r="J937" s="17">
        <v>0</v>
      </c>
      <c r="L937" s="19" t="s">
        <v>1703</v>
      </c>
      <c r="AC937" s="20" t="s">
        <v>1704</v>
      </c>
      <c r="BB937" s="19" t="s">
        <v>47</v>
      </c>
    </row>
    <row r="938" spans="2:54" ht="38.25">
      <c r="B938" s="272">
        <v>1100513832</v>
      </c>
      <c r="C938" s="6" t="s">
        <v>1705</v>
      </c>
      <c r="D938" s="17" t="s">
        <v>1706</v>
      </c>
      <c r="E938" s="17" t="s">
        <v>208</v>
      </c>
      <c r="F938" s="17" t="s">
        <v>103</v>
      </c>
      <c r="G938" s="17" t="s">
        <v>209</v>
      </c>
      <c r="I938" s="18">
        <v>45257</v>
      </c>
      <c r="J938" s="17">
        <v>0</v>
      </c>
      <c r="L938" s="19" t="s">
        <v>1707</v>
      </c>
      <c r="AC938" s="20" t="s">
        <v>1708</v>
      </c>
      <c r="BB938" s="19" t="s">
        <v>47</v>
      </c>
    </row>
    <row r="939" spans="2:54" ht="51">
      <c r="B939" s="272">
        <v>1100513812</v>
      </c>
      <c r="C939" s="6" t="s">
        <v>1709</v>
      </c>
      <c r="D939" s="17" t="s">
        <v>1710</v>
      </c>
      <c r="E939" s="17" t="s">
        <v>214</v>
      </c>
      <c r="F939" s="17" t="s">
        <v>103</v>
      </c>
      <c r="G939" s="17" t="s">
        <v>209</v>
      </c>
      <c r="I939" s="18">
        <v>45258</v>
      </c>
      <c r="J939" s="17">
        <v>0</v>
      </c>
      <c r="L939" s="19" t="s">
        <v>1711</v>
      </c>
      <c r="AC939" s="20" t="s">
        <v>1712</v>
      </c>
      <c r="BB939" s="19" t="s">
        <v>392</v>
      </c>
    </row>
    <row r="940" spans="2:54" ht="51">
      <c r="B940" s="272">
        <v>1100514285</v>
      </c>
      <c r="C940" s="6" t="s">
        <v>1106</v>
      </c>
      <c r="D940" s="17" t="s">
        <v>1713</v>
      </c>
      <c r="E940" s="17" t="s">
        <v>214</v>
      </c>
      <c r="F940" s="17" t="s">
        <v>11</v>
      </c>
      <c r="G940" s="17" t="s">
        <v>209</v>
      </c>
      <c r="I940" s="18">
        <v>45261</v>
      </c>
      <c r="J940" s="17">
        <v>0</v>
      </c>
      <c r="L940" s="19" t="s">
        <v>1714</v>
      </c>
      <c r="AC940" s="20" t="s">
        <v>1715</v>
      </c>
      <c r="BB940" s="19" t="s">
        <v>47</v>
      </c>
    </row>
    <row r="941" spans="2:54" ht="38.25">
      <c r="B941" s="272">
        <v>1100514458</v>
      </c>
      <c r="C941" s="6" t="s">
        <v>1716</v>
      </c>
      <c r="D941" s="17" t="s">
        <v>1717</v>
      </c>
      <c r="E941" s="17" t="s">
        <v>214</v>
      </c>
      <c r="F941" s="17" t="s">
        <v>103</v>
      </c>
      <c r="G941" s="17" t="s">
        <v>209</v>
      </c>
      <c r="I941" s="18">
        <v>45265</v>
      </c>
      <c r="J941" s="17">
        <v>0</v>
      </c>
      <c r="L941" s="19" t="s">
        <v>1540</v>
      </c>
      <c r="AC941" s="20" t="s">
        <v>1718</v>
      </c>
      <c r="BB941" s="19" t="s">
        <v>47</v>
      </c>
    </row>
    <row r="942" spans="2:54" ht="25.5">
      <c r="B942" s="272">
        <v>1100514410</v>
      </c>
      <c r="C942" s="6" t="s">
        <v>1719</v>
      </c>
      <c r="D942" s="17" t="s">
        <v>1720</v>
      </c>
      <c r="E942" s="17" t="s">
        <v>208</v>
      </c>
      <c r="F942" s="17" t="s">
        <v>103</v>
      </c>
      <c r="G942" s="17" t="s">
        <v>209</v>
      </c>
      <c r="I942" s="18">
        <v>45271</v>
      </c>
      <c r="J942" s="17">
        <v>0</v>
      </c>
      <c r="L942" s="19" t="s">
        <v>1721</v>
      </c>
      <c r="AC942" s="20" t="s">
        <v>1722</v>
      </c>
      <c r="BB942" s="19" t="s">
        <v>47</v>
      </c>
    </row>
    <row r="943" spans="2:54" ht="63.75">
      <c r="B943" s="272">
        <v>1100490824</v>
      </c>
      <c r="C943" s="6" t="s">
        <v>811</v>
      </c>
      <c r="D943" s="17" t="s">
        <v>1723</v>
      </c>
      <c r="E943" s="17" t="s">
        <v>214</v>
      </c>
      <c r="F943" s="17" t="s">
        <v>103</v>
      </c>
      <c r="G943" s="17" t="s">
        <v>209</v>
      </c>
      <c r="I943" s="18">
        <v>45287</v>
      </c>
      <c r="J943" s="17">
        <v>0</v>
      </c>
      <c r="L943" s="19" t="s">
        <v>1724</v>
      </c>
      <c r="AC943" s="20" t="s">
        <v>1725</v>
      </c>
      <c r="BB943" s="19" t="s">
        <v>387</v>
      </c>
    </row>
    <row r="944" spans="2:54" ht="38.25">
      <c r="B944" s="272">
        <v>1100515867</v>
      </c>
      <c r="C944" s="6" t="s">
        <v>1726</v>
      </c>
      <c r="D944" s="17" t="s">
        <v>1727</v>
      </c>
      <c r="E944" s="17" t="s">
        <v>214</v>
      </c>
      <c r="F944" s="17" t="s">
        <v>103</v>
      </c>
      <c r="G944" s="17" t="s">
        <v>209</v>
      </c>
      <c r="I944" s="18">
        <v>45287</v>
      </c>
      <c r="J944" s="17">
        <v>0</v>
      </c>
      <c r="L944" s="19" t="s">
        <v>1540</v>
      </c>
      <c r="AC944" s="20" t="s">
        <v>1728</v>
      </c>
      <c r="BB944" s="19" t="s">
        <v>387</v>
      </c>
    </row>
    <row r="945" spans="2:54" ht="38.25">
      <c r="B945" s="272">
        <v>1100516140</v>
      </c>
      <c r="C945" s="6" t="s">
        <v>1729</v>
      </c>
      <c r="D945" s="17" t="s">
        <v>1730</v>
      </c>
      <c r="E945" s="17" t="s">
        <v>521</v>
      </c>
      <c r="F945" s="17" t="s">
        <v>88</v>
      </c>
      <c r="G945" s="17" t="s">
        <v>209</v>
      </c>
      <c r="I945" s="18">
        <v>45294</v>
      </c>
      <c r="J945" s="17">
        <v>2</v>
      </c>
      <c r="L945" s="19" t="s">
        <v>1731</v>
      </c>
      <c r="M945" s="6" t="s">
        <v>38</v>
      </c>
      <c r="AC945" s="20" t="s">
        <v>1732</v>
      </c>
      <c r="AD945" s="45" t="s">
        <v>38</v>
      </c>
      <c r="BB945" s="19" t="s">
        <v>392</v>
      </c>
    </row>
    <row r="946" spans="2:54" ht="51">
      <c r="B946" s="272">
        <v>1100516343</v>
      </c>
      <c r="C946" s="6" t="s">
        <v>767</v>
      </c>
      <c r="D946" s="17" t="s">
        <v>1733</v>
      </c>
      <c r="E946" s="17" t="s">
        <v>214</v>
      </c>
      <c r="F946" s="17" t="s">
        <v>103</v>
      </c>
      <c r="G946" s="17" t="s">
        <v>209</v>
      </c>
      <c r="I946" s="18">
        <v>45294</v>
      </c>
      <c r="J946" s="17">
        <v>0</v>
      </c>
      <c r="L946" s="19" t="s">
        <v>1734</v>
      </c>
      <c r="AC946" s="20" t="s">
        <v>1735</v>
      </c>
      <c r="BB946" s="19" t="s">
        <v>47</v>
      </c>
    </row>
    <row r="947" spans="2:54" ht="38.25">
      <c r="B947" s="272">
        <v>1100515197</v>
      </c>
      <c r="C947" s="6" t="s">
        <v>1736</v>
      </c>
      <c r="D947" s="17" t="s">
        <v>1737</v>
      </c>
      <c r="E947" s="17" t="s">
        <v>407</v>
      </c>
      <c r="F947" s="17" t="s">
        <v>103</v>
      </c>
      <c r="G947" s="17" t="s">
        <v>209</v>
      </c>
      <c r="H947" s="18">
        <v>45278</v>
      </c>
      <c r="I947" s="18">
        <v>45299</v>
      </c>
      <c r="J947" s="17">
        <v>0</v>
      </c>
      <c r="L947" s="19" t="s">
        <v>1540</v>
      </c>
      <c r="AC947" s="20" t="s">
        <v>1738</v>
      </c>
      <c r="BB947" s="19" t="s">
        <v>47</v>
      </c>
    </row>
    <row r="948" spans="2:54" ht="38.25">
      <c r="B948" s="272">
        <v>1100518389</v>
      </c>
      <c r="C948" s="6" t="s">
        <v>1739</v>
      </c>
      <c r="D948" s="17" t="s">
        <v>1740</v>
      </c>
      <c r="E948" s="17" t="s">
        <v>208</v>
      </c>
      <c r="F948" s="17" t="s">
        <v>103</v>
      </c>
      <c r="G948" s="17" t="s">
        <v>209</v>
      </c>
      <c r="I948" s="18">
        <v>45324</v>
      </c>
      <c r="J948" s="17">
        <v>0</v>
      </c>
      <c r="L948" s="19" t="s">
        <v>1741</v>
      </c>
      <c r="AC948" s="20" t="s">
        <v>1742</v>
      </c>
      <c r="BB948" s="19" t="s">
        <v>387</v>
      </c>
    </row>
    <row r="949" spans="2:54" ht="51">
      <c r="B949" s="272">
        <v>1100518379</v>
      </c>
      <c r="C949" s="6" t="s">
        <v>1183</v>
      </c>
      <c r="D949" s="17" t="s">
        <v>1743</v>
      </c>
      <c r="E949" s="17" t="s">
        <v>208</v>
      </c>
      <c r="F949" s="17" t="s">
        <v>103</v>
      </c>
      <c r="G949" s="17" t="s">
        <v>209</v>
      </c>
      <c r="I949" s="18">
        <v>45330</v>
      </c>
      <c r="J949" s="17">
        <v>0</v>
      </c>
      <c r="L949" s="19" t="s">
        <v>1744</v>
      </c>
      <c r="AC949" s="20" t="s">
        <v>1745</v>
      </c>
      <c r="BB949" s="19" t="s">
        <v>392</v>
      </c>
    </row>
    <row r="950" spans="2:54" ht="38.25">
      <c r="B950" s="272">
        <v>1100519494</v>
      </c>
      <c r="C950" s="6" t="s">
        <v>1746</v>
      </c>
      <c r="D950" s="17" t="s">
        <v>1747</v>
      </c>
      <c r="E950" s="17" t="s">
        <v>214</v>
      </c>
      <c r="F950" s="17" t="s">
        <v>11</v>
      </c>
      <c r="G950" s="17" t="s">
        <v>209</v>
      </c>
      <c r="I950" s="18">
        <v>45338</v>
      </c>
      <c r="J950" s="17">
        <v>0</v>
      </c>
      <c r="L950" s="19" t="s">
        <v>1748</v>
      </c>
      <c r="AC950" s="20" t="s">
        <v>1749</v>
      </c>
      <c r="BB950" s="19" t="s">
        <v>47</v>
      </c>
    </row>
    <row r="951" spans="2:54" ht="38.25">
      <c r="B951" s="272">
        <v>1100519497</v>
      </c>
      <c r="C951" s="6" t="s">
        <v>1746</v>
      </c>
      <c r="D951" s="17" t="s">
        <v>1750</v>
      </c>
      <c r="E951" s="17" t="s">
        <v>214</v>
      </c>
      <c r="F951" s="17" t="s">
        <v>11</v>
      </c>
      <c r="G951" s="17" t="s">
        <v>209</v>
      </c>
      <c r="I951" s="18">
        <v>45338</v>
      </c>
      <c r="J951" s="17">
        <v>0</v>
      </c>
      <c r="L951" s="19" t="s">
        <v>1748</v>
      </c>
      <c r="AC951" s="20" t="s">
        <v>1751</v>
      </c>
      <c r="BB951" s="19" t="s">
        <v>47</v>
      </c>
    </row>
    <row r="952" spans="2:54" ht="38.25">
      <c r="B952" s="272">
        <v>1100519500</v>
      </c>
      <c r="C952" s="6" t="s">
        <v>1746</v>
      </c>
      <c r="D952" s="17" t="s">
        <v>1752</v>
      </c>
      <c r="E952" s="17" t="s">
        <v>214</v>
      </c>
      <c r="F952" s="17" t="s">
        <v>11</v>
      </c>
      <c r="G952" s="17" t="s">
        <v>209</v>
      </c>
      <c r="I952" s="18">
        <v>45338</v>
      </c>
      <c r="J952" s="17">
        <v>0</v>
      </c>
      <c r="L952" s="19" t="s">
        <v>1748</v>
      </c>
      <c r="AC952" s="20" t="s">
        <v>1753</v>
      </c>
      <c r="BB952" s="19" t="s">
        <v>47</v>
      </c>
    </row>
    <row r="953" spans="2:54" ht="38.25">
      <c r="B953" s="272">
        <v>1100519504</v>
      </c>
      <c r="C953" s="6" t="s">
        <v>1746</v>
      </c>
      <c r="D953" s="17" t="s">
        <v>1754</v>
      </c>
      <c r="E953" s="17" t="s">
        <v>214</v>
      </c>
      <c r="F953" s="17" t="s">
        <v>11</v>
      </c>
      <c r="G953" s="17" t="s">
        <v>209</v>
      </c>
      <c r="I953" s="18">
        <v>45338</v>
      </c>
      <c r="J953" s="17">
        <v>0</v>
      </c>
      <c r="L953" s="19" t="s">
        <v>1748</v>
      </c>
      <c r="AC953" s="20" t="s">
        <v>1755</v>
      </c>
      <c r="BB953" s="19" t="s">
        <v>47</v>
      </c>
    </row>
    <row r="954" spans="2:54" ht="25.5">
      <c r="B954" s="272">
        <v>1100519364</v>
      </c>
      <c r="C954" s="6" t="s">
        <v>1756</v>
      </c>
      <c r="D954" s="17" t="s">
        <v>1757</v>
      </c>
      <c r="E954" s="17" t="s">
        <v>208</v>
      </c>
      <c r="F954" s="17" t="s">
        <v>103</v>
      </c>
      <c r="G954" s="17" t="s">
        <v>209</v>
      </c>
      <c r="I954" s="18">
        <v>45344</v>
      </c>
      <c r="J954" s="17">
        <v>0</v>
      </c>
      <c r="L954" s="19" t="s">
        <v>1758</v>
      </c>
      <c r="AC954" s="20" t="s">
        <v>1759</v>
      </c>
      <c r="BB954" s="19" t="s">
        <v>1416</v>
      </c>
    </row>
    <row r="955" spans="2:54" ht="89.25">
      <c r="B955" s="272">
        <v>1100520317</v>
      </c>
      <c r="C955" s="6" t="s">
        <v>1760</v>
      </c>
      <c r="D955" s="17" t="s">
        <v>1761</v>
      </c>
      <c r="E955" s="17" t="s">
        <v>214</v>
      </c>
      <c r="F955" s="17" t="s">
        <v>103</v>
      </c>
      <c r="G955" s="17" t="s">
        <v>209</v>
      </c>
      <c r="I955" s="18">
        <v>45357</v>
      </c>
      <c r="J955" s="17">
        <v>0</v>
      </c>
      <c r="L955" s="19" t="s">
        <v>1762</v>
      </c>
      <c r="AC955" s="20" t="s">
        <v>1763</v>
      </c>
      <c r="BB955" s="19" t="s">
        <v>392</v>
      </c>
    </row>
    <row r="956" spans="2:54" ht="51">
      <c r="B956" s="272">
        <v>1100520473</v>
      </c>
      <c r="C956" s="6" t="s">
        <v>828</v>
      </c>
      <c r="D956" s="17" t="s">
        <v>1764</v>
      </c>
      <c r="E956" s="17" t="s">
        <v>214</v>
      </c>
      <c r="F956" s="17" t="s">
        <v>103</v>
      </c>
      <c r="G956" s="17" t="s">
        <v>209</v>
      </c>
      <c r="I956" s="18">
        <v>45359</v>
      </c>
      <c r="J956" s="17">
        <v>0</v>
      </c>
      <c r="L956" s="19" t="s">
        <v>1765</v>
      </c>
      <c r="AC956" s="20" t="s">
        <v>1766</v>
      </c>
      <c r="BB956" s="19" t="s">
        <v>392</v>
      </c>
    </row>
    <row r="957" spans="2:54" ht="63.75">
      <c r="B957" s="272">
        <v>1100520619</v>
      </c>
      <c r="C957" s="6" t="s">
        <v>1767</v>
      </c>
      <c r="D957" s="17" t="s">
        <v>1768</v>
      </c>
      <c r="E957" s="17" t="s">
        <v>214</v>
      </c>
      <c r="F957" s="17" t="s">
        <v>103</v>
      </c>
      <c r="G957" s="17" t="s">
        <v>209</v>
      </c>
      <c r="I957" s="18">
        <v>45362</v>
      </c>
      <c r="J957" s="17">
        <v>0</v>
      </c>
      <c r="L957" s="19" t="s">
        <v>1769</v>
      </c>
      <c r="AC957" s="20" t="s">
        <v>1770</v>
      </c>
      <c r="BB957" s="19" t="s">
        <v>1416</v>
      </c>
    </row>
    <row r="958" spans="2:54" ht="38.25">
      <c r="B958" s="272">
        <v>1100521383</v>
      </c>
      <c r="C958" s="6" t="s">
        <v>1183</v>
      </c>
      <c r="D958" s="17" t="s">
        <v>1771</v>
      </c>
      <c r="E958" s="17" t="s">
        <v>214</v>
      </c>
      <c r="F958" s="17" t="s">
        <v>103</v>
      </c>
      <c r="G958" s="17" t="s">
        <v>209</v>
      </c>
      <c r="I958" s="18">
        <v>45371</v>
      </c>
      <c r="J958" s="17">
        <v>0</v>
      </c>
      <c r="L958" s="19" t="s">
        <v>1772</v>
      </c>
      <c r="AC958" s="20" t="s">
        <v>1773</v>
      </c>
      <c r="BB958" s="19" t="s">
        <v>1416</v>
      </c>
    </row>
    <row r="959" spans="2:54" ht="63.75">
      <c r="B959" s="272">
        <v>1100520330</v>
      </c>
      <c r="C959" s="6" t="s">
        <v>1141</v>
      </c>
      <c r="D959" s="17" t="s">
        <v>1774</v>
      </c>
      <c r="E959" s="17" t="s">
        <v>407</v>
      </c>
      <c r="F959" s="17" t="s">
        <v>103</v>
      </c>
      <c r="G959" s="17" t="s">
        <v>209</v>
      </c>
      <c r="H959" s="18">
        <v>45358</v>
      </c>
      <c r="I959" s="18">
        <v>45372</v>
      </c>
      <c r="J959" s="17">
        <v>0</v>
      </c>
      <c r="L959" s="19" t="s">
        <v>1306</v>
      </c>
      <c r="AC959" s="20" t="s">
        <v>1775</v>
      </c>
      <c r="BB959" s="19" t="s">
        <v>1416</v>
      </c>
    </row>
    <row r="960" spans="2:54" ht="51">
      <c r="B960" s="272">
        <v>1100521600</v>
      </c>
      <c r="C960" s="6" t="s">
        <v>1776</v>
      </c>
      <c r="D960" s="17" t="s">
        <v>1777</v>
      </c>
      <c r="E960" s="17" t="s">
        <v>214</v>
      </c>
      <c r="F960" s="17" t="s">
        <v>103</v>
      </c>
      <c r="G960" s="17" t="s">
        <v>209</v>
      </c>
      <c r="I960" s="18">
        <v>45378</v>
      </c>
      <c r="J960" s="17">
        <v>0</v>
      </c>
      <c r="L960" s="19" t="s">
        <v>1778</v>
      </c>
      <c r="AC960" s="20" t="s">
        <v>1779</v>
      </c>
      <c r="BB960" s="19" t="s">
        <v>1416</v>
      </c>
    </row>
    <row r="961" spans="2:54" ht="25.5">
      <c r="B961" s="272">
        <v>1100522129</v>
      </c>
      <c r="C961" s="6" t="s">
        <v>253</v>
      </c>
      <c r="D961" s="17" t="s">
        <v>1780</v>
      </c>
      <c r="E961" s="17" t="s">
        <v>208</v>
      </c>
      <c r="F961" s="17" t="s">
        <v>103</v>
      </c>
      <c r="G961" s="17" t="s">
        <v>209</v>
      </c>
      <c r="I961" s="18">
        <v>45383</v>
      </c>
      <c r="J961" s="17">
        <v>0</v>
      </c>
      <c r="L961" s="19" t="s">
        <v>1781</v>
      </c>
      <c r="AC961" s="20" t="s">
        <v>1782</v>
      </c>
      <c r="BB961" s="19" t="s">
        <v>1416</v>
      </c>
    </row>
    <row r="962" spans="2:54" ht="38.25">
      <c r="B962" s="272">
        <v>1100522739</v>
      </c>
      <c r="C962" s="6" t="s">
        <v>1783</v>
      </c>
      <c r="D962" s="17" t="s">
        <v>1784</v>
      </c>
      <c r="E962" s="17" t="s">
        <v>214</v>
      </c>
      <c r="F962" s="17" t="s">
        <v>103</v>
      </c>
      <c r="G962" s="17" t="s">
        <v>209</v>
      </c>
      <c r="I962" s="18">
        <v>45390</v>
      </c>
      <c r="J962" s="17">
        <v>0</v>
      </c>
      <c r="L962" s="19" t="s">
        <v>1785</v>
      </c>
      <c r="AC962" s="20" t="s">
        <v>1786</v>
      </c>
      <c r="BB962" s="19" t="s">
        <v>1416</v>
      </c>
    </row>
    <row r="963" spans="2:54" ht="63.75">
      <c r="B963" s="272">
        <v>1100522770</v>
      </c>
      <c r="C963" s="6" t="s">
        <v>1787</v>
      </c>
      <c r="D963" s="17" t="s">
        <v>1788</v>
      </c>
      <c r="E963" s="17" t="s">
        <v>214</v>
      </c>
      <c r="F963" s="17" t="s">
        <v>103</v>
      </c>
      <c r="G963" s="17" t="s">
        <v>209</v>
      </c>
      <c r="I963" s="18">
        <v>45390</v>
      </c>
      <c r="J963" s="17">
        <v>0</v>
      </c>
      <c r="L963" s="19" t="s">
        <v>1789</v>
      </c>
      <c r="AC963" s="20" t="s">
        <v>1790</v>
      </c>
      <c r="BB963" s="19" t="s">
        <v>47</v>
      </c>
    </row>
    <row r="964" spans="2:54" ht="25.5">
      <c r="B964" s="272">
        <v>1100523810</v>
      </c>
      <c r="C964" s="6" t="s">
        <v>1791</v>
      </c>
      <c r="D964" s="17" t="s">
        <v>1792</v>
      </c>
      <c r="E964" s="17" t="s">
        <v>208</v>
      </c>
      <c r="F964" s="17" t="s">
        <v>103</v>
      </c>
      <c r="G964" s="17" t="s">
        <v>209</v>
      </c>
      <c r="I964" s="18">
        <v>45394</v>
      </c>
      <c r="J964" s="17">
        <v>0</v>
      </c>
      <c r="L964" s="19" t="s">
        <v>1793</v>
      </c>
      <c r="AC964" s="20" t="s">
        <v>1794</v>
      </c>
      <c r="BB964" s="19" t="s">
        <v>47</v>
      </c>
    </row>
    <row r="965" spans="2:54" ht="38.25">
      <c r="B965" s="272">
        <v>1100523243</v>
      </c>
      <c r="C965" s="6" t="s">
        <v>1795</v>
      </c>
      <c r="D965" s="17" t="s">
        <v>1796</v>
      </c>
      <c r="E965" s="17" t="s">
        <v>214</v>
      </c>
      <c r="F965" s="17" t="s">
        <v>103</v>
      </c>
      <c r="G965" s="17" t="s">
        <v>209</v>
      </c>
      <c r="I965" s="18">
        <v>45398</v>
      </c>
      <c r="J965" s="17">
        <v>0</v>
      </c>
      <c r="L965" s="19" t="s">
        <v>1797</v>
      </c>
      <c r="AC965" s="20" t="s">
        <v>1798</v>
      </c>
      <c r="BB965" s="19" t="s">
        <v>387</v>
      </c>
    </row>
    <row r="966" spans="2:54" ht="25.5">
      <c r="B966" s="272">
        <v>1100524144</v>
      </c>
      <c r="C966" s="6" t="s">
        <v>1478</v>
      </c>
      <c r="D966" s="17" t="s">
        <v>1799</v>
      </c>
      <c r="E966" s="17" t="s">
        <v>208</v>
      </c>
      <c r="F966" s="17" t="s">
        <v>11</v>
      </c>
      <c r="G966" s="17" t="s">
        <v>209</v>
      </c>
      <c r="I966" s="18">
        <v>45401</v>
      </c>
      <c r="J966" s="17">
        <v>0</v>
      </c>
      <c r="L966" s="19" t="s">
        <v>1800</v>
      </c>
      <c r="AC966" s="20" t="s">
        <v>1801</v>
      </c>
      <c r="BB966" s="19" t="s">
        <v>387</v>
      </c>
    </row>
    <row r="967" spans="2:54" ht="38.25">
      <c r="B967" s="272">
        <v>1100523838</v>
      </c>
      <c r="C967" s="6" t="s">
        <v>1046</v>
      </c>
      <c r="D967" s="17" t="s">
        <v>1802</v>
      </c>
      <c r="E967" s="17" t="s">
        <v>208</v>
      </c>
      <c r="F967" s="17" t="s">
        <v>103</v>
      </c>
      <c r="G967" s="17" t="s">
        <v>209</v>
      </c>
      <c r="I967" s="18">
        <v>45406</v>
      </c>
      <c r="J967" s="17">
        <v>0</v>
      </c>
      <c r="L967" s="19" t="s">
        <v>1803</v>
      </c>
      <c r="AC967" s="20" t="s">
        <v>1804</v>
      </c>
      <c r="BB967" s="19" t="s">
        <v>392</v>
      </c>
    </row>
    <row r="968" spans="2:54">
      <c r="B968" s="272">
        <v>1100521150</v>
      </c>
      <c r="C968" s="6" t="s">
        <v>1805</v>
      </c>
      <c r="D968" s="17" t="s">
        <v>1806</v>
      </c>
      <c r="E968" s="17" t="s">
        <v>214</v>
      </c>
      <c r="F968" s="17" t="s">
        <v>103</v>
      </c>
      <c r="G968" s="17" t="s">
        <v>209</v>
      </c>
      <c r="I968" s="18">
        <v>45407</v>
      </c>
      <c r="J968" s="17">
        <v>0</v>
      </c>
      <c r="L968" s="6" t="s">
        <v>1807</v>
      </c>
      <c r="AC968" s="20" t="s">
        <v>1808</v>
      </c>
      <c r="BB968" s="19" t="s">
        <v>1416</v>
      </c>
    </row>
    <row r="969" spans="2:54" ht="38.25">
      <c r="B969" s="272">
        <v>1100524452</v>
      </c>
      <c r="C969" s="6" t="s">
        <v>1348</v>
      </c>
      <c r="D969" s="17" t="s">
        <v>1809</v>
      </c>
      <c r="E969" s="17" t="s">
        <v>214</v>
      </c>
      <c r="F969" s="17" t="s">
        <v>11</v>
      </c>
      <c r="G969" s="17" t="s">
        <v>209</v>
      </c>
      <c r="I969" s="18">
        <v>45407</v>
      </c>
      <c r="J969" s="17">
        <v>0</v>
      </c>
      <c r="L969" s="19" t="s">
        <v>1810</v>
      </c>
      <c r="AC969" s="20" t="s">
        <v>1811</v>
      </c>
      <c r="BB969" s="19" t="s">
        <v>47</v>
      </c>
    </row>
    <row r="970" spans="2:54" ht="38.25">
      <c r="B970" s="272">
        <v>1100524784</v>
      </c>
      <c r="C970" s="6" t="s">
        <v>1658</v>
      </c>
      <c r="D970" s="17" t="s">
        <v>1812</v>
      </c>
      <c r="E970" s="17" t="s">
        <v>208</v>
      </c>
      <c r="F970" s="17" t="s">
        <v>103</v>
      </c>
      <c r="G970" s="17" t="s">
        <v>209</v>
      </c>
      <c r="I970" s="18">
        <v>45412</v>
      </c>
      <c r="J970" s="17">
        <v>0</v>
      </c>
      <c r="L970" s="19" t="s">
        <v>1813</v>
      </c>
      <c r="AC970" s="20" t="s">
        <v>1814</v>
      </c>
      <c r="BB970" s="19" t="s">
        <v>387</v>
      </c>
    </row>
    <row r="971" spans="2:54" ht="38.25">
      <c r="B971" s="272">
        <v>1100524496</v>
      </c>
      <c r="C971" s="6" t="s">
        <v>1348</v>
      </c>
      <c r="D971" s="17" t="s">
        <v>1815</v>
      </c>
      <c r="E971" s="17" t="s">
        <v>214</v>
      </c>
      <c r="F971" s="17" t="s">
        <v>11</v>
      </c>
      <c r="G971" s="17" t="s">
        <v>209</v>
      </c>
      <c r="I971" s="18">
        <v>45415</v>
      </c>
      <c r="J971" s="17">
        <v>0</v>
      </c>
      <c r="L971" s="19" t="s">
        <v>1816</v>
      </c>
      <c r="AC971" s="20" t="s">
        <v>1817</v>
      </c>
      <c r="BB971" s="19" t="s">
        <v>387</v>
      </c>
    </row>
    <row r="972" spans="2:54" ht="51">
      <c r="B972" s="272">
        <v>1100525433</v>
      </c>
      <c r="C972" s="6" t="s">
        <v>1709</v>
      </c>
      <c r="D972" s="17" t="s">
        <v>1818</v>
      </c>
      <c r="E972" s="17" t="s">
        <v>521</v>
      </c>
      <c r="F972" s="17" t="s">
        <v>11</v>
      </c>
      <c r="G972" s="17" t="s">
        <v>209</v>
      </c>
      <c r="I972" s="18">
        <v>45419</v>
      </c>
      <c r="J972" s="17">
        <v>0</v>
      </c>
      <c r="L972" s="19" t="s">
        <v>1819</v>
      </c>
      <c r="AC972" s="20" t="s">
        <v>1820</v>
      </c>
      <c r="BB972" s="19" t="s">
        <v>392</v>
      </c>
    </row>
    <row r="973" spans="2:54" ht="38.25">
      <c r="B973" s="272">
        <v>1100525246</v>
      </c>
      <c r="C973" s="6" t="s">
        <v>1821</v>
      </c>
      <c r="D973" s="17" t="s">
        <v>1822</v>
      </c>
      <c r="E973" s="17" t="s">
        <v>214</v>
      </c>
      <c r="F973" s="17" t="s">
        <v>103</v>
      </c>
      <c r="G973" s="17" t="s">
        <v>209</v>
      </c>
      <c r="I973" s="18">
        <v>45429</v>
      </c>
      <c r="J973" s="17">
        <v>0</v>
      </c>
      <c r="L973" s="19" t="s">
        <v>1823</v>
      </c>
      <c r="AC973" s="20" t="s">
        <v>1824</v>
      </c>
      <c r="BB973" s="19" t="s">
        <v>392</v>
      </c>
    </row>
    <row r="974" spans="2:54" ht="38.25">
      <c r="B974" s="272">
        <v>1100526004</v>
      </c>
      <c r="C974" s="6" t="s">
        <v>1348</v>
      </c>
      <c r="D974" s="17" t="s">
        <v>1825</v>
      </c>
      <c r="E974" s="17" t="s">
        <v>214</v>
      </c>
      <c r="F974" s="17" t="s">
        <v>11</v>
      </c>
      <c r="G974" s="17" t="s">
        <v>209</v>
      </c>
      <c r="I974" s="18">
        <v>45435</v>
      </c>
      <c r="J974" s="17">
        <v>0</v>
      </c>
      <c r="L974" s="19" t="s">
        <v>1826</v>
      </c>
      <c r="AC974" s="20" t="s">
        <v>1827</v>
      </c>
      <c r="BB974" s="19" t="s">
        <v>1828</v>
      </c>
    </row>
    <row r="975" spans="2:54" ht="51">
      <c r="B975" s="272">
        <v>1100526374</v>
      </c>
      <c r="C975" s="6" t="s">
        <v>1829</v>
      </c>
      <c r="D975" s="17" t="s">
        <v>1830</v>
      </c>
      <c r="E975" s="17" t="s">
        <v>214</v>
      </c>
      <c r="F975" s="17" t="s">
        <v>103</v>
      </c>
      <c r="G975" s="17" t="s">
        <v>209</v>
      </c>
      <c r="I975" s="18">
        <v>45441</v>
      </c>
      <c r="J975" s="17">
        <v>0</v>
      </c>
      <c r="L975" s="19" t="s">
        <v>1831</v>
      </c>
      <c r="AC975" s="20" t="s">
        <v>1832</v>
      </c>
      <c r="BB975" s="19" t="s">
        <v>1416</v>
      </c>
    </row>
    <row r="976" spans="2:54" ht="76.5">
      <c r="B976" s="272">
        <v>1100526527</v>
      </c>
      <c r="C976" s="6" t="s">
        <v>1833</v>
      </c>
      <c r="D976" s="17" t="s">
        <v>1834</v>
      </c>
      <c r="E976" s="17" t="s">
        <v>214</v>
      </c>
      <c r="F976" s="17" t="s">
        <v>103</v>
      </c>
      <c r="G976" s="17" t="s">
        <v>209</v>
      </c>
      <c r="I976" s="18">
        <v>45443</v>
      </c>
      <c r="J976" s="17">
        <v>0</v>
      </c>
      <c r="L976" s="19" t="s">
        <v>1835</v>
      </c>
      <c r="AC976" s="20" t="s">
        <v>1836</v>
      </c>
      <c r="BB976" s="19" t="s">
        <v>392</v>
      </c>
    </row>
    <row r="977" spans="2:54" ht="25.5">
      <c r="B977" s="272">
        <v>1100527551</v>
      </c>
      <c r="C977" s="6" t="s">
        <v>1837</v>
      </c>
      <c r="D977" s="17" t="s">
        <v>1838</v>
      </c>
      <c r="E977" s="17" t="s">
        <v>208</v>
      </c>
      <c r="F977" s="17" t="s">
        <v>103</v>
      </c>
      <c r="G977" s="17" t="s">
        <v>209</v>
      </c>
      <c r="I977" s="18">
        <v>45461</v>
      </c>
      <c r="J977" s="17">
        <v>0</v>
      </c>
      <c r="L977" s="19" t="s">
        <v>1839</v>
      </c>
      <c r="AC977" s="20" t="s">
        <v>1840</v>
      </c>
      <c r="BB977" s="19" t="s">
        <v>1841</v>
      </c>
    </row>
    <row r="978" spans="2:54" ht="25.5">
      <c r="B978" s="272">
        <v>1100527662</v>
      </c>
      <c r="C978" s="6" t="s">
        <v>1842</v>
      </c>
      <c r="E978" s="17" t="s">
        <v>208</v>
      </c>
      <c r="F978" s="17" t="s">
        <v>103</v>
      </c>
      <c r="G978" s="17" t="s">
        <v>209</v>
      </c>
      <c r="I978" s="18">
        <v>45463</v>
      </c>
      <c r="J978" s="17">
        <v>0</v>
      </c>
      <c r="L978" s="19" t="s">
        <v>1843</v>
      </c>
      <c r="AC978" s="20" t="s">
        <v>1844</v>
      </c>
      <c r="BB978" s="19" t="s">
        <v>1845</v>
      </c>
    </row>
    <row r="979" spans="2:54" ht="51">
      <c r="B979" s="272">
        <v>1100527765</v>
      </c>
      <c r="C979" s="6" t="s">
        <v>1846</v>
      </c>
      <c r="D979" s="17" t="s">
        <v>1847</v>
      </c>
      <c r="E979" s="17" t="s">
        <v>214</v>
      </c>
      <c r="F979" s="17" t="s">
        <v>103</v>
      </c>
      <c r="G979" s="17" t="s">
        <v>209</v>
      </c>
      <c r="I979" s="18">
        <v>45463</v>
      </c>
      <c r="J979" s="17">
        <v>0</v>
      </c>
      <c r="L979" s="19" t="s">
        <v>1848</v>
      </c>
      <c r="AC979" s="20" t="s">
        <v>1849</v>
      </c>
      <c r="BB979" s="19" t="s">
        <v>1845</v>
      </c>
    </row>
    <row r="980" spans="2:54" ht="63.75">
      <c r="B980" s="272">
        <v>1100527885</v>
      </c>
      <c r="C980" s="6" t="s">
        <v>1850</v>
      </c>
      <c r="D980" s="17" t="s">
        <v>1851</v>
      </c>
      <c r="E980" s="17" t="s">
        <v>214</v>
      </c>
      <c r="F980" s="17" t="s">
        <v>103</v>
      </c>
      <c r="G980" s="17" t="s">
        <v>209</v>
      </c>
      <c r="I980" s="18">
        <v>45464</v>
      </c>
      <c r="J980" s="17">
        <v>0</v>
      </c>
      <c r="L980" s="19" t="s">
        <v>1852</v>
      </c>
      <c r="AC980" s="20" t="s">
        <v>1853</v>
      </c>
      <c r="BB980" s="19" t="s">
        <v>1845</v>
      </c>
    </row>
    <row r="981" spans="2:54" ht="38.25">
      <c r="B981" s="272">
        <v>1100528265</v>
      </c>
      <c r="C981" s="6" t="s">
        <v>1850</v>
      </c>
      <c r="D981" s="17" t="s">
        <v>1854</v>
      </c>
      <c r="E981" s="17" t="s">
        <v>214</v>
      </c>
      <c r="F981" s="17" t="s">
        <v>103</v>
      </c>
      <c r="G981" s="17" t="s">
        <v>209</v>
      </c>
      <c r="I981" s="18">
        <v>45467</v>
      </c>
      <c r="J981" s="17">
        <v>0</v>
      </c>
      <c r="L981" s="19" t="s">
        <v>1855</v>
      </c>
      <c r="AC981" s="20" t="s">
        <v>1856</v>
      </c>
      <c r="BB981" s="19" t="s">
        <v>1845</v>
      </c>
    </row>
    <row r="982" spans="2:54" ht="25.5">
      <c r="B982" s="272">
        <v>1100528233</v>
      </c>
      <c r="C982" s="6" t="s">
        <v>1857</v>
      </c>
      <c r="D982" s="17" t="s">
        <v>1858</v>
      </c>
      <c r="E982" s="17" t="s">
        <v>214</v>
      </c>
      <c r="F982" s="17" t="s">
        <v>11</v>
      </c>
      <c r="G982" s="17" t="s">
        <v>209</v>
      </c>
      <c r="I982" s="18">
        <v>45470</v>
      </c>
      <c r="J982" s="17">
        <v>0</v>
      </c>
      <c r="L982" s="19" t="s">
        <v>1859</v>
      </c>
      <c r="AC982" s="20" t="s">
        <v>1860</v>
      </c>
      <c r="BB982" s="19" t="s">
        <v>1845</v>
      </c>
    </row>
    <row r="983" spans="2:54" ht="89.25">
      <c r="B983" s="272">
        <v>1100528621</v>
      </c>
      <c r="C983" s="6" t="s">
        <v>1861</v>
      </c>
      <c r="D983" s="17" t="s">
        <v>1862</v>
      </c>
      <c r="E983" s="17" t="s">
        <v>214</v>
      </c>
      <c r="F983" s="17" t="s">
        <v>11</v>
      </c>
      <c r="G983" s="17" t="s">
        <v>209</v>
      </c>
      <c r="I983" s="18">
        <v>45475</v>
      </c>
      <c r="J983" s="17">
        <v>0</v>
      </c>
      <c r="L983" s="19" t="s">
        <v>1863</v>
      </c>
      <c r="AC983" s="20" t="s">
        <v>1864</v>
      </c>
      <c r="BB983" s="19" t="s">
        <v>1845</v>
      </c>
    </row>
    <row r="984" spans="2:54" ht="51">
      <c r="B984" s="272">
        <v>1100528883</v>
      </c>
      <c r="C984" s="6" t="s">
        <v>1865</v>
      </c>
      <c r="D984" s="17" t="s">
        <v>1866</v>
      </c>
      <c r="E984" s="17" t="s">
        <v>214</v>
      </c>
      <c r="F984" s="17" t="s">
        <v>103</v>
      </c>
      <c r="G984" s="17" t="s">
        <v>209</v>
      </c>
      <c r="I984" s="18">
        <v>45481</v>
      </c>
      <c r="J984" s="17">
        <v>0</v>
      </c>
      <c r="L984" s="19" t="s">
        <v>1867</v>
      </c>
      <c r="AC984" s="20" t="s">
        <v>1868</v>
      </c>
      <c r="BB984" s="19" t="s">
        <v>1841</v>
      </c>
    </row>
    <row r="985" spans="2:54" ht="63.75">
      <c r="B985" s="272">
        <v>1100529037</v>
      </c>
      <c r="C985" s="6" t="s">
        <v>862</v>
      </c>
      <c r="D985" s="17" t="s">
        <v>1869</v>
      </c>
      <c r="E985" s="17" t="s">
        <v>214</v>
      </c>
      <c r="F985" s="17" t="s">
        <v>103</v>
      </c>
      <c r="G985" s="17" t="s">
        <v>209</v>
      </c>
      <c r="I985" s="18">
        <v>45482</v>
      </c>
      <c r="J985" s="17">
        <v>0</v>
      </c>
      <c r="L985" s="19" t="s">
        <v>1870</v>
      </c>
      <c r="AC985" s="20" t="s">
        <v>1871</v>
      </c>
      <c r="BB985" s="19" t="s">
        <v>1845</v>
      </c>
    </row>
    <row r="986" spans="2:54" ht="63.75">
      <c r="B986" s="272">
        <v>1100529074</v>
      </c>
      <c r="C986" s="6" t="s">
        <v>862</v>
      </c>
      <c r="D986" s="17" t="s">
        <v>1872</v>
      </c>
      <c r="E986" s="17" t="s">
        <v>214</v>
      </c>
      <c r="F986" s="17" t="s">
        <v>103</v>
      </c>
      <c r="G986" s="17" t="s">
        <v>209</v>
      </c>
      <c r="I986" s="18">
        <v>45483</v>
      </c>
      <c r="J986" s="17">
        <v>0</v>
      </c>
      <c r="L986" s="19" t="s">
        <v>1873</v>
      </c>
      <c r="AC986" s="20" t="s">
        <v>1874</v>
      </c>
      <c r="BB986" s="19" t="s">
        <v>1841</v>
      </c>
    </row>
    <row r="987" spans="2:54" ht="51">
      <c r="B987" s="272">
        <v>1100529079</v>
      </c>
      <c r="C987" s="6" t="s">
        <v>862</v>
      </c>
      <c r="D987" s="17" t="s">
        <v>1875</v>
      </c>
      <c r="E987" s="17" t="s">
        <v>214</v>
      </c>
      <c r="F987" s="17" t="s">
        <v>103</v>
      </c>
      <c r="G987" s="17" t="s">
        <v>209</v>
      </c>
      <c r="I987" s="18">
        <v>45483</v>
      </c>
      <c r="J987" s="17">
        <v>0</v>
      </c>
      <c r="L987" s="19" t="s">
        <v>1876</v>
      </c>
      <c r="AC987" s="20" t="s">
        <v>1877</v>
      </c>
      <c r="BB987" s="19" t="s">
        <v>1878</v>
      </c>
    </row>
    <row r="988" spans="2:54" ht="63.75">
      <c r="B988" s="272">
        <v>1100529084</v>
      </c>
      <c r="C988" s="6" t="s">
        <v>862</v>
      </c>
      <c r="D988" s="17" t="s">
        <v>1879</v>
      </c>
      <c r="E988" s="17" t="s">
        <v>214</v>
      </c>
      <c r="F988" s="17" t="s">
        <v>103</v>
      </c>
      <c r="G988" s="17" t="s">
        <v>209</v>
      </c>
      <c r="I988" s="18">
        <v>45483</v>
      </c>
      <c r="J988" s="17">
        <v>0</v>
      </c>
      <c r="L988" s="19" t="s">
        <v>1873</v>
      </c>
      <c r="AC988" s="20" t="s">
        <v>1880</v>
      </c>
      <c r="BB988" s="19" t="s">
        <v>1878</v>
      </c>
    </row>
    <row r="989" spans="2:54" ht="38.25">
      <c r="B989" s="272">
        <v>1100529125</v>
      </c>
      <c r="C989" s="6" t="s">
        <v>1881</v>
      </c>
      <c r="D989" s="17" t="s">
        <v>1882</v>
      </c>
      <c r="E989" s="17" t="s">
        <v>208</v>
      </c>
      <c r="F989" s="17" t="s">
        <v>103</v>
      </c>
      <c r="G989" s="17" t="s">
        <v>209</v>
      </c>
      <c r="I989" s="18">
        <v>45483</v>
      </c>
      <c r="J989" s="17">
        <v>0</v>
      </c>
      <c r="L989" s="19" t="s">
        <v>1883</v>
      </c>
      <c r="AC989" s="20" t="s">
        <v>1884</v>
      </c>
      <c r="BB989" s="19" t="s">
        <v>1841</v>
      </c>
    </row>
    <row r="990" spans="2:54" ht="76.5">
      <c r="B990" s="272">
        <v>1100529329</v>
      </c>
      <c r="C990" s="6" t="s">
        <v>1885</v>
      </c>
      <c r="D990" s="17" t="s">
        <v>1886</v>
      </c>
      <c r="E990" s="17" t="s">
        <v>214</v>
      </c>
      <c r="F990" s="17" t="s">
        <v>11</v>
      </c>
      <c r="G990" s="17" t="s">
        <v>209</v>
      </c>
      <c r="I990" s="18">
        <v>45485</v>
      </c>
      <c r="J990" s="17">
        <v>0</v>
      </c>
      <c r="L990" s="19" t="s">
        <v>1887</v>
      </c>
      <c r="AC990" s="20" t="s">
        <v>1888</v>
      </c>
      <c r="BB990" s="19" t="s">
        <v>1878</v>
      </c>
    </row>
    <row r="991" spans="2:54" ht="51">
      <c r="B991" s="272">
        <v>1100530326</v>
      </c>
      <c r="C991" s="6" t="s">
        <v>902</v>
      </c>
      <c r="D991" s="17" t="s">
        <v>1889</v>
      </c>
      <c r="E991" s="17" t="s">
        <v>214</v>
      </c>
      <c r="F991" s="17" t="s">
        <v>103</v>
      </c>
      <c r="G991" s="17" t="s">
        <v>209</v>
      </c>
      <c r="I991" s="18">
        <v>45502</v>
      </c>
      <c r="J991" s="17">
        <v>0</v>
      </c>
      <c r="L991" s="19" t="s">
        <v>1890</v>
      </c>
      <c r="AC991" s="20" t="s">
        <v>1891</v>
      </c>
      <c r="BB991" s="19" t="s">
        <v>1845</v>
      </c>
    </row>
    <row r="992" spans="2:54" ht="38.25">
      <c r="B992" s="272">
        <v>1100531163</v>
      </c>
      <c r="C992" s="6" t="s">
        <v>600</v>
      </c>
      <c r="D992" s="17" t="s">
        <v>1892</v>
      </c>
      <c r="F992" s="17" t="s">
        <v>88</v>
      </c>
      <c r="G992" s="17" t="s">
        <v>209</v>
      </c>
      <c r="I992" s="18">
        <v>45513</v>
      </c>
      <c r="J992" s="17">
        <v>0</v>
      </c>
      <c r="L992" s="19" t="s">
        <v>1893</v>
      </c>
      <c r="M992" s="6" t="s">
        <v>38</v>
      </c>
      <c r="AC992" s="20" t="s">
        <v>1894</v>
      </c>
      <c r="AD992" s="45" t="s">
        <v>38</v>
      </c>
      <c r="BB992" s="19" t="s">
        <v>47</v>
      </c>
    </row>
    <row r="993" spans="2:54" ht="51">
      <c r="B993" s="272">
        <v>1100531204</v>
      </c>
      <c r="C993" s="6" t="s">
        <v>1895</v>
      </c>
      <c r="D993" s="17" t="s">
        <v>1896</v>
      </c>
      <c r="E993" s="17" t="s">
        <v>214</v>
      </c>
      <c r="F993" s="17" t="s">
        <v>103</v>
      </c>
      <c r="G993" s="17" t="s">
        <v>209</v>
      </c>
      <c r="I993" s="18">
        <v>45513</v>
      </c>
      <c r="J993" s="17">
        <v>0</v>
      </c>
      <c r="L993" s="19" t="s">
        <v>1455</v>
      </c>
      <c r="AC993" s="20" t="s">
        <v>1897</v>
      </c>
      <c r="BB993" s="19" t="s">
        <v>47</v>
      </c>
    </row>
    <row r="994" spans="2:54" ht="51">
      <c r="B994" s="272">
        <v>1100531292</v>
      </c>
      <c r="C994" s="6" t="s">
        <v>1898</v>
      </c>
      <c r="D994" s="17" t="s">
        <v>1899</v>
      </c>
      <c r="E994" s="17" t="s">
        <v>214</v>
      </c>
      <c r="F994" s="17" t="s">
        <v>103</v>
      </c>
      <c r="G994" s="17" t="s">
        <v>209</v>
      </c>
      <c r="I994" s="18">
        <v>45516</v>
      </c>
      <c r="J994" s="17">
        <v>0</v>
      </c>
      <c r="L994" s="19" t="s">
        <v>1900</v>
      </c>
      <c r="AC994" s="20" t="s">
        <v>1901</v>
      </c>
      <c r="BB994" s="19" t="s">
        <v>47</v>
      </c>
    </row>
    <row r="995" spans="2:54" ht="25.5">
      <c r="B995" s="272">
        <v>1100532148</v>
      </c>
      <c r="C995" s="6" t="s">
        <v>1535</v>
      </c>
      <c r="D995" s="17" t="s">
        <v>1902</v>
      </c>
      <c r="E995" s="17" t="s">
        <v>214</v>
      </c>
      <c r="F995" s="17" t="s">
        <v>11</v>
      </c>
      <c r="G995" s="17" t="s">
        <v>209</v>
      </c>
      <c r="I995" s="18">
        <v>45520</v>
      </c>
      <c r="J995" s="17">
        <v>0</v>
      </c>
      <c r="L995" s="19" t="s">
        <v>385</v>
      </c>
      <c r="AC995" s="20" t="s">
        <v>1903</v>
      </c>
      <c r="BB995" s="19" t="s">
        <v>1845</v>
      </c>
    </row>
    <row r="996" spans="2:54" ht="51">
      <c r="B996" s="272">
        <v>1100531369</v>
      </c>
      <c r="C996" s="6" t="s">
        <v>1895</v>
      </c>
      <c r="D996" s="17" t="s">
        <v>1904</v>
      </c>
      <c r="E996" s="17" t="s">
        <v>407</v>
      </c>
      <c r="F996" s="17" t="s">
        <v>103</v>
      </c>
      <c r="G996" s="17" t="s">
        <v>209</v>
      </c>
      <c r="H996" s="18">
        <v>45517</v>
      </c>
      <c r="I996" s="18">
        <v>45531</v>
      </c>
      <c r="J996" s="17">
        <v>0</v>
      </c>
      <c r="L996" s="19" t="s">
        <v>1905</v>
      </c>
      <c r="AC996" s="20" t="s">
        <v>1906</v>
      </c>
      <c r="BB996" s="19" t="s">
        <v>55</v>
      </c>
    </row>
    <row r="997" spans="2:54" ht="89.25">
      <c r="B997" s="272">
        <v>1100533009</v>
      </c>
      <c r="C997" s="6" t="s">
        <v>1907</v>
      </c>
      <c r="D997" s="17" t="s">
        <v>1908</v>
      </c>
      <c r="E997" s="17" t="s">
        <v>214</v>
      </c>
      <c r="F997" s="17" t="s">
        <v>11</v>
      </c>
      <c r="G997" s="17" t="s">
        <v>209</v>
      </c>
      <c r="I997" s="18">
        <v>45544</v>
      </c>
      <c r="J997" s="17">
        <v>0</v>
      </c>
      <c r="L997" s="19" t="s">
        <v>1909</v>
      </c>
      <c r="AC997" s="20" t="s">
        <v>1910</v>
      </c>
      <c r="BB997" s="19" t="s">
        <v>55</v>
      </c>
    </row>
    <row r="998" spans="2:54" ht="63.75">
      <c r="B998" s="272">
        <v>1100533040</v>
      </c>
      <c r="C998" s="6" t="s">
        <v>1911</v>
      </c>
      <c r="D998" s="17" t="s">
        <v>1912</v>
      </c>
      <c r="E998" s="17" t="s">
        <v>214</v>
      </c>
      <c r="F998" s="17" t="s">
        <v>103</v>
      </c>
      <c r="G998" s="17" t="s">
        <v>209</v>
      </c>
      <c r="I998" s="18">
        <v>45544</v>
      </c>
      <c r="J998" s="17">
        <v>0</v>
      </c>
      <c r="L998" s="19" t="s">
        <v>1913</v>
      </c>
      <c r="AC998" s="20" t="s">
        <v>1914</v>
      </c>
      <c r="BB998" s="19" t="s">
        <v>1915</v>
      </c>
    </row>
    <row r="999" spans="2:54" ht="51">
      <c r="B999" s="272">
        <v>1100532500</v>
      </c>
      <c r="C999" s="6" t="s">
        <v>1916</v>
      </c>
      <c r="D999" s="17" t="s">
        <v>1917</v>
      </c>
      <c r="E999" s="17" t="s">
        <v>214</v>
      </c>
      <c r="F999" s="17" t="s">
        <v>11</v>
      </c>
      <c r="G999" s="17" t="s">
        <v>209</v>
      </c>
      <c r="I999" s="18">
        <v>45548</v>
      </c>
      <c r="J999" s="17">
        <v>0</v>
      </c>
      <c r="L999" s="19" t="s">
        <v>1918</v>
      </c>
      <c r="AC999" s="20" t="s">
        <v>1919</v>
      </c>
      <c r="BB999" s="19" t="s">
        <v>47</v>
      </c>
    </row>
    <row r="1000" spans="2:54" ht="63.75">
      <c r="B1000" s="272">
        <v>1100533407</v>
      </c>
      <c r="C1000" s="6" t="s">
        <v>763</v>
      </c>
      <c r="D1000" s="17" t="s">
        <v>1920</v>
      </c>
      <c r="E1000" s="17" t="s">
        <v>214</v>
      </c>
      <c r="F1000" s="17" t="s">
        <v>103</v>
      </c>
      <c r="G1000" s="17" t="s">
        <v>209</v>
      </c>
      <c r="I1000" s="18">
        <v>45548</v>
      </c>
      <c r="J1000" s="17">
        <v>0</v>
      </c>
      <c r="L1000" s="19" t="s">
        <v>1921</v>
      </c>
      <c r="AC1000" s="20" t="s">
        <v>1922</v>
      </c>
      <c r="BB1000" s="19" t="s">
        <v>47</v>
      </c>
    </row>
    <row r="1001" spans="2:54" ht="114.75">
      <c r="B1001" s="272">
        <v>1100533625</v>
      </c>
      <c r="C1001" s="6" t="s">
        <v>1923</v>
      </c>
      <c r="D1001" s="17" t="s">
        <v>1924</v>
      </c>
      <c r="E1001" s="17" t="s">
        <v>214</v>
      </c>
      <c r="F1001" s="17" t="s">
        <v>11</v>
      </c>
      <c r="G1001" s="17" t="s">
        <v>209</v>
      </c>
      <c r="I1001" s="18">
        <v>45553</v>
      </c>
      <c r="J1001" s="17">
        <v>0</v>
      </c>
      <c r="L1001" s="19" t="s">
        <v>1925</v>
      </c>
      <c r="AC1001" s="20" t="s">
        <v>1926</v>
      </c>
      <c r="BB1001" s="19" t="s">
        <v>47</v>
      </c>
    </row>
    <row r="1002" spans="2:54" ht="63.75">
      <c r="B1002" s="272">
        <v>1100533914</v>
      </c>
      <c r="C1002" s="6" t="s">
        <v>347</v>
      </c>
      <c r="D1002" s="17" t="s">
        <v>1927</v>
      </c>
      <c r="E1002" s="17" t="s">
        <v>214</v>
      </c>
      <c r="F1002" s="17" t="s">
        <v>103</v>
      </c>
      <c r="G1002" s="17" t="s">
        <v>209</v>
      </c>
      <c r="I1002" s="18">
        <v>45559</v>
      </c>
      <c r="J1002" s="17">
        <v>0</v>
      </c>
      <c r="L1002" s="19" t="s">
        <v>1928</v>
      </c>
      <c r="AC1002" s="20" t="s">
        <v>1929</v>
      </c>
      <c r="BB1002" s="19" t="s">
        <v>47</v>
      </c>
    </row>
    <row r="1003" spans="2:54" ht="102">
      <c r="B1003" s="272">
        <v>1100534410</v>
      </c>
      <c r="C1003" s="6" t="s">
        <v>1930</v>
      </c>
      <c r="D1003" s="17" t="s">
        <v>1931</v>
      </c>
      <c r="E1003" s="17" t="s">
        <v>214</v>
      </c>
      <c r="F1003" s="17" t="s">
        <v>103</v>
      </c>
      <c r="G1003" s="17" t="s">
        <v>209</v>
      </c>
      <c r="I1003" s="18">
        <v>45567</v>
      </c>
      <c r="J1003" s="17">
        <v>0</v>
      </c>
      <c r="L1003" s="19" t="s">
        <v>1932</v>
      </c>
      <c r="AC1003" s="20" t="s">
        <v>1933</v>
      </c>
      <c r="BB1003" s="19" t="s">
        <v>534</v>
      </c>
    </row>
    <row r="1004" spans="2:54" ht="76.5">
      <c r="B1004" s="272">
        <v>1100534412</v>
      </c>
      <c r="C1004" s="6" t="s">
        <v>1709</v>
      </c>
      <c r="D1004" s="17" t="s">
        <v>1934</v>
      </c>
      <c r="E1004" s="17" t="s">
        <v>214</v>
      </c>
      <c r="F1004" s="17" t="s">
        <v>103</v>
      </c>
      <c r="G1004" s="17" t="s">
        <v>209</v>
      </c>
      <c r="I1004" s="18">
        <v>45567</v>
      </c>
      <c r="J1004" s="17">
        <v>0</v>
      </c>
      <c r="L1004" s="19" t="s">
        <v>1935</v>
      </c>
      <c r="AC1004" s="20" t="s">
        <v>1936</v>
      </c>
      <c r="BB1004" s="19" t="s">
        <v>534</v>
      </c>
    </row>
    <row r="1005" spans="2:54" ht="38.25">
      <c r="B1005" s="272">
        <v>1100535469</v>
      </c>
      <c r="C1005" s="6" t="s">
        <v>1937</v>
      </c>
      <c r="D1005" s="17" t="s">
        <v>1938</v>
      </c>
      <c r="E1005" s="17" t="s">
        <v>214</v>
      </c>
      <c r="F1005" s="17" t="s">
        <v>11</v>
      </c>
      <c r="G1005" s="17" t="s">
        <v>209</v>
      </c>
      <c r="I1005" s="18">
        <v>45574</v>
      </c>
      <c r="J1005" s="17">
        <v>0</v>
      </c>
      <c r="L1005" s="19" t="s">
        <v>1939</v>
      </c>
      <c r="AC1005" s="20" t="s">
        <v>1940</v>
      </c>
      <c r="BB1005" s="19" t="s">
        <v>1915</v>
      </c>
    </row>
    <row r="1006" spans="2:54" ht="25.5">
      <c r="B1006" s="272">
        <v>1100536282</v>
      </c>
      <c r="C1006" s="6" t="s">
        <v>1941</v>
      </c>
      <c r="D1006" s="17" t="s">
        <v>1942</v>
      </c>
      <c r="E1006" s="17" t="s">
        <v>214</v>
      </c>
      <c r="F1006" s="17" t="s">
        <v>103</v>
      </c>
      <c r="G1006" s="17" t="s">
        <v>209</v>
      </c>
      <c r="I1006" s="18">
        <v>45595</v>
      </c>
      <c r="J1006" s="17">
        <v>0</v>
      </c>
      <c r="L1006" s="19" t="s">
        <v>385</v>
      </c>
      <c r="AC1006" s="20" t="s">
        <v>1943</v>
      </c>
      <c r="BB1006" s="19" t="s">
        <v>55</v>
      </c>
    </row>
    <row r="1007" spans="2:54" ht="76.5">
      <c r="B1007" s="272">
        <v>1100536962</v>
      </c>
      <c r="C1007" s="6" t="s">
        <v>1944</v>
      </c>
      <c r="D1007" s="17" t="s">
        <v>1945</v>
      </c>
      <c r="E1007" s="17" t="s">
        <v>214</v>
      </c>
      <c r="F1007" s="17" t="s">
        <v>103</v>
      </c>
      <c r="G1007" s="17" t="s">
        <v>209</v>
      </c>
      <c r="I1007" s="18">
        <v>45603</v>
      </c>
      <c r="J1007" s="17">
        <v>0</v>
      </c>
      <c r="L1007" s="19" t="s">
        <v>1946</v>
      </c>
      <c r="AC1007" s="20" t="s">
        <v>1947</v>
      </c>
      <c r="BB1007" s="19" t="s">
        <v>47</v>
      </c>
    </row>
    <row r="1008" spans="2:54" ht="25.5">
      <c r="B1008" s="272">
        <v>1100102510</v>
      </c>
      <c r="C1008" s="6" t="s">
        <v>1478</v>
      </c>
      <c r="D1008" s="17" t="s">
        <v>1948</v>
      </c>
      <c r="E1008" s="17" t="s">
        <v>407</v>
      </c>
      <c r="F1008" s="17" t="s">
        <v>11</v>
      </c>
      <c r="G1008" s="17" t="s">
        <v>209</v>
      </c>
      <c r="H1008" s="18">
        <v>45594</v>
      </c>
      <c r="I1008" s="18">
        <v>45608</v>
      </c>
      <c r="J1008" s="17">
        <v>0</v>
      </c>
      <c r="L1008" s="19" t="s">
        <v>1949</v>
      </c>
      <c r="AC1008" s="20" t="s">
        <v>1950</v>
      </c>
      <c r="BB1008" s="19" t="s">
        <v>55</v>
      </c>
    </row>
    <row r="1009" spans="2:54" ht="114.75">
      <c r="B1009" s="272">
        <v>1100537391</v>
      </c>
      <c r="C1009" s="6" t="s">
        <v>1951</v>
      </c>
      <c r="D1009" s="17" t="s">
        <v>1952</v>
      </c>
      <c r="E1009" s="17" t="s">
        <v>214</v>
      </c>
      <c r="F1009" s="17" t="s">
        <v>11</v>
      </c>
      <c r="G1009" s="17" t="s">
        <v>209</v>
      </c>
      <c r="I1009" s="18">
        <v>45610</v>
      </c>
      <c r="J1009" s="17">
        <v>0</v>
      </c>
      <c r="L1009" s="19" t="s">
        <v>1953</v>
      </c>
      <c r="AC1009" s="20" t="s">
        <v>1954</v>
      </c>
      <c r="BB1009" s="19" t="s">
        <v>534</v>
      </c>
    </row>
    <row r="1010" spans="2:54" ht="38.25">
      <c r="B1010" s="272">
        <v>1100538749</v>
      </c>
      <c r="C1010" s="6" t="s">
        <v>1955</v>
      </c>
      <c r="D1010" s="17" t="s">
        <v>1956</v>
      </c>
      <c r="E1010" s="17" t="s">
        <v>214</v>
      </c>
      <c r="F1010" s="17" t="s">
        <v>11</v>
      </c>
      <c r="G1010" s="17" t="s">
        <v>209</v>
      </c>
      <c r="I1010" s="18">
        <v>45631</v>
      </c>
      <c r="J1010" s="17">
        <v>0</v>
      </c>
      <c r="L1010" s="19" t="s">
        <v>1957</v>
      </c>
      <c r="AC1010" s="20" t="s">
        <v>1958</v>
      </c>
      <c r="BB1010" s="19" t="s">
        <v>879</v>
      </c>
    </row>
    <row r="1011" spans="2:54" ht="63.75">
      <c r="B1011" s="272">
        <v>1100539313</v>
      </c>
      <c r="C1011" s="6" t="s">
        <v>971</v>
      </c>
      <c r="D1011" s="17" t="s">
        <v>1959</v>
      </c>
      <c r="E1011" s="17" t="s">
        <v>214</v>
      </c>
      <c r="F1011" s="17" t="s">
        <v>11</v>
      </c>
      <c r="G1011" s="17" t="s">
        <v>209</v>
      </c>
      <c r="I1011" s="18">
        <v>45632</v>
      </c>
      <c r="J1011" s="17">
        <v>0</v>
      </c>
      <c r="L1011" s="19" t="s">
        <v>1960</v>
      </c>
      <c r="AC1011" s="20" t="s">
        <v>1961</v>
      </c>
      <c r="BB1011" s="19" t="s">
        <v>47</v>
      </c>
    </row>
    <row r="1012" spans="2:54" ht="216.75">
      <c r="B1012" s="272">
        <v>1100538928</v>
      </c>
      <c r="C1012" s="6" t="s">
        <v>1962</v>
      </c>
      <c r="D1012" s="17" t="s">
        <v>1963</v>
      </c>
      <c r="E1012" s="17" t="s">
        <v>214</v>
      </c>
      <c r="F1012" s="17" t="s">
        <v>103</v>
      </c>
      <c r="G1012" s="17" t="s">
        <v>209</v>
      </c>
      <c r="H1012" s="18">
        <v>32964</v>
      </c>
      <c r="I1012" s="18">
        <v>45637</v>
      </c>
      <c r="J1012" s="17">
        <v>0</v>
      </c>
      <c r="L1012" s="19" t="s">
        <v>1964</v>
      </c>
      <c r="AC1012" s="20" t="s">
        <v>1965</v>
      </c>
      <c r="BB1012" s="19" t="s">
        <v>879</v>
      </c>
    </row>
    <row r="1013" spans="2:54" ht="51">
      <c r="B1013" s="272">
        <v>1100539422</v>
      </c>
      <c r="C1013" s="6" t="s">
        <v>1966</v>
      </c>
      <c r="D1013" s="17" t="s">
        <v>1967</v>
      </c>
      <c r="E1013" s="17" t="s">
        <v>214</v>
      </c>
      <c r="F1013" s="17" t="s">
        <v>103</v>
      </c>
      <c r="G1013" s="17" t="s">
        <v>209</v>
      </c>
      <c r="I1013" s="18">
        <v>45639</v>
      </c>
      <c r="J1013" s="17">
        <v>0</v>
      </c>
      <c r="L1013" s="19" t="s">
        <v>1968</v>
      </c>
      <c r="AC1013" s="20" t="s">
        <v>1969</v>
      </c>
      <c r="BB1013" s="19" t="s">
        <v>879</v>
      </c>
    </row>
    <row r="1014" spans="2:54" ht="76.5">
      <c r="B1014" s="272">
        <v>1100102531</v>
      </c>
      <c r="C1014" s="6" t="s">
        <v>596</v>
      </c>
      <c r="D1014" s="17" t="s">
        <v>1970</v>
      </c>
      <c r="E1014" s="17" t="s">
        <v>407</v>
      </c>
      <c r="F1014" s="17" t="s">
        <v>80</v>
      </c>
      <c r="G1014" s="17" t="s">
        <v>209</v>
      </c>
      <c r="H1014" s="18">
        <v>45628</v>
      </c>
      <c r="I1014" s="18">
        <v>45649</v>
      </c>
      <c r="J1014" s="17">
        <v>0</v>
      </c>
      <c r="L1014" s="19" t="s">
        <v>1971</v>
      </c>
      <c r="AC1014" s="20" t="s">
        <v>1972</v>
      </c>
      <c r="BB1014" s="19" t="s">
        <v>47</v>
      </c>
    </row>
    <row r="1015" spans="2:54" ht="38.25">
      <c r="B1015" s="272">
        <v>1100540782</v>
      </c>
      <c r="C1015" s="6" t="s">
        <v>1973</v>
      </c>
      <c r="D1015" s="17" t="s">
        <v>1974</v>
      </c>
      <c r="E1015" s="17" t="s">
        <v>208</v>
      </c>
      <c r="F1015" s="17" t="s">
        <v>103</v>
      </c>
      <c r="G1015" s="17" t="s">
        <v>209</v>
      </c>
      <c r="I1015" s="18">
        <v>45671</v>
      </c>
      <c r="J1015" s="17">
        <v>0</v>
      </c>
      <c r="L1015" s="19" t="s">
        <v>1975</v>
      </c>
      <c r="AC1015" s="20" t="s">
        <v>1976</v>
      </c>
      <c r="BB1015" s="19" t="s">
        <v>534</v>
      </c>
    </row>
    <row r="1016" spans="2:54" ht="38.25">
      <c r="B1016" s="272">
        <v>1100541537</v>
      </c>
      <c r="C1016" s="6" t="s">
        <v>1977</v>
      </c>
      <c r="D1016" s="17" t="s">
        <v>1978</v>
      </c>
      <c r="E1016" s="17" t="s">
        <v>214</v>
      </c>
      <c r="F1016" s="17" t="s">
        <v>103</v>
      </c>
      <c r="G1016" s="17" t="s">
        <v>209</v>
      </c>
      <c r="I1016" s="18">
        <v>45674</v>
      </c>
      <c r="J1016" s="17">
        <v>0</v>
      </c>
      <c r="L1016" s="19" t="s">
        <v>1979</v>
      </c>
      <c r="AC1016" s="20" t="s">
        <v>1980</v>
      </c>
      <c r="BB1016" s="19" t="s">
        <v>47</v>
      </c>
    </row>
    <row r="1017" spans="2:54" ht="38.25">
      <c r="B1017" s="272">
        <v>1100540650</v>
      </c>
      <c r="C1017" s="6" t="s">
        <v>397</v>
      </c>
      <c r="D1017" s="17" t="s">
        <v>1981</v>
      </c>
      <c r="E1017" s="17" t="s">
        <v>407</v>
      </c>
      <c r="F1017" s="17" t="s">
        <v>80</v>
      </c>
      <c r="G1017" s="17" t="s">
        <v>209</v>
      </c>
      <c r="H1017" s="18">
        <v>45671</v>
      </c>
      <c r="I1017" s="18">
        <v>45685</v>
      </c>
      <c r="J1017" s="17">
        <v>0</v>
      </c>
      <c r="L1017" s="19" t="s">
        <v>1982</v>
      </c>
      <c r="AC1017" s="20" t="s">
        <v>1983</v>
      </c>
      <c r="BB1017" s="19" t="s">
        <v>534</v>
      </c>
    </row>
    <row r="1018" spans="2:54" ht="76.5">
      <c r="B1018" s="272">
        <v>1100541922</v>
      </c>
      <c r="C1018" s="6" t="s">
        <v>1984</v>
      </c>
      <c r="D1018" s="17" t="s">
        <v>1985</v>
      </c>
      <c r="E1018" s="17" t="s">
        <v>208</v>
      </c>
      <c r="F1018" s="17" t="s">
        <v>103</v>
      </c>
      <c r="G1018" s="17" t="s">
        <v>209</v>
      </c>
      <c r="I1018" s="18">
        <v>45686</v>
      </c>
      <c r="J1018" s="17">
        <v>0</v>
      </c>
      <c r="L1018" s="19" t="s">
        <v>1986</v>
      </c>
      <c r="AC1018" s="20" t="s">
        <v>1987</v>
      </c>
      <c r="BB1018" s="19" t="s">
        <v>47</v>
      </c>
    </row>
    <row r="1019" spans="2:54" ht="89.25">
      <c r="B1019" s="272">
        <v>1100541780</v>
      </c>
      <c r="C1019" s="6" t="s">
        <v>380</v>
      </c>
      <c r="D1019" s="17" t="s">
        <v>1988</v>
      </c>
      <c r="E1019" s="17" t="s">
        <v>214</v>
      </c>
      <c r="F1019" s="17" t="s">
        <v>11</v>
      </c>
      <c r="G1019" s="17" t="s">
        <v>209</v>
      </c>
      <c r="I1019" s="18">
        <v>45687</v>
      </c>
      <c r="J1019" s="17">
        <v>0</v>
      </c>
      <c r="L1019" s="19" t="s">
        <v>1989</v>
      </c>
      <c r="AC1019" s="20" t="s">
        <v>1990</v>
      </c>
    </row>
    <row r="1020" spans="2:54" ht="127.5">
      <c r="B1020" s="272">
        <v>1100541968</v>
      </c>
      <c r="C1020" s="6" t="s">
        <v>1955</v>
      </c>
      <c r="D1020" s="17" t="s">
        <v>1991</v>
      </c>
      <c r="E1020" s="17" t="s">
        <v>214</v>
      </c>
      <c r="F1020" s="17" t="s">
        <v>11</v>
      </c>
      <c r="G1020" s="17" t="s">
        <v>209</v>
      </c>
      <c r="I1020" s="18">
        <v>45688</v>
      </c>
      <c r="J1020" s="17">
        <v>0</v>
      </c>
      <c r="L1020" s="19" t="s">
        <v>1992</v>
      </c>
      <c r="AC1020" s="20" t="s">
        <v>1993</v>
      </c>
      <c r="BB1020" s="19" t="s">
        <v>55</v>
      </c>
    </row>
    <row r="1021" spans="2:54" ht="51">
      <c r="B1021" s="272">
        <v>1100542291</v>
      </c>
      <c r="C1021" s="6" t="s">
        <v>1994</v>
      </c>
      <c r="D1021" s="17" t="s">
        <v>1995</v>
      </c>
      <c r="E1021" s="17" t="s">
        <v>214</v>
      </c>
      <c r="F1021" s="17" t="s">
        <v>11</v>
      </c>
      <c r="G1021" s="17" t="s">
        <v>209</v>
      </c>
      <c r="I1021" s="18">
        <v>45698</v>
      </c>
      <c r="J1021" s="17">
        <v>0</v>
      </c>
      <c r="L1021" s="19" t="s">
        <v>1231</v>
      </c>
      <c r="AC1021" s="20" t="s">
        <v>1996</v>
      </c>
      <c r="BB1021" s="19" t="s">
        <v>47</v>
      </c>
    </row>
    <row r="1022" spans="2:54" ht="127.5">
      <c r="B1022" s="272">
        <v>1100542984</v>
      </c>
      <c r="C1022" s="6" t="s">
        <v>1997</v>
      </c>
      <c r="D1022" s="17" t="s">
        <v>1998</v>
      </c>
      <c r="E1022" s="17" t="s">
        <v>214</v>
      </c>
      <c r="F1022" s="17" t="s">
        <v>103</v>
      </c>
      <c r="G1022" s="17" t="s">
        <v>209</v>
      </c>
      <c r="I1022" s="18">
        <v>45707</v>
      </c>
      <c r="J1022" s="17">
        <v>0</v>
      </c>
      <c r="L1022" s="19" t="s">
        <v>1999</v>
      </c>
      <c r="AC1022" s="20" t="s">
        <v>2000</v>
      </c>
      <c r="BB1022" s="19" t="s">
        <v>879</v>
      </c>
    </row>
    <row r="1023" spans="2:54">
      <c r="B1023" s="272">
        <v>1100544149</v>
      </c>
      <c r="C1023" s="6" t="s">
        <v>2001</v>
      </c>
      <c r="F1023" s="17" t="s">
        <v>88</v>
      </c>
      <c r="G1023" s="17" t="s">
        <v>209</v>
      </c>
      <c r="I1023" s="18">
        <v>45716</v>
      </c>
      <c r="J1023" s="17">
        <v>0</v>
      </c>
      <c r="L1023" s="6" t="s">
        <v>2002</v>
      </c>
      <c r="M1023" s="6" t="s">
        <v>38</v>
      </c>
      <c r="AC1023" s="20" t="s">
        <v>2003</v>
      </c>
      <c r="AD1023" s="45" t="s">
        <v>38</v>
      </c>
      <c r="BB1023" s="19" t="s">
        <v>534</v>
      </c>
    </row>
    <row r="1024" spans="2:54">
      <c r="B1024" s="272">
        <v>1100102561</v>
      </c>
      <c r="C1024" s="6" t="s">
        <v>767</v>
      </c>
      <c r="E1024" s="17" t="s">
        <v>2004</v>
      </c>
      <c r="F1024" s="17" t="s">
        <v>88</v>
      </c>
      <c r="G1024" s="17" t="s">
        <v>209</v>
      </c>
      <c r="H1024" s="18">
        <v>45699</v>
      </c>
      <c r="I1024" s="18">
        <v>45720</v>
      </c>
      <c r="J1024" s="17">
        <v>0</v>
      </c>
      <c r="L1024" s="6" t="s">
        <v>2005</v>
      </c>
      <c r="M1024" s="6" t="s">
        <v>48</v>
      </c>
      <c r="AC1024" s="20" t="s">
        <v>2006</v>
      </c>
      <c r="AD1024" s="45" t="s">
        <v>48</v>
      </c>
      <c r="BB1024" s="19" t="s">
        <v>47</v>
      </c>
    </row>
    <row r="1025" spans="2:54" ht="38.25">
      <c r="B1025" s="272">
        <v>1100545303</v>
      </c>
      <c r="C1025" s="6" t="s">
        <v>933</v>
      </c>
      <c r="D1025" s="17" t="s">
        <v>2007</v>
      </c>
      <c r="E1025" s="17" t="s">
        <v>214</v>
      </c>
      <c r="F1025" s="17" t="s">
        <v>103</v>
      </c>
      <c r="G1025" s="17" t="s">
        <v>209</v>
      </c>
      <c r="I1025" s="18">
        <v>45741</v>
      </c>
      <c r="J1025" s="17">
        <v>0</v>
      </c>
      <c r="L1025" s="19" t="s">
        <v>2008</v>
      </c>
      <c r="AC1025" s="20" t="s">
        <v>2009</v>
      </c>
      <c r="BB1025" s="19" t="s">
        <v>879</v>
      </c>
    </row>
    <row r="1026" spans="2:54" ht="25.5">
      <c r="B1026" s="272">
        <v>1100546175</v>
      </c>
      <c r="C1026" s="6" t="s">
        <v>2010</v>
      </c>
      <c r="D1026" s="17" t="s">
        <v>2011</v>
      </c>
      <c r="E1026" s="17" t="s">
        <v>214</v>
      </c>
      <c r="F1026" s="17" t="s">
        <v>11</v>
      </c>
      <c r="G1026" s="17" t="s">
        <v>209</v>
      </c>
      <c r="I1026" s="18">
        <v>45741</v>
      </c>
      <c r="J1026" s="17">
        <v>0</v>
      </c>
      <c r="L1026" s="19" t="s">
        <v>2012</v>
      </c>
      <c r="AC1026" s="20" t="s">
        <v>2013</v>
      </c>
      <c r="BB1026" s="19" t="s">
        <v>55</v>
      </c>
    </row>
    <row r="1027" spans="2:54" ht="51">
      <c r="B1027" s="272">
        <v>1100545918</v>
      </c>
      <c r="C1027" s="6" t="s">
        <v>2014</v>
      </c>
      <c r="D1027" s="17" t="s">
        <v>2015</v>
      </c>
      <c r="E1027" s="17" t="s">
        <v>407</v>
      </c>
      <c r="F1027" s="17" t="s">
        <v>103</v>
      </c>
      <c r="G1027" s="17" t="s">
        <v>209</v>
      </c>
      <c r="H1027" s="18">
        <v>45749</v>
      </c>
      <c r="I1027" s="18">
        <v>45756</v>
      </c>
      <c r="J1027" s="17">
        <v>0</v>
      </c>
      <c r="L1027" s="19" t="s">
        <v>2016</v>
      </c>
      <c r="AC1027" s="20" t="s">
        <v>2017</v>
      </c>
      <c r="BB1027" s="19" t="s">
        <v>71</v>
      </c>
    </row>
    <row r="1028" spans="2:54" ht="63.75">
      <c r="B1028" s="272">
        <v>1100547109</v>
      </c>
      <c r="C1028" s="6" t="s">
        <v>506</v>
      </c>
      <c r="D1028" s="17" t="s">
        <v>2018</v>
      </c>
      <c r="E1028" s="17" t="s">
        <v>208</v>
      </c>
      <c r="F1028" s="17" t="s">
        <v>103</v>
      </c>
      <c r="G1028" s="17" t="s">
        <v>209</v>
      </c>
      <c r="I1028" s="18">
        <v>45756</v>
      </c>
      <c r="J1028" s="17">
        <v>0</v>
      </c>
      <c r="L1028" s="19" t="s">
        <v>2019</v>
      </c>
      <c r="AC1028" s="20" t="s">
        <v>2020</v>
      </c>
      <c r="BB1028" s="19" t="s">
        <v>47</v>
      </c>
    </row>
    <row r="1029" spans="2:54" ht="25.5">
      <c r="B1029" s="272">
        <v>1100547231</v>
      </c>
      <c r="C1029" s="6" t="s">
        <v>2021</v>
      </c>
      <c r="E1029" s="17" t="s">
        <v>208</v>
      </c>
      <c r="F1029" s="17" t="s">
        <v>103</v>
      </c>
      <c r="G1029" s="17" t="s">
        <v>209</v>
      </c>
      <c r="I1029" s="18">
        <v>45761</v>
      </c>
      <c r="J1029" s="17">
        <v>0</v>
      </c>
      <c r="L1029" s="19" t="s">
        <v>2022</v>
      </c>
      <c r="AC1029" s="20" t="s">
        <v>2023</v>
      </c>
      <c r="BB1029" s="19" t="s">
        <v>47</v>
      </c>
    </row>
    <row r="1030" spans="2:54" ht="102">
      <c r="B1030" s="272">
        <v>1100546414</v>
      </c>
      <c r="C1030" s="6" t="s">
        <v>1621</v>
      </c>
      <c r="D1030" s="17" t="s">
        <v>2024</v>
      </c>
      <c r="E1030" s="17" t="s">
        <v>407</v>
      </c>
      <c r="F1030" s="17" t="s">
        <v>103</v>
      </c>
      <c r="G1030" s="17" t="s">
        <v>209</v>
      </c>
      <c r="H1030" s="18">
        <v>45749</v>
      </c>
      <c r="I1030" s="18">
        <v>45763</v>
      </c>
      <c r="J1030" s="17">
        <v>0</v>
      </c>
      <c r="L1030" s="19" t="s">
        <v>2025</v>
      </c>
      <c r="AC1030" s="20" t="s">
        <v>2026</v>
      </c>
      <c r="BB1030" s="19" t="s">
        <v>47</v>
      </c>
    </row>
    <row r="1031" spans="2:54" ht="51">
      <c r="B1031" s="272">
        <v>1100547124</v>
      </c>
      <c r="C1031" s="6" t="s">
        <v>971</v>
      </c>
      <c r="D1031" s="17" t="s">
        <v>2027</v>
      </c>
      <c r="E1031" s="17" t="s">
        <v>214</v>
      </c>
      <c r="F1031" s="17" t="s">
        <v>103</v>
      </c>
      <c r="G1031" s="17" t="s">
        <v>209</v>
      </c>
      <c r="I1031" s="18">
        <v>45763</v>
      </c>
      <c r="J1031" s="17">
        <v>0</v>
      </c>
      <c r="L1031" s="19" t="s">
        <v>2028</v>
      </c>
      <c r="AC1031" s="20" t="s">
        <v>2029</v>
      </c>
      <c r="BB1031" s="19" t="s">
        <v>71</v>
      </c>
    </row>
    <row r="1032" spans="2:54" ht="25.5">
      <c r="B1032" s="272">
        <v>1100547747</v>
      </c>
      <c r="C1032" s="6" t="s">
        <v>2030</v>
      </c>
      <c r="D1032" s="17" t="s">
        <v>2031</v>
      </c>
      <c r="E1032" s="17" t="s">
        <v>214</v>
      </c>
      <c r="F1032" s="17" t="s">
        <v>11</v>
      </c>
      <c r="G1032" s="17" t="s">
        <v>209</v>
      </c>
      <c r="I1032" s="18">
        <v>45769</v>
      </c>
      <c r="J1032" s="17">
        <v>0</v>
      </c>
      <c r="L1032" s="19" t="s">
        <v>2032</v>
      </c>
      <c r="AC1032" s="20" t="s">
        <v>2033</v>
      </c>
      <c r="BB1032" s="19" t="s">
        <v>47</v>
      </c>
    </row>
    <row r="1033" spans="2:54" ht="38.25">
      <c r="B1033" s="272">
        <v>1100547928</v>
      </c>
      <c r="C1033" s="6" t="s">
        <v>2034</v>
      </c>
      <c r="D1033" s="17" t="s">
        <v>2035</v>
      </c>
      <c r="E1033" s="17" t="s">
        <v>214</v>
      </c>
      <c r="F1033" s="17" t="s">
        <v>103</v>
      </c>
      <c r="G1033" s="17" t="s">
        <v>209</v>
      </c>
      <c r="I1033" s="18">
        <v>45775</v>
      </c>
      <c r="J1033" s="17">
        <v>0</v>
      </c>
      <c r="L1033" s="19" t="s">
        <v>2036</v>
      </c>
      <c r="AC1033" s="20" t="s">
        <v>2037</v>
      </c>
      <c r="BB1033" s="19" t="s">
        <v>47</v>
      </c>
    </row>
    <row r="1034" spans="2:54" ht="38.25">
      <c r="B1034" s="272">
        <v>1100548330</v>
      </c>
      <c r="C1034" s="6" t="s">
        <v>2038</v>
      </c>
      <c r="D1034" s="17" t="s">
        <v>2039</v>
      </c>
      <c r="E1034" s="17" t="s">
        <v>214</v>
      </c>
      <c r="F1034" s="17" t="s">
        <v>11</v>
      </c>
      <c r="G1034" s="17" t="s">
        <v>209</v>
      </c>
      <c r="I1034" s="18">
        <v>45778</v>
      </c>
      <c r="J1034" s="17">
        <v>0</v>
      </c>
      <c r="L1034" s="19" t="s">
        <v>2040</v>
      </c>
      <c r="AC1034" s="20" t="s">
        <v>2041</v>
      </c>
      <c r="BB1034" s="19" t="s">
        <v>71</v>
      </c>
    </row>
    <row r="1035" spans="2:54" ht="38.25">
      <c r="B1035" s="272">
        <v>1100549476</v>
      </c>
      <c r="C1035" s="6" t="s">
        <v>1678</v>
      </c>
      <c r="D1035" s="17" t="s">
        <v>2042</v>
      </c>
      <c r="E1035" s="17" t="s">
        <v>214</v>
      </c>
      <c r="F1035" s="17" t="s">
        <v>11</v>
      </c>
      <c r="G1035" s="17" t="s">
        <v>209</v>
      </c>
      <c r="I1035" s="18">
        <v>45790</v>
      </c>
      <c r="J1035" s="17">
        <v>0</v>
      </c>
      <c r="L1035" s="19" t="s">
        <v>2043</v>
      </c>
      <c r="AC1035" s="20" t="s">
        <v>2044</v>
      </c>
      <c r="BB1035" s="19" t="s">
        <v>71</v>
      </c>
    </row>
    <row r="1036" spans="2:54" ht="63.75">
      <c r="B1036" s="272">
        <v>1100549279</v>
      </c>
      <c r="C1036" s="6" t="s">
        <v>2045</v>
      </c>
      <c r="D1036" s="17" t="s">
        <v>2046</v>
      </c>
      <c r="E1036" s="17" t="s">
        <v>214</v>
      </c>
      <c r="F1036" s="17" t="s">
        <v>103</v>
      </c>
      <c r="G1036" s="17" t="s">
        <v>209</v>
      </c>
      <c r="I1036" s="18">
        <v>45791</v>
      </c>
      <c r="J1036" s="17">
        <v>0</v>
      </c>
      <c r="L1036" s="19" t="s">
        <v>2047</v>
      </c>
      <c r="AC1036" s="20" t="s">
        <v>2048</v>
      </c>
      <c r="BB1036" s="19" t="s">
        <v>47</v>
      </c>
    </row>
    <row r="1037" spans="2:54" ht="51">
      <c r="B1037" s="272">
        <v>1100551574</v>
      </c>
      <c r="C1037" s="6" t="s">
        <v>2049</v>
      </c>
      <c r="D1037" s="17" t="s">
        <v>2050</v>
      </c>
      <c r="E1037" s="17" t="s">
        <v>214</v>
      </c>
      <c r="F1037" s="17" t="s">
        <v>103</v>
      </c>
      <c r="G1037" s="17" t="s">
        <v>209</v>
      </c>
      <c r="I1037" s="18">
        <v>45804</v>
      </c>
      <c r="J1037" s="17">
        <v>0</v>
      </c>
      <c r="L1037" s="19" t="s">
        <v>2051</v>
      </c>
      <c r="AC1037" s="20" t="s">
        <v>2052</v>
      </c>
      <c r="BB1037" s="19" t="s">
        <v>63</v>
      </c>
    </row>
    <row r="1038" spans="2:54" ht="38.25">
      <c r="B1038" s="272">
        <v>1100552397</v>
      </c>
      <c r="C1038" s="6" t="s">
        <v>1951</v>
      </c>
      <c r="D1038" s="17" t="s">
        <v>2053</v>
      </c>
      <c r="E1038" s="17" t="s">
        <v>214</v>
      </c>
      <c r="F1038" s="17" t="s">
        <v>103</v>
      </c>
      <c r="G1038" s="17" t="s">
        <v>209</v>
      </c>
      <c r="H1038" s="18">
        <v>32874</v>
      </c>
      <c r="I1038" s="18">
        <v>45811</v>
      </c>
      <c r="J1038" s="17">
        <v>0</v>
      </c>
      <c r="L1038" s="19" t="s">
        <v>2054</v>
      </c>
      <c r="AC1038" s="20" t="s">
        <v>2055</v>
      </c>
      <c r="BB1038" s="19" t="s">
        <v>71</v>
      </c>
    </row>
    <row r="1039" spans="2:54" ht="89.25">
      <c r="B1039" s="272">
        <v>1100550223</v>
      </c>
      <c r="C1039" s="6" t="s">
        <v>2056</v>
      </c>
      <c r="D1039" s="17" t="s">
        <v>2057</v>
      </c>
      <c r="E1039" s="17" t="s">
        <v>214</v>
      </c>
      <c r="F1039" s="17" t="s">
        <v>103</v>
      </c>
      <c r="G1039" s="17" t="s">
        <v>209</v>
      </c>
      <c r="H1039" s="18">
        <v>45798</v>
      </c>
      <c r="I1039" s="18">
        <v>45812</v>
      </c>
      <c r="J1039" s="17">
        <v>0</v>
      </c>
      <c r="L1039" s="19" t="s">
        <v>2058</v>
      </c>
      <c r="AC1039" s="20" t="s">
        <v>2059</v>
      </c>
      <c r="BB1039" s="19" t="s">
        <v>47</v>
      </c>
    </row>
    <row r="1040" spans="2:54" ht="38.25">
      <c r="B1040" s="272">
        <v>1100552077</v>
      </c>
      <c r="C1040" s="6" t="s">
        <v>803</v>
      </c>
      <c r="D1040" s="17" t="s">
        <v>2060</v>
      </c>
      <c r="E1040" s="17" t="s">
        <v>214</v>
      </c>
      <c r="F1040" s="17" t="s">
        <v>103</v>
      </c>
      <c r="G1040" s="17" t="s">
        <v>209</v>
      </c>
      <c r="I1040" s="18">
        <v>45819</v>
      </c>
      <c r="J1040" s="17">
        <v>0</v>
      </c>
      <c r="L1040" s="19" t="s">
        <v>2061</v>
      </c>
      <c r="AC1040" s="20" t="s">
        <v>2062</v>
      </c>
      <c r="BB1040" s="19" t="s">
        <v>71</v>
      </c>
    </row>
    <row r="1041" spans="2:54" ht="76.5">
      <c r="B1041" s="272">
        <v>1100553425</v>
      </c>
      <c r="C1041" s="6" t="s">
        <v>800</v>
      </c>
      <c r="D1041" s="17" t="s">
        <v>2063</v>
      </c>
      <c r="E1041" s="17" t="s">
        <v>214</v>
      </c>
      <c r="F1041" s="17" t="s">
        <v>103</v>
      </c>
      <c r="G1041" s="17" t="s">
        <v>209</v>
      </c>
      <c r="I1041" s="18">
        <v>45833</v>
      </c>
      <c r="J1041" s="17">
        <v>0</v>
      </c>
      <c r="L1041" s="19" t="s">
        <v>2064</v>
      </c>
      <c r="AC1041" s="20" t="s">
        <v>2065</v>
      </c>
      <c r="BB1041" s="19" t="s">
        <v>47</v>
      </c>
    </row>
    <row r="1042" spans="2:54" ht="63.75">
      <c r="B1042" s="272">
        <v>1100553546</v>
      </c>
      <c r="C1042" s="6" t="s">
        <v>1579</v>
      </c>
      <c r="D1042" s="17" t="s">
        <v>2066</v>
      </c>
      <c r="E1042" s="17" t="s">
        <v>214</v>
      </c>
      <c r="F1042" s="17" t="s">
        <v>103</v>
      </c>
      <c r="G1042" s="17" t="s">
        <v>209</v>
      </c>
      <c r="I1042" s="18">
        <v>45834</v>
      </c>
      <c r="J1042" s="17">
        <v>0</v>
      </c>
      <c r="L1042" s="19" t="s">
        <v>2067</v>
      </c>
      <c r="AC1042" s="20" t="s">
        <v>2068</v>
      </c>
      <c r="BB1042" s="19" t="s">
        <v>47</v>
      </c>
    </row>
    <row r="1043" spans="2:54" ht="25.5">
      <c r="B1043" s="272">
        <v>1100553865</v>
      </c>
      <c r="C1043" s="6" t="s">
        <v>2069</v>
      </c>
      <c r="D1043" s="17" t="s">
        <v>2070</v>
      </c>
      <c r="F1043" s="17" t="s">
        <v>88</v>
      </c>
      <c r="G1043" s="17" t="s">
        <v>209</v>
      </c>
      <c r="I1043" s="18">
        <v>45840</v>
      </c>
      <c r="J1043" s="17">
        <v>0</v>
      </c>
      <c r="L1043" s="19" t="s">
        <v>2071</v>
      </c>
      <c r="M1043" s="6" t="s">
        <v>38</v>
      </c>
      <c r="AC1043" s="20" t="s">
        <v>2072</v>
      </c>
      <c r="AD1043" s="45" t="s">
        <v>38</v>
      </c>
      <c r="BB1043" s="19" t="s">
        <v>534</v>
      </c>
    </row>
    <row r="1044" spans="2:54" ht="51">
      <c r="B1044" s="272">
        <v>1100554490</v>
      </c>
      <c r="C1044" s="6" t="s">
        <v>2073</v>
      </c>
      <c r="D1044" s="17" t="s">
        <v>2074</v>
      </c>
      <c r="E1044" s="17" t="s">
        <v>214</v>
      </c>
      <c r="F1044" s="17" t="s">
        <v>103</v>
      </c>
      <c r="G1044" s="17" t="s">
        <v>209</v>
      </c>
      <c r="I1044" s="18">
        <v>45847</v>
      </c>
      <c r="J1044" s="17">
        <v>0</v>
      </c>
      <c r="L1044" s="19" t="s">
        <v>2075</v>
      </c>
      <c r="AC1044" s="20" t="s">
        <v>2076</v>
      </c>
      <c r="BB1044" s="19" t="s">
        <v>55</v>
      </c>
    </row>
    <row r="1045" spans="2:54" ht="409.5">
      <c r="B1045" s="272">
        <v>1100550452</v>
      </c>
      <c r="C1045" s="6" t="s">
        <v>1911</v>
      </c>
      <c r="D1045" s="17" t="s">
        <v>2077</v>
      </c>
      <c r="E1045" s="17" t="s">
        <v>214</v>
      </c>
      <c r="F1045" s="17" t="s">
        <v>103</v>
      </c>
      <c r="G1045" s="17" t="s">
        <v>209</v>
      </c>
      <c r="I1045" s="18">
        <v>45892</v>
      </c>
      <c r="J1045" s="17">
        <v>0</v>
      </c>
      <c r="L1045" s="19" t="s">
        <v>2078</v>
      </c>
      <c r="AC1045" s="20" t="s">
        <v>2079</v>
      </c>
      <c r="BB1045" s="19" t="s">
        <v>55</v>
      </c>
    </row>
  </sheetData>
  <dataConsolidate/>
  <mergeCells count="8">
    <mergeCell ref="M1:M2"/>
    <mergeCell ref="N1:N2"/>
    <mergeCell ref="O1:O2"/>
    <mergeCell ref="E1:E2"/>
    <mergeCell ref="F1:F2"/>
    <mergeCell ref="H1:H2"/>
    <mergeCell ref="I1:I2"/>
    <mergeCell ref="L1:L2"/>
  </mergeCells>
  <conditionalFormatting sqref="I4:I59">
    <cfRule type="cellIs" dxfId="17" priority="16" operator="between">
      <formula>$Z$1</formula>
      <formula>$Z$1+$Z$2</formula>
    </cfRule>
    <cfRule type="cellIs" dxfId="16" priority="17" operator="equal">
      <formula>$Z$1</formula>
    </cfRule>
    <cfRule type="containsBlanks" dxfId="15" priority="19">
      <formula>LEN(TRIM(I4))=0</formula>
    </cfRule>
    <cfRule type="cellIs" dxfId="14" priority="20" operator="lessThan">
      <formula>$Z$1</formula>
    </cfRule>
  </conditionalFormatting>
  <conditionalFormatting sqref="G4:H59">
    <cfRule type="cellIs" dxfId="13" priority="7" operator="lessThan">
      <formula>"$Z$1"</formula>
    </cfRule>
  </conditionalFormatting>
  <conditionalFormatting sqref="G4:H59">
    <cfRule type="cellIs" dxfId="12" priority="4" operator="between">
      <formula>$Z$1</formula>
      <formula>$Z$1+$Z$2</formula>
    </cfRule>
    <cfRule type="cellIs" dxfId="11" priority="5" operator="equal">
      <formula>$Z$1</formula>
    </cfRule>
    <cfRule type="containsBlanks" priority="6">
      <formula>LEN(TRIM(G4))=0</formula>
    </cfRule>
  </conditionalFormatting>
  <conditionalFormatting sqref="P4:P59">
    <cfRule type="expression" priority="1" stopIfTrue="1">
      <formula>$BA4:$BA59 &lt; 3</formula>
    </cfRule>
    <cfRule type="expression" priority="2" stopIfTrue="1">
      <formula>NOT($M4:$M59 = "WAITING FOR CUSTOMER APPROVAL")</formula>
    </cfRule>
    <cfRule type="expression" dxfId="10" priority="3">
      <formula>$BA4:$BA59 + 14 &lt; TODAY()</formula>
    </cfRule>
  </conditionalFormatting>
  <dataValidations count="3">
    <dataValidation type="list" allowBlank="1" showInputMessage="1" showErrorMessage="1" sqref="M4:M59" xr:uid="{00000000-0002-0000-0000-000000000000}">
      <formula1>$Z$4:$Z$12</formula1>
    </dataValidation>
    <dataValidation allowBlank="1" showInputMessage="1" showErrorMessage="1" prompt="• Added Baker Perkins to Hierarchy" sqref="L15" xr:uid="{1845B94A-0AE5-4466-8F4D-EA967F8ADEEC}"/>
    <dataValidation allowBlank="1" showInputMessage="1" showErrorMessage="1" prompt="• B.O.M. File Import now includes SolidWorks Excel output BOMs" sqref="O6" xr:uid="{6ED0FD63-C241-49C6-BF75-4A6313F36107}"/>
  </dataValidations>
  <hyperlinks>
    <hyperlink ref="AI4" r:id="rId1" display="a.guither@schenckprocess.com" xr:uid="{57BA0767-D697-4C69-97D2-3583D9E8A4F6}"/>
    <hyperlink ref="B501" r:id="rId2" display="\\USLXA-P-FS01.cps.local\Sabetha\Orders\Orders\1100362000\1100362432_SCHENCK_PROCESS_AUSTRAL_S.A" xr:uid="{4F0D1B6E-2DFE-4498-8368-47B16D8798ED}"/>
    <hyperlink ref="B502" r:id="rId3" display="\\USLXA-P-FS01.cps.local\Sabetha\Orders\Orders\1100362000\1100362837_K&amp;S_POTASH_CANADA_GP" xr:uid="{6CA02C04-6BE6-43B5-AE91-E21030449AC7}"/>
    <hyperlink ref="B503" r:id="rId4" display="\\USLXA-P-FS01.cps.local\Sabetha\Orders\Orders\1100363000\1100363188_EVONIK_CORP" xr:uid="{76CED15A-866C-4A2B-96AE-F7C25FEAA8C7}"/>
    <hyperlink ref="B504" r:id="rId5" display="\\USLXA-P-FS01.cps.local\Sabetha\Orders\Orders\1100363000\1100363356_KELLOGG_COMPANY" xr:uid="{F6B3448D-BDDB-439E-9D78-4AA6E07823D9}"/>
    <hyperlink ref="B505" r:id="rId6" display="\\USLXA-P-FS01.cps.local\Sabetha\Orders\Orders\1100363000\1100363516_KUMA_ENGINEERING_CO" xr:uid="{7D716606-1357-4C70-A486-72F3C6F67680}"/>
    <hyperlink ref="B506" r:id="rId7" display="\\USLXA-P-FS01.cps.local\Sabetha\Orders\Orders\1100363000\1100363766_A_SCHULMAN" xr:uid="{1D076E19-9456-4548-A2D8-AF924B314A1F}"/>
    <hyperlink ref="B507" r:id="rId8" display="\\USLXA-P-FS01.cps.local\Sabetha\Orders\Orders\1100363000\1100363921_CEMEX" xr:uid="{FE796DFA-2600-40C4-B2F8-06300C77EAB4}"/>
    <hyperlink ref="B508" r:id="rId9" display="\\USLXA-P-FS01.cps.local\Sabetha\Orders\Orders\1100364000\1100364032_CITY_UTILITES" xr:uid="{955230B3-DD55-4C55-BF3D-76940C4BD0AA}"/>
    <hyperlink ref="B509" r:id="rId10" display="\\USLXA-P-FS01.cps.local\Sabetha\Orders\Orders\1100364000\1100364970_BASCULAS_Y_AUTOMATIZACION_SA_DE_CV" xr:uid="{14CF166B-658B-4ACE-8FF7-BB3562725C26}"/>
    <hyperlink ref="B510" r:id="rId11" display="\\USLXA-P-FS01.cps.local\Sabetha\Orders\Orders\1100365000\1100365726_BASCULAS_Y_AUTOMATIZACION_SA_DE_CV" xr:uid="{99CF944B-26BA-4A71-882F-920BEB5ED7A4}"/>
    <hyperlink ref="B511" r:id="rId12" display="\\USLXA-P-FS01.cps.local\Sabetha\Orders\Orders\1100365000\1100365760_TIMBERTECH_LIMITED" xr:uid="{F3D3DA87-FA67-4D48-9A29-775C5717B268}"/>
    <hyperlink ref="B512" r:id="rId13" display="\\USLXA-P-FS01.cps.local\Sabetha\Orders\Orders\1100365000\1100365915_MP_SYSTEMS_COMPANY" xr:uid="{507709A9-8943-4153-A5DC-335AF7613D14}"/>
    <hyperlink ref="B513" r:id="rId14" display="\\USLXA-P-FS01.cps.local\Sabetha\Orders\Orders\1100365000\1100365955_FLSMIDTH_INC" xr:uid="{ABA52A53-4B5D-47A2-906C-C55DE6EFC466}"/>
    <hyperlink ref="B514" r:id="rId15" display="\\USLXA-P-FS01.cps.local\Sabetha\Orders\Orders\000\" xr:uid="{3614FC91-80A6-47EE-8ED3-7C7ED8FCBF16}"/>
    <hyperlink ref="B515" r:id="rId16" display="\\USLXA-P-FS01.cps.local\Sabetha\Orders\Orders\000\" xr:uid="{4842F4A2-5C9E-4554-8D7A-7C981451B69A}"/>
    <hyperlink ref="B516" r:id="rId17" display="\\USLXA-P-FS01.cps.local\Sabetha\Orders\Orders\000\" xr:uid="{DB7CDD7D-6714-49ED-A2E6-D2AAEBA3FB5E}"/>
    <hyperlink ref="B517" r:id="rId18" display="\\USLXA-P-FS01.cps.local\Sabetha\Orders\Orders\000\" xr:uid="{258293E2-3D02-41E3-858C-4FAD0DE41C1D}"/>
    <hyperlink ref="B518" r:id="rId19" display="\\USLXA-P-FS01.cps.local\Sabetha\Orders\Orders\1100367000\1100367139_FIRING_INDUSTRIES_LTD" xr:uid="{EED6AD56-886F-409D-9240-05DDCC917544}"/>
    <hyperlink ref="B519" r:id="rId20" display="\\USLXA-P-FS01.cps.local\Sabetha\Orders\Orders\1100367000\1100367278_LAFARGE_MIDWEST" xr:uid="{C94EAA79-B62E-48A2-BED8-34C1B44C088F}"/>
    <hyperlink ref="B520" r:id="rId21" display="\\USLXA-P-FS01.cps.local\Sabetha\Orders\Orders\1100367000\1100367991_RIVER_CEMENT" xr:uid="{00C057CA-225A-45ED-B9AF-2AC196000AA0}"/>
    <hyperlink ref="B521" r:id="rId22" display="\\USLXA-P-FS01.cps.local\Sabetha\Orders\Orders\1100367000\1100367996_EASTMAN_CHEMICAL_COMPANY" xr:uid="{991F19E9-415A-45BF-BA15-8E2AC153A48D}"/>
    <hyperlink ref="B522" r:id="rId23" display="\\USLXA-P-FS01.cps.local\Sabetha\Orders\Orders\1100368000\1100368005_EVONIK_CORPORATION" xr:uid="{DAE7CC0B-5A31-4264-A6AE-8A26564BF2BB}"/>
    <hyperlink ref="B523" r:id="rId24" display="\\USLXA-P-FS01.cps.local\Sabetha\Orders\Orders\1100368000\1100368508_COVESTRO_LLC" xr:uid="{BCAF92D8-8740-48D6-B3BF-5F9FCA2A6078}"/>
    <hyperlink ref="B524" r:id="rId25" display="\\USLXA-P-FS01.cps.local\Sabetha\Orders\Orders\1100368000\1100368786_TRINITY_ESC" xr:uid="{45BF06E0-CA87-4144-9881-200D2CA7E23B}"/>
    <hyperlink ref="B525" r:id="rId26" display="\\USLXA-P-FS01.cps.local\Sabetha\Orders\Orders\1100368000\1100368907_MORTON_SALT" xr:uid="{F0E248DD-94D2-445C-9942-DC097AD2004F}"/>
    <hyperlink ref="B526" r:id="rId27" display="\\USLXA-P-FS01.cps.local\Sabetha\Orders\Orders\1100369000\1100369017_MORTON_SALT" xr:uid="{D8F3D1C3-258B-4511-B344-2C27596A5F1F}"/>
    <hyperlink ref="B527" r:id="rId28" display="\\USLXA-P-FS01.cps.local\Sabetha\Orders\Orders\1100369000\1100369227_BUZZI_UNICEM" xr:uid="{CC2FD922-AEDF-46C9-B480-11238836CBAF}"/>
    <hyperlink ref="B528" r:id="rId29" display="\\USLXA-P-FS01.cps.local\Sabetha\Orders\Orders\1100369000\1100369482_MRC_POLYMERS" xr:uid="{DE3B4B3F-C450-4607-A087-EAB8BA9986A3}"/>
    <hyperlink ref="B529" r:id="rId30" display="\\USLXA-P-FS01.cps.local\Sabetha\Orders\Orders\1100369000\1100369698_GYPSUM_TECH" xr:uid="{5B3B315C-F0D8-406B-94FC-EC3C901E0F95}"/>
    <hyperlink ref="B530" r:id="rId31" display="\\USLXA-P-FS01.cps.local\Sabetha\Orders\Orders\1100369000\1100369976_ADA_CARBON_SOLUTIONS_LLC" xr:uid="{34442067-AE8E-4B40-9DF9-243A2813514E}"/>
    <hyperlink ref="B531" r:id="rId32" display="\\USLXA-P-FS01.cps.local\Sabetha\Orders\Orders\1100371000\1100371324_KUMA_ENGINEERING_CO" xr:uid="{DF454007-77E3-46AB-AB80-34E346388B8C}"/>
    <hyperlink ref="B532" r:id="rId33" display="\\USLXA-P-FS01.cps.local\Sabetha\Orders\Orders\1100371000\1100371372_HOLCIM_CANADA_INC" xr:uid="{3CEC83ED-1683-4717-A159-6BDB515F653C}"/>
    <hyperlink ref="B533" r:id="rId34" display="\\USLXA-P-FS01.cps.local\Sabetha\Orders\Orders\1100371000\1100371679_A_ZEREGAS_SONS_INC" xr:uid="{927019C1-8713-4A3E-B54E-D41A6F49CDD6}"/>
    <hyperlink ref="B534" r:id="rId35" display="\\USLXA-P-FS01.cps.local\Sabetha\Orders\Orders\1100371000\1100371741_GOLDEN_BOY_NUT_CORPORATION" xr:uid="{F52DF7C5-78F7-449B-9AFE-9E075142AF02}"/>
    <hyperlink ref="B535" r:id="rId36" display="\\USLXA-P-FS01.cps.local\Sabetha\Orders\Orders\1100371000\1100371837_DYNO_NOBEL" xr:uid="{A7B38555-2B78-4BB3-9381-E4F32F994957}"/>
    <hyperlink ref="B536" r:id="rId37" display="\\USLXA-P-FS01.cps.local\Sabetha\Orders\Orders\1100372000\1100372144_TOLKO" xr:uid="{87307EC1-187B-46DA-8D95-13257A722FDC}"/>
    <hyperlink ref="B537" r:id="rId38" display="\\USLXA-P-FS01.cps.local\Sabetha\Orders\Orders\1100373000\1100373001_MCKEE_FOODS_CORPORATION" xr:uid="{CEB97453-807E-4E5E-A081-5930E1E10BF7}"/>
    <hyperlink ref="B538" r:id="rId39" display="\\USLXA-P-FS01.cps.local\Sabetha\Orders\Orders\1100373000\1100373003_HI_CRUSH" xr:uid="{64AF04C4-E7A6-4323-845C-73A47738B36C}"/>
    <hyperlink ref="B539" r:id="rId40" display="\\USLXA-P-FS01.cps.local\Sabetha\Orders\Orders\1100373000\1100373039_NATIONAL_BULK_EQUIPMENT_INC" xr:uid="{9BF769BA-FB94-45C4-B2C4-F642C959F96F}"/>
    <hyperlink ref="B540" r:id="rId41" display="\\USLXA-P-FS01.cps.local\Sabetha\Orders\Orders\1100373000\1100373152_MEXICHEM" xr:uid="{7BB40129-801B-43A6-97A4-C88B0554D88A}"/>
    <hyperlink ref="B541" r:id="rId42" display="\\USLXA-P-FS01.cps.local\Sabetha\Orders\Orders\1100373000\1100373904_AMERICHEM_INC" xr:uid="{AB270CAA-69D0-4DA0-8557-A6FB2BB55BD3}"/>
    <hyperlink ref="B542" r:id="rId43" display="\\USLXA-P-FS01.cps.local\Sabetha\Orders\Orders\1100387000\1100387875-ALS-TB_GENERAL_POLYMER_SERVICES" xr:uid="{17087F64-8055-4012-B84C-DAD7FECB3C15}"/>
    <hyperlink ref="B543" r:id="rId44" display="\\USLXA-P-FS01.cps.local\Sabetha\Orders\Orders\1100388000\1100388289_LEHIGH_CEMENT" xr:uid="{C1C370DC-4DE7-44AF-A32A-1BD3C9E0B0E1}"/>
    <hyperlink ref="B544" r:id="rId45" display="\\USLXA-P-FS01.cps.local\Sabetha\Orders\Orders\1100453000\1100453405_DIVERSIFIED_SCIENTIFIC" xr:uid="{96AB9ED9-655B-4737-87E5-9FF2E40F42B9}"/>
    <hyperlink ref="B545" r:id="rId46" display="\\USLXA-P-FS01.cps.local\Sabetha\Orders\Orders\1100461000\1100461244_NESTLE_PURINA_PETCARE" xr:uid="{98819DFB-88DE-410E-9097-470076057392}"/>
    <hyperlink ref="B546" r:id="rId47" display="\\USLXA-P-FS01.cps.local\Sabetha\Orders\Orders\1100486000\1100486006_DOW_CHEMICAL_COMPANY" xr:uid="{0C96014E-C4FA-4BB0-ADF7-EEAD6638E945}"/>
    <hyperlink ref="B547" r:id="rId48" display="\\USLXA-P-FS01.cps.local\Sabetha\Orders\Orders\1100495000\1100495291 _BELDEN_BRICK" xr:uid="{3330D78B-9512-431D-A511-3278CD03ACF4}"/>
    <hyperlink ref="B548" r:id="rId49" display="\\USLXA-P-FS01.cps.local\Sabetha\Orders\Orders\1100496000\1100496162_CARMEUSE" xr:uid="{BA942C15-C62D-42E6-B6DB-098F8346040B}"/>
    <hyperlink ref="B549" r:id="rId50" display="\\USLXA-P-FS01.cps.local\Sabetha\Orders\Orders\1100496000\1100496196_AMCOR" xr:uid="{CDF090AF-3660-4279-87F9-1E7FA0C71CB8}"/>
    <hyperlink ref="B550" r:id="rId51" display="\\USLXA-P-FS01.cps.local\Sabetha\Orders\Orders\1100500000\1100500212_CEMEX" xr:uid="{31B5E85A-EF84-4018-9BB0-DAA0FE1D449C}"/>
    <hyperlink ref="B551" r:id="rId52" display="\\USLXA-P-FS01.cps.local\Sabetha\Orders\Orders\1100500000\1100500331_CEMEX" xr:uid="{630375E3-3287-495A-AB6C-50C8D66AF5A3}"/>
    <hyperlink ref="B552" r:id="rId53" display="\\USLXA-P-FS01.cps.local\Sabetha\Orders\Orders\000\" xr:uid="{E36BC6CB-AD8B-4756-87C5-FE46C30C9785}"/>
    <hyperlink ref="B553" r:id="rId54" display="\\USLXA-P-FS01.cps.local\Sabetha\Orders\Orders\1100345000\1100345456_CANADIAN_HUMALITE_INTL" xr:uid="{90AC478A-1BDF-4AB8-A7D1-6E7EF4102DB7}"/>
    <hyperlink ref="B554" r:id="rId55" display="\\USLXA-P-FS01.cps.local\Sabetha\Orders\Orders\1100355000\1100355539_RANGER" xr:uid="{5B7D093D-3856-4203-8D74-B8728E2848A1}"/>
    <hyperlink ref="B555" r:id="rId56" display="\\USLXA-P-FS01.cps.local\Sabetha\Orders\Orders\1100355000\1100355265_KELLOGG_COMPANY" xr:uid="{59466AEC-C26C-409F-AFA1-859581E88778}"/>
    <hyperlink ref="B556" r:id="rId57" display="\\USLXA-P-FS01.cps.local\Sabetha\Orders\Orders\1100374000\1100374689_OWENS_CORNING_SALES_LLC" xr:uid="{CB278F40-0C3F-4045-B850-929F0184D54F}"/>
    <hyperlink ref="B557" r:id="rId58" display="\\USLXA-P-FS01.cps.local\Sabetha\Orders\Orders\1100374000\1100374811_NESTLE_PURINA_PETCARE" xr:uid="{95362BD1-8C25-4F4F-991A-8C1E2FA4F453}"/>
    <hyperlink ref="B558" r:id="rId59" display="\\USLXA-P-FS01.cps.local\Sabetha\Orders\Orders\1100374000\1100374771_AG_PROCESSING" xr:uid="{EF4CF02E-10B8-4423-8FD7-FEDCC65B32E5}"/>
    <hyperlink ref="B559" r:id="rId60" display="\\USLXA-P-FS01.cps.local\Sabetha\Orders\Orders\1100374000\1100374144_INDIANAPOLIS_SCALE_COMPANY" xr:uid="{76CAB248-B2C1-4996-B28B-A126CB585915}"/>
    <hyperlink ref="B560" r:id="rId61" display="\\USLXA-P-FS01.cps.local\Sabetha\Orders\Orders\1100374000\1100374147_INDIANAPOLIS_SCALE_COMPANY" xr:uid="{337127F4-AE3A-4494-9391-ADE401A85502}"/>
    <hyperlink ref="B561" r:id="rId62" display="\\USLXA-P-FS01.cps.local\Sabetha\Orders\Orders\1100374000\1100374155_INDIANAPOLIS_SCALE_COMPANY" xr:uid="{A189ABCC-97A5-41D0-982E-5129211CA53F}"/>
    <hyperlink ref="B562" r:id="rId63" display="\\USLXA-P-FS01.cps.local\Sabetha\Orders\Orders\1100374000\1100374158_INDIANAPOLIS_SCALE_COMPANY" xr:uid="{66C37DD2-0374-4E3B-9105-98CDD64ADC3D}"/>
    <hyperlink ref="B563" r:id="rId64" display="\\USLXA-P-FS01.cps.local\Sabetha\Orders\Orders\1100375000\1100375677_LEISTRITZ_ADVANCED_TECHNOLOGIES_COR" xr:uid="{F0E92CD8-8EC1-43A4-A4B0-4C13E34E43E5}"/>
    <hyperlink ref="B564" r:id="rId65" display="\\USLXA-P-FS01.cps.local\Sabetha\Orders\Orders\1100376000\1100376128_POLYMAX" xr:uid="{BFD1B8EE-02BA-410C-8C31-5D13648BBA1B}"/>
    <hyperlink ref="B565" r:id="rId66" display="\\USLXA-P-FS01.cps.local\Sabetha\Orders\Orders\1100375000\1100375671_STRATEGIC_MATERIALS" xr:uid="{0E8AA457-3D37-4E11-B4D1-5469EF9E99F9}"/>
    <hyperlink ref="B566" r:id="rId67" display="\\USLXA-P-FS01.cps.local\Sabetha\Orders\Orders\1100376000\1100376853_A_SCHULMAN_INC" xr:uid="{C3676EC6-C490-41B5-B8B3-3F60AA714B0D}"/>
    <hyperlink ref="B567" r:id="rId68" display="\\USLXA-P-FS01.cps.local\Sabetha\Orders\Orders\1100375000\1100375113_DXP_ENTERPRISES_INC" xr:uid="{57AFAE31-0F32-433E-9374-68C7A9FBFDF2}"/>
    <hyperlink ref="B568" r:id="rId69" display="\\USLXA-P-FS01.cps.local\Sabetha\Orders\Orders\1100375000\1100375924_AGRI_SYSTEMS" xr:uid="{74874F63-430C-4F6C-914C-F0E211CB5890}"/>
    <hyperlink ref="B569" r:id="rId70" display="\\USLXA-P-FS01.cps.local\Sabetha\Orders\Orders\1100376000\1100376933_ARCELORMITTAL_MEXICO_SA_DE_CV" xr:uid="{605D97A0-A21B-4417-A46A-4506359BBDE6}"/>
    <hyperlink ref="B570" r:id="rId71" display="\\USLXA-P-FS01.cps.local\Sabetha\Orders\Orders\1100375000\1100375834_SDI_INC" xr:uid="{E9F7428F-258B-4CB4-8164-33DE134E530D}"/>
    <hyperlink ref="B571" r:id="rId72" display="\\USLXA-P-FS01.cps.local\Sabetha\Orders\Orders\1100376000\1100376842_BASCULAS_Y_AUTOMATIZACION_SA_DE_CV" xr:uid="{0FEE2333-07C0-4372-80E9-948E075DBBF3}"/>
    <hyperlink ref="B572" r:id="rId73" display="\\USLXA-P-FS01.cps.local\Sabetha\Orders\Orders\1100376000\1100376990_MORTON_SALT" xr:uid="{E68F98B2-1412-423A-A464-105D37CDE5BD}"/>
    <hyperlink ref="B573" r:id="rId74" display="\\USLXA-P-FS01.cps.local\Sabetha\Orders\Orders\1100378000\1100378244_MCCAIN_FOODS_USA_INC" xr:uid="{583DA3CF-8A9B-4FF9-A6A7-DD405527C4CC}"/>
    <hyperlink ref="B574" r:id="rId75" display="\\USLXA-P-FS01.cps.local\Sabetha\Orders\Orders\1100378000\1100378112_KUMA_ENGINEERING_CO" xr:uid="{1137E18C-1BF8-4715-9A40-2E1130740E14}"/>
    <hyperlink ref="B575" r:id="rId76" display="\\USLXA-P-FS01.cps.local\Sabetha\Orders\Orders\1100377000\1100377574_BRUNSWICK_COUNTY" xr:uid="{97712B49-4BF5-4342-91A6-2584D08768BD}"/>
    <hyperlink ref="B576" r:id="rId77" display="\\USLXA-P-FS01.cps.local\Sabetha\Orders\Orders\1100377000\1100377260_GENERAL_MILLS_INC" xr:uid="{07F2DADA-110D-49F5-9D11-DD39F620CEC3}"/>
    <hyperlink ref="B577" r:id="rId78" display="\\USLXA-P-FS01.cps.local\Sabetha\Orders\Orders\1100377000\1100377295_HIGH_ROLLER_SAND_LLC" xr:uid="{F5DC52F0-75B1-476A-A019-18E7CB443BFF}"/>
    <hyperlink ref="B578" r:id="rId79" display="\\USLXA-P-FS01.cps.local\Sabetha\Orders\Orders\1100377000\1100377650_THOMAS_ENGINEERING_INC" xr:uid="{3C501794-9744-4213-B48C-EFA24516FBA2}"/>
    <hyperlink ref="B579" r:id="rId80" display="\\USLXA-P-FS01.cps.local\Sabetha\Orders\Orders\1100378000\1100378009_US_GYPSUM" xr:uid="{4E1FEB61-A846-4BEB-B462-17FEF8BE3A96}"/>
    <hyperlink ref="B580" r:id="rId81" display="\\USLXA-P-FS01.cps.local\Sabetha\Orders\Orders\1100378000\1100378188_GES_AUTOMATION_TECHNOLOGY" xr:uid="{4109E025-61A9-44E6-8A76-0263879B15C8}"/>
    <hyperlink ref="B581" r:id="rId82" display="\\USLXA-P-FS01.cps.local\Sabetha\Orders\Orders\1100379000\1100379565_UOP" xr:uid="{7F54CA24-CB2F-40A2-A37B-A3E1039FAC93}"/>
    <hyperlink ref="B582" r:id="rId83" display="\\USLXA-P-FS01.cps.local\Sabetha\Orders\Orders\1100380000\1100380150_A._SCHULMAN" xr:uid="{D7387160-34D6-4036-BE7F-30E04F24ABC4}"/>
    <hyperlink ref="B583" r:id="rId84" display="\\USLXA-P-FS01.cps.local\Sabetha\Orders\Orders\1100380000\1100380554_KUMA" xr:uid="{326E13FF-9D80-4D32-8470-6CF520DB53A9}"/>
    <hyperlink ref="B584" r:id="rId85" display="\\USLXA-P-FS01.cps.local\Sabetha\Orders\Orders\1100380000\1100380831_KELLOGGS" xr:uid="{3C3CBEDD-EA49-4AAF-87E4-B7677CCBD340}"/>
    <hyperlink ref="B585" r:id="rId86" display="\\USLXA-P-FS01.cps.local\Sabetha\Orders\Orders\1100380000\1100380754_DUPONT" xr:uid="{1259DE2C-5CBE-484B-841C-893CEB35F767}"/>
    <hyperlink ref="B586" r:id="rId87" display="\\USLXA-P-FS01.cps.local\Sabetha\Orders\Orders\1100381000\1100381574_NUTRA_MANUFACTURING" xr:uid="{755A2306-8EAF-47B5-BB35-149CB476095A}"/>
    <hyperlink ref="B587" r:id="rId88" display="\\USLXA-P-FS01.cps.local\Sabetha\Orders\Orders\1100380000\1100380614_ALPHAGARY_CORPORATION" xr:uid="{6966337F-A50A-47C0-B6AB-616C45F14634}"/>
    <hyperlink ref="B588" r:id="rId89" display="\\USLXA-P-FS01.cps.local\Sabetha\Orders\Orders\1100382000\1100382384_IDAHOAN_FOODS_" xr:uid="{BA10DA98-825E-4A07-822E-EE7097ACDA54}"/>
    <hyperlink ref="B589" r:id="rId90" display="\\USLXA-P-FS01.cps.local\Sabetha\Orders\Orders\1100382000\1100382611_KIKKOMAN" xr:uid="{DF48C76E-7744-4F3E-A8D0-19EC317527E5}"/>
    <hyperlink ref="B590" r:id="rId91" display="\\USLXA-P-FS01.cps.local\Sabetha\Orders\Orders\1100382000\1100382606_KUMA_" xr:uid="{3A6EBBBC-D208-4565-93CA-E6F009597D3B}"/>
    <hyperlink ref="B591" r:id="rId92" display="\\USLXA-P-FS01.cps.local\Sabetha\Orders\Orders\1100383000\1100383006_LEISTRITZ" xr:uid="{3688DC3C-8A48-4594-A5A8-B449655E7A88}"/>
    <hyperlink ref="B592" r:id="rId93" display="\\USLXA-P-FS01.cps.local\Sabetha\Orders\Orders\1100383000\1100383319_ESSROC_CEMENT" xr:uid="{179972AC-BF83-4F7C-A808-0285F71ECD1B}"/>
    <hyperlink ref="B593" r:id="rId94" display="\\USLXA-P-FS01.cps.local\Sabetha\Orders\Orders\1100381000\1100381442_ROYAL_CANIN_" xr:uid="{4F95187E-6BE7-4BBC-85DB-950C4EC78E01}"/>
    <hyperlink ref="B594" r:id="rId95" display="\\USLXA-P-FS01.cps.local\Sabetha\Orders\Orders\1100383000\1100383793-P5W-VL_BRUECKNER_GROUP_USA_" xr:uid="{490B17EE-EAC0-47A0-9A85-1326EE456F8F}"/>
    <hyperlink ref="B595" r:id="rId96" display="\\USLXA-P-FS01.cps.local\Sabetha\Orders\Orders\1100384000\1100384688_SCIEGEN_PHARMACEUTICAS" xr:uid="{9A57449A-75A5-4FA4-8AC5-C7BE6A8FAA2E}"/>
    <hyperlink ref="B596" r:id="rId97" display="\\USLXA-P-FS01.cps.local\Sabetha\Orders\Orders\1100385000\1100385008_EFFEM" xr:uid="{4CDC0947-E790-4909-A794-13D79CCB8A86}"/>
    <hyperlink ref="B597" r:id="rId98" display="\\USLXA-P-FS01.cps.local\Sabetha\Orders\Orders\1100384000\1100384485_NATIONAL_GYPSUM" xr:uid="{1ABC4A3F-6FDE-4A0B-8FA0-02221753BBA6}"/>
    <hyperlink ref="B598" r:id="rId99" display="\\USLXA-P-FS01.cps.local\Sabetha\Orders\Orders\1100384000\1100384531-P5W_TESCO" xr:uid="{7E6A3DD1-81D1-4CBD-964E-8D2B43B36024}"/>
    <hyperlink ref="B599" r:id="rId100" display="\\USLXA-P-FS01.cps.local\Sabetha\Orders\Orders\1100383000\1100383890_LEHIGH_CEMENT" xr:uid="{BAD18C41-ADD0-414F-BDA9-F12F4E254BB7}"/>
    <hyperlink ref="B600" r:id="rId101" display="\\USLXA-P-FS01.cps.local\Sabetha\Orders\Orders\1100381000\1100381451_EXTRUTECH" xr:uid="{B2DA80F5-ACB4-43BF-8868-52E4EC9FED61}"/>
    <hyperlink ref="B601" r:id="rId102" display="\\USLXA-P-FS01.cps.local\Sabetha\Orders\Orders\1100385000\1100385653_BUZZI_UNICEM" xr:uid="{6A30E423-3AB0-4CE1-B8C2-9314D47D665F}"/>
    <hyperlink ref="B602" r:id="rId103" display="\\USLXA-P-FS01.cps.local\Sabetha\Orders\Orders\1100385000\1100385840_DENTSPLY" xr:uid="{D43EE50F-F5C7-4047-9EAF-42C7FD77E67E}"/>
    <hyperlink ref="B603" r:id="rId104" display="\\USLXA-P-FS01.cps.local\Sabetha\Orders\Orders\1100386000\1100386217_KEYSTONE" xr:uid="{407BC86E-EA31-44A9-B06E-474CD4EA84D5}"/>
    <hyperlink ref="B604" r:id="rId105" display="\\USLXA-P-FS01.cps.local\Sabetha\Orders\Orders\1100387000\1100387596_NATIONAL_GYPSUM" xr:uid="{CDB09396-92B8-49AA-94BB-A00853529804}"/>
    <hyperlink ref="B605" r:id="rId106" display="\\USLXA-P-FS01.cps.local\Sabetha\Orders\Orders\1100389000\1100389025_TITAN_FLORIDA" xr:uid="{7AB381BB-D1D8-43CA-ABA4-D24A108C56C2}"/>
    <hyperlink ref="B606" r:id="rId107" display="\\USLXA-P-FS01.cps.local\Sabetha\Orders\Orders\1100388000\1100388548_MARS" xr:uid="{DE14123E-F8D5-40A3-8EBA-D0A4FC644C18}"/>
    <hyperlink ref="B607" r:id="rId108" display="\\USLXA-P-FS01.cps.local\Sabetha\Orders\Orders\1100388000\1100388489_ALBEMARLE" xr:uid="{588F11E6-61FD-4EBB-A728-8FE69052169B}"/>
    <hyperlink ref="B608" r:id="rId109" display="\\USLXA-P-FS01.cps.local\Sabetha\Orders\Orders\1100388000\1100388810_DIAMOND_VOGEL" xr:uid="{574EE552-7D91-4123-8977-21094BF2B9A6}"/>
    <hyperlink ref="B609" r:id="rId110" display="\\USLXA-P-FS01.cps.local\Sabetha\Orders\Orders\1100388000\1100388997_SUN_CHEMICAL" xr:uid="{38674186-ED46-4942-8AC5-7FC4B99CE550}"/>
    <hyperlink ref="B610" r:id="rId111" display="\\USLXA-P-FS01.cps.local\Sabetha\Orders\Orders\1100389000\1100389838_IDN" xr:uid="{E71CCFB5-230C-4C63-B015-5D662AE78F4C}"/>
    <hyperlink ref="B611" r:id="rId112" display="\\USLXA-P-FS01.cps.local\Sabetha\Orders\Orders\1100390000\1100390017_DE_ACERO" xr:uid="{67332FAD-C1BB-465E-A984-902FCD513629}"/>
    <hyperlink ref="B612" r:id="rId113" display="\\USLXA-P-FS01.cps.local\Sabetha\Orders\Orders\1100390000\1100390075_TOLKO" xr:uid="{2525B01D-22FF-4936-87DA-5266BEBAB8F5}"/>
    <hyperlink ref="B613" r:id="rId114" display="\\USLXA-P-FS01.cps.local\Sabetha\Orders\Orders\1100390000\1100390987_POLYONE_" xr:uid="{8488D068-896D-4F7B-A438-B673A211E124}"/>
    <hyperlink ref="B614" r:id="rId115" display="\\USLXA-P-FS01.cps.local\Sabetha\Orders\Orders\1100391000\1100391232_MCCAIN_" xr:uid="{6108C920-81C4-4E11-BF1C-2E1417DBA569}"/>
    <hyperlink ref="B615" r:id="rId116" display="\\USLXA-P-FS01.cps.local\Sabetha\Orders\Orders\1100391000\1100391855_AMALGAMATED_SUGAR_CO_LLC" xr:uid="{55EE751D-9502-46AF-8318-EF92DB843218}"/>
    <hyperlink ref="B616" r:id="rId117" display="\\USLXA-P-FS01.cps.local\Sabetha\Orders\Orders\1100393000\1100393154_AMERAIR_INDUSTRIES_INC" xr:uid="{5E321B3F-1467-4A73-8851-5CD68B25BDC4}"/>
    <hyperlink ref="B617" r:id="rId118" display="\\USLXA-P-FS01.cps.local\Sabetha\Orders\Orders\1100392000\1100392701_LYONDELLBASELL" xr:uid="{12739376-D3C1-4172-8E06-0D468D5AD4BB}"/>
    <hyperlink ref="B618" r:id="rId119" display="\\USLXA-P-FS01.cps.local\Sabetha\Orders\Orders\1100392000\1100392478_DAK" xr:uid="{B58772A6-E6D9-4434-A06E-A3851382C4AC}"/>
    <hyperlink ref="B619" r:id="rId120" display="\\USLXA-P-FS01.cps.local\Sabetha\Orders\Orders\1100392000\1100392801_WIELAND_THERMAL_SOLUTIONS_INC" xr:uid="{EB6E427F-0DE9-4B23-BB4C-A544A0F8E470}"/>
    <hyperlink ref="B620" r:id="rId121" display="\\USLXA-P-FS01.cps.local\Sabetha\Orders\Orders\1100394000\1100394071_A_SCHULMAN_" xr:uid="{5EDE70E4-7C50-4357-A8B3-C8360FE6B729}"/>
    <hyperlink ref="B621" r:id="rId122" display="\\USLXA-P-FS01.cps.local\Sabetha\Orders\Orders\1100393000\1100393999_NORBORD" xr:uid="{15147F66-0BE8-4C57-8AF2-8A2820D86817}"/>
    <hyperlink ref="B622" r:id="rId123" display="\\USLXA-P-FS01.cps.local\Sabetha\Orders\Orders\1100394000\1100394653_CEMEX" xr:uid="{C3FCE2CF-AD0B-412D-8BC1-831BACBA8E9B}"/>
    <hyperlink ref="B623" r:id="rId124" display="\\USLXA-P-FS01.cps.local\Sabetha\Orders\Orders\1100394000\1100394267_SOLVAY_" xr:uid="{58646200-408A-449E-BAC0-415A0272C8E4}"/>
    <hyperlink ref="B624" r:id="rId125" display="\\USLXA-P-FS01.cps.local\Sabetha\Orders\Orders\1100394000\1100394965_PLUMMER_FOREST_" xr:uid="{DEB6D5A6-8327-4860-9045-CA6E567A2766}"/>
    <hyperlink ref="B625" r:id="rId126" display="\\USLXA-P-FS01.cps.local\Sabetha\Orders\Orders\1100396000\1100396304_BEMIS" xr:uid="{4D20CEB3-29B9-4763-BCC6-2E68D8A7947A}"/>
    <hyperlink ref="B626" r:id="rId127" display="\\USLXA-P-FS01.cps.local\Sabetha\Orders\Orders\1100393000\1100393241_CARGILL_" xr:uid="{D8A885B5-6199-407A-9595-6235B1DB56A1}"/>
    <hyperlink ref="B627" r:id="rId128" display="\\USLXA-P-FS01.cps.local\Sabetha\Orders\Orders\1100397000\1100397700-P5A-KR_CEMEX" xr:uid="{FCD4BCE4-368A-471D-B7C7-B4DFC1C72A57}"/>
    <hyperlink ref="B628" r:id="rId129" display="\\USLXA-P-FS01.cps.local\Sabetha\Orders\Orders\1100398000\1100398452_FARREL_CORP" xr:uid="{09DCCA02-22F6-4E3B-83BB-BE654A8FDA55}"/>
    <hyperlink ref="B629" r:id="rId130" display="\\USLXA-P-FS01.cps.local\Sabetha\Orders\Orders\1100397000\1100397248_PAPEL_Y_EMPAQUE_GONDI" xr:uid="{09F4DF91-7353-4D90-B798-3574BA5497CA}"/>
    <hyperlink ref="B630" r:id="rId131" display="\\USLXA-P-FS01.cps.local\Sabetha\Orders\Orders\1100398000\1100398627-P5W-EW_POLYONE" xr:uid="{AD5E2975-2C00-47CA-8FD8-209A5DB156EC}"/>
    <hyperlink ref="B631" r:id="rId132" display="\\USLXA-P-FS01.cps.local\Sabetha\Orders\Orders\1100400000\1100400473AMERICAN_GYPSUM_" xr:uid="{F68997DE-F211-47F1-B70E-1ACBAF059A50}"/>
    <hyperlink ref="B632" r:id="rId133" display="\\USLXA-P-FS01.cps.local\Sabetha\Orders\Orders\1100399000\1100399656_EVONIK" xr:uid="{97EEBCA9-5DCF-4C3D-A872-0ED26DD99E9D}"/>
    <hyperlink ref="B633" r:id="rId134" display="\\USLXA-P-FS01.cps.local\Sabetha\Orders\Orders\1100399000\1100399802_CEMEX" xr:uid="{91EF2095-7FD4-4508-AA9B-16774214DCF1}"/>
    <hyperlink ref="B634" r:id="rId135" display="\\USLXA-P-FS01.cps.local\Sabetha\Orders\Orders\1100399000\1100399722_NATIONAL__GYPSUM_" xr:uid="{43FD0632-913A-46DB-8586-D384ED7087B5}"/>
    <hyperlink ref="B635" r:id="rId136" display="\\USLXA-P-FS01.cps.local\Sabetha\Orders\Orders\1100400000\1100400999_ROANOKE_CEMENT" xr:uid="{4D75A1AE-C90E-48D4-B181-99C9262B26F1}"/>
    <hyperlink ref="B636" r:id="rId137" display="\\USLXA-P-FS01.cps.local\Sabetha\Orders\Orders\1100400000\1100400225_INTAC_PARTS" xr:uid="{E852EF07-9E8C-42AC-9996-25D350733678}"/>
    <hyperlink ref="B637" r:id="rId138" display="\\USLXA-P-FS01.cps.local\Sabetha\Orders\Orders\1100401000\1100401262_NESTLE_MEXICO_SA_DE_DV" xr:uid="{2C4DF346-5097-44C4-9EA0-D3E3E9C5E1AF}"/>
    <hyperlink ref="B638" r:id="rId139" display="\\USLXA-P-FS01.cps.local\Sabetha\Orders\Orders\1100402000\1100402508_OLAM_EDIBLE_NUTS_" xr:uid="{9CD9F08E-A072-472A-9461-879C46E34D82}"/>
    <hyperlink ref="B639" r:id="rId140" display="\\USLXA-P-FS01.cps.local\Sabetha\Orders\Orders\1100403000\1100403255_ASESORIA_Y_EQUIPO_INDUSTRIAL_S.A" xr:uid="{978C94EC-2711-45BE-95B5-C3CAF316C694}"/>
    <hyperlink ref="B640" r:id="rId141" display="\\USLXA-P-FS01.cps.local\Sabetha\Orders\Orders\1100402000\1100402351_NEC_ELECTRICAL_SUPPLY" xr:uid="{479006D2-FE3D-4A45-943B-836B9CF31E0F}"/>
    <hyperlink ref="B641" r:id="rId142" display="\\USLXA-P-FS01.cps.local\Sabetha\Orders\Orders\1100402000\1100402322_LEHIGH" xr:uid="{61D40D7A-9562-496E-B3DF-2FF886D9B69A}"/>
    <hyperlink ref="B642" r:id="rId143" display="\\USLXA-P-FS01.cps.local\Sabetha\Orders\Orders\1100403000\1100403688_BUNGE_NORTH_AMERICA" xr:uid="{F68A92B3-23C1-4417-B3FE-28AC513A04E4}"/>
    <hyperlink ref="B643" r:id="rId144" display="\\USLXA-P-FS01.cps.local\Sabetha\Orders\Orders\1100404000\1100404691_CLARIANT" xr:uid="{02D7E8D6-AF6F-4353-8184-7275CB1ECD2D}"/>
    <hyperlink ref="B644" r:id="rId145" display="\\USLXA-P-FS01.cps.local\Sabetha\Orders\Orders\1100404000\1100404729_G.E._BARBOURS_-_RATE" xr:uid="{72D7ADCB-637C-471D-B4F6-44E74AB37872}"/>
    <hyperlink ref="B645" r:id="rId146" display="\\USLXA-P-FS01.cps.local\Sabetha\Orders\Orders\1100404000\1100404724_RAIL_SCALE_INC" xr:uid="{E36794A7-34C3-415D-8461-9180D9B16805}"/>
    <hyperlink ref="B646" r:id="rId147" display="\\USLXA-P-FS01.cps.local\Sabetha\Orders\Orders\1100404000\1100404127_DDP_DOW_" xr:uid="{01ED6A57-2F11-4554-8058-CCAF39338426}"/>
    <hyperlink ref="B647" r:id="rId148" display="\\USLXA-P-FS01.cps.local\Sabetha\Orders\Orders\1100406000\1100406040_GDM_SPA" xr:uid="{EF83CE82-A7FE-4193-A9A4-3799ADD1542A}"/>
    <hyperlink ref="B648" r:id="rId149" display="\\USLXA-P-FS01.cps.local\Sabetha\Orders\Orders\1100406000\1100406315_ROANOKE_CEMENT" xr:uid="{1E0C1B01-8117-4A0A-9536-DF9A6CA414AB}"/>
    <hyperlink ref="B649" r:id="rId150" display="\\USLXA-P-FS01.cps.local\Sabetha\Orders\Orders\1100407000\1100407161_HARDY_PROCESS_SOLUTIONS" xr:uid="{A07B00FE-0244-4642-951F-2A730A8DF06A}"/>
    <hyperlink ref="B650" r:id="rId151" display="\\USLXA-P-FS01.cps.local\Sabetha\Orders\Orders\1100406000\1100406256_LAFARGE_" xr:uid="{26DE162B-8355-4F4D-815F-BB722F333648}"/>
    <hyperlink ref="B651" r:id="rId152" display="\\USLXA-P-FS01.cps.local\Sabetha\Orders\Orders\1100407000\1100407410_CLEVELAND_CLIFFS" xr:uid="{C5BBA6BE-B27B-4096-B0F5-80A7EAD98C4D}"/>
    <hyperlink ref="B652" r:id="rId153" display="\\USLXA-P-FS01.cps.local\Sabetha\Orders\Orders\1100407000\1100407396-P5A-EC_ASH_GROVE" xr:uid="{9CBF3ED4-C428-430E-9A01-9B846251FCBE}"/>
    <hyperlink ref="B653" r:id="rId154" display="\\USLXA-P-FS01.cps.local\Sabetha\Orders\Orders\1100407000\1100407413A_CLEVELAND_CLIFFS" xr:uid="{AAF5A8A1-3494-4E4A-8CD6-BE62E7C3C3BE}"/>
    <hyperlink ref="B654" r:id="rId155" display="\\USLXA-P-FS01.cps.local\Sabetha\Orders\Orders\1100407000\1100407869_BYASA" xr:uid="{2AADF521-2403-426B-808E-EC785C96ED60}"/>
    <hyperlink ref="B655" r:id="rId156" display="\\USLXA-P-FS01.cps.local\Sabetha\Orders\Orders\1100407000\1100407455_CABOT_CORPORATION" xr:uid="{81FEB027-AC45-4C08-B111-73A8254713CF}"/>
    <hyperlink ref="B656" r:id="rId157" display="\\USLXA-P-FS01.cps.local\Sabetha\Orders\Orders\1100407000\1100407604_COLORMASTER" xr:uid="{A18C3A67-1AB4-485F-94B7-1A081E6E155F}"/>
    <hyperlink ref="B657" r:id="rId158" display="\\USLXA-P-FS01.cps.local\Sabetha\Orders\Orders\1100407000\1100407620_A.SCHULMAN" xr:uid="{A800A296-F27F-43A2-8B14-3AF790C5A6D9}"/>
    <hyperlink ref="B658" r:id="rId159" display="\\USLXA-P-FS01.cps.local\Sabetha\Orders\Orders\1100408000\1100408064_POLYONE" xr:uid="{AA4D6388-A6D3-4754-A37B-1B6BC5695FC2}"/>
    <hyperlink ref="B659" r:id="rId160" display="\\USLXA-P-FS01.cps.local\Sabetha\Orders\Orders\1100408000\1100408100_LODERS_CROKLAAN_USA_LLC" xr:uid="{1DC24E82-886F-4B6C-A62B-F2C8F0B14725}"/>
    <hyperlink ref="B660" r:id="rId161" display="\\USLXA-P-FS01.cps.local\Sabetha\Orders\Orders\1100408000\1100408879-P5A-DD_TITAN_FLORIDA" xr:uid="{789EEA38-C604-4700-B098-5A08F65C6E0C}"/>
    <hyperlink ref="B661" r:id="rId162" display="\\USLXA-P-FS01.cps.local\Sabetha\Orders\Orders\1100408000\1100408101_COOPER_RIVER_PARTNERS_LLC" xr:uid="{0D1CAEFF-2B2C-49C8-942B-23BB8B1C99B2}"/>
    <hyperlink ref="B662" r:id="rId163" display="\\USLXA-P-FS01.cps.local\Sabetha\Orders\Orders\1100408000\1100408756-P5A-KR_GENERAL_MILLS" xr:uid="{BFF5022F-5EE2-4734-90A8-E5285EF5024E}"/>
    <hyperlink ref="B663" r:id="rId164" display="\\USLXA-P-FS01.cps.local\Sabetha\Orders\Orders\1100409000\1100409233_GA_PAC_" xr:uid="{5B90A215-922C-4868-B4ED-855220AE465C}"/>
    <hyperlink ref="B664" r:id="rId165" display="\\USLXA-P-FS01.cps.local\Sabetha\Orders\Orders\1100409000\1100409920_INDELPRO" xr:uid="{8C7FCE6E-EA57-43C0-88CC-A8ABD3AC058A}"/>
    <hyperlink ref="B665" r:id="rId166" display="\\USLXA-P-FS01.cps.local\Sabetha\Orders\Orders\1100410000\1100410590_OLAM_EDIBLE_NUTS" xr:uid="{7A2B39CE-9528-42B3-A4E5-B1F3A0365B1A}"/>
    <hyperlink ref="B666" r:id="rId167" display="\\USLXA-P-FS01.cps.local\Sabetha\Orders\Orders\1100410000\1100410164-P5A-EC_GEORGIA_PACIFIC" xr:uid="{7BCC558F-F7FB-4A7D-A1AA-06C38BBD3001}"/>
    <hyperlink ref="B667" r:id="rId168" display="\\USLXA-P-FS01.cps.local\Sabetha\Orders\Orders\1100410000\1100410197_MARTIN_MARIETTA_" xr:uid="{DCD63214-E696-4EE1-9A18-FE7728FA9617}"/>
    <hyperlink ref="B668" r:id="rId169" display="\\USLXA-P-FS01.cps.local\Sabetha\Orders\Orders\1100410000\1100410203_BLACK_CANYON_PROCESS_EQUIPMENT" xr:uid="{5EBD115E-A519-4FAA-83C9-11DC49C8577F}"/>
    <hyperlink ref="B669" r:id="rId170" display="\\USLXA-P-FS01.cps.local\Sabetha\Orders\Orders\1100410000\1100410769-P5A-EW_NATURES_PATH" xr:uid="{4F476F5D-46C8-4E33-B721-B8179A707350}"/>
    <hyperlink ref="B670" r:id="rId171" display="\\USLXA-P-FS01.cps.local\Sabetha\Orders\Orders\1100410000\1100410771-P5A-JS-Rev 2 - Natures Path" xr:uid="{1FFFDC4F-B179-4085-A073-AB02789FEAAC}"/>
    <hyperlink ref="B671" r:id="rId172" display="\\USLXA-P-FS01.cps.local\Sabetha\Orders\Orders\1100411000\1100411089_CEMENTOS_DEL_NORTE_SA" xr:uid="{0D47F23E-F1F3-4C22-B613-93BDB66B04D4}"/>
    <hyperlink ref="B672" r:id="rId173" display="\\USLXA-P-FS01.cps.local\Sabetha\Orders\Orders\1100412000\1100412004_SIEMENS_" xr:uid="{A7A15B90-F902-4398-8B21-D45AF93D1917}"/>
    <hyperlink ref="B673" r:id="rId174" display="\\USLXA-P-FS01.cps.local\Sabetha\Orders\Orders\1100412000\1100412113_SPECIALTY_GRANULES_LLC" xr:uid="{C347F33B-068C-4927-A85A-2B98B5F7346D}"/>
    <hyperlink ref="B674" r:id="rId175" display="\\USLXA-P-FS01.cps.local\Sabetha\Orders\Orders\1100412000\1100412153_LNK_INTERNATIONAL" xr:uid="{89DC0017-EB04-42BF-958F-C488DA15DD61}"/>
    <hyperlink ref="B675" r:id="rId176" display="\\USLXA-P-FS01.cps.local\Sabetha\Orders\Orders\1100412000\1100412701_READING_BAKERY_" xr:uid="{1D301412-AE56-4E2E-BAE4-C124FD340B3B}"/>
    <hyperlink ref="B676" r:id="rId177" display="\\USLXA-P-FS01.cps.local\Sabetha\Orders\Orders\1100412000\1100412598_HERAEUS_ELECTRO_NITE" xr:uid="{7E06FA96-2174-47FE-B9EA-90AEF5056765}"/>
    <hyperlink ref="B677" r:id="rId178" display="\\USLXA-P-FS01.cps.local\Sabetha\Orders\Orders\1100412000\1100412608_MISSION_CONTROLS_COMPANY_" xr:uid="{8E714926-A454-48CB-80E7-3BAFA40C5A82}"/>
    <hyperlink ref="B678" r:id="rId179" display="\\USLXA-P-FS01.cps.local\Sabetha\Orders\Orders\1100413000\1100413025_BUNGE_NORTH_AMERICA" xr:uid="{D4DC8442-12A9-4F44-AF10-86B6F602CD0C}"/>
    <hyperlink ref="B679" r:id="rId180" display="\\USLXA-P-FS01.cps.local\Sabetha\Orders\Orders\1100414000\1100414604_GEORGIA_PACIFIC" xr:uid="{5B1D87DD-4462-4AD6-BBA2-6167541D8769}"/>
    <hyperlink ref="B680" r:id="rId181" display="\\USLXA-P-FS01.cps.local\Sabetha\Orders\Orders\1100414000\1100414622_GEORGIA_PACIFIC" xr:uid="{222FE283-A17C-4CF6-84FB-9D6480863021}"/>
    <hyperlink ref="B681" r:id="rId182" display="\\USLXA-P-FS01.cps.local\Sabetha\Orders\Orders\1100414000\1100414860_CHARLOTTETOWN_METAL_PRODUCTS" xr:uid="{F0501D9F-9534-4331-8C8C-E0D29549678E}"/>
    <hyperlink ref="B682" r:id="rId183" display="\\USLXA-P-FS01.cps.local\Sabetha\Orders\Orders\1100414000\1100414804_CLEVELAND_CLIFFS" xr:uid="{4D0D3349-9908-4ABC-BDBD-5CC9CEA08AB8}"/>
    <hyperlink ref="B683" r:id="rId184" display="\\USLXA-P-FS01.cps.local\Sabetha\Orders\Orders\1100414000\1100414821_GEORGIA_PACIFIC" xr:uid="{1E51895F-F21E-4534-91E1-C1EC39C2553F}"/>
    <hyperlink ref="B684" r:id="rId185" display="\\USLXA-P-FS01.cps.local\Sabetha\Orders\Orders\1100417000\1100417755_AURIGA_POLYMERS_" xr:uid="{C7D54960-150F-4D5F-8E5B-5422E713CD14}"/>
    <hyperlink ref="B685" r:id="rId186" display="\\USLXA-P-FS01.cps.local\Sabetha\Orders\Orders\1100418000\1100418171-P5A-MZ_PIONEER_HI_BRED" xr:uid="{8A376694-2F37-404C-8BE3-98474C46FA2B}"/>
    <hyperlink ref="B686" r:id="rId187" display="\\USLXA-P-FS01.cps.local\Sabetha\Orders\Orders\1100418000\1100418748_GRAYMONT" xr:uid="{E9BCE899-09A3-4C3F-B4B2-364C8B522CEE}"/>
    <hyperlink ref="B687" r:id="rId188" display="\\USLXA-P-FS01.cps.local\Sabetha\Orders\Orders\1100420000\1100420027_CLARIANT" xr:uid="{47B18797-BB75-40DC-907A-33C0AFFB07C9}"/>
    <hyperlink ref="B688" r:id="rId189" display="\\USLXA-P-FS01.cps.local\Sabetha\Orders\Orders\1100419000\1100419503_BIOKYOWA_INC" xr:uid="{4B71DEC2-1F76-4BDB-ADE3-E6E6044BDAD8}"/>
    <hyperlink ref="B689" r:id="rId190" display="\\USLXA-P-FS01.cps.local\Sabetha\Orders\Orders\1100419000\1100419835_NATIONL_GYPSUM_" xr:uid="{3B4B544C-5869-4AA6-B2B5-D4CDBCFEB17E}"/>
    <hyperlink ref="B690" r:id="rId191" display="\\USLXA-P-FS01.cps.local\Sabetha\Orders\Orders\1100420000\1100420788_SCHENCK_UK" xr:uid="{D7A735A7-85E7-44BF-B604-AC1F693E12FA}"/>
    <hyperlink ref="B691" r:id="rId192" display="\\USLXA-P-FS01.cps.local\Sabetha\Orders\Orders\1100420000\1100420038_ST_MARYS_CEMENT" xr:uid="{D3DB1C91-EDA7-4C1A-B24C-4A7CCD7CBF0E}"/>
    <hyperlink ref="B692" r:id="rId193" display="\\USLXA-P-FS01.cps.local\Sabetha\Orders\Orders\1100421000\1100421201_PHARMAVITE_" xr:uid="{5F146796-7334-482D-9AEC-DD50BA4D3E42}"/>
    <hyperlink ref="B693" r:id="rId194" display="\\USLXA-P-FS01.cps.local\Sabetha\Orders\Orders\1100420000\1100420185_BIOKYOWA" xr:uid="{11A5E725-6716-4851-B05B-EEC1B405FB0D}"/>
    <hyperlink ref="B694" r:id="rId195" display="\\USLXA-P-FS01.cps.local\Sabetha\Orders\Orders\1100422000\1100422498_GEON" xr:uid="{60C49025-3985-4926-90C4-8BEEAE465368}"/>
    <hyperlink ref="B695" r:id="rId196" display="\\USLXA-P-FS01.cps.local\Sabetha\Orders\Orders\1100422000\1100422880_BASF_" xr:uid="{5E1FDEB3-B7B9-4A38-AF8B-BA1D03757770}"/>
    <hyperlink ref="B696" r:id="rId197" display="\\USLXA-P-FS01.cps.local\Sabetha\Orders\Orders\1100423000\1100423401_AMERICAN_GYPSUM_" xr:uid="{834AD17D-6BDF-4FA2-84B8-8FAA225AC62E}"/>
    <hyperlink ref="B697" r:id="rId198" display="\\USLXA-P-FS01.cps.local\Sabetha\Orders\Orders\1100423000\1100423413_LYONDELL_BASELL_" xr:uid="{703D1486-433B-4120-B2B6-5E28A05F26BF}"/>
    <hyperlink ref="B698" r:id="rId199" display="\\USLXA-P-FS01.cps.local\Sabetha\Orders\Orders\1100423000\1100423765_ABCO_INDUSTRIES" xr:uid="{4ECE728F-903F-4BB3-948C-B970E8D75A1E}"/>
    <hyperlink ref="B699" r:id="rId200" display="\\USLXA-P-FS01.cps.local\Sabetha\Orders\Orders\1100417000\1100417378_SANCELA" xr:uid="{FD58AF38-2462-4B1D-8389-F4AE82B766C9}"/>
    <hyperlink ref="B700" r:id="rId201" display="\\USLXA-P-FS01.cps.local\Sabetha\Orders\Orders\1100101000\1100101938_LAFARGE_CANADA_INC" xr:uid="{80539838-3BAD-4943-AA9B-2A651FAF5D6A}"/>
    <hyperlink ref="B701" r:id="rId202" display="\\USLXA-P-FS01.cps.local\Sabetha\Orders\Orders\1100424000\1100424169_OLAM_NUTS" xr:uid="{7A3441DA-0AD7-47B9-8BA6-6D2404C60D7F}"/>
    <hyperlink ref="B702" r:id="rId203" display="\\USLXA-P-FS01.cps.local\Sabetha\Orders\Orders\1100424000\1100424465_ARGOS_HONDURAS" xr:uid="{F57736C9-B5ED-41AC-B4F1-D14E819E9089}"/>
    <hyperlink ref="B703" r:id="rId204" display="\\USLXA-P-FS01.cps.local\Sabetha\Orders\Orders\1100425000\1100425083_DIDION_MILLING" xr:uid="{DF9958BE-F07E-48E4-8462-96DB753CC727}"/>
    <hyperlink ref="B704" r:id="rId205" display="\\USLXA-P-FS01.cps.local\Sabetha\Orders\Orders\1100426000\1100426393_KEYSTONE_" xr:uid="{811736A8-E53E-4FFF-9F64-AF5AD849ED91}"/>
    <hyperlink ref="B705" r:id="rId206" display="\\USLXA-P-FS01.cps.local\Sabetha\Orders\Orders\1100426000\1100426813_PHILLIP_66_" xr:uid="{6298DE4C-9708-41A4-8F39-4B67B8BF71B1}"/>
    <hyperlink ref="B706" r:id="rId207" display="\\USLXA-P-FS01.cps.local\Sabetha\Orders\Orders\1100428000\1100428165_HC_STARCK" xr:uid="{19338DBA-79F3-4BB2-9D53-7AFF157A25A9}"/>
    <hyperlink ref="B707" r:id="rId208" display="\\USLXA-P-FS01.cps.local\Sabetha\Orders\Orders\1100428000\1100428611_DDP_" xr:uid="{C63A48A7-0292-47A5-88C8-531AA9F4A8E6}"/>
    <hyperlink ref="B708" r:id="rId209" display="\\USLXA-P-FS01.cps.local\Sabetha\Orders\Orders\1100428000\1100428210_FIRING_INDUSTRIES" xr:uid="{9E77BB9F-94C4-4504-94AD-B509B4C17835}"/>
    <hyperlink ref="B709" r:id="rId210" display="\\USLXA-P-FS01.cps.local\Sabetha\Orders\Orders\1100428000\1100428642_USG_" xr:uid="{C2212E45-E8CE-4893-BEE3-1BB2D5BFDC7C}"/>
    <hyperlink ref="B710" r:id="rId211" display="\\USLXA-P-FS01.cps.local\Sabetha\Orders\Orders\1100428000\1100428671_FIRING_INDUSTRIES" xr:uid="{36A7886C-E89F-46C6-90CF-F05D13EA76AA}"/>
    <hyperlink ref="B711" r:id="rId212" display="\\USLXA-P-FS01.cps.local\Sabetha\Orders\Orders\1100429000\1100429991_CASCADE_STEEL_" xr:uid="{8EEBC929-75DA-44D7-A107-A76898CD8395}"/>
    <hyperlink ref="B712" r:id="rId213" display="\\USLXA-P-FS01.cps.local\Sabetha\Orders\Orders\1100429000\1100429674_NATIONAL_GYPSUM_" xr:uid="{C9E7B7A3-6C55-4D29-9D1D-05303BB5A7A5}"/>
    <hyperlink ref="B713" r:id="rId214" display="\\USLXA-P-FS01.cps.local\Sabetha\Orders\Orders\1100430000\1100430218_AMERICAN_CRYSTAL_SUGAR" xr:uid="{82EF65E9-6E38-488E-BE11-4B5236F3BDC3}"/>
    <hyperlink ref="B714" r:id="rId215" display="\\USLXA-P-FS01.cps.local\Sabetha\Orders\Orders\1100430000\1100430649_BIOKYOWA_INC" xr:uid="{C606A601-E8ED-48E6-8816-B63103BEDE49}"/>
    <hyperlink ref="B715" r:id="rId216" display="\\USLXA-P-FS01.cps.local\Sabetha\Orders\Orders\1100430000\1100430889_ENDICOTT_CLAY" xr:uid="{12DEBB74-E8D1-43AB-8A09-D8A323F32DAB}"/>
    <hyperlink ref="B716" r:id="rId217" display="\\USLXA-P-FS01.cps.local\Sabetha\Orders\Orders\1100432000\1100432102_BAE_SYSTEMS" xr:uid="{1EA147ED-7C22-4373-B59E-DA15AFC16CF8}"/>
    <hyperlink ref="B717" r:id="rId218" display="\\USLXA-P-FS01.cps.local\Sabetha\Orders\Orders\1100431000\1100431011_GEON" xr:uid="{553EDA7C-F37B-4D91-A21F-1B6EF3CA6CB8}"/>
    <hyperlink ref="B718" r:id="rId219" display="\\USLXA-P-FS01.cps.local\Sabetha\Orders\Orders\1100432000\1100432574_OWENS_CORNING" xr:uid="{B2995A45-C5D5-47A3-B3C9-36BFDE2155D6}"/>
    <hyperlink ref="B719" r:id="rId220" display="\\USLXA-P-FS01.cps.local\Sabetha\Orders\Orders\1100433000\1100433733_MERCK_SHARP_AND_DOHME" xr:uid="{B1E0FE78-21FD-452E-A541-14D1E791B66B}"/>
    <hyperlink ref="B720" r:id="rId221" display="\\USLXA-P-FS01.cps.local\Sabetha\Orders\Orders\1100433000\1100433501_AC_FLAT_" xr:uid="{ACF17C3E-4310-4118-80A5-01B7435FA152}"/>
    <hyperlink ref="B721" r:id="rId222" display="\\USLXA-P-FS01.cps.local\Sabetha\Orders\Orders\1100433000\1100433869_CALPORTLAND_" xr:uid="{722E528A-CCE1-4F76-9007-83A81AE5D910}"/>
    <hyperlink ref="B722" r:id="rId223" display="\\USLXA-P-FS01.cps.local\Sabetha\Orders\Orders\1100434000\1100434118_USG_" xr:uid="{7F14001B-1A58-4960-B238-ABC4A3514EDB}"/>
    <hyperlink ref="B723" r:id="rId224" display="\\USLXA-P-FS01.cps.local\Sabetha\Orders\Orders\1100434000\1100434062_GULF_PACIFIC_" xr:uid="{1215791A-A052-4597-800F-C04391DCDF00}"/>
    <hyperlink ref="B724" r:id="rId225" display="\\USLXA-P-FS01.cps.local\Sabetha\Orders\Orders\1100434000\1100434496_BERRY_PLASTICS" xr:uid="{D3DBD729-FF52-4052-B5C4-696D08496AF2}"/>
    <hyperlink ref="B725" r:id="rId226" display="\\USLXA-P-FS01.cps.local\Sabetha\Orders\Orders\1100435000\1100435596_FEECO_INTL" xr:uid="{2AA4F86A-3887-4436-BC07-E3AD5EFCDE31}"/>
    <hyperlink ref="B726" r:id="rId227" display="\\USLXA-P-FS01.cps.local\Sabetha\Orders\Orders\1100435000\1100435883_MARS_PETCARE_US" xr:uid="{51B757DB-42BD-4AA1-AFC7-BA766D74092F}"/>
    <hyperlink ref="B727" r:id="rId228" display="\\USLXA-P-FS01.cps.local\Sabetha\Orders\Orders\1100435000\1100435156_DIMEX_CORP" xr:uid="{1EC2DE76-2F2C-4328-A633-F88BEBC5B7E4}"/>
    <hyperlink ref="B728" r:id="rId229" display="\\USLXA-P-FS01.cps.local\Sabetha\Orders\Orders\1100435000\1100435381_PQ_CORP" xr:uid="{B40BF399-04FC-4BD5-8381-8B4B73AB6E9B}"/>
    <hyperlink ref="B729" r:id="rId230" display="\\USLXA-P-FS01.cps.local\Sabetha\Orders\Orders\1100436000\1100436207_ASH_GROVE_" xr:uid="{F3BB2386-B0DC-478D-B509-C48239963334}"/>
    <hyperlink ref="B730" r:id="rId231" display="\\USLXA-P-FS01.cps.local\Sabetha\Orders\Orders\1100435000\1100435794_PABCO" xr:uid="{8E62C268-9445-4C4A-AB71-566DFDDB61AA}"/>
    <hyperlink ref="B731" r:id="rId232" display="\\USLXA-P-FS01.cps.local\Sabetha\Orders\Orders\1100436000\1100436985_POLTEX_" xr:uid="{BB29E533-A4DD-45DD-80E0-2F2B2CCB97A3}"/>
    <hyperlink ref="B732" r:id="rId233" display="\\USLXA-P-FS01.cps.local\Sabetha\Orders\Orders\1100437000\1100437003_TARA_FOODS_" xr:uid="{A5EFECAA-A573-4BCA-ADF9-5FF609403FBA}"/>
    <hyperlink ref="B733" r:id="rId234" display="\\USLXA-P-FS01.cps.local\Sabetha\Orders\Orders\1100436000\1100436896_SOUTHWIRE" xr:uid="{9AB3ECD9-EE3D-40FC-A8C8-2F2FE4BF6DA5}"/>
    <hyperlink ref="B734" r:id="rId235" display="\\USLXA-P-FS01.cps.local\Sabetha\Orders\Orders\1100437000\1100437157_OLAM_EDIBLE_NUTS" xr:uid="{D5C21E7D-B859-419A-BEA5-1D2AEAAEEDD0}"/>
    <hyperlink ref="B735" r:id="rId236" display="\\USLXA-P-FS01.cps.local\Sabetha\Orders\Orders\1100437000\1100437528_ARCHER_DANIEL" xr:uid="{72085FBE-46A8-4B1E-8D67-D709CD1EFB25}"/>
    <hyperlink ref="B736" r:id="rId237" display="\\USLXA-P-FS01.cps.local\Sabetha\Orders\Orders\1100436000\1100436996_CABOT_CORP" xr:uid="{037955E6-44D9-48A9-BC26-BC78BF543B27}"/>
    <hyperlink ref="B737" r:id="rId238" display="\\USLXA-P-FS01.cps.local\Sabetha\Orders\Orders\1100439000\1100439570_HUEBERT_" xr:uid="{B3634B9B-A22F-442A-B916-6C8745853590}"/>
    <hyperlink ref="B738" r:id="rId239" display="\\USLXA-P-FS01.cps.local\Sabetha\Orders\Orders\1100438000\1100438821_DAK" xr:uid="{58AA1813-DD6F-4500-B8ED-898383C8B3E1}"/>
    <hyperlink ref="B739" r:id="rId240" display="\\USLXA-P-FS01.cps.local\Sabetha\Orders\Orders\1100439000\1100439241_JOSEPHS_GOURMET_PASTA_CO" xr:uid="{D5CBCAD3-6419-47C1-9039-71ADF3FD1B1B}"/>
    <hyperlink ref="B740" r:id="rId241" display="\\USLXA-P-FS01.cps.local\Sabetha\Orders\Orders\1100441000\1100441381_GOLD_BOND_BUILDING" xr:uid="{4091659C-3366-48CA-A55F-4962D8C3EA98}"/>
    <hyperlink ref="B741" r:id="rId242" display="\\USLXA-P-FS01.cps.local\Sabetha\Orders\Orders\1100440000\1100440362_OLAM_EDIBLE_NUTS" xr:uid="{148C6C72-542D-45FA-9548-C0137495DE40}"/>
    <hyperlink ref="B742" r:id="rId243" display="\\USLXA-P-FS01.cps.local\Sabetha\Orders\Orders\1100437000\1100437427_M&amp;G_POLIMEROS" xr:uid="{50D1F464-A61F-4D9D-A89E-4F6C9188537E}"/>
    <hyperlink ref="B743" r:id="rId244" display="\\USLXA-P-FS01.cps.local\Sabetha\Orders\Orders\1100442000\1100442104_OLAM_EDIBLE_NUTS" xr:uid="{9324C35E-DD10-4E9C-9B31-19565E26C0AF}"/>
    <hyperlink ref="B744" r:id="rId245" display="\\USLXA-P-FS01.cps.local\Sabetha\Orders\Orders\1100443000\1100443123_AMERICAN_GYPSUM" xr:uid="{201C1DD7-F4E7-4F7A-95D2-C2DA0ECF5CC0}"/>
    <hyperlink ref="B745" r:id="rId246" display="\\USLXA-P-FS01.cps.local\Sabetha\Orders\Orders\1100442000\1100442962_Avent" xr:uid="{0D3BF9B5-7518-49CC-8DB2-9F57233E48F4}"/>
    <hyperlink ref="B746" r:id="rId247" display="\\USLXA-P-FS01.cps.local\Sabetha\Orders\Orders\1100442000\1100442997_AMERICAN_PHOENIX" xr:uid="{DF99FB3D-7E50-4270-8E5E-9380784A3EA6}"/>
    <hyperlink ref="B747" r:id="rId248" display="\\USLXA-P-FS01.cps.local\Sabetha\Orders\Orders\1100443000\1100443129_SIEMENS_" xr:uid="{6A4377F3-E61E-42C6-9576-10FE2744EB79}"/>
    <hyperlink ref="B748" r:id="rId249" display="\\USLXA-P-FS01.cps.local\Sabetha\Orders\Orders\1100444000\1100444242_CARGILL" xr:uid="{785014C7-74E4-4BE0-AD38-AA6C8D54571F}"/>
    <hyperlink ref="B749" r:id="rId250" display="\\USLXA-P-FS01.cps.local\Sabetha\Orders\Orders\1100443000\1100443402_CEMEX_PLANTA_YAQUI" xr:uid="{0F82116B-985D-4090-9D2A-4964BD0964A7}"/>
    <hyperlink ref="B750" r:id="rId251" display="\\USLXA-P-FS01.cps.local\Sabetha\Orders\Orders\1100444000\1100444505-SVC-AH_UNITED_STATES_GYPSUM_CO" xr:uid="{E2A7AC70-6589-4C7D-8BDD-6FA6FE46DD7A}"/>
    <hyperlink ref="B751" r:id="rId252" display="\\USLXA-P-FS01.cps.local\Sabetha\Orders\Orders\1100444000\1100444509-SVC-AH_CGC_INC" xr:uid="{433B0A67-297B-4D9B-A523-96CE9EC5F455}"/>
    <hyperlink ref="B752" r:id="rId253" display="\\USLXA-P-FS01.cps.local\Sabetha\Orders\Orders\1100102000\1100102031_IMERYS" xr:uid="{40D5DB99-6A0E-46C8-922A-F2D678FB90CA}"/>
    <hyperlink ref="B753" r:id="rId254" display="\\USLXA-P-FS01.cps.local\Sabetha\Orders\Orders\1100445000\1100445532_LYONDELLBASELL_ADVANCED" xr:uid="{ABBB9E5A-4467-4D8B-8852-B090876CA039}"/>
    <hyperlink ref="B754" r:id="rId255" display="\\USLXA-P-FS01.cps.local\Sabetha\Orders\Orders\1100446000\1100446229_MONDELEZ_GLOBAL" xr:uid="{21FC5856-0283-492F-A6F2-114F23DC5E5C}"/>
    <hyperlink ref="B755" r:id="rId256" display="\\USLXA-P-FS01.cps.local\Sabetha\Orders\Orders\1100447000\1100447176_COVANTA_HUNTSVILLE" xr:uid="{CD26923A-6C79-4863-AE37-3A8728C7530E}"/>
    <hyperlink ref="B756" r:id="rId257" display="\\USLXA-P-FS01.cps.local\Sabetha\Orders\Orders\1100447000\1100447399_CORNING_INC" xr:uid="{58A342A1-19FF-4E25-9BC9-A08226799AE0}"/>
    <hyperlink ref="B757" r:id="rId258" display="\\USLXA-P-FS01.cps.local\Sabetha\Orders\Orders\1100449000\1100449580_POWDER_COATINGS" xr:uid="{316F5FAA-5451-4180-8FED-CC473DC8A222}"/>
    <hyperlink ref="B758" r:id="rId259" display="\\USLXA-P-FS01.cps.local\Sabetha\Orders\Orders\1100450000\1100450784_HOLCIM_EL_SALVADOR_S.A_DE_C.V" xr:uid="{91039645-D0A1-40CE-9361-29FE5730EC91}"/>
    <hyperlink ref="B759" r:id="rId260" display="\\USLXA-P-FS01.cps.local\Sabetha\Orders\Orders\1100453000\1100453070_COVANTA_HAVERHILL_INC" xr:uid="{28494C31-948D-42CC-A3D6-A81A78E6DBBC}"/>
    <hyperlink ref="B760" r:id="rId261" display="\\USLXA-P-FS01.cps.local\Sabetha\Orders\Orders\1100452000\1100452834 -Rich Products" xr:uid="{93B64820-5398-4F86-B7D0-DF86782D3357}"/>
    <hyperlink ref="B761" r:id="rId262" display="\\USLXA-P-FS01.cps.local\Sabetha\Orders\Orders\1100453000\1100453181_TREEHOUSE_FOODS" xr:uid="{32256980-69BD-46C1-BB95-7BB4DEEF2A07}"/>
    <hyperlink ref="B762" r:id="rId263" display="\\USLXA-P-FS01.cps.local\Sabetha\Orders\Orders\1100453000\1100453188_DSM_NUTRITIONAL_PRODUCTS_LLC" xr:uid="{EA80D3F4-D267-4AE5-837F-999FDD11E49D}"/>
    <hyperlink ref="B763" r:id="rId264" display="\\USLXA-P-FS01.cps.local\Sabetha\Orders\Orders\1100453000\1100453534_ALBEMARLE" xr:uid="{9E0D9F5D-4161-454B-944C-A26A109B9AD3}"/>
    <hyperlink ref="B764" r:id="rId265" display="\\USLXA-P-FS01.cps.local\Sabetha\Orders\Orders\1100454000\1100454289_JM_SMUCKER_" xr:uid="{076393D6-B1DF-4B26-B5A6-CD6F77B4320F}"/>
    <hyperlink ref="B765" r:id="rId266" display="\\USLXA-P-FS01.cps.local\Sabetha\Orders\Orders\1100454000\1100454324-SVC-AL Schutzman" xr:uid="{5949F43A-AD58-4B49-9379-7C58C7DCE066}"/>
    <hyperlink ref="B766" r:id="rId267" display="\\USLXA-P-FS01.cps.local\Sabetha\Orders\Orders\1100455000\1100455645_HALDOR_" xr:uid="{FEB12E8E-325C-4A13-BF47-9837765DC3CD}"/>
    <hyperlink ref="B767" r:id="rId268" display="\\USLXA-P-FS01.cps.local\Sabetha\Orders\Orders\1100454000\1100454536_RT_VANDERBILT_CHEMICAL" xr:uid="{93E9BE02-2330-4451-9E63-C6C5E5DBFD2C}"/>
    <hyperlink ref="B768" r:id="rId269" display="\\USLXA-P-FS01.cps.local\Sabetha\Orders\Orders\1100454000\1100454819-P5W_USG" xr:uid="{E57716A0-C650-44FA-A894-DC35F552AEDD}"/>
    <hyperlink ref="B769" r:id="rId270" display="\\USLXA-P-FS01.cps.local\Sabetha\Orders\Orders\1100455000\1100455120_GENERAL_POLYMER_SERVICES" xr:uid="{1EC4C6C8-B97E-4D86-B195-DEDC25AB02B4}"/>
    <hyperlink ref="B770" r:id="rId271" display="\\USLXA-P-FS01.cps.local\Sabetha\Orders\Orders\1100455000\1100455121_CERTAINTEED_GYPSUM_AND_CEILING_MAN" xr:uid="{F85A0A94-6C11-498D-BB64-4F4F204B221F}"/>
    <hyperlink ref="B771" r:id="rId272" display="\\USLXA-P-FS01.cps.local\Sabetha\Orders\Orders\1100455000\1100455377_MARATHON_CHEESE_CORP" xr:uid="{ABA9DB3D-A3CA-4434-B302-C031BA109AE5}"/>
    <hyperlink ref="B772" r:id="rId273" display="\\USLXA-P-FS01.cps.local\Sabetha\Orders\Orders\1100455000\1100455619_CONAGRA_BRANDS_INC" xr:uid="{80C6B5B4-EBF6-40DA-BDBF-8B114649FB64}"/>
    <hyperlink ref="B773" r:id="rId274" display="\\USLXA-P-FS01.cps.local\Sabetha\Orders\Orders\1100455000\1100455949_DIMEX_CORP" xr:uid="{A9DA9115-ED53-4AD8-9545-B8CE671C4D32}"/>
    <hyperlink ref="B774" r:id="rId275" display="\\USLXA-P-FS01.cps.local\Sabetha\Orders\Orders\1100453000\1100453621_HARGROVE_&amp;_ASSOCIATES_(CHEVRON)_(125279)" xr:uid="{0237AF44-40F6-4FC7-BBAB-DC94BBB0EB68}"/>
    <hyperlink ref="B775" r:id="rId276" display="\\USLXA-P-FS01.cps.local\Sabetha\Orders\Orders\1100455000\1100455423_EASTMAN_CHEMICAL" xr:uid="{656B37A7-686F-4782-BA26-C51D5E3DBA25}"/>
    <hyperlink ref="B776" r:id="rId277" display="\\USLXA-P-FS01.cps.local\Sabetha\Orders\Orders\1100448000\1100448418_BRISTOL" xr:uid="{EF1FEF1A-54E9-4937-A82C-EF75FE7611AD}"/>
    <hyperlink ref="B777" r:id="rId278" display="\\USLXA-P-FS01.cps.local\Sabetha\Orders\Orders\1100456000\1100456384_SCHENCK_PROCESS_LLC" xr:uid="{E0DE711A-18EE-4668-B715-54552C5BFF2C}"/>
    <hyperlink ref="B778" r:id="rId279" display="\\USLXA-P-FS01.cps.local\Sabetha\Orders\Orders\1100458000\1100458007-SVC-AH" xr:uid="{D803141C-1F4B-4276-A0A6-B2766B0931FA}"/>
    <hyperlink ref="B779" r:id="rId280" display="\\USLXA-P-FS01.cps.local\Sabetha\Orders\Orders\1100458000\1100458118_GP_" xr:uid="{582C028F-E671-4103-A051-1D298709D646}"/>
    <hyperlink ref="B780" r:id="rId281" display="\\USLXA-P-FS01.cps.local\Sabetha\Orders\Orders\1100458000\1100458360_PROBI_USA_INC" xr:uid="{42AC2657-A137-44CD-8585-AAB9B377B5AE}"/>
    <hyperlink ref="B781" r:id="rId282" display="\\USLXA-P-FS01.cps.local\Sabetha\Orders\Orders\1100459000\1100459721_GEORGIA_PACIFIC_GYPSUM_LLC" xr:uid="{B14A3A03-19A5-4AA3-8615-40CA7F211B04}"/>
    <hyperlink ref="B782" r:id="rId283" display="\\USLXA-P-FS01.cps.local\Sabetha\Orders\Orders\1100459000\1100459747_GRAYMONT_WESTERN_CANADA_INC" xr:uid="{357E7B57-A89E-4AE9-B4B7-5D720C201145}"/>
    <hyperlink ref="B783" r:id="rId284" display="\\USLXA-P-FS01.cps.local\Sabetha\Orders\Orders\1100459000\1100459751-SVC_NUCOR_STEEL_LOUISIANA_LLC" xr:uid="{A1A5643E-1843-4488-B758-251AF5C17167}"/>
    <hyperlink ref="B784" r:id="rId285" display="\\USLXA-P-FS01.cps.local\Sabetha\Orders\Orders\1100460000\1100460026-SVC_NUCOR_STEEL_LOUISIANA_LLC" xr:uid="{1A8D54A1-3CB1-4511-AEB4-3DD0A2C0544D}"/>
    <hyperlink ref="B785" r:id="rId286" display="\\USLXA-P-FS01.cps.local\Sabetha\Orders\Orders\1100460000\1100460383_STURTEVANT_INC" xr:uid="{EB6A86ED-BBB2-44BE-BD38-83C4EB6F58E1}"/>
    <hyperlink ref="B786" r:id="rId287" display="\\USLXA-P-FS01.cps.local\Sabetha\Orders\Orders\1100461000\1100461203_SCHENCK_AUSTRAL" xr:uid="{1305320C-6CE6-462D-950B-0C87B404CD36}"/>
    <hyperlink ref="B787" r:id="rId288" display="\\USLXA-P-FS01.cps.local\Sabetha\Orders\Orders\1100461000\1100461846_CARBO_CERAMICS_INC" xr:uid="{B6709719-95FC-439B-A6DB-E6A7E60524FA}"/>
    <hyperlink ref="B788" r:id="rId289" display="\\USLXA-P-FS01.cps.local\Sabetha\Orders\Orders\1100462000\1100462000_NORBORD_MINNESOTA" xr:uid="{669EAC00-10F5-44D8-8F4A-CC3AD6830F73}"/>
    <hyperlink ref="B789" r:id="rId290" display="\\USLXA-P-FS01.cps.local\Sabetha\Orders\Orders\1100462000\1100462992_SUWANNEE_CEMENT" xr:uid="{C53BE5FD-02FA-4EF2-82F8-ABD427821623}"/>
    <hyperlink ref="B790" r:id="rId291" display="\\USLXA-P-FS01.cps.local\Sabetha\Orders\Orders\1100463000\1100463674_PREMIER_AUTOMATION" xr:uid="{143E385F-F673-4FD4-8E5C-104FB6AC892A}"/>
    <hyperlink ref="B791" r:id="rId292" display="\\USLXA-P-FS01.cps.local\Sabetha\Orders\Orders\1100463000\1100463719_SWISHER_INTL_INC" xr:uid="{108FB400-920A-4C69-8DF4-3A4F951F0657}"/>
    <hyperlink ref="B792" r:id="rId293" display="\\USLXA-P-FS01.cps.local\Sabetha\Orders\Orders\1100463000\1100463739_THE_DOW_CHEMICAL_COMPANY" xr:uid="{6D044EFE-75C8-4E12-802A-6810F09FF9FB}"/>
    <hyperlink ref="B793" r:id="rId294" display="\\USLXA-P-FS01.cps.local\Sabetha\Orders\Orders\1100464000\1100464219_GARICK" xr:uid="{2B3D435B-CEE9-449C-AD27-737863D4F627}"/>
    <hyperlink ref="B794" r:id="rId295" display="\\USLXA-P-FS01.cps.local\Sabetha\Orders\Orders\1100464000\1100464775_VIRTUS_NUTRITION" xr:uid="{5EBBE625-B1B2-4859-A1A5-DC99D778A07D}"/>
    <hyperlink ref="B795" r:id="rId296" display="\\USLXA-P-FS01.cps.local\Sabetha\Orders\Orders\1100463000\1100463769_NESTLE_PURINA_PETCARE" xr:uid="{C4093D26-D31A-45DE-B5DB-486D60D59D37}"/>
    <hyperlink ref="B796" r:id="rId297" display="\\USLXA-P-FS01.cps.local\Sabetha\Orders\Orders\1100464000\1100464606_NATIONAL_CEMENT_COMPANY_OF_CA_INC" xr:uid="{76966B32-44BB-42EB-A3B7-0F7D35671EF1}"/>
    <hyperlink ref="B797" r:id="rId298" display="\\USLXA-P-FS01.cps.local\Sabetha\Orders\Orders\1100464000\1100464786_GEORGIA_PACIFIC_GYPSUM_LLC" xr:uid="{483824B9-C7A0-409A-8D2D-CDF8B28B27F6}"/>
    <hyperlink ref="B798" r:id="rId299" display="\\USLXA-P-FS01.cps.local\Sabetha\Orders\Orders\1100465000\1100465092_ENTEGRIS_INC" xr:uid="{47485A60-04C4-4FC5-862A-2B0A4B21AE8C}"/>
    <hyperlink ref="B799" r:id="rId300" display="\\USLXA-P-FS01.cps.local\Sabetha\Orders\Orders\1100465000\1100465378_HOLCIM_CESSAS" xr:uid="{2EDB473A-DA7A-4273-9064-3B2346F24F6B}"/>
    <hyperlink ref="B800" r:id="rId301" display="\\USLXA-P-FS01.cps.local\Sabetha\Orders\Orders\1100465000\1100465376_CARGILL_SALT_DIVISION" xr:uid="{3B76CDE1-674F-453B-A394-84678FC98E38}"/>
    <hyperlink ref="B801" r:id="rId302" display="\\USLXA-P-FS01.cps.local\Sabetha\Orders\Orders\1100102000\1100102136_LEHIGH_CEMENT_CO_LLC" xr:uid="{FE082DFA-D98C-45A5-9C55-F78539DC9787}"/>
    <hyperlink ref="B802" r:id="rId303" display="\\USLXA-P-FS01.cps.local\Sabetha\Orders\Orders\1100465000\1100465911_AMERICAN_GYPSUM" xr:uid="{2D2CFAFE-EDFD-4876-A71A-49D948876A95}"/>
    <hyperlink ref="B803" r:id="rId304" display="\\USLXA-P-FS01.cps.local\Sabetha\Orders\Orders\1100466000\1100466153_FORMOSA_PLASTICS_CORP" xr:uid="{0C830823-5A6F-4348-905D-E4DBDB6A9BE6}"/>
    <hyperlink ref="B804" r:id="rId305" display="\\USLXA-P-FS01.cps.local\Sabetha\Orders\Orders\1100466000\1100466169_FREUDENBERG_PERFORMANCE_MATERIALS" xr:uid="{C644C94A-CBAE-4B31-9239-0DCE41A5492C}"/>
    <hyperlink ref="B805" r:id="rId306" display="\\USLXA-P-FS01.cps.local\Sabetha\Orders\Orders\1100466000\1100466173_FREUDENBERG_PERFORMANCE_MATERIALS" xr:uid="{51592BE0-EBAE-43C6-A25C-7CC8CDFB0C71}"/>
    <hyperlink ref="B806" r:id="rId307" display="\\USLXA-P-FS01.cps.local\Sabetha\Orders\Orders\1100466000\1100466768_GYPSUM_TECHNOLOGIES" xr:uid="{73656183-A7D5-4536-80B4-D3FA02736E4A}"/>
    <hyperlink ref="B807" r:id="rId308" display="\\USLXA-P-FS01.cps.local\Sabetha\Orders\Orders\1100467000\1100467063_CARMEUSE_LIME_AND_STONE" xr:uid="{C93908EE-423A-4F8B-B48C-730B345E1650}"/>
    <hyperlink ref="B808" r:id="rId309" display="\\USLXA-P-FS01.cps.local\Sabetha\Orders\Orders\1100467000\1100467634_DENKA" xr:uid="{14C7A4E6-6B2D-4E95-9E36-FE98C2A837BE}"/>
    <hyperlink ref="B809" r:id="rId310" display="\\USLXA-P-FS01.cps.local\Sabetha\Orders\Orders\1100467000\1100467384_APPVION_INC" xr:uid="{5F294B5C-26BD-446F-BC3C-0F3ACCFEDF78}"/>
    <hyperlink ref="B810" r:id="rId311" display="\\USLXA-P-FS01.cps.local\Sabetha\Orders\Orders\1100467000\1100467415_SGL_TECHNIC_LLC" xr:uid="{15BF9BF5-B92C-40CD-8C3A-A941F14A2D94}"/>
    <hyperlink ref="B811" r:id="rId312" display="\\USLXA-P-FS01.cps.local\Sabetha\Orders\Orders\1100467000\1100467904_LEHIGH_SOUTHWEST_CEMENT_COMPANY" xr:uid="{5FF72B21-4890-4A99-AC30-7F0E04C79992}"/>
    <hyperlink ref="B812" r:id="rId313" display="\\USLXA-P-FS01.cps.local\Sabetha\Orders\Orders\1100468000\1100468277_NATIONAL_CEMENT_COMPANY_OF_CA_INC" xr:uid="{7DD913EA-9F17-438B-9476-F99EED5CB7CF}"/>
    <hyperlink ref="B813" r:id="rId314" display="\\USLXA-P-FS01.cps.local\Sabetha\Orders\Orders\1100469000\1100469377_KOHLER_CO" xr:uid="{D5073363-322B-44AD-B525-47B6BB9BE5C8}"/>
    <hyperlink ref="B814" r:id="rId315" display="\\USLXA-P-FS01.cps.local\Sabetha\Orders\Orders\1100469000\1100469442_CALPORTLAND_CEMENT" xr:uid="{598AEB37-964D-453D-8E28-E241CBBC8872}"/>
    <hyperlink ref="B815" r:id="rId316" display="\\USLXA-P-FS01.cps.local\Sabetha\Orders\Orders\1100470000\1100470469_GE_PRECISION_HEALTHCARE_LLC" xr:uid="{B27C51FC-8DB5-4619-A076-968062134B6C}"/>
    <hyperlink ref="B816" r:id="rId317" display="\\USLXA-P-FS01.cps.local\Sabetha\Orders\Orders\1100470000\1100470376_PRONICO" xr:uid="{A8126E6E-D12D-4179-89E1-DB54ADC82F14}"/>
    <hyperlink ref="B817" r:id="rId318" display="\\USLXA-P-FS01.cps.local\Sabetha\Orders\Orders\1100470000\1100470720_PRONICO" xr:uid="{09D1B0C0-4991-45AD-AE0D-11421C8118CF}"/>
    <hyperlink ref="B818" r:id="rId319" display="\\USLXA-P-FS01.cps.local\Sabetha\Orders\Orders\1100471000\1100471393_IMERYS_WOLLASTONITE_USA_LLC" xr:uid="{58F57934-86EF-4A0C-AB84-0CB9A930C918}"/>
    <hyperlink ref="B819" r:id="rId320" display="\\USLXA-P-FS01.cps.local\Sabetha\Orders\Orders\1100471000\1100471733_MCWANE_DUCTILE_UTAH" xr:uid="{FC8C226F-40F6-495C-BD2F-4466BF51AFF3}"/>
    <hyperlink ref="B820" r:id="rId321" display="\\USLXA-P-FS01.cps.local\Sabetha\Orders\Orders\1100471000\1100471821_HALDOR_TOPSOE_INC" xr:uid="{EF40D635-CF89-445F-B827-D6971BC88C20}"/>
    <hyperlink ref="B821" r:id="rId322" display="\\USLXA-P-FS01.cps.local\Sabetha\Orders\Orders\1100471000\1100471911_ROANOKE_CEMENT_COMPANY" xr:uid="{1EB54132-0FAF-411A-B9EF-433EB063A3D0}"/>
    <hyperlink ref="B822" r:id="rId323" display="\\USLXA-P-FS01.cps.local\Sabetha\Orders\Orders\1100102000\1100102136_LEHIGH_CEMENT_CO_LLC" xr:uid="{B10D3A9B-3323-4E60-81E7-3AD5E4EC166B}"/>
    <hyperlink ref="B823" r:id="rId324" display="\\USLXA-P-FS01.cps.local\Sabetha\Orders\Orders\1100472000\1100472504_ATLAS_EPS" xr:uid="{14C604F5-CFA8-42A6-908B-DC6AEA4A62BC}"/>
    <hyperlink ref="B824" r:id="rId325" display="\\USLXA-P-FS01.cps.local\Sabetha\Orders\Orders\1100473000\1100473183_WEST_FRASER" xr:uid="{D975F9C0-DBC5-4F2C-BE91-897F1FBF158B}"/>
    <hyperlink ref="B825" r:id="rId326" display="\\USLXA-P-FS01.cps.local\Sabetha\Orders\Orders\1100473000\1100473281_DAK_AMERICAS_LLC" xr:uid="{AB8F0A61-F845-4DA3-903B-75229B0AD407}"/>
    <hyperlink ref="B826" r:id="rId327" display="\\USLXA-P-FS01.cps.local\Sabetha\Orders\Orders\1100472000\1100472191_JET_PULVERIZER_CO" xr:uid="{2603682B-E6DE-43F3-B2E6-6B0804E166E7}"/>
    <hyperlink ref="B827" r:id="rId328" display="\\USLXA-P-FS01.cps.local\Sabetha\Orders\Orders\1100474000\1100474660-SVC-AH_NUCOR_STEEL_LOUISIANA_LLC" xr:uid="{2518A5FE-32B0-4840-9264-A0CEDEA8C823}"/>
    <hyperlink ref="B828" r:id="rId329" display="\\USLXA-P-FS01.cps.local\Sabetha\Orders\Orders\1100474000\1100474768_Clariant Plastics&amp;Coatings Usa LLC" xr:uid="{B674EA45-6BC5-4658-9B6E-4756E16774F8}"/>
    <hyperlink ref="B829" r:id="rId330" display="\\USLXA-P-FS01.cps.local\Sabetha\Orders\Orders\1100474000\1100474792_PLUMMER_FOREST_PRODUCTS" xr:uid="{508CF101-E12C-4A3E-9E7C-89A17179E5C5}"/>
    <hyperlink ref="B830" r:id="rId331" display="\\USLXA-P-FS01.cps.local\Sabetha\Orders\Orders\1100475000\1100475066_MCCAIN_FOODS" xr:uid="{2D8E1F7F-F4E1-475C-9167-7C7003F3CF52}"/>
    <hyperlink ref="B831" r:id="rId332" display="\\USLXA-P-FS01.cps.local\Sabetha\Orders\Orders\1100475000\1100475777_GOLD_BOND_BUILDING_PRODUCTS_LLC" xr:uid="{5AF9F417-29E1-435E-A438-F4C2BC33CC8A}"/>
    <hyperlink ref="B832" r:id="rId333" display="\\USLXA-P-FS01.cps.local\Sabetha\Orders\Orders\1100475000\1100475853_BELDEN_BRICK_CO_PLANT_8" xr:uid="{8C7658FD-F0C3-43E0-8FD7-6943900F577E}"/>
    <hyperlink ref="B833" r:id="rId334" display="\\USLXA-P-FS01.cps.local\Sabetha\Orders\Orders\1100475000\1100475895_BELDEN_BRICK_CO_PLANT_8" xr:uid="{6681D7EF-B704-4D3C-822F-8A8256B1D034}"/>
    <hyperlink ref="B834" r:id="rId335" display="\\USLXA-P-FS01.cps.local\Sabetha\Orders\Orders\1100475000\1100475893_BELDEN_BRICK_CO_PLANT_8" xr:uid="{84F7FF8D-A766-45FF-83F9-BFABFB62084E}"/>
    <hyperlink ref="B835" r:id="rId336" display="\\USLXA-P-FS01.cps.local\Sabetha\Orders\Orders\1100102000\1100102137_AMERICAN_SUGAR_REFINING_INC" xr:uid="{F41F8351-0FBE-48E6-B3DF-DC33D71A0730}"/>
    <hyperlink ref="B836" r:id="rId337" display="\\USLXA-P-FS01.cps.local\Sabetha\Orders\Orders\1100476000\1100476481_MOTION_INDUSTRIES_INC" xr:uid="{5166BA7C-B0B9-405C-882F-86537579D4F7}"/>
    <hyperlink ref="B837" r:id="rId338" display="\\USLXA-P-FS01.cps.local\Sabetha\Orders\Orders\1100476000\1100476487_SGL_TECHNIC_LLC" xr:uid="{F65319B9-9B15-4E42-95A6-691B26BEAE27}"/>
    <hyperlink ref="B838" r:id="rId339" display="\\USLXA-P-FS01.cps.local\Sabetha\Orders\Orders\1100477000\1100477589-SVC-AH_COVESTRO_LLC" xr:uid="{A436FC87-A98B-441F-935D-8DDE2391962D}"/>
    <hyperlink ref="B839" r:id="rId340" display="\\USLXA-P-FS01.cps.local\Sabetha\Orders\Orders\1100477000\1100477594-SVC-AH_COVESTRO_LLC" xr:uid="{CD0B758E-06FB-47E7-9402-A02D4DEA25F9}"/>
    <hyperlink ref="B840" r:id="rId341" display="\\USLXA-P-FS01.cps.local\Sabetha\Orders\Orders\1100477000\1100477610-SVC-AH_COVESTRO_LLC" xr:uid="{3D566F01-CAF4-4A5A-8989-72DE14BEC4A6}"/>
    <hyperlink ref="B841" r:id="rId342" display="\\USLXA-P-FS01.cps.local\Sabetha\Orders\Orders\1100476000\1100476664_MARTIN_MARIETTA_MATERIALS" xr:uid="{59BA8890-38AF-405D-9A06-6BBB79E383E9}"/>
    <hyperlink ref="B842" r:id="rId343" display="\\USLXA-P-FS01.cps.local\Sabetha\Orders\Orders\1100478000\1100478355_WRIGHT_GROUP_(THE)" xr:uid="{030CF32D-E6FA-4D57-A16F-10347D8E980C}"/>
    <hyperlink ref="B843" r:id="rId344" display="\\USLXA-P-FS01.cps.local\Sabetha\Orders\Orders\1100478000\1100478682_DOWAKSA_USA" xr:uid="{15B35D76-F82D-40A5-A81D-E5DCC8FBFAAD}"/>
    <hyperlink ref="B844" r:id="rId345" display="\\USLXA-P-FS01.cps.local\Sabetha\Orders\Orders\1100476000\1100476664_MARTIN_MARIETTA_MATERIALS" xr:uid="{14E12B13-0734-416F-85BF-04012129564A}"/>
    <hyperlink ref="B845" r:id="rId346" display="\\USLXA-P-FS01.cps.local\Sabetha\Orders\Orders\1100102000\1100102186_NESTLE_PURINA_PETCARE" xr:uid="{8F4FEAFC-90BC-4184-8DC9-CED3259DF85B}"/>
    <hyperlink ref="B846" r:id="rId347" display="\\USLXA-P-FS01.cps.local\Sabetha\Orders\Orders\1100479000\1100479637_KELLOGG_USA_INC" xr:uid="{A3358227-6B9B-4826-958A-2EF589CD956E}"/>
    <hyperlink ref="B847" r:id="rId348" display="\\USLXA-P-FS01.cps.local\Sabetha\Orders\Orders\1100480000\1100480460_ROEHM_AMERICA_LLC" xr:uid="{9B1B1BEC-467C-4BF7-8900-49648D9676C0}"/>
    <hyperlink ref="B848" r:id="rId349" display="\\USLXA-P-FS01.cps.local\Sabetha\Orders\Orders\1100478000\1100478575_TENOVA_CORE" xr:uid="{64233352-265F-4018-8789-DEA2532913DC}"/>
    <hyperlink ref="B849" r:id="rId350" display="\\USLXA-P-FS01.cps.local\Sabetha\Orders\Orders\1100480000\1100480937_SIEMENS_" xr:uid="{128965F3-A3BF-4A64-B5FA-3A0B3792A4C8}"/>
    <hyperlink ref="B850" r:id="rId351" display="\\USLXA-P-FS01.cps.local\Sabetha\Orders\Orders\1100481000\1100481009_CENTRAL_BI_PRODUCTS" xr:uid="{91B6B8C1-A618-46E2-B77C-38123812E3E9}"/>
    <hyperlink ref="B851" r:id="rId352" display="\\USLXA-P-FS01.cps.local\Sabetha\Orders\Orders\1100482000\1100482161_CERTAINTEED_GYP_OPCO_LLC" xr:uid="{26771A8C-5916-4B9D-A5F9-B09E17C4CA63}"/>
    <hyperlink ref="B852" r:id="rId353" display="\\USLXA-P-FS01.cps.local\Sabetha\Orders\Orders\1100484000\1100484701_HOLCIM_EL_SALVADOR_S.A.DE_C.V" xr:uid="{588E5D29-4337-46E9-A40B-D43AC4139B29}"/>
    <hyperlink ref="B853" r:id="rId354" display="\\USLXA-P-FS01.cps.local\Sabetha\Orders\Orders\1100482000\1100482954_LEHIGH_CEMENT" xr:uid="{1CF08BD0-1DA4-49E7-82F2-F51FD1B097AC}"/>
    <hyperlink ref="B854" r:id="rId355" display="\\USLXA-P-FS01.cps.local\Sabetha\Orders\Orders\1100482000\1100482951_WEST_FRASER" xr:uid="{02E9DAA1-7F44-47EE-B8DB-BDA4265F213F}"/>
    <hyperlink ref="B855" r:id="rId356" display="\\USLXA-P-FS01.cps.local\Sabetha\Orders\Orders\1100483000\1100483173_GRAYMONT_WESTERN_LIME_INC" xr:uid="{5BEDC18F-8D32-4917-8F5E-B494832EADC0}"/>
    <hyperlink ref="B856" r:id="rId357" display="\\USLXA-P-FS01.cps.local\Sabetha\Orders\Orders\1100484000\1100484496_GCC_RIO_GRANDE" xr:uid="{A85F6FEB-8384-489A-8CD6-B1F2C3ACA241}"/>
    <hyperlink ref="B857" r:id="rId358" display="\\USLXA-P-FS01.cps.local\Sabetha\Orders\Orders\1100485000\1100485837_GLEN_GERY_BRICK" xr:uid="{00DE7BB4-0D64-480B-A8F5-27ED2837BAC9}"/>
    <hyperlink ref="B858" r:id="rId359" display="\\USLXA-P-FS01.cps.local\Sabetha\Orders\Orders\1100486000\1100486226-P5W-AH_ROQUETTE_AMERICA_INC" xr:uid="{EAB68532-9775-447E-B6CC-BBEDC6F0D64D}"/>
    <hyperlink ref="B859" r:id="rId360" display="\\USLXA-P-FS01.cps.local\Sabetha\Orders\Orders\1100485000\1100485418_CLARKE" xr:uid="{315B894C-6ECD-47E5-9989-4336E75B3637}"/>
    <hyperlink ref="B860" r:id="rId361" display="\\USLXA-P-FS01.cps.local\Sabetha\Orders\Orders\1100486000\1100486663_JOHNS_MANVILLE" xr:uid="{A14A5699-7031-4773-AF81-60F48975C75A}"/>
    <hyperlink ref="B861" r:id="rId362" display="\\USLXA-P-FS01.cps.local\Sabetha\Orders\Orders\1100487000\1100487795-SVC-AH_ALBEMARLE_US_INC" xr:uid="{02376214-9F90-4FED-AB2F-350244785139}"/>
    <hyperlink ref="B862" r:id="rId363" display="\\USLXA-P-FS01.cps.local\Sabetha\Orders\Orders\1100488000\1100488764_ENDICOTT_CLAY_PRODUCTS_CO" xr:uid="{B0DA7F1C-682C-4207-A592-9F6B88DF1EC3}"/>
    <hyperlink ref="B863" r:id="rId364" display="\\USLXA-P-FS01.cps.local\Sabetha\Orders\Orders\1100489000\1100489083_BYASA_BÁSCULAS_Y_AUTOMATIZACIONES" xr:uid="{772BCF02-8D59-45F1-89B5-A6B9FD198FC3}"/>
    <hyperlink ref="B864" r:id="rId365" display="\\USLXA-P-FS01.cps.local\Sabetha\Orders\Orders\1100488000\1100488829_TESCO_ASSOCIATES_INC" xr:uid="{3973CABF-6B22-473F-950A-D234DE784FCD}"/>
    <hyperlink ref="B865" r:id="rId366" display="\\USLXA-P-FS01.cps.local\Sabetha\Orders\Orders\1100490000\1100490383_PIONEER_TECHNICAL" xr:uid="{D62711AE-B356-4237-A4BB-6594705DA842}"/>
    <hyperlink ref="B866" r:id="rId367" display="\\USLXA-P-FS01.cps.local\Sabetha\Orders\Orders\1100490000\1100490415_MP_SYSTEMS_(FAIRVIEW_MILLS)" xr:uid="{565165A1-7BCA-452A-8A37-039F493532BB}"/>
    <hyperlink ref="B867" r:id="rId368" display="\\USLXA-P-FS01.cps.local\Sabetha\Orders\Orders\1100490000\1100490832_CEMEX" xr:uid="{AFBAF000-50E7-4B2A-B87E-B287663AE1BC}"/>
    <hyperlink ref="B868" r:id="rId369" display="\\USLXA-P-FS01.cps.local\Sabetha\Orders\Orders\1100489000\1100489510_TREEHOUSE_PRIVATE_BRANDS_INC" xr:uid="{AFAD9D04-FFCF-457C-B379-DB5B7A642253}"/>
    <hyperlink ref="B869" r:id="rId370" display="\\USLXA-P-FS01.cps.local\Sabetha\Orders\Orders\1100491000\1100491616_FAIRVIEW" xr:uid="{429EAB8E-C665-43AD-B915-A9C8A2FC6BC9}"/>
    <hyperlink ref="B870" r:id="rId371" display="\\USLXA-P-FS01.cps.local\Sabetha\Orders\Orders\1100492000\1100492775_MOTION_INDUSTRIES" xr:uid="{F6BAD677-A14D-4188-AA0E-92CE8D7BD7FA}"/>
    <hyperlink ref="B871" r:id="rId372" display="\\USLXA-P-FS01.cps.local\Sabetha\Orders\Orders\1100102000\1100102274_ST_MARYS_CEMENT" xr:uid="{5BD25B4F-F4FD-4DC0-B9C0-96C35D9BA191}"/>
    <hyperlink ref="B872" r:id="rId373" display="\\USLXA-P-FS01.cps.local\Sabetha\Orders\Orders\1100487000\1100487387_ASSOCIATED_ELECTRIC_COOPERATIVE_INC" xr:uid="{C0517D5A-C2D5-453C-8435-F60D749D3725}"/>
    <hyperlink ref="B873" r:id="rId374" display="\\USLXA-P-FS01.cps.local\Sabetha\Orders\Orders\1100492000\1100492987_ELMET TECHNOLOGIES_INC" xr:uid="{2E84F7A6-DBC7-4793-8B70-798E5C6C7302}"/>
    <hyperlink ref="B874" r:id="rId375" display="\\USLXA-P-FS01.cps.local\Sabetha\Orders\Orders\1100492000\1100492726_NOVA_CHEMICALS_CORP" xr:uid="{B8584505-2A9E-4FA2-865D-FB2AC1FD762A}"/>
    <hyperlink ref="B875" r:id="rId376" display="\\USLXA-P-FS01.cps.local\Sabetha\Orders\Orders\1100494000\1100494399_SOURCE_ENERGY_SERVICES" xr:uid="{843F8C58-4BEB-4A46-A182-ACE791D1559C}"/>
    <hyperlink ref="B876" r:id="rId377" display="\\USLXA-P-FS01.cps.local\Sabetha\Orders\Orders\1100494000\1100494471_CHAMPION_FOODS_LLC" xr:uid="{C2A702BA-58EF-4E4A-8C78-F9EA324C22FF}"/>
    <hyperlink ref="B877" r:id="rId378" display="\\USLXA-P-FS01.cps.local\Sabetha\Orders\Orders\1100495000\1100495385_8TH AVE - GOLDEN BOY - AMERICAN BLANCHING" xr:uid="{825C5E7E-3286-4022-B2C5-64870C32BE6B}"/>
    <hyperlink ref="B878" r:id="rId379" display="\\USLXA-P-FS01.cps.local\Sabetha\Orders\Orders\1100495000\1100495817_CLEVELAND-CLIFFS_MICHIGAN_OP" xr:uid="{55A7017B-5069-4F93-BD72-E9A676A9F462}"/>
    <hyperlink ref="B879" r:id="rId380" display="\\USLXA-P-FS01.cps.local\Sabetha\Orders\Orders\1100496000\1100496026_GENERAL_MILLS_LLC" xr:uid="{D24E97EE-4895-43A0-8275-796CC8E8426A}"/>
    <hyperlink ref="B880" r:id="rId381" display="\\USLXA-P-FS01.cps.local\Sabetha\Orders\Orders\1100488000\1100488586_COVIA-TECHNISAND" xr:uid="{110457FF-F9EC-4E1B-8618-089A98755CA7}"/>
    <hyperlink ref="B881" r:id="rId382" display="\\USLXA-P-FS01.cps.local\Sabetha\Orders\Orders\1100496000\1100496370-SVC_REPCO" xr:uid="{97E84427-34DB-47EA-B63F-D32DF08B5302}"/>
    <hyperlink ref="B882" r:id="rId383" display="\\USLXA-P-FS01.cps.local\Sabetha\Orders\Orders\1100487000\1100487125_POLYMERS_INTERNATIONAL_LTD" xr:uid="{4CE70AAE-BE46-4ECD-B5EF-E66D84A5E11C}"/>
    <hyperlink ref="B883" r:id="rId384" display="\\USLXA-P-FS01.cps.local\Sabetha\Orders\Orders\1100497000\1100497027_MARTIN_MARIETTA_MATERIALS_INC" xr:uid="{BA6F6576-9BF6-4CB7-88E1-52A3CA80102F}"/>
    <hyperlink ref="B884" r:id="rId385" display="\\USLXA-P-FS01.cps.local\Sabetha\Orders\Orders\1100497000\1100497605_MARTIN_MARIETTA_MATERIALS_INC" xr:uid="{65821FCE-676C-4085-AF1D-02AD5CC4F52B}"/>
    <hyperlink ref="B885" r:id="rId386" display="\\USLXA-P-FS01.cps.local\Sabetha\Orders\Orders\000\" xr:uid="{430D2851-A0B5-425D-828F-4B42D82D3D2D}"/>
    <hyperlink ref="B886" r:id="rId387" display="\\USLXA-P-FS01.cps.local\Sabetha\Orders\Orders\1100497000\1100497881_SAVANNAH_RIVER_MISSION_COMPLETION" xr:uid="{96839308-C863-4083-9D65-C6D5424D0F99}"/>
    <hyperlink ref="B887" r:id="rId388" display="\\USLXA-P-FS01.cps.local\Sabetha\Orders\Orders\1100498000\1100498502_SNYDERS_LANCE" xr:uid="{1C1D2BFA-E50F-4AB4-9C9F-E5CC9FB1B976}"/>
    <hyperlink ref="B888" r:id="rId389" display="\\USLXA-P-FS01.cps.local\Sabetha\Orders\Orders\1100497000\1100497480_CARMEUSE_LIME_AND_STONE" xr:uid="{EE7CB88D-B6FD-4EDF-8FB5-D278C454F4F6}"/>
    <hyperlink ref="B889" r:id="rId390" display="\\USLXA-P-FS01.cps.local\Sabetha\Orders\Orders\1100498000\1100498681_SNYDERS_LANCE" xr:uid="{76788FD1-C0AF-4A3E-8CE8-F9D4DE02465C}"/>
    <hyperlink ref="B890" r:id="rId391" display="\\USLXA-P-FS01.cps.local\Sabetha\Orders\Orders\1100498000\1100498763_SNYDERS_LANCE" xr:uid="{465A3A2E-4FDC-46AF-A91A-667509B49C96}"/>
    <hyperlink ref="B891" r:id="rId392" display="\\USLXA-P-FS01.cps.local\Sabetha\Orders\Orders\1100498000\1100498767_SNYDERS_LANCE" xr:uid="{7289915E-C64A-4682-BDDF-E338D4DE35F0}"/>
    <hyperlink ref="B892" r:id="rId393" display="\\USLXA-P-FS01.cps.local\Sabetha\Orders\Orders\1100498000\1100498785_SNYDERS_LANCE" xr:uid="{A0786E67-56DC-45CD-92C5-A6301939D85C}"/>
    <hyperlink ref="B893" r:id="rId394" display="\\USLXA-P-FS01.cps.local\Sabetha\Orders\Orders\1100498000\1100498786_SNYDERS_LANCE" xr:uid="{A1D127CD-4B5F-45DA-AE58-9FE521DC2F02}"/>
    <hyperlink ref="B894" r:id="rId395" display="\\USLXA-P-FS01.cps.local\Sabetha\Orders\Orders\1100498000\1100498683_SNYDERS_LANCE" xr:uid="{E632E1DC-25C8-4BD4-BBEF-00ADE9F65937}"/>
    <hyperlink ref="B895" r:id="rId396" display="\\USLXA-P-FS01.cps.local\Sabetha\Orders\Orders\1100498000\1100498755_SNYDERS_LANCE" xr:uid="{5FB45E1C-0B61-44F6-875B-B2B87EC89D80}"/>
    <hyperlink ref="B896" r:id="rId397" display="\\USLXA-P-FS01.cps.local\Sabetha\Orders\Orders\1100498000\1100498764_8TH_AVENUE_AMER BLANCHING" xr:uid="{0C65FCBD-FF2E-4BF7-8D9F-93286DF162F1}"/>
    <hyperlink ref="B897" r:id="rId398" display="\\USLXA-P-FS01.cps.local\Sabetha\Orders\Orders\1100498000\1100498770_SNYDERS_LANCE" xr:uid="{193E65CC-88A3-41AB-BD9E-E16D6472ACA1}"/>
    <hyperlink ref="B898" r:id="rId399" display="\\USLXA-P-FS01.cps.local\Sabetha\Orders\Orders\1100498000\1100498998_EXXON" xr:uid="{412A7899-5097-4769-A7BB-FDDF9164699F}"/>
    <hyperlink ref="B899" r:id="rId400" display="\\USLXA-P-FS01.cps.local\Sabetha\Orders\Orders\1100499000\1100499553_PACE_DAIRY_-_SD" xr:uid="{EB5967EB-75AD-43B5-9D8E-BE9972946AB5}"/>
    <hyperlink ref="B900" r:id="rId401" display="\\USLXA-P-FS01.cps.local\Sabetha\Orders\Orders\1100500000\1100500170_SOLVAY" xr:uid="{3D027147-7CA8-429E-8462-CCF37E92B33C}"/>
    <hyperlink ref="B901" r:id="rId402" display="\\USLXA-P-FS01.cps.local\Sabetha\Orders\Orders\1100501000\1100501410_SOURCE_ENERGY_-_SD" xr:uid="{ED374A1C-B49C-42A0-8B30-901F1D940CD3}"/>
    <hyperlink ref="B902" r:id="rId403" display="\\USLXA-P-FS01.cps.local\Sabetha\Orders\Orders\1100502000\1100502503_CO_1_NESTLE_PURINA" xr:uid="{CD51E43F-9B1E-44D8-9D98-858F2542D7BE}"/>
    <hyperlink ref="B903" r:id="rId404" display="\\USLXA-P-FS01.cps.local\Sabetha\Orders\Orders\1100502000\1100502326_OWENS_CORNING" xr:uid="{DAF4037F-8A72-4455-9C6A-08E5EFBC5324}"/>
    <hyperlink ref="B904" r:id="rId405" display="\\USLXA-P-FS01.cps.local\Sabetha\Orders\Orders\1100502000\1100502514_ENDICOTT_CLAY_PRODUCTS" xr:uid="{6F95167D-F69C-4DA4-B674-2F407E68623B}"/>
    <hyperlink ref="B905" r:id="rId406" display="\\USLXA-P-FS01.cps.local\Sabetha\Orders\Orders\1100502000\1100502683_ELMET_TECHNOLOGIES_SD" xr:uid="{90477C67-7F2B-4493-A687-C18D982C4AAE}"/>
    <hyperlink ref="B906" r:id="rId407" display="\\USLXA-P-FS01.cps.local\Sabetha\Orders\Orders\1100502000\1100502347_OWENS_CORNING" xr:uid="{2A3B50F4-24D8-4AA8-88CD-492791D91123}"/>
    <hyperlink ref="B907" r:id="rId408" display="\\USLXA-P-FS01.cps.local\Sabetha\Orders\Orders\1100505000\1100505799_HACH_SD" xr:uid="{611C61ED-BA43-412F-A1F2-EF12D7DC8859}"/>
    <hyperlink ref="B908" r:id="rId409" display="\\USLXA-P-FS01.cps.local\Sabetha\Orders\Orders\1100503000\1100503771_PIONEER_TECHNICAL_SERVICES_-_SD" xr:uid="{E976530B-BDCD-4437-B50D-80B58DF75EB8}"/>
    <hyperlink ref="B909" r:id="rId410" display="\\USLXA-P-FS01.cps.local\Sabetha\Orders\Orders\1100504000\1100504040_MARS_" xr:uid="{0ACEA69C-4A45-4432-90E0-56D1292B4EC9}"/>
    <hyperlink ref="B910" r:id="rId411" display="\\USLXA-P-FS01.cps.local\Sabetha\Orders\Orders\1100504000\1100504491_REPCO" xr:uid="{9A35EFA2-F811-4067-87C3-955D463F47A3}"/>
    <hyperlink ref="B911" r:id="rId412" display="\\USLXA-P-FS01.cps.local\Sabetha\Orders\Orders\1100504000\1100504521_MOTOR_CITY_ELECTRIC" xr:uid="{7C056493-AED3-4D0A-8167-FDD4EF204BEA}"/>
    <hyperlink ref="B912" r:id="rId413" display="\\USLXA-P-FS01.cps.local\Sabetha\Orders\Orders\1100504000\1100504493_ROYAL_CANIN_SL" xr:uid="{76C32AD9-43ED-48F1-9197-A09897278D86}"/>
    <hyperlink ref="B913" r:id="rId414" display="\\USLXA-P-FS01.cps.local\Sabetha\Orders\Orders\1100504000\1100504688_PQ_CORPORATION_SL" xr:uid="{B0CCE245-72C7-4FFF-87EB-47ACD008316C}"/>
    <hyperlink ref="B914" r:id="rId415" display="\\USLXA-P-FS01.cps.local\Sabetha\Orders\Orders\1100502000\1100502324_CHEVRON_PHILLIPS_CHEMICAL" xr:uid="{3E7A1652-B5BF-457A-B00F-0C7F7DD8BBCD}"/>
    <hyperlink ref="B915" r:id="rId416" display="\\USLXA-P-FS01.cps.local\Sabetha\Orders\Orders\1100505000\1100505770_BAKER_PERKINS" xr:uid="{9CFAFBE5-ADF2-47AB-88FE-A9202993C108}"/>
    <hyperlink ref="B916" r:id="rId417" display="\\USLXA-P-FS01.cps.local\Sabetha\Orders\Orders\1100505000\1100505889_MONDELEZ" xr:uid="{94F043D4-9E3E-466C-A0CB-D069D1C3BB31}"/>
    <hyperlink ref="B917" r:id="rId418" display="\\USLXA-P-FS01.cps.local\Sabetha\Orders\Orders\1100505000\1100505823_APRECIA_-_AT_" xr:uid="{6FEF3A23-FA5F-48B3-A2CD-092B4D1C16F8}"/>
    <hyperlink ref="B918" r:id="rId419" display="\\USLXA-P-FS01.cps.local\Sabetha\Orders\Orders\1100506000\1100506424_CRESILON_SD" xr:uid="{35434652-1913-4A5F-804F-DA202B946FF4}"/>
    <hyperlink ref="B919" r:id="rId420" display="\\USLXA-P-FS01.cps.local\Sabetha\Orders\Orders\1100506000\1100506846_HOLCIM_(NICARAGUA)_S.A" xr:uid="{A009E281-7686-44E1-BFAB-D30A772FB6ED}"/>
    <hyperlink ref="B920" r:id="rId421" display="\\USLXA-P-FS01.cps.local\Sabetha\Orders\Orders\1100504000\1100504255_PANEL_REY_S.A" xr:uid="{FDE37EFD-EA93-4968-9B4D-9F4BAF67556A}"/>
    <hyperlink ref="B921" r:id="rId422" display="\\USLXA-P-FS01.cps.local\Sabetha\Orders\Orders\1100508000\1100508222_INT_CELLULOSE_CORP" xr:uid="{C4FAA799-8D27-4455-B8B6-B95367986798}"/>
    <hyperlink ref="B922" r:id="rId423" display="\\USLXA-P-FS01.cps.local\Sabetha\Orders\Orders\1100508000\1100508963_SARTORI" xr:uid="{509E38E9-76E1-4454-90EF-213CB188684D}"/>
    <hyperlink ref="B923" r:id="rId424" display="\\USLXA-P-FS01.cps.local\Sabetha\Orders\Orders\1100509000\1100509153_TEHACHAPI_CEMENT-_BM_" xr:uid="{AE801A46-FA10-474E-8FF0-23BB6F6F8A72}"/>
    <hyperlink ref="B924" r:id="rId425" display="\\USLXA-P-FS01.cps.local\Sabetha\Orders\Orders\1100509000\1100509405_Honeywell" xr:uid="{EB57CDD1-F9C0-4D36-A4E2-53512FB90222}"/>
    <hyperlink ref="B925" r:id="rId426" display="\\USLXA-P-FS01.cps.local\Sabetha\Orders\Orders\1100508000\1100508633_OCI_CHEMICAL_CORP" xr:uid="{58A0C8A2-8090-4E9C-8AC6-515AB2ACD073}"/>
    <hyperlink ref="B926" r:id="rId427" display="\\USLXA-P-FS01.cps.local\Sabetha\Orders\Orders\1100509000\1100509694_HOLCIM_EL_SALVADOR_S.A_DE_C.V" xr:uid="{C1B7CAC0-C883-4F4C-9E31-21A18C72FA7E}"/>
    <hyperlink ref="B927" r:id="rId428" display="\\USLXA-P-FS01.cps.local\Sabetha\Orders\Orders\1100510000\1100510518_US_SMOKELESS_TOBACCO_SL" xr:uid="{FDF5A912-86AF-4C53-9AF9-8E2E17651625}"/>
    <hyperlink ref="B928" r:id="rId429" display="\\USLXA-P-FS01.cps.local\Sabetha\Orders\Orders\1100509000\1100509641_CURT_G_JOA_-_JR_" xr:uid="{1E418A26-7234-4451-A842-B8157EC37150}"/>
    <hyperlink ref="B929" r:id="rId430" display="\\USLXA-P-FS01.cps.local\Sabetha\Orders\Orders\1100510000\1100510660_AVIENT_CORP_-_LEHIGH_VALLEY_MFG_PLANT_AT" xr:uid="{CBDAB91D-1AC7-4626-A939-6B67C1AA77A5}"/>
    <hyperlink ref="B930" r:id="rId431" display="\\USLXA-P-FS01.cps.local\Sabetha\Orders\Orders\1100102000\1100102278_TESLA" xr:uid="{562184E9-4A54-4046-B63B-1EBE6E0C2330}"/>
    <hyperlink ref="B931" r:id="rId432" display="\\USLXA-P-FS01.cps.local\Sabetha\Orders\Orders\1100510000\1100510749_CEMEX_OPERACIONES" xr:uid="{AB732C56-6CFE-48F5-951D-70A62741308D}"/>
    <hyperlink ref="B932" r:id="rId433" display="\\USLXA-P-FS01.cps.local\Sabetha\Orders\Orders\1100510000\1100510356_BYK_INC_" xr:uid="{482038A8-A1BD-4646-8ED5-37BD0DC568D3}"/>
    <hyperlink ref="B933" r:id="rId434" display="\\USLXA-P-FS01.cps.local\Sabetha\Orders\Orders\1100511000\1100511166_WASHINGTON_PENN_SD" xr:uid="{6F018543-B7FC-4F2D-942E-FB2E1CEC111D}"/>
    <hyperlink ref="B934" r:id="rId435" display="\\USLXA-P-FS01.cps.local\Sabetha\Orders\Orders\1100511000\1100511418_WEST_FRASER_" xr:uid="{B8EC2DE2-F88E-44DC-A8BE-E0A8A1900855}"/>
    <hyperlink ref="B935" r:id="rId436" display="\\USLXA-P-FS01.cps.local\Sabetha\Orders\Orders\1100511000\1100511829_CERTAINTEED_CANADA_" xr:uid="{4E60D9A8-9428-467A-9B44-02FB8BCF38CC}"/>
    <hyperlink ref="B936" r:id="rId437" display="\\USLXA-P-FS01.cps.local\Sabetha\Orders\Orders\1100512000\1100512614_ASTRAZENECA_-_AT_" xr:uid="{9B27617C-836B-4EDF-9B56-FC6402AFAAF8}"/>
    <hyperlink ref="B937" r:id="rId438" display="\\USLXA-P-FS01.cps.local\Sabetha\Orders\Orders\1100512000\1100512150_ALFA_LAVAL_SW" xr:uid="{8331B826-428B-4A15-92F0-865F41E96004}"/>
    <hyperlink ref="B938" r:id="rId439" display="\\USLXA-P-FS01.cps.local\Sabetha\Orders\Orders\1100513000\1100513832_GREEN_BAY_DECKING" xr:uid="{4BEF1B3C-7343-46EA-99BD-7E9524A6D171}"/>
    <hyperlink ref="B939" r:id="rId440" display="\\USLXA-P-FS01.cps.local\Sabetha\Orders\Orders\1100513000\1100513812_IFF_SL" xr:uid="{3A935DC0-AB7D-4140-9170-B6FFDFC8B08D}"/>
    <hyperlink ref="B940" r:id="rId441" display="\\USLXA-P-FS01.cps.local\Sabetha\Orders\Orders\1100514000\1100514285_AMERICAN_ITALIAN_PASTA_" xr:uid="{46284084-B8FE-4587-9B20-F8BA5C6EDC85}"/>
    <hyperlink ref="B941" r:id="rId442" display="\\USLXA-P-FS01.cps.local\Sabetha\Orders\Orders\1100514000\1100514458_CABOT_GYPSUM_" xr:uid="{068A916C-B365-42E6-B042-078DF44DDAF9}"/>
    <hyperlink ref="B942" r:id="rId443" display="\\USLXA-P-FS01.cps.local\Sabetha\Orders\Orders\1100514000\1100514410_YARA_COLOMBIA" xr:uid="{BA691F21-32F2-4489-9422-E5901C958B3C}"/>
    <hyperlink ref="B943" r:id="rId444" display="\\USLXA-P-FS01.cps.local\Sabetha\Orders\Orders\1100490000\1100490824_MARTIN_MARIETTA_MATERIALS_INC" xr:uid="{6926E29F-DBFE-4AD1-8DCE-90AD79F0AD1F}"/>
    <hyperlink ref="B944" r:id="rId445" display="\\USLXA-P-FS01.cps.local\Sabetha\Orders\Orders\1100515000\1100515867_3M_SD" xr:uid="{B20543CE-B755-4F5D-A930-8E4D5D0D1C1F}"/>
    <hyperlink ref="B945" r:id="rId446" display="\\USLXA-P-FS01.cps.local\Sabetha\Orders\Orders\1100516000\1100516140_CERTAINTEED_SL" xr:uid="{51E768A7-8AF5-441B-913D-6A867A4CFB4F}"/>
    <hyperlink ref="B946" r:id="rId447" display="\\USLXA-P-FS01.cps.local\Sabetha\Orders\Orders\1100516000\1100516343_ASH_GROVE_SD" xr:uid="{9A19CED3-338A-43EA-A608-33471A7E8445}"/>
    <hyperlink ref="B947" r:id="rId448" display="\\USLXA-P-FS01.cps.local\Sabetha\Orders\Orders\1100515000\1100515197 Lockheed Martin" xr:uid="{22A7E4B6-0921-4FD3-8CED-9CEEAB617AB7}"/>
    <hyperlink ref="B948" r:id="rId449" display="\\USLXA-P-FS01.cps.local\Sabetha\Orders\Orders\1100518000\1100518389_BAKER_PERKINS" xr:uid="{4E348A25-F5C0-4CE1-8F2D-72C2A4EC13CB}"/>
    <hyperlink ref="B949" r:id="rId450" display="\\USLXA-P-FS01.cps.local\Sabetha\Orders\Orders\1100518000\1100518379_NUCOR" xr:uid="{03DA304F-767A-4AC6-A08F-AA7B51F70C61}"/>
    <hyperlink ref="B950" r:id="rId451" display="\\USLXA-P-FS01.cps.local\Sabetha\Orders\Orders\1100519000\1100519494_GREAT_LAKES_CHEESE_SW" xr:uid="{DE3F2B29-FA77-490C-90E1-DADBC7CBE091}"/>
    <hyperlink ref="B951" r:id="rId452" display="\\USLXA-P-FS01.cps.local\Sabetha\Orders\Orders\1100519000\1100519497_GREAT_LAKES_CHEESE_SW" xr:uid="{31A4D2C1-ECA9-4476-83D3-85BC017F070F}"/>
    <hyperlink ref="B952" r:id="rId453" display="\\USLXA-P-FS01.cps.local\Sabetha\Orders\Orders\1100519000\1100519500_GREAT_LAKES_CHEESE_SW" xr:uid="{6276B9EF-46FE-44C5-8EA8-21F94AB5904C}"/>
    <hyperlink ref="B953" r:id="rId454" display="\\USLXA-P-FS01.cps.local\Sabetha\Orders\Orders\1100519000\1100519504_GREAT_LAKES_CHEESE_SW" xr:uid="{608D7703-4D31-4D37-8F17-8C75A29715A2}"/>
    <hyperlink ref="B954" r:id="rId455" display="\\USLXA-P-FS01.cps.local\Sabetha\Orders\Orders\1100519000\1100519364_VARIOLINE_SPARE_PARTS" xr:uid="{831F0C0D-53A3-402A-B868-35A254F829D1}"/>
    <hyperlink ref="B955" r:id="rId456" display="\\USLXA-P-FS01.cps.local\Sabetha\Orders\Orders\1100520000\1100520317_HOLCIM_MX" xr:uid="{2CE09E39-FDC0-4A9C-B2AD-1F6FDDA3063F}"/>
    <hyperlink ref="B956" r:id="rId457" display="\\USLXA-P-FS01.cps.local\Sabetha\Orders\Orders\1100520000\1100520473_SPECIALTY_GRANULES_" xr:uid="{A50167A5-5267-4E14-9236-685E46311209}"/>
    <hyperlink ref="B957" r:id="rId458" display="\\USLXA-P-FS01.cps.local\Sabetha\Orders\Orders\1100520000\1100520619_ALPHA_ASSEMBLY" xr:uid="{FE60BA9F-CA09-473A-BBDF-B19462D9BFC6}"/>
    <hyperlink ref="B958" r:id="rId459" display="\\USLXA-P-FS01.cps.local\Sabetha\Orders\Orders\1100521000\1100521383_NUCOR_STEEL_LOUISIANA" xr:uid="{C7B3757B-B7A5-4EBB-B200-F9C5AC815DA6}"/>
    <hyperlink ref="B959" r:id="rId460" display="\\USLXA-P-FS01.cps.local\Sabetha\Orders\Orders\1100520000\1100520330_MARATHON_CHEESE_" xr:uid="{CB59BDF4-FFCD-4D45-97F0-D8E305361175}"/>
    <hyperlink ref="B960" r:id="rId461" display="\\USLXA-P-FS01.cps.local\Sabetha\Orders\Orders\1100521000\1100521600_DAKOTA_GROWERS_PASTA_CO" xr:uid="{DD1830E6-467E-4EB6-81C1-C4435C7E2E7E}"/>
    <hyperlink ref="B961" r:id="rId462" display="\\USLXA-P-FS01.cps.local\Sabetha\Orders\Orders\1100522000\1100522129_FAIRVIEW_MILLS" xr:uid="{8C95B0D4-1B42-4275-AF05-0229333E9F1A}"/>
    <hyperlink ref="B962" r:id="rId463" display="\\USLXA-P-FS01.cps.local\Sabetha\Orders\Orders\1100522000\1100522739_IOWA_RENEWABLE" xr:uid="{715311C7-3901-45D3-A43A-7A126781250D}"/>
    <hyperlink ref="B963" r:id="rId464" display="\\USLXA-P-FS01.cps.local\Sabetha\Orders\Orders\1100522000\1100522770_OMNIPURE_FILTER_CO" xr:uid="{4850710F-A6E4-422A-9FB5-96FE44F3C5C8}"/>
    <hyperlink ref="B964" r:id="rId465" display="\\USLXA-P-FS01.cps.local\Sabetha\Orders\Orders\1100523000\1100523810_IMA" xr:uid="{0EA2D56C-C519-4F97-AE03-BC5FEA16429F}"/>
    <hyperlink ref="B965" r:id="rId466" display="\\USLXA-P-FS01.cps.local\Sabetha\Orders\Orders\1100523000\1100523243_NEW_ENGLAND_SUGARS" xr:uid="{301BBB3E-0666-4CA5-8EBE-F45C2C044BD9}"/>
    <hyperlink ref="B966" r:id="rId467" display="\\USLXA-P-FS01.cps.local\Sabetha\Orders\Orders\1100524000\1100524144_ST_MARYS_CEMENT_SW" xr:uid="{5102BBEE-4C1F-4F55-9B61-38BDAA9C3665}"/>
    <hyperlink ref="B967" r:id="rId468" display="\\USLXA-P-FS01.cps.local\Sabetha\Orders\Orders\1100523000\1100523838_AVIENT_CORP_SW" xr:uid="{75A8BEB8-1414-42CB-A031-9BD04E17F67D}"/>
    <hyperlink ref="B968" r:id="rId469" display="\\USLXA-P-FS01.cps.local\Sabetha\Orders\Orders\1100521000\1100521150_KUMA" xr:uid="{9FB7AA1A-9AD5-4664-ADEA-24F5403849C6}"/>
    <hyperlink ref="B969" r:id="rId470" display="\\USLXA-P-FS01.cps.local\Sabetha\Orders\Orders\1100524000\1100524452_GOLD_BOND_BUILDING_PRODUCTS_LLC" xr:uid="{A81B0CEC-71D3-418F-8870-EA23E5FD5126}"/>
    <hyperlink ref="B970" r:id="rId471" display="\\USLXA-P-FS01.cps.local\Sabetha\Orders\Orders\1100524000\1100524784_OCI_ALABAMA_SW" xr:uid="{7120959C-B53F-443D-94E5-4A2D0DD7AD59}"/>
    <hyperlink ref="B971" r:id="rId472" display="\\USLXA-P-FS01.cps.local\Sabetha\Orders\Orders\1100524000\1100524496_GOLD_BOND_BUILDING_PRODUCTS" xr:uid="{9C16EA8E-3849-4CEF-9FBC-E434251436DB}"/>
    <hyperlink ref="B972" r:id="rId473" display="\\USLXA-P-FS01.cps.local\Sabetha\Orders\Orders\1100525000\1100525433_NUTRITION_&amp;_BIOSCIENCES_SW" xr:uid="{50554C71-946E-4C3E-B1CE-825D823949D2}"/>
    <hyperlink ref="B973" r:id="rId474" display="\\USLXA-P-FS01.cps.local\Sabetha\Orders\Orders\1100525000\1100525246_INTEGRATED_PROCESS_ENGINEERS" xr:uid="{488E44A8-4DC4-42B9-8474-8334BA999925}"/>
    <hyperlink ref="B974" r:id="rId475" display="\\USLXA-P-FS01.cps.local\Sabetha\Orders\Orders\1100526000\1100526004_GOLD_BOND" xr:uid="{B33C7213-62E0-41F4-BD03-03671D29913E}"/>
    <hyperlink ref="B975" r:id="rId476" display="\\USLXA-P-FS01.cps.local\Sabetha\Orders\Orders\1100526000\1100526374_KET_JEN_" xr:uid="{04C35366-1BB1-4412-974E-4C89AC5925FD}"/>
    <hyperlink ref="B976" r:id="rId477" display="\\USLXA-P-FS01.cps.local\Sabetha\Orders\Orders\1100526000\1100526527_RICELAND_FOODS" xr:uid="{4800E1D8-FF30-499E-8CD3-08D8BE94EB03}"/>
    <hyperlink ref="B977" r:id="rId478" display="\\USLXA-P-FS01.cps.local\Sabetha\Orders\Orders\1100527000\1100527551_ARCLIN_SURFACES" xr:uid="{C0B0DE2C-0231-461D-9649-66FD138C4166}"/>
    <hyperlink ref="B978" r:id="rId479" display="\\USLXA-P-FS01.cps.local\Sabetha\Orders\Orders\1100527000\1100527662_UNITED_TEKNICAL" xr:uid="{E863ECE3-2528-469A-A2C1-E599E6249823}"/>
    <hyperlink ref="B979" r:id="rId480" display="\\USLXA-P-FS01.cps.local\Sabetha\Orders\Orders\1100527000\1100527765_CEMEX" xr:uid="{09EB9F4D-8E61-466F-8E8C-ED9DB8F37420}"/>
    <hyperlink ref="B980" r:id="rId481" display="\\USLXA-P-FS01.cps.local\Sabetha\Orders\Orders\1100527000\1100527885_TIMBERTECH" xr:uid="{3E13131C-B871-4D0A-B60A-1966201252CD}"/>
    <hyperlink ref="B981" r:id="rId482" display="\\USLXA-P-FS01.cps.local\Sabetha\Orders\Orders\1100528000\1100528265_ Azek Timbertech" xr:uid="{864E040E-0C0F-4C33-B56B-990A86C2842D}"/>
    <hyperlink ref="B982" r:id="rId483" display="\\USLXA-P-FS01.cps.local\Sabetha\Orders\Orders\1100528000\1100528233_DAVIS_STANDARD" xr:uid="{4AE55063-8BEC-4AA3-9B4F-68C778F3465E}"/>
    <hyperlink ref="B983" r:id="rId484" display="\\USLXA-P-FS01.cps.local\Sabetha\Orders\Orders\1100528000\1100528621_EVONIK_" xr:uid="{32808665-0C14-4395-AFE1-14DC4C671183}"/>
    <hyperlink ref="B984" r:id="rId485" display="\\USLXA-P-FS01.cps.local\Sabetha\Orders\Orders\1100528000\1100528883_CERTAINTEED_GYPSUM" xr:uid="{68CB387B-62B8-435F-84B9-21273B39ABBB}"/>
    <hyperlink ref="B985" r:id="rId486" display="\\USLXA-P-FS01.cps.local\Sabetha\Orders\Orders\1100529000\1100529037_AURIGA_POLYMERS" xr:uid="{C35D2727-2A88-48AC-853F-75E141216BEE}"/>
    <hyperlink ref="B986" r:id="rId487" display="\\USLXA-P-FS01.cps.local\Sabetha\Orders\Orders\1100529000\1100529074_AURIGA_POLYMERS" xr:uid="{226142C1-18D7-4766-8B04-527EB14C19C4}"/>
    <hyperlink ref="B987" r:id="rId488" display="\\USLXA-P-FS01.cps.local\Sabetha\Orders\Orders\1100529000\1100529079_AURIGA_POLYMERS" xr:uid="{822975C8-11F0-4665-A667-389E191077C0}"/>
    <hyperlink ref="B988" r:id="rId489" display="\\USLXA-P-FS01.cps.local\Sabetha\Orders\Orders\1100529000\1100529084_AURIGA_POLYMERS" xr:uid="{D5EAB970-EC64-4A7E-ADD4-A99E300A5EE7}"/>
    <hyperlink ref="B989" r:id="rId490" display="\\USLXA-P-FS01.cps.local\Sabetha\Orders\Orders\1100529000\1100529125_POTTERS_INDUSTRIES_LLC" xr:uid="{5F1E8AA5-1ABB-444A-AD05-E2BB654057B6}"/>
    <hyperlink ref="B990" r:id="rId491" display="\\USLXA-P-FS01.cps.local\Sabetha\Orders\Orders\1100529000\1100529329_DIVERSIFIED_STORAGE" xr:uid="{DEF560BE-80DE-49C4-82C4-186FEAF8814C}"/>
    <hyperlink ref="B991" r:id="rId492" display="\\USLXA-P-FS01.cps.local\Sabetha\Orders\Orders\1100530000\1100530326_ABCO_INDUSTRIES_SW" xr:uid="{4B3A3B54-60A0-4438-A74E-A74E57F712A9}"/>
    <hyperlink ref="B992" r:id="rId493" display="\\USLXA-P-FS01.cps.local\Sabetha\Orders\Orders\1100531000\1100531163_MARS" xr:uid="{C0FC6D4D-E57E-47D2-B884-895ACE4F8844}"/>
    <hyperlink ref="B993" r:id="rId494" display="\\USLXA-P-FS01.cps.local\Sabetha\Orders\Orders\1100531000\1100531204_GCC" xr:uid="{A15C41ED-AEE6-4301-BBD7-7B14FD83ACAB}"/>
    <hyperlink ref="B994" r:id="rId495" display="\\USLXA-P-FS01.cps.local\Sabetha\Orders\Orders\1100531000\1100531292_CAVENDISH_FARMS" xr:uid="{8B5B90AC-A749-465D-9EBF-62D89E58E66F}"/>
    <hyperlink ref="B995" r:id="rId496" display="\\USLXA-P-FS01.cps.local\Sabetha\Orders\Orders\1100532000\1100532148_SNYDERS_SW" xr:uid="{3B841CA0-D22A-423A-BA2C-013805493AF8}"/>
    <hyperlink ref="B996" r:id="rId497" display="\\USLXA-P-FS01.cps.local\Sabetha\Orders\Orders\1100531000\1100531369_GCC" xr:uid="{8092E5D1-4C39-4B49-A6C0-7908DCA6447E}"/>
    <hyperlink ref="B997" r:id="rId498" display="\\USLXA-P-FS01.cps.local\Sabetha\Orders\Orders\1100533000\1100533009_AMERICAN_ITALIAN_PASTA" xr:uid="{D291517D-F1E4-429E-A162-7E0162A7A677}"/>
    <hyperlink ref="B998" r:id="rId499" display="\\USLXA-P-FS01.cps.local\Sabetha\Orders\Orders\1100533000\1100533040_AZEK" xr:uid="{72266ADF-7345-45B5-8C3E-5CB7E785E273}"/>
    <hyperlink ref="B999" r:id="rId500" display="\\USLXA-P-FS01.cps.local\Sabetha\Orders\Orders\1100532000\1100532500_SALAS_O'BRIEN" xr:uid="{FB0EA65E-4F80-4B07-AB1B-E455CF8A7E78}"/>
    <hyperlink ref="B1000" r:id="rId501" display="\\USLXA-P-FS01.cps.local\Sabetha\Orders\Orders\1100533000\1100533407_CLEVELAND_CLIFFS" xr:uid="{9968C67C-D847-4A8F-A02A-7E7E297F3C01}"/>
    <hyperlink ref="B1001" r:id="rId502" display="\\USLXA-P-FS01.cps.local\Sabetha\Orders\Orders\1100533000\1100533625_NVENT" xr:uid="{D88FA912-5FF4-4AD2-8010-10335B843EBF}"/>
    <hyperlink ref="B1002" r:id="rId503" display="\\USLXA-P-FS01.cps.local\Sabetha\Orders\Orders\1100533000\1100533914_MCKEE" xr:uid="{46482424-9C93-4879-9285-FFEAB67FAA8A}"/>
    <hyperlink ref="B1003" r:id="rId504" display="\\USLXA-P-FS01.cps.local\Sabetha\Orders\Orders\1100534000\1100534410_POLY-AMERICA" xr:uid="{57C40C73-810A-4C6A-A9AD-E077CDD194D7}"/>
    <hyperlink ref="B1004" r:id="rId505" display="\\USLXA-P-FS01.cps.local\Sabetha\Orders\Orders\1100534000\1100534412 IFF" xr:uid="{6BD054A7-C6AC-4440-88BA-2053F1D133DD}"/>
    <hyperlink ref="B1005" r:id="rId506" display="\\USLXA-P-FS01.cps.local\Sabetha\Orders\Orders\1100535000\1100535469_DESMET_SW" xr:uid="{1A0A0651-91E6-4217-86F1-8F41E330F366}"/>
    <hyperlink ref="B1006" r:id="rId507" display="\\USLXA-P-FS01.cps.local\Sabetha\Orders\Orders\1100536000\1100536282_PRAIRIE_STATE_SW" xr:uid="{E473D018-6D51-4DE4-A4CA-AF33B9D0D941}"/>
    <hyperlink ref="B1007" r:id="rId508" display="\\USLXA-P-FS01.cps.local\Sabetha\Orders\Orders\1100536000\1100536962_SPECIALTY_MINERALS" xr:uid="{7B19BE7C-FE94-4C21-AA16-7F95747AD647}"/>
    <hyperlink ref="B1008" r:id="rId509" display="\\USLXA-P-FS01.cps.local\Sabetha\Orders\Orders\1100102000\1100102510_ST_MARYS_CEMENT_US_LLC" xr:uid="{19C3BB26-0032-447D-BFCD-66DB01B4A50D}"/>
    <hyperlink ref="B1009" r:id="rId510" display="\\USLXA-P-FS01.cps.local\Sabetha\Orders\Orders\1100537000\1100537391_OWENS_CORNING" xr:uid="{F6E99622-E9C0-4569-AD0D-E55CADC1903E}"/>
    <hyperlink ref="B1010" r:id="rId511" display="\\USLXA-P-FS01.cps.local\Sabetha\Orders\Orders\1100538000\1100538749_TORAY_RESIN" xr:uid="{8A8AD9E6-64BA-495E-BA55-9E34482BD0EC}"/>
    <hyperlink ref="B1011" r:id="rId512" display="\\USLXA-P-FS01.cps.local\Sabetha\Orders\Orders\1100539000\1100539313_CALPORTLAND_SW" xr:uid="{40089FA3-5D9B-42AF-919A-A099E972C72A}"/>
    <hyperlink ref="B1012" r:id="rId513" display="\\USLXA-P-FS01.cps.local\Sabetha\Orders\Orders\1100538000\1100538928_GROUPE_SGM" xr:uid="{812A57C4-FB0F-4453-B575-1EB66E8B83C5}"/>
    <hyperlink ref="B1013" r:id="rId514" display="\\USLXA-P-FS01.cps.local\Sabetha\Orders\Orders\1100539000\1100539422_ENDURANCE_TECHNOLOGIES" xr:uid="{134EF77D-73C2-4B94-8F05-83CEBD4DEFD0}"/>
    <hyperlink ref="B1014" r:id="rId515" display="\\USLXA-P-FS01.cps.local\Sabetha\Orders\Orders\1100102000\1100102531_TITAN_FLORIDA" xr:uid="{129CFD1A-3671-499C-9E6A-543A32098744}"/>
    <hyperlink ref="B1015" r:id="rId516" display="\\USLXA-P-FS01.cps.local\Sabetha\Orders\Orders\1100540000\1100540782_UNIVERSAL_BLANCHERS" xr:uid="{44456534-2E46-40C2-B9B8-CCF9BDB3AEAF}"/>
    <hyperlink ref="B1016" r:id="rId517" display="\\USLXA-P-FS01.cps.local\Sabetha\Orders\Orders\1100541000\1100541537_WILMINGTON TIMBERTECH" xr:uid="{1FD09448-EF7A-480D-A2A9-6874D3189DC3}"/>
    <hyperlink ref="B1017" r:id="rId518" display="\\USLXA-P-FS01.cps.local\Sabetha\Orders\Orders\1100540000\1100540650_CEMEX_S.A.B_DE_C.V" xr:uid="{F1A39755-2676-4A22-A895-066B05A4F09F}"/>
    <hyperlink ref="B1018" r:id="rId519" display="\\USLXA-P-FS01.cps.local\Sabetha\Orders\Orders\1100541000\1100541922_CEMENTOS_SA_DE_CV" xr:uid="{134AE09D-9B7A-49C9-BF4C-E5B8E39EDC91}"/>
    <hyperlink ref="B1019" r:id="rId520" display="\\USLXA-P-FS01.cps.local\Sabetha\Orders\Orders\1100541000\1100541780_Dow" xr:uid="{5237E487-DDEB-426C-8D2F-662358A1A195}"/>
    <hyperlink ref="B1020" r:id="rId521" display="\\USLXA-P-FS01.cps.local\Sabetha\Orders\Orders\1100541000\1100541968_TORAY RESIN COMPANY" xr:uid="{A54F4B18-5113-4DE1-9948-B99BBC701AD3}"/>
    <hyperlink ref="B1021" r:id="rId522" display="\\USLXA-P-FS01.cps.local\Sabetha\Orders\Orders\1100542000\1100542291 Advanced industries" xr:uid="{2C3AEEC5-203C-410E-88D7-B7BB2C3EED03}"/>
    <hyperlink ref="B1022" r:id="rId523" display="\\USLXA-P-FS01.cps.local\Sabetha\Orders\Orders\1100542000\1100542984_CEMENTOS_PROGRESO_SA" xr:uid="{2AEF1E95-A96B-4CD9-8F7A-AE279EE2FB8D}"/>
    <hyperlink ref="B1023" r:id="rId524" display="\\USLXA-P-FS01.cps.local\Sabetha\Orders\Orders\1100544000\1100544149_COPERION_KTRON" xr:uid="{8610B2B5-335F-4161-9947-30555C1ED83D}"/>
    <hyperlink ref="B1024" r:id="rId525" display="\\USLXA-P-FS01.cps.local\Sabetha\Orders\Orders\1100102000\1100102561_ASH_GROVE_CEMENT" xr:uid="{7E20587B-2ECA-420C-8261-C326D09B33CC}"/>
    <hyperlink ref="B1025" r:id="rId526" display="\\USLXA-P-FS01.cps.local\Sabetha\Orders\Orders\1100545000\1100545303_FIRING_INDUSTRIES" xr:uid="{6D660288-93E9-4466-A828-41050FF64630}"/>
    <hyperlink ref="B1026" r:id="rId527" display="\\USLXA-P-FS01.cps.local\Sabetha\Orders\Orders\1100546000\1100546175_TRITURADORA Y PROCESADORA" xr:uid="{A55A142A-E31F-4982-B046-218A902B5378}"/>
    <hyperlink ref="B1027" r:id="rId528" display="\\USLXA-P-FS01.cps.local\Sabetha\Orders\Orders\1100545000\1100545918_PEPSICO_INC" xr:uid="{8BDCE57B-6F72-4323-A554-E006943D4A53}"/>
    <hyperlink ref="B1028" r:id="rId529" display="\\USLXA-P-FS01.cps.local\Sabetha\Orders\Orders\1100547000\1100547109_UOP_HONEYWELL" xr:uid="{C5902D58-089F-4837-BF9E-E393FD6C139F}"/>
    <hyperlink ref="B1029" r:id="rId530" display="\\USLXA-P-FS01.cps.local\Sabetha\Orders\Orders\1100547000\1100547231_FWS_INDUSTRIAL_PROJECTS" xr:uid="{30911C14-CBBC-4545-A538-ADAE8622253D}"/>
    <hyperlink ref="B1030" r:id="rId531" display="\\USLXA-P-FS01.cps.local\Sabetha\Orders\Orders\1100546000\1100546414_BAKER_PERKINS" xr:uid="{B416D4D1-0E7C-4C65-B26F-36F14F84D883}"/>
    <hyperlink ref="B1031" r:id="rId532" display="\\USLXA-P-FS01.cps.local\Sabetha\Orders\Orders\1100547000\1100547124_CALPORTLAND" xr:uid="{BFB8B53A-3F86-476F-B4BC-E645C5CA1DFA}"/>
    <hyperlink ref="B1032" r:id="rId533" display="\\USLXA-P-FS01.cps.local\Sabetha\Orders\Orders\1100547000\1100547747_PEXCO_WARR_SW" xr:uid="{99474100-52EA-48CC-9B5E-394E252A6F8D}"/>
    <hyperlink ref="B1033" r:id="rId534" display="\\USLXA-P-FS01.cps.local\Sabetha\Orders\Orders\1100547000\1100547928_CARGIILL_SALT_DIV._" xr:uid="{CA46F858-8521-4D9E-B4BF-FFDB5DB8ED3D}"/>
    <hyperlink ref="B1034" r:id="rId535" display="\\USLXA-P-FS01.cps.local\Sabetha\Orders\Orders\1100548000\1100548330_HOLCIM_ARGENTINA_SA" xr:uid="{E119965C-4C0C-4A9E-8704-C3E5CB9E2371}"/>
    <hyperlink ref="B1035" r:id="rId536" display="\\USLXA-P-FS01.cps.local\Sabetha\Orders\Orders\1100549000\1100549476_CEMEX_MEXICO_SA_DE_CV" xr:uid="{8C2C5081-B75C-4552-A77E-A1B2A45ECA68}"/>
    <hyperlink ref="B1036" r:id="rId537" display="\\USLXA-P-FS01.cps.local\Sabetha\Orders\Orders\1100549000\1100549279 Austin PX" xr:uid="{84A79835-0028-4EF9-BDB6-29586E83B006}"/>
    <hyperlink ref="B1037" r:id="rId538" display="\\USLXA-P-FS01.cps.local\Sabetha\Orders\Orders\1100551000\1100551574_NATIONAL_CEMENT_CO" xr:uid="{AA5DF19C-1E9D-4E07-962A-65941E5ECB3D}"/>
    <hyperlink ref="B1038" r:id="rId539" display="\\USLXA-P-FS01.cps.local\Sabetha\Orders\Orders\1100552000\1100552397_OWENS_WARR_SW" xr:uid="{50232AFC-953F-4F8B-9AD1-E2822EF76833}"/>
    <hyperlink ref="B1039" r:id="rId540" display="\\USLXA-P-FS01.cps.local\Sabetha\Orders\Orders\1100550000\1100550223_ Cabot" xr:uid="{A215CA60-4C48-4717-85D8-ADBC72B3A767}"/>
    <hyperlink ref="B1040" r:id="rId541" display="\\USLXA-P-FS01.cps.local\Sabetha\Orders\Orders\1100552000\1100552077_INDELPRO_SA_DE_CV" xr:uid="{7008A357-1DF7-49A7-8741-9B71A7A283FB}"/>
    <hyperlink ref="B1041" r:id="rId542" display="\\USLXA-P-FS01.cps.local\Sabetha\Orders\Orders\1100553000\1100553425_GEORGIA_PACIFIC" xr:uid="{E701A2B3-40AB-44BE-9011-404E394378EA}"/>
    <hyperlink ref="B1042" r:id="rId543" display="\\USLXA-P-FS01.cps.local\Sabetha\Orders\Orders\1100553000\1100553546_NESTLE_PURINA" xr:uid="{71B99E6C-A7B4-4F6D-8CD7-0D6380377B22}"/>
    <hyperlink ref="B1043" r:id="rId544" display="\\USLXA-P-FS01.cps.local\Sabetha\Orders\Orders\1100553000\1100553865_STAS" xr:uid="{E9B1FA9D-B55F-4695-8BB2-1B31AEF19482}"/>
    <hyperlink ref="B1044" r:id="rId545" display="\\USLXA-P-FS01.cps.local\Sabetha\Orders\Orders\1100554000\1100554490_LHOIST" xr:uid="{77D01F6B-05F3-47EE-B3B0-2DD53D2F3E36}"/>
    <hyperlink ref="B1045" r:id="rId546" display="\\USLXA-P-FS01.cps.local\Sabetha\Orders\Orders\1100550000\1100550452_BRIDGESTONE" xr:uid="{367637C1-1489-4B62-935D-A19F15684325}"/>
  </hyperlinks>
  <pageMargins left="0.7" right="0.7" top="0.75" bottom="0.75" header="0.3" footer="0.3"/>
  <pageSetup orientation="portrait" r:id="rId547"/>
  <drawing r:id="rId548"/>
  <legacyDrawing r:id="rId549"/>
  <mc:AlternateContent xmlns:mc="http://schemas.openxmlformats.org/markup-compatibility/2006">
    <mc:Choice Requires="x14">
      <controls>
        <mc:AlternateContent xmlns:mc="http://schemas.openxmlformats.org/markup-compatibility/2006">
          <mc:Choice Requires="x14">
            <control shapeId="2051" r:id="rId550" name="update_status_button">
              <controlPr defaultSize="0" print="0" autoFill="0" autoPict="0" macro="[0]!Update_Sched">
                <anchor moveWithCells="1" sizeWithCells="1">
                  <from>
                    <xdr:col>12</xdr:col>
                    <xdr:colOff>28575</xdr:colOff>
                    <xdr:row>0</xdr:row>
                    <xdr:rowOff>47625</xdr:rowOff>
                  </from>
                  <to>
                    <xdr:col>13</xdr:col>
                    <xdr:colOff>1095375</xdr:colOff>
                    <xdr:row>1</xdr:row>
                    <xdr:rowOff>152400</xdr:rowOff>
                  </to>
                </anchor>
              </controlPr>
            </control>
          </mc:Choice>
        </mc:AlternateContent>
        <mc:AlternateContent xmlns:mc="http://schemas.openxmlformats.org/markup-compatibility/2006">
          <mc:Choice Requires="x14">
            <control shapeId="2370" r:id="rId551" name="update_button">
              <controlPr defaultSize="0" print="0" autoFill="0" autoPict="0" macro="[0]!Order_Query">
                <anchor moveWithCells="1" sizeWithCells="1">
                  <from>
                    <xdr:col>4</xdr:col>
                    <xdr:colOff>47625</xdr:colOff>
                    <xdr:row>0</xdr:row>
                    <xdr:rowOff>66675</xdr:rowOff>
                  </from>
                  <to>
                    <xdr:col>5</xdr:col>
                    <xdr:colOff>581025</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Later_Notes!$N$1:$N$2</xm:f>
          </x14:formula1>
          <xm:sqref>Z3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leasedWS">
    <tabColor theme="9"/>
    <pageSetUpPr autoPageBreaks="0" fitToPage="1"/>
  </sheetPr>
  <dimension ref="A1:AA2500"/>
  <sheetViews>
    <sheetView zoomScale="85" zoomScaleNormal="85" workbookViewId="0">
      <pane ySplit="3" topLeftCell="A4" activePane="bottomLeft" state="frozen"/>
      <selection pane="bottomLeft" activeCell="C2" sqref="C2:D2"/>
      <selection activeCell="E19" sqref="E19"/>
    </sheetView>
  </sheetViews>
  <sheetFormatPr defaultColWidth="9.140625" defaultRowHeight="12.75"/>
  <cols>
    <col min="1" max="1" width="1.28515625" style="73" customWidth="1"/>
    <col min="2" max="2" width="13.42578125" style="80" customWidth="1"/>
    <col min="3" max="3" width="38.7109375" style="73" customWidth="1"/>
    <col min="4" max="4" width="38.42578125" style="80" customWidth="1"/>
    <col min="5" max="5" width="39.28515625" style="73" bestFit="1" customWidth="1"/>
    <col min="6" max="6" width="11" style="80" customWidth="1"/>
    <col min="7" max="7" width="12.5703125" style="80" customWidth="1"/>
    <col min="8" max="8" width="12.7109375" style="80" customWidth="1"/>
    <col min="9" max="9" width="11.28515625" style="80" customWidth="1"/>
    <col min="10" max="10" width="10.7109375" style="80" hidden="1" customWidth="1"/>
    <col min="11" max="11" width="12.42578125" style="73" customWidth="1"/>
    <col min="12" max="12" width="5.140625" style="73" hidden="1" customWidth="1"/>
    <col min="13" max="13" width="14.140625" style="73" customWidth="1"/>
    <col min="14" max="14" width="27.42578125" style="73" customWidth="1"/>
    <col min="15" max="15" width="42.5703125" style="73" hidden="1" customWidth="1"/>
    <col min="16" max="16" width="2.42578125" style="73" customWidth="1"/>
    <col min="17" max="16384" width="9.140625" style="73"/>
  </cols>
  <sheetData>
    <row r="1" spans="1:27" ht="15.75">
      <c r="A1" s="82" t="s">
        <v>2080</v>
      </c>
      <c r="B1" s="278" t="s">
        <v>2081</v>
      </c>
      <c r="C1" s="278"/>
      <c r="D1" s="83"/>
      <c r="E1" s="71"/>
      <c r="F1" s="71"/>
      <c r="G1" s="71"/>
      <c r="H1" s="71"/>
      <c r="I1" s="71"/>
      <c r="J1" s="71"/>
      <c r="K1" s="72"/>
      <c r="L1" s="72"/>
      <c r="M1" s="84" t="e">
        <f>(SUM(I4:I1048576)-SUM(J4:J1048576))/Z1</f>
        <v>#DIV/0!</v>
      </c>
      <c r="N1" s="85" t="e">
        <f>IF(M1&lt;0," Average Over Estimate hours"," Average Under Estimate hours")</f>
        <v>#DIV/0!</v>
      </c>
      <c r="O1" s="72"/>
      <c r="P1" s="72"/>
      <c r="Q1" s="72"/>
      <c r="R1" s="72"/>
      <c r="S1" s="72"/>
      <c r="T1" s="72"/>
      <c r="U1" s="72"/>
      <c r="V1" s="72"/>
      <c r="W1" s="72"/>
      <c r="X1" s="72"/>
      <c r="Y1" s="86"/>
      <c r="Z1" s="72">
        <f>COUNT(G4:G1048576)</f>
        <v>0</v>
      </c>
      <c r="AA1" s="72"/>
    </row>
    <row r="2" spans="1:27" ht="15">
      <c r="A2" s="87"/>
      <c r="B2" s="71"/>
      <c r="C2" s="279" t="str">
        <f>" " &amp; Schedule!AG2 &amp; "'s Released Orders (" &amp; Z1 &amp;" Orders)"</f>
        <v xml:space="preserve"> N/A's Released Orders (0 Orders)</v>
      </c>
      <c r="D2" s="279"/>
      <c r="E2" s="72"/>
      <c r="F2" s="71"/>
      <c r="G2" s="71"/>
      <c r="H2" s="71"/>
      <c r="I2" s="88" t="str">
        <f>"Total " &amp; SUM(I4:I1048576)</f>
        <v>Total 0</v>
      </c>
      <c r="J2" s="88" t="str">
        <f>"Total " &amp; SUM(J4:J1048576)</f>
        <v>Total 0</v>
      </c>
      <c r="K2" s="72"/>
      <c r="L2" s="72"/>
      <c r="M2" s="89" t="e">
        <f>1-(Z2/Z1)</f>
        <v>#DIV/0!</v>
      </c>
      <c r="N2" s="90" t="s">
        <v>2082</v>
      </c>
      <c r="O2" s="72"/>
      <c r="P2" s="72"/>
      <c r="Q2" s="72"/>
      <c r="R2" s="72"/>
      <c r="S2" s="72"/>
      <c r="T2" s="72"/>
      <c r="U2" s="72"/>
      <c r="V2" s="72"/>
      <c r="W2" s="72"/>
      <c r="X2" s="72"/>
      <c r="Y2" s="72"/>
      <c r="Z2" s="72">
        <f>SUM(Z4:Z1048576)</f>
        <v>0</v>
      </c>
      <c r="AA2" s="72"/>
    </row>
    <row r="3" spans="1:27" ht="25.5">
      <c r="A3" s="72"/>
      <c r="B3" s="70" t="s">
        <v>13</v>
      </c>
      <c r="C3" s="70" t="s">
        <v>14</v>
      </c>
      <c r="D3" s="70" t="s">
        <v>15</v>
      </c>
      <c r="E3" s="70" t="s">
        <v>23</v>
      </c>
      <c r="F3" s="71" t="s">
        <v>17</v>
      </c>
      <c r="G3" s="71" t="s">
        <v>20</v>
      </c>
      <c r="H3" s="71" t="s">
        <v>2083</v>
      </c>
      <c r="I3" s="71" t="s">
        <v>21</v>
      </c>
      <c r="J3" s="71" t="s">
        <v>22</v>
      </c>
      <c r="K3" s="71" t="s">
        <v>2084</v>
      </c>
      <c r="L3" s="71"/>
      <c r="M3" s="70" t="s">
        <v>2085</v>
      </c>
      <c r="N3" s="70" t="s">
        <v>2086</v>
      </c>
      <c r="O3" s="70" t="s">
        <v>2087</v>
      </c>
      <c r="P3" s="72"/>
      <c r="Q3" s="72"/>
      <c r="R3" s="72"/>
      <c r="S3" s="72"/>
      <c r="T3" s="72"/>
      <c r="U3" s="72"/>
      <c r="V3" s="72"/>
      <c r="W3" s="72"/>
      <c r="X3" s="72"/>
      <c r="Y3" s="72"/>
      <c r="Z3" s="72"/>
      <c r="AA3" s="72"/>
    </row>
    <row r="4" spans="1:27">
      <c r="A4" s="72"/>
      <c r="B4" s="213"/>
      <c r="C4" s="214"/>
      <c r="D4" s="213"/>
      <c r="E4" s="214"/>
      <c r="F4" s="213"/>
      <c r="G4" s="215"/>
      <c r="H4" s="215"/>
      <c r="I4" s="213"/>
      <c r="K4" s="273"/>
      <c r="P4" s="72"/>
      <c r="Q4" s="72"/>
      <c r="R4" s="72"/>
      <c r="S4" s="72"/>
      <c r="T4" s="72"/>
      <c r="U4" s="72"/>
      <c r="V4" s="72"/>
      <c r="W4" s="72"/>
      <c r="X4" s="72"/>
      <c r="Y4" s="72"/>
      <c r="Z4" s="72">
        <f t="shared" ref="Z4:Z67" si="0">IF(M4="LATE",IF(N4="",1,0),0)</f>
        <v>0</v>
      </c>
      <c r="AA4" s="72"/>
    </row>
    <row r="5" spans="1:27">
      <c r="A5" s="72"/>
      <c r="B5" s="213"/>
      <c r="C5" s="214"/>
      <c r="D5" s="213"/>
      <c r="E5" s="214"/>
      <c r="F5" s="213"/>
      <c r="G5" s="215"/>
      <c r="H5" s="215"/>
      <c r="I5" s="213"/>
      <c r="K5" s="273"/>
      <c r="P5" s="72"/>
      <c r="Q5" s="72"/>
      <c r="R5" s="72"/>
      <c r="S5" s="72"/>
      <c r="T5" s="72"/>
      <c r="U5" s="72"/>
      <c r="V5" s="72"/>
      <c r="W5" s="72"/>
      <c r="X5" s="72"/>
      <c r="Y5" s="72"/>
      <c r="Z5" s="72">
        <f t="shared" si="0"/>
        <v>0</v>
      </c>
      <c r="AA5" s="72"/>
    </row>
    <row r="6" spans="1:27">
      <c r="A6" s="72"/>
      <c r="B6" s="207"/>
      <c r="C6" s="208"/>
      <c r="D6" s="209"/>
      <c r="E6" s="210"/>
      <c r="F6" s="209"/>
      <c r="G6" s="211"/>
      <c r="H6" s="211"/>
      <c r="I6" s="212"/>
      <c r="J6" s="98"/>
      <c r="K6" s="99"/>
      <c r="L6" s="100"/>
      <c r="M6" s="96"/>
      <c r="N6" s="97"/>
      <c r="O6" s="97"/>
      <c r="P6" s="72"/>
      <c r="Q6" s="72"/>
      <c r="R6" s="72"/>
      <c r="S6" s="72"/>
      <c r="T6" s="72"/>
      <c r="U6" s="72"/>
      <c r="V6" s="72"/>
      <c r="W6" s="72"/>
      <c r="X6" s="72"/>
      <c r="Y6" s="72"/>
      <c r="Z6" s="72">
        <f t="shared" si="0"/>
        <v>0</v>
      </c>
      <c r="AA6" s="72"/>
    </row>
    <row r="7" spans="1:27">
      <c r="A7" s="72"/>
      <c r="B7" s="207"/>
      <c r="C7" s="208"/>
      <c r="D7" s="209"/>
      <c r="E7" s="210"/>
      <c r="F7" s="209"/>
      <c r="G7" s="211"/>
      <c r="H7" s="211"/>
      <c r="I7" s="212"/>
      <c r="J7" s="98"/>
      <c r="K7" s="99"/>
      <c r="L7" s="100"/>
      <c r="M7" s="96"/>
      <c r="N7" s="97"/>
      <c r="O7" s="97"/>
      <c r="P7" s="72"/>
      <c r="Q7" s="72"/>
      <c r="R7" s="72"/>
      <c r="S7" s="72"/>
      <c r="T7" s="72"/>
      <c r="U7" s="72"/>
      <c r="V7" s="72"/>
      <c r="W7" s="72"/>
      <c r="X7" s="72"/>
      <c r="Y7" s="72"/>
      <c r="Z7" s="72">
        <f t="shared" si="0"/>
        <v>0</v>
      </c>
      <c r="AA7" s="72"/>
    </row>
    <row r="8" spans="1:27">
      <c r="A8" s="72"/>
      <c r="B8" s="207"/>
      <c r="C8" s="208"/>
      <c r="D8" s="209"/>
      <c r="E8" s="210"/>
      <c r="F8" s="209"/>
      <c r="G8" s="211"/>
      <c r="H8" s="211"/>
      <c r="I8" s="212"/>
      <c r="J8" s="98"/>
      <c r="K8" s="99"/>
      <c r="L8" s="100"/>
      <c r="M8" s="96"/>
      <c r="N8" s="97"/>
      <c r="O8" s="97"/>
      <c r="P8" s="72"/>
      <c r="Q8" s="72"/>
      <c r="R8" s="72"/>
      <c r="S8" s="72"/>
      <c r="T8" s="72"/>
      <c r="U8" s="72"/>
      <c r="V8" s="72"/>
      <c r="W8" s="72"/>
      <c r="X8" s="72"/>
      <c r="Y8" s="72"/>
      <c r="Z8" s="72">
        <f t="shared" si="0"/>
        <v>0</v>
      </c>
      <c r="AA8" s="72"/>
    </row>
    <row r="9" spans="1:27">
      <c r="A9" s="72"/>
      <c r="B9" s="207"/>
      <c r="C9" s="208"/>
      <c r="D9" s="209"/>
      <c r="E9" s="210"/>
      <c r="F9" s="209"/>
      <c r="G9" s="211"/>
      <c r="H9" s="211"/>
      <c r="I9" s="212"/>
      <c r="J9" s="98"/>
      <c r="K9" s="99"/>
      <c r="L9" s="100"/>
      <c r="M9" s="96"/>
      <c r="N9" s="97"/>
      <c r="O9" s="97"/>
      <c r="P9" s="72"/>
      <c r="Q9" s="72"/>
      <c r="R9" s="72"/>
      <c r="S9" s="72"/>
      <c r="T9" s="72"/>
      <c r="U9" s="72"/>
      <c r="V9" s="72"/>
      <c r="W9" s="72"/>
      <c r="X9" s="72"/>
      <c r="Y9" s="72"/>
      <c r="Z9" s="72">
        <f t="shared" si="0"/>
        <v>0</v>
      </c>
      <c r="AA9" s="72"/>
    </row>
    <row r="10" spans="1:27">
      <c r="A10" s="72"/>
      <c r="B10" s="207"/>
      <c r="C10" s="208"/>
      <c r="D10" s="209"/>
      <c r="E10" s="210"/>
      <c r="F10" s="209"/>
      <c r="G10" s="211"/>
      <c r="H10" s="211"/>
      <c r="I10" s="212"/>
      <c r="J10" s="98"/>
      <c r="K10" s="99"/>
      <c r="L10" s="100"/>
      <c r="M10" s="96"/>
      <c r="N10" s="97"/>
      <c r="O10" s="97"/>
      <c r="P10" s="72"/>
      <c r="Q10" s="72"/>
      <c r="R10" s="72"/>
      <c r="S10" s="72"/>
      <c r="T10" s="72"/>
      <c r="U10" s="72"/>
      <c r="V10" s="72"/>
      <c r="W10" s="72"/>
      <c r="X10" s="72"/>
      <c r="Y10" s="72"/>
      <c r="Z10" s="72">
        <f t="shared" si="0"/>
        <v>0</v>
      </c>
      <c r="AA10" s="72"/>
    </row>
    <row r="11" spans="1:27">
      <c r="A11" s="72"/>
      <c r="B11" s="207"/>
      <c r="C11" s="208"/>
      <c r="D11" s="209"/>
      <c r="E11" s="210"/>
      <c r="F11" s="209"/>
      <c r="G11" s="211"/>
      <c r="H11" s="211"/>
      <c r="I11" s="212"/>
      <c r="J11" s="98"/>
      <c r="K11" s="99"/>
      <c r="L11" s="100"/>
      <c r="M11" s="96"/>
      <c r="N11" s="97"/>
      <c r="O11" s="97"/>
      <c r="P11" s="72"/>
      <c r="Q11" s="72"/>
      <c r="R11" s="72"/>
      <c r="S11" s="72"/>
      <c r="T11" s="72"/>
      <c r="U11" s="72"/>
      <c r="V11" s="72"/>
      <c r="W11" s="72"/>
      <c r="X11" s="72"/>
      <c r="Y11" s="72"/>
      <c r="Z11" s="72">
        <f t="shared" si="0"/>
        <v>0</v>
      </c>
      <c r="AA11" s="72"/>
    </row>
    <row r="12" spans="1:27">
      <c r="A12" s="72"/>
      <c r="B12" s="207"/>
      <c r="C12" s="208"/>
      <c r="D12" s="209"/>
      <c r="E12" s="210"/>
      <c r="F12" s="209"/>
      <c r="G12" s="211"/>
      <c r="H12" s="211"/>
      <c r="I12" s="212"/>
      <c r="J12" s="98"/>
      <c r="K12" s="99"/>
      <c r="L12" s="100"/>
      <c r="M12" s="96"/>
      <c r="N12" s="97"/>
      <c r="O12" s="97"/>
      <c r="P12" s="72"/>
      <c r="Q12" s="72"/>
      <c r="R12" s="72"/>
      <c r="S12" s="72"/>
      <c r="T12" s="72"/>
      <c r="U12" s="72"/>
      <c r="V12" s="72"/>
      <c r="W12" s="72"/>
      <c r="X12" s="72"/>
      <c r="Y12" s="72"/>
      <c r="Z12" s="72">
        <f t="shared" si="0"/>
        <v>0</v>
      </c>
      <c r="AA12" s="72"/>
    </row>
    <row r="13" spans="1:27">
      <c r="A13" s="72"/>
      <c r="B13" s="207"/>
      <c r="C13" s="208"/>
      <c r="D13" s="209"/>
      <c r="E13" s="210"/>
      <c r="F13" s="209"/>
      <c r="G13" s="211"/>
      <c r="H13" s="211"/>
      <c r="I13" s="212"/>
      <c r="J13" s="98"/>
      <c r="K13" s="99"/>
      <c r="L13" s="100"/>
      <c r="M13" s="96"/>
      <c r="N13" s="97"/>
      <c r="O13" s="97"/>
      <c r="P13" s="72"/>
      <c r="Q13" s="72"/>
      <c r="R13" s="72"/>
      <c r="S13" s="72"/>
      <c r="T13" s="72"/>
      <c r="U13" s="72"/>
      <c r="V13" s="72"/>
      <c r="W13" s="72"/>
      <c r="X13" s="72"/>
      <c r="Y13" s="72"/>
      <c r="Z13" s="72">
        <f t="shared" si="0"/>
        <v>0</v>
      </c>
      <c r="AA13" s="72"/>
    </row>
    <row r="14" spans="1:27">
      <c r="A14" s="72"/>
      <c r="B14" s="207"/>
      <c r="C14" s="208"/>
      <c r="D14" s="209"/>
      <c r="E14" s="210"/>
      <c r="F14" s="209"/>
      <c r="G14" s="211"/>
      <c r="H14" s="211"/>
      <c r="I14" s="212"/>
      <c r="J14" s="98"/>
      <c r="K14" s="99"/>
      <c r="L14" s="100"/>
      <c r="M14" s="96"/>
      <c r="N14" s="97"/>
      <c r="O14" s="97"/>
      <c r="P14" s="72"/>
      <c r="Q14" s="72"/>
      <c r="R14" s="72"/>
      <c r="S14" s="72"/>
      <c r="T14" s="72"/>
      <c r="U14" s="72"/>
      <c r="V14" s="72"/>
      <c r="W14" s="72"/>
      <c r="X14" s="72"/>
      <c r="Y14" s="72"/>
      <c r="Z14" s="72">
        <f t="shared" si="0"/>
        <v>0</v>
      </c>
      <c r="AA14" s="72"/>
    </row>
    <row r="15" spans="1:27">
      <c r="A15" s="72"/>
      <c r="B15" s="213"/>
      <c r="C15" s="214"/>
      <c r="D15" s="213"/>
      <c r="E15" s="214"/>
      <c r="F15" s="213"/>
      <c r="G15" s="215"/>
      <c r="H15" s="215"/>
      <c r="I15" s="213"/>
      <c r="P15" s="72"/>
      <c r="Q15" s="72"/>
      <c r="R15" s="72"/>
      <c r="S15" s="72"/>
      <c r="T15" s="72"/>
      <c r="U15" s="72"/>
      <c r="V15" s="72"/>
      <c r="W15" s="72"/>
      <c r="X15" s="72"/>
      <c r="Y15" s="72"/>
      <c r="Z15" s="72">
        <f t="shared" si="0"/>
        <v>0</v>
      </c>
      <c r="AA15" s="72"/>
    </row>
    <row r="16" spans="1:27">
      <c r="A16" s="72"/>
      <c r="B16" s="213"/>
      <c r="C16" s="214"/>
      <c r="D16" s="213"/>
      <c r="E16" s="214"/>
      <c r="F16" s="213"/>
      <c r="G16" s="215"/>
      <c r="H16" s="215"/>
      <c r="I16" s="213"/>
      <c r="K16" s="273"/>
      <c r="P16" s="72"/>
      <c r="Q16" s="72"/>
      <c r="R16" s="72"/>
      <c r="S16" s="72"/>
      <c r="T16" s="72"/>
      <c r="U16" s="72"/>
      <c r="V16" s="72"/>
      <c r="W16" s="72"/>
      <c r="X16" s="72"/>
      <c r="Y16" s="72"/>
      <c r="Z16" s="72">
        <f t="shared" si="0"/>
        <v>0</v>
      </c>
      <c r="AA16" s="72"/>
    </row>
    <row r="17" spans="1:26">
      <c r="A17" s="72"/>
      <c r="B17" s="213"/>
      <c r="C17" s="214"/>
      <c r="D17" s="213"/>
      <c r="E17" s="214"/>
      <c r="F17" s="213"/>
      <c r="G17" s="215"/>
      <c r="H17" s="215"/>
      <c r="I17" s="213"/>
      <c r="K17" s="273"/>
      <c r="P17" s="72"/>
      <c r="Q17" s="72"/>
      <c r="R17" s="72"/>
      <c r="S17" s="72"/>
      <c r="T17" s="72"/>
      <c r="U17" s="72"/>
      <c r="V17" s="72"/>
      <c r="W17" s="72"/>
      <c r="X17" s="72"/>
      <c r="Y17" s="72"/>
      <c r="Z17" s="72">
        <f t="shared" si="0"/>
        <v>0</v>
      </c>
    </row>
    <row r="18" spans="1:26">
      <c r="A18" s="72"/>
      <c r="B18" s="213"/>
      <c r="C18" s="214"/>
      <c r="D18" s="213"/>
      <c r="E18" s="214"/>
      <c r="F18" s="213"/>
      <c r="G18" s="215"/>
      <c r="H18" s="215"/>
      <c r="I18" s="213"/>
      <c r="K18" s="273"/>
      <c r="P18" s="72"/>
      <c r="Q18" s="72"/>
      <c r="R18" s="72"/>
      <c r="S18" s="72"/>
      <c r="T18" s="72"/>
      <c r="U18" s="72"/>
      <c r="V18" s="72"/>
      <c r="W18" s="72"/>
      <c r="X18" s="72"/>
      <c r="Y18" s="72"/>
      <c r="Z18" s="72">
        <f t="shared" si="0"/>
        <v>0</v>
      </c>
    </row>
    <row r="19" spans="1:26">
      <c r="A19" s="72"/>
      <c r="B19" s="213"/>
      <c r="C19" s="214"/>
      <c r="D19" s="213"/>
      <c r="E19" s="214"/>
      <c r="F19" s="213"/>
      <c r="G19" s="215"/>
      <c r="H19" s="215"/>
      <c r="I19" s="213"/>
      <c r="K19" s="273"/>
      <c r="P19" s="72"/>
      <c r="Q19" s="72"/>
      <c r="R19" s="72"/>
      <c r="S19" s="72"/>
      <c r="T19" s="72"/>
      <c r="U19" s="72"/>
      <c r="V19" s="72"/>
      <c r="W19" s="72"/>
      <c r="X19" s="72"/>
      <c r="Y19" s="72"/>
      <c r="Z19" s="72">
        <f t="shared" si="0"/>
        <v>0</v>
      </c>
    </row>
    <row r="20" spans="1:26">
      <c r="A20" s="72"/>
      <c r="B20" s="213"/>
      <c r="C20" s="214"/>
      <c r="D20" s="213"/>
      <c r="E20" s="214"/>
      <c r="F20" s="213"/>
      <c r="G20" s="215"/>
      <c r="H20" s="215"/>
      <c r="I20" s="213"/>
      <c r="K20" s="273"/>
      <c r="P20" s="72"/>
      <c r="Q20" s="72"/>
      <c r="R20" s="72"/>
      <c r="S20" s="72"/>
      <c r="T20" s="72"/>
      <c r="U20" s="72"/>
      <c r="V20" s="72"/>
      <c r="W20" s="72"/>
      <c r="X20" s="72"/>
      <c r="Y20" s="72"/>
      <c r="Z20" s="72">
        <f t="shared" si="0"/>
        <v>0</v>
      </c>
    </row>
    <row r="21" spans="1:26">
      <c r="A21" s="72"/>
      <c r="B21" s="207"/>
      <c r="C21" s="208"/>
      <c r="D21" s="209"/>
      <c r="E21" s="210"/>
      <c r="F21" s="209"/>
      <c r="G21" s="211"/>
      <c r="H21" s="211"/>
      <c r="I21" s="212"/>
      <c r="J21" s="98"/>
      <c r="K21" s="99"/>
      <c r="L21" s="100"/>
      <c r="M21" s="96"/>
      <c r="N21" s="97"/>
      <c r="O21" s="97"/>
      <c r="P21" s="72"/>
      <c r="Q21" s="72"/>
      <c r="R21" s="72"/>
      <c r="S21" s="72"/>
      <c r="T21" s="72"/>
      <c r="U21" s="72"/>
      <c r="V21" s="72"/>
      <c r="W21" s="72"/>
      <c r="X21" s="72"/>
      <c r="Y21" s="72"/>
      <c r="Z21" s="72">
        <f t="shared" si="0"/>
        <v>0</v>
      </c>
    </row>
    <row r="22" spans="1:26">
      <c r="A22" s="72"/>
      <c r="B22" s="213"/>
      <c r="C22" s="214"/>
      <c r="D22" s="213"/>
      <c r="E22" s="214"/>
      <c r="F22" s="213"/>
      <c r="G22" s="215"/>
      <c r="H22" s="215"/>
      <c r="I22" s="213"/>
      <c r="K22" s="273"/>
      <c r="P22" s="72"/>
      <c r="Q22" s="72"/>
      <c r="R22" s="72"/>
      <c r="S22" s="72"/>
      <c r="T22" s="72"/>
      <c r="U22" s="72"/>
      <c r="V22" s="72"/>
      <c r="W22" s="72"/>
      <c r="X22" s="72"/>
      <c r="Y22" s="72"/>
      <c r="Z22" s="72">
        <f t="shared" si="0"/>
        <v>0</v>
      </c>
    </row>
    <row r="23" spans="1:26">
      <c r="A23" s="72"/>
      <c r="B23" s="213"/>
      <c r="C23" s="214"/>
      <c r="D23" s="213"/>
      <c r="E23" s="214"/>
      <c r="F23" s="213"/>
      <c r="G23" s="215"/>
      <c r="H23" s="215"/>
      <c r="I23" s="213"/>
      <c r="K23" s="273"/>
      <c r="P23" s="72"/>
      <c r="Q23" s="72"/>
      <c r="R23" s="72"/>
      <c r="S23" s="72"/>
      <c r="T23" s="72"/>
      <c r="U23" s="72"/>
      <c r="V23" s="72"/>
      <c r="W23" s="72"/>
      <c r="X23" s="72"/>
      <c r="Y23" s="72"/>
      <c r="Z23" s="72">
        <f t="shared" si="0"/>
        <v>0</v>
      </c>
    </row>
    <row r="24" spans="1:26">
      <c r="A24" s="72"/>
      <c r="B24" s="213"/>
      <c r="C24" s="214"/>
      <c r="D24" s="213"/>
      <c r="E24" s="214"/>
      <c r="F24" s="213"/>
      <c r="G24" s="215"/>
      <c r="H24" s="215"/>
      <c r="I24" s="213"/>
      <c r="K24" s="273"/>
      <c r="P24" s="72"/>
      <c r="Q24" s="72"/>
      <c r="R24" s="72"/>
      <c r="S24" s="72"/>
      <c r="T24" s="72"/>
      <c r="U24" s="72"/>
      <c r="V24" s="72"/>
      <c r="W24" s="72"/>
      <c r="X24" s="72"/>
      <c r="Y24" s="72"/>
      <c r="Z24" s="72">
        <f t="shared" si="0"/>
        <v>0</v>
      </c>
    </row>
    <row r="25" spans="1:26">
      <c r="A25" s="72"/>
      <c r="B25" s="213"/>
      <c r="C25" s="214"/>
      <c r="D25" s="213"/>
      <c r="E25" s="214"/>
      <c r="F25" s="213"/>
      <c r="G25" s="215"/>
      <c r="H25" s="215"/>
      <c r="I25" s="213"/>
      <c r="K25" s="273"/>
      <c r="P25" s="72"/>
      <c r="Q25" s="72"/>
      <c r="R25" s="72"/>
      <c r="S25" s="72"/>
      <c r="T25" s="72"/>
      <c r="U25" s="72"/>
      <c r="V25" s="72"/>
      <c r="W25" s="72"/>
      <c r="X25" s="72"/>
      <c r="Y25" s="72"/>
      <c r="Z25" s="72">
        <f t="shared" si="0"/>
        <v>0</v>
      </c>
    </row>
    <row r="26" spans="1:26">
      <c r="A26" s="72"/>
      <c r="B26" s="213"/>
      <c r="C26" s="214"/>
      <c r="D26" s="213"/>
      <c r="E26" s="214"/>
      <c r="F26" s="213"/>
      <c r="G26" s="215"/>
      <c r="H26" s="215"/>
      <c r="I26" s="213"/>
      <c r="K26" s="273"/>
      <c r="P26" s="72"/>
      <c r="Q26" s="72"/>
      <c r="R26" s="72"/>
      <c r="S26" s="72"/>
      <c r="T26" s="72"/>
      <c r="U26" s="72"/>
      <c r="V26" s="72"/>
      <c r="W26" s="72"/>
      <c r="X26" s="72"/>
      <c r="Y26" s="72"/>
      <c r="Z26" s="72">
        <f t="shared" si="0"/>
        <v>0</v>
      </c>
    </row>
    <row r="27" spans="1:26">
      <c r="A27" s="72"/>
      <c r="B27" s="213"/>
      <c r="C27" s="214"/>
      <c r="D27" s="213"/>
      <c r="E27" s="214"/>
      <c r="F27" s="213"/>
      <c r="G27" s="215"/>
      <c r="H27" s="215"/>
      <c r="I27" s="213"/>
      <c r="K27" s="273"/>
      <c r="P27" s="72"/>
      <c r="Q27" s="72"/>
      <c r="R27" s="72"/>
      <c r="S27" s="72"/>
      <c r="T27" s="72"/>
      <c r="U27" s="72"/>
      <c r="V27" s="72"/>
      <c r="W27" s="72"/>
      <c r="X27" s="72"/>
      <c r="Y27" s="72"/>
      <c r="Z27" s="72">
        <f t="shared" si="0"/>
        <v>0</v>
      </c>
    </row>
    <row r="28" spans="1:26">
      <c r="A28" s="72"/>
      <c r="B28" s="207"/>
      <c r="C28" s="208"/>
      <c r="D28" s="209"/>
      <c r="E28" s="210"/>
      <c r="F28" s="209"/>
      <c r="G28" s="211"/>
      <c r="H28" s="211"/>
      <c r="I28" s="212"/>
      <c r="J28" s="98"/>
      <c r="K28" s="99"/>
      <c r="L28" s="100"/>
      <c r="M28" s="96"/>
      <c r="N28" s="97"/>
      <c r="O28" s="97"/>
      <c r="P28" s="72"/>
      <c r="Q28" s="72"/>
      <c r="R28" s="72"/>
      <c r="S28" s="72"/>
      <c r="T28" s="72"/>
      <c r="U28" s="72"/>
      <c r="V28" s="72"/>
      <c r="W28" s="72"/>
      <c r="X28" s="72"/>
      <c r="Y28" s="72"/>
      <c r="Z28" s="72">
        <f t="shared" si="0"/>
        <v>0</v>
      </c>
    </row>
    <row r="29" spans="1:26">
      <c r="A29" s="72"/>
      <c r="B29" s="213"/>
      <c r="C29" s="214"/>
      <c r="D29" s="213"/>
      <c r="E29" s="214"/>
      <c r="F29" s="213"/>
      <c r="G29" s="215"/>
      <c r="H29" s="215"/>
      <c r="I29" s="213"/>
      <c r="K29" s="273"/>
      <c r="P29" s="72"/>
      <c r="Q29" s="72"/>
      <c r="R29" s="72"/>
      <c r="S29" s="72"/>
      <c r="T29" s="72"/>
      <c r="U29" s="72"/>
      <c r="V29" s="72"/>
      <c r="W29" s="72"/>
      <c r="X29" s="72"/>
      <c r="Y29" s="72"/>
      <c r="Z29" s="72">
        <f t="shared" si="0"/>
        <v>0</v>
      </c>
    </row>
    <row r="30" spans="1:26">
      <c r="A30" s="72"/>
      <c r="B30" s="213"/>
      <c r="C30" s="214"/>
      <c r="D30" s="213"/>
      <c r="E30" s="214"/>
      <c r="F30" s="213"/>
      <c r="G30" s="215"/>
      <c r="H30" s="215"/>
      <c r="I30" s="213"/>
      <c r="K30" s="273"/>
      <c r="P30" s="72"/>
      <c r="Q30" s="72"/>
      <c r="R30" s="72"/>
      <c r="S30" s="72"/>
      <c r="T30" s="72"/>
      <c r="U30" s="72"/>
      <c r="V30" s="72"/>
      <c r="W30" s="72"/>
      <c r="X30" s="72"/>
      <c r="Y30" s="72"/>
      <c r="Z30" s="72">
        <f t="shared" si="0"/>
        <v>0</v>
      </c>
    </row>
    <row r="31" spans="1:26">
      <c r="A31" s="72"/>
      <c r="B31" s="213"/>
      <c r="C31" s="214"/>
      <c r="D31" s="213"/>
      <c r="E31" s="214"/>
      <c r="F31" s="213"/>
      <c r="G31" s="215"/>
      <c r="H31" s="215"/>
      <c r="I31" s="213"/>
      <c r="K31" s="273"/>
      <c r="P31" s="72"/>
      <c r="Q31" s="72"/>
      <c r="R31" s="72"/>
      <c r="S31" s="72"/>
      <c r="T31" s="72"/>
      <c r="U31" s="72"/>
      <c r="V31" s="72"/>
      <c r="W31" s="72"/>
      <c r="X31" s="72"/>
      <c r="Y31" s="72"/>
      <c r="Z31" s="72">
        <f t="shared" si="0"/>
        <v>0</v>
      </c>
    </row>
    <row r="32" spans="1:26">
      <c r="A32" s="72"/>
      <c r="B32" s="213"/>
      <c r="C32" s="214"/>
      <c r="D32" s="213"/>
      <c r="E32" s="214"/>
      <c r="F32" s="213"/>
      <c r="G32" s="215"/>
      <c r="H32" s="215"/>
      <c r="I32" s="213"/>
      <c r="K32" s="273"/>
      <c r="P32" s="72"/>
      <c r="Q32" s="72"/>
      <c r="R32" s="72"/>
      <c r="S32" s="72"/>
      <c r="T32" s="72"/>
      <c r="U32" s="72"/>
      <c r="V32" s="72"/>
      <c r="W32" s="72"/>
      <c r="X32" s="72"/>
      <c r="Y32" s="72"/>
      <c r="Z32" s="72">
        <f t="shared" si="0"/>
        <v>0</v>
      </c>
    </row>
    <row r="33" spans="1:26">
      <c r="A33" s="72"/>
      <c r="B33" s="213"/>
      <c r="C33" s="214"/>
      <c r="D33" s="213"/>
      <c r="E33" s="214"/>
      <c r="F33" s="213"/>
      <c r="G33" s="215"/>
      <c r="H33" s="215"/>
      <c r="I33" s="213"/>
      <c r="K33" s="273"/>
      <c r="P33" s="72"/>
      <c r="Q33" s="72"/>
      <c r="R33" s="72"/>
      <c r="S33" s="72"/>
      <c r="T33" s="72"/>
      <c r="U33" s="72"/>
      <c r="V33" s="72"/>
      <c r="W33" s="72"/>
      <c r="X33" s="72"/>
      <c r="Y33" s="72"/>
      <c r="Z33" s="72">
        <f t="shared" si="0"/>
        <v>0</v>
      </c>
    </row>
    <row r="34" spans="1:26">
      <c r="A34" s="72"/>
      <c r="B34" s="213"/>
      <c r="C34" s="214"/>
      <c r="D34" s="213"/>
      <c r="E34" s="214"/>
      <c r="F34" s="213"/>
      <c r="G34" s="215"/>
      <c r="H34" s="215"/>
      <c r="I34" s="213"/>
      <c r="K34" s="273"/>
      <c r="P34" s="72"/>
      <c r="Q34" s="72"/>
      <c r="R34" s="72"/>
      <c r="S34" s="72"/>
      <c r="T34" s="72"/>
      <c r="U34" s="72"/>
      <c r="V34" s="72"/>
      <c r="W34" s="72"/>
      <c r="X34" s="72"/>
      <c r="Y34" s="72"/>
      <c r="Z34" s="72">
        <f t="shared" si="0"/>
        <v>0</v>
      </c>
    </row>
    <row r="35" spans="1:26">
      <c r="A35" s="72"/>
      <c r="B35" s="213"/>
      <c r="C35" s="214"/>
      <c r="D35" s="213"/>
      <c r="E35" s="214"/>
      <c r="F35" s="213"/>
      <c r="G35" s="215"/>
      <c r="H35" s="215"/>
      <c r="I35" s="213"/>
      <c r="K35" s="273"/>
      <c r="P35" s="72"/>
      <c r="Q35" s="72"/>
      <c r="R35" s="72"/>
      <c r="S35" s="72"/>
      <c r="T35" s="72"/>
      <c r="U35" s="72"/>
      <c r="V35" s="72"/>
      <c r="W35" s="72"/>
      <c r="X35" s="72"/>
      <c r="Y35" s="72"/>
      <c r="Z35" s="72">
        <f t="shared" si="0"/>
        <v>0</v>
      </c>
    </row>
    <row r="36" spans="1:26">
      <c r="A36" s="72"/>
      <c r="B36" s="213"/>
      <c r="C36" s="214"/>
      <c r="D36" s="213"/>
      <c r="E36" s="214"/>
      <c r="F36" s="213"/>
      <c r="G36" s="215"/>
      <c r="H36" s="215"/>
      <c r="I36" s="213"/>
      <c r="K36" s="273"/>
      <c r="P36" s="72"/>
      <c r="Q36" s="72"/>
      <c r="R36" s="72"/>
      <c r="S36" s="72"/>
      <c r="T36" s="72"/>
      <c r="U36" s="72"/>
      <c r="V36" s="72"/>
      <c r="W36" s="72"/>
      <c r="X36" s="72"/>
      <c r="Y36" s="72"/>
      <c r="Z36" s="72">
        <f t="shared" si="0"/>
        <v>0</v>
      </c>
    </row>
    <row r="37" spans="1:26">
      <c r="A37" s="72"/>
      <c r="B37" s="213"/>
      <c r="C37" s="214"/>
      <c r="D37" s="213"/>
      <c r="E37" s="214"/>
      <c r="F37" s="213"/>
      <c r="G37" s="215"/>
      <c r="H37" s="215"/>
      <c r="I37" s="213"/>
      <c r="K37" s="273"/>
      <c r="P37" s="72"/>
      <c r="Q37" s="72"/>
      <c r="R37" s="72"/>
      <c r="S37" s="72"/>
      <c r="T37" s="72"/>
      <c r="U37" s="72"/>
      <c r="V37" s="72"/>
      <c r="W37" s="72"/>
      <c r="X37" s="72"/>
      <c r="Y37" s="72"/>
      <c r="Z37" s="72">
        <f t="shared" si="0"/>
        <v>0</v>
      </c>
    </row>
    <row r="38" spans="1:26">
      <c r="A38" s="72"/>
      <c r="B38" s="213"/>
      <c r="C38" s="214"/>
      <c r="D38" s="213"/>
      <c r="E38" s="214"/>
      <c r="F38" s="213"/>
      <c r="G38" s="215"/>
      <c r="H38" s="215"/>
      <c r="I38" s="213"/>
      <c r="K38" s="273"/>
      <c r="P38" s="72"/>
      <c r="Q38" s="72"/>
      <c r="R38" s="72"/>
      <c r="S38" s="72"/>
      <c r="T38" s="72"/>
      <c r="U38" s="72"/>
      <c r="V38" s="72"/>
      <c r="W38" s="72"/>
      <c r="X38" s="72"/>
      <c r="Y38" s="72"/>
      <c r="Z38" s="72">
        <f t="shared" si="0"/>
        <v>0</v>
      </c>
    </row>
    <row r="39" spans="1:26">
      <c r="A39" s="72"/>
      <c r="B39" s="213"/>
      <c r="C39" s="214"/>
      <c r="D39" s="213"/>
      <c r="E39" s="214"/>
      <c r="F39" s="213"/>
      <c r="G39" s="215"/>
      <c r="H39" s="215"/>
      <c r="I39" s="213"/>
      <c r="K39" s="273"/>
      <c r="P39" s="72"/>
      <c r="Q39" s="72"/>
      <c r="R39" s="72"/>
      <c r="S39" s="72"/>
      <c r="T39" s="72"/>
      <c r="U39" s="72"/>
      <c r="V39" s="72"/>
      <c r="W39" s="72"/>
      <c r="X39" s="72"/>
      <c r="Y39" s="72"/>
      <c r="Z39" s="72">
        <f t="shared" si="0"/>
        <v>0</v>
      </c>
    </row>
    <row r="40" spans="1:26">
      <c r="A40" s="72"/>
      <c r="B40" s="213"/>
      <c r="C40" s="214"/>
      <c r="D40" s="213"/>
      <c r="E40" s="214"/>
      <c r="F40" s="213"/>
      <c r="G40" s="215"/>
      <c r="H40" s="215"/>
      <c r="I40" s="213"/>
      <c r="K40" s="273"/>
      <c r="P40" s="72"/>
      <c r="Q40" s="72"/>
      <c r="R40" s="72"/>
      <c r="S40" s="72"/>
      <c r="T40" s="72"/>
      <c r="U40" s="72"/>
      <c r="V40" s="72"/>
      <c r="W40" s="72"/>
      <c r="X40" s="72"/>
      <c r="Y40" s="72"/>
      <c r="Z40" s="72">
        <f t="shared" si="0"/>
        <v>0</v>
      </c>
    </row>
    <row r="41" spans="1:26">
      <c r="A41" s="72"/>
      <c r="B41" s="213"/>
      <c r="C41" s="214"/>
      <c r="D41" s="213"/>
      <c r="E41" s="214"/>
      <c r="F41" s="213"/>
      <c r="G41" s="215"/>
      <c r="H41" s="215"/>
      <c r="I41" s="213"/>
      <c r="K41" s="273"/>
      <c r="P41" s="72"/>
      <c r="Q41" s="72"/>
      <c r="R41" s="72"/>
      <c r="S41" s="72"/>
      <c r="T41" s="72"/>
      <c r="U41" s="72"/>
      <c r="V41" s="72"/>
      <c r="W41" s="72"/>
      <c r="X41" s="72"/>
      <c r="Y41" s="72"/>
      <c r="Z41" s="72">
        <f t="shared" si="0"/>
        <v>0</v>
      </c>
    </row>
    <row r="42" spans="1:26">
      <c r="A42" s="72"/>
      <c r="B42" s="213"/>
      <c r="C42" s="214"/>
      <c r="D42" s="213"/>
      <c r="E42" s="214"/>
      <c r="F42" s="213"/>
      <c r="G42" s="215"/>
      <c r="H42" s="215"/>
      <c r="I42" s="213"/>
      <c r="K42" s="273"/>
      <c r="P42" s="72"/>
      <c r="Q42" s="72"/>
      <c r="R42" s="72"/>
      <c r="S42" s="72"/>
      <c r="T42" s="72"/>
      <c r="U42" s="72"/>
      <c r="V42" s="72"/>
      <c r="W42" s="72"/>
      <c r="X42" s="72"/>
      <c r="Y42" s="72"/>
      <c r="Z42" s="72">
        <f t="shared" si="0"/>
        <v>0</v>
      </c>
    </row>
    <row r="43" spans="1:26">
      <c r="A43" s="72"/>
      <c r="B43" s="213"/>
      <c r="C43" s="214"/>
      <c r="D43" s="213"/>
      <c r="E43" s="214"/>
      <c r="F43" s="213"/>
      <c r="G43" s="215"/>
      <c r="H43" s="215"/>
      <c r="I43" s="213"/>
      <c r="K43" s="273"/>
      <c r="P43" s="72"/>
      <c r="Q43" s="72"/>
      <c r="R43" s="72"/>
      <c r="S43" s="72"/>
      <c r="T43" s="72"/>
      <c r="U43" s="72"/>
      <c r="V43" s="72"/>
      <c r="W43" s="72"/>
      <c r="X43" s="72"/>
      <c r="Y43" s="72"/>
      <c r="Z43" s="72">
        <f t="shared" si="0"/>
        <v>0</v>
      </c>
    </row>
    <row r="44" spans="1:26">
      <c r="A44" s="72"/>
      <c r="B44" s="213"/>
      <c r="C44" s="214"/>
      <c r="D44" s="213"/>
      <c r="E44" s="214"/>
      <c r="F44" s="213"/>
      <c r="G44" s="215"/>
      <c r="H44" s="215"/>
      <c r="I44" s="213"/>
      <c r="K44" s="273"/>
      <c r="P44" s="72"/>
      <c r="Q44" s="72"/>
      <c r="R44" s="72"/>
      <c r="S44" s="72"/>
      <c r="T44" s="72"/>
      <c r="U44" s="72"/>
      <c r="V44" s="72"/>
      <c r="W44" s="72"/>
      <c r="X44" s="72"/>
      <c r="Y44" s="72"/>
      <c r="Z44" s="72">
        <f t="shared" si="0"/>
        <v>0</v>
      </c>
    </row>
    <row r="45" spans="1:26">
      <c r="A45" s="72"/>
      <c r="B45" s="213"/>
      <c r="C45" s="214"/>
      <c r="D45" s="213"/>
      <c r="E45" s="214"/>
      <c r="F45" s="213"/>
      <c r="G45" s="215"/>
      <c r="H45" s="215"/>
      <c r="I45" s="213"/>
      <c r="K45" s="273"/>
      <c r="P45" s="72"/>
      <c r="Q45" s="72"/>
      <c r="R45" s="72"/>
      <c r="S45" s="72"/>
      <c r="T45" s="72"/>
      <c r="U45" s="72"/>
      <c r="V45" s="72"/>
      <c r="W45" s="72"/>
      <c r="X45" s="72"/>
      <c r="Y45" s="72"/>
      <c r="Z45" s="72">
        <f t="shared" si="0"/>
        <v>0</v>
      </c>
    </row>
    <row r="46" spans="1:26">
      <c r="A46" s="72"/>
      <c r="B46" s="213"/>
      <c r="C46" s="214"/>
      <c r="D46" s="213"/>
      <c r="E46" s="214"/>
      <c r="F46" s="213"/>
      <c r="G46" s="215"/>
      <c r="H46" s="215"/>
      <c r="I46" s="213"/>
      <c r="K46" s="273"/>
      <c r="P46" s="72"/>
      <c r="Q46" s="72"/>
      <c r="R46" s="72"/>
      <c r="S46" s="72"/>
      <c r="T46" s="72"/>
      <c r="U46" s="72"/>
      <c r="V46" s="72"/>
      <c r="W46" s="72"/>
      <c r="X46" s="72"/>
      <c r="Y46" s="72"/>
      <c r="Z46" s="72">
        <f t="shared" si="0"/>
        <v>0</v>
      </c>
    </row>
    <row r="47" spans="1:26">
      <c r="A47" s="72"/>
      <c r="B47" s="213"/>
      <c r="C47" s="214"/>
      <c r="D47" s="213"/>
      <c r="E47" s="214"/>
      <c r="F47" s="213"/>
      <c r="G47" s="215"/>
      <c r="H47" s="215"/>
      <c r="I47" s="213"/>
      <c r="K47" s="273"/>
      <c r="P47" s="72"/>
      <c r="Q47" s="72"/>
      <c r="R47" s="72"/>
      <c r="S47" s="72"/>
      <c r="T47" s="72"/>
      <c r="U47" s="72"/>
      <c r="V47" s="72"/>
      <c r="W47" s="72"/>
      <c r="X47" s="72"/>
      <c r="Y47" s="72"/>
      <c r="Z47" s="72">
        <f t="shared" si="0"/>
        <v>0</v>
      </c>
    </row>
    <row r="48" spans="1:26">
      <c r="A48" s="72"/>
      <c r="B48" s="213"/>
      <c r="C48" s="214"/>
      <c r="D48" s="213"/>
      <c r="E48" s="214"/>
      <c r="F48" s="213"/>
      <c r="G48" s="215"/>
      <c r="H48" s="215"/>
      <c r="I48" s="213"/>
      <c r="K48" s="273"/>
      <c r="P48" s="72"/>
      <c r="Q48" s="72"/>
      <c r="R48" s="72"/>
      <c r="S48" s="72"/>
      <c r="T48" s="72"/>
      <c r="U48" s="72"/>
      <c r="V48" s="72"/>
      <c r="W48" s="72"/>
      <c r="X48" s="72"/>
      <c r="Y48" s="72"/>
      <c r="Z48" s="72">
        <f t="shared" si="0"/>
        <v>0</v>
      </c>
    </row>
    <row r="49" spans="7:26">
      <c r="G49" s="81"/>
      <c r="H49" s="81"/>
      <c r="K49" s="273"/>
      <c r="Z49" s="72">
        <f t="shared" si="0"/>
        <v>0</v>
      </c>
    </row>
    <row r="50" spans="7:26">
      <c r="G50" s="81"/>
      <c r="H50" s="81"/>
      <c r="K50" s="273"/>
      <c r="Z50" s="72">
        <f t="shared" si="0"/>
        <v>0</v>
      </c>
    </row>
    <row r="51" spans="7:26">
      <c r="G51" s="81"/>
      <c r="H51" s="81"/>
      <c r="K51" s="273"/>
      <c r="Z51" s="72">
        <f t="shared" si="0"/>
        <v>0</v>
      </c>
    </row>
    <row r="52" spans="7:26">
      <c r="G52" s="81"/>
      <c r="H52" s="81"/>
      <c r="K52" s="273"/>
      <c r="Z52" s="72">
        <f t="shared" si="0"/>
        <v>0</v>
      </c>
    </row>
    <row r="53" spans="7:26">
      <c r="G53" s="81"/>
      <c r="H53" s="81"/>
      <c r="K53" s="273"/>
      <c r="Z53" s="72">
        <f t="shared" si="0"/>
        <v>0</v>
      </c>
    </row>
    <row r="54" spans="7:26">
      <c r="G54" s="81"/>
      <c r="H54" s="81"/>
      <c r="K54" s="273"/>
      <c r="Z54" s="72">
        <f t="shared" si="0"/>
        <v>0</v>
      </c>
    </row>
    <row r="55" spans="7:26">
      <c r="G55" s="81"/>
      <c r="H55" s="81"/>
      <c r="K55" s="273"/>
      <c r="Z55" s="72">
        <f t="shared" si="0"/>
        <v>0</v>
      </c>
    </row>
    <row r="56" spans="7:26">
      <c r="G56" s="81"/>
      <c r="H56" s="81"/>
      <c r="K56" s="273"/>
      <c r="Z56" s="72">
        <f t="shared" si="0"/>
        <v>0</v>
      </c>
    </row>
    <row r="57" spans="7:26">
      <c r="G57" s="81"/>
      <c r="H57" s="81"/>
      <c r="K57" s="273"/>
      <c r="Z57" s="72">
        <f t="shared" si="0"/>
        <v>0</v>
      </c>
    </row>
    <row r="58" spans="7:26">
      <c r="G58" s="81"/>
      <c r="H58" s="81"/>
      <c r="K58" s="273"/>
      <c r="Z58" s="72">
        <f t="shared" si="0"/>
        <v>0</v>
      </c>
    </row>
    <row r="59" spans="7:26">
      <c r="G59" s="81"/>
      <c r="H59" s="81"/>
      <c r="K59" s="273"/>
      <c r="Z59" s="72">
        <f t="shared" si="0"/>
        <v>0</v>
      </c>
    </row>
    <row r="60" spans="7:26">
      <c r="G60" s="81"/>
      <c r="H60" s="81"/>
      <c r="K60" s="273"/>
      <c r="Z60" s="72">
        <f t="shared" si="0"/>
        <v>0</v>
      </c>
    </row>
    <row r="61" spans="7:26">
      <c r="G61" s="81"/>
      <c r="H61" s="81"/>
      <c r="K61" s="273"/>
      <c r="Z61" s="72">
        <f t="shared" si="0"/>
        <v>0</v>
      </c>
    </row>
    <row r="62" spans="7:26">
      <c r="G62" s="81"/>
      <c r="H62" s="81"/>
      <c r="K62" s="273"/>
      <c r="Z62" s="72">
        <f t="shared" si="0"/>
        <v>0</v>
      </c>
    </row>
    <row r="63" spans="7:26">
      <c r="G63" s="81"/>
      <c r="H63" s="81"/>
      <c r="K63" s="273"/>
      <c r="Z63" s="72">
        <f t="shared" si="0"/>
        <v>0</v>
      </c>
    </row>
    <row r="64" spans="7:26">
      <c r="G64" s="81"/>
      <c r="H64" s="81"/>
      <c r="K64" s="273"/>
      <c r="Z64" s="72">
        <f t="shared" si="0"/>
        <v>0</v>
      </c>
    </row>
    <row r="65" spans="7:26">
      <c r="G65" s="81"/>
      <c r="H65" s="81"/>
      <c r="K65" s="273"/>
      <c r="Z65" s="72">
        <f t="shared" si="0"/>
        <v>0</v>
      </c>
    </row>
    <row r="66" spans="7:26">
      <c r="G66" s="81"/>
      <c r="H66" s="81"/>
      <c r="K66" s="273"/>
      <c r="Z66" s="72">
        <f t="shared" si="0"/>
        <v>0</v>
      </c>
    </row>
    <row r="67" spans="7:26">
      <c r="G67" s="81"/>
      <c r="H67" s="81"/>
      <c r="K67" s="273"/>
      <c r="Z67" s="72">
        <f t="shared" si="0"/>
        <v>0</v>
      </c>
    </row>
    <row r="68" spans="7:26">
      <c r="G68" s="81"/>
      <c r="H68" s="81"/>
      <c r="K68" s="273"/>
      <c r="Z68" s="72">
        <f t="shared" ref="Z68:Z131" si="1">IF(M68="LATE",IF(N68="",1,0),0)</f>
        <v>0</v>
      </c>
    </row>
    <row r="69" spans="7:26">
      <c r="G69" s="81"/>
      <c r="H69" s="81"/>
      <c r="K69" s="273"/>
      <c r="Z69" s="72">
        <f t="shared" si="1"/>
        <v>0</v>
      </c>
    </row>
    <row r="70" spans="7:26">
      <c r="G70" s="81"/>
      <c r="H70" s="81"/>
      <c r="K70" s="273"/>
      <c r="Z70" s="72">
        <f t="shared" si="1"/>
        <v>0</v>
      </c>
    </row>
    <row r="71" spans="7:26">
      <c r="G71" s="81"/>
      <c r="H71" s="81"/>
      <c r="K71" s="273"/>
      <c r="Z71" s="72">
        <f t="shared" si="1"/>
        <v>0</v>
      </c>
    </row>
    <row r="72" spans="7:26">
      <c r="G72" s="81"/>
      <c r="H72" s="81"/>
      <c r="K72" s="273"/>
      <c r="Z72" s="72">
        <f t="shared" si="1"/>
        <v>0</v>
      </c>
    </row>
    <row r="73" spans="7:26">
      <c r="G73" s="81"/>
      <c r="H73" s="81"/>
      <c r="K73" s="273"/>
      <c r="Z73" s="72">
        <f t="shared" si="1"/>
        <v>0</v>
      </c>
    </row>
    <row r="74" spans="7:26">
      <c r="G74" s="81"/>
      <c r="H74" s="81"/>
      <c r="K74" s="273"/>
      <c r="Z74" s="72">
        <f t="shared" si="1"/>
        <v>0</v>
      </c>
    </row>
    <row r="75" spans="7:26">
      <c r="G75" s="81"/>
      <c r="H75" s="81"/>
      <c r="K75" s="273"/>
      <c r="Z75" s="72">
        <f t="shared" si="1"/>
        <v>0</v>
      </c>
    </row>
    <row r="76" spans="7:26">
      <c r="G76" s="81"/>
      <c r="H76" s="81"/>
      <c r="K76" s="273"/>
      <c r="Z76" s="72">
        <f t="shared" si="1"/>
        <v>0</v>
      </c>
    </row>
    <row r="77" spans="7:26">
      <c r="G77" s="81"/>
      <c r="H77" s="81"/>
      <c r="K77" s="273"/>
      <c r="Z77" s="72">
        <f t="shared" si="1"/>
        <v>0</v>
      </c>
    </row>
    <row r="78" spans="7:26">
      <c r="G78" s="81"/>
      <c r="H78" s="81"/>
      <c r="K78" s="273"/>
      <c r="Z78" s="72">
        <f t="shared" si="1"/>
        <v>0</v>
      </c>
    </row>
    <row r="79" spans="7:26">
      <c r="G79" s="81"/>
      <c r="H79" s="81"/>
      <c r="K79" s="273"/>
      <c r="Z79" s="72">
        <f t="shared" si="1"/>
        <v>0</v>
      </c>
    </row>
    <row r="80" spans="7:26">
      <c r="G80" s="81"/>
      <c r="H80" s="81"/>
      <c r="K80" s="273"/>
      <c r="Z80" s="72">
        <f t="shared" si="1"/>
        <v>0</v>
      </c>
    </row>
    <row r="81" spans="2:26">
      <c r="G81" s="81"/>
      <c r="H81" s="81"/>
      <c r="K81" s="273"/>
      <c r="Z81" s="72">
        <f t="shared" si="1"/>
        <v>0</v>
      </c>
    </row>
    <row r="82" spans="2:26">
      <c r="G82" s="81"/>
      <c r="H82" s="81"/>
      <c r="K82" s="273"/>
      <c r="Z82" s="72">
        <f t="shared" si="1"/>
        <v>0</v>
      </c>
    </row>
    <row r="83" spans="2:26">
      <c r="G83" s="81"/>
      <c r="H83" s="81"/>
      <c r="K83" s="273"/>
      <c r="Z83" s="72">
        <f t="shared" si="1"/>
        <v>0</v>
      </c>
    </row>
    <row r="84" spans="2:26">
      <c r="G84" s="81"/>
      <c r="H84" s="81"/>
      <c r="K84" s="273"/>
      <c r="Z84" s="72">
        <f t="shared" si="1"/>
        <v>0</v>
      </c>
    </row>
    <row r="85" spans="2:26">
      <c r="G85" s="81"/>
      <c r="H85" s="81"/>
      <c r="K85" s="273"/>
      <c r="Z85" s="72">
        <f t="shared" si="1"/>
        <v>0</v>
      </c>
    </row>
    <row r="86" spans="2:26">
      <c r="G86" s="81"/>
      <c r="H86" s="81"/>
      <c r="K86" s="273"/>
      <c r="Z86" s="72">
        <f t="shared" si="1"/>
        <v>0</v>
      </c>
    </row>
    <row r="87" spans="2:26">
      <c r="B87" s="96"/>
      <c r="C87" s="269"/>
      <c r="D87" s="270"/>
      <c r="E87" s="97"/>
      <c r="F87" s="270"/>
      <c r="G87" s="271"/>
      <c r="H87" s="271"/>
      <c r="I87" s="98"/>
      <c r="J87" s="98"/>
      <c r="K87" s="99"/>
      <c r="L87" s="100"/>
      <c r="M87" s="96"/>
      <c r="N87" s="97"/>
      <c r="O87" s="97"/>
      <c r="Z87" s="72">
        <f t="shared" si="1"/>
        <v>0</v>
      </c>
    </row>
    <row r="88" spans="2:26">
      <c r="G88" s="81"/>
      <c r="H88" s="81"/>
      <c r="K88" s="273"/>
      <c r="Z88" s="72">
        <f t="shared" si="1"/>
        <v>0</v>
      </c>
    </row>
    <row r="89" spans="2:26">
      <c r="G89" s="81"/>
      <c r="H89" s="81"/>
      <c r="K89" s="273"/>
      <c r="Z89" s="72">
        <f t="shared" si="1"/>
        <v>0</v>
      </c>
    </row>
    <row r="90" spans="2:26">
      <c r="G90" s="81"/>
      <c r="H90" s="81"/>
      <c r="K90" s="273"/>
      <c r="Z90" s="72">
        <f t="shared" si="1"/>
        <v>0</v>
      </c>
    </row>
    <row r="91" spans="2:26">
      <c r="G91" s="81"/>
      <c r="H91" s="81"/>
      <c r="K91" s="273"/>
      <c r="Z91" s="72">
        <f t="shared" si="1"/>
        <v>0</v>
      </c>
    </row>
    <row r="92" spans="2:26">
      <c r="G92" s="81"/>
      <c r="H92" s="81"/>
      <c r="K92" s="273"/>
      <c r="Z92" s="72">
        <f t="shared" si="1"/>
        <v>0</v>
      </c>
    </row>
    <row r="93" spans="2:26">
      <c r="G93" s="81"/>
      <c r="H93" s="81"/>
      <c r="K93" s="273"/>
      <c r="Z93" s="72">
        <f t="shared" si="1"/>
        <v>0</v>
      </c>
    </row>
    <row r="94" spans="2:26">
      <c r="G94" s="81"/>
      <c r="H94" s="81"/>
      <c r="K94" s="273"/>
      <c r="Z94" s="72">
        <f t="shared" si="1"/>
        <v>0</v>
      </c>
    </row>
    <row r="95" spans="2:26">
      <c r="G95" s="81"/>
      <c r="H95" s="81"/>
      <c r="K95" s="273"/>
      <c r="Z95" s="72">
        <f t="shared" si="1"/>
        <v>0</v>
      </c>
    </row>
    <row r="96" spans="2:26">
      <c r="G96" s="81"/>
      <c r="H96" s="81"/>
      <c r="K96" s="273"/>
      <c r="Z96" s="72">
        <f t="shared" si="1"/>
        <v>0</v>
      </c>
    </row>
    <row r="97" spans="7:26">
      <c r="G97" s="81"/>
      <c r="H97" s="81"/>
      <c r="K97" s="273"/>
      <c r="Z97" s="72">
        <f t="shared" si="1"/>
        <v>0</v>
      </c>
    </row>
    <row r="98" spans="7:26">
      <c r="G98" s="81"/>
      <c r="H98" s="81"/>
      <c r="K98" s="273"/>
      <c r="Z98" s="72">
        <f t="shared" si="1"/>
        <v>0</v>
      </c>
    </row>
    <row r="99" spans="7:26">
      <c r="G99" s="81"/>
      <c r="H99" s="81"/>
      <c r="K99" s="273"/>
      <c r="Z99" s="72">
        <f t="shared" si="1"/>
        <v>0</v>
      </c>
    </row>
    <row r="100" spans="7:26">
      <c r="G100" s="81"/>
      <c r="H100" s="81"/>
      <c r="K100" s="273"/>
      <c r="Z100" s="72">
        <f t="shared" si="1"/>
        <v>0</v>
      </c>
    </row>
    <row r="101" spans="7:26">
      <c r="G101" s="81"/>
      <c r="H101" s="81"/>
      <c r="K101" s="273"/>
      <c r="Z101" s="72">
        <f t="shared" si="1"/>
        <v>0</v>
      </c>
    </row>
    <row r="102" spans="7:26">
      <c r="G102" s="81"/>
      <c r="H102" s="81"/>
      <c r="K102" s="273"/>
      <c r="Z102" s="72">
        <f t="shared" si="1"/>
        <v>0</v>
      </c>
    </row>
    <row r="103" spans="7:26">
      <c r="G103" s="81"/>
      <c r="H103" s="81"/>
      <c r="K103" s="273"/>
      <c r="Z103" s="72">
        <f t="shared" si="1"/>
        <v>0</v>
      </c>
    </row>
    <row r="104" spans="7:26">
      <c r="G104" s="81"/>
      <c r="H104" s="81"/>
      <c r="K104" s="273"/>
      <c r="Z104" s="72">
        <f t="shared" si="1"/>
        <v>0</v>
      </c>
    </row>
    <row r="105" spans="7:26">
      <c r="G105" s="81"/>
      <c r="H105" s="81"/>
      <c r="K105" s="273"/>
      <c r="Z105" s="72">
        <f t="shared" si="1"/>
        <v>0</v>
      </c>
    </row>
    <row r="106" spans="7:26">
      <c r="G106" s="81"/>
      <c r="H106" s="81"/>
      <c r="K106" s="273"/>
      <c r="Z106" s="72">
        <f t="shared" si="1"/>
        <v>0</v>
      </c>
    </row>
    <row r="107" spans="7:26">
      <c r="G107" s="81"/>
      <c r="H107" s="81"/>
      <c r="K107" s="273"/>
      <c r="Z107" s="72">
        <f t="shared" si="1"/>
        <v>0</v>
      </c>
    </row>
    <row r="108" spans="7:26">
      <c r="G108" s="81"/>
      <c r="H108" s="81"/>
      <c r="K108" s="273"/>
      <c r="Z108" s="72">
        <f t="shared" si="1"/>
        <v>0</v>
      </c>
    </row>
    <row r="109" spans="7:26">
      <c r="G109" s="81"/>
      <c r="H109" s="81"/>
      <c r="K109" s="273"/>
      <c r="Z109" s="72">
        <f t="shared" si="1"/>
        <v>0</v>
      </c>
    </row>
    <row r="110" spans="7:26">
      <c r="G110" s="81"/>
      <c r="H110" s="81"/>
      <c r="K110" s="273"/>
      <c r="Z110" s="72">
        <f t="shared" si="1"/>
        <v>0</v>
      </c>
    </row>
    <row r="111" spans="7:26">
      <c r="G111" s="81"/>
      <c r="H111" s="81"/>
      <c r="K111" s="273"/>
      <c r="Z111" s="72">
        <f t="shared" si="1"/>
        <v>0</v>
      </c>
    </row>
    <row r="112" spans="7:26">
      <c r="G112" s="81"/>
      <c r="H112" s="81"/>
      <c r="K112" s="273"/>
      <c r="Z112" s="72">
        <f t="shared" si="1"/>
        <v>0</v>
      </c>
    </row>
    <row r="113" spans="7:26">
      <c r="G113" s="81"/>
      <c r="H113" s="81"/>
      <c r="K113" s="273"/>
      <c r="Z113" s="72">
        <f t="shared" si="1"/>
        <v>0</v>
      </c>
    </row>
    <row r="114" spans="7:26">
      <c r="G114" s="81"/>
      <c r="H114" s="81"/>
      <c r="K114" s="273"/>
      <c r="Z114" s="72">
        <f t="shared" si="1"/>
        <v>0</v>
      </c>
    </row>
    <row r="115" spans="7:26">
      <c r="G115" s="81"/>
      <c r="H115" s="81"/>
      <c r="K115" s="273"/>
      <c r="Z115" s="72">
        <f t="shared" si="1"/>
        <v>0</v>
      </c>
    </row>
    <row r="116" spans="7:26">
      <c r="G116" s="81"/>
      <c r="H116" s="81"/>
      <c r="K116" s="273"/>
      <c r="Z116" s="72">
        <f t="shared" si="1"/>
        <v>0</v>
      </c>
    </row>
    <row r="117" spans="7:26">
      <c r="G117" s="81"/>
      <c r="H117" s="81"/>
      <c r="K117" s="273"/>
      <c r="Z117" s="72">
        <f t="shared" si="1"/>
        <v>0</v>
      </c>
    </row>
    <row r="118" spans="7:26">
      <c r="G118" s="81"/>
      <c r="H118" s="81"/>
      <c r="K118" s="273"/>
      <c r="Z118" s="72">
        <f t="shared" si="1"/>
        <v>0</v>
      </c>
    </row>
    <row r="119" spans="7:26">
      <c r="G119" s="81"/>
      <c r="H119" s="81"/>
      <c r="K119" s="273"/>
      <c r="Z119" s="72">
        <f t="shared" si="1"/>
        <v>0</v>
      </c>
    </row>
    <row r="120" spans="7:26">
      <c r="G120" s="81"/>
      <c r="H120" s="81"/>
      <c r="K120" s="273"/>
      <c r="Z120" s="72">
        <f t="shared" si="1"/>
        <v>0</v>
      </c>
    </row>
    <row r="121" spans="7:26">
      <c r="G121" s="81"/>
      <c r="H121" s="81"/>
      <c r="K121" s="273"/>
      <c r="Z121" s="72">
        <f t="shared" si="1"/>
        <v>0</v>
      </c>
    </row>
    <row r="122" spans="7:26">
      <c r="G122" s="81"/>
      <c r="H122" s="81"/>
      <c r="K122" s="273"/>
      <c r="Z122" s="72">
        <f t="shared" si="1"/>
        <v>0</v>
      </c>
    </row>
    <row r="123" spans="7:26">
      <c r="G123" s="81"/>
      <c r="H123" s="81"/>
      <c r="K123" s="273"/>
      <c r="Z123" s="72">
        <f t="shared" si="1"/>
        <v>0</v>
      </c>
    </row>
    <row r="124" spans="7:26">
      <c r="G124" s="81"/>
      <c r="H124" s="81"/>
      <c r="K124" s="273"/>
      <c r="Z124" s="72">
        <f t="shared" si="1"/>
        <v>0</v>
      </c>
    </row>
    <row r="125" spans="7:26">
      <c r="G125" s="81"/>
      <c r="H125" s="81"/>
      <c r="K125" s="273"/>
      <c r="Z125" s="72">
        <f t="shared" si="1"/>
        <v>0</v>
      </c>
    </row>
    <row r="126" spans="7:26">
      <c r="G126" s="81"/>
      <c r="H126" s="81"/>
      <c r="K126" s="273"/>
      <c r="Z126" s="72">
        <f t="shared" si="1"/>
        <v>0</v>
      </c>
    </row>
    <row r="127" spans="7:26">
      <c r="G127" s="81"/>
      <c r="H127" s="81"/>
      <c r="K127" s="273"/>
      <c r="Z127" s="72">
        <f t="shared" si="1"/>
        <v>0</v>
      </c>
    </row>
    <row r="128" spans="7:26">
      <c r="G128" s="81"/>
      <c r="H128" s="81"/>
      <c r="K128" s="273"/>
      <c r="Z128" s="72">
        <f t="shared" si="1"/>
        <v>0</v>
      </c>
    </row>
    <row r="129" spans="2:26">
      <c r="G129" s="81"/>
      <c r="H129" s="81"/>
      <c r="K129" s="273"/>
      <c r="Z129" s="72">
        <f t="shared" si="1"/>
        <v>0</v>
      </c>
    </row>
    <row r="130" spans="2:26">
      <c r="G130" s="81"/>
      <c r="H130" s="81"/>
      <c r="K130" s="273"/>
      <c r="Z130" s="72">
        <f t="shared" si="1"/>
        <v>0</v>
      </c>
    </row>
    <row r="131" spans="2:26">
      <c r="G131" s="81"/>
      <c r="H131" s="81"/>
      <c r="K131" s="273"/>
      <c r="Z131" s="72">
        <f t="shared" si="1"/>
        <v>0</v>
      </c>
    </row>
    <row r="132" spans="2:26">
      <c r="B132" s="96"/>
      <c r="C132" s="269"/>
      <c r="D132" s="270"/>
      <c r="E132" s="97"/>
      <c r="F132" s="270"/>
      <c r="G132" s="271"/>
      <c r="H132" s="271"/>
      <c r="I132" s="98"/>
      <c r="J132" s="98"/>
      <c r="K132" s="99"/>
      <c r="L132" s="100"/>
      <c r="M132" s="96"/>
      <c r="N132" s="97"/>
      <c r="O132" s="97"/>
      <c r="Z132" s="72">
        <f t="shared" ref="Z132:Z195" si="2">IF(M132="LATE",IF(N132="",1,0),0)</f>
        <v>0</v>
      </c>
    </row>
    <row r="133" spans="2:26">
      <c r="G133" s="81"/>
      <c r="H133" s="81"/>
      <c r="K133" s="273"/>
      <c r="Z133" s="72">
        <f t="shared" si="2"/>
        <v>0</v>
      </c>
    </row>
    <row r="134" spans="2:26">
      <c r="G134" s="81"/>
      <c r="H134" s="81"/>
      <c r="K134" s="273"/>
      <c r="Z134" s="72">
        <f t="shared" si="2"/>
        <v>0</v>
      </c>
    </row>
    <row r="135" spans="2:26">
      <c r="G135" s="81"/>
      <c r="H135" s="81"/>
      <c r="K135" s="273"/>
      <c r="Z135" s="72">
        <f t="shared" si="2"/>
        <v>0</v>
      </c>
    </row>
    <row r="136" spans="2:26">
      <c r="G136" s="81"/>
      <c r="H136" s="81"/>
      <c r="K136" s="273"/>
      <c r="Z136" s="72">
        <f t="shared" si="2"/>
        <v>0</v>
      </c>
    </row>
    <row r="137" spans="2:26">
      <c r="G137" s="81"/>
      <c r="H137" s="81"/>
      <c r="K137" s="273"/>
      <c r="Z137" s="72">
        <f t="shared" si="2"/>
        <v>0</v>
      </c>
    </row>
    <row r="138" spans="2:26">
      <c r="B138" s="96"/>
      <c r="C138" s="269"/>
      <c r="D138" s="270"/>
      <c r="E138" s="97"/>
      <c r="F138" s="270"/>
      <c r="G138" s="271"/>
      <c r="H138" s="271"/>
      <c r="I138" s="98"/>
      <c r="J138" s="98"/>
      <c r="K138" s="99"/>
      <c r="L138" s="100"/>
      <c r="M138" s="96"/>
      <c r="N138" s="97"/>
      <c r="O138" s="97"/>
      <c r="Z138" s="72">
        <f t="shared" si="2"/>
        <v>0</v>
      </c>
    </row>
    <row r="139" spans="2:26">
      <c r="B139" s="96"/>
      <c r="C139" s="269"/>
      <c r="D139" s="270"/>
      <c r="E139" s="97"/>
      <c r="F139" s="270"/>
      <c r="G139" s="271"/>
      <c r="H139" s="271"/>
      <c r="I139" s="98"/>
      <c r="J139" s="98"/>
      <c r="K139" s="99"/>
      <c r="L139" s="100"/>
      <c r="M139" s="96"/>
      <c r="N139" s="97"/>
      <c r="O139" s="97"/>
      <c r="Z139" s="72">
        <f t="shared" si="2"/>
        <v>0</v>
      </c>
    </row>
    <row r="140" spans="2:26">
      <c r="B140" s="96"/>
      <c r="C140" s="269"/>
      <c r="D140" s="270"/>
      <c r="E140" s="97"/>
      <c r="F140" s="270"/>
      <c r="G140" s="271"/>
      <c r="H140" s="271"/>
      <c r="I140" s="98"/>
      <c r="J140" s="98"/>
      <c r="K140" s="99"/>
      <c r="L140" s="100"/>
      <c r="M140" s="96"/>
      <c r="N140" s="97"/>
      <c r="O140" s="97"/>
      <c r="Z140" s="72">
        <f t="shared" si="2"/>
        <v>0</v>
      </c>
    </row>
    <row r="141" spans="2:26">
      <c r="B141" s="96"/>
      <c r="C141" s="269"/>
      <c r="D141" s="270"/>
      <c r="E141" s="97"/>
      <c r="F141" s="270"/>
      <c r="G141" s="271"/>
      <c r="H141" s="271"/>
      <c r="I141" s="98"/>
      <c r="J141" s="98"/>
      <c r="K141" s="99"/>
      <c r="L141" s="100"/>
      <c r="M141" s="96"/>
      <c r="N141" s="97"/>
      <c r="O141" s="97"/>
      <c r="Z141" s="72">
        <f t="shared" si="2"/>
        <v>0</v>
      </c>
    </row>
    <row r="142" spans="2:26">
      <c r="B142" s="96"/>
      <c r="C142" s="269"/>
      <c r="D142" s="270"/>
      <c r="E142" s="97"/>
      <c r="F142" s="270"/>
      <c r="G142" s="271"/>
      <c r="H142" s="271"/>
      <c r="I142" s="98"/>
      <c r="J142" s="98"/>
      <c r="K142" s="99"/>
      <c r="L142" s="100"/>
      <c r="M142" s="96"/>
      <c r="N142" s="97"/>
      <c r="O142" s="97"/>
      <c r="Z142" s="72">
        <f t="shared" si="2"/>
        <v>0</v>
      </c>
    </row>
    <row r="143" spans="2:26">
      <c r="B143" s="96"/>
      <c r="C143" s="269"/>
      <c r="D143" s="270"/>
      <c r="E143" s="97"/>
      <c r="F143" s="270"/>
      <c r="G143" s="271"/>
      <c r="H143" s="271"/>
      <c r="I143" s="98"/>
      <c r="J143" s="98"/>
      <c r="K143" s="99"/>
      <c r="L143" s="100"/>
      <c r="M143" s="96"/>
      <c r="N143" s="97"/>
      <c r="O143" s="97"/>
      <c r="Z143" s="72">
        <f t="shared" si="2"/>
        <v>0</v>
      </c>
    </row>
    <row r="144" spans="2:26">
      <c r="B144" s="96"/>
      <c r="C144" s="269"/>
      <c r="D144" s="270"/>
      <c r="E144" s="97"/>
      <c r="F144" s="270"/>
      <c r="G144" s="271"/>
      <c r="H144" s="271"/>
      <c r="I144" s="98"/>
      <c r="J144" s="98"/>
      <c r="K144" s="99"/>
      <c r="L144" s="100"/>
      <c r="M144" s="96"/>
      <c r="N144" s="97"/>
      <c r="O144" s="97"/>
      <c r="Z144" s="72">
        <f t="shared" si="2"/>
        <v>0</v>
      </c>
    </row>
    <row r="145" spans="2:26">
      <c r="B145" s="96"/>
      <c r="C145" s="269"/>
      <c r="D145" s="270"/>
      <c r="E145" s="97"/>
      <c r="F145" s="270"/>
      <c r="G145" s="271"/>
      <c r="H145" s="271"/>
      <c r="I145" s="98"/>
      <c r="J145" s="98"/>
      <c r="K145" s="99"/>
      <c r="L145" s="100"/>
      <c r="M145" s="96"/>
      <c r="N145" s="97"/>
      <c r="O145" s="97"/>
      <c r="Z145" s="72">
        <f t="shared" si="2"/>
        <v>0</v>
      </c>
    </row>
    <row r="146" spans="2:26">
      <c r="B146" s="96"/>
      <c r="C146" s="269"/>
      <c r="D146" s="270"/>
      <c r="E146" s="97"/>
      <c r="F146" s="270"/>
      <c r="G146" s="271"/>
      <c r="H146" s="271"/>
      <c r="I146" s="98"/>
      <c r="J146" s="98"/>
      <c r="K146" s="99"/>
      <c r="L146" s="100"/>
      <c r="M146" s="96"/>
      <c r="N146" s="97"/>
      <c r="O146" s="97"/>
      <c r="Z146" s="72">
        <f t="shared" si="2"/>
        <v>0</v>
      </c>
    </row>
    <row r="147" spans="2:26">
      <c r="B147" s="96"/>
      <c r="C147" s="269"/>
      <c r="D147" s="270"/>
      <c r="E147" s="97"/>
      <c r="F147" s="270"/>
      <c r="G147" s="271"/>
      <c r="H147" s="271"/>
      <c r="I147" s="98"/>
      <c r="J147" s="98"/>
      <c r="K147" s="99"/>
      <c r="L147" s="100"/>
      <c r="M147" s="96"/>
      <c r="N147" s="97"/>
      <c r="O147" s="97"/>
      <c r="Z147" s="72">
        <f t="shared" si="2"/>
        <v>0</v>
      </c>
    </row>
    <row r="148" spans="2:26">
      <c r="B148" s="96"/>
      <c r="C148" s="269"/>
      <c r="D148" s="270"/>
      <c r="E148" s="97"/>
      <c r="F148" s="270"/>
      <c r="G148" s="271"/>
      <c r="H148" s="271"/>
      <c r="I148" s="98"/>
      <c r="J148" s="98"/>
      <c r="K148" s="99"/>
      <c r="L148" s="100"/>
      <c r="M148" s="96"/>
      <c r="N148" s="97"/>
      <c r="O148" s="97"/>
      <c r="Z148" s="72">
        <f t="shared" si="2"/>
        <v>0</v>
      </c>
    </row>
    <row r="149" spans="2:26">
      <c r="B149" s="96"/>
      <c r="C149" s="269"/>
      <c r="D149" s="270"/>
      <c r="E149" s="97"/>
      <c r="F149" s="270"/>
      <c r="G149" s="271"/>
      <c r="H149" s="271"/>
      <c r="I149" s="98"/>
      <c r="J149" s="98"/>
      <c r="K149" s="99"/>
      <c r="L149" s="100"/>
      <c r="M149" s="96"/>
      <c r="N149" s="97"/>
      <c r="O149" s="97"/>
      <c r="Z149" s="72">
        <f t="shared" si="2"/>
        <v>0</v>
      </c>
    </row>
    <row r="150" spans="2:26">
      <c r="B150" s="96"/>
      <c r="C150" s="269"/>
      <c r="D150" s="270"/>
      <c r="E150" s="97"/>
      <c r="F150" s="270"/>
      <c r="G150" s="271"/>
      <c r="H150" s="271"/>
      <c r="I150" s="98"/>
      <c r="J150" s="98"/>
      <c r="K150" s="99"/>
      <c r="L150" s="100"/>
      <c r="M150" s="96"/>
      <c r="N150" s="97"/>
      <c r="O150" s="97"/>
      <c r="Z150" s="72">
        <f t="shared" si="2"/>
        <v>0</v>
      </c>
    </row>
    <row r="151" spans="2:26">
      <c r="B151" s="96"/>
      <c r="C151" s="269"/>
      <c r="D151" s="270"/>
      <c r="E151" s="97"/>
      <c r="F151" s="270"/>
      <c r="G151" s="271"/>
      <c r="H151" s="271"/>
      <c r="I151" s="98"/>
      <c r="J151" s="98"/>
      <c r="K151" s="99"/>
      <c r="L151" s="100"/>
      <c r="M151" s="96"/>
      <c r="N151" s="97"/>
      <c r="O151" s="97"/>
      <c r="Z151" s="72">
        <f t="shared" si="2"/>
        <v>0</v>
      </c>
    </row>
    <row r="152" spans="2:26">
      <c r="B152" s="96"/>
      <c r="C152" s="269"/>
      <c r="D152" s="270"/>
      <c r="E152" s="97"/>
      <c r="F152" s="270"/>
      <c r="G152" s="271"/>
      <c r="H152" s="271"/>
      <c r="I152" s="98"/>
      <c r="J152" s="98"/>
      <c r="K152" s="99"/>
      <c r="L152" s="100"/>
      <c r="M152" s="96"/>
      <c r="N152" s="97"/>
      <c r="O152" s="97"/>
      <c r="Z152" s="72">
        <f t="shared" si="2"/>
        <v>0</v>
      </c>
    </row>
    <row r="153" spans="2:26">
      <c r="B153" s="96"/>
      <c r="C153" s="269"/>
      <c r="D153" s="270"/>
      <c r="E153" s="97"/>
      <c r="F153" s="270"/>
      <c r="G153" s="271"/>
      <c r="H153" s="271"/>
      <c r="I153" s="98"/>
      <c r="J153" s="98"/>
      <c r="K153" s="99"/>
      <c r="L153" s="100"/>
      <c r="M153" s="96"/>
      <c r="N153" s="97"/>
      <c r="O153" s="97"/>
      <c r="Z153" s="72">
        <f t="shared" si="2"/>
        <v>0</v>
      </c>
    </row>
    <row r="154" spans="2:26">
      <c r="B154" s="96"/>
      <c r="C154" s="269"/>
      <c r="D154" s="270"/>
      <c r="E154" s="97"/>
      <c r="F154" s="270"/>
      <c r="G154" s="271"/>
      <c r="H154" s="271"/>
      <c r="I154" s="98"/>
      <c r="J154" s="98"/>
      <c r="K154" s="99"/>
      <c r="L154" s="100"/>
      <c r="M154" s="96"/>
      <c r="N154" s="97"/>
      <c r="O154" s="97"/>
      <c r="Z154" s="72">
        <f t="shared" si="2"/>
        <v>0</v>
      </c>
    </row>
    <row r="155" spans="2:26">
      <c r="B155" s="96"/>
      <c r="C155" s="269"/>
      <c r="D155" s="270"/>
      <c r="E155" s="97"/>
      <c r="F155" s="270"/>
      <c r="G155" s="271"/>
      <c r="H155" s="271"/>
      <c r="I155" s="98"/>
      <c r="J155" s="98"/>
      <c r="K155" s="99"/>
      <c r="L155" s="100"/>
      <c r="M155" s="96"/>
      <c r="N155" s="97"/>
      <c r="O155" s="97"/>
      <c r="Z155" s="72">
        <f t="shared" si="2"/>
        <v>0</v>
      </c>
    </row>
    <row r="156" spans="2:26">
      <c r="B156" s="96"/>
      <c r="C156" s="269"/>
      <c r="D156" s="270"/>
      <c r="E156" s="97"/>
      <c r="F156" s="270"/>
      <c r="G156" s="271"/>
      <c r="H156" s="271"/>
      <c r="I156" s="98"/>
      <c r="J156" s="98"/>
      <c r="K156" s="99"/>
      <c r="L156" s="100"/>
      <c r="M156" s="96"/>
      <c r="N156" s="97"/>
      <c r="O156" s="97"/>
      <c r="Z156" s="72">
        <f t="shared" si="2"/>
        <v>0</v>
      </c>
    </row>
    <row r="157" spans="2:26">
      <c r="B157" s="96"/>
      <c r="C157" s="269"/>
      <c r="D157" s="270"/>
      <c r="E157" s="97"/>
      <c r="F157" s="270"/>
      <c r="G157" s="271"/>
      <c r="H157" s="271"/>
      <c r="I157" s="98"/>
      <c r="J157" s="98"/>
      <c r="K157" s="99"/>
      <c r="L157" s="100"/>
      <c r="M157" s="96"/>
      <c r="N157" s="97"/>
      <c r="O157" s="97"/>
      <c r="Z157" s="72">
        <f t="shared" si="2"/>
        <v>0</v>
      </c>
    </row>
    <row r="158" spans="2:26">
      <c r="B158" s="96"/>
      <c r="C158" s="269"/>
      <c r="D158" s="270"/>
      <c r="E158" s="97"/>
      <c r="F158" s="270"/>
      <c r="G158" s="271"/>
      <c r="H158" s="271"/>
      <c r="I158" s="98"/>
      <c r="J158" s="98"/>
      <c r="K158" s="99"/>
      <c r="L158" s="100"/>
      <c r="M158" s="96"/>
      <c r="N158" s="97"/>
      <c r="O158" s="97"/>
      <c r="Z158" s="72">
        <f t="shared" si="2"/>
        <v>0</v>
      </c>
    </row>
    <row r="159" spans="2:26">
      <c r="B159" s="96"/>
      <c r="C159" s="269"/>
      <c r="D159" s="270"/>
      <c r="E159" s="97"/>
      <c r="F159" s="270"/>
      <c r="G159" s="271"/>
      <c r="H159" s="271"/>
      <c r="I159" s="98"/>
      <c r="J159" s="98"/>
      <c r="K159" s="99"/>
      <c r="L159" s="100"/>
      <c r="M159" s="96"/>
      <c r="N159" s="97"/>
      <c r="O159" s="97"/>
      <c r="Z159" s="72">
        <f t="shared" si="2"/>
        <v>0</v>
      </c>
    </row>
    <row r="160" spans="2:26">
      <c r="B160" s="96"/>
      <c r="C160" s="269"/>
      <c r="D160" s="270"/>
      <c r="E160" s="97"/>
      <c r="F160" s="270"/>
      <c r="G160" s="271"/>
      <c r="H160" s="271"/>
      <c r="I160" s="98"/>
      <c r="J160" s="98"/>
      <c r="K160" s="99"/>
      <c r="L160" s="100"/>
      <c r="M160" s="96"/>
      <c r="N160" s="97"/>
      <c r="O160" s="97"/>
      <c r="Z160" s="72">
        <f t="shared" si="2"/>
        <v>0</v>
      </c>
    </row>
    <row r="161" spans="2:26">
      <c r="B161" s="96"/>
      <c r="C161" s="269"/>
      <c r="D161" s="270"/>
      <c r="E161" s="97"/>
      <c r="F161" s="270"/>
      <c r="G161" s="271"/>
      <c r="H161" s="271"/>
      <c r="I161" s="98"/>
      <c r="J161" s="98"/>
      <c r="K161" s="99"/>
      <c r="L161" s="100"/>
      <c r="M161" s="96"/>
      <c r="N161" s="97"/>
      <c r="O161" s="97"/>
      <c r="Z161" s="72">
        <f t="shared" si="2"/>
        <v>0</v>
      </c>
    </row>
    <row r="162" spans="2:26">
      <c r="B162" s="96"/>
      <c r="C162" s="269"/>
      <c r="D162" s="270"/>
      <c r="E162" s="97"/>
      <c r="F162" s="270"/>
      <c r="G162" s="271"/>
      <c r="H162" s="271"/>
      <c r="I162" s="98"/>
      <c r="J162" s="98"/>
      <c r="K162" s="99"/>
      <c r="L162" s="100"/>
      <c r="M162" s="96"/>
      <c r="N162" s="97"/>
      <c r="O162" s="97"/>
      <c r="Z162" s="72">
        <f t="shared" si="2"/>
        <v>0</v>
      </c>
    </row>
    <row r="163" spans="2:26">
      <c r="G163" s="81"/>
      <c r="H163" s="81"/>
      <c r="K163" s="273"/>
      <c r="Z163" s="72">
        <f t="shared" si="2"/>
        <v>0</v>
      </c>
    </row>
    <row r="164" spans="2:26">
      <c r="B164" s="96"/>
      <c r="C164" s="269"/>
      <c r="D164" s="270"/>
      <c r="E164" s="97"/>
      <c r="F164" s="270"/>
      <c r="G164" s="271"/>
      <c r="H164" s="271"/>
      <c r="I164" s="98"/>
      <c r="J164" s="98"/>
      <c r="K164" s="99"/>
      <c r="L164" s="100"/>
      <c r="M164" s="96"/>
      <c r="N164" s="97"/>
      <c r="O164" s="97"/>
      <c r="Z164" s="72">
        <f t="shared" si="2"/>
        <v>0</v>
      </c>
    </row>
    <row r="165" spans="2:26">
      <c r="B165" s="96"/>
      <c r="C165" s="269"/>
      <c r="D165" s="270"/>
      <c r="E165" s="97"/>
      <c r="F165" s="270"/>
      <c r="G165" s="271"/>
      <c r="H165" s="271"/>
      <c r="I165" s="98"/>
      <c r="J165" s="98"/>
      <c r="K165" s="99"/>
      <c r="L165" s="100"/>
      <c r="M165" s="96"/>
      <c r="N165" s="97"/>
      <c r="O165" s="97"/>
      <c r="Z165" s="72">
        <f t="shared" si="2"/>
        <v>0</v>
      </c>
    </row>
    <row r="166" spans="2:26">
      <c r="B166" s="96"/>
      <c r="C166" s="269"/>
      <c r="D166" s="270"/>
      <c r="E166" s="97"/>
      <c r="F166" s="270"/>
      <c r="G166" s="271"/>
      <c r="H166" s="271"/>
      <c r="I166" s="98"/>
      <c r="J166" s="98"/>
      <c r="K166" s="99"/>
      <c r="L166" s="100"/>
      <c r="M166" s="96"/>
      <c r="N166" s="97"/>
      <c r="O166" s="97"/>
      <c r="Z166" s="72">
        <f t="shared" si="2"/>
        <v>0</v>
      </c>
    </row>
    <row r="167" spans="2:26">
      <c r="B167" s="96"/>
      <c r="C167" s="269"/>
      <c r="D167" s="270"/>
      <c r="E167" s="97"/>
      <c r="F167" s="270"/>
      <c r="G167" s="271"/>
      <c r="H167" s="271"/>
      <c r="I167" s="98"/>
      <c r="J167" s="98"/>
      <c r="K167" s="99"/>
      <c r="L167" s="100"/>
      <c r="M167" s="96"/>
      <c r="N167" s="97"/>
      <c r="O167" s="97"/>
      <c r="Z167" s="72">
        <f t="shared" si="2"/>
        <v>0</v>
      </c>
    </row>
    <row r="168" spans="2:26">
      <c r="B168" s="96"/>
      <c r="C168" s="269"/>
      <c r="D168" s="270"/>
      <c r="E168" s="97"/>
      <c r="F168" s="270"/>
      <c r="G168" s="271"/>
      <c r="H168" s="271"/>
      <c r="I168" s="98"/>
      <c r="J168" s="98"/>
      <c r="K168" s="99"/>
      <c r="L168" s="100"/>
      <c r="M168" s="96"/>
      <c r="N168" s="97"/>
      <c r="O168" s="97"/>
      <c r="Z168" s="72">
        <f t="shared" si="2"/>
        <v>0</v>
      </c>
    </row>
    <row r="169" spans="2:26">
      <c r="B169" s="96"/>
      <c r="C169" s="269"/>
      <c r="D169" s="270"/>
      <c r="E169" s="97"/>
      <c r="F169" s="270"/>
      <c r="G169" s="271"/>
      <c r="H169" s="271"/>
      <c r="I169" s="98"/>
      <c r="J169" s="98"/>
      <c r="K169" s="99"/>
      <c r="L169" s="100"/>
      <c r="M169" s="96"/>
      <c r="N169" s="97"/>
      <c r="O169" s="97"/>
      <c r="Z169" s="72">
        <f t="shared" si="2"/>
        <v>0</v>
      </c>
    </row>
    <row r="170" spans="2:26">
      <c r="B170" s="96"/>
      <c r="C170" s="269"/>
      <c r="D170" s="270"/>
      <c r="E170" s="97"/>
      <c r="F170" s="270"/>
      <c r="G170" s="271"/>
      <c r="H170" s="271"/>
      <c r="I170" s="98"/>
      <c r="J170" s="98"/>
      <c r="K170" s="99"/>
      <c r="L170" s="100"/>
      <c r="M170" s="96"/>
      <c r="N170" s="97"/>
      <c r="O170" s="97"/>
      <c r="Z170" s="72">
        <f t="shared" si="2"/>
        <v>0</v>
      </c>
    </row>
    <row r="171" spans="2:26">
      <c r="G171" s="81"/>
      <c r="H171" s="81"/>
      <c r="K171" s="273"/>
      <c r="Z171" s="72">
        <f t="shared" si="2"/>
        <v>0</v>
      </c>
    </row>
    <row r="172" spans="2:26">
      <c r="G172" s="81"/>
      <c r="H172" s="81"/>
      <c r="K172" s="273"/>
      <c r="Z172" s="72">
        <f t="shared" si="2"/>
        <v>0</v>
      </c>
    </row>
    <row r="173" spans="2:26">
      <c r="G173" s="81"/>
      <c r="H173" s="81"/>
      <c r="K173" s="273"/>
      <c r="Z173" s="72">
        <f t="shared" si="2"/>
        <v>0</v>
      </c>
    </row>
    <row r="174" spans="2:26">
      <c r="G174" s="81"/>
      <c r="H174" s="81"/>
      <c r="K174" s="273"/>
      <c r="Z174" s="72">
        <f t="shared" si="2"/>
        <v>0</v>
      </c>
    </row>
    <row r="175" spans="2:26">
      <c r="G175" s="81"/>
      <c r="H175" s="81"/>
      <c r="K175" s="273"/>
      <c r="Z175" s="72">
        <f t="shared" si="2"/>
        <v>0</v>
      </c>
    </row>
    <row r="176" spans="2:26">
      <c r="G176" s="81"/>
      <c r="H176" s="81"/>
      <c r="K176" s="273"/>
      <c r="Z176" s="72">
        <f t="shared" si="2"/>
        <v>0</v>
      </c>
    </row>
    <row r="177" spans="7:26">
      <c r="G177" s="81"/>
      <c r="H177" s="81"/>
      <c r="K177" s="273"/>
      <c r="Z177" s="72">
        <f t="shared" si="2"/>
        <v>0</v>
      </c>
    </row>
    <row r="178" spans="7:26">
      <c r="G178" s="81"/>
      <c r="H178" s="81"/>
      <c r="K178" s="273"/>
      <c r="Z178" s="72">
        <f t="shared" si="2"/>
        <v>0</v>
      </c>
    </row>
    <row r="179" spans="7:26">
      <c r="G179" s="81"/>
      <c r="H179" s="81"/>
      <c r="K179" s="273"/>
      <c r="Z179" s="72">
        <f t="shared" si="2"/>
        <v>0</v>
      </c>
    </row>
    <row r="180" spans="7:26">
      <c r="G180" s="81"/>
      <c r="H180" s="81"/>
      <c r="K180" s="273"/>
      <c r="Z180" s="72">
        <f t="shared" si="2"/>
        <v>0</v>
      </c>
    </row>
    <row r="181" spans="7:26">
      <c r="G181" s="81"/>
      <c r="H181" s="81"/>
      <c r="K181" s="273"/>
      <c r="Z181" s="72">
        <f t="shared" si="2"/>
        <v>0</v>
      </c>
    </row>
    <row r="182" spans="7:26">
      <c r="G182" s="81"/>
      <c r="H182" s="81"/>
      <c r="K182" s="273"/>
      <c r="Z182" s="72">
        <f t="shared" si="2"/>
        <v>0</v>
      </c>
    </row>
    <row r="183" spans="7:26">
      <c r="G183" s="81"/>
      <c r="H183" s="81"/>
      <c r="K183" s="273"/>
      <c r="Z183" s="72">
        <f t="shared" si="2"/>
        <v>0</v>
      </c>
    </row>
    <row r="184" spans="7:26">
      <c r="G184" s="81"/>
      <c r="H184" s="81"/>
      <c r="K184" s="273"/>
      <c r="Z184" s="72">
        <f t="shared" si="2"/>
        <v>0</v>
      </c>
    </row>
    <row r="185" spans="7:26">
      <c r="G185" s="81"/>
      <c r="H185" s="81"/>
      <c r="K185" s="273"/>
      <c r="Z185" s="72">
        <f t="shared" si="2"/>
        <v>0</v>
      </c>
    </row>
    <row r="186" spans="7:26">
      <c r="G186" s="81"/>
      <c r="H186" s="81"/>
      <c r="K186" s="273"/>
      <c r="Z186" s="72">
        <f t="shared" si="2"/>
        <v>0</v>
      </c>
    </row>
    <row r="187" spans="7:26">
      <c r="G187" s="81"/>
      <c r="H187" s="81"/>
      <c r="K187" s="273"/>
      <c r="Z187" s="72">
        <f t="shared" si="2"/>
        <v>0</v>
      </c>
    </row>
    <row r="188" spans="7:26">
      <c r="G188" s="81"/>
      <c r="H188" s="81"/>
      <c r="K188" s="273"/>
      <c r="Z188" s="72">
        <f t="shared" si="2"/>
        <v>0</v>
      </c>
    </row>
    <row r="189" spans="7:26">
      <c r="G189" s="81"/>
      <c r="H189" s="81"/>
      <c r="K189" s="273"/>
      <c r="Z189" s="72">
        <f t="shared" si="2"/>
        <v>0</v>
      </c>
    </row>
    <row r="190" spans="7:26">
      <c r="G190" s="81"/>
      <c r="H190" s="81"/>
      <c r="K190" s="273"/>
      <c r="Z190" s="72">
        <f t="shared" si="2"/>
        <v>0</v>
      </c>
    </row>
    <row r="191" spans="7:26">
      <c r="G191" s="81"/>
      <c r="H191" s="81"/>
      <c r="K191" s="273"/>
      <c r="Z191" s="72">
        <f t="shared" si="2"/>
        <v>0</v>
      </c>
    </row>
    <row r="192" spans="7:26">
      <c r="G192" s="81"/>
      <c r="H192" s="81"/>
      <c r="K192" s="273"/>
      <c r="Z192" s="72">
        <f t="shared" si="2"/>
        <v>0</v>
      </c>
    </row>
    <row r="193" spans="7:26">
      <c r="G193" s="81"/>
      <c r="H193" s="81"/>
      <c r="K193" s="273"/>
      <c r="Z193" s="72">
        <f t="shared" si="2"/>
        <v>0</v>
      </c>
    </row>
    <row r="194" spans="7:26">
      <c r="G194" s="81"/>
      <c r="H194" s="81"/>
      <c r="K194" s="273"/>
      <c r="Z194" s="72">
        <f t="shared" si="2"/>
        <v>0</v>
      </c>
    </row>
    <row r="195" spans="7:26">
      <c r="G195" s="81"/>
      <c r="H195" s="81"/>
      <c r="K195" s="273"/>
      <c r="Z195" s="72">
        <f t="shared" si="2"/>
        <v>0</v>
      </c>
    </row>
    <row r="196" spans="7:26">
      <c r="G196" s="81"/>
      <c r="H196" s="81"/>
      <c r="K196" s="273"/>
      <c r="Z196" s="72">
        <f t="shared" ref="Z196:Z259" si="3">IF(M196="LATE",IF(N196="",1,0),0)</f>
        <v>0</v>
      </c>
    </row>
    <row r="197" spans="7:26">
      <c r="G197" s="81"/>
      <c r="H197" s="81"/>
      <c r="K197" s="273"/>
      <c r="Z197" s="72">
        <f t="shared" si="3"/>
        <v>0</v>
      </c>
    </row>
    <row r="198" spans="7:26">
      <c r="G198" s="81"/>
      <c r="H198" s="81"/>
      <c r="K198" s="273"/>
      <c r="Z198" s="72">
        <f t="shared" si="3"/>
        <v>0</v>
      </c>
    </row>
    <row r="199" spans="7:26">
      <c r="G199" s="81"/>
      <c r="H199" s="81"/>
      <c r="K199" s="273"/>
      <c r="Z199" s="72">
        <f t="shared" si="3"/>
        <v>0</v>
      </c>
    </row>
    <row r="200" spans="7:26">
      <c r="G200" s="81"/>
      <c r="H200" s="81"/>
      <c r="K200" s="273"/>
      <c r="Z200" s="72">
        <f t="shared" si="3"/>
        <v>0</v>
      </c>
    </row>
    <row r="201" spans="7:26">
      <c r="G201" s="81"/>
      <c r="H201" s="81"/>
      <c r="K201" s="273"/>
      <c r="Z201" s="72">
        <f t="shared" si="3"/>
        <v>0</v>
      </c>
    </row>
    <row r="202" spans="7:26">
      <c r="G202" s="81"/>
      <c r="H202" s="81"/>
      <c r="K202" s="273"/>
      <c r="Z202" s="72">
        <f t="shared" si="3"/>
        <v>0</v>
      </c>
    </row>
    <row r="203" spans="7:26">
      <c r="G203" s="81"/>
      <c r="H203" s="81"/>
      <c r="K203" s="273"/>
      <c r="Z203" s="72">
        <f t="shared" si="3"/>
        <v>0</v>
      </c>
    </row>
    <row r="204" spans="7:26">
      <c r="G204" s="81"/>
      <c r="H204" s="81"/>
      <c r="K204" s="273"/>
      <c r="Z204" s="72">
        <f t="shared" si="3"/>
        <v>0</v>
      </c>
    </row>
    <row r="205" spans="7:26">
      <c r="G205" s="81"/>
      <c r="H205" s="81"/>
      <c r="K205" s="273"/>
      <c r="Z205" s="72">
        <f t="shared" si="3"/>
        <v>0</v>
      </c>
    </row>
    <row r="206" spans="7:26">
      <c r="G206" s="81"/>
      <c r="H206" s="81"/>
      <c r="K206" s="273"/>
      <c r="Z206" s="72">
        <f t="shared" si="3"/>
        <v>0</v>
      </c>
    </row>
    <row r="207" spans="7:26">
      <c r="G207" s="81"/>
      <c r="H207" s="81"/>
      <c r="K207" s="273"/>
      <c r="Z207" s="72">
        <f t="shared" si="3"/>
        <v>0</v>
      </c>
    </row>
    <row r="208" spans="7:26">
      <c r="G208" s="81"/>
      <c r="H208" s="81"/>
      <c r="K208" s="273"/>
      <c r="Z208" s="72">
        <f t="shared" si="3"/>
        <v>0</v>
      </c>
    </row>
    <row r="209" spans="7:26">
      <c r="G209" s="81"/>
      <c r="H209" s="81"/>
      <c r="K209" s="273"/>
      <c r="Z209" s="72">
        <f t="shared" si="3"/>
        <v>0</v>
      </c>
    </row>
    <row r="210" spans="7:26">
      <c r="G210" s="81"/>
      <c r="H210" s="81"/>
      <c r="K210" s="273"/>
      <c r="Z210" s="72">
        <f t="shared" si="3"/>
        <v>0</v>
      </c>
    </row>
    <row r="211" spans="7:26">
      <c r="G211" s="81"/>
      <c r="H211" s="81"/>
      <c r="K211" s="273"/>
      <c r="Z211" s="72">
        <f t="shared" si="3"/>
        <v>0</v>
      </c>
    </row>
    <row r="212" spans="7:26">
      <c r="G212" s="81"/>
      <c r="H212" s="81"/>
      <c r="K212" s="273"/>
      <c r="Z212" s="72">
        <f t="shared" si="3"/>
        <v>0</v>
      </c>
    </row>
    <row r="213" spans="7:26">
      <c r="G213" s="81"/>
      <c r="H213" s="81"/>
      <c r="K213" s="273"/>
      <c r="Z213" s="72">
        <f t="shared" si="3"/>
        <v>0</v>
      </c>
    </row>
    <row r="214" spans="7:26">
      <c r="G214" s="81"/>
      <c r="H214" s="81"/>
      <c r="K214" s="273"/>
      <c r="Z214" s="72">
        <f t="shared" si="3"/>
        <v>0</v>
      </c>
    </row>
    <row r="215" spans="7:26">
      <c r="G215" s="81"/>
      <c r="H215" s="81"/>
      <c r="K215" s="273"/>
      <c r="Z215" s="72">
        <f t="shared" si="3"/>
        <v>0</v>
      </c>
    </row>
    <row r="216" spans="7:26">
      <c r="G216" s="81"/>
      <c r="H216" s="81"/>
      <c r="K216" s="273"/>
      <c r="Z216" s="72">
        <f t="shared" si="3"/>
        <v>0</v>
      </c>
    </row>
    <row r="217" spans="7:26">
      <c r="G217" s="81"/>
      <c r="H217" s="81"/>
      <c r="K217" s="273"/>
      <c r="Z217" s="72">
        <f t="shared" si="3"/>
        <v>0</v>
      </c>
    </row>
    <row r="218" spans="7:26">
      <c r="G218" s="81"/>
      <c r="H218" s="81"/>
      <c r="K218" s="273"/>
      <c r="Z218" s="72">
        <f t="shared" si="3"/>
        <v>0</v>
      </c>
    </row>
    <row r="219" spans="7:26">
      <c r="G219" s="81"/>
      <c r="H219" s="81"/>
      <c r="K219" s="273"/>
      <c r="Z219" s="72">
        <f t="shared" si="3"/>
        <v>0</v>
      </c>
    </row>
    <row r="220" spans="7:26">
      <c r="G220" s="81"/>
      <c r="H220" s="81"/>
      <c r="K220" s="273"/>
      <c r="Z220" s="72">
        <f t="shared" si="3"/>
        <v>0</v>
      </c>
    </row>
    <row r="221" spans="7:26">
      <c r="G221" s="81"/>
      <c r="H221" s="81"/>
      <c r="K221" s="273"/>
      <c r="Z221" s="72">
        <f t="shared" si="3"/>
        <v>0</v>
      </c>
    </row>
    <row r="222" spans="7:26">
      <c r="G222" s="81"/>
      <c r="H222" s="81"/>
      <c r="K222" s="273"/>
      <c r="Z222" s="72">
        <f t="shared" si="3"/>
        <v>0</v>
      </c>
    </row>
    <row r="223" spans="7:26">
      <c r="G223" s="81"/>
      <c r="H223" s="81"/>
      <c r="K223" s="273"/>
      <c r="Z223" s="72">
        <f t="shared" si="3"/>
        <v>0</v>
      </c>
    </row>
    <row r="224" spans="7:26">
      <c r="G224" s="81"/>
      <c r="H224" s="81"/>
      <c r="K224" s="273"/>
      <c r="Z224" s="72">
        <f t="shared" si="3"/>
        <v>0</v>
      </c>
    </row>
    <row r="225" spans="7:26">
      <c r="G225" s="81"/>
      <c r="H225" s="81"/>
      <c r="K225" s="273"/>
      <c r="Z225" s="72">
        <f t="shared" si="3"/>
        <v>0</v>
      </c>
    </row>
    <row r="226" spans="7:26">
      <c r="G226" s="81"/>
      <c r="H226" s="81"/>
      <c r="K226" s="273"/>
      <c r="Z226" s="72">
        <f t="shared" si="3"/>
        <v>0</v>
      </c>
    </row>
    <row r="227" spans="7:26">
      <c r="G227" s="81"/>
      <c r="H227" s="81"/>
      <c r="K227" s="273"/>
      <c r="Z227" s="72">
        <f t="shared" si="3"/>
        <v>0</v>
      </c>
    </row>
    <row r="228" spans="7:26">
      <c r="G228" s="81"/>
      <c r="H228" s="81"/>
      <c r="K228" s="273"/>
      <c r="Z228" s="72">
        <f t="shared" si="3"/>
        <v>0</v>
      </c>
    </row>
    <row r="229" spans="7:26">
      <c r="G229" s="81"/>
      <c r="H229" s="81"/>
      <c r="K229" s="273"/>
      <c r="Z229" s="72">
        <f t="shared" si="3"/>
        <v>0</v>
      </c>
    </row>
    <row r="230" spans="7:26">
      <c r="G230" s="81"/>
      <c r="H230" s="81"/>
      <c r="K230" s="273"/>
      <c r="Z230" s="72">
        <f t="shared" si="3"/>
        <v>0</v>
      </c>
    </row>
    <row r="231" spans="7:26">
      <c r="G231" s="81"/>
      <c r="H231" s="81"/>
      <c r="K231" s="273"/>
      <c r="Z231" s="72">
        <f t="shared" si="3"/>
        <v>0</v>
      </c>
    </row>
    <row r="232" spans="7:26">
      <c r="G232" s="81"/>
      <c r="H232" s="81"/>
      <c r="K232" s="273"/>
      <c r="Z232" s="72">
        <f t="shared" si="3"/>
        <v>0</v>
      </c>
    </row>
    <row r="233" spans="7:26">
      <c r="G233" s="81"/>
      <c r="H233" s="81"/>
      <c r="K233" s="273"/>
      <c r="Z233" s="72">
        <f t="shared" si="3"/>
        <v>0</v>
      </c>
    </row>
    <row r="234" spans="7:26">
      <c r="G234" s="81"/>
      <c r="H234" s="81"/>
      <c r="K234" s="273"/>
      <c r="Z234" s="72">
        <f t="shared" si="3"/>
        <v>0</v>
      </c>
    </row>
    <row r="235" spans="7:26">
      <c r="G235" s="81"/>
      <c r="H235" s="81"/>
      <c r="K235" s="273"/>
      <c r="Z235" s="72">
        <f t="shared" si="3"/>
        <v>0</v>
      </c>
    </row>
    <row r="236" spans="7:26">
      <c r="G236" s="81"/>
      <c r="H236" s="81"/>
      <c r="K236" s="273"/>
      <c r="Z236" s="72">
        <f t="shared" si="3"/>
        <v>0</v>
      </c>
    </row>
    <row r="237" spans="7:26">
      <c r="G237" s="81"/>
      <c r="H237" s="81"/>
      <c r="K237" s="273"/>
      <c r="Z237" s="72">
        <f t="shared" si="3"/>
        <v>0</v>
      </c>
    </row>
    <row r="238" spans="7:26">
      <c r="G238" s="81"/>
      <c r="H238" s="81"/>
      <c r="K238" s="273"/>
      <c r="Z238" s="72">
        <f t="shared" si="3"/>
        <v>0</v>
      </c>
    </row>
    <row r="239" spans="7:26">
      <c r="G239" s="81"/>
      <c r="H239" s="81"/>
      <c r="K239" s="273"/>
      <c r="Z239" s="73">
        <f t="shared" si="3"/>
        <v>0</v>
      </c>
    </row>
    <row r="240" spans="7:26">
      <c r="G240" s="81"/>
      <c r="H240" s="81"/>
      <c r="K240" s="273"/>
      <c r="Z240" s="73">
        <f t="shared" si="3"/>
        <v>0</v>
      </c>
    </row>
    <row r="241" spans="7:26">
      <c r="G241" s="81"/>
      <c r="H241" s="81"/>
      <c r="K241" s="273"/>
      <c r="Z241" s="73">
        <f t="shared" si="3"/>
        <v>0</v>
      </c>
    </row>
    <row r="242" spans="7:26">
      <c r="G242" s="81"/>
      <c r="H242" s="81"/>
      <c r="K242" s="273"/>
      <c r="Z242" s="73">
        <f t="shared" si="3"/>
        <v>0</v>
      </c>
    </row>
    <row r="243" spans="7:26">
      <c r="G243" s="81"/>
      <c r="H243" s="81"/>
      <c r="K243" s="273"/>
      <c r="Z243" s="73">
        <f t="shared" si="3"/>
        <v>0</v>
      </c>
    </row>
    <row r="244" spans="7:26">
      <c r="G244" s="81"/>
      <c r="H244" s="81"/>
      <c r="K244" s="273"/>
      <c r="Z244" s="73">
        <f t="shared" si="3"/>
        <v>0</v>
      </c>
    </row>
    <row r="245" spans="7:26">
      <c r="G245" s="81"/>
      <c r="H245" s="81"/>
      <c r="K245" s="273"/>
      <c r="Z245" s="73">
        <f t="shared" si="3"/>
        <v>0</v>
      </c>
    </row>
    <row r="246" spans="7:26">
      <c r="G246" s="81"/>
      <c r="H246" s="81"/>
      <c r="K246" s="273"/>
      <c r="Z246" s="73">
        <f t="shared" si="3"/>
        <v>0</v>
      </c>
    </row>
    <row r="247" spans="7:26">
      <c r="G247" s="81"/>
      <c r="H247" s="81"/>
      <c r="K247" s="273"/>
      <c r="Z247" s="73">
        <f t="shared" si="3"/>
        <v>0</v>
      </c>
    </row>
    <row r="248" spans="7:26">
      <c r="G248" s="81"/>
      <c r="H248" s="81"/>
      <c r="K248" s="273"/>
      <c r="Z248" s="73">
        <f t="shared" si="3"/>
        <v>0</v>
      </c>
    </row>
    <row r="249" spans="7:26">
      <c r="G249" s="81"/>
      <c r="H249" s="81"/>
      <c r="K249" s="273"/>
      <c r="Z249" s="73">
        <f t="shared" si="3"/>
        <v>0</v>
      </c>
    </row>
    <row r="250" spans="7:26">
      <c r="G250" s="81"/>
      <c r="H250" s="81"/>
      <c r="K250" s="273"/>
      <c r="Z250" s="73">
        <f t="shared" si="3"/>
        <v>0</v>
      </c>
    </row>
    <row r="251" spans="7:26">
      <c r="G251" s="81"/>
      <c r="H251" s="81"/>
      <c r="K251" s="273"/>
      <c r="Z251" s="73">
        <f t="shared" si="3"/>
        <v>0</v>
      </c>
    </row>
    <row r="252" spans="7:26">
      <c r="G252" s="81"/>
      <c r="H252" s="81"/>
      <c r="K252" s="273"/>
      <c r="Z252" s="73">
        <f t="shared" si="3"/>
        <v>0</v>
      </c>
    </row>
    <row r="253" spans="7:26">
      <c r="G253" s="81"/>
      <c r="H253" s="81"/>
      <c r="K253" s="273"/>
      <c r="Z253" s="73">
        <f t="shared" si="3"/>
        <v>0</v>
      </c>
    </row>
    <row r="254" spans="7:26">
      <c r="G254" s="81"/>
      <c r="H254" s="81"/>
      <c r="K254" s="273"/>
      <c r="Z254" s="73">
        <f t="shared" si="3"/>
        <v>0</v>
      </c>
    </row>
    <row r="255" spans="7:26">
      <c r="G255" s="81"/>
      <c r="H255" s="81"/>
      <c r="K255" s="273"/>
      <c r="Z255" s="73">
        <f t="shared" si="3"/>
        <v>0</v>
      </c>
    </row>
    <row r="256" spans="7:26">
      <c r="G256" s="81"/>
      <c r="H256" s="81"/>
      <c r="K256" s="273"/>
      <c r="Z256" s="73">
        <f t="shared" si="3"/>
        <v>0</v>
      </c>
    </row>
    <row r="257" spans="7:26">
      <c r="G257" s="81"/>
      <c r="H257" s="81"/>
      <c r="K257" s="273"/>
      <c r="Z257" s="73">
        <f t="shared" si="3"/>
        <v>0</v>
      </c>
    </row>
    <row r="258" spans="7:26">
      <c r="G258" s="81"/>
      <c r="H258" s="81"/>
      <c r="K258" s="273"/>
      <c r="Z258" s="73">
        <f t="shared" si="3"/>
        <v>0</v>
      </c>
    </row>
    <row r="259" spans="7:26">
      <c r="G259" s="81"/>
      <c r="H259" s="81"/>
      <c r="K259" s="273"/>
      <c r="Z259" s="73">
        <f t="shared" si="3"/>
        <v>0</v>
      </c>
    </row>
    <row r="260" spans="7:26">
      <c r="G260" s="81"/>
      <c r="H260" s="81"/>
      <c r="K260" s="273"/>
      <c r="Z260" s="73">
        <f t="shared" ref="Z260:Z323" si="4">IF(M260="LATE",IF(N260="",1,0),0)</f>
        <v>0</v>
      </c>
    </row>
    <row r="261" spans="7:26">
      <c r="G261" s="81"/>
      <c r="H261" s="81"/>
      <c r="K261" s="273"/>
      <c r="Z261" s="73">
        <f t="shared" si="4"/>
        <v>0</v>
      </c>
    </row>
    <row r="262" spans="7:26">
      <c r="G262" s="81"/>
      <c r="H262" s="81"/>
      <c r="K262" s="273"/>
      <c r="Z262" s="73">
        <f t="shared" si="4"/>
        <v>0</v>
      </c>
    </row>
    <row r="263" spans="7:26">
      <c r="G263" s="81"/>
      <c r="H263" s="81"/>
      <c r="K263" s="273"/>
      <c r="Z263" s="73">
        <f t="shared" si="4"/>
        <v>0</v>
      </c>
    </row>
    <row r="264" spans="7:26">
      <c r="G264" s="81"/>
      <c r="H264" s="81"/>
      <c r="K264" s="273"/>
      <c r="Z264" s="73">
        <f t="shared" si="4"/>
        <v>0</v>
      </c>
    </row>
    <row r="265" spans="7:26">
      <c r="G265" s="81"/>
      <c r="H265" s="81"/>
      <c r="K265" s="273"/>
      <c r="Z265" s="73">
        <f t="shared" si="4"/>
        <v>0</v>
      </c>
    </row>
    <row r="266" spans="7:26">
      <c r="G266" s="81"/>
      <c r="H266" s="81"/>
      <c r="K266" s="273"/>
      <c r="Z266" s="73">
        <f t="shared" si="4"/>
        <v>0</v>
      </c>
    </row>
    <row r="267" spans="7:26">
      <c r="G267" s="81"/>
      <c r="H267" s="81"/>
      <c r="K267" s="273"/>
      <c r="Z267" s="73">
        <f t="shared" si="4"/>
        <v>0</v>
      </c>
    </row>
    <row r="268" spans="7:26">
      <c r="G268" s="81"/>
      <c r="H268" s="81"/>
      <c r="K268" s="273"/>
      <c r="Z268" s="73">
        <f t="shared" si="4"/>
        <v>0</v>
      </c>
    </row>
    <row r="269" spans="7:26">
      <c r="G269" s="81"/>
      <c r="H269" s="81"/>
      <c r="K269" s="273"/>
      <c r="Z269" s="73">
        <f t="shared" si="4"/>
        <v>0</v>
      </c>
    </row>
    <row r="270" spans="7:26">
      <c r="G270" s="81"/>
      <c r="H270" s="81"/>
      <c r="K270" s="273"/>
      <c r="Z270" s="73">
        <f t="shared" si="4"/>
        <v>0</v>
      </c>
    </row>
    <row r="271" spans="7:26">
      <c r="G271" s="81"/>
      <c r="H271" s="81"/>
      <c r="K271" s="273"/>
      <c r="Z271" s="73">
        <f t="shared" si="4"/>
        <v>0</v>
      </c>
    </row>
    <row r="272" spans="7:26">
      <c r="G272" s="81"/>
      <c r="H272" s="81"/>
      <c r="K272" s="273"/>
      <c r="Z272" s="73">
        <f t="shared" si="4"/>
        <v>0</v>
      </c>
    </row>
    <row r="273" spans="7:26">
      <c r="G273" s="81"/>
      <c r="H273" s="81"/>
      <c r="K273" s="273"/>
      <c r="Z273" s="73">
        <f t="shared" si="4"/>
        <v>0</v>
      </c>
    </row>
    <row r="274" spans="7:26">
      <c r="G274" s="81"/>
      <c r="H274" s="81"/>
      <c r="K274" s="273"/>
      <c r="Z274" s="73">
        <f t="shared" si="4"/>
        <v>0</v>
      </c>
    </row>
    <row r="275" spans="7:26">
      <c r="G275" s="81"/>
      <c r="H275" s="81"/>
      <c r="K275" s="273"/>
      <c r="Z275" s="73">
        <f t="shared" si="4"/>
        <v>0</v>
      </c>
    </row>
    <row r="276" spans="7:26">
      <c r="G276" s="81"/>
      <c r="H276" s="81"/>
      <c r="K276" s="273"/>
      <c r="Z276" s="73">
        <f t="shared" si="4"/>
        <v>0</v>
      </c>
    </row>
    <row r="277" spans="7:26">
      <c r="G277" s="81"/>
      <c r="H277" s="81"/>
      <c r="K277" s="273"/>
      <c r="Z277" s="73">
        <f t="shared" si="4"/>
        <v>0</v>
      </c>
    </row>
    <row r="278" spans="7:26">
      <c r="G278" s="81"/>
      <c r="H278" s="81"/>
      <c r="K278" s="273"/>
      <c r="Z278" s="73">
        <f t="shared" si="4"/>
        <v>0</v>
      </c>
    </row>
    <row r="279" spans="7:26">
      <c r="G279" s="81"/>
      <c r="H279" s="81"/>
      <c r="K279" s="273"/>
      <c r="Z279" s="73">
        <f t="shared" si="4"/>
        <v>0</v>
      </c>
    </row>
    <row r="280" spans="7:26">
      <c r="G280" s="81"/>
      <c r="H280" s="81"/>
      <c r="K280" s="273"/>
      <c r="Z280" s="73">
        <f t="shared" si="4"/>
        <v>0</v>
      </c>
    </row>
    <row r="281" spans="7:26">
      <c r="G281" s="81"/>
      <c r="H281" s="81"/>
      <c r="K281" s="273"/>
      <c r="Z281" s="73">
        <f t="shared" si="4"/>
        <v>0</v>
      </c>
    </row>
    <row r="282" spans="7:26">
      <c r="G282" s="81"/>
      <c r="H282" s="81"/>
      <c r="K282" s="273"/>
      <c r="Z282" s="73">
        <f t="shared" si="4"/>
        <v>0</v>
      </c>
    </row>
    <row r="283" spans="7:26">
      <c r="G283" s="81"/>
      <c r="H283" s="81"/>
      <c r="K283" s="273"/>
      <c r="Z283" s="73">
        <f t="shared" si="4"/>
        <v>0</v>
      </c>
    </row>
    <row r="284" spans="7:26">
      <c r="G284" s="81"/>
      <c r="H284" s="81"/>
      <c r="K284" s="273"/>
      <c r="Z284" s="73">
        <f t="shared" si="4"/>
        <v>0</v>
      </c>
    </row>
    <row r="285" spans="7:26">
      <c r="G285" s="81"/>
      <c r="H285" s="81"/>
      <c r="K285" s="273"/>
      <c r="Z285" s="73">
        <f t="shared" si="4"/>
        <v>0</v>
      </c>
    </row>
    <row r="286" spans="7:26">
      <c r="G286" s="81"/>
      <c r="H286" s="81"/>
      <c r="K286" s="273"/>
      <c r="Z286" s="73">
        <f t="shared" si="4"/>
        <v>0</v>
      </c>
    </row>
    <row r="287" spans="7:26">
      <c r="G287" s="81"/>
      <c r="H287" s="81"/>
      <c r="K287" s="273"/>
      <c r="Z287" s="73">
        <f t="shared" si="4"/>
        <v>0</v>
      </c>
    </row>
    <row r="288" spans="7:26">
      <c r="G288" s="81"/>
      <c r="H288" s="81"/>
      <c r="K288" s="273"/>
      <c r="Z288" s="73">
        <f t="shared" si="4"/>
        <v>0</v>
      </c>
    </row>
    <row r="289" spans="7:26">
      <c r="G289" s="81"/>
      <c r="H289" s="81"/>
      <c r="K289" s="273"/>
      <c r="Z289" s="73">
        <f t="shared" si="4"/>
        <v>0</v>
      </c>
    </row>
    <row r="290" spans="7:26">
      <c r="G290" s="81"/>
      <c r="H290" s="81"/>
      <c r="K290" s="273"/>
      <c r="Z290" s="73">
        <f t="shared" si="4"/>
        <v>0</v>
      </c>
    </row>
    <row r="291" spans="7:26">
      <c r="G291" s="81"/>
      <c r="H291" s="81"/>
      <c r="K291" s="273"/>
      <c r="Z291" s="73">
        <f t="shared" si="4"/>
        <v>0</v>
      </c>
    </row>
    <row r="292" spans="7:26">
      <c r="G292" s="81"/>
      <c r="H292" s="81"/>
      <c r="K292" s="273"/>
      <c r="Z292" s="73">
        <f t="shared" si="4"/>
        <v>0</v>
      </c>
    </row>
    <row r="293" spans="7:26">
      <c r="G293" s="81"/>
      <c r="H293" s="81"/>
      <c r="K293" s="273"/>
      <c r="Z293" s="73">
        <f t="shared" si="4"/>
        <v>0</v>
      </c>
    </row>
    <row r="294" spans="7:26">
      <c r="G294" s="81"/>
      <c r="H294" s="81"/>
      <c r="K294" s="273"/>
      <c r="Z294" s="73">
        <f t="shared" si="4"/>
        <v>0</v>
      </c>
    </row>
    <row r="295" spans="7:26">
      <c r="G295" s="81"/>
      <c r="H295" s="81"/>
      <c r="K295" s="273"/>
      <c r="Z295" s="73">
        <f t="shared" si="4"/>
        <v>0</v>
      </c>
    </row>
    <row r="296" spans="7:26">
      <c r="G296" s="81"/>
      <c r="H296" s="81"/>
      <c r="K296" s="273"/>
      <c r="Z296" s="73">
        <f t="shared" si="4"/>
        <v>0</v>
      </c>
    </row>
    <row r="297" spans="7:26">
      <c r="G297" s="81"/>
      <c r="H297" s="81"/>
      <c r="K297" s="273"/>
      <c r="Z297" s="73">
        <f t="shared" si="4"/>
        <v>0</v>
      </c>
    </row>
    <row r="298" spans="7:26">
      <c r="G298" s="81"/>
      <c r="H298" s="81"/>
      <c r="K298" s="273"/>
      <c r="Z298" s="73">
        <f t="shared" si="4"/>
        <v>0</v>
      </c>
    </row>
    <row r="299" spans="7:26">
      <c r="G299" s="81"/>
      <c r="H299" s="81"/>
      <c r="K299" s="273"/>
      <c r="Z299" s="73">
        <f t="shared" si="4"/>
        <v>0</v>
      </c>
    </row>
    <row r="300" spans="7:26">
      <c r="G300" s="81"/>
      <c r="H300" s="81"/>
      <c r="K300" s="273"/>
      <c r="Z300" s="73">
        <f t="shared" si="4"/>
        <v>0</v>
      </c>
    </row>
    <row r="301" spans="7:26">
      <c r="G301" s="81"/>
      <c r="H301" s="81"/>
      <c r="K301" s="273"/>
      <c r="Z301" s="73">
        <f t="shared" si="4"/>
        <v>0</v>
      </c>
    </row>
    <row r="302" spans="7:26">
      <c r="G302" s="81"/>
      <c r="H302" s="81"/>
      <c r="K302" s="273"/>
      <c r="Z302" s="73">
        <f t="shared" si="4"/>
        <v>0</v>
      </c>
    </row>
    <row r="303" spans="7:26">
      <c r="G303" s="81"/>
      <c r="H303" s="81"/>
      <c r="K303" s="273"/>
      <c r="Z303" s="73">
        <f t="shared" si="4"/>
        <v>0</v>
      </c>
    </row>
    <row r="304" spans="7:26">
      <c r="G304" s="81"/>
      <c r="H304" s="81"/>
      <c r="K304" s="273"/>
      <c r="Z304" s="73">
        <f t="shared" si="4"/>
        <v>0</v>
      </c>
    </row>
    <row r="305" spans="7:26">
      <c r="G305" s="81"/>
      <c r="H305" s="81"/>
      <c r="K305" s="273"/>
      <c r="Z305" s="73">
        <f t="shared" si="4"/>
        <v>0</v>
      </c>
    </row>
    <row r="306" spans="7:26">
      <c r="G306" s="81"/>
      <c r="H306" s="81"/>
      <c r="K306" s="273"/>
      <c r="Z306" s="73">
        <f t="shared" si="4"/>
        <v>0</v>
      </c>
    </row>
    <row r="307" spans="7:26">
      <c r="G307" s="81"/>
      <c r="H307" s="81"/>
      <c r="K307" s="273"/>
      <c r="Z307" s="73">
        <f t="shared" si="4"/>
        <v>0</v>
      </c>
    </row>
    <row r="308" spans="7:26">
      <c r="G308" s="81"/>
      <c r="H308" s="81"/>
      <c r="K308" s="273"/>
      <c r="Z308" s="73">
        <f t="shared" si="4"/>
        <v>0</v>
      </c>
    </row>
    <row r="309" spans="7:26">
      <c r="G309" s="81"/>
      <c r="H309" s="81"/>
      <c r="K309" s="273"/>
      <c r="Z309" s="73">
        <f t="shared" si="4"/>
        <v>0</v>
      </c>
    </row>
    <row r="310" spans="7:26">
      <c r="G310" s="81"/>
      <c r="H310" s="81"/>
      <c r="K310" s="273"/>
      <c r="Z310" s="73">
        <f t="shared" si="4"/>
        <v>0</v>
      </c>
    </row>
    <row r="311" spans="7:26">
      <c r="G311" s="81"/>
      <c r="H311" s="81"/>
      <c r="K311" s="273"/>
      <c r="Z311" s="73">
        <f t="shared" si="4"/>
        <v>0</v>
      </c>
    </row>
    <row r="312" spans="7:26">
      <c r="G312" s="81"/>
      <c r="H312" s="81"/>
      <c r="K312" s="273"/>
      <c r="Z312" s="73">
        <f t="shared" si="4"/>
        <v>0</v>
      </c>
    </row>
    <row r="313" spans="7:26">
      <c r="G313" s="81"/>
      <c r="H313" s="81"/>
      <c r="K313" s="273"/>
      <c r="Z313" s="73">
        <f t="shared" si="4"/>
        <v>0</v>
      </c>
    </row>
    <row r="314" spans="7:26">
      <c r="G314" s="81"/>
      <c r="H314" s="81"/>
      <c r="K314" s="273"/>
      <c r="Z314" s="73">
        <f t="shared" si="4"/>
        <v>0</v>
      </c>
    </row>
    <row r="315" spans="7:26">
      <c r="G315" s="81"/>
      <c r="H315" s="81"/>
      <c r="K315" s="273"/>
      <c r="Z315" s="73">
        <f t="shared" si="4"/>
        <v>0</v>
      </c>
    </row>
    <row r="316" spans="7:26">
      <c r="G316" s="81"/>
      <c r="H316" s="81"/>
      <c r="K316" s="273"/>
      <c r="Z316" s="73">
        <f t="shared" si="4"/>
        <v>0</v>
      </c>
    </row>
    <row r="317" spans="7:26">
      <c r="G317" s="81"/>
      <c r="H317" s="81"/>
      <c r="K317" s="273"/>
      <c r="Z317" s="73">
        <f t="shared" si="4"/>
        <v>0</v>
      </c>
    </row>
    <row r="318" spans="7:26">
      <c r="G318" s="81"/>
      <c r="H318" s="81"/>
      <c r="K318" s="273"/>
      <c r="Z318" s="73">
        <f t="shared" si="4"/>
        <v>0</v>
      </c>
    </row>
    <row r="319" spans="7:26">
      <c r="G319" s="81"/>
      <c r="H319" s="81"/>
      <c r="K319" s="273"/>
      <c r="Z319" s="73">
        <f t="shared" si="4"/>
        <v>0</v>
      </c>
    </row>
    <row r="320" spans="7:26">
      <c r="G320" s="81"/>
      <c r="H320" s="81"/>
      <c r="K320" s="273"/>
      <c r="Z320" s="73">
        <f t="shared" si="4"/>
        <v>0</v>
      </c>
    </row>
    <row r="321" spans="7:26">
      <c r="G321" s="81"/>
      <c r="H321" s="81"/>
      <c r="K321" s="273"/>
      <c r="Z321" s="73">
        <f t="shared" si="4"/>
        <v>0</v>
      </c>
    </row>
    <row r="322" spans="7:26">
      <c r="G322" s="81"/>
      <c r="H322" s="81"/>
      <c r="K322" s="273"/>
      <c r="Z322" s="73">
        <f t="shared" si="4"/>
        <v>0</v>
      </c>
    </row>
    <row r="323" spans="7:26">
      <c r="G323" s="81"/>
      <c r="H323" s="81"/>
      <c r="K323" s="273"/>
      <c r="Z323" s="73">
        <f t="shared" si="4"/>
        <v>0</v>
      </c>
    </row>
    <row r="324" spans="7:26">
      <c r="G324" s="81"/>
      <c r="H324" s="81"/>
      <c r="K324" s="273"/>
      <c r="Z324" s="73">
        <f t="shared" ref="Z324:Z387" si="5">IF(M324="LATE",IF(N324="",1,0),0)</f>
        <v>0</v>
      </c>
    </row>
    <row r="325" spans="7:26">
      <c r="G325" s="81"/>
      <c r="H325" s="81"/>
      <c r="K325" s="273"/>
      <c r="Z325" s="73">
        <f t="shared" si="5"/>
        <v>0</v>
      </c>
    </row>
    <row r="326" spans="7:26">
      <c r="G326" s="81"/>
      <c r="H326" s="81"/>
      <c r="K326" s="273"/>
      <c r="Z326" s="73">
        <f t="shared" si="5"/>
        <v>0</v>
      </c>
    </row>
    <row r="327" spans="7:26">
      <c r="G327" s="81"/>
      <c r="H327" s="81"/>
      <c r="K327" s="273"/>
      <c r="Z327" s="73">
        <f t="shared" si="5"/>
        <v>0</v>
      </c>
    </row>
    <row r="328" spans="7:26">
      <c r="G328" s="81"/>
      <c r="H328" s="81"/>
      <c r="K328" s="273"/>
      <c r="Z328" s="73">
        <f t="shared" si="5"/>
        <v>0</v>
      </c>
    </row>
    <row r="329" spans="7:26">
      <c r="G329" s="81"/>
      <c r="H329" s="81"/>
      <c r="K329" s="273"/>
      <c r="Z329" s="73">
        <f t="shared" si="5"/>
        <v>0</v>
      </c>
    </row>
    <row r="330" spans="7:26">
      <c r="G330" s="81"/>
      <c r="H330" s="81"/>
      <c r="K330" s="273"/>
      <c r="Z330" s="73">
        <f t="shared" si="5"/>
        <v>0</v>
      </c>
    </row>
    <row r="331" spans="7:26">
      <c r="G331" s="81"/>
      <c r="H331" s="81"/>
      <c r="K331" s="273"/>
      <c r="Z331" s="73">
        <f t="shared" si="5"/>
        <v>0</v>
      </c>
    </row>
    <row r="332" spans="7:26">
      <c r="G332" s="81"/>
      <c r="H332" s="81"/>
      <c r="K332" s="273"/>
      <c r="Z332" s="73">
        <f t="shared" si="5"/>
        <v>0</v>
      </c>
    </row>
    <row r="333" spans="7:26">
      <c r="G333" s="81"/>
      <c r="H333" s="81"/>
      <c r="K333" s="273"/>
      <c r="Z333" s="73">
        <f t="shared" si="5"/>
        <v>0</v>
      </c>
    </row>
    <row r="334" spans="7:26">
      <c r="G334" s="81"/>
      <c r="H334" s="81"/>
      <c r="K334" s="273"/>
      <c r="Z334" s="73">
        <f t="shared" si="5"/>
        <v>0</v>
      </c>
    </row>
    <row r="335" spans="7:26">
      <c r="G335" s="81"/>
      <c r="H335" s="81"/>
      <c r="K335" s="273"/>
      <c r="Z335" s="73">
        <f t="shared" si="5"/>
        <v>0</v>
      </c>
    </row>
    <row r="336" spans="7:26">
      <c r="G336" s="81"/>
      <c r="H336" s="81"/>
      <c r="K336" s="273"/>
      <c r="Z336" s="73">
        <f t="shared" si="5"/>
        <v>0</v>
      </c>
    </row>
    <row r="337" spans="7:26">
      <c r="G337" s="81"/>
      <c r="H337" s="81"/>
      <c r="K337" s="273"/>
      <c r="Z337" s="73">
        <f t="shared" si="5"/>
        <v>0</v>
      </c>
    </row>
    <row r="338" spans="7:26">
      <c r="G338" s="81"/>
      <c r="H338" s="81"/>
      <c r="K338" s="273"/>
      <c r="Z338" s="73">
        <f t="shared" si="5"/>
        <v>0</v>
      </c>
    </row>
    <row r="339" spans="7:26">
      <c r="G339" s="81"/>
      <c r="H339" s="81"/>
      <c r="K339" s="273"/>
      <c r="Z339" s="73">
        <f t="shared" si="5"/>
        <v>0</v>
      </c>
    </row>
    <row r="340" spans="7:26">
      <c r="G340" s="81"/>
      <c r="H340" s="81"/>
      <c r="K340" s="273"/>
      <c r="Z340" s="73">
        <f t="shared" si="5"/>
        <v>0</v>
      </c>
    </row>
    <row r="341" spans="7:26">
      <c r="G341" s="81"/>
      <c r="H341" s="81"/>
      <c r="K341" s="273"/>
      <c r="Z341" s="73">
        <f t="shared" si="5"/>
        <v>0</v>
      </c>
    </row>
    <row r="342" spans="7:26">
      <c r="G342" s="81"/>
      <c r="H342" s="81"/>
      <c r="K342" s="273"/>
      <c r="Z342" s="73">
        <f t="shared" si="5"/>
        <v>0</v>
      </c>
    </row>
    <row r="343" spans="7:26">
      <c r="G343" s="81"/>
      <c r="H343" s="81"/>
      <c r="K343" s="273"/>
      <c r="Z343" s="73">
        <f t="shared" si="5"/>
        <v>0</v>
      </c>
    </row>
    <row r="344" spans="7:26">
      <c r="G344" s="81"/>
      <c r="H344" s="81"/>
      <c r="K344" s="273"/>
      <c r="Z344" s="73">
        <f t="shared" si="5"/>
        <v>0</v>
      </c>
    </row>
    <row r="345" spans="7:26">
      <c r="G345" s="81"/>
      <c r="H345" s="81"/>
      <c r="K345" s="273"/>
      <c r="Z345" s="73">
        <f t="shared" si="5"/>
        <v>0</v>
      </c>
    </row>
    <row r="346" spans="7:26">
      <c r="G346" s="81"/>
      <c r="H346" s="81"/>
      <c r="K346" s="273"/>
      <c r="Z346" s="73">
        <f t="shared" si="5"/>
        <v>0</v>
      </c>
    </row>
    <row r="347" spans="7:26">
      <c r="G347" s="81"/>
      <c r="H347" s="81"/>
      <c r="K347" s="273"/>
      <c r="Z347" s="73">
        <f t="shared" si="5"/>
        <v>0</v>
      </c>
    </row>
    <row r="348" spans="7:26">
      <c r="G348" s="81"/>
      <c r="H348" s="81"/>
      <c r="K348" s="273"/>
      <c r="Z348" s="73">
        <f t="shared" si="5"/>
        <v>0</v>
      </c>
    </row>
    <row r="349" spans="7:26">
      <c r="G349" s="81"/>
      <c r="H349" s="81"/>
      <c r="K349" s="273"/>
      <c r="Z349" s="73">
        <f t="shared" si="5"/>
        <v>0</v>
      </c>
    </row>
    <row r="350" spans="7:26">
      <c r="G350" s="81"/>
      <c r="H350" s="81"/>
      <c r="K350" s="273"/>
      <c r="Z350" s="73">
        <f t="shared" si="5"/>
        <v>0</v>
      </c>
    </row>
    <row r="351" spans="7:26">
      <c r="G351" s="81"/>
      <c r="H351" s="81"/>
      <c r="K351" s="273"/>
      <c r="Z351" s="73">
        <f t="shared" si="5"/>
        <v>0</v>
      </c>
    </row>
    <row r="352" spans="7:26">
      <c r="G352" s="81"/>
      <c r="H352" s="81"/>
      <c r="K352" s="273"/>
      <c r="Z352" s="73">
        <f t="shared" si="5"/>
        <v>0</v>
      </c>
    </row>
    <row r="353" spans="7:26">
      <c r="G353" s="81"/>
      <c r="H353" s="81"/>
      <c r="K353" s="273"/>
      <c r="Z353" s="73">
        <f t="shared" si="5"/>
        <v>0</v>
      </c>
    </row>
    <row r="354" spans="7:26">
      <c r="G354" s="81"/>
      <c r="H354" s="81"/>
      <c r="K354" s="273"/>
      <c r="Z354" s="73">
        <f t="shared" si="5"/>
        <v>0</v>
      </c>
    </row>
    <row r="355" spans="7:26">
      <c r="G355" s="81"/>
      <c r="H355" s="81"/>
      <c r="K355" s="273"/>
      <c r="Z355" s="73">
        <f t="shared" si="5"/>
        <v>0</v>
      </c>
    </row>
    <row r="356" spans="7:26">
      <c r="G356" s="81"/>
      <c r="H356" s="81"/>
      <c r="K356" s="273"/>
      <c r="Z356" s="73">
        <f t="shared" si="5"/>
        <v>0</v>
      </c>
    </row>
    <row r="357" spans="7:26">
      <c r="G357" s="81"/>
      <c r="H357" s="81"/>
      <c r="K357" s="273"/>
      <c r="Z357" s="73">
        <f t="shared" si="5"/>
        <v>0</v>
      </c>
    </row>
    <row r="358" spans="7:26">
      <c r="G358" s="81"/>
      <c r="H358" s="81"/>
      <c r="K358" s="273"/>
      <c r="Z358" s="73">
        <f t="shared" si="5"/>
        <v>0</v>
      </c>
    </row>
    <row r="359" spans="7:26">
      <c r="G359" s="81"/>
      <c r="H359" s="81"/>
      <c r="K359" s="273"/>
      <c r="Z359" s="73">
        <f t="shared" si="5"/>
        <v>0</v>
      </c>
    </row>
    <row r="360" spans="7:26">
      <c r="G360" s="81"/>
      <c r="H360" s="81"/>
      <c r="K360" s="273"/>
      <c r="Z360" s="73">
        <f t="shared" si="5"/>
        <v>0</v>
      </c>
    </row>
    <row r="361" spans="7:26">
      <c r="G361" s="81"/>
      <c r="H361" s="81"/>
      <c r="K361" s="273"/>
      <c r="Z361" s="73">
        <f t="shared" si="5"/>
        <v>0</v>
      </c>
    </row>
    <row r="362" spans="7:26">
      <c r="G362" s="81"/>
      <c r="H362" s="81"/>
      <c r="K362" s="273"/>
      <c r="Z362" s="73">
        <f t="shared" si="5"/>
        <v>0</v>
      </c>
    </row>
    <row r="363" spans="7:26">
      <c r="G363" s="81"/>
      <c r="H363" s="81"/>
      <c r="K363" s="273"/>
      <c r="Z363" s="73">
        <f t="shared" si="5"/>
        <v>0</v>
      </c>
    </row>
    <row r="364" spans="7:26">
      <c r="G364" s="81"/>
      <c r="H364" s="81"/>
      <c r="K364" s="273"/>
      <c r="Z364" s="73">
        <f t="shared" si="5"/>
        <v>0</v>
      </c>
    </row>
    <row r="365" spans="7:26">
      <c r="G365" s="81"/>
      <c r="H365" s="81"/>
      <c r="K365" s="273"/>
      <c r="Z365" s="73">
        <f t="shared" si="5"/>
        <v>0</v>
      </c>
    </row>
    <row r="366" spans="7:26">
      <c r="G366" s="81"/>
      <c r="H366" s="81"/>
      <c r="K366" s="273"/>
      <c r="Z366" s="73">
        <f t="shared" si="5"/>
        <v>0</v>
      </c>
    </row>
    <row r="367" spans="7:26">
      <c r="G367" s="81"/>
      <c r="H367" s="81"/>
      <c r="K367" s="273"/>
      <c r="Z367" s="73">
        <f t="shared" si="5"/>
        <v>0</v>
      </c>
    </row>
    <row r="368" spans="7:26">
      <c r="G368" s="81"/>
      <c r="H368" s="81"/>
      <c r="K368" s="273"/>
      <c r="Z368" s="73">
        <f t="shared" si="5"/>
        <v>0</v>
      </c>
    </row>
    <row r="369" spans="7:26">
      <c r="G369" s="81"/>
      <c r="H369" s="81"/>
      <c r="K369" s="273"/>
      <c r="Z369" s="73">
        <f t="shared" si="5"/>
        <v>0</v>
      </c>
    </row>
    <row r="370" spans="7:26">
      <c r="G370" s="81"/>
      <c r="H370" s="81"/>
      <c r="K370" s="273"/>
      <c r="Z370" s="73">
        <f t="shared" si="5"/>
        <v>0</v>
      </c>
    </row>
    <row r="371" spans="7:26">
      <c r="G371" s="81"/>
      <c r="H371" s="81"/>
      <c r="K371" s="273"/>
      <c r="Z371" s="73">
        <f t="shared" si="5"/>
        <v>0</v>
      </c>
    </row>
    <row r="372" spans="7:26">
      <c r="G372" s="81"/>
      <c r="H372" s="81"/>
      <c r="K372" s="273"/>
      <c r="Z372" s="73">
        <f t="shared" si="5"/>
        <v>0</v>
      </c>
    </row>
    <row r="373" spans="7:26">
      <c r="G373" s="81"/>
      <c r="H373" s="81"/>
      <c r="K373" s="273"/>
      <c r="Z373" s="73">
        <f t="shared" si="5"/>
        <v>0</v>
      </c>
    </row>
    <row r="374" spans="7:26">
      <c r="G374" s="81"/>
      <c r="H374" s="81"/>
      <c r="K374" s="273"/>
      <c r="Z374" s="73">
        <f t="shared" si="5"/>
        <v>0</v>
      </c>
    </row>
    <row r="375" spans="7:26">
      <c r="G375" s="81"/>
      <c r="H375" s="81"/>
      <c r="K375" s="273"/>
      <c r="Z375" s="73">
        <f t="shared" si="5"/>
        <v>0</v>
      </c>
    </row>
    <row r="376" spans="7:26">
      <c r="G376" s="81"/>
      <c r="H376" s="81"/>
      <c r="K376" s="273"/>
      <c r="Z376" s="73">
        <f t="shared" si="5"/>
        <v>0</v>
      </c>
    </row>
    <row r="377" spans="7:26">
      <c r="G377" s="81"/>
      <c r="H377" s="81"/>
      <c r="K377" s="273"/>
      <c r="Z377" s="73">
        <f t="shared" si="5"/>
        <v>0</v>
      </c>
    </row>
    <row r="378" spans="7:26">
      <c r="G378" s="81"/>
      <c r="H378" s="81"/>
      <c r="K378" s="273"/>
      <c r="Z378" s="73">
        <f t="shared" si="5"/>
        <v>0</v>
      </c>
    </row>
    <row r="379" spans="7:26">
      <c r="G379" s="81"/>
      <c r="H379" s="81"/>
      <c r="K379" s="273"/>
      <c r="Z379" s="73">
        <f t="shared" si="5"/>
        <v>0</v>
      </c>
    </row>
    <row r="380" spans="7:26">
      <c r="G380" s="81"/>
      <c r="H380" s="81"/>
      <c r="K380" s="273"/>
      <c r="Z380" s="73">
        <f t="shared" si="5"/>
        <v>0</v>
      </c>
    </row>
    <row r="381" spans="7:26">
      <c r="G381" s="81"/>
      <c r="H381" s="81"/>
      <c r="K381" s="273"/>
      <c r="Z381" s="73">
        <f t="shared" si="5"/>
        <v>0</v>
      </c>
    </row>
    <row r="382" spans="7:26">
      <c r="G382" s="81"/>
      <c r="H382" s="81"/>
      <c r="K382" s="273"/>
      <c r="Z382" s="73">
        <f t="shared" si="5"/>
        <v>0</v>
      </c>
    </row>
    <row r="383" spans="7:26">
      <c r="G383" s="81"/>
      <c r="H383" s="81"/>
      <c r="K383" s="273"/>
      <c r="Z383" s="73">
        <f t="shared" si="5"/>
        <v>0</v>
      </c>
    </row>
    <row r="384" spans="7:26">
      <c r="G384" s="81"/>
      <c r="H384" s="81"/>
      <c r="K384" s="273"/>
      <c r="Z384" s="73">
        <f t="shared" si="5"/>
        <v>0</v>
      </c>
    </row>
    <row r="385" spans="7:26">
      <c r="G385" s="81"/>
      <c r="H385" s="81"/>
      <c r="K385" s="273"/>
      <c r="Z385" s="73">
        <f t="shared" si="5"/>
        <v>0</v>
      </c>
    </row>
    <row r="386" spans="7:26">
      <c r="G386" s="81"/>
      <c r="H386" s="81"/>
      <c r="K386" s="273"/>
      <c r="Z386" s="73">
        <f t="shared" si="5"/>
        <v>0</v>
      </c>
    </row>
    <row r="387" spans="7:26">
      <c r="G387" s="81"/>
      <c r="H387" s="81"/>
      <c r="K387" s="273"/>
      <c r="Z387" s="73">
        <f t="shared" si="5"/>
        <v>0</v>
      </c>
    </row>
    <row r="388" spans="7:26">
      <c r="G388" s="81"/>
      <c r="H388" s="81"/>
      <c r="K388" s="273"/>
      <c r="Z388" s="73">
        <f t="shared" ref="Z388:Z451" si="6">IF(M388="LATE",IF(N388="",1,0),0)</f>
        <v>0</v>
      </c>
    </row>
    <row r="389" spans="7:26">
      <c r="G389" s="81"/>
      <c r="H389" s="81"/>
      <c r="K389" s="273"/>
      <c r="Z389" s="73">
        <f t="shared" si="6"/>
        <v>0</v>
      </c>
    </row>
    <row r="390" spans="7:26">
      <c r="G390" s="81"/>
      <c r="H390" s="81"/>
      <c r="K390" s="273"/>
      <c r="Z390" s="73">
        <f t="shared" si="6"/>
        <v>0</v>
      </c>
    </row>
    <row r="391" spans="7:26">
      <c r="G391" s="81"/>
      <c r="H391" s="81"/>
      <c r="K391" s="273"/>
      <c r="Z391" s="73">
        <f t="shared" si="6"/>
        <v>0</v>
      </c>
    </row>
    <row r="392" spans="7:26">
      <c r="G392" s="81"/>
      <c r="H392" s="81"/>
      <c r="K392" s="273"/>
      <c r="Z392" s="73">
        <f t="shared" si="6"/>
        <v>0</v>
      </c>
    </row>
    <row r="393" spans="7:26">
      <c r="G393" s="81"/>
      <c r="H393" s="81"/>
      <c r="K393" s="273"/>
      <c r="Z393" s="73">
        <f t="shared" si="6"/>
        <v>0</v>
      </c>
    </row>
    <row r="394" spans="7:26">
      <c r="G394" s="81"/>
      <c r="H394" s="81"/>
      <c r="K394" s="273"/>
      <c r="Z394" s="73">
        <f t="shared" si="6"/>
        <v>0</v>
      </c>
    </row>
    <row r="395" spans="7:26">
      <c r="G395" s="81"/>
      <c r="H395" s="81"/>
      <c r="K395" s="273"/>
      <c r="Z395" s="73">
        <f t="shared" si="6"/>
        <v>0</v>
      </c>
    </row>
    <row r="396" spans="7:26">
      <c r="G396" s="81"/>
      <c r="H396" s="81"/>
      <c r="K396" s="273"/>
      <c r="Z396" s="73">
        <f t="shared" si="6"/>
        <v>0</v>
      </c>
    </row>
    <row r="397" spans="7:26">
      <c r="G397" s="81"/>
      <c r="H397" s="81"/>
      <c r="K397" s="273"/>
      <c r="Z397" s="73">
        <f t="shared" si="6"/>
        <v>0</v>
      </c>
    </row>
    <row r="398" spans="7:26">
      <c r="G398" s="81"/>
      <c r="H398" s="81"/>
      <c r="K398" s="273"/>
      <c r="Z398" s="73">
        <f t="shared" si="6"/>
        <v>0</v>
      </c>
    </row>
    <row r="399" spans="7:26">
      <c r="G399" s="81"/>
      <c r="H399" s="81"/>
      <c r="K399" s="273"/>
      <c r="Z399" s="73">
        <f t="shared" si="6"/>
        <v>0</v>
      </c>
    </row>
    <row r="400" spans="7:26">
      <c r="G400" s="81"/>
      <c r="H400" s="81"/>
      <c r="K400" s="273"/>
      <c r="Z400" s="73">
        <f t="shared" si="6"/>
        <v>0</v>
      </c>
    </row>
    <row r="401" spans="7:26">
      <c r="G401" s="81"/>
      <c r="H401" s="81"/>
      <c r="K401" s="273"/>
      <c r="Z401" s="73">
        <f t="shared" si="6"/>
        <v>0</v>
      </c>
    </row>
    <row r="402" spans="7:26">
      <c r="G402" s="81"/>
      <c r="H402" s="81"/>
      <c r="K402" s="273"/>
      <c r="Z402" s="73">
        <f t="shared" si="6"/>
        <v>0</v>
      </c>
    </row>
    <row r="403" spans="7:26">
      <c r="G403" s="81"/>
      <c r="H403" s="81"/>
      <c r="K403" s="273"/>
      <c r="Z403" s="73">
        <f t="shared" si="6"/>
        <v>0</v>
      </c>
    </row>
    <row r="404" spans="7:26">
      <c r="G404" s="81"/>
      <c r="H404" s="81"/>
      <c r="K404" s="273"/>
      <c r="Z404" s="73">
        <f t="shared" si="6"/>
        <v>0</v>
      </c>
    </row>
    <row r="405" spans="7:26">
      <c r="G405" s="81"/>
      <c r="H405" s="81"/>
      <c r="K405" s="273"/>
      <c r="Z405" s="73">
        <f t="shared" si="6"/>
        <v>0</v>
      </c>
    </row>
    <row r="406" spans="7:26">
      <c r="G406" s="81"/>
      <c r="H406" s="81"/>
      <c r="K406" s="273"/>
      <c r="Z406" s="73">
        <f t="shared" si="6"/>
        <v>0</v>
      </c>
    </row>
    <row r="407" spans="7:26">
      <c r="G407" s="81"/>
      <c r="H407" s="81"/>
      <c r="K407" s="273"/>
      <c r="Z407" s="73">
        <f t="shared" si="6"/>
        <v>0</v>
      </c>
    </row>
    <row r="408" spans="7:26">
      <c r="G408" s="81"/>
      <c r="H408" s="81"/>
      <c r="K408" s="273"/>
      <c r="Z408" s="73">
        <f t="shared" si="6"/>
        <v>0</v>
      </c>
    </row>
    <row r="409" spans="7:26">
      <c r="G409" s="81"/>
      <c r="H409" s="81"/>
      <c r="K409" s="273"/>
      <c r="Z409" s="73">
        <f t="shared" si="6"/>
        <v>0</v>
      </c>
    </row>
    <row r="410" spans="7:26">
      <c r="G410" s="81"/>
      <c r="H410" s="81"/>
      <c r="K410" s="273"/>
      <c r="Z410" s="73">
        <f t="shared" si="6"/>
        <v>0</v>
      </c>
    </row>
    <row r="411" spans="7:26">
      <c r="G411" s="81"/>
      <c r="H411" s="81"/>
      <c r="K411" s="273"/>
      <c r="Z411" s="73">
        <f t="shared" si="6"/>
        <v>0</v>
      </c>
    </row>
    <row r="412" spans="7:26">
      <c r="G412" s="81"/>
      <c r="H412" s="81"/>
      <c r="K412" s="273"/>
      <c r="Z412" s="73">
        <f t="shared" si="6"/>
        <v>0</v>
      </c>
    </row>
    <row r="413" spans="7:26">
      <c r="G413" s="81"/>
      <c r="H413" s="81"/>
      <c r="K413" s="273"/>
      <c r="Z413" s="73">
        <f t="shared" si="6"/>
        <v>0</v>
      </c>
    </row>
    <row r="414" spans="7:26">
      <c r="G414" s="81"/>
      <c r="H414" s="81"/>
      <c r="K414" s="273"/>
      <c r="Z414" s="73">
        <f t="shared" si="6"/>
        <v>0</v>
      </c>
    </row>
    <row r="415" spans="7:26">
      <c r="G415" s="81"/>
      <c r="H415" s="81"/>
      <c r="K415" s="273"/>
      <c r="Z415" s="73">
        <f t="shared" si="6"/>
        <v>0</v>
      </c>
    </row>
    <row r="416" spans="7:26">
      <c r="G416" s="81"/>
      <c r="H416" s="81"/>
      <c r="K416" s="273"/>
      <c r="Z416" s="73">
        <f t="shared" si="6"/>
        <v>0</v>
      </c>
    </row>
    <row r="417" spans="7:26">
      <c r="G417" s="81"/>
      <c r="H417" s="81"/>
      <c r="K417" s="273"/>
      <c r="Z417" s="73">
        <f t="shared" si="6"/>
        <v>0</v>
      </c>
    </row>
    <row r="418" spans="7:26">
      <c r="G418" s="81"/>
      <c r="H418" s="81"/>
      <c r="K418" s="273"/>
      <c r="Z418" s="73">
        <f t="shared" si="6"/>
        <v>0</v>
      </c>
    </row>
    <row r="419" spans="7:26">
      <c r="G419" s="81"/>
      <c r="H419" s="81"/>
      <c r="K419" s="273"/>
      <c r="Z419" s="73">
        <f t="shared" si="6"/>
        <v>0</v>
      </c>
    </row>
    <row r="420" spans="7:26">
      <c r="G420" s="81"/>
      <c r="H420" s="81"/>
      <c r="K420" s="273"/>
      <c r="Z420" s="73">
        <f t="shared" si="6"/>
        <v>0</v>
      </c>
    </row>
    <row r="421" spans="7:26">
      <c r="G421" s="81"/>
      <c r="H421" s="81"/>
      <c r="K421" s="273"/>
      <c r="Z421" s="73">
        <f t="shared" si="6"/>
        <v>0</v>
      </c>
    </row>
    <row r="422" spans="7:26">
      <c r="G422" s="81"/>
      <c r="H422" s="81"/>
      <c r="K422" s="273"/>
      <c r="Z422" s="73">
        <f t="shared" si="6"/>
        <v>0</v>
      </c>
    </row>
    <row r="423" spans="7:26">
      <c r="G423" s="81"/>
      <c r="H423" s="81"/>
      <c r="K423" s="273"/>
      <c r="Z423" s="73">
        <f t="shared" si="6"/>
        <v>0</v>
      </c>
    </row>
    <row r="424" spans="7:26">
      <c r="G424" s="81"/>
      <c r="H424" s="81"/>
      <c r="K424" s="273"/>
      <c r="Z424" s="73">
        <f t="shared" si="6"/>
        <v>0</v>
      </c>
    </row>
    <row r="425" spans="7:26">
      <c r="G425" s="81"/>
      <c r="H425" s="81"/>
      <c r="K425" s="273"/>
      <c r="Z425" s="73">
        <f t="shared" si="6"/>
        <v>0</v>
      </c>
    </row>
    <row r="426" spans="7:26">
      <c r="G426" s="81"/>
      <c r="H426" s="81"/>
      <c r="K426" s="273"/>
      <c r="Z426" s="73">
        <f t="shared" si="6"/>
        <v>0</v>
      </c>
    </row>
    <row r="427" spans="7:26">
      <c r="G427" s="81"/>
      <c r="H427" s="81"/>
      <c r="K427" s="273"/>
      <c r="Z427" s="73">
        <f t="shared" si="6"/>
        <v>0</v>
      </c>
    </row>
    <row r="428" spans="7:26">
      <c r="G428" s="81"/>
      <c r="H428" s="81"/>
      <c r="K428" s="273"/>
      <c r="Z428" s="73">
        <f t="shared" si="6"/>
        <v>0</v>
      </c>
    </row>
    <row r="429" spans="7:26">
      <c r="G429" s="81"/>
      <c r="H429" s="81"/>
      <c r="K429" s="273"/>
      <c r="Z429" s="73">
        <f t="shared" si="6"/>
        <v>0</v>
      </c>
    </row>
    <row r="430" spans="7:26">
      <c r="G430" s="81"/>
      <c r="H430" s="81"/>
      <c r="K430" s="273"/>
      <c r="Z430" s="73">
        <f t="shared" si="6"/>
        <v>0</v>
      </c>
    </row>
    <row r="431" spans="7:26">
      <c r="G431" s="81"/>
      <c r="H431" s="81"/>
      <c r="K431" s="273"/>
      <c r="Z431" s="73">
        <f t="shared" si="6"/>
        <v>0</v>
      </c>
    </row>
    <row r="432" spans="7:26">
      <c r="G432" s="81"/>
      <c r="H432" s="81"/>
      <c r="K432" s="273"/>
      <c r="Z432" s="73">
        <f t="shared" si="6"/>
        <v>0</v>
      </c>
    </row>
    <row r="433" spans="7:26">
      <c r="G433" s="81"/>
      <c r="H433" s="81"/>
      <c r="K433" s="273"/>
      <c r="Z433" s="73">
        <f t="shared" si="6"/>
        <v>0</v>
      </c>
    </row>
    <row r="434" spans="7:26">
      <c r="G434" s="81"/>
      <c r="H434" s="81"/>
      <c r="K434" s="273"/>
      <c r="Z434" s="73">
        <f t="shared" si="6"/>
        <v>0</v>
      </c>
    </row>
    <row r="435" spans="7:26">
      <c r="G435" s="81"/>
      <c r="H435" s="81"/>
      <c r="K435" s="273"/>
      <c r="Z435" s="73">
        <f t="shared" si="6"/>
        <v>0</v>
      </c>
    </row>
    <row r="436" spans="7:26">
      <c r="G436" s="81"/>
      <c r="H436" s="81"/>
      <c r="K436" s="273"/>
      <c r="Z436" s="73">
        <f t="shared" si="6"/>
        <v>0</v>
      </c>
    </row>
    <row r="437" spans="7:26">
      <c r="G437" s="81"/>
      <c r="H437" s="81"/>
      <c r="K437" s="273"/>
      <c r="Z437" s="73">
        <f t="shared" si="6"/>
        <v>0</v>
      </c>
    </row>
    <row r="438" spans="7:26">
      <c r="G438" s="81"/>
      <c r="H438" s="81"/>
      <c r="K438" s="273"/>
      <c r="Z438" s="73">
        <f t="shared" si="6"/>
        <v>0</v>
      </c>
    </row>
    <row r="439" spans="7:26">
      <c r="G439" s="81"/>
      <c r="H439" s="81"/>
      <c r="K439" s="273"/>
      <c r="Z439" s="73">
        <f t="shared" si="6"/>
        <v>0</v>
      </c>
    </row>
    <row r="440" spans="7:26">
      <c r="G440" s="81"/>
      <c r="H440" s="81"/>
      <c r="K440" s="273"/>
      <c r="Z440" s="73">
        <f t="shared" si="6"/>
        <v>0</v>
      </c>
    </row>
    <row r="441" spans="7:26">
      <c r="G441" s="81"/>
      <c r="H441" s="81"/>
      <c r="K441" s="273"/>
      <c r="Z441" s="73">
        <f t="shared" si="6"/>
        <v>0</v>
      </c>
    </row>
    <row r="442" spans="7:26">
      <c r="G442" s="81"/>
      <c r="H442" s="81"/>
      <c r="K442" s="273"/>
      <c r="Z442" s="73">
        <f t="shared" si="6"/>
        <v>0</v>
      </c>
    </row>
    <row r="443" spans="7:26">
      <c r="G443" s="81"/>
      <c r="H443" s="81"/>
      <c r="K443" s="273"/>
      <c r="Z443" s="73">
        <f t="shared" si="6"/>
        <v>0</v>
      </c>
    </row>
    <row r="444" spans="7:26">
      <c r="G444" s="81"/>
      <c r="H444" s="81"/>
      <c r="K444" s="273"/>
      <c r="Z444" s="73">
        <f t="shared" si="6"/>
        <v>0</v>
      </c>
    </row>
    <row r="445" spans="7:26">
      <c r="G445" s="81"/>
      <c r="H445" s="81"/>
      <c r="K445" s="273"/>
      <c r="Z445" s="73">
        <f t="shared" si="6"/>
        <v>0</v>
      </c>
    </row>
    <row r="446" spans="7:26">
      <c r="G446" s="81"/>
      <c r="H446" s="81"/>
      <c r="K446" s="273"/>
      <c r="Z446" s="73">
        <f t="shared" si="6"/>
        <v>0</v>
      </c>
    </row>
    <row r="447" spans="7:26">
      <c r="G447" s="81"/>
      <c r="H447" s="81"/>
      <c r="K447" s="273"/>
      <c r="Z447" s="73">
        <f t="shared" si="6"/>
        <v>0</v>
      </c>
    </row>
    <row r="448" spans="7:26">
      <c r="G448" s="81"/>
      <c r="H448" s="81"/>
      <c r="K448" s="273"/>
      <c r="Z448" s="73">
        <f t="shared" si="6"/>
        <v>0</v>
      </c>
    </row>
    <row r="449" spans="7:26">
      <c r="G449" s="81"/>
      <c r="H449" s="81"/>
      <c r="K449" s="273"/>
      <c r="Z449" s="73">
        <f t="shared" si="6"/>
        <v>0</v>
      </c>
    </row>
    <row r="450" spans="7:26">
      <c r="G450" s="81"/>
      <c r="H450" s="81"/>
      <c r="K450" s="273"/>
      <c r="Z450" s="73">
        <f t="shared" si="6"/>
        <v>0</v>
      </c>
    </row>
    <row r="451" spans="7:26">
      <c r="G451" s="81"/>
      <c r="H451" s="81"/>
      <c r="K451" s="273"/>
      <c r="Z451" s="73">
        <f t="shared" si="6"/>
        <v>0</v>
      </c>
    </row>
    <row r="452" spans="7:26">
      <c r="G452" s="81"/>
      <c r="H452" s="81"/>
      <c r="K452" s="273"/>
      <c r="Z452" s="73">
        <f t="shared" ref="Z452:Z515" si="7">IF(M452="LATE",IF(N452="",1,0),0)</f>
        <v>0</v>
      </c>
    </row>
    <row r="453" spans="7:26">
      <c r="G453" s="81"/>
      <c r="H453" s="81"/>
      <c r="K453" s="273"/>
      <c r="Z453" s="73">
        <f t="shared" si="7"/>
        <v>0</v>
      </c>
    </row>
    <row r="454" spans="7:26">
      <c r="G454" s="81"/>
      <c r="H454" s="81"/>
      <c r="K454" s="273"/>
      <c r="Z454" s="73">
        <f t="shared" si="7"/>
        <v>0</v>
      </c>
    </row>
    <row r="455" spans="7:26">
      <c r="G455" s="81"/>
      <c r="H455" s="81"/>
      <c r="K455" s="273"/>
      <c r="Z455" s="73">
        <f t="shared" si="7"/>
        <v>0</v>
      </c>
    </row>
    <row r="456" spans="7:26">
      <c r="G456" s="81"/>
      <c r="H456" s="81"/>
      <c r="K456" s="273"/>
      <c r="Z456" s="73">
        <f t="shared" si="7"/>
        <v>0</v>
      </c>
    </row>
    <row r="457" spans="7:26">
      <c r="G457" s="81"/>
      <c r="H457" s="81"/>
      <c r="K457" s="273"/>
      <c r="Z457" s="73">
        <f t="shared" si="7"/>
        <v>0</v>
      </c>
    </row>
    <row r="458" spans="7:26">
      <c r="G458" s="81"/>
      <c r="H458" s="81"/>
      <c r="K458" s="273"/>
      <c r="Z458" s="73">
        <f t="shared" si="7"/>
        <v>0</v>
      </c>
    </row>
    <row r="459" spans="7:26">
      <c r="G459" s="81"/>
      <c r="H459" s="81"/>
      <c r="K459" s="273"/>
      <c r="Z459" s="73">
        <f t="shared" si="7"/>
        <v>0</v>
      </c>
    </row>
    <row r="460" spans="7:26">
      <c r="G460" s="81"/>
      <c r="H460" s="81"/>
      <c r="K460" s="273"/>
      <c r="Z460" s="73">
        <f t="shared" si="7"/>
        <v>0</v>
      </c>
    </row>
    <row r="461" spans="7:26">
      <c r="G461" s="81"/>
      <c r="H461" s="81"/>
      <c r="K461" s="273"/>
      <c r="Z461" s="73">
        <f t="shared" si="7"/>
        <v>0</v>
      </c>
    </row>
    <row r="462" spans="7:26">
      <c r="G462" s="81"/>
      <c r="H462" s="81"/>
      <c r="K462" s="273"/>
      <c r="Z462" s="73">
        <f t="shared" si="7"/>
        <v>0</v>
      </c>
    </row>
    <row r="463" spans="7:26">
      <c r="G463" s="81"/>
      <c r="H463" s="81"/>
      <c r="K463" s="273"/>
      <c r="Z463" s="73">
        <f t="shared" si="7"/>
        <v>0</v>
      </c>
    </row>
    <row r="464" spans="7:26">
      <c r="G464" s="81"/>
      <c r="H464" s="81"/>
      <c r="K464" s="273"/>
      <c r="Z464" s="73">
        <f t="shared" si="7"/>
        <v>0</v>
      </c>
    </row>
    <row r="465" spans="7:26">
      <c r="G465" s="81"/>
      <c r="H465" s="81"/>
      <c r="K465" s="273"/>
      <c r="Z465" s="73">
        <f t="shared" si="7"/>
        <v>0</v>
      </c>
    </row>
    <row r="466" spans="7:26">
      <c r="G466" s="81"/>
      <c r="H466" s="81"/>
      <c r="K466" s="273"/>
      <c r="Z466" s="73">
        <f t="shared" si="7"/>
        <v>0</v>
      </c>
    </row>
    <row r="467" spans="7:26">
      <c r="G467" s="81"/>
      <c r="H467" s="81"/>
      <c r="K467" s="273"/>
      <c r="Z467" s="73">
        <f t="shared" si="7"/>
        <v>0</v>
      </c>
    </row>
    <row r="468" spans="7:26">
      <c r="G468" s="81"/>
      <c r="H468" s="81"/>
      <c r="K468" s="273"/>
      <c r="Z468" s="73">
        <f t="shared" si="7"/>
        <v>0</v>
      </c>
    </row>
    <row r="469" spans="7:26">
      <c r="G469" s="81"/>
      <c r="H469" s="81"/>
      <c r="K469" s="273"/>
      <c r="Z469" s="73">
        <f t="shared" si="7"/>
        <v>0</v>
      </c>
    </row>
    <row r="470" spans="7:26">
      <c r="G470" s="81"/>
      <c r="H470" s="81"/>
      <c r="K470" s="273"/>
      <c r="Z470" s="73">
        <f t="shared" si="7"/>
        <v>0</v>
      </c>
    </row>
    <row r="471" spans="7:26">
      <c r="G471" s="81"/>
      <c r="H471" s="81"/>
      <c r="K471" s="273"/>
      <c r="Z471" s="73">
        <f t="shared" si="7"/>
        <v>0</v>
      </c>
    </row>
    <row r="472" spans="7:26">
      <c r="G472" s="81"/>
      <c r="H472" s="81"/>
      <c r="K472" s="273"/>
      <c r="Z472" s="73">
        <f t="shared" si="7"/>
        <v>0</v>
      </c>
    </row>
    <row r="473" spans="7:26">
      <c r="G473" s="81"/>
      <c r="H473" s="81"/>
      <c r="K473" s="273"/>
      <c r="Z473" s="73">
        <f t="shared" si="7"/>
        <v>0</v>
      </c>
    </row>
    <row r="474" spans="7:26">
      <c r="G474" s="81"/>
      <c r="H474" s="81"/>
      <c r="K474" s="273"/>
      <c r="Z474" s="73">
        <f t="shared" si="7"/>
        <v>0</v>
      </c>
    </row>
    <row r="475" spans="7:26">
      <c r="G475" s="81"/>
      <c r="H475" s="81"/>
      <c r="K475" s="273"/>
      <c r="Z475" s="73">
        <f t="shared" si="7"/>
        <v>0</v>
      </c>
    </row>
    <row r="476" spans="7:26">
      <c r="G476" s="81"/>
      <c r="H476" s="81"/>
      <c r="K476" s="273"/>
      <c r="Z476" s="73">
        <f t="shared" si="7"/>
        <v>0</v>
      </c>
    </row>
    <row r="477" spans="7:26">
      <c r="G477" s="81"/>
      <c r="H477" s="81"/>
      <c r="K477" s="273"/>
      <c r="Z477" s="73">
        <f t="shared" si="7"/>
        <v>0</v>
      </c>
    </row>
    <row r="478" spans="7:26">
      <c r="G478" s="81"/>
      <c r="H478" s="81"/>
      <c r="K478" s="273"/>
      <c r="Z478" s="73">
        <f t="shared" si="7"/>
        <v>0</v>
      </c>
    </row>
    <row r="479" spans="7:26">
      <c r="G479" s="81"/>
      <c r="H479" s="81"/>
      <c r="K479" s="273"/>
      <c r="Z479" s="73">
        <f t="shared" si="7"/>
        <v>0</v>
      </c>
    </row>
    <row r="480" spans="7:26">
      <c r="G480" s="81"/>
      <c r="H480" s="81"/>
      <c r="K480" s="273"/>
      <c r="Z480" s="73">
        <f t="shared" si="7"/>
        <v>0</v>
      </c>
    </row>
    <row r="481" spans="7:26">
      <c r="G481" s="81"/>
      <c r="H481" s="81"/>
      <c r="K481" s="273"/>
      <c r="Z481" s="73">
        <f t="shared" si="7"/>
        <v>0</v>
      </c>
    </row>
    <row r="482" spans="7:26">
      <c r="G482" s="81"/>
      <c r="H482" s="81"/>
      <c r="K482" s="273"/>
      <c r="Z482" s="73">
        <f t="shared" si="7"/>
        <v>0</v>
      </c>
    </row>
    <row r="483" spans="7:26">
      <c r="G483" s="81"/>
      <c r="H483" s="81"/>
      <c r="K483" s="273"/>
      <c r="Z483" s="73">
        <f t="shared" si="7"/>
        <v>0</v>
      </c>
    </row>
    <row r="484" spans="7:26">
      <c r="G484" s="81"/>
      <c r="H484" s="81"/>
      <c r="K484" s="273"/>
      <c r="Z484" s="73">
        <f t="shared" si="7"/>
        <v>0</v>
      </c>
    </row>
    <row r="485" spans="7:26">
      <c r="G485" s="81"/>
      <c r="H485" s="81"/>
      <c r="K485" s="273"/>
      <c r="Z485" s="73">
        <f t="shared" si="7"/>
        <v>0</v>
      </c>
    </row>
    <row r="486" spans="7:26">
      <c r="G486" s="81"/>
      <c r="H486" s="81"/>
      <c r="K486" s="273"/>
      <c r="Z486" s="73">
        <f t="shared" si="7"/>
        <v>0</v>
      </c>
    </row>
    <row r="487" spans="7:26">
      <c r="G487" s="81"/>
      <c r="H487" s="81"/>
      <c r="K487" s="273"/>
      <c r="Z487" s="73">
        <f t="shared" si="7"/>
        <v>0</v>
      </c>
    </row>
    <row r="488" spans="7:26">
      <c r="G488" s="81"/>
      <c r="H488" s="81"/>
      <c r="K488" s="273"/>
      <c r="Z488" s="73">
        <f t="shared" si="7"/>
        <v>0</v>
      </c>
    </row>
    <row r="489" spans="7:26">
      <c r="G489" s="81"/>
      <c r="H489" s="81"/>
      <c r="K489" s="273"/>
      <c r="Z489" s="73">
        <f t="shared" si="7"/>
        <v>0</v>
      </c>
    </row>
    <row r="490" spans="7:26">
      <c r="G490" s="81"/>
      <c r="H490" s="81"/>
      <c r="K490" s="273"/>
      <c r="Z490" s="73">
        <f t="shared" si="7"/>
        <v>0</v>
      </c>
    </row>
    <row r="491" spans="7:26">
      <c r="G491" s="81"/>
      <c r="H491" s="81"/>
      <c r="K491" s="273"/>
      <c r="Z491" s="73">
        <f t="shared" si="7"/>
        <v>0</v>
      </c>
    </row>
    <row r="492" spans="7:26">
      <c r="G492" s="81"/>
      <c r="H492" s="81"/>
      <c r="K492" s="273"/>
      <c r="Z492" s="73">
        <f t="shared" si="7"/>
        <v>0</v>
      </c>
    </row>
    <row r="493" spans="7:26">
      <c r="G493" s="81"/>
      <c r="H493" s="81"/>
      <c r="K493" s="273"/>
      <c r="Z493" s="73">
        <f t="shared" si="7"/>
        <v>0</v>
      </c>
    </row>
    <row r="494" spans="7:26">
      <c r="G494" s="81"/>
      <c r="H494" s="81"/>
      <c r="K494" s="273"/>
      <c r="Z494" s="73">
        <f t="shared" si="7"/>
        <v>0</v>
      </c>
    </row>
    <row r="495" spans="7:26">
      <c r="G495" s="81"/>
      <c r="H495" s="81"/>
      <c r="K495" s="273"/>
      <c r="Z495" s="73">
        <f t="shared" si="7"/>
        <v>0</v>
      </c>
    </row>
    <row r="496" spans="7:26">
      <c r="G496" s="81"/>
      <c r="H496" s="81"/>
      <c r="K496" s="273"/>
      <c r="Z496" s="73">
        <f t="shared" si="7"/>
        <v>0</v>
      </c>
    </row>
    <row r="497" spans="7:26">
      <c r="G497" s="81"/>
      <c r="H497" s="81"/>
      <c r="K497" s="273"/>
      <c r="Z497" s="73">
        <f t="shared" si="7"/>
        <v>0</v>
      </c>
    </row>
    <row r="498" spans="7:26">
      <c r="G498" s="81"/>
      <c r="H498" s="81"/>
      <c r="K498" s="273"/>
      <c r="Z498" s="73">
        <f t="shared" si="7"/>
        <v>0</v>
      </c>
    </row>
    <row r="499" spans="7:26">
      <c r="G499" s="81"/>
      <c r="H499" s="81"/>
      <c r="K499" s="273"/>
      <c r="Z499" s="73">
        <f t="shared" si="7"/>
        <v>0</v>
      </c>
    </row>
    <row r="500" spans="7:26">
      <c r="G500" s="81"/>
      <c r="H500" s="81"/>
      <c r="K500" s="273"/>
      <c r="Z500" s="73">
        <f t="shared" si="7"/>
        <v>0</v>
      </c>
    </row>
    <row r="501" spans="7:26">
      <c r="G501" s="81"/>
      <c r="H501" s="81"/>
      <c r="K501" s="273"/>
      <c r="Z501" s="73">
        <f t="shared" si="7"/>
        <v>0</v>
      </c>
    </row>
    <row r="502" spans="7:26">
      <c r="G502" s="81"/>
      <c r="H502" s="81"/>
      <c r="K502" s="273"/>
      <c r="Z502" s="73">
        <f t="shared" si="7"/>
        <v>0</v>
      </c>
    </row>
    <row r="503" spans="7:26">
      <c r="G503" s="81"/>
      <c r="H503" s="81"/>
      <c r="K503" s="273"/>
      <c r="Z503" s="73">
        <f t="shared" si="7"/>
        <v>0</v>
      </c>
    </row>
    <row r="504" spans="7:26">
      <c r="G504" s="81"/>
      <c r="H504" s="81"/>
      <c r="K504" s="273"/>
      <c r="Z504" s="73">
        <f t="shared" si="7"/>
        <v>0</v>
      </c>
    </row>
    <row r="505" spans="7:26">
      <c r="G505" s="81"/>
      <c r="H505" s="81"/>
      <c r="K505" s="273"/>
      <c r="Z505" s="73">
        <f t="shared" si="7"/>
        <v>0</v>
      </c>
    </row>
    <row r="506" spans="7:26">
      <c r="G506" s="81"/>
      <c r="H506" s="81"/>
      <c r="K506" s="273"/>
      <c r="Z506" s="73">
        <f t="shared" si="7"/>
        <v>0</v>
      </c>
    </row>
    <row r="507" spans="7:26">
      <c r="G507" s="81"/>
      <c r="H507" s="81"/>
      <c r="K507" s="273"/>
      <c r="Z507" s="73">
        <f t="shared" si="7"/>
        <v>0</v>
      </c>
    </row>
    <row r="508" spans="7:26">
      <c r="G508" s="81"/>
      <c r="H508" s="81"/>
      <c r="K508" s="273"/>
      <c r="Z508" s="73">
        <f t="shared" si="7"/>
        <v>0</v>
      </c>
    </row>
    <row r="509" spans="7:26">
      <c r="G509" s="81"/>
      <c r="H509" s="81"/>
      <c r="K509" s="273"/>
      <c r="Z509" s="73">
        <f t="shared" si="7"/>
        <v>0</v>
      </c>
    </row>
    <row r="510" spans="7:26">
      <c r="G510" s="81"/>
      <c r="H510" s="81"/>
      <c r="K510" s="273"/>
      <c r="Z510" s="73">
        <f t="shared" si="7"/>
        <v>0</v>
      </c>
    </row>
    <row r="511" spans="7:26">
      <c r="G511" s="81"/>
      <c r="H511" s="81"/>
      <c r="K511" s="273"/>
      <c r="Z511" s="73">
        <f t="shared" si="7"/>
        <v>0</v>
      </c>
    </row>
    <row r="512" spans="7:26">
      <c r="G512" s="81"/>
      <c r="H512" s="81"/>
      <c r="K512" s="273"/>
      <c r="Z512" s="73">
        <f t="shared" si="7"/>
        <v>0</v>
      </c>
    </row>
    <row r="513" spans="7:26">
      <c r="G513" s="81"/>
      <c r="H513" s="81"/>
      <c r="K513" s="273"/>
      <c r="Z513" s="73">
        <f t="shared" si="7"/>
        <v>0</v>
      </c>
    </row>
    <row r="514" spans="7:26">
      <c r="G514" s="81"/>
      <c r="H514" s="81"/>
      <c r="K514" s="273"/>
      <c r="Z514" s="73">
        <f t="shared" si="7"/>
        <v>0</v>
      </c>
    </row>
    <row r="515" spans="7:26">
      <c r="G515" s="81"/>
      <c r="H515" s="81"/>
      <c r="K515" s="273"/>
      <c r="Z515" s="73">
        <f t="shared" si="7"/>
        <v>0</v>
      </c>
    </row>
    <row r="516" spans="7:26">
      <c r="G516" s="81"/>
      <c r="H516" s="81"/>
      <c r="K516" s="273"/>
      <c r="Z516" s="73">
        <f t="shared" ref="Z516:Z579" si="8">IF(M516="LATE",IF(N516="",1,0),0)</f>
        <v>0</v>
      </c>
    </row>
    <row r="517" spans="7:26">
      <c r="G517" s="81"/>
      <c r="H517" s="81"/>
      <c r="K517" s="273"/>
      <c r="Z517" s="73">
        <f t="shared" si="8"/>
        <v>0</v>
      </c>
    </row>
    <row r="518" spans="7:26">
      <c r="G518" s="81"/>
      <c r="H518" s="81"/>
      <c r="K518" s="273"/>
      <c r="Z518" s="73">
        <f t="shared" si="8"/>
        <v>0</v>
      </c>
    </row>
    <row r="519" spans="7:26">
      <c r="G519" s="81"/>
      <c r="H519" s="81"/>
      <c r="K519" s="273"/>
      <c r="Z519" s="73">
        <f t="shared" si="8"/>
        <v>0</v>
      </c>
    </row>
    <row r="520" spans="7:26">
      <c r="G520" s="81"/>
      <c r="H520" s="81"/>
      <c r="K520" s="273"/>
      <c r="Z520" s="73">
        <f t="shared" si="8"/>
        <v>0</v>
      </c>
    </row>
    <row r="521" spans="7:26">
      <c r="G521" s="81"/>
      <c r="H521" s="81"/>
      <c r="K521" s="273"/>
      <c r="Z521" s="73">
        <f t="shared" si="8"/>
        <v>0</v>
      </c>
    </row>
    <row r="522" spans="7:26">
      <c r="G522" s="81"/>
      <c r="H522" s="81"/>
      <c r="K522" s="273"/>
      <c r="Z522" s="73">
        <f t="shared" si="8"/>
        <v>0</v>
      </c>
    </row>
    <row r="523" spans="7:26">
      <c r="G523" s="81"/>
      <c r="H523" s="81"/>
      <c r="K523" s="273"/>
      <c r="Z523" s="73">
        <f t="shared" si="8"/>
        <v>0</v>
      </c>
    </row>
    <row r="524" spans="7:26">
      <c r="G524" s="81"/>
      <c r="H524" s="81"/>
      <c r="K524" s="273"/>
      <c r="Z524" s="73">
        <f t="shared" si="8"/>
        <v>0</v>
      </c>
    </row>
    <row r="525" spans="7:26">
      <c r="G525" s="81"/>
      <c r="H525" s="81"/>
      <c r="K525" s="273"/>
      <c r="Z525" s="73">
        <f t="shared" si="8"/>
        <v>0</v>
      </c>
    </row>
    <row r="526" spans="7:26">
      <c r="G526" s="81"/>
      <c r="H526" s="81"/>
      <c r="K526" s="273"/>
      <c r="Z526" s="73">
        <f t="shared" si="8"/>
        <v>0</v>
      </c>
    </row>
    <row r="527" spans="7:26">
      <c r="G527" s="81"/>
      <c r="H527" s="81"/>
      <c r="K527" s="273"/>
      <c r="Z527" s="73">
        <f t="shared" si="8"/>
        <v>0</v>
      </c>
    </row>
    <row r="528" spans="7:26">
      <c r="G528" s="81"/>
      <c r="H528" s="81"/>
      <c r="K528" s="273"/>
      <c r="Z528" s="73">
        <f t="shared" si="8"/>
        <v>0</v>
      </c>
    </row>
    <row r="529" spans="7:26">
      <c r="G529" s="81"/>
      <c r="H529" s="81"/>
      <c r="K529" s="273"/>
      <c r="Z529" s="73">
        <f t="shared" si="8"/>
        <v>0</v>
      </c>
    </row>
    <row r="530" spans="7:26">
      <c r="G530" s="81"/>
      <c r="H530" s="81"/>
      <c r="K530" s="273"/>
      <c r="Z530" s="73">
        <f t="shared" si="8"/>
        <v>0</v>
      </c>
    </row>
    <row r="531" spans="7:26">
      <c r="G531" s="81"/>
      <c r="H531" s="81"/>
      <c r="K531" s="273"/>
      <c r="Z531" s="73">
        <f t="shared" si="8"/>
        <v>0</v>
      </c>
    </row>
    <row r="532" spans="7:26">
      <c r="G532" s="81"/>
      <c r="H532" s="81"/>
      <c r="K532" s="273"/>
      <c r="Z532" s="73">
        <f t="shared" si="8"/>
        <v>0</v>
      </c>
    </row>
    <row r="533" spans="7:26">
      <c r="G533" s="81"/>
      <c r="H533" s="81"/>
      <c r="K533" s="273"/>
      <c r="Z533" s="73">
        <f t="shared" si="8"/>
        <v>0</v>
      </c>
    </row>
    <row r="534" spans="7:26">
      <c r="G534" s="81"/>
      <c r="H534" s="81"/>
      <c r="K534" s="273"/>
      <c r="Z534" s="73">
        <f t="shared" si="8"/>
        <v>0</v>
      </c>
    </row>
    <row r="535" spans="7:26">
      <c r="G535" s="81"/>
      <c r="H535" s="81"/>
      <c r="K535" s="273"/>
      <c r="Z535" s="73">
        <f t="shared" si="8"/>
        <v>0</v>
      </c>
    </row>
    <row r="536" spans="7:26">
      <c r="G536" s="81"/>
      <c r="H536" s="81"/>
      <c r="K536" s="273"/>
      <c r="Z536" s="73">
        <f t="shared" si="8"/>
        <v>0</v>
      </c>
    </row>
    <row r="537" spans="7:26">
      <c r="G537" s="81"/>
      <c r="H537" s="81"/>
      <c r="K537" s="273"/>
      <c r="Z537" s="73">
        <f t="shared" si="8"/>
        <v>0</v>
      </c>
    </row>
    <row r="538" spans="7:26">
      <c r="G538" s="81"/>
      <c r="H538" s="81"/>
      <c r="K538" s="273"/>
      <c r="Z538" s="73">
        <f t="shared" si="8"/>
        <v>0</v>
      </c>
    </row>
    <row r="539" spans="7:26">
      <c r="G539" s="81"/>
      <c r="H539" s="81"/>
      <c r="K539" s="273"/>
      <c r="Z539" s="73">
        <f t="shared" si="8"/>
        <v>0</v>
      </c>
    </row>
    <row r="540" spans="7:26">
      <c r="G540" s="81"/>
      <c r="H540" s="81"/>
      <c r="K540" s="273"/>
      <c r="Z540" s="73">
        <f t="shared" si="8"/>
        <v>0</v>
      </c>
    </row>
    <row r="541" spans="7:26">
      <c r="G541" s="81"/>
      <c r="H541" s="81"/>
      <c r="K541" s="273"/>
      <c r="Z541" s="73">
        <f t="shared" si="8"/>
        <v>0</v>
      </c>
    </row>
    <row r="542" spans="7:26">
      <c r="G542" s="81"/>
      <c r="H542" s="81"/>
      <c r="K542" s="273"/>
      <c r="Z542" s="73">
        <f t="shared" si="8"/>
        <v>0</v>
      </c>
    </row>
    <row r="543" spans="7:26">
      <c r="G543" s="81"/>
      <c r="H543" s="81"/>
      <c r="K543" s="273"/>
      <c r="Z543" s="73">
        <f t="shared" si="8"/>
        <v>0</v>
      </c>
    </row>
    <row r="544" spans="7:26">
      <c r="G544" s="81"/>
      <c r="H544" s="81"/>
      <c r="K544" s="273"/>
      <c r="Z544" s="73">
        <f t="shared" si="8"/>
        <v>0</v>
      </c>
    </row>
    <row r="545" spans="7:26">
      <c r="G545" s="81"/>
      <c r="H545" s="81"/>
      <c r="K545" s="273"/>
      <c r="Z545" s="73">
        <f t="shared" si="8"/>
        <v>0</v>
      </c>
    </row>
    <row r="546" spans="7:26">
      <c r="G546" s="81"/>
      <c r="H546" s="81"/>
      <c r="K546" s="273"/>
      <c r="Z546" s="73">
        <f t="shared" si="8"/>
        <v>0</v>
      </c>
    </row>
    <row r="547" spans="7:26">
      <c r="G547" s="81"/>
      <c r="H547" s="81"/>
      <c r="K547" s="273"/>
      <c r="Z547" s="73">
        <f t="shared" si="8"/>
        <v>0</v>
      </c>
    </row>
    <row r="548" spans="7:26">
      <c r="G548" s="81"/>
      <c r="H548" s="81"/>
      <c r="K548" s="273"/>
      <c r="Z548" s="73">
        <f t="shared" si="8"/>
        <v>0</v>
      </c>
    </row>
    <row r="549" spans="7:26">
      <c r="G549" s="81"/>
      <c r="H549" s="81"/>
      <c r="K549" s="273"/>
      <c r="Z549" s="73">
        <f t="shared" si="8"/>
        <v>0</v>
      </c>
    </row>
    <row r="550" spans="7:26">
      <c r="G550" s="81"/>
      <c r="H550" s="81"/>
      <c r="K550" s="273"/>
      <c r="Z550" s="73">
        <f t="shared" si="8"/>
        <v>0</v>
      </c>
    </row>
    <row r="551" spans="7:26">
      <c r="G551" s="81"/>
      <c r="H551" s="81"/>
      <c r="K551" s="273"/>
      <c r="Z551" s="73">
        <f t="shared" si="8"/>
        <v>0</v>
      </c>
    </row>
    <row r="552" spans="7:26">
      <c r="G552" s="81"/>
      <c r="H552" s="81"/>
      <c r="K552" s="273"/>
      <c r="Z552" s="73">
        <f t="shared" si="8"/>
        <v>0</v>
      </c>
    </row>
    <row r="553" spans="7:26">
      <c r="G553" s="81"/>
      <c r="H553" s="81"/>
      <c r="K553" s="273"/>
      <c r="Z553" s="73">
        <f t="shared" si="8"/>
        <v>0</v>
      </c>
    </row>
    <row r="554" spans="7:26">
      <c r="G554" s="81"/>
      <c r="H554" s="81"/>
      <c r="K554" s="273"/>
      <c r="Z554" s="73">
        <f t="shared" si="8"/>
        <v>0</v>
      </c>
    </row>
    <row r="555" spans="7:26">
      <c r="G555" s="81"/>
      <c r="H555" s="81"/>
      <c r="K555" s="273"/>
      <c r="Z555" s="73">
        <f t="shared" si="8"/>
        <v>0</v>
      </c>
    </row>
    <row r="556" spans="7:26">
      <c r="G556" s="81"/>
      <c r="H556" s="81"/>
      <c r="K556" s="273"/>
      <c r="Z556" s="73">
        <f t="shared" si="8"/>
        <v>0</v>
      </c>
    </row>
    <row r="557" spans="7:26">
      <c r="G557" s="81"/>
      <c r="H557" s="81"/>
      <c r="K557" s="273"/>
      <c r="Z557" s="73">
        <f t="shared" si="8"/>
        <v>0</v>
      </c>
    </row>
    <row r="558" spans="7:26">
      <c r="G558" s="81"/>
      <c r="H558" s="81"/>
      <c r="K558" s="273"/>
      <c r="Z558" s="73">
        <f t="shared" si="8"/>
        <v>0</v>
      </c>
    </row>
    <row r="559" spans="7:26">
      <c r="G559" s="81"/>
      <c r="H559" s="81"/>
      <c r="K559" s="273"/>
      <c r="Z559" s="73">
        <f t="shared" si="8"/>
        <v>0</v>
      </c>
    </row>
    <row r="560" spans="7:26">
      <c r="G560" s="81"/>
      <c r="H560" s="81"/>
      <c r="K560" s="273"/>
      <c r="Z560" s="73">
        <f t="shared" si="8"/>
        <v>0</v>
      </c>
    </row>
    <row r="561" spans="7:26">
      <c r="G561" s="81"/>
      <c r="H561" s="81"/>
      <c r="K561" s="273"/>
      <c r="Z561" s="73">
        <f t="shared" si="8"/>
        <v>0</v>
      </c>
    </row>
    <row r="562" spans="7:26">
      <c r="G562" s="81"/>
      <c r="H562" s="81"/>
      <c r="K562" s="273"/>
      <c r="Z562" s="73">
        <f t="shared" si="8"/>
        <v>0</v>
      </c>
    </row>
    <row r="563" spans="7:26">
      <c r="G563" s="81"/>
      <c r="H563" s="81"/>
      <c r="K563" s="273"/>
      <c r="Z563" s="73">
        <f t="shared" si="8"/>
        <v>0</v>
      </c>
    </row>
    <row r="564" spans="7:26">
      <c r="G564" s="81"/>
      <c r="H564" s="81"/>
      <c r="K564" s="273"/>
      <c r="Z564" s="73">
        <f t="shared" si="8"/>
        <v>0</v>
      </c>
    </row>
    <row r="565" spans="7:26">
      <c r="G565" s="81"/>
      <c r="H565" s="81"/>
      <c r="K565" s="273"/>
      <c r="Z565" s="73">
        <f t="shared" si="8"/>
        <v>0</v>
      </c>
    </row>
    <row r="566" spans="7:26">
      <c r="G566" s="81"/>
      <c r="H566" s="81"/>
      <c r="K566" s="273"/>
      <c r="Z566" s="73">
        <f t="shared" si="8"/>
        <v>0</v>
      </c>
    </row>
    <row r="567" spans="7:26">
      <c r="G567" s="81"/>
      <c r="H567" s="81"/>
      <c r="K567" s="273"/>
      <c r="Z567" s="73">
        <f t="shared" si="8"/>
        <v>0</v>
      </c>
    </row>
    <row r="568" spans="7:26">
      <c r="G568" s="81"/>
      <c r="H568" s="81"/>
      <c r="K568" s="273"/>
      <c r="Z568" s="73">
        <f t="shared" si="8"/>
        <v>0</v>
      </c>
    </row>
    <row r="569" spans="7:26">
      <c r="G569" s="81"/>
      <c r="H569" s="81"/>
      <c r="K569" s="273"/>
      <c r="Z569" s="73">
        <f t="shared" si="8"/>
        <v>0</v>
      </c>
    </row>
    <row r="570" spans="7:26">
      <c r="G570" s="81"/>
      <c r="H570" s="81"/>
      <c r="K570" s="273"/>
      <c r="Z570" s="73">
        <f t="shared" si="8"/>
        <v>0</v>
      </c>
    </row>
    <row r="571" spans="7:26">
      <c r="G571" s="81"/>
      <c r="H571" s="81"/>
      <c r="K571" s="273"/>
      <c r="Z571" s="73">
        <f t="shared" si="8"/>
        <v>0</v>
      </c>
    </row>
    <row r="572" spans="7:26">
      <c r="G572" s="81"/>
      <c r="H572" s="81"/>
      <c r="K572" s="273"/>
      <c r="Z572" s="73">
        <f t="shared" si="8"/>
        <v>0</v>
      </c>
    </row>
    <row r="573" spans="7:26">
      <c r="G573" s="81"/>
      <c r="H573" s="81"/>
      <c r="K573" s="273"/>
      <c r="Z573" s="73">
        <f t="shared" si="8"/>
        <v>0</v>
      </c>
    </row>
    <row r="574" spans="7:26">
      <c r="G574" s="81"/>
      <c r="H574" s="81"/>
      <c r="K574" s="273"/>
      <c r="Z574" s="73">
        <f t="shared" si="8"/>
        <v>0</v>
      </c>
    </row>
    <row r="575" spans="7:26">
      <c r="G575" s="81"/>
      <c r="H575" s="81"/>
      <c r="K575" s="273"/>
      <c r="Z575" s="73">
        <f t="shared" si="8"/>
        <v>0</v>
      </c>
    </row>
    <row r="576" spans="7:26">
      <c r="G576" s="81"/>
      <c r="H576" s="81"/>
      <c r="K576" s="273"/>
      <c r="Z576" s="73">
        <f t="shared" si="8"/>
        <v>0</v>
      </c>
    </row>
    <row r="577" spans="7:26">
      <c r="G577" s="81"/>
      <c r="H577" s="81"/>
      <c r="K577" s="273"/>
      <c r="Z577" s="73">
        <f t="shared" si="8"/>
        <v>0</v>
      </c>
    </row>
    <row r="578" spans="7:26">
      <c r="G578" s="81"/>
      <c r="H578" s="81"/>
      <c r="K578" s="273"/>
      <c r="Z578" s="73">
        <f t="shared" si="8"/>
        <v>0</v>
      </c>
    </row>
    <row r="579" spans="7:26">
      <c r="G579" s="81"/>
      <c r="H579" s="81"/>
      <c r="K579" s="273"/>
      <c r="Z579" s="73">
        <f t="shared" si="8"/>
        <v>0</v>
      </c>
    </row>
    <row r="580" spans="7:26">
      <c r="G580" s="81"/>
      <c r="H580" s="81"/>
      <c r="K580" s="273"/>
      <c r="Z580" s="73">
        <f t="shared" ref="Z580:Z643" si="9">IF(M580="LATE",IF(N580="",1,0),0)</f>
        <v>0</v>
      </c>
    </row>
    <row r="581" spans="7:26">
      <c r="G581" s="81"/>
      <c r="H581" s="81"/>
      <c r="K581" s="273"/>
      <c r="Z581" s="73">
        <f t="shared" si="9"/>
        <v>0</v>
      </c>
    </row>
    <row r="582" spans="7:26">
      <c r="G582" s="81"/>
      <c r="H582" s="81"/>
      <c r="K582" s="273"/>
      <c r="Z582" s="73">
        <f t="shared" si="9"/>
        <v>0</v>
      </c>
    </row>
    <row r="583" spans="7:26">
      <c r="G583" s="81"/>
      <c r="H583" s="81"/>
      <c r="K583" s="273"/>
      <c r="Z583" s="73">
        <f t="shared" si="9"/>
        <v>0</v>
      </c>
    </row>
    <row r="584" spans="7:26">
      <c r="G584" s="81"/>
      <c r="H584" s="81"/>
      <c r="K584" s="273"/>
      <c r="Z584" s="73">
        <f t="shared" si="9"/>
        <v>0</v>
      </c>
    </row>
    <row r="585" spans="7:26">
      <c r="G585" s="81"/>
      <c r="H585" s="81"/>
      <c r="K585" s="273"/>
      <c r="Z585" s="73">
        <f t="shared" si="9"/>
        <v>0</v>
      </c>
    </row>
    <row r="586" spans="7:26">
      <c r="G586" s="81"/>
      <c r="H586" s="81"/>
      <c r="K586" s="273"/>
      <c r="Z586" s="73">
        <f t="shared" si="9"/>
        <v>0</v>
      </c>
    </row>
    <row r="587" spans="7:26">
      <c r="G587" s="81"/>
      <c r="H587" s="81"/>
      <c r="K587" s="273"/>
      <c r="Z587" s="73">
        <f t="shared" si="9"/>
        <v>0</v>
      </c>
    </row>
    <row r="588" spans="7:26">
      <c r="G588" s="81"/>
      <c r="H588" s="81"/>
      <c r="K588" s="273"/>
      <c r="Z588" s="73">
        <f t="shared" si="9"/>
        <v>0</v>
      </c>
    </row>
    <row r="589" spans="7:26">
      <c r="G589" s="81"/>
      <c r="H589" s="81"/>
      <c r="K589" s="273"/>
      <c r="Z589" s="73">
        <f t="shared" si="9"/>
        <v>0</v>
      </c>
    </row>
    <row r="590" spans="7:26">
      <c r="G590" s="81"/>
      <c r="H590" s="81"/>
      <c r="K590" s="273"/>
      <c r="Z590" s="73">
        <f t="shared" si="9"/>
        <v>0</v>
      </c>
    </row>
    <row r="591" spans="7:26">
      <c r="G591" s="81"/>
      <c r="H591" s="81"/>
      <c r="K591" s="273"/>
      <c r="Z591" s="73">
        <f t="shared" si="9"/>
        <v>0</v>
      </c>
    </row>
    <row r="592" spans="7:26">
      <c r="G592" s="81"/>
      <c r="H592" s="81"/>
      <c r="K592" s="273"/>
      <c r="Z592" s="73">
        <f t="shared" si="9"/>
        <v>0</v>
      </c>
    </row>
    <row r="593" spans="7:26">
      <c r="G593" s="81"/>
      <c r="H593" s="81"/>
      <c r="K593" s="273"/>
      <c r="Z593" s="73">
        <f t="shared" si="9"/>
        <v>0</v>
      </c>
    </row>
    <row r="594" spans="7:26">
      <c r="G594" s="81"/>
      <c r="H594" s="81"/>
      <c r="K594" s="273"/>
      <c r="Z594" s="73">
        <f t="shared" si="9"/>
        <v>0</v>
      </c>
    </row>
    <row r="595" spans="7:26">
      <c r="G595" s="81"/>
      <c r="H595" s="81"/>
      <c r="K595" s="273"/>
      <c r="Z595" s="73">
        <f t="shared" si="9"/>
        <v>0</v>
      </c>
    </row>
    <row r="596" spans="7:26">
      <c r="G596" s="81"/>
      <c r="H596" s="81"/>
      <c r="K596" s="273"/>
      <c r="Z596" s="73">
        <f t="shared" si="9"/>
        <v>0</v>
      </c>
    </row>
    <row r="597" spans="7:26">
      <c r="G597" s="81"/>
      <c r="H597" s="81"/>
      <c r="K597" s="273"/>
      <c r="Z597" s="73">
        <f t="shared" si="9"/>
        <v>0</v>
      </c>
    </row>
    <row r="598" spans="7:26">
      <c r="G598" s="81"/>
      <c r="H598" s="81"/>
      <c r="K598" s="273"/>
      <c r="Z598" s="73">
        <f t="shared" si="9"/>
        <v>0</v>
      </c>
    </row>
    <row r="599" spans="7:26">
      <c r="G599" s="81"/>
      <c r="H599" s="81"/>
      <c r="K599" s="273"/>
      <c r="Z599" s="73">
        <f t="shared" si="9"/>
        <v>0</v>
      </c>
    </row>
    <row r="600" spans="7:26">
      <c r="G600" s="81"/>
      <c r="H600" s="81"/>
      <c r="K600" s="273"/>
      <c r="Z600" s="73">
        <f t="shared" si="9"/>
        <v>0</v>
      </c>
    </row>
    <row r="601" spans="7:26">
      <c r="G601" s="81"/>
      <c r="H601" s="81"/>
      <c r="K601" s="273"/>
      <c r="Z601" s="73">
        <f t="shared" si="9"/>
        <v>0</v>
      </c>
    </row>
    <row r="602" spans="7:26">
      <c r="G602" s="81"/>
      <c r="H602" s="81"/>
      <c r="K602" s="273"/>
      <c r="Z602" s="73">
        <f t="shared" si="9"/>
        <v>0</v>
      </c>
    </row>
    <row r="603" spans="7:26">
      <c r="G603" s="81"/>
      <c r="H603" s="81"/>
      <c r="K603" s="273"/>
      <c r="Z603" s="73">
        <f t="shared" si="9"/>
        <v>0</v>
      </c>
    </row>
    <row r="604" spans="7:26">
      <c r="G604" s="81"/>
      <c r="H604" s="81"/>
      <c r="K604" s="273"/>
      <c r="Z604" s="73">
        <f t="shared" si="9"/>
        <v>0</v>
      </c>
    </row>
    <row r="605" spans="7:26">
      <c r="G605" s="81"/>
      <c r="H605" s="81"/>
      <c r="K605" s="273"/>
      <c r="Z605" s="73">
        <f t="shared" si="9"/>
        <v>0</v>
      </c>
    </row>
    <row r="606" spans="7:26">
      <c r="G606" s="81"/>
      <c r="H606" s="81"/>
      <c r="K606" s="273"/>
      <c r="Z606" s="73">
        <f t="shared" si="9"/>
        <v>0</v>
      </c>
    </row>
    <row r="607" spans="7:26">
      <c r="G607" s="81"/>
      <c r="H607" s="81"/>
      <c r="K607" s="273"/>
      <c r="Z607" s="73">
        <f t="shared" si="9"/>
        <v>0</v>
      </c>
    </row>
    <row r="608" spans="7:26">
      <c r="G608" s="81"/>
      <c r="H608" s="81"/>
      <c r="K608" s="273"/>
      <c r="Z608" s="73">
        <f t="shared" si="9"/>
        <v>0</v>
      </c>
    </row>
    <row r="609" spans="7:26">
      <c r="G609" s="81"/>
      <c r="H609" s="81"/>
      <c r="K609" s="273"/>
      <c r="Z609" s="73">
        <f t="shared" si="9"/>
        <v>0</v>
      </c>
    </row>
    <row r="610" spans="7:26">
      <c r="G610" s="81"/>
      <c r="H610" s="81"/>
      <c r="K610" s="273"/>
      <c r="Z610" s="73">
        <f t="shared" si="9"/>
        <v>0</v>
      </c>
    </row>
    <row r="611" spans="7:26">
      <c r="G611" s="81"/>
      <c r="H611" s="81"/>
      <c r="K611" s="273"/>
      <c r="Z611" s="73">
        <f t="shared" si="9"/>
        <v>0</v>
      </c>
    </row>
    <row r="612" spans="7:26">
      <c r="G612" s="81"/>
      <c r="H612" s="81"/>
      <c r="K612" s="273"/>
      <c r="Z612" s="73">
        <f t="shared" si="9"/>
        <v>0</v>
      </c>
    </row>
    <row r="613" spans="7:26">
      <c r="G613" s="81"/>
      <c r="H613" s="81"/>
      <c r="K613" s="273"/>
      <c r="Z613" s="73">
        <f t="shared" si="9"/>
        <v>0</v>
      </c>
    </row>
    <row r="614" spans="7:26">
      <c r="G614" s="81"/>
      <c r="H614" s="81"/>
      <c r="K614" s="273"/>
      <c r="Z614" s="73">
        <f t="shared" si="9"/>
        <v>0</v>
      </c>
    </row>
    <row r="615" spans="7:26">
      <c r="G615" s="81"/>
      <c r="H615" s="81"/>
      <c r="K615" s="273"/>
      <c r="Z615" s="73">
        <f t="shared" si="9"/>
        <v>0</v>
      </c>
    </row>
    <row r="616" spans="7:26">
      <c r="G616" s="81"/>
      <c r="H616" s="81"/>
      <c r="K616" s="273"/>
      <c r="Z616" s="73">
        <f t="shared" si="9"/>
        <v>0</v>
      </c>
    </row>
    <row r="617" spans="7:26">
      <c r="G617" s="81"/>
      <c r="H617" s="81"/>
      <c r="K617" s="273"/>
      <c r="Z617" s="73">
        <f t="shared" si="9"/>
        <v>0</v>
      </c>
    </row>
    <row r="618" spans="7:26">
      <c r="G618" s="81"/>
      <c r="H618" s="81"/>
      <c r="K618" s="273"/>
      <c r="Z618" s="73">
        <f t="shared" si="9"/>
        <v>0</v>
      </c>
    </row>
    <row r="619" spans="7:26">
      <c r="G619" s="81"/>
      <c r="H619" s="81"/>
      <c r="K619" s="273"/>
      <c r="Z619" s="73">
        <f t="shared" si="9"/>
        <v>0</v>
      </c>
    </row>
    <row r="620" spans="7:26">
      <c r="G620" s="81"/>
      <c r="H620" s="81"/>
      <c r="K620" s="273"/>
      <c r="Z620" s="73">
        <f t="shared" si="9"/>
        <v>0</v>
      </c>
    </row>
    <row r="621" spans="7:26">
      <c r="G621" s="81"/>
      <c r="H621" s="81"/>
      <c r="K621" s="273"/>
      <c r="Z621" s="73">
        <f t="shared" si="9"/>
        <v>0</v>
      </c>
    </row>
    <row r="622" spans="7:26">
      <c r="G622" s="81"/>
      <c r="H622" s="81"/>
      <c r="K622" s="273"/>
      <c r="Z622" s="73">
        <f t="shared" si="9"/>
        <v>0</v>
      </c>
    </row>
    <row r="623" spans="7:26">
      <c r="G623" s="81"/>
      <c r="H623" s="81"/>
      <c r="K623" s="273"/>
      <c r="Z623" s="73">
        <f t="shared" si="9"/>
        <v>0</v>
      </c>
    </row>
    <row r="624" spans="7:26">
      <c r="G624" s="81"/>
      <c r="H624" s="81"/>
      <c r="K624" s="273"/>
      <c r="Z624" s="73">
        <f t="shared" si="9"/>
        <v>0</v>
      </c>
    </row>
    <row r="625" spans="7:26">
      <c r="G625" s="81"/>
      <c r="H625" s="81"/>
      <c r="K625" s="273"/>
      <c r="Z625" s="73">
        <f t="shared" si="9"/>
        <v>0</v>
      </c>
    </row>
    <row r="626" spans="7:26">
      <c r="G626" s="81"/>
      <c r="H626" s="81"/>
      <c r="K626" s="273"/>
      <c r="Z626" s="73">
        <f t="shared" si="9"/>
        <v>0</v>
      </c>
    </row>
    <row r="627" spans="7:26">
      <c r="G627" s="81"/>
      <c r="H627" s="81"/>
      <c r="K627" s="273"/>
      <c r="Z627" s="73">
        <f t="shared" si="9"/>
        <v>0</v>
      </c>
    </row>
    <row r="628" spans="7:26">
      <c r="G628" s="81"/>
      <c r="H628" s="81"/>
      <c r="K628" s="273"/>
      <c r="Z628" s="73">
        <f t="shared" si="9"/>
        <v>0</v>
      </c>
    </row>
    <row r="629" spans="7:26">
      <c r="G629" s="81"/>
      <c r="H629" s="81"/>
      <c r="K629" s="273"/>
      <c r="Z629" s="73">
        <f t="shared" si="9"/>
        <v>0</v>
      </c>
    </row>
    <row r="630" spans="7:26">
      <c r="G630" s="81"/>
      <c r="H630" s="81"/>
      <c r="K630" s="273"/>
      <c r="Z630" s="73">
        <f t="shared" si="9"/>
        <v>0</v>
      </c>
    </row>
    <row r="631" spans="7:26">
      <c r="G631" s="81"/>
      <c r="H631" s="81"/>
      <c r="K631" s="273"/>
      <c r="Z631" s="73">
        <f t="shared" si="9"/>
        <v>0</v>
      </c>
    </row>
    <row r="632" spans="7:26">
      <c r="G632" s="81"/>
      <c r="H632" s="81"/>
      <c r="K632" s="273"/>
      <c r="Z632" s="73">
        <f t="shared" si="9"/>
        <v>0</v>
      </c>
    </row>
    <row r="633" spans="7:26">
      <c r="G633" s="81"/>
      <c r="H633" s="81"/>
      <c r="K633" s="273"/>
      <c r="Z633" s="73">
        <f t="shared" si="9"/>
        <v>0</v>
      </c>
    </row>
    <row r="634" spans="7:26">
      <c r="G634" s="81"/>
      <c r="H634" s="81"/>
      <c r="K634" s="273"/>
      <c r="Z634" s="73">
        <f t="shared" si="9"/>
        <v>0</v>
      </c>
    </row>
    <row r="635" spans="7:26">
      <c r="G635" s="81"/>
      <c r="H635" s="81"/>
      <c r="K635" s="273"/>
      <c r="Z635" s="73">
        <f t="shared" si="9"/>
        <v>0</v>
      </c>
    </row>
    <row r="636" spans="7:26">
      <c r="G636" s="81"/>
      <c r="H636" s="81"/>
      <c r="K636" s="273"/>
      <c r="Z636" s="73">
        <f t="shared" si="9"/>
        <v>0</v>
      </c>
    </row>
    <row r="637" spans="7:26">
      <c r="G637" s="81"/>
      <c r="H637" s="81"/>
      <c r="K637" s="273"/>
      <c r="Z637" s="73">
        <f t="shared" si="9"/>
        <v>0</v>
      </c>
    </row>
    <row r="638" spans="7:26">
      <c r="G638" s="81"/>
      <c r="H638" s="81"/>
      <c r="K638" s="273"/>
      <c r="Z638" s="73">
        <f t="shared" si="9"/>
        <v>0</v>
      </c>
    </row>
    <row r="639" spans="7:26">
      <c r="G639" s="81"/>
      <c r="H639" s="81"/>
      <c r="K639" s="273"/>
      <c r="Z639" s="73">
        <f t="shared" si="9"/>
        <v>0</v>
      </c>
    </row>
    <row r="640" spans="7:26">
      <c r="G640" s="81"/>
      <c r="H640" s="81"/>
      <c r="K640" s="273"/>
      <c r="Z640" s="73">
        <f t="shared" si="9"/>
        <v>0</v>
      </c>
    </row>
    <row r="641" spans="7:26">
      <c r="G641" s="81"/>
      <c r="H641" s="81"/>
      <c r="K641" s="273"/>
      <c r="Z641" s="73">
        <f t="shared" si="9"/>
        <v>0</v>
      </c>
    </row>
    <row r="642" spans="7:26">
      <c r="G642" s="81"/>
      <c r="H642" s="81"/>
      <c r="K642" s="273"/>
      <c r="Z642" s="73">
        <f t="shared" si="9"/>
        <v>0</v>
      </c>
    </row>
    <row r="643" spans="7:26">
      <c r="G643" s="81"/>
      <c r="H643" s="81"/>
      <c r="K643" s="273"/>
      <c r="Z643" s="73">
        <f t="shared" si="9"/>
        <v>0</v>
      </c>
    </row>
    <row r="644" spans="7:26">
      <c r="G644" s="81"/>
      <c r="H644" s="81"/>
      <c r="K644" s="273"/>
      <c r="Z644" s="73">
        <f t="shared" ref="Z644:Z707" si="10">IF(M644="LATE",IF(N644="",1,0),0)</f>
        <v>0</v>
      </c>
    </row>
    <row r="645" spans="7:26">
      <c r="G645" s="81"/>
      <c r="H645" s="81"/>
      <c r="K645" s="273"/>
      <c r="Z645" s="73">
        <f t="shared" si="10"/>
        <v>0</v>
      </c>
    </row>
    <row r="646" spans="7:26">
      <c r="G646" s="81"/>
      <c r="H646" s="81"/>
      <c r="K646" s="273"/>
      <c r="Z646" s="73">
        <f t="shared" si="10"/>
        <v>0</v>
      </c>
    </row>
    <row r="647" spans="7:26">
      <c r="G647" s="81"/>
      <c r="H647" s="81"/>
      <c r="K647" s="273"/>
      <c r="Z647" s="73">
        <f t="shared" si="10"/>
        <v>0</v>
      </c>
    </row>
    <row r="648" spans="7:26">
      <c r="G648" s="81"/>
      <c r="H648" s="81"/>
      <c r="K648" s="273"/>
      <c r="Z648" s="73">
        <f t="shared" si="10"/>
        <v>0</v>
      </c>
    </row>
    <row r="649" spans="7:26">
      <c r="G649" s="81"/>
      <c r="H649" s="81"/>
      <c r="K649" s="273"/>
      <c r="Z649" s="73">
        <f t="shared" si="10"/>
        <v>0</v>
      </c>
    </row>
    <row r="650" spans="7:26">
      <c r="G650" s="81"/>
      <c r="H650" s="81"/>
      <c r="K650" s="273"/>
      <c r="Z650" s="73">
        <f t="shared" si="10"/>
        <v>0</v>
      </c>
    </row>
    <row r="651" spans="7:26">
      <c r="G651" s="81"/>
      <c r="H651" s="81"/>
      <c r="K651" s="273"/>
      <c r="Z651" s="73">
        <f t="shared" si="10"/>
        <v>0</v>
      </c>
    </row>
    <row r="652" spans="7:26">
      <c r="G652" s="81"/>
      <c r="H652" s="81"/>
      <c r="K652" s="273"/>
      <c r="Z652" s="73">
        <f t="shared" si="10"/>
        <v>0</v>
      </c>
    </row>
    <row r="653" spans="7:26">
      <c r="G653" s="81"/>
      <c r="H653" s="81"/>
      <c r="K653" s="273"/>
      <c r="Z653" s="73">
        <f t="shared" si="10"/>
        <v>0</v>
      </c>
    </row>
    <row r="654" spans="7:26">
      <c r="G654" s="81"/>
      <c r="H654" s="81"/>
      <c r="K654" s="273"/>
      <c r="Z654" s="73">
        <f t="shared" si="10"/>
        <v>0</v>
      </c>
    </row>
    <row r="655" spans="7:26">
      <c r="G655" s="81"/>
      <c r="H655" s="81"/>
      <c r="K655" s="273"/>
      <c r="Z655" s="73">
        <f t="shared" si="10"/>
        <v>0</v>
      </c>
    </row>
    <row r="656" spans="7:26">
      <c r="G656" s="81"/>
      <c r="H656" s="81"/>
      <c r="K656" s="273"/>
      <c r="Z656" s="73">
        <f t="shared" si="10"/>
        <v>0</v>
      </c>
    </row>
    <row r="657" spans="7:26">
      <c r="G657" s="81"/>
      <c r="H657" s="81"/>
      <c r="K657" s="273"/>
      <c r="Z657" s="73">
        <f t="shared" si="10"/>
        <v>0</v>
      </c>
    </row>
    <row r="658" spans="7:26">
      <c r="G658" s="81"/>
      <c r="H658" s="81"/>
      <c r="K658" s="273"/>
      <c r="Z658" s="73">
        <f t="shared" si="10"/>
        <v>0</v>
      </c>
    </row>
    <row r="659" spans="7:26">
      <c r="G659" s="81"/>
      <c r="H659" s="81"/>
      <c r="K659" s="273"/>
      <c r="Z659" s="73">
        <f t="shared" si="10"/>
        <v>0</v>
      </c>
    </row>
    <row r="660" spans="7:26">
      <c r="G660" s="81"/>
      <c r="H660" s="81"/>
      <c r="K660" s="273"/>
      <c r="Z660" s="73">
        <f t="shared" si="10"/>
        <v>0</v>
      </c>
    </row>
    <row r="661" spans="7:26">
      <c r="G661" s="81"/>
      <c r="H661" s="81"/>
      <c r="K661" s="273"/>
      <c r="Z661" s="73">
        <f t="shared" si="10"/>
        <v>0</v>
      </c>
    </row>
    <row r="662" spans="7:26">
      <c r="G662" s="81"/>
      <c r="H662" s="81"/>
      <c r="K662" s="273"/>
      <c r="Z662" s="73">
        <f t="shared" si="10"/>
        <v>0</v>
      </c>
    </row>
    <row r="663" spans="7:26">
      <c r="G663" s="81"/>
      <c r="H663" s="81"/>
      <c r="K663" s="273"/>
      <c r="Z663" s="73">
        <f t="shared" si="10"/>
        <v>0</v>
      </c>
    </row>
    <row r="664" spans="7:26">
      <c r="G664" s="81"/>
      <c r="H664" s="81"/>
      <c r="K664" s="273"/>
      <c r="Z664" s="73">
        <f t="shared" si="10"/>
        <v>0</v>
      </c>
    </row>
    <row r="665" spans="7:26">
      <c r="G665" s="81"/>
      <c r="H665" s="81"/>
      <c r="K665" s="273"/>
      <c r="Z665" s="73">
        <f t="shared" si="10"/>
        <v>0</v>
      </c>
    </row>
    <row r="666" spans="7:26">
      <c r="G666" s="81"/>
      <c r="H666" s="81"/>
      <c r="K666" s="273"/>
      <c r="Z666" s="73">
        <f t="shared" si="10"/>
        <v>0</v>
      </c>
    </row>
    <row r="667" spans="7:26">
      <c r="G667" s="81"/>
      <c r="H667" s="81"/>
      <c r="K667" s="273"/>
      <c r="Z667" s="73">
        <f t="shared" si="10"/>
        <v>0</v>
      </c>
    </row>
    <row r="668" spans="7:26">
      <c r="G668" s="81"/>
      <c r="H668" s="81"/>
      <c r="K668" s="273"/>
      <c r="Z668" s="73">
        <f t="shared" si="10"/>
        <v>0</v>
      </c>
    </row>
    <row r="669" spans="7:26">
      <c r="G669" s="81"/>
      <c r="H669" s="81"/>
      <c r="K669" s="273"/>
      <c r="Z669" s="73">
        <f t="shared" si="10"/>
        <v>0</v>
      </c>
    </row>
    <row r="670" spans="7:26">
      <c r="G670" s="81"/>
      <c r="H670" s="81"/>
      <c r="K670" s="273"/>
      <c r="Z670" s="73">
        <f t="shared" si="10"/>
        <v>0</v>
      </c>
    </row>
    <row r="671" spans="7:26">
      <c r="G671" s="81"/>
      <c r="H671" s="81"/>
      <c r="K671" s="273"/>
      <c r="Z671" s="73">
        <f t="shared" si="10"/>
        <v>0</v>
      </c>
    </row>
    <row r="672" spans="7:26">
      <c r="G672" s="81"/>
      <c r="H672" s="81"/>
      <c r="K672" s="273"/>
      <c r="Z672" s="73">
        <f t="shared" si="10"/>
        <v>0</v>
      </c>
    </row>
    <row r="673" spans="7:26">
      <c r="G673" s="81"/>
      <c r="H673" s="81"/>
      <c r="K673" s="273"/>
      <c r="Z673" s="73">
        <f t="shared" si="10"/>
        <v>0</v>
      </c>
    </row>
    <row r="674" spans="7:26">
      <c r="G674" s="81"/>
      <c r="H674" s="81"/>
      <c r="K674" s="273"/>
      <c r="Z674" s="73">
        <f t="shared" si="10"/>
        <v>0</v>
      </c>
    </row>
    <row r="675" spans="7:26">
      <c r="G675" s="81"/>
      <c r="H675" s="81"/>
      <c r="K675" s="273"/>
      <c r="Z675" s="73">
        <f t="shared" si="10"/>
        <v>0</v>
      </c>
    </row>
    <row r="676" spans="7:26">
      <c r="G676" s="81"/>
      <c r="H676" s="81"/>
      <c r="K676" s="273"/>
      <c r="Z676" s="73">
        <f t="shared" si="10"/>
        <v>0</v>
      </c>
    </row>
    <row r="677" spans="7:26">
      <c r="G677" s="81"/>
      <c r="H677" s="81"/>
      <c r="K677" s="273"/>
      <c r="Z677" s="73">
        <f t="shared" si="10"/>
        <v>0</v>
      </c>
    </row>
    <row r="678" spans="7:26">
      <c r="G678" s="81"/>
      <c r="H678" s="81"/>
      <c r="K678" s="273"/>
      <c r="Z678" s="73">
        <f t="shared" si="10"/>
        <v>0</v>
      </c>
    </row>
    <row r="679" spans="7:26">
      <c r="G679" s="81"/>
      <c r="H679" s="81"/>
      <c r="K679" s="273"/>
      <c r="Z679" s="73">
        <f t="shared" si="10"/>
        <v>0</v>
      </c>
    </row>
    <row r="680" spans="7:26">
      <c r="G680" s="81"/>
      <c r="H680" s="81"/>
      <c r="K680" s="273"/>
      <c r="Z680" s="73">
        <f t="shared" si="10"/>
        <v>0</v>
      </c>
    </row>
    <row r="681" spans="7:26">
      <c r="G681" s="81"/>
      <c r="H681" s="81"/>
      <c r="K681" s="273"/>
      <c r="Z681" s="73">
        <f t="shared" si="10"/>
        <v>0</v>
      </c>
    </row>
    <row r="682" spans="7:26">
      <c r="G682" s="81"/>
      <c r="H682" s="81"/>
      <c r="K682" s="273"/>
      <c r="Z682" s="73">
        <f t="shared" si="10"/>
        <v>0</v>
      </c>
    </row>
    <row r="683" spans="7:26">
      <c r="G683" s="81"/>
      <c r="H683" s="81"/>
      <c r="K683" s="273"/>
      <c r="Z683" s="73">
        <f t="shared" si="10"/>
        <v>0</v>
      </c>
    </row>
    <row r="684" spans="7:26">
      <c r="G684" s="81"/>
      <c r="H684" s="81"/>
      <c r="K684" s="273"/>
      <c r="Z684" s="73">
        <f t="shared" si="10"/>
        <v>0</v>
      </c>
    </row>
    <row r="685" spans="7:26">
      <c r="G685" s="81"/>
      <c r="H685" s="81"/>
      <c r="K685" s="273"/>
      <c r="Z685" s="73">
        <f t="shared" si="10"/>
        <v>0</v>
      </c>
    </row>
    <row r="686" spans="7:26">
      <c r="G686" s="81"/>
      <c r="H686" s="81"/>
      <c r="K686" s="273"/>
      <c r="Z686" s="73">
        <f t="shared" si="10"/>
        <v>0</v>
      </c>
    </row>
    <row r="687" spans="7:26">
      <c r="G687" s="81"/>
      <c r="H687" s="81"/>
      <c r="K687" s="273"/>
      <c r="Z687" s="73">
        <f t="shared" si="10"/>
        <v>0</v>
      </c>
    </row>
    <row r="688" spans="7:26">
      <c r="G688" s="81"/>
      <c r="H688" s="81"/>
      <c r="K688" s="273"/>
      <c r="Z688" s="73">
        <f t="shared" si="10"/>
        <v>0</v>
      </c>
    </row>
    <row r="689" spans="7:26">
      <c r="G689" s="81"/>
      <c r="H689" s="81"/>
      <c r="K689" s="273"/>
      <c r="Z689" s="73">
        <f t="shared" si="10"/>
        <v>0</v>
      </c>
    </row>
    <row r="690" spans="7:26">
      <c r="G690" s="81"/>
      <c r="H690" s="81"/>
      <c r="K690" s="273"/>
      <c r="Z690" s="73">
        <f t="shared" si="10"/>
        <v>0</v>
      </c>
    </row>
    <row r="691" spans="7:26">
      <c r="G691" s="81"/>
      <c r="H691" s="81"/>
      <c r="K691" s="273"/>
      <c r="Z691" s="73">
        <f t="shared" si="10"/>
        <v>0</v>
      </c>
    </row>
    <row r="692" spans="7:26">
      <c r="G692" s="81"/>
      <c r="H692" s="81"/>
      <c r="K692" s="273"/>
      <c r="Z692" s="73">
        <f t="shared" si="10"/>
        <v>0</v>
      </c>
    </row>
    <row r="693" spans="7:26">
      <c r="G693" s="81"/>
      <c r="H693" s="81"/>
      <c r="K693" s="273"/>
      <c r="Z693" s="73">
        <f t="shared" si="10"/>
        <v>0</v>
      </c>
    </row>
    <row r="694" spans="7:26">
      <c r="G694" s="81"/>
      <c r="H694" s="81"/>
      <c r="K694" s="273"/>
      <c r="Z694" s="73">
        <f t="shared" si="10"/>
        <v>0</v>
      </c>
    </row>
    <row r="695" spans="7:26">
      <c r="G695" s="81"/>
      <c r="H695" s="81"/>
      <c r="K695" s="273"/>
      <c r="Z695" s="73">
        <f t="shared" si="10"/>
        <v>0</v>
      </c>
    </row>
    <row r="696" spans="7:26">
      <c r="G696" s="81"/>
      <c r="H696" s="81"/>
      <c r="K696" s="273"/>
      <c r="Z696" s="73">
        <f t="shared" si="10"/>
        <v>0</v>
      </c>
    </row>
    <row r="697" spans="7:26">
      <c r="G697" s="81"/>
      <c r="H697" s="81"/>
      <c r="K697" s="273"/>
      <c r="Z697" s="73">
        <f t="shared" si="10"/>
        <v>0</v>
      </c>
    </row>
    <row r="698" spans="7:26">
      <c r="G698" s="81"/>
      <c r="H698" s="81"/>
      <c r="K698" s="273"/>
      <c r="Z698" s="73">
        <f t="shared" si="10"/>
        <v>0</v>
      </c>
    </row>
    <row r="699" spans="7:26">
      <c r="G699" s="81"/>
      <c r="H699" s="81"/>
      <c r="K699" s="273"/>
      <c r="Z699" s="73">
        <f t="shared" si="10"/>
        <v>0</v>
      </c>
    </row>
    <row r="700" spans="7:26">
      <c r="G700" s="81"/>
      <c r="H700" s="81"/>
      <c r="K700" s="273"/>
      <c r="Z700" s="73">
        <f t="shared" si="10"/>
        <v>0</v>
      </c>
    </row>
    <row r="701" spans="7:26">
      <c r="G701" s="81"/>
      <c r="H701" s="81"/>
      <c r="K701" s="273"/>
      <c r="Z701" s="73">
        <f t="shared" si="10"/>
        <v>0</v>
      </c>
    </row>
    <row r="702" spans="7:26">
      <c r="G702" s="81"/>
      <c r="H702" s="81"/>
      <c r="K702" s="273"/>
      <c r="Z702" s="73">
        <f t="shared" si="10"/>
        <v>0</v>
      </c>
    </row>
    <row r="703" spans="7:26">
      <c r="G703" s="81"/>
      <c r="H703" s="81"/>
      <c r="K703" s="273"/>
      <c r="Z703" s="73">
        <f t="shared" si="10"/>
        <v>0</v>
      </c>
    </row>
    <row r="704" spans="7:26">
      <c r="G704" s="81"/>
      <c r="H704" s="81"/>
      <c r="K704" s="273"/>
      <c r="Z704" s="73">
        <f t="shared" si="10"/>
        <v>0</v>
      </c>
    </row>
    <row r="705" spans="7:26">
      <c r="G705" s="81"/>
      <c r="H705" s="81"/>
      <c r="K705" s="273"/>
      <c r="Z705" s="73">
        <f t="shared" si="10"/>
        <v>0</v>
      </c>
    </row>
    <row r="706" spans="7:26">
      <c r="G706" s="81"/>
      <c r="H706" s="81"/>
      <c r="K706" s="273"/>
      <c r="Z706" s="73">
        <f t="shared" si="10"/>
        <v>0</v>
      </c>
    </row>
    <row r="707" spans="7:26">
      <c r="G707" s="81"/>
      <c r="H707" s="81"/>
      <c r="K707" s="273"/>
      <c r="Z707" s="73">
        <f t="shared" si="10"/>
        <v>0</v>
      </c>
    </row>
    <row r="708" spans="7:26">
      <c r="G708" s="81"/>
      <c r="H708" s="81"/>
      <c r="K708" s="273"/>
      <c r="Z708" s="73">
        <f t="shared" ref="Z708:Z771" si="11">IF(M708="LATE",IF(N708="",1,0),0)</f>
        <v>0</v>
      </c>
    </row>
    <row r="709" spans="7:26">
      <c r="G709" s="81"/>
      <c r="H709" s="81"/>
      <c r="K709" s="273"/>
      <c r="Z709" s="73">
        <f t="shared" si="11"/>
        <v>0</v>
      </c>
    </row>
    <row r="710" spans="7:26">
      <c r="G710" s="81"/>
      <c r="H710" s="81"/>
      <c r="K710" s="273"/>
      <c r="Z710" s="73">
        <f t="shared" si="11"/>
        <v>0</v>
      </c>
    </row>
    <row r="711" spans="7:26">
      <c r="G711" s="81"/>
      <c r="H711" s="81"/>
      <c r="K711" s="273"/>
      <c r="Z711" s="73">
        <f t="shared" si="11"/>
        <v>0</v>
      </c>
    </row>
    <row r="712" spans="7:26">
      <c r="G712" s="81"/>
      <c r="H712" s="81"/>
      <c r="K712" s="273"/>
      <c r="Z712" s="73">
        <f t="shared" si="11"/>
        <v>0</v>
      </c>
    </row>
    <row r="713" spans="7:26">
      <c r="G713" s="81"/>
      <c r="H713" s="81"/>
      <c r="K713" s="273"/>
      <c r="Z713" s="73">
        <f t="shared" si="11"/>
        <v>0</v>
      </c>
    </row>
    <row r="714" spans="7:26">
      <c r="G714" s="81"/>
      <c r="H714" s="81"/>
      <c r="K714" s="273"/>
      <c r="Z714" s="73">
        <f t="shared" si="11"/>
        <v>0</v>
      </c>
    </row>
    <row r="715" spans="7:26">
      <c r="G715" s="81"/>
      <c r="H715" s="81"/>
      <c r="K715" s="273"/>
      <c r="Z715" s="73">
        <f t="shared" si="11"/>
        <v>0</v>
      </c>
    </row>
    <row r="716" spans="7:26">
      <c r="G716" s="81"/>
      <c r="H716" s="81"/>
      <c r="K716" s="273"/>
      <c r="Z716" s="73">
        <f t="shared" si="11"/>
        <v>0</v>
      </c>
    </row>
    <row r="717" spans="7:26">
      <c r="G717" s="81"/>
      <c r="H717" s="81"/>
      <c r="K717" s="273"/>
      <c r="Z717" s="73">
        <f t="shared" si="11"/>
        <v>0</v>
      </c>
    </row>
    <row r="718" spans="7:26">
      <c r="G718" s="81"/>
      <c r="H718" s="81"/>
      <c r="K718" s="273"/>
      <c r="Z718" s="73">
        <f t="shared" si="11"/>
        <v>0</v>
      </c>
    </row>
    <row r="719" spans="7:26">
      <c r="G719" s="81"/>
      <c r="H719" s="81"/>
      <c r="K719" s="273"/>
      <c r="Z719" s="73">
        <f t="shared" si="11"/>
        <v>0</v>
      </c>
    </row>
    <row r="720" spans="7:26">
      <c r="G720" s="81"/>
      <c r="H720" s="81"/>
      <c r="K720" s="273"/>
      <c r="Z720" s="73">
        <f t="shared" si="11"/>
        <v>0</v>
      </c>
    </row>
    <row r="721" spans="7:26">
      <c r="G721" s="81"/>
      <c r="H721" s="81"/>
      <c r="K721" s="273"/>
      <c r="Z721" s="73">
        <f t="shared" si="11"/>
        <v>0</v>
      </c>
    </row>
    <row r="722" spans="7:26">
      <c r="G722" s="81"/>
      <c r="H722" s="81"/>
      <c r="K722" s="273"/>
      <c r="Z722" s="73">
        <f t="shared" si="11"/>
        <v>0</v>
      </c>
    </row>
    <row r="723" spans="7:26">
      <c r="G723" s="81"/>
      <c r="H723" s="81"/>
      <c r="K723" s="273"/>
      <c r="Z723" s="73">
        <f t="shared" si="11"/>
        <v>0</v>
      </c>
    </row>
    <row r="724" spans="7:26">
      <c r="G724" s="81"/>
      <c r="H724" s="81"/>
      <c r="K724" s="273"/>
      <c r="Z724" s="73">
        <f t="shared" si="11"/>
        <v>0</v>
      </c>
    </row>
    <row r="725" spans="7:26">
      <c r="G725" s="81"/>
      <c r="H725" s="81"/>
      <c r="K725" s="273"/>
      <c r="Z725" s="73">
        <f t="shared" si="11"/>
        <v>0</v>
      </c>
    </row>
    <row r="726" spans="7:26">
      <c r="G726" s="81"/>
      <c r="H726" s="81"/>
      <c r="K726" s="273"/>
      <c r="Z726" s="73">
        <f t="shared" si="11"/>
        <v>0</v>
      </c>
    </row>
    <row r="727" spans="7:26">
      <c r="G727" s="81"/>
      <c r="H727" s="81"/>
      <c r="K727" s="273"/>
      <c r="Z727" s="73">
        <f t="shared" si="11"/>
        <v>0</v>
      </c>
    </row>
    <row r="728" spans="7:26">
      <c r="G728" s="81"/>
      <c r="H728" s="81"/>
      <c r="K728" s="273"/>
      <c r="Z728" s="73">
        <f t="shared" si="11"/>
        <v>0</v>
      </c>
    </row>
    <row r="729" spans="7:26">
      <c r="G729" s="81"/>
      <c r="H729" s="81"/>
      <c r="K729" s="273"/>
      <c r="Z729" s="73">
        <f t="shared" si="11"/>
        <v>0</v>
      </c>
    </row>
    <row r="730" spans="7:26">
      <c r="G730" s="81"/>
      <c r="H730" s="81"/>
      <c r="K730" s="273"/>
      <c r="Z730" s="73">
        <f t="shared" si="11"/>
        <v>0</v>
      </c>
    </row>
    <row r="731" spans="7:26">
      <c r="G731" s="81"/>
      <c r="H731" s="81"/>
      <c r="K731" s="273"/>
      <c r="Z731" s="73">
        <f t="shared" si="11"/>
        <v>0</v>
      </c>
    </row>
    <row r="732" spans="7:26">
      <c r="G732" s="81"/>
      <c r="H732" s="81"/>
      <c r="K732" s="273"/>
      <c r="Z732" s="73">
        <f t="shared" si="11"/>
        <v>0</v>
      </c>
    </row>
    <row r="733" spans="7:26">
      <c r="G733" s="81"/>
      <c r="H733" s="81"/>
      <c r="K733" s="273"/>
      <c r="Z733" s="73">
        <f t="shared" si="11"/>
        <v>0</v>
      </c>
    </row>
    <row r="734" spans="7:26">
      <c r="G734" s="81"/>
      <c r="H734" s="81"/>
      <c r="K734" s="273"/>
      <c r="Z734" s="73">
        <f t="shared" si="11"/>
        <v>0</v>
      </c>
    </row>
    <row r="735" spans="7:26">
      <c r="G735" s="81"/>
      <c r="H735" s="81"/>
      <c r="K735" s="273"/>
      <c r="Z735" s="73">
        <f t="shared" si="11"/>
        <v>0</v>
      </c>
    </row>
    <row r="736" spans="7:26">
      <c r="G736" s="81"/>
      <c r="H736" s="81"/>
      <c r="K736" s="273"/>
      <c r="Z736" s="73">
        <f t="shared" si="11"/>
        <v>0</v>
      </c>
    </row>
    <row r="737" spans="7:26">
      <c r="G737" s="81"/>
      <c r="H737" s="81"/>
      <c r="K737" s="273"/>
      <c r="Z737" s="73">
        <f t="shared" si="11"/>
        <v>0</v>
      </c>
    </row>
    <row r="738" spans="7:26">
      <c r="G738" s="81"/>
      <c r="H738" s="81"/>
      <c r="K738" s="273"/>
      <c r="Z738" s="73">
        <f t="shared" si="11"/>
        <v>0</v>
      </c>
    </row>
    <row r="739" spans="7:26">
      <c r="G739" s="81"/>
      <c r="H739" s="81"/>
      <c r="K739" s="273"/>
      <c r="Z739" s="73">
        <f t="shared" si="11"/>
        <v>0</v>
      </c>
    </row>
    <row r="740" spans="7:26">
      <c r="G740" s="81"/>
      <c r="H740" s="81"/>
      <c r="K740" s="273"/>
      <c r="Z740" s="73">
        <f t="shared" si="11"/>
        <v>0</v>
      </c>
    </row>
    <row r="741" spans="7:26">
      <c r="G741" s="81"/>
      <c r="H741" s="81"/>
      <c r="K741" s="273"/>
      <c r="Z741" s="73">
        <f t="shared" si="11"/>
        <v>0</v>
      </c>
    </row>
    <row r="742" spans="7:26">
      <c r="G742" s="81"/>
      <c r="H742" s="81"/>
      <c r="K742" s="273"/>
      <c r="Z742" s="73">
        <f t="shared" si="11"/>
        <v>0</v>
      </c>
    </row>
    <row r="743" spans="7:26">
      <c r="G743" s="81"/>
      <c r="H743" s="81"/>
      <c r="K743" s="273"/>
      <c r="Z743" s="73">
        <f t="shared" si="11"/>
        <v>0</v>
      </c>
    </row>
    <row r="744" spans="7:26">
      <c r="G744" s="81"/>
      <c r="H744" s="81"/>
      <c r="K744" s="273"/>
      <c r="Z744" s="73">
        <f t="shared" si="11"/>
        <v>0</v>
      </c>
    </row>
    <row r="745" spans="7:26">
      <c r="G745" s="81"/>
      <c r="H745" s="81"/>
      <c r="K745" s="273"/>
      <c r="Z745" s="73">
        <f t="shared" si="11"/>
        <v>0</v>
      </c>
    </row>
    <row r="746" spans="7:26">
      <c r="G746" s="81"/>
      <c r="H746" s="81"/>
      <c r="K746" s="273"/>
      <c r="Z746" s="73">
        <f t="shared" si="11"/>
        <v>0</v>
      </c>
    </row>
    <row r="747" spans="7:26">
      <c r="G747" s="81"/>
      <c r="H747" s="81"/>
      <c r="K747" s="273"/>
      <c r="Z747" s="73">
        <f t="shared" si="11"/>
        <v>0</v>
      </c>
    </row>
    <row r="748" spans="7:26">
      <c r="G748" s="81"/>
      <c r="H748" s="81"/>
      <c r="K748" s="273"/>
      <c r="Z748" s="73">
        <f t="shared" si="11"/>
        <v>0</v>
      </c>
    </row>
    <row r="749" spans="7:26">
      <c r="G749" s="81"/>
      <c r="H749" s="81"/>
      <c r="K749" s="273"/>
      <c r="Z749" s="73">
        <f t="shared" si="11"/>
        <v>0</v>
      </c>
    </row>
    <row r="750" spans="7:26">
      <c r="G750" s="81"/>
      <c r="H750" s="81"/>
      <c r="K750" s="273"/>
      <c r="Z750" s="73">
        <f t="shared" si="11"/>
        <v>0</v>
      </c>
    </row>
    <row r="751" spans="7:26">
      <c r="G751" s="81"/>
      <c r="H751" s="81"/>
      <c r="K751" s="273"/>
      <c r="Z751" s="73">
        <f t="shared" si="11"/>
        <v>0</v>
      </c>
    </row>
    <row r="752" spans="7:26">
      <c r="G752" s="81"/>
      <c r="H752" s="81"/>
      <c r="K752" s="273"/>
      <c r="Z752" s="73">
        <f t="shared" si="11"/>
        <v>0</v>
      </c>
    </row>
    <row r="753" spans="7:26">
      <c r="G753" s="81"/>
      <c r="H753" s="81"/>
      <c r="K753" s="273"/>
      <c r="Z753" s="73">
        <f t="shared" si="11"/>
        <v>0</v>
      </c>
    </row>
    <row r="754" spans="7:26">
      <c r="G754" s="81"/>
      <c r="H754" s="81"/>
      <c r="K754" s="273"/>
      <c r="Z754" s="73">
        <f t="shared" si="11"/>
        <v>0</v>
      </c>
    </row>
    <row r="755" spans="7:26">
      <c r="G755" s="81"/>
      <c r="H755" s="81"/>
      <c r="K755" s="273"/>
      <c r="Z755" s="73">
        <f t="shared" si="11"/>
        <v>0</v>
      </c>
    </row>
    <row r="756" spans="7:26">
      <c r="G756" s="81"/>
      <c r="H756" s="81"/>
      <c r="K756" s="273"/>
      <c r="Z756" s="73">
        <f t="shared" si="11"/>
        <v>0</v>
      </c>
    </row>
    <row r="757" spans="7:26">
      <c r="G757" s="81"/>
      <c r="H757" s="81"/>
      <c r="K757" s="273"/>
      <c r="Z757" s="73">
        <f t="shared" si="11"/>
        <v>0</v>
      </c>
    </row>
    <row r="758" spans="7:26">
      <c r="G758" s="81"/>
      <c r="H758" s="81"/>
      <c r="K758" s="273"/>
      <c r="Z758" s="73">
        <f t="shared" si="11"/>
        <v>0</v>
      </c>
    </row>
    <row r="759" spans="7:26">
      <c r="G759" s="81"/>
      <c r="H759" s="81"/>
      <c r="K759" s="273"/>
      <c r="Z759" s="73">
        <f t="shared" si="11"/>
        <v>0</v>
      </c>
    </row>
    <row r="760" spans="7:26">
      <c r="G760" s="81"/>
      <c r="H760" s="81"/>
      <c r="K760" s="273"/>
      <c r="Z760" s="73">
        <f t="shared" si="11"/>
        <v>0</v>
      </c>
    </row>
    <row r="761" spans="7:26">
      <c r="G761" s="81"/>
      <c r="H761" s="81"/>
      <c r="K761" s="273"/>
      <c r="Z761" s="73">
        <f t="shared" si="11"/>
        <v>0</v>
      </c>
    </row>
    <row r="762" spans="7:26">
      <c r="G762" s="81"/>
      <c r="H762" s="81"/>
      <c r="K762" s="273"/>
      <c r="Z762" s="73">
        <f t="shared" si="11"/>
        <v>0</v>
      </c>
    </row>
    <row r="763" spans="7:26">
      <c r="G763" s="81"/>
      <c r="H763" s="81"/>
      <c r="K763" s="273"/>
      <c r="Z763" s="73">
        <f t="shared" si="11"/>
        <v>0</v>
      </c>
    </row>
    <row r="764" spans="7:26">
      <c r="G764" s="81"/>
      <c r="H764" s="81"/>
      <c r="K764" s="273"/>
      <c r="Z764" s="73">
        <f t="shared" si="11"/>
        <v>0</v>
      </c>
    </row>
    <row r="765" spans="7:26">
      <c r="G765" s="81"/>
      <c r="H765" s="81"/>
      <c r="K765" s="273"/>
      <c r="Z765" s="73">
        <f t="shared" si="11"/>
        <v>0</v>
      </c>
    </row>
    <row r="766" spans="7:26">
      <c r="G766" s="81"/>
      <c r="H766" s="81"/>
      <c r="K766" s="273"/>
      <c r="Z766" s="73">
        <f t="shared" si="11"/>
        <v>0</v>
      </c>
    </row>
    <row r="767" spans="7:26">
      <c r="G767" s="81"/>
      <c r="H767" s="81"/>
      <c r="K767" s="273"/>
      <c r="Z767" s="73">
        <f t="shared" si="11"/>
        <v>0</v>
      </c>
    </row>
    <row r="768" spans="7:26">
      <c r="G768" s="81"/>
      <c r="H768" s="81"/>
      <c r="K768" s="273"/>
      <c r="Z768" s="73">
        <f t="shared" si="11"/>
        <v>0</v>
      </c>
    </row>
    <row r="769" spans="7:26">
      <c r="G769" s="81"/>
      <c r="H769" s="81"/>
      <c r="K769" s="273"/>
      <c r="Z769" s="73">
        <f t="shared" si="11"/>
        <v>0</v>
      </c>
    </row>
    <row r="770" spans="7:26">
      <c r="G770" s="81"/>
      <c r="H770" s="81"/>
      <c r="K770" s="273"/>
      <c r="Z770" s="73">
        <f t="shared" si="11"/>
        <v>0</v>
      </c>
    </row>
    <row r="771" spans="7:26">
      <c r="G771" s="81"/>
      <c r="H771" s="81"/>
      <c r="K771" s="273"/>
      <c r="Z771" s="73">
        <f t="shared" si="11"/>
        <v>0</v>
      </c>
    </row>
    <row r="772" spans="7:26">
      <c r="G772" s="81"/>
      <c r="H772" s="81"/>
      <c r="K772" s="273"/>
      <c r="Z772" s="73">
        <f t="shared" ref="Z772:Z835" si="12">IF(M772="LATE",IF(N772="",1,0),0)</f>
        <v>0</v>
      </c>
    </row>
    <row r="773" spans="7:26">
      <c r="G773" s="81"/>
      <c r="H773" s="81"/>
      <c r="K773" s="273"/>
      <c r="Z773" s="73">
        <f t="shared" si="12"/>
        <v>0</v>
      </c>
    </row>
    <row r="774" spans="7:26">
      <c r="G774" s="81"/>
      <c r="H774" s="81"/>
      <c r="K774" s="273"/>
      <c r="Z774" s="73">
        <f t="shared" si="12"/>
        <v>0</v>
      </c>
    </row>
    <row r="775" spans="7:26">
      <c r="G775" s="81"/>
      <c r="H775" s="81"/>
      <c r="K775" s="273"/>
      <c r="Z775" s="73">
        <f t="shared" si="12"/>
        <v>0</v>
      </c>
    </row>
    <row r="776" spans="7:26">
      <c r="G776" s="81"/>
      <c r="H776" s="81"/>
      <c r="K776" s="273"/>
      <c r="Z776" s="73">
        <f t="shared" si="12"/>
        <v>0</v>
      </c>
    </row>
    <row r="777" spans="7:26">
      <c r="G777" s="81"/>
      <c r="H777" s="81"/>
      <c r="K777" s="273"/>
      <c r="Z777" s="73">
        <f t="shared" si="12"/>
        <v>0</v>
      </c>
    </row>
    <row r="778" spans="7:26">
      <c r="G778" s="81"/>
      <c r="H778" s="81"/>
      <c r="K778" s="273"/>
      <c r="Z778" s="73">
        <f t="shared" si="12"/>
        <v>0</v>
      </c>
    </row>
    <row r="779" spans="7:26">
      <c r="G779" s="81"/>
      <c r="H779" s="81"/>
      <c r="K779" s="273"/>
      <c r="Z779" s="73">
        <f t="shared" si="12"/>
        <v>0</v>
      </c>
    </row>
    <row r="780" spans="7:26">
      <c r="G780" s="81"/>
      <c r="H780" s="81"/>
      <c r="K780" s="273"/>
      <c r="Z780" s="73">
        <f t="shared" si="12"/>
        <v>0</v>
      </c>
    </row>
    <row r="781" spans="7:26">
      <c r="G781" s="81"/>
      <c r="H781" s="81"/>
      <c r="K781" s="273"/>
      <c r="Z781" s="73">
        <f t="shared" si="12"/>
        <v>0</v>
      </c>
    </row>
    <row r="782" spans="7:26">
      <c r="G782" s="81"/>
      <c r="H782" s="81"/>
      <c r="K782" s="273"/>
      <c r="Z782" s="73">
        <f t="shared" si="12"/>
        <v>0</v>
      </c>
    </row>
    <row r="783" spans="7:26">
      <c r="G783" s="81"/>
      <c r="H783" s="81"/>
      <c r="K783" s="273"/>
      <c r="Z783" s="73">
        <f t="shared" si="12"/>
        <v>0</v>
      </c>
    </row>
    <row r="784" spans="7:26">
      <c r="G784" s="81"/>
      <c r="H784" s="81"/>
      <c r="K784" s="273"/>
      <c r="Z784" s="73">
        <f t="shared" si="12"/>
        <v>0</v>
      </c>
    </row>
    <row r="785" spans="7:26">
      <c r="G785" s="81"/>
      <c r="H785" s="81"/>
      <c r="K785" s="273"/>
      <c r="Z785" s="73">
        <f t="shared" si="12"/>
        <v>0</v>
      </c>
    </row>
    <row r="786" spans="7:26">
      <c r="G786" s="81"/>
      <c r="H786" s="81"/>
      <c r="K786" s="273"/>
      <c r="Z786" s="73">
        <f t="shared" si="12"/>
        <v>0</v>
      </c>
    </row>
    <row r="787" spans="7:26">
      <c r="G787" s="81"/>
      <c r="H787" s="81"/>
      <c r="K787" s="273"/>
      <c r="Z787" s="73">
        <f t="shared" si="12"/>
        <v>0</v>
      </c>
    </row>
    <row r="788" spans="7:26">
      <c r="G788" s="81"/>
      <c r="H788" s="81"/>
      <c r="K788" s="273"/>
      <c r="Z788" s="73">
        <f t="shared" si="12"/>
        <v>0</v>
      </c>
    </row>
    <row r="789" spans="7:26">
      <c r="G789" s="81"/>
      <c r="H789" s="81"/>
      <c r="K789" s="273"/>
      <c r="Z789" s="73">
        <f t="shared" si="12"/>
        <v>0</v>
      </c>
    </row>
    <row r="790" spans="7:26">
      <c r="G790" s="81"/>
      <c r="H790" s="81"/>
      <c r="K790" s="273"/>
      <c r="Z790" s="73">
        <f t="shared" si="12"/>
        <v>0</v>
      </c>
    </row>
    <row r="791" spans="7:26">
      <c r="G791" s="81"/>
      <c r="H791" s="81"/>
      <c r="K791" s="273"/>
      <c r="Z791" s="73">
        <f t="shared" si="12"/>
        <v>0</v>
      </c>
    </row>
    <row r="792" spans="7:26">
      <c r="G792" s="81"/>
      <c r="H792" s="81"/>
      <c r="K792" s="273"/>
      <c r="Z792" s="73">
        <f t="shared" si="12"/>
        <v>0</v>
      </c>
    </row>
    <row r="793" spans="7:26">
      <c r="G793" s="81"/>
      <c r="H793" s="81"/>
      <c r="K793" s="273"/>
      <c r="Z793" s="73">
        <f t="shared" si="12"/>
        <v>0</v>
      </c>
    </row>
    <row r="794" spans="7:26">
      <c r="G794" s="81"/>
      <c r="H794" s="81"/>
      <c r="K794" s="273"/>
      <c r="Z794" s="73">
        <f t="shared" si="12"/>
        <v>0</v>
      </c>
    </row>
    <row r="795" spans="7:26">
      <c r="G795" s="81"/>
      <c r="H795" s="81"/>
      <c r="K795" s="273"/>
      <c r="Z795" s="73">
        <f t="shared" si="12"/>
        <v>0</v>
      </c>
    </row>
    <row r="796" spans="7:26">
      <c r="G796" s="81"/>
      <c r="H796" s="81"/>
      <c r="K796" s="273"/>
      <c r="Z796" s="73">
        <f t="shared" si="12"/>
        <v>0</v>
      </c>
    </row>
    <row r="797" spans="7:26">
      <c r="G797" s="81"/>
      <c r="H797" s="81"/>
      <c r="K797" s="273"/>
      <c r="Z797" s="73">
        <f t="shared" si="12"/>
        <v>0</v>
      </c>
    </row>
    <row r="798" spans="7:26">
      <c r="G798" s="81"/>
      <c r="H798" s="81"/>
      <c r="K798" s="273"/>
      <c r="Z798" s="73">
        <f t="shared" si="12"/>
        <v>0</v>
      </c>
    </row>
    <row r="799" spans="7:26">
      <c r="G799" s="81"/>
      <c r="H799" s="81"/>
      <c r="K799" s="273"/>
      <c r="Z799" s="73">
        <f t="shared" si="12"/>
        <v>0</v>
      </c>
    </row>
    <row r="800" spans="7:26">
      <c r="G800" s="81"/>
      <c r="H800" s="81"/>
      <c r="K800" s="273"/>
      <c r="Z800" s="73">
        <f t="shared" si="12"/>
        <v>0</v>
      </c>
    </row>
    <row r="801" spans="7:26">
      <c r="G801" s="81"/>
      <c r="H801" s="81"/>
      <c r="K801" s="273"/>
      <c r="Z801" s="73">
        <f t="shared" si="12"/>
        <v>0</v>
      </c>
    </row>
    <row r="802" spans="7:26">
      <c r="G802" s="81"/>
      <c r="H802" s="81"/>
      <c r="K802" s="273"/>
      <c r="Z802" s="73">
        <f t="shared" si="12"/>
        <v>0</v>
      </c>
    </row>
    <row r="803" spans="7:26">
      <c r="G803" s="81"/>
      <c r="H803" s="81"/>
      <c r="K803" s="273"/>
      <c r="Z803" s="73">
        <f t="shared" si="12"/>
        <v>0</v>
      </c>
    </row>
    <row r="804" spans="7:26">
      <c r="G804" s="81"/>
      <c r="H804" s="81"/>
      <c r="K804" s="273"/>
      <c r="Z804" s="73">
        <f t="shared" si="12"/>
        <v>0</v>
      </c>
    </row>
    <row r="805" spans="7:26">
      <c r="G805" s="81"/>
      <c r="H805" s="81"/>
      <c r="K805" s="273"/>
      <c r="Z805" s="73">
        <f t="shared" si="12"/>
        <v>0</v>
      </c>
    </row>
    <row r="806" spans="7:26">
      <c r="G806" s="81"/>
      <c r="H806" s="81"/>
      <c r="K806" s="273"/>
      <c r="Z806" s="73">
        <f t="shared" si="12"/>
        <v>0</v>
      </c>
    </row>
    <row r="807" spans="7:26">
      <c r="G807" s="81"/>
      <c r="H807" s="81"/>
      <c r="K807" s="273"/>
      <c r="Z807" s="73">
        <f t="shared" si="12"/>
        <v>0</v>
      </c>
    </row>
    <row r="808" spans="7:26">
      <c r="G808" s="81"/>
      <c r="H808" s="81"/>
      <c r="K808" s="273"/>
      <c r="Z808" s="73">
        <f t="shared" si="12"/>
        <v>0</v>
      </c>
    </row>
    <row r="809" spans="7:26">
      <c r="G809" s="81"/>
      <c r="H809" s="81"/>
      <c r="K809" s="273"/>
      <c r="Z809" s="73">
        <f t="shared" si="12"/>
        <v>0</v>
      </c>
    </row>
    <row r="810" spans="7:26">
      <c r="G810" s="81"/>
      <c r="H810" s="81"/>
      <c r="K810" s="273"/>
      <c r="Z810" s="73">
        <f t="shared" si="12"/>
        <v>0</v>
      </c>
    </row>
    <row r="811" spans="7:26">
      <c r="G811" s="81"/>
      <c r="H811" s="81"/>
      <c r="K811" s="273"/>
      <c r="Z811" s="73">
        <f t="shared" si="12"/>
        <v>0</v>
      </c>
    </row>
    <row r="812" spans="7:26">
      <c r="G812" s="81"/>
      <c r="H812" s="81"/>
      <c r="K812" s="273"/>
      <c r="Z812" s="73">
        <f t="shared" si="12"/>
        <v>0</v>
      </c>
    </row>
    <row r="813" spans="7:26">
      <c r="G813" s="81"/>
      <c r="H813" s="81"/>
      <c r="K813" s="273"/>
      <c r="Z813" s="73">
        <f t="shared" si="12"/>
        <v>0</v>
      </c>
    </row>
    <row r="814" spans="7:26">
      <c r="G814" s="81"/>
      <c r="H814" s="81"/>
      <c r="K814" s="273"/>
      <c r="Z814" s="73">
        <f t="shared" si="12"/>
        <v>0</v>
      </c>
    </row>
    <row r="815" spans="7:26">
      <c r="G815" s="81"/>
      <c r="H815" s="81"/>
      <c r="K815" s="273"/>
      <c r="Z815" s="73">
        <f t="shared" si="12"/>
        <v>0</v>
      </c>
    </row>
    <row r="816" spans="7:26">
      <c r="G816" s="81"/>
      <c r="H816" s="81"/>
      <c r="K816" s="273"/>
      <c r="Z816" s="73">
        <f t="shared" si="12"/>
        <v>0</v>
      </c>
    </row>
    <row r="817" spans="7:26">
      <c r="G817" s="81"/>
      <c r="H817" s="81"/>
      <c r="K817" s="273"/>
      <c r="Z817" s="73">
        <f t="shared" si="12"/>
        <v>0</v>
      </c>
    </row>
    <row r="818" spans="7:26">
      <c r="G818" s="81"/>
      <c r="H818" s="81"/>
      <c r="K818" s="273"/>
      <c r="Z818" s="73">
        <f t="shared" si="12"/>
        <v>0</v>
      </c>
    </row>
    <row r="819" spans="7:26">
      <c r="G819" s="81"/>
      <c r="H819" s="81"/>
      <c r="K819" s="273"/>
      <c r="Z819" s="73">
        <f t="shared" si="12"/>
        <v>0</v>
      </c>
    </row>
    <row r="820" spans="7:26">
      <c r="G820" s="81"/>
      <c r="H820" s="81"/>
      <c r="K820" s="273"/>
      <c r="Z820" s="73">
        <f t="shared" si="12"/>
        <v>0</v>
      </c>
    </row>
    <row r="821" spans="7:26">
      <c r="G821" s="81"/>
      <c r="H821" s="81"/>
      <c r="K821" s="273"/>
      <c r="Z821" s="73">
        <f t="shared" si="12"/>
        <v>0</v>
      </c>
    </row>
    <row r="822" spans="7:26">
      <c r="G822" s="81"/>
      <c r="H822" s="81"/>
      <c r="K822" s="273"/>
      <c r="Z822" s="73">
        <f t="shared" si="12"/>
        <v>0</v>
      </c>
    </row>
    <row r="823" spans="7:26">
      <c r="G823" s="81"/>
      <c r="H823" s="81"/>
      <c r="K823" s="273"/>
      <c r="Z823" s="73">
        <f t="shared" si="12"/>
        <v>0</v>
      </c>
    </row>
    <row r="824" spans="7:26">
      <c r="G824" s="81"/>
      <c r="H824" s="81"/>
      <c r="K824" s="273"/>
      <c r="Z824" s="73">
        <f t="shared" si="12"/>
        <v>0</v>
      </c>
    </row>
    <row r="825" spans="7:26">
      <c r="G825" s="81"/>
      <c r="H825" s="81"/>
      <c r="K825" s="273"/>
      <c r="Z825" s="73">
        <f t="shared" si="12"/>
        <v>0</v>
      </c>
    </row>
    <row r="826" spans="7:26">
      <c r="G826" s="81"/>
      <c r="H826" s="81"/>
      <c r="K826" s="273"/>
      <c r="Z826" s="73">
        <f t="shared" si="12"/>
        <v>0</v>
      </c>
    </row>
    <row r="827" spans="7:26">
      <c r="G827" s="81"/>
      <c r="H827" s="81"/>
      <c r="K827" s="273"/>
      <c r="Z827" s="73">
        <f t="shared" si="12"/>
        <v>0</v>
      </c>
    </row>
    <row r="828" spans="7:26">
      <c r="G828" s="81"/>
      <c r="H828" s="81"/>
      <c r="K828" s="273"/>
      <c r="Z828" s="73">
        <f t="shared" si="12"/>
        <v>0</v>
      </c>
    </row>
    <row r="829" spans="7:26">
      <c r="G829" s="81"/>
      <c r="H829" s="81"/>
      <c r="K829" s="273"/>
      <c r="Z829" s="73">
        <f t="shared" si="12"/>
        <v>0</v>
      </c>
    </row>
    <row r="830" spans="7:26">
      <c r="G830" s="81"/>
      <c r="H830" s="81"/>
      <c r="K830" s="273"/>
      <c r="Z830" s="73">
        <f t="shared" si="12"/>
        <v>0</v>
      </c>
    </row>
    <row r="831" spans="7:26">
      <c r="G831" s="81"/>
      <c r="H831" s="81"/>
      <c r="K831" s="273"/>
      <c r="Z831" s="73">
        <f t="shared" si="12"/>
        <v>0</v>
      </c>
    </row>
    <row r="832" spans="7:26">
      <c r="G832" s="81"/>
      <c r="H832" s="81"/>
      <c r="K832" s="273"/>
      <c r="Z832" s="73">
        <f t="shared" si="12"/>
        <v>0</v>
      </c>
    </row>
    <row r="833" spans="7:26">
      <c r="G833" s="81"/>
      <c r="H833" s="81"/>
      <c r="K833" s="273"/>
      <c r="Z833" s="73">
        <f t="shared" si="12"/>
        <v>0</v>
      </c>
    </row>
    <row r="834" spans="7:26">
      <c r="G834" s="81"/>
      <c r="H834" s="81"/>
      <c r="K834" s="273"/>
      <c r="Z834" s="73">
        <f t="shared" si="12"/>
        <v>0</v>
      </c>
    </row>
    <row r="835" spans="7:26">
      <c r="G835" s="81"/>
      <c r="H835" s="81"/>
      <c r="K835" s="273"/>
      <c r="Z835" s="73">
        <f t="shared" si="12"/>
        <v>0</v>
      </c>
    </row>
    <row r="836" spans="7:26">
      <c r="G836" s="81"/>
      <c r="H836" s="81"/>
      <c r="K836" s="273"/>
      <c r="Z836" s="73">
        <f t="shared" ref="Z836:Z899" si="13">IF(M836="LATE",IF(N836="",1,0),0)</f>
        <v>0</v>
      </c>
    </row>
    <row r="837" spans="7:26">
      <c r="G837" s="81"/>
      <c r="H837" s="81"/>
      <c r="K837" s="273"/>
      <c r="Z837" s="73">
        <f t="shared" si="13"/>
        <v>0</v>
      </c>
    </row>
    <row r="838" spans="7:26">
      <c r="G838" s="81"/>
      <c r="H838" s="81"/>
      <c r="K838" s="273"/>
      <c r="Z838" s="73">
        <f t="shared" si="13"/>
        <v>0</v>
      </c>
    </row>
    <row r="839" spans="7:26">
      <c r="G839" s="81"/>
      <c r="H839" s="81"/>
      <c r="K839" s="273"/>
      <c r="Z839" s="73">
        <f t="shared" si="13"/>
        <v>0</v>
      </c>
    </row>
    <row r="840" spans="7:26">
      <c r="G840" s="81"/>
      <c r="H840" s="81"/>
      <c r="K840" s="273"/>
      <c r="Z840" s="73">
        <f t="shared" si="13"/>
        <v>0</v>
      </c>
    </row>
    <row r="841" spans="7:26">
      <c r="G841" s="81"/>
      <c r="H841" s="81"/>
      <c r="K841" s="273"/>
      <c r="Z841" s="73">
        <f t="shared" si="13"/>
        <v>0</v>
      </c>
    </row>
    <row r="842" spans="7:26">
      <c r="G842" s="81"/>
      <c r="H842" s="81"/>
      <c r="K842" s="273"/>
      <c r="Z842" s="73">
        <f t="shared" si="13"/>
        <v>0</v>
      </c>
    </row>
    <row r="843" spans="7:26">
      <c r="G843" s="81"/>
      <c r="H843" s="81"/>
      <c r="K843" s="273"/>
      <c r="Z843" s="73">
        <f t="shared" si="13"/>
        <v>0</v>
      </c>
    </row>
    <row r="844" spans="7:26">
      <c r="G844" s="81"/>
      <c r="H844" s="81"/>
      <c r="K844" s="273"/>
      <c r="Z844" s="73">
        <f t="shared" si="13"/>
        <v>0</v>
      </c>
    </row>
    <row r="845" spans="7:26">
      <c r="G845" s="81"/>
      <c r="H845" s="81"/>
      <c r="K845" s="273"/>
      <c r="Z845" s="73">
        <f t="shared" si="13"/>
        <v>0</v>
      </c>
    </row>
    <row r="846" spans="7:26">
      <c r="G846" s="81"/>
      <c r="H846" s="81"/>
      <c r="K846" s="273"/>
      <c r="Z846" s="73">
        <f t="shared" si="13"/>
        <v>0</v>
      </c>
    </row>
    <row r="847" spans="7:26">
      <c r="G847" s="81"/>
      <c r="H847" s="81"/>
      <c r="K847" s="273"/>
      <c r="Z847" s="73">
        <f t="shared" si="13"/>
        <v>0</v>
      </c>
    </row>
    <row r="848" spans="7:26">
      <c r="G848" s="81"/>
      <c r="H848" s="81"/>
      <c r="K848" s="273"/>
      <c r="Z848" s="73">
        <f t="shared" si="13"/>
        <v>0</v>
      </c>
    </row>
    <row r="849" spans="7:26">
      <c r="G849" s="81"/>
      <c r="H849" s="81"/>
      <c r="K849" s="273"/>
      <c r="Z849" s="73">
        <f t="shared" si="13"/>
        <v>0</v>
      </c>
    </row>
    <row r="850" spans="7:26">
      <c r="G850" s="81"/>
      <c r="H850" s="81"/>
      <c r="K850" s="273"/>
      <c r="Z850" s="73">
        <f t="shared" si="13"/>
        <v>0</v>
      </c>
    </row>
    <row r="851" spans="7:26">
      <c r="G851" s="81"/>
      <c r="H851" s="81"/>
      <c r="K851" s="273"/>
      <c r="Z851" s="73">
        <f t="shared" si="13"/>
        <v>0</v>
      </c>
    </row>
    <row r="852" spans="7:26">
      <c r="G852" s="81"/>
      <c r="H852" s="81"/>
      <c r="K852" s="273"/>
      <c r="Z852" s="73">
        <f t="shared" si="13"/>
        <v>0</v>
      </c>
    </row>
    <row r="853" spans="7:26">
      <c r="G853" s="81"/>
      <c r="H853" s="81"/>
      <c r="K853" s="273"/>
      <c r="Z853" s="73">
        <f t="shared" si="13"/>
        <v>0</v>
      </c>
    </row>
    <row r="854" spans="7:26">
      <c r="G854" s="81"/>
      <c r="H854" s="81"/>
      <c r="K854" s="273"/>
      <c r="Z854" s="73">
        <f t="shared" si="13"/>
        <v>0</v>
      </c>
    </row>
    <row r="855" spans="7:26">
      <c r="G855" s="81"/>
      <c r="H855" s="81"/>
      <c r="K855" s="273"/>
      <c r="Z855" s="73">
        <f t="shared" si="13"/>
        <v>0</v>
      </c>
    </row>
    <row r="856" spans="7:26">
      <c r="G856" s="81"/>
      <c r="H856" s="81"/>
      <c r="K856" s="273"/>
      <c r="Z856" s="73">
        <f t="shared" si="13"/>
        <v>0</v>
      </c>
    </row>
    <row r="857" spans="7:26">
      <c r="G857" s="81"/>
      <c r="H857" s="81"/>
      <c r="K857" s="273"/>
      <c r="Z857" s="73">
        <f t="shared" si="13"/>
        <v>0</v>
      </c>
    </row>
    <row r="858" spans="7:26">
      <c r="G858" s="81"/>
      <c r="H858" s="81"/>
      <c r="K858" s="273"/>
      <c r="Z858" s="73">
        <f t="shared" si="13"/>
        <v>0</v>
      </c>
    </row>
    <row r="859" spans="7:26">
      <c r="G859" s="81"/>
      <c r="H859" s="81"/>
      <c r="K859" s="273"/>
      <c r="Z859" s="73">
        <f t="shared" si="13"/>
        <v>0</v>
      </c>
    </row>
    <row r="860" spans="7:26">
      <c r="G860" s="81"/>
      <c r="H860" s="81"/>
      <c r="K860" s="273"/>
      <c r="Z860" s="73">
        <f t="shared" si="13"/>
        <v>0</v>
      </c>
    </row>
    <row r="861" spans="7:26">
      <c r="G861" s="81"/>
      <c r="H861" s="81"/>
      <c r="K861" s="273"/>
      <c r="Z861" s="73">
        <f t="shared" si="13"/>
        <v>0</v>
      </c>
    </row>
    <row r="862" spans="7:26">
      <c r="G862" s="81"/>
      <c r="H862" s="81"/>
      <c r="K862" s="273"/>
      <c r="Z862" s="73">
        <f t="shared" si="13"/>
        <v>0</v>
      </c>
    </row>
    <row r="863" spans="7:26">
      <c r="G863" s="81"/>
      <c r="H863" s="81"/>
      <c r="K863" s="273"/>
      <c r="Z863" s="73">
        <f t="shared" si="13"/>
        <v>0</v>
      </c>
    </row>
    <row r="864" spans="7:26">
      <c r="G864" s="81"/>
      <c r="H864" s="81"/>
      <c r="K864" s="273"/>
      <c r="Z864" s="73">
        <f t="shared" si="13"/>
        <v>0</v>
      </c>
    </row>
    <row r="865" spans="7:26">
      <c r="G865" s="81"/>
      <c r="H865" s="81"/>
      <c r="K865" s="273"/>
      <c r="Z865" s="73">
        <f t="shared" si="13"/>
        <v>0</v>
      </c>
    </row>
    <row r="866" spans="7:26">
      <c r="G866" s="81"/>
      <c r="H866" s="81"/>
      <c r="K866" s="273"/>
      <c r="Z866" s="73">
        <f t="shared" si="13"/>
        <v>0</v>
      </c>
    </row>
    <row r="867" spans="7:26">
      <c r="G867" s="81"/>
      <c r="H867" s="81"/>
      <c r="K867" s="273"/>
      <c r="Z867" s="73">
        <f t="shared" si="13"/>
        <v>0</v>
      </c>
    </row>
    <row r="868" spans="7:26">
      <c r="G868" s="81"/>
      <c r="H868" s="81"/>
      <c r="K868" s="273"/>
      <c r="Z868" s="73">
        <f t="shared" si="13"/>
        <v>0</v>
      </c>
    </row>
    <row r="869" spans="7:26">
      <c r="G869" s="81"/>
      <c r="H869" s="81"/>
      <c r="K869" s="273"/>
      <c r="Z869" s="73">
        <f t="shared" si="13"/>
        <v>0</v>
      </c>
    </row>
    <row r="870" spans="7:26">
      <c r="G870" s="81"/>
      <c r="H870" s="81"/>
      <c r="K870" s="273"/>
      <c r="Z870" s="73">
        <f t="shared" si="13"/>
        <v>0</v>
      </c>
    </row>
    <row r="871" spans="7:26">
      <c r="G871" s="81"/>
      <c r="H871" s="81"/>
      <c r="K871" s="273"/>
      <c r="Z871" s="73">
        <f t="shared" si="13"/>
        <v>0</v>
      </c>
    </row>
    <row r="872" spans="7:26">
      <c r="G872" s="81"/>
      <c r="H872" s="81"/>
      <c r="K872" s="273"/>
      <c r="Z872" s="73">
        <f t="shared" si="13"/>
        <v>0</v>
      </c>
    </row>
    <row r="873" spans="7:26">
      <c r="G873" s="81"/>
      <c r="H873" s="81"/>
      <c r="K873" s="273"/>
      <c r="Z873" s="73">
        <f t="shared" si="13"/>
        <v>0</v>
      </c>
    </row>
    <row r="874" spans="7:26">
      <c r="G874" s="81"/>
      <c r="H874" s="81"/>
      <c r="K874" s="273"/>
      <c r="Z874" s="73">
        <f t="shared" si="13"/>
        <v>0</v>
      </c>
    </row>
    <row r="875" spans="7:26">
      <c r="G875" s="81"/>
      <c r="H875" s="81"/>
      <c r="K875" s="273"/>
      <c r="Z875" s="73">
        <f t="shared" si="13"/>
        <v>0</v>
      </c>
    </row>
    <row r="876" spans="7:26">
      <c r="G876" s="81"/>
      <c r="H876" s="81"/>
      <c r="K876" s="273"/>
      <c r="Z876" s="73">
        <f t="shared" si="13"/>
        <v>0</v>
      </c>
    </row>
    <row r="877" spans="7:26">
      <c r="G877" s="81"/>
      <c r="H877" s="81"/>
      <c r="K877" s="273"/>
      <c r="Z877" s="73">
        <f t="shared" si="13"/>
        <v>0</v>
      </c>
    </row>
    <row r="878" spans="7:26">
      <c r="G878" s="81"/>
      <c r="H878" s="81"/>
      <c r="K878" s="273"/>
      <c r="Z878" s="73">
        <f t="shared" si="13"/>
        <v>0</v>
      </c>
    </row>
    <row r="879" spans="7:26">
      <c r="G879" s="81"/>
      <c r="H879" s="81"/>
      <c r="K879" s="273"/>
      <c r="Z879" s="73">
        <f t="shared" si="13"/>
        <v>0</v>
      </c>
    </row>
    <row r="880" spans="7:26">
      <c r="G880" s="81"/>
      <c r="H880" s="81"/>
      <c r="K880" s="273"/>
      <c r="Z880" s="73">
        <f t="shared" si="13"/>
        <v>0</v>
      </c>
    </row>
    <row r="881" spans="7:26">
      <c r="G881" s="81"/>
      <c r="H881" s="81"/>
      <c r="K881" s="273"/>
      <c r="Z881" s="73">
        <f t="shared" si="13"/>
        <v>0</v>
      </c>
    </row>
    <row r="882" spans="7:26">
      <c r="G882" s="81"/>
      <c r="H882" s="81"/>
      <c r="K882" s="273"/>
      <c r="Z882" s="73">
        <f t="shared" si="13"/>
        <v>0</v>
      </c>
    </row>
    <row r="883" spans="7:26">
      <c r="G883" s="81"/>
      <c r="H883" s="81"/>
      <c r="K883" s="273"/>
      <c r="Z883" s="73">
        <f t="shared" si="13"/>
        <v>0</v>
      </c>
    </row>
    <row r="884" spans="7:26">
      <c r="G884" s="81"/>
      <c r="H884" s="81"/>
      <c r="K884" s="273"/>
      <c r="Z884" s="73">
        <f t="shared" si="13"/>
        <v>0</v>
      </c>
    </row>
    <row r="885" spans="7:26">
      <c r="G885" s="81"/>
      <c r="H885" s="81"/>
      <c r="K885" s="273"/>
      <c r="Z885" s="73">
        <f t="shared" si="13"/>
        <v>0</v>
      </c>
    </row>
    <row r="886" spans="7:26">
      <c r="G886" s="81"/>
      <c r="H886" s="81"/>
      <c r="K886" s="273"/>
      <c r="Z886" s="73">
        <f t="shared" si="13"/>
        <v>0</v>
      </c>
    </row>
    <row r="887" spans="7:26">
      <c r="G887" s="81"/>
      <c r="H887" s="81"/>
      <c r="K887" s="273"/>
      <c r="Z887" s="73">
        <f t="shared" si="13"/>
        <v>0</v>
      </c>
    </row>
    <row r="888" spans="7:26">
      <c r="G888" s="81"/>
      <c r="H888" s="81"/>
      <c r="K888" s="273"/>
      <c r="Z888" s="73">
        <f t="shared" si="13"/>
        <v>0</v>
      </c>
    </row>
    <row r="889" spans="7:26">
      <c r="G889" s="81"/>
      <c r="H889" s="81"/>
      <c r="K889" s="273"/>
      <c r="Z889" s="73">
        <f t="shared" si="13"/>
        <v>0</v>
      </c>
    </row>
    <row r="890" spans="7:26">
      <c r="G890" s="81"/>
      <c r="H890" s="81"/>
      <c r="K890" s="273"/>
      <c r="Z890" s="73">
        <f t="shared" si="13"/>
        <v>0</v>
      </c>
    </row>
    <row r="891" spans="7:26">
      <c r="G891" s="81"/>
      <c r="H891" s="81"/>
      <c r="K891" s="273"/>
      <c r="Z891" s="73">
        <f t="shared" si="13"/>
        <v>0</v>
      </c>
    </row>
    <row r="892" spans="7:26">
      <c r="G892" s="81"/>
      <c r="H892" s="81"/>
      <c r="K892" s="273"/>
      <c r="Z892" s="73">
        <f t="shared" si="13"/>
        <v>0</v>
      </c>
    </row>
    <row r="893" spans="7:26">
      <c r="G893" s="81"/>
      <c r="H893" s="81"/>
      <c r="K893" s="273"/>
      <c r="Z893" s="73">
        <f t="shared" si="13"/>
        <v>0</v>
      </c>
    </row>
    <row r="894" spans="7:26">
      <c r="G894" s="81"/>
      <c r="H894" s="81"/>
      <c r="K894" s="273"/>
      <c r="Z894" s="73">
        <f t="shared" si="13"/>
        <v>0</v>
      </c>
    </row>
    <row r="895" spans="7:26">
      <c r="G895" s="81"/>
      <c r="H895" s="81"/>
      <c r="K895" s="273"/>
      <c r="Z895" s="73">
        <f t="shared" si="13"/>
        <v>0</v>
      </c>
    </row>
    <row r="896" spans="7:26">
      <c r="G896" s="81"/>
      <c r="H896" s="81"/>
      <c r="K896" s="273"/>
      <c r="Z896" s="73">
        <f t="shared" si="13"/>
        <v>0</v>
      </c>
    </row>
    <row r="897" spans="7:26">
      <c r="G897" s="81"/>
      <c r="H897" s="81"/>
      <c r="K897" s="273"/>
      <c r="Z897" s="73">
        <f t="shared" si="13"/>
        <v>0</v>
      </c>
    </row>
    <row r="898" spans="7:26">
      <c r="G898" s="81"/>
      <c r="H898" s="81"/>
      <c r="K898" s="273"/>
      <c r="Z898" s="73">
        <f t="shared" si="13"/>
        <v>0</v>
      </c>
    </row>
    <row r="899" spans="7:26">
      <c r="G899" s="81"/>
      <c r="H899" s="81"/>
      <c r="K899" s="273"/>
      <c r="Z899" s="73">
        <f t="shared" si="13"/>
        <v>0</v>
      </c>
    </row>
    <row r="900" spans="7:26">
      <c r="G900" s="81"/>
      <c r="H900" s="81"/>
      <c r="K900" s="273"/>
      <c r="Z900" s="73">
        <f t="shared" ref="Z900:Z963" si="14">IF(M900="LATE",IF(N900="",1,0),0)</f>
        <v>0</v>
      </c>
    </row>
    <row r="901" spans="7:26">
      <c r="G901" s="81"/>
      <c r="H901" s="81"/>
      <c r="K901" s="273"/>
      <c r="Z901" s="73">
        <f t="shared" si="14"/>
        <v>0</v>
      </c>
    </row>
    <row r="902" spans="7:26">
      <c r="G902" s="81"/>
      <c r="H902" s="81"/>
      <c r="K902" s="273"/>
      <c r="Z902" s="73">
        <f t="shared" si="14"/>
        <v>0</v>
      </c>
    </row>
    <row r="903" spans="7:26">
      <c r="G903" s="81"/>
      <c r="H903" s="81"/>
      <c r="K903" s="273"/>
      <c r="Z903" s="73">
        <f t="shared" si="14"/>
        <v>0</v>
      </c>
    </row>
    <row r="904" spans="7:26">
      <c r="G904" s="81"/>
      <c r="H904" s="81"/>
      <c r="K904" s="273"/>
      <c r="Z904" s="73">
        <f t="shared" si="14"/>
        <v>0</v>
      </c>
    </row>
    <row r="905" spans="7:26">
      <c r="G905" s="81"/>
      <c r="H905" s="81"/>
      <c r="K905" s="273"/>
      <c r="Z905" s="73">
        <f t="shared" si="14"/>
        <v>0</v>
      </c>
    </row>
    <row r="906" spans="7:26">
      <c r="G906" s="81"/>
      <c r="H906" s="81"/>
      <c r="K906" s="273"/>
      <c r="Z906" s="73">
        <f t="shared" si="14"/>
        <v>0</v>
      </c>
    </row>
    <row r="907" spans="7:26">
      <c r="G907" s="81"/>
      <c r="H907" s="81"/>
      <c r="K907" s="273"/>
      <c r="Z907" s="73">
        <f t="shared" si="14"/>
        <v>0</v>
      </c>
    </row>
    <row r="908" spans="7:26">
      <c r="G908" s="81"/>
      <c r="H908" s="81"/>
      <c r="K908" s="273"/>
      <c r="Z908" s="73">
        <f t="shared" si="14"/>
        <v>0</v>
      </c>
    </row>
    <row r="909" spans="7:26">
      <c r="G909" s="81"/>
      <c r="H909" s="81"/>
      <c r="K909" s="273"/>
      <c r="Z909" s="73">
        <f t="shared" si="14"/>
        <v>0</v>
      </c>
    </row>
    <row r="910" spans="7:26">
      <c r="G910" s="81"/>
      <c r="H910" s="81"/>
      <c r="K910" s="273"/>
      <c r="Z910" s="73">
        <f t="shared" si="14"/>
        <v>0</v>
      </c>
    </row>
    <row r="911" spans="7:26">
      <c r="G911" s="81"/>
      <c r="H911" s="81"/>
      <c r="K911" s="273"/>
      <c r="Z911" s="73">
        <f t="shared" si="14"/>
        <v>0</v>
      </c>
    </row>
    <row r="912" spans="7:26">
      <c r="G912" s="81"/>
      <c r="H912" s="81"/>
      <c r="K912" s="273"/>
      <c r="Z912" s="73">
        <f t="shared" si="14"/>
        <v>0</v>
      </c>
    </row>
    <row r="913" spans="7:26">
      <c r="G913" s="81"/>
      <c r="H913" s="81"/>
      <c r="K913" s="273"/>
      <c r="Z913" s="73">
        <f t="shared" si="14"/>
        <v>0</v>
      </c>
    </row>
    <row r="914" spans="7:26">
      <c r="G914" s="81"/>
      <c r="H914" s="81"/>
      <c r="K914" s="273"/>
      <c r="Z914" s="73">
        <f t="shared" si="14"/>
        <v>0</v>
      </c>
    </row>
    <row r="915" spans="7:26">
      <c r="G915" s="81"/>
      <c r="H915" s="81"/>
      <c r="K915" s="273"/>
      <c r="Z915" s="73">
        <f t="shared" si="14"/>
        <v>0</v>
      </c>
    </row>
    <row r="916" spans="7:26">
      <c r="G916" s="81"/>
      <c r="H916" s="81"/>
      <c r="K916" s="273"/>
      <c r="Z916" s="73">
        <f t="shared" si="14"/>
        <v>0</v>
      </c>
    </row>
    <row r="917" spans="7:26">
      <c r="G917" s="81"/>
      <c r="H917" s="81"/>
      <c r="K917" s="273"/>
      <c r="Z917" s="73">
        <f t="shared" si="14"/>
        <v>0</v>
      </c>
    </row>
    <row r="918" spans="7:26">
      <c r="G918" s="81"/>
      <c r="H918" s="81"/>
      <c r="K918" s="273"/>
      <c r="Z918" s="73">
        <f t="shared" si="14"/>
        <v>0</v>
      </c>
    </row>
    <row r="919" spans="7:26">
      <c r="G919" s="81"/>
      <c r="H919" s="81"/>
      <c r="K919" s="273"/>
      <c r="Z919" s="73">
        <f t="shared" si="14"/>
        <v>0</v>
      </c>
    </row>
    <row r="920" spans="7:26">
      <c r="G920" s="81"/>
      <c r="H920" s="81"/>
      <c r="K920" s="273"/>
      <c r="Z920" s="73">
        <f t="shared" si="14"/>
        <v>0</v>
      </c>
    </row>
    <row r="921" spans="7:26">
      <c r="G921" s="81"/>
      <c r="H921" s="81"/>
      <c r="K921" s="273"/>
      <c r="Z921" s="73">
        <f t="shared" si="14"/>
        <v>0</v>
      </c>
    </row>
    <row r="922" spans="7:26">
      <c r="G922" s="81"/>
      <c r="H922" s="81"/>
      <c r="K922" s="273"/>
      <c r="Z922" s="73">
        <f t="shared" si="14"/>
        <v>0</v>
      </c>
    </row>
    <row r="923" spans="7:26">
      <c r="G923" s="81"/>
      <c r="H923" s="81"/>
      <c r="K923" s="273"/>
      <c r="Z923" s="73">
        <f t="shared" si="14"/>
        <v>0</v>
      </c>
    </row>
    <row r="924" spans="7:26">
      <c r="G924" s="81"/>
      <c r="H924" s="81"/>
      <c r="K924" s="273"/>
      <c r="Z924" s="73">
        <f t="shared" si="14"/>
        <v>0</v>
      </c>
    </row>
    <row r="925" spans="7:26">
      <c r="G925" s="81"/>
      <c r="H925" s="81"/>
      <c r="K925" s="273"/>
      <c r="Z925" s="73">
        <f t="shared" si="14"/>
        <v>0</v>
      </c>
    </row>
    <row r="926" spans="7:26">
      <c r="G926" s="81"/>
      <c r="H926" s="81"/>
      <c r="K926" s="273"/>
      <c r="Z926" s="73">
        <f t="shared" si="14"/>
        <v>0</v>
      </c>
    </row>
    <row r="927" spans="7:26">
      <c r="G927" s="81"/>
      <c r="H927" s="81"/>
      <c r="K927" s="273"/>
      <c r="Z927" s="73">
        <f t="shared" si="14"/>
        <v>0</v>
      </c>
    </row>
    <row r="928" spans="7:26">
      <c r="G928" s="81"/>
      <c r="H928" s="81"/>
      <c r="K928" s="273"/>
      <c r="Z928" s="73">
        <f t="shared" si="14"/>
        <v>0</v>
      </c>
    </row>
    <row r="929" spans="7:26">
      <c r="G929" s="81"/>
      <c r="H929" s="81"/>
      <c r="K929" s="273"/>
      <c r="Z929" s="73">
        <f t="shared" si="14"/>
        <v>0</v>
      </c>
    </row>
    <row r="930" spans="7:26">
      <c r="G930" s="81"/>
      <c r="H930" s="81"/>
      <c r="K930" s="273"/>
      <c r="Z930" s="73">
        <f t="shared" si="14"/>
        <v>0</v>
      </c>
    </row>
    <row r="931" spans="7:26">
      <c r="G931" s="81"/>
      <c r="H931" s="81"/>
      <c r="K931" s="273"/>
      <c r="Z931" s="73">
        <f t="shared" si="14"/>
        <v>0</v>
      </c>
    </row>
    <row r="932" spans="7:26">
      <c r="G932" s="81"/>
      <c r="H932" s="81"/>
      <c r="K932" s="273"/>
      <c r="Z932" s="73">
        <f t="shared" si="14"/>
        <v>0</v>
      </c>
    </row>
    <row r="933" spans="7:26">
      <c r="G933" s="81"/>
      <c r="H933" s="81"/>
      <c r="K933" s="273"/>
      <c r="Z933" s="73">
        <f t="shared" si="14"/>
        <v>0</v>
      </c>
    </row>
    <row r="934" spans="7:26">
      <c r="G934" s="81"/>
      <c r="H934" s="81"/>
      <c r="K934" s="273"/>
      <c r="Z934" s="73">
        <f t="shared" si="14"/>
        <v>0</v>
      </c>
    </row>
    <row r="935" spans="7:26">
      <c r="G935" s="81"/>
      <c r="H935" s="81"/>
      <c r="K935" s="273"/>
      <c r="Z935" s="73">
        <f t="shared" si="14"/>
        <v>0</v>
      </c>
    </row>
    <row r="936" spans="7:26">
      <c r="G936" s="81"/>
      <c r="H936" s="81"/>
      <c r="K936" s="273"/>
      <c r="Z936" s="73">
        <f t="shared" si="14"/>
        <v>0</v>
      </c>
    </row>
    <row r="937" spans="7:26">
      <c r="G937" s="81"/>
      <c r="H937" s="81"/>
      <c r="K937" s="273"/>
      <c r="Z937" s="73">
        <f t="shared" si="14"/>
        <v>0</v>
      </c>
    </row>
    <row r="938" spans="7:26">
      <c r="G938" s="81"/>
      <c r="H938" s="81"/>
      <c r="K938" s="273"/>
      <c r="Z938" s="73">
        <f t="shared" si="14"/>
        <v>0</v>
      </c>
    </row>
    <row r="939" spans="7:26">
      <c r="G939" s="81"/>
      <c r="H939" s="81"/>
      <c r="K939" s="273"/>
      <c r="Z939" s="73">
        <f t="shared" si="14"/>
        <v>0</v>
      </c>
    </row>
    <row r="940" spans="7:26">
      <c r="G940" s="81"/>
      <c r="H940" s="81"/>
      <c r="K940" s="273"/>
      <c r="Z940" s="73">
        <f t="shared" si="14"/>
        <v>0</v>
      </c>
    </row>
    <row r="941" spans="7:26">
      <c r="G941" s="81"/>
      <c r="H941" s="81"/>
      <c r="K941" s="273"/>
      <c r="Z941" s="73">
        <f t="shared" si="14"/>
        <v>0</v>
      </c>
    </row>
    <row r="942" spans="7:26">
      <c r="G942" s="81"/>
      <c r="H942" s="81"/>
      <c r="K942" s="273"/>
      <c r="Z942" s="73">
        <f t="shared" si="14"/>
        <v>0</v>
      </c>
    </row>
    <row r="943" spans="7:26">
      <c r="G943" s="81"/>
      <c r="H943" s="81"/>
      <c r="K943" s="273"/>
      <c r="Z943" s="73">
        <f t="shared" si="14"/>
        <v>0</v>
      </c>
    </row>
    <row r="944" spans="7:26">
      <c r="G944" s="81"/>
      <c r="H944" s="81"/>
      <c r="K944" s="273"/>
      <c r="Z944" s="73">
        <f t="shared" si="14"/>
        <v>0</v>
      </c>
    </row>
    <row r="945" spans="7:26">
      <c r="G945" s="81"/>
      <c r="H945" s="81"/>
      <c r="K945" s="273"/>
      <c r="Z945" s="73">
        <f t="shared" si="14"/>
        <v>0</v>
      </c>
    </row>
    <row r="946" spans="7:26">
      <c r="G946" s="81"/>
      <c r="H946" s="81"/>
      <c r="K946" s="273"/>
      <c r="Z946" s="73">
        <f t="shared" si="14"/>
        <v>0</v>
      </c>
    </row>
    <row r="947" spans="7:26">
      <c r="G947" s="81"/>
      <c r="H947" s="81"/>
      <c r="K947" s="273"/>
      <c r="Z947" s="73">
        <f t="shared" si="14"/>
        <v>0</v>
      </c>
    </row>
    <row r="948" spans="7:26">
      <c r="G948" s="81"/>
      <c r="H948" s="81"/>
      <c r="K948" s="273"/>
      <c r="Z948" s="73">
        <f t="shared" si="14"/>
        <v>0</v>
      </c>
    </row>
    <row r="949" spans="7:26">
      <c r="G949" s="81"/>
      <c r="H949" s="81"/>
      <c r="K949" s="273"/>
      <c r="Z949" s="73">
        <f t="shared" si="14"/>
        <v>0</v>
      </c>
    </row>
    <row r="950" spans="7:26">
      <c r="G950" s="81"/>
      <c r="H950" s="81"/>
      <c r="K950" s="273"/>
      <c r="Z950" s="73">
        <f t="shared" si="14"/>
        <v>0</v>
      </c>
    </row>
    <row r="951" spans="7:26">
      <c r="G951" s="81"/>
      <c r="H951" s="81"/>
      <c r="K951" s="273"/>
      <c r="Z951" s="73">
        <f t="shared" si="14"/>
        <v>0</v>
      </c>
    </row>
    <row r="952" spans="7:26">
      <c r="G952" s="81"/>
      <c r="H952" s="81"/>
      <c r="K952" s="273"/>
      <c r="Z952" s="73">
        <f t="shared" si="14"/>
        <v>0</v>
      </c>
    </row>
    <row r="953" spans="7:26">
      <c r="G953" s="81"/>
      <c r="H953" s="81"/>
      <c r="K953" s="273"/>
      <c r="Z953" s="73">
        <f t="shared" si="14"/>
        <v>0</v>
      </c>
    </row>
    <row r="954" spans="7:26">
      <c r="G954" s="81"/>
      <c r="H954" s="81"/>
      <c r="K954" s="273"/>
      <c r="Z954" s="73">
        <f t="shared" si="14"/>
        <v>0</v>
      </c>
    </row>
    <row r="955" spans="7:26">
      <c r="G955" s="81"/>
      <c r="H955" s="81"/>
      <c r="K955" s="273"/>
      <c r="Z955" s="73">
        <f t="shared" si="14"/>
        <v>0</v>
      </c>
    </row>
    <row r="956" spans="7:26">
      <c r="G956" s="81"/>
      <c r="H956" s="81"/>
      <c r="K956" s="273"/>
      <c r="Z956" s="73">
        <f t="shared" si="14"/>
        <v>0</v>
      </c>
    </row>
    <row r="957" spans="7:26">
      <c r="G957" s="81"/>
      <c r="H957" s="81"/>
      <c r="K957" s="273"/>
      <c r="Z957" s="73">
        <f t="shared" si="14"/>
        <v>0</v>
      </c>
    </row>
    <row r="958" spans="7:26">
      <c r="G958" s="81"/>
      <c r="H958" s="81"/>
      <c r="K958" s="273"/>
      <c r="Z958" s="73">
        <f t="shared" si="14"/>
        <v>0</v>
      </c>
    </row>
    <row r="959" spans="7:26">
      <c r="G959" s="81"/>
      <c r="H959" s="81"/>
      <c r="K959" s="273"/>
      <c r="Z959" s="73">
        <f t="shared" si="14"/>
        <v>0</v>
      </c>
    </row>
    <row r="960" spans="7:26">
      <c r="G960" s="81"/>
      <c r="H960" s="81"/>
      <c r="K960" s="273"/>
      <c r="Z960" s="73">
        <f t="shared" si="14"/>
        <v>0</v>
      </c>
    </row>
    <row r="961" spans="7:26">
      <c r="G961" s="81"/>
      <c r="H961" s="81"/>
      <c r="K961" s="273"/>
      <c r="Z961" s="73">
        <f t="shared" si="14"/>
        <v>0</v>
      </c>
    </row>
    <row r="962" spans="7:26">
      <c r="G962" s="81"/>
      <c r="H962" s="81"/>
      <c r="K962" s="273"/>
      <c r="Z962" s="73">
        <f t="shared" si="14"/>
        <v>0</v>
      </c>
    </row>
    <row r="963" spans="7:26">
      <c r="G963" s="81"/>
      <c r="H963" s="81"/>
      <c r="K963" s="273"/>
      <c r="Z963" s="73">
        <f t="shared" si="14"/>
        <v>0</v>
      </c>
    </row>
    <row r="964" spans="7:26">
      <c r="G964" s="81"/>
      <c r="H964" s="81"/>
      <c r="K964" s="273"/>
      <c r="Z964" s="73">
        <f t="shared" ref="Z964:Z1027" si="15">IF(M964="LATE",IF(N964="",1,0),0)</f>
        <v>0</v>
      </c>
    </row>
    <row r="965" spans="7:26">
      <c r="G965" s="81"/>
      <c r="H965" s="81"/>
      <c r="K965" s="273"/>
      <c r="Z965" s="73">
        <f t="shared" si="15"/>
        <v>0</v>
      </c>
    </row>
    <row r="966" spans="7:26">
      <c r="G966" s="81"/>
      <c r="H966" s="81"/>
      <c r="K966" s="273"/>
      <c r="Z966" s="73">
        <f t="shared" si="15"/>
        <v>0</v>
      </c>
    </row>
    <row r="967" spans="7:26">
      <c r="G967" s="81"/>
      <c r="H967" s="81"/>
      <c r="K967" s="273"/>
      <c r="Z967" s="73">
        <f t="shared" si="15"/>
        <v>0</v>
      </c>
    </row>
    <row r="968" spans="7:26">
      <c r="G968" s="81"/>
      <c r="H968" s="81"/>
      <c r="K968" s="273"/>
      <c r="Z968" s="73">
        <f t="shared" si="15"/>
        <v>0</v>
      </c>
    </row>
    <row r="969" spans="7:26">
      <c r="G969" s="81"/>
      <c r="H969" s="81"/>
      <c r="K969" s="273"/>
      <c r="Z969" s="73">
        <f t="shared" si="15"/>
        <v>0</v>
      </c>
    </row>
    <row r="970" spans="7:26">
      <c r="G970" s="81"/>
      <c r="H970" s="81"/>
      <c r="K970" s="273"/>
      <c r="Z970" s="73">
        <f t="shared" si="15"/>
        <v>0</v>
      </c>
    </row>
    <row r="971" spans="7:26">
      <c r="G971" s="81"/>
      <c r="H971" s="81"/>
      <c r="K971" s="273"/>
      <c r="Z971" s="73">
        <f t="shared" si="15"/>
        <v>0</v>
      </c>
    </row>
    <row r="972" spans="7:26">
      <c r="G972" s="81"/>
      <c r="H972" s="81"/>
      <c r="K972" s="273"/>
      <c r="Z972" s="73">
        <f t="shared" si="15"/>
        <v>0</v>
      </c>
    </row>
    <row r="973" spans="7:26">
      <c r="G973" s="81"/>
      <c r="H973" s="81"/>
      <c r="K973" s="273"/>
      <c r="Z973" s="73">
        <f t="shared" si="15"/>
        <v>0</v>
      </c>
    </row>
    <row r="974" spans="7:26">
      <c r="G974" s="81"/>
      <c r="H974" s="81"/>
      <c r="K974" s="273"/>
      <c r="Z974" s="73">
        <f t="shared" si="15"/>
        <v>0</v>
      </c>
    </row>
    <row r="975" spans="7:26">
      <c r="G975" s="81"/>
      <c r="H975" s="81"/>
      <c r="K975" s="273"/>
      <c r="Z975" s="73">
        <f t="shared" si="15"/>
        <v>0</v>
      </c>
    </row>
    <row r="976" spans="7:26">
      <c r="G976" s="81"/>
      <c r="H976" s="81"/>
      <c r="K976" s="273"/>
      <c r="Z976" s="73">
        <f t="shared" si="15"/>
        <v>0</v>
      </c>
    </row>
    <row r="977" spans="7:26">
      <c r="G977" s="81"/>
      <c r="H977" s="81"/>
      <c r="K977" s="273"/>
      <c r="Z977" s="73">
        <f t="shared" si="15"/>
        <v>0</v>
      </c>
    </row>
    <row r="978" spans="7:26">
      <c r="G978" s="81"/>
      <c r="H978" s="81"/>
      <c r="K978" s="273"/>
      <c r="Z978" s="73">
        <f t="shared" si="15"/>
        <v>0</v>
      </c>
    </row>
    <row r="979" spans="7:26">
      <c r="G979" s="81"/>
      <c r="H979" s="81"/>
      <c r="K979" s="273"/>
      <c r="Z979" s="73">
        <f t="shared" si="15"/>
        <v>0</v>
      </c>
    </row>
    <row r="980" spans="7:26">
      <c r="G980" s="81"/>
      <c r="H980" s="81"/>
      <c r="K980" s="273"/>
      <c r="Z980" s="73">
        <f t="shared" si="15"/>
        <v>0</v>
      </c>
    </row>
    <row r="981" spans="7:26">
      <c r="G981" s="81"/>
      <c r="H981" s="81"/>
      <c r="K981" s="273"/>
      <c r="Z981" s="73">
        <f t="shared" si="15"/>
        <v>0</v>
      </c>
    </row>
    <row r="982" spans="7:26">
      <c r="G982" s="81"/>
      <c r="H982" s="81"/>
      <c r="K982" s="273"/>
      <c r="Z982" s="73">
        <f t="shared" si="15"/>
        <v>0</v>
      </c>
    </row>
    <row r="983" spans="7:26">
      <c r="G983" s="81"/>
      <c r="H983" s="81"/>
      <c r="K983" s="273"/>
      <c r="Z983" s="73">
        <f t="shared" si="15"/>
        <v>0</v>
      </c>
    </row>
    <row r="984" spans="7:26">
      <c r="G984" s="81"/>
      <c r="H984" s="81"/>
      <c r="K984" s="273"/>
      <c r="Z984" s="73">
        <f t="shared" si="15"/>
        <v>0</v>
      </c>
    </row>
    <row r="985" spans="7:26">
      <c r="G985" s="81"/>
      <c r="H985" s="81"/>
      <c r="K985" s="273"/>
      <c r="Z985" s="73">
        <f t="shared" si="15"/>
        <v>0</v>
      </c>
    </row>
    <row r="986" spans="7:26">
      <c r="G986" s="81"/>
      <c r="H986" s="81"/>
      <c r="K986" s="273"/>
      <c r="Z986" s="73">
        <f t="shared" si="15"/>
        <v>0</v>
      </c>
    </row>
    <row r="987" spans="7:26">
      <c r="G987" s="81"/>
      <c r="H987" s="81"/>
      <c r="K987" s="273"/>
      <c r="Z987" s="73">
        <f t="shared" si="15"/>
        <v>0</v>
      </c>
    </row>
    <row r="988" spans="7:26">
      <c r="G988" s="81"/>
      <c r="H988" s="81"/>
      <c r="K988" s="273"/>
      <c r="Z988" s="73">
        <f t="shared" si="15"/>
        <v>0</v>
      </c>
    </row>
    <row r="989" spans="7:26">
      <c r="G989" s="81"/>
      <c r="H989" s="81"/>
      <c r="K989" s="273"/>
      <c r="Z989" s="73">
        <f t="shared" si="15"/>
        <v>0</v>
      </c>
    </row>
    <row r="990" spans="7:26">
      <c r="G990" s="81"/>
      <c r="H990" s="81"/>
      <c r="K990" s="273"/>
      <c r="Z990" s="73">
        <f t="shared" si="15"/>
        <v>0</v>
      </c>
    </row>
    <row r="991" spans="7:26">
      <c r="G991" s="81"/>
      <c r="H991" s="81"/>
      <c r="K991" s="273"/>
      <c r="Z991" s="73">
        <f t="shared" si="15"/>
        <v>0</v>
      </c>
    </row>
    <row r="992" spans="7:26">
      <c r="G992" s="81"/>
      <c r="H992" s="81"/>
      <c r="K992" s="273"/>
      <c r="Z992" s="73">
        <f t="shared" si="15"/>
        <v>0</v>
      </c>
    </row>
    <row r="993" spans="7:26">
      <c r="G993" s="81"/>
      <c r="H993" s="81"/>
      <c r="K993" s="273"/>
      <c r="Z993" s="73">
        <f t="shared" si="15"/>
        <v>0</v>
      </c>
    </row>
    <row r="994" spans="7:26">
      <c r="G994" s="81"/>
      <c r="H994" s="81"/>
      <c r="K994" s="273"/>
      <c r="Z994" s="73">
        <f t="shared" si="15"/>
        <v>0</v>
      </c>
    </row>
    <row r="995" spans="7:26">
      <c r="G995" s="81"/>
      <c r="H995" s="81"/>
      <c r="K995" s="273"/>
      <c r="Z995" s="73">
        <f t="shared" si="15"/>
        <v>0</v>
      </c>
    </row>
    <row r="996" spans="7:26">
      <c r="G996" s="81"/>
      <c r="H996" s="81"/>
      <c r="K996" s="273"/>
      <c r="Z996" s="73">
        <f t="shared" si="15"/>
        <v>0</v>
      </c>
    </row>
    <row r="997" spans="7:26">
      <c r="G997" s="81"/>
      <c r="H997" s="81"/>
      <c r="K997" s="273"/>
      <c r="Z997" s="73">
        <f t="shared" si="15"/>
        <v>0</v>
      </c>
    </row>
    <row r="998" spans="7:26">
      <c r="G998" s="81"/>
      <c r="H998" s="81"/>
      <c r="K998" s="273"/>
      <c r="Z998" s="73">
        <f t="shared" si="15"/>
        <v>0</v>
      </c>
    </row>
    <row r="999" spans="7:26">
      <c r="G999" s="81"/>
      <c r="H999" s="81"/>
      <c r="K999" s="273"/>
      <c r="Z999" s="73">
        <f t="shared" si="15"/>
        <v>0</v>
      </c>
    </row>
    <row r="1000" spans="7:26">
      <c r="G1000" s="81"/>
      <c r="H1000" s="81"/>
      <c r="K1000" s="273"/>
      <c r="Z1000" s="73">
        <f t="shared" si="15"/>
        <v>0</v>
      </c>
    </row>
    <row r="1001" spans="7:26">
      <c r="G1001" s="81"/>
      <c r="H1001" s="81"/>
      <c r="K1001" s="273"/>
      <c r="Z1001" s="73">
        <f t="shared" si="15"/>
        <v>0</v>
      </c>
    </row>
    <row r="1002" spans="7:26">
      <c r="G1002" s="81"/>
      <c r="H1002" s="81"/>
      <c r="K1002" s="273"/>
      <c r="Z1002" s="73">
        <f t="shared" si="15"/>
        <v>0</v>
      </c>
    </row>
    <row r="1003" spans="7:26">
      <c r="G1003" s="81"/>
      <c r="H1003" s="81"/>
      <c r="K1003" s="273"/>
      <c r="Z1003" s="73">
        <f t="shared" si="15"/>
        <v>0</v>
      </c>
    </row>
    <row r="1004" spans="7:26">
      <c r="G1004" s="81"/>
      <c r="H1004" s="81"/>
      <c r="K1004" s="273"/>
      <c r="Z1004" s="73">
        <f t="shared" si="15"/>
        <v>0</v>
      </c>
    </row>
    <row r="1005" spans="7:26">
      <c r="G1005" s="81"/>
      <c r="H1005" s="81"/>
      <c r="K1005" s="273"/>
      <c r="Z1005" s="73">
        <f t="shared" si="15"/>
        <v>0</v>
      </c>
    </row>
    <row r="1006" spans="7:26">
      <c r="G1006" s="81"/>
      <c r="H1006" s="81"/>
      <c r="K1006" s="273"/>
      <c r="Z1006" s="73">
        <f t="shared" si="15"/>
        <v>0</v>
      </c>
    </row>
    <row r="1007" spans="7:26">
      <c r="G1007" s="81"/>
      <c r="H1007" s="81"/>
      <c r="K1007" s="273"/>
      <c r="Z1007" s="73">
        <f t="shared" si="15"/>
        <v>0</v>
      </c>
    </row>
    <row r="1008" spans="7:26">
      <c r="G1008" s="81"/>
      <c r="H1008" s="81"/>
      <c r="K1008" s="273"/>
      <c r="Z1008" s="73">
        <f t="shared" si="15"/>
        <v>0</v>
      </c>
    </row>
    <row r="1009" spans="7:26">
      <c r="G1009" s="81"/>
      <c r="H1009" s="81"/>
      <c r="K1009" s="273"/>
      <c r="Z1009" s="73">
        <f t="shared" si="15"/>
        <v>0</v>
      </c>
    </row>
    <row r="1010" spans="7:26">
      <c r="G1010" s="81"/>
      <c r="H1010" s="81"/>
      <c r="K1010" s="273"/>
      <c r="Z1010" s="73">
        <f t="shared" si="15"/>
        <v>0</v>
      </c>
    </row>
    <row r="1011" spans="7:26">
      <c r="G1011" s="81"/>
      <c r="H1011" s="81"/>
      <c r="K1011" s="273"/>
      <c r="Z1011" s="73">
        <f t="shared" si="15"/>
        <v>0</v>
      </c>
    </row>
    <row r="1012" spans="7:26">
      <c r="G1012" s="81"/>
      <c r="H1012" s="81"/>
      <c r="K1012" s="273"/>
      <c r="Z1012" s="73">
        <f t="shared" si="15"/>
        <v>0</v>
      </c>
    </row>
    <row r="1013" spans="7:26">
      <c r="G1013" s="81"/>
      <c r="H1013" s="81"/>
      <c r="K1013" s="273"/>
      <c r="Z1013" s="73">
        <f t="shared" si="15"/>
        <v>0</v>
      </c>
    </row>
    <row r="1014" spans="7:26">
      <c r="G1014" s="81"/>
      <c r="H1014" s="81"/>
      <c r="K1014" s="273"/>
      <c r="Z1014" s="73">
        <f t="shared" si="15"/>
        <v>0</v>
      </c>
    </row>
    <row r="1015" spans="7:26">
      <c r="G1015" s="81"/>
      <c r="H1015" s="81"/>
      <c r="K1015" s="273"/>
      <c r="Z1015" s="73">
        <f t="shared" si="15"/>
        <v>0</v>
      </c>
    </row>
    <row r="1016" spans="7:26">
      <c r="G1016" s="81"/>
      <c r="H1016" s="81"/>
      <c r="K1016" s="273"/>
      <c r="Z1016" s="73">
        <f t="shared" si="15"/>
        <v>0</v>
      </c>
    </row>
    <row r="1017" spans="7:26">
      <c r="G1017" s="81"/>
      <c r="H1017" s="81"/>
      <c r="K1017" s="273"/>
      <c r="Z1017" s="73">
        <f t="shared" si="15"/>
        <v>0</v>
      </c>
    </row>
    <row r="1018" spans="7:26">
      <c r="G1018" s="81"/>
      <c r="H1018" s="81"/>
      <c r="K1018" s="273"/>
      <c r="Z1018" s="73">
        <f t="shared" si="15"/>
        <v>0</v>
      </c>
    </row>
    <row r="1019" spans="7:26">
      <c r="G1019" s="81"/>
      <c r="H1019" s="81"/>
      <c r="K1019" s="273"/>
      <c r="Z1019" s="73">
        <f t="shared" si="15"/>
        <v>0</v>
      </c>
    </row>
    <row r="1020" spans="7:26">
      <c r="G1020" s="81"/>
      <c r="H1020" s="81"/>
      <c r="K1020" s="273"/>
      <c r="Z1020" s="73">
        <f t="shared" si="15"/>
        <v>0</v>
      </c>
    </row>
    <row r="1021" spans="7:26">
      <c r="G1021" s="81"/>
      <c r="H1021" s="81"/>
      <c r="K1021" s="273"/>
      <c r="Z1021" s="73">
        <f t="shared" si="15"/>
        <v>0</v>
      </c>
    </row>
    <row r="1022" spans="7:26">
      <c r="G1022" s="81"/>
      <c r="H1022" s="81"/>
      <c r="K1022" s="273"/>
      <c r="Z1022" s="73">
        <f t="shared" si="15"/>
        <v>0</v>
      </c>
    </row>
    <row r="1023" spans="7:26">
      <c r="G1023" s="81"/>
      <c r="H1023" s="81"/>
      <c r="K1023" s="273"/>
      <c r="Z1023" s="73">
        <f t="shared" si="15"/>
        <v>0</v>
      </c>
    </row>
    <row r="1024" spans="7:26">
      <c r="G1024" s="81"/>
      <c r="H1024" s="81"/>
      <c r="K1024" s="273"/>
      <c r="Z1024" s="73">
        <f t="shared" si="15"/>
        <v>0</v>
      </c>
    </row>
    <row r="1025" spans="7:26">
      <c r="G1025" s="81"/>
      <c r="H1025" s="81"/>
      <c r="K1025" s="273"/>
      <c r="Z1025" s="73">
        <f t="shared" si="15"/>
        <v>0</v>
      </c>
    </row>
    <row r="1026" spans="7:26">
      <c r="G1026" s="81"/>
      <c r="H1026" s="81"/>
      <c r="K1026" s="273"/>
      <c r="Z1026" s="73">
        <f t="shared" si="15"/>
        <v>0</v>
      </c>
    </row>
    <row r="1027" spans="7:26">
      <c r="G1027" s="81"/>
      <c r="H1027" s="81"/>
      <c r="K1027" s="273"/>
      <c r="Z1027" s="73">
        <f t="shared" si="15"/>
        <v>0</v>
      </c>
    </row>
    <row r="1028" spans="7:26">
      <c r="G1028" s="81"/>
      <c r="H1028" s="81"/>
      <c r="K1028" s="273"/>
      <c r="Z1028" s="73">
        <f t="shared" ref="Z1028:Z1091" si="16">IF(M1028="LATE",IF(N1028="",1,0),0)</f>
        <v>0</v>
      </c>
    </row>
    <row r="1029" spans="7:26">
      <c r="G1029" s="81"/>
      <c r="H1029" s="81"/>
      <c r="K1029" s="273"/>
      <c r="Z1029" s="73">
        <f t="shared" si="16"/>
        <v>0</v>
      </c>
    </row>
    <row r="1030" spans="7:26">
      <c r="G1030" s="81"/>
      <c r="H1030" s="81"/>
      <c r="K1030" s="273"/>
      <c r="Z1030" s="73">
        <f t="shared" si="16"/>
        <v>0</v>
      </c>
    </row>
    <row r="1031" spans="7:26">
      <c r="G1031" s="81"/>
      <c r="H1031" s="81"/>
      <c r="K1031" s="273"/>
      <c r="Z1031" s="73">
        <f t="shared" si="16"/>
        <v>0</v>
      </c>
    </row>
    <row r="1032" spans="7:26">
      <c r="G1032" s="81"/>
      <c r="H1032" s="81"/>
      <c r="K1032" s="273"/>
      <c r="Z1032" s="73">
        <f t="shared" si="16"/>
        <v>0</v>
      </c>
    </row>
    <row r="1033" spans="7:26">
      <c r="G1033" s="81"/>
      <c r="H1033" s="81"/>
      <c r="K1033" s="273"/>
      <c r="Z1033" s="73">
        <f t="shared" si="16"/>
        <v>0</v>
      </c>
    </row>
    <row r="1034" spans="7:26">
      <c r="G1034" s="81"/>
      <c r="H1034" s="81"/>
      <c r="K1034" s="273"/>
      <c r="Z1034" s="73">
        <f t="shared" si="16"/>
        <v>0</v>
      </c>
    </row>
    <row r="1035" spans="7:26">
      <c r="G1035" s="81"/>
      <c r="H1035" s="81"/>
      <c r="K1035" s="273"/>
      <c r="Z1035" s="73">
        <f t="shared" si="16"/>
        <v>0</v>
      </c>
    </row>
    <row r="1036" spans="7:26">
      <c r="G1036" s="81"/>
      <c r="H1036" s="81"/>
      <c r="K1036" s="273"/>
      <c r="Z1036" s="73">
        <f t="shared" si="16"/>
        <v>0</v>
      </c>
    </row>
    <row r="1037" spans="7:26">
      <c r="G1037" s="81"/>
      <c r="H1037" s="81"/>
      <c r="K1037" s="273"/>
      <c r="Z1037" s="73">
        <f t="shared" si="16"/>
        <v>0</v>
      </c>
    </row>
    <row r="1038" spans="7:26">
      <c r="G1038" s="81"/>
      <c r="H1038" s="81"/>
      <c r="K1038" s="273"/>
      <c r="Z1038" s="73">
        <f t="shared" si="16"/>
        <v>0</v>
      </c>
    </row>
    <row r="1039" spans="7:26">
      <c r="G1039" s="81"/>
      <c r="H1039" s="81"/>
      <c r="K1039" s="273"/>
      <c r="Z1039" s="73">
        <f t="shared" si="16"/>
        <v>0</v>
      </c>
    </row>
    <row r="1040" spans="7:26">
      <c r="G1040" s="81"/>
      <c r="H1040" s="81"/>
      <c r="K1040" s="273"/>
      <c r="Z1040" s="73">
        <f t="shared" si="16"/>
        <v>0</v>
      </c>
    </row>
    <row r="1041" spans="7:26">
      <c r="G1041" s="81"/>
      <c r="H1041" s="81"/>
      <c r="K1041" s="273"/>
      <c r="Z1041" s="73">
        <f t="shared" si="16"/>
        <v>0</v>
      </c>
    </row>
    <row r="1042" spans="7:26">
      <c r="G1042" s="81"/>
      <c r="H1042" s="81"/>
      <c r="K1042" s="273"/>
      <c r="Z1042" s="73">
        <f t="shared" si="16"/>
        <v>0</v>
      </c>
    </row>
    <row r="1043" spans="7:26">
      <c r="G1043" s="81"/>
      <c r="H1043" s="81"/>
      <c r="K1043" s="273"/>
      <c r="Z1043" s="73">
        <f t="shared" si="16"/>
        <v>0</v>
      </c>
    </row>
    <row r="1044" spans="7:26">
      <c r="G1044" s="81"/>
      <c r="H1044" s="81"/>
      <c r="K1044" s="273"/>
      <c r="Z1044" s="73">
        <f t="shared" si="16"/>
        <v>0</v>
      </c>
    </row>
    <row r="1045" spans="7:26">
      <c r="G1045" s="81"/>
      <c r="H1045" s="81"/>
      <c r="K1045" s="273"/>
      <c r="Z1045" s="73">
        <f t="shared" si="16"/>
        <v>0</v>
      </c>
    </row>
    <row r="1046" spans="7:26">
      <c r="G1046" s="81"/>
      <c r="H1046" s="81"/>
      <c r="K1046" s="273"/>
      <c r="Z1046" s="73">
        <f t="shared" si="16"/>
        <v>0</v>
      </c>
    </row>
    <row r="1047" spans="7:26">
      <c r="G1047" s="81"/>
      <c r="H1047" s="81"/>
      <c r="K1047" s="273"/>
      <c r="Z1047" s="73">
        <f t="shared" si="16"/>
        <v>0</v>
      </c>
    </row>
    <row r="1048" spans="7:26">
      <c r="G1048" s="81"/>
      <c r="H1048" s="81"/>
      <c r="K1048" s="273"/>
      <c r="Z1048" s="73">
        <f t="shared" si="16"/>
        <v>0</v>
      </c>
    </row>
    <row r="1049" spans="7:26">
      <c r="G1049" s="81"/>
      <c r="H1049" s="81"/>
      <c r="K1049" s="273"/>
      <c r="Z1049" s="73">
        <f t="shared" si="16"/>
        <v>0</v>
      </c>
    </row>
    <row r="1050" spans="7:26">
      <c r="G1050" s="81"/>
      <c r="H1050" s="81"/>
      <c r="K1050" s="273"/>
      <c r="Z1050" s="73">
        <f t="shared" si="16"/>
        <v>0</v>
      </c>
    </row>
    <row r="1051" spans="7:26">
      <c r="G1051" s="81"/>
      <c r="H1051" s="81"/>
      <c r="K1051" s="273"/>
      <c r="Z1051" s="73">
        <f t="shared" si="16"/>
        <v>0</v>
      </c>
    </row>
    <row r="1052" spans="7:26">
      <c r="G1052" s="81"/>
      <c r="H1052" s="81"/>
      <c r="K1052" s="273"/>
      <c r="Z1052" s="73">
        <f t="shared" si="16"/>
        <v>0</v>
      </c>
    </row>
    <row r="1053" spans="7:26">
      <c r="G1053" s="81"/>
      <c r="H1053" s="81"/>
      <c r="K1053" s="273"/>
      <c r="Z1053" s="73">
        <f t="shared" si="16"/>
        <v>0</v>
      </c>
    </row>
    <row r="1054" spans="7:26">
      <c r="G1054" s="81"/>
      <c r="H1054" s="81"/>
      <c r="K1054" s="273"/>
      <c r="Z1054" s="73">
        <f t="shared" si="16"/>
        <v>0</v>
      </c>
    </row>
    <row r="1055" spans="7:26">
      <c r="G1055" s="81"/>
      <c r="H1055" s="81"/>
      <c r="K1055" s="273"/>
      <c r="Z1055" s="73">
        <f t="shared" si="16"/>
        <v>0</v>
      </c>
    </row>
    <row r="1056" spans="7:26">
      <c r="G1056" s="81"/>
      <c r="H1056" s="81"/>
      <c r="K1056" s="273"/>
      <c r="Z1056" s="73">
        <f t="shared" si="16"/>
        <v>0</v>
      </c>
    </row>
    <row r="1057" spans="7:26">
      <c r="G1057" s="81"/>
      <c r="H1057" s="81"/>
      <c r="K1057" s="273"/>
      <c r="Z1057" s="73">
        <f t="shared" si="16"/>
        <v>0</v>
      </c>
    </row>
    <row r="1058" spans="7:26">
      <c r="G1058" s="81"/>
      <c r="H1058" s="81"/>
      <c r="K1058" s="273"/>
      <c r="Z1058" s="73">
        <f t="shared" si="16"/>
        <v>0</v>
      </c>
    </row>
    <row r="1059" spans="7:26">
      <c r="G1059" s="81"/>
      <c r="H1059" s="81"/>
      <c r="K1059" s="273"/>
      <c r="Z1059" s="73">
        <f t="shared" si="16"/>
        <v>0</v>
      </c>
    </row>
    <row r="1060" spans="7:26">
      <c r="G1060" s="81"/>
      <c r="H1060" s="81"/>
      <c r="K1060" s="273"/>
      <c r="Z1060" s="73">
        <f t="shared" si="16"/>
        <v>0</v>
      </c>
    </row>
    <row r="1061" spans="7:26">
      <c r="G1061" s="81"/>
      <c r="H1061" s="81"/>
      <c r="K1061" s="273"/>
      <c r="Z1061" s="73">
        <f t="shared" si="16"/>
        <v>0</v>
      </c>
    </row>
    <row r="1062" spans="7:26">
      <c r="G1062" s="81"/>
      <c r="H1062" s="81"/>
      <c r="K1062" s="273"/>
      <c r="Z1062" s="73">
        <f t="shared" si="16"/>
        <v>0</v>
      </c>
    </row>
    <row r="1063" spans="7:26">
      <c r="G1063" s="81"/>
      <c r="H1063" s="81"/>
      <c r="K1063" s="273"/>
      <c r="Z1063" s="73">
        <f t="shared" si="16"/>
        <v>0</v>
      </c>
    </row>
    <row r="1064" spans="7:26">
      <c r="G1064" s="81"/>
      <c r="H1064" s="81"/>
      <c r="K1064" s="273"/>
      <c r="Z1064" s="73">
        <f t="shared" si="16"/>
        <v>0</v>
      </c>
    </row>
    <row r="1065" spans="7:26">
      <c r="G1065" s="81"/>
      <c r="H1065" s="81"/>
      <c r="K1065" s="273"/>
      <c r="Z1065" s="73">
        <f t="shared" si="16"/>
        <v>0</v>
      </c>
    </row>
    <row r="1066" spans="7:26">
      <c r="G1066" s="81"/>
      <c r="H1066" s="81"/>
      <c r="K1066" s="273"/>
      <c r="Z1066" s="73">
        <f t="shared" si="16"/>
        <v>0</v>
      </c>
    </row>
    <row r="1067" spans="7:26">
      <c r="G1067" s="81"/>
      <c r="H1067" s="81"/>
      <c r="K1067" s="273"/>
      <c r="Z1067" s="73">
        <f t="shared" si="16"/>
        <v>0</v>
      </c>
    </row>
    <row r="1068" spans="7:26">
      <c r="G1068" s="81"/>
      <c r="H1068" s="81"/>
      <c r="K1068" s="273"/>
      <c r="Z1068" s="73">
        <f t="shared" si="16"/>
        <v>0</v>
      </c>
    </row>
    <row r="1069" spans="7:26">
      <c r="G1069" s="81"/>
      <c r="H1069" s="81"/>
      <c r="K1069" s="273"/>
      <c r="Z1069" s="73">
        <f t="shared" si="16"/>
        <v>0</v>
      </c>
    </row>
    <row r="1070" spans="7:26">
      <c r="G1070" s="81"/>
      <c r="H1070" s="81"/>
      <c r="K1070" s="273"/>
      <c r="Z1070" s="73">
        <f t="shared" si="16"/>
        <v>0</v>
      </c>
    </row>
    <row r="1071" spans="7:26">
      <c r="G1071" s="81"/>
      <c r="H1071" s="81"/>
      <c r="K1071" s="273"/>
      <c r="Z1071" s="73">
        <f t="shared" si="16"/>
        <v>0</v>
      </c>
    </row>
    <row r="1072" spans="7:26">
      <c r="G1072" s="81"/>
      <c r="H1072" s="81"/>
      <c r="K1072" s="273"/>
      <c r="Z1072" s="73">
        <f t="shared" si="16"/>
        <v>0</v>
      </c>
    </row>
    <row r="1073" spans="7:26">
      <c r="G1073" s="81"/>
      <c r="H1073" s="81"/>
      <c r="K1073" s="273"/>
      <c r="Z1073" s="73">
        <f t="shared" si="16"/>
        <v>0</v>
      </c>
    </row>
    <row r="1074" spans="7:26">
      <c r="G1074" s="81"/>
      <c r="H1074" s="81"/>
      <c r="K1074" s="273"/>
      <c r="Z1074" s="73">
        <f t="shared" si="16"/>
        <v>0</v>
      </c>
    </row>
    <row r="1075" spans="7:26">
      <c r="G1075" s="81"/>
      <c r="H1075" s="81"/>
      <c r="K1075" s="273"/>
      <c r="Z1075" s="73">
        <f t="shared" si="16"/>
        <v>0</v>
      </c>
    </row>
    <row r="1076" spans="7:26">
      <c r="G1076" s="81"/>
      <c r="H1076" s="81"/>
      <c r="K1076" s="273"/>
      <c r="Z1076" s="73">
        <f t="shared" si="16"/>
        <v>0</v>
      </c>
    </row>
    <row r="1077" spans="7:26">
      <c r="G1077" s="81"/>
      <c r="H1077" s="81"/>
      <c r="K1077" s="273"/>
      <c r="Z1077" s="73">
        <f t="shared" si="16"/>
        <v>0</v>
      </c>
    </row>
    <row r="1078" spans="7:26">
      <c r="G1078" s="81"/>
      <c r="H1078" s="81"/>
      <c r="K1078" s="273"/>
      <c r="Z1078" s="73">
        <f t="shared" si="16"/>
        <v>0</v>
      </c>
    </row>
    <row r="1079" spans="7:26">
      <c r="G1079" s="81"/>
      <c r="H1079" s="81"/>
      <c r="K1079" s="273"/>
      <c r="Z1079" s="73">
        <f t="shared" si="16"/>
        <v>0</v>
      </c>
    </row>
    <row r="1080" spans="7:26">
      <c r="G1080" s="81"/>
      <c r="H1080" s="81"/>
      <c r="K1080" s="273"/>
      <c r="Z1080" s="73">
        <f t="shared" si="16"/>
        <v>0</v>
      </c>
    </row>
    <row r="1081" spans="7:26">
      <c r="G1081" s="81"/>
      <c r="H1081" s="81"/>
      <c r="K1081" s="273"/>
      <c r="Z1081" s="73">
        <f t="shared" si="16"/>
        <v>0</v>
      </c>
    </row>
    <row r="1082" spans="7:26">
      <c r="G1082" s="81"/>
      <c r="H1082" s="81"/>
      <c r="K1082" s="273"/>
      <c r="Z1082" s="73">
        <f t="shared" si="16"/>
        <v>0</v>
      </c>
    </row>
    <row r="1083" spans="7:26">
      <c r="G1083" s="81"/>
      <c r="H1083" s="81"/>
      <c r="K1083" s="273"/>
      <c r="Z1083" s="73">
        <f t="shared" si="16"/>
        <v>0</v>
      </c>
    </row>
    <row r="1084" spans="7:26">
      <c r="G1084" s="81"/>
      <c r="H1084" s="81"/>
      <c r="K1084" s="273"/>
      <c r="Z1084" s="73">
        <f t="shared" si="16"/>
        <v>0</v>
      </c>
    </row>
    <row r="1085" spans="7:26">
      <c r="G1085" s="81"/>
      <c r="H1085" s="81"/>
      <c r="K1085" s="273"/>
      <c r="Z1085" s="73">
        <f t="shared" si="16"/>
        <v>0</v>
      </c>
    </row>
    <row r="1086" spans="7:26">
      <c r="G1086" s="81"/>
      <c r="H1086" s="81"/>
      <c r="K1086" s="273"/>
      <c r="Z1086" s="73">
        <f t="shared" si="16"/>
        <v>0</v>
      </c>
    </row>
    <row r="1087" spans="7:26">
      <c r="G1087" s="81"/>
      <c r="H1087" s="81"/>
      <c r="K1087" s="273"/>
      <c r="Z1087" s="73">
        <f t="shared" si="16"/>
        <v>0</v>
      </c>
    </row>
    <row r="1088" spans="7:26">
      <c r="G1088" s="81"/>
      <c r="H1088" s="81"/>
      <c r="K1088" s="273"/>
      <c r="Z1088" s="73">
        <f t="shared" si="16"/>
        <v>0</v>
      </c>
    </row>
    <row r="1089" spans="7:26">
      <c r="G1089" s="81"/>
      <c r="H1089" s="81"/>
      <c r="K1089" s="273"/>
      <c r="Z1089" s="73">
        <f t="shared" si="16"/>
        <v>0</v>
      </c>
    </row>
    <row r="1090" spans="7:26">
      <c r="G1090" s="81"/>
      <c r="H1090" s="81"/>
      <c r="K1090" s="273"/>
      <c r="Z1090" s="73">
        <f t="shared" si="16"/>
        <v>0</v>
      </c>
    </row>
    <row r="1091" spans="7:26">
      <c r="G1091" s="81"/>
      <c r="H1091" s="81"/>
      <c r="K1091" s="273"/>
      <c r="Z1091" s="73">
        <f t="shared" si="16"/>
        <v>0</v>
      </c>
    </row>
    <row r="1092" spans="7:26">
      <c r="G1092" s="81"/>
      <c r="H1092" s="81"/>
      <c r="K1092" s="273"/>
      <c r="Z1092" s="73">
        <f t="shared" ref="Z1092:Z1155" si="17">IF(M1092="LATE",IF(N1092="",1,0),0)</f>
        <v>0</v>
      </c>
    </row>
    <row r="1093" spans="7:26">
      <c r="G1093" s="81"/>
      <c r="H1093" s="81"/>
      <c r="K1093" s="273"/>
      <c r="Z1093" s="73">
        <f t="shared" si="17"/>
        <v>0</v>
      </c>
    </row>
    <row r="1094" spans="7:26">
      <c r="G1094" s="81"/>
      <c r="H1094" s="81"/>
      <c r="K1094" s="273"/>
      <c r="Z1094" s="73">
        <f t="shared" si="17"/>
        <v>0</v>
      </c>
    </row>
    <row r="1095" spans="7:26">
      <c r="G1095" s="81"/>
      <c r="H1095" s="81"/>
      <c r="K1095" s="273"/>
      <c r="Z1095" s="73">
        <f t="shared" si="17"/>
        <v>0</v>
      </c>
    </row>
    <row r="1096" spans="7:26">
      <c r="G1096" s="81"/>
      <c r="H1096" s="81"/>
      <c r="K1096" s="273"/>
      <c r="Z1096" s="73">
        <f t="shared" si="17"/>
        <v>0</v>
      </c>
    </row>
    <row r="1097" spans="7:26">
      <c r="G1097" s="81"/>
      <c r="H1097" s="81"/>
      <c r="K1097" s="273"/>
      <c r="Z1097" s="73">
        <f t="shared" si="17"/>
        <v>0</v>
      </c>
    </row>
    <row r="1098" spans="7:26">
      <c r="G1098" s="81"/>
      <c r="H1098" s="81"/>
      <c r="K1098" s="273"/>
      <c r="Z1098" s="73">
        <f t="shared" si="17"/>
        <v>0</v>
      </c>
    </row>
    <row r="1099" spans="7:26">
      <c r="G1099" s="81"/>
      <c r="H1099" s="81"/>
      <c r="K1099" s="273"/>
      <c r="Z1099" s="73">
        <f t="shared" si="17"/>
        <v>0</v>
      </c>
    </row>
    <row r="1100" spans="7:26">
      <c r="G1100" s="81"/>
      <c r="H1100" s="81"/>
      <c r="K1100" s="273"/>
      <c r="Z1100" s="73">
        <f t="shared" si="17"/>
        <v>0</v>
      </c>
    </row>
    <row r="1101" spans="7:26">
      <c r="G1101" s="81"/>
      <c r="H1101" s="81"/>
      <c r="K1101" s="273"/>
      <c r="Z1101" s="73">
        <f t="shared" si="17"/>
        <v>0</v>
      </c>
    </row>
    <row r="1102" spans="7:26">
      <c r="G1102" s="81"/>
      <c r="H1102" s="81"/>
      <c r="K1102" s="273"/>
      <c r="Z1102" s="73">
        <f t="shared" si="17"/>
        <v>0</v>
      </c>
    </row>
    <row r="1103" spans="7:26">
      <c r="G1103" s="81"/>
      <c r="H1103" s="81"/>
      <c r="K1103" s="273"/>
      <c r="Z1103" s="73">
        <f t="shared" si="17"/>
        <v>0</v>
      </c>
    </row>
    <row r="1104" spans="7:26">
      <c r="G1104" s="81"/>
      <c r="H1104" s="81"/>
      <c r="K1104" s="273"/>
      <c r="Z1104" s="73">
        <f t="shared" si="17"/>
        <v>0</v>
      </c>
    </row>
    <row r="1105" spans="7:26">
      <c r="G1105" s="81"/>
      <c r="H1105" s="81"/>
      <c r="K1105" s="273"/>
      <c r="Z1105" s="73">
        <f t="shared" si="17"/>
        <v>0</v>
      </c>
    </row>
    <row r="1106" spans="7:26">
      <c r="G1106" s="81"/>
      <c r="H1106" s="81"/>
      <c r="K1106" s="273"/>
      <c r="Z1106" s="73">
        <f t="shared" si="17"/>
        <v>0</v>
      </c>
    </row>
    <row r="1107" spans="7:26">
      <c r="G1107" s="81"/>
      <c r="H1107" s="81"/>
      <c r="K1107" s="273"/>
      <c r="Z1107" s="73">
        <f t="shared" si="17"/>
        <v>0</v>
      </c>
    </row>
    <row r="1108" spans="7:26">
      <c r="G1108" s="81"/>
      <c r="H1108" s="81"/>
      <c r="K1108" s="273"/>
      <c r="Z1108" s="73">
        <f t="shared" si="17"/>
        <v>0</v>
      </c>
    </row>
    <row r="1109" spans="7:26">
      <c r="G1109" s="81"/>
      <c r="H1109" s="81"/>
      <c r="K1109" s="273"/>
      <c r="Z1109" s="73">
        <f t="shared" si="17"/>
        <v>0</v>
      </c>
    </row>
    <row r="1110" spans="7:26">
      <c r="G1110" s="81"/>
      <c r="H1110" s="81"/>
      <c r="K1110" s="273"/>
      <c r="Z1110" s="73">
        <f t="shared" si="17"/>
        <v>0</v>
      </c>
    </row>
    <row r="1111" spans="7:26">
      <c r="G1111" s="81"/>
      <c r="H1111" s="81"/>
      <c r="K1111" s="273"/>
      <c r="Z1111" s="73">
        <f t="shared" si="17"/>
        <v>0</v>
      </c>
    </row>
    <row r="1112" spans="7:26">
      <c r="G1112" s="81"/>
      <c r="H1112" s="81"/>
      <c r="K1112" s="273"/>
      <c r="Z1112" s="73">
        <f t="shared" si="17"/>
        <v>0</v>
      </c>
    </row>
    <row r="1113" spans="7:26">
      <c r="G1113" s="81"/>
      <c r="H1113" s="81"/>
      <c r="K1113" s="273"/>
      <c r="Z1113" s="73">
        <f t="shared" si="17"/>
        <v>0</v>
      </c>
    </row>
    <row r="1114" spans="7:26">
      <c r="G1114" s="81"/>
      <c r="H1114" s="81"/>
      <c r="K1114" s="273"/>
      <c r="Z1114" s="73">
        <f t="shared" si="17"/>
        <v>0</v>
      </c>
    </row>
    <row r="1115" spans="7:26">
      <c r="G1115" s="81"/>
      <c r="H1115" s="81"/>
      <c r="K1115" s="273"/>
      <c r="Z1115" s="73">
        <f t="shared" si="17"/>
        <v>0</v>
      </c>
    </row>
    <row r="1116" spans="7:26">
      <c r="G1116" s="81"/>
      <c r="H1116" s="81"/>
      <c r="K1116" s="273"/>
      <c r="Z1116" s="73">
        <f t="shared" si="17"/>
        <v>0</v>
      </c>
    </row>
    <row r="1117" spans="7:26">
      <c r="G1117" s="81"/>
      <c r="H1117" s="81"/>
      <c r="K1117" s="273"/>
      <c r="Z1117" s="73">
        <f t="shared" si="17"/>
        <v>0</v>
      </c>
    </row>
    <row r="1118" spans="7:26">
      <c r="G1118" s="81"/>
      <c r="H1118" s="81"/>
      <c r="K1118" s="273"/>
      <c r="Z1118" s="73">
        <f t="shared" si="17"/>
        <v>0</v>
      </c>
    </row>
    <row r="1119" spans="7:26">
      <c r="G1119" s="81"/>
      <c r="H1119" s="81"/>
      <c r="K1119" s="273"/>
      <c r="Z1119" s="73">
        <f t="shared" si="17"/>
        <v>0</v>
      </c>
    </row>
    <row r="1120" spans="7:26">
      <c r="G1120" s="81"/>
      <c r="H1120" s="81"/>
      <c r="K1120" s="273"/>
      <c r="Z1120" s="73">
        <f t="shared" si="17"/>
        <v>0</v>
      </c>
    </row>
    <row r="1121" spans="7:26">
      <c r="G1121" s="81"/>
      <c r="H1121" s="81"/>
      <c r="K1121" s="273"/>
      <c r="Z1121" s="73">
        <f t="shared" si="17"/>
        <v>0</v>
      </c>
    </row>
    <row r="1122" spans="7:26">
      <c r="G1122" s="81"/>
      <c r="H1122" s="81"/>
      <c r="K1122" s="273"/>
      <c r="Z1122" s="73">
        <f t="shared" si="17"/>
        <v>0</v>
      </c>
    </row>
    <row r="1123" spans="7:26">
      <c r="G1123" s="81"/>
      <c r="H1123" s="81"/>
      <c r="K1123" s="273"/>
      <c r="Z1123" s="73">
        <f t="shared" si="17"/>
        <v>0</v>
      </c>
    </row>
    <row r="1124" spans="7:26">
      <c r="G1124" s="81"/>
      <c r="H1124" s="81"/>
      <c r="K1124" s="273"/>
      <c r="Z1124" s="73">
        <f t="shared" si="17"/>
        <v>0</v>
      </c>
    </row>
    <row r="1125" spans="7:26">
      <c r="G1125" s="81"/>
      <c r="H1125" s="81"/>
      <c r="K1125" s="273"/>
      <c r="Z1125" s="73">
        <f t="shared" si="17"/>
        <v>0</v>
      </c>
    </row>
    <row r="1126" spans="7:26">
      <c r="G1126" s="81"/>
      <c r="H1126" s="81"/>
      <c r="K1126" s="273"/>
      <c r="Z1126" s="73">
        <f t="shared" si="17"/>
        <v>0</v>
      </c>
    </row>
    <row r="1127" spans="7:26">
      <c r="G1127" s="81"/>
      <c r="H1127" s="81"/>
      <c r="K1127" s="273"/>
      <c r="Z1127" s="73">
        <f t="shared" si="17"/>
        <v>0</v>
      </c>
    </row>
    <row r="1128" spans="7:26">
      <c r="G1128" s="81"/>
      <c r="H1128" s="81"/>
      <c r="K1128" s="273"/>
      <c r="Z1128" s="73">
        <f t="shared" si="17"/>
        <v>0</v>
      </c>
    </row>
    <row r="1129" spans="7:26">
      <c r="G1129" s="81"/>
      <c r="H1129" s="81"/>
      <c r="K1129" s="273"/>
      <c r="Z1129" s="73">
        <f t="shared" si="17"/>
        <v>0</v>
      </c>
    </row>
    <row r="1130" spans="7:26">
      <c r="G1130" s="81"/>
      <c r="H1130" s="81"/>
      <c r="K1130" s="273"/>
      <c r="Z1130" s="73">
        <f t="shared" si="17"/>
        <v>0</v>
      </c>
    </row>
    <row r="1131" spans="7:26">
      <c r="G1131" s="81"/>
      <c r="H1131" s="81"/>
      <c r="K1131" s="273"/>
      <c r="Z1131" s="73">
        <f t="shared" si="17"/>
        <v>0</v>
      </c>
    </row>
    <row r="1132" spans="7:26">
      <c r="G1132" s="81"/>
      <c r="H1132" s="81"/>
      <c r="K1132" s="273"/>
      <c r="Z1132" s="73">
        <f t="shared" si="17"/>
        <v>0</v>
      </c>
    </row>
    <row r="1133" spans="7:26">
      <c r="G1133" s="81"/>
      <c r="H1133" s="81"/>
      <c r="K1133" s="273"/>
      <c r="Z1133" s="73">
        <f t="shared" si="17"/>
        <v>0</v>
      </c>
    </row>
    <row r="1134" spans="7:26">
      <c r="G1134" s="81"/>
      <c r="H1134" s="81"/>
      <c r="K1134" s="273"/>
      <c r="Z1134" s="73">
        <f t="shared" si="17"/>
        <v>0</v>
      </c>
    </row>
    <row r="1135" spans="7:26">
      <c r="G1135" s="81"/>
      <c r="H1135" s="81"/>
      <c r="K1135" s="273"/>
      <c r="Z1135" s="73">
        <f t="shared" si="17"/>
        <v>0</v>
      </c>
    </row>
    <row r="1136" spans="7:26">
      <c r="G1136" s="81"/>
      <c r="H1136" s="81"/>
      <c r="K1136" s="273"/>
      <c r="Z1136" s="73">
        <f t="shared" si="17"/>
        <v>0</v>
      </c>
    </row>
    <row r="1137" spans="7:26">
      <c r="G1137" s="81"/>
      <c r="H1137" s="81"/>
      <c r="K1137" s="273"/>
      <c r="Z1137" s="73">
        <f t="shared" si="17"/>
        <v>0</v>
      </c>
    </row>
    <row r="1138" spans="7:26">
      <c r="G1138" s="81"/>
      <c r="H1138" s="81"/>
      <c r="K1138" s="273"/>
      <c r="Z1138" s="73">
        <f t="shared" si="17"/>
        <v>0</v>
      </c>
    </row>
    <row r="1139" spans="7:26">
      <c r="G1139" s="81"/>
      <c r="H1139" s="81"/>
      <c r="K1139" s="273"/>
      <c r="Z1139" s="73">
        <f t="shared" si="17"/>
        <v>0</v>
      </c>
    </row>
    <row r="1140" spans="7:26">
      <c r="G1140" s="81"/>
      <c r="H1140" s="81"/>
      <c r="K1140" s="273"/>
      <c r="Z1140" s="73">
        <f t="shared" si="17"/>
        <v>0</v>
      </c>
    </row>
    <row r="1141" spans="7:26">
      <c r="G1141" s="81"/>
      <c r="H1141" s="81"/>
      <c r="K1141" s="273"/>
      <c r="Z1141" s="73">
        <f t="shared" si="17"/>
        <v>0</v>
      </c>
    </row>
    <row r="1142" spans="7:26">
      <c r="G1142" s="81"/>
      <c r="H1142" s="81"/>
      <c r="K1142" s="273"/>
      <c r="Z1142" s="73">
        <f t="shared" si="17"/>
        <v>0</v>
      </c>
    </row>
    <row r="1143" spans="7:26">
      <c r="G1143" s="81"/>
      <c r="H1143" s="81"/>
      <c r="K1143" s="273"/>
      <c r="Z1143" s="73">
        <f t="shared" si="17"/>
        <v>0</v>
      </c>
    </row>
    <row r="1144" spans="7:26">
      <c r="G1144" s="81"/>
      <c r="H1144" s="81"/>
      <c r="K1144" s="273"/>
      <c r="Z1144" s="73">
        <f t="shared" si="17"/>
        <v>0</v>
      </c>
    </row>
    <row r="1145" spans="7:26">
      <c r="G1145" s="81"/>
      <c r="H1145" s="81"/>
      <c r="K1145" s="273"/>
      <c r="Z1145" s="73">
        <f t="shared" si="17"/>
        <v>0</v>
      </c>
    </row>
    <row r="1146" spans="7:26">
      <c r="G1146" s="81"/>
      <c r="H1146" s="81"/>
      <c r="K1146" s="273"/>
      <c r="Z1146" s="73">
        <f t="shared" si="17"/>
        <v>0</v>
      </c>
    </row>
    <row r="1147" spans="7:26">
      <c r="G1147" s="81"/>
      <c r="H1147" s="81"/>
      <c r="K1147" s="273"/>
      <c r="Z1147" s="73">
        <f t="shared" si="17"/>
        <v>0</v>
      </c>
    </row>
    <row r="1148" spans="7:26">
      <c r="G1148" s="81"/>
      <c r="H1148" s="81"/>
      <c r="K1148" s="273"/>
      <c r="Z1148" s="73">
        <f t="shared" si="17"/>
        <v>0</v>
      </c>
    </row>
    <row r="1149" spans="7:26">
      <c r="G1149" s="81"/>
      <c r="H1149" s="81"/>
      <c r="K1149" s="273"/>
      <c r="Z1149" s="73">
        <f t="shared" si="17"/>
        <v>0</v>
      </c>
    </row>
    <row r="1150" spans="7:26">
      <c r="G1150" s="81"/>
      <c r="H1150" s="81"/>
      <c r="K1150" s="273"/>
      <c r="Z1150" s="73">
        <f t="shared" si="17"/>
        <v>0</v>
      </c>
    </row>
    <row r="1151" spans="7:26">
      <c r="G1151" s="81"/>
      <c r="H1151" s="81"/>
      <c r="K1151" s="273"/>
      <c r="Z1151" s="73">
        <f t="shared" si="17"/>
        <v>0</v>
      </c>
    </row>
    <row r="1152" spans="7:26">
      <c r="G1152" s="81"/>
      <c r="H1152" s="81"/>
      <c r="K1152" s="273"/>
      <c r="Z1152" s="73">
        <f t="shared" si="17"/>
        <v>0</v>
      </c>
    </row>
    <row r="1153" spans="7:26">
      <c r="G1153" s="81"/>
      <c r="H1153" s="81"/>
      <c r="K1153" s="273"/>
      <c r="Z1153" s="73">
        <f t="shared" si="17"/>
        <v>0</v>
      </c>
    </row>
    <row r="1154" spans="7:26">
      <c r="G1154" s="81"/>
      <c r="H1154" s="81"/>
      <c r="K1154" s="273"/>
      <c r="Z1154" s="73">
        <f t="shared" si="17"/>
        <v>0</v>
      </c>
    </row>
    <row r="1155" spans="7:26">
      <c r="G1155" s="81"/>
      <c r="H1155" s="81"/>
      <c r="K1155" s="273"/>
      <c r="Z1155" s="73">
        <f t="shared" si="17"/>
        <v>0</v>
      </c>
    </row>
    <row r="1156" spans="7:26">
      <c r="G1156" s="81"/>
      <c r="H1156" s="81"/>
      <c r="K1156" s="273"/>
      <c r="Z1156" s="73">
        <f t="shared" ref="Z1156:Z1219" si="18">IF(M1156="LATE",IF(N1156="",1,0),0)</f>
        <v>0</v>
      </c>
    </row>
    <row r="1157" spans="7:26">
      <c r="G1157" s="81"/>
      <c r="H1157" s="81"/>
      <c r="K1157" s="273"/>
      <c r="Z1157" s="73">
        <f t="shared" si="18"/>
        <v>0</v>
      </c>
    </row>
    <row r="1158" spans="7:26">
      <c r="G1158" s="81"/>
      <c r="H1158" s="81"/>
      <c r="K1158" s="273"/>
      <c r="Z1158" s="73">
        <f t="shared" si="18"/>
        <v>0</v>
      </c>
    </row>
    <row r="1159" spans="7:26">
      <c r="G1159" s="81"/>
      <c r="H1159" s="81"/>
      <c r="K1159" s="273"/>
      <c r="Z1159" s="73">
        <f t="shared" si="18"/>
        <v>0</v>
      </c>
    </row>
    <row r="1160" spans="7:26">
      <c r="G1160" s="81"/>
      <c r="H1160" s="81"/>
      <c r="K1160" s="273"/>
      <c r="Z1160" s="73">
        <f t="shared" si="18"/>
        <v>0</v>
      </c>
    </row>
    <row r="1161" spans="7:26">
      <c r="G1161" s="81"/>
      <c r="H1161" s="81"/>
      <c r="K1161" s="273"/>
      <c r="Z1161" s="73">
        <f t="shared" si="18"/>
        <v>0</v>
      </c>
    </row>
    <row r="1162" spans="7:26">
      <c r="G1162" s="81"/>
      <c r="H1162" s="81"/>
      <c r="K1162" s="273"/>
      <c r="Z1162" s="73">
        <f t="shared" si="18"/>
        <v>0</v>
      </c>
    </row>
    <row r="1163" spans="7:26">
      <c r="G1163" s="81"/>
      <c r="H1163" s="81"/>
      <c r="K1163" s="273"/>
      <c r="Z1163" s="73">
        <f t="shared" si="18"/>
        <v>0</v>
      </c>
    </row>
    <row r="1164" spans="7:26">
      <c r="G1164" s="81"/>
      <c r="H1164" s="81"/>
      <c r="K1164" s="273"/>
      <c r="Z1164" s="73">
        <f t="shared" si="18"/>
        <v>0</v>
      </c>
    </row>
    <row r="1165" spans="7:26">
      <c r="G1165" s="81"/>
      <c r="H1165" s="81"/>
      <c r="K1165" s="273"/>
      <c r="Z1165" s="73">
        <f t="shared" si="18"/>
        <v>0</v>
      </c>
    </row>
    <row r="1166" spans="7:26">
      <c r="G1166" s="81"/>
      <c r="H1166" s="81"/>
      <c r="K1166" s="273"/>
      <c r="Z1166" s="73">
        <f t="shared" si="18"/>
        <v>0</v>
      </c>
    </row>
    <row r="1167" spans="7:26">
      <c r="G1167" s="81"/>
      <c r="H1167" s="81"/>
      <c r="K1167" s="273"/>
      <c r="Z1167" s="73">
        <f t="shared" si="18"/>
        <v>0</v>
      </c>
    </row>
    <row r="1168" spans="7:26">
      <c r="G1168" s="81"/>
      <c r="H1168" s="81"/>
      <c r="K1168" s="273"/>
      <c r="Z1168" s="73">
        <f t="shared" si="18"/>
        <v>0</v>
      </c>
    </row>
    <row r="1169" spans="7:26">
      <c r="G1169" s="81"/>
      <c r="H1169" s="81"/>
      <c r="K1169" s="273"/>
      <c r="Z1169" s="73">
        <f t="shared" si="18"/>
        <v>0</v>
      </c>
    </row>
    <row r="1170" spans="7:26">
      <c r="G1170" s="81"/>
      <c r="H1170" s="81"/>
      <c r="K1170" s="273"/>
      <c r="Z1170" s="73">
        <f t="shared" si="18"/>
        <v>0</v>
      </c>
    </row>
    <row r="1171" spans="7:26">
      <c r="G1171" s="81"/>
      <c r="H1171" s="81"/>
      <c r="K1171" s="273"/>
      <c r="Z1171" s="73">
        <f t="shared" si="18"/>
        <v>0</v>
      </c>
    </row>
    <row r="1172" spans="7:26">
      <c r="G1172" s="81"/>
      <c r="H1172" s="81"/>
      <c r="K1172" s="273"/>
      <c r="Z1172" s="73">
        <f t="shared" si="18"/>
        <v>0</v>
      </c>
    </row>
    <row r="1173" spans="7:26">
      <c r="G1173" s="81"/>
      <c r="H1173" s="81"/>
      <c r="K1173" s="273"/>
      <c r="Z1173" s="73">
        <f t="shared" si="18"/>
        <v>0</v>
      </c>
    </row>
    <row r="1174" spans="7:26">
      <c r="G1174" s="81"/>
      <c r="H1174" s="81"/>
      <c r="K1174" s="273"/>
      <c r="Z1174" s="73">
        <f t="shared" si="18"/>
        <v>0</v>
      </c>
    </row>
    <row r="1175" spans="7:26">
      <c r="G1175" s="81"/>
      <c r="H1175" s="81"/>
      <c r="K1175" s="273"/>
      <c r="Z1175" s="73">
        <f t="shared" si="18"/>
        <v>0</v>
      </c>
    </row>
    <row r="1176" spans="7:26">
      <c r="G1176" s="81"/>
      <c r="H1176" s="81"/>
      <c r="K1176" s="273"/>
      <c r="Z1176" s="73">
        <f t="shared" si="18"/>
        <v>0</v>
      </c>
    </row>
    <row r="1177" spans="7:26">
      <c r="G1177" s="81"/>
      <c r="H1177" s="81"/>
      <c r="K1177" s="273"/>
      <c r="Z1177" s="73">
        <f t="shared" si="18"/>
        <v>0</v>
      </c>
    </row>
    <row r="1178" spans="7:26">
      <c r="G1178" s="81"/>
      <c r="H1178" s="81"/>
      <c r="K1178" s="273"/>
      <c r="Z1178" s="73">
        <f t="shared" si="18"/>
        <v>0</v>
      </c>
    </row>
    <row r="1179" spans="7:26">
      <c r="G1179" s="81"/>
      <c r="H1179" s="81"/>
      <c r="K1179" s="273"/>
      <c r="Z1179" s="73">
        <f t="shared" si="18"/>
        <v>0</v>
      </c>
    </row>
    <row r="1180" spans="7:26">
      <c r="G1180" s="81"/>
      <c r="H1180" s="81"/>
      <c r="K1180" s="273"/>
      <c r="Z1180" s="73">
        <f t="shared" si="18"/>
        <v>0</v>
      </c>
    </row>
    <row r="1181" spans="7:26">
      <c r="G1181" s="81"/>
      <c r="H1181" s="81"/>
      <c r="K1181" s="273"/>
      <c r="Z1181" s="73">
        <f t="shared" si="18"/>
        <v>0</v>
      </c>
    </row>
    <row r="1182" spans="7:26">
      <c r="G1182" s="81"/>
      <c r="H1182" s="81"/>
      <c r="K1182" s="273"/>
      <c r="Z1182" s="73">
        <f t="shared" si="18"/>
        <v>0</v>
      </c>
    </row>
    <row r="1183" spans="7:26">
      <c r="G1183" s="81"/>
      <c r="H1183" s="81"/>
      <c r="K1183" s="273"/>
      <c r="Z1183" s="73">
        <f t="shared" si="18"/>
        <v>0</v>
      </c>
    </row>
    <row r="1184" spans="7:26">
      <c r="G1184" s="81"/>
      <c r="H1184" s="81"/>
      <c r="K1184" s="273"/>
      <c r="Z1184" s="73">
        <f t="shared" si="18"/>
        <v>0</v>
      </c>
    </row>
    <row r="1185" spans="7:26">
      <c r="G1185" s="81"/>
      <c r="H1185" s="81"/>
      <c r="K1185" s="273"/>
      <c r="Z1185" s="73">
        <f t="shared" si="18"/>
        <v>0</v>
      </c>
    </row>
    <row r="1186" spans="7:26">
      <c r="G1186" s="81"/>
      <c r="H1186" s="81"/>
      <c r="K1186" s="273"/>
      <c r="Z1186" s="73">
        <f t="shared" si="18"/>
        <v>0</v>
      </c>
    </row>
    <row r="1187" spans="7:26">
      <c r="G1187" s="81"/>
      <c r="H1187" s="81"/>
      <c r="K1187" s="273"/>
      <c r="Z1187" s="73">
        <f t="shared" si="18"/>
        <v>0</v>
      </c>
    </row>
    <row r="1188" spans="7:26">
      <c r="G1188" s="81"/>
      <c r="H1188" s="81"/>
      <c r="K1188" s="273"/>
      <c r="Z1188" s="73">
        <f t="shared" si="18"/>
        <v>0</v>
      </c>
    </row>
    <row r="1189" spans="7:26">
      <c r="G1189" s="81"/>
      <c r="H1189" s="81"/>
      <c r="K1189" s="273"/>
      <c r="Z1189" s="73">
        <f t="shared" si="18"/>
        <v>0</v>
      </c>
    </row>
    <row r="1190" spans="7:26">
      <c r="G1190" s="81"/>
      <c r="H1190" s="81"/>
      <c r="K1190" s="273"/>
      <c r="Z1190" s="73">
        <f t="shared" si="18"/>
        <v>0</v>
      </c>
    </row>
    <row r="1191" spans="7:26">
      <c r="G1191" s="81"/>
      <c r="H1191" s="81"/>
      <c r="K1191" s="273"/>
      <c r="Z1191" s="73">
        <f t="shared" si="18"/>
        <v>0</v>
      </c>
    </row>
    <row r="1192" spans="7:26">
      <c r="G1192" s="81"/>
      <c r="H1192" s="81"/>
      <c r="K1192" s="273"/>
      <c r="Z1192" s="73">
        <f t="shared" si="18"/>
        <v>0</v>
      </c>
    </row>
    <row r="1193" spans="7:26">
      <c r="G1193" s="81"/>
      <c r="H1193" s="81"/>
      <c r="K1193" s="273"/>
      <c r="Z1193" s="73">
        <f t="shared" si="18"/>
        <v>0</v>
      </c>
    </row>
    <row r="1194" spans="7:26">
      <c r="G1194" s="81"/>
      <c r="H1194" s="81"/>
      <c r="K1194" s="273"/>
      <c r="Z1194" s="73">
        <f t="shared" si="18"/>
        <v>0</v>
      </c>
    </row>
    <row r="1195" spans="7:26">
      <c r="G1195" s="81"/>
      <c r="H1195" s="81"/>
      <c r="K1195" s="273"/>
      <c r="Z1195" s="73">
        <f t="shared" si="18"/>
        <v>0</v>
      </c>
    </row>
    <row r="1196" spans="7:26">
      <c r="G1196" s="81"/>
      <c r="H1196" s="81"/>
      <c r="K1196" s="273"/>
      <c r="Z1196" s="73">
        <f t="shared" si="18"/>
        <v>0</v>
      </c>
    </row>
    <row r="1197" spans="7:26">
      <c r="G1197" s="81"/>
      <c r="H1197" s="81"/>
      <c r="K1197" s="273"/>
      <c r="Z1197" s="73">
        <f t="shared" si="18"/>
        <v>0</v>
      </c>
    </row>
    <row r="1198" spans="7:26">
      <c r="G1198" s="81"/>
      <c r="H1198" s="81"/>
      <c r="K1198" s="273"/>
      <c r="Z1198" s="73">
        <f t="shared" si="18"/>
        <v>0</v>
      </c>
    </row>
    <row r="1199" spans="7:26">
      <c r="G1199" s="81"/>
      <c r="H1199" s="81"/>
      <c r="K1199" s="273"/>
      <c r="Z1199" s="73">
        <f t="shared" si="18"/>
        <v>0</v>
      </c>
    </row>
    <row r="1200" spans="7:26">
      <c r="G1200" s="81"/>
      <c r="H1200" s="81"/>
      <c r="K1200" s="273"/>
      <c r="Z1200" s="73">
        <f t="shared" si="18"/>
        <v>0</v>
      </c>
    </row>
    <row r="1201" spans="7:26">
      <c r="G1201" s="81"/>
      <c r="H1201" s="81"/>
      <c r="K1201" s="273"/>
      <c r="Z1201" s="73">
        <f t="shared" si="18"/>
        <v>0</v>
      </c>
    </row>
    <row r="1202" spans="7:26">
      <c r="G1202" s="81"/>
      <c r="H1202" s="81"/>
      <c r="K1202" s="273"/>
      <c r="Z1202" s="73">
        <f t="shared" si="18"/>
        <v>0</v>
      </c>
    </row>
    <row r="1203" spans="7:26">
      <c r="G1203" s="81"/>
      <c r="H1203" s="81"/>
      <c r="K1203" s="273"/>
      <c r="Z1203" s="73">
        <f t="shared" si="18"/>
        <v>0</v>
      </c>
    </row>
    <row r="1204" spans="7:26">
      <c r="G1204" s="81"/>
      <c r="H1204" s="81"/>
      <c r="K1204" s="273"/>
      <c r="Z1204" s="73">
        <f t="shared" si="18"/>
        <v>0</v>
      </c>
    </row>
    <row r="1205" spans="7:26">
      <c r="G1205" s="81"/>
      <c r="H1205" s="81"/>
      <c r="K1205" s="273"/>
      <c r="Z1205" s="73">
        <f t="shared" si="18"/>
        <v>0</v>
      </c>
    </row>
    <row r="1206" spans="7:26">
      <c r="G1206" s="81"/>
      <c r="H1206" s="81"/>
      <c r="K1206" s="273"/>
      <c r="Z1206" s="73">
        <f t="shared" si="18"/>
        <v>0</v>
      </c>
    </row>
    <row r="1207" spans="7:26">
      <c r="G1207" s="81"/>
      <c r="H1207" s="81"/>
      <c r="K1207" s="273"/>
      <c r="Z1207" s="73">
        <f t="shared" si="18"/>
        <v>0</v>
      </c>
    </row>
    <row r="1208" spans="7:26">
      <c r="G1208" s="81"/>
      <c r="H1208" s="81"/>
      <c r="K1208" s="273"/>
      <c r="Z1208" s="73">
        <f t="shared" si="18"/>
        <v>0</v>
      </c>
    </row>
    <row r="1209" spans="7:26">
      <c r="G1209" s="81"/>
      <c r="H1209" s="81"/>
      <c r="K1209" s="273"/>
      <c r="Z1209" s="73">
        <f t="shared" si="18"/>
        <v>0</v>
      </c>
    </row>
    <row r="1210" spans="7:26">
      <c r="G1210" s="81"/>
      <c r="H1210" s="81"/>
      <c r="K1210" s="273"/>
      <c r="Z1210" s="73">
        <f t="shared" si="18"/>
        <v>0</v>
      </c>
    </row>
    <row r="1211" spans="7:26">
      <c r="G1211" s="81"/>
      <c r="H1211" s="81"/>
      <c r="K1211" s="273"/>
      <c r="Z1211" s="73">
        <f t="shared" si="18"/>
        <v>0</v>
      </c>
    </row>
    <row r="1212" spans="7:26">
      <c r="G1212" s="81"/>
      <c r="H1212" s="81"/>
      <c r="K1212" s="273"/>
      <c r="Z1212" s="73">
        <f t="shared" si="18"/>
        <v>0</v>
      </c>
    </row>
    <row r="1213" spans="7:26">
      <c r="G1213" s="81"/>
      <c r="H1213" s="81"/>
      <c r="K1213" s="273"/>
      <c r="Z1213" s="73">
        <f t="shared" si="18"/>
        <v>0</v>
      </c>
    </row>
    <row r="1214" spans="7:26">
      <c r="G1214" s="81"/>
      <c r="H1214" s="81"/>
      <c r="K1214" s="273"/>
      <c r="Z1214" s="73">
        <f t="shared" si="18"/>
        <v>0</v>
      </c>
    </row>
    <row r="1215" spans="7:26">
      <c r="G1215" s="81"/>
      <c r="H1215" s="81"/>
      <c r="K1215" s="273"/>
      <c r="Z1215" s="73">
        <f t="shared" si="18"/>
        <v>0</v>
      </c>
    </row>
    <row r="1216" spans="7:26">
      <c r="G1216" s="81"/>
      <c r="H1216" s="81"/>
      <c r="K1216" s="273"/>
      <c r="Z1216" s="73">
        <f t="shared" si="18"/>
        <v>0</v>
      </c>
    </row>
    <row r="1217" spans="7:26">
      <c r="G1217" s="81"/>
      <c r="H1217" s="81"/>
      <c r="K1217" s="273"/>
      <c r="Z1217" s="73">
        <f t="shared" si="18"/>
        <v>0</v>
      </c>
    </row>
    <row r="1218" spans="7:26">
      <c r="G1218" s="81"/>
      <c r="H1218" s="81"/>
      <c r="K1218" s="273"/>
      <c r="Z1218" s="73">
        <f t="shared" si="18"/>
        <v>0</v>
      </c>
    </row>
    <row r="1219" spans="7:26">
      <c r="G1219" s="81"/>
      <c r="H1219" s="81"/>
      <c r="K1219" s="273"/>
      <c r="Z1219" s="73">
        <f t="shared" si="18"/>
        <v>0</v>
      </c>
    </row>
    <row r="1220" spans="7:26">
      <c r="G1220" s="81"/>
      <c r="H1220" s="81"/>
      <c r="K1220" s="273"/>
      <c r="Z1220" s="73">
        <f t="shared" ref="Z1220:Z1283" si="19">IF(M1220="LATE",IF(N1220="",1,0),0)</f>
        <v>0</v>
      </c>
    </row>
    <row r="1221" spans="7:26">
      <c r="G1221" s="81"/>
      <c r="H1221" s="81"/>
      <c r="K1221" s="273"/>
      <c r="Z1221" s="73">
        <f t="shared" si="19"/>
        <v>0</v>
      </c>
    </row>
    <row r="1222" spans="7:26">
      <c r="G1222" s="81"/>
      <c r="H1222" s="81"/>
      <c r="K1222" s="273"/>
      <c r="Z1222" s="73">
        <f t="shared" si="19"/>
        <v>0</v>
      </c>
    </row>
    <row r="1223" spans="7:26">
      <c r="G1223" s="81"/>
      <c r="H1223" s="81"/>
      <c r="K1223" s="273"/>
      <c r="Z1223" s="73">
        <f t="shared" si="19"/>
        <v>0</v>
      </c>
    </row>
    <row r="1224" spans="7:26">
      <c r="G1224" s="81"/>
      <c r="H1224" s="81"/>
      <c r="K1224" s="273"/>
      <c r="Z1224" s="73">
        <f t="shared" si="19"/>
        <v>0</v>
      </c>
    </row>
    <row r="1225" spans="7:26">
      <c r="G1225" s="81"/>
      <c r="H1225" s="81"/>
      <c r="K1225" s="273"/>
      <c r="Z1225" s="73">
        <f t="shared" si="19"/>
        <v>0</v>
      </c>
    </row>
    <row r="1226" spans="7:26">
      <c r="G1226" s="81"/>
      <c r="H1226" s="81"/>
      <c r="K1226" s="273"/>
      <c r="Z1226" s="73">
        <f t="shared" si="19"/>
        <v>0</v>
      </c>
    </row>
    <row r="1227" spans="7:26">
      <c r="G1227" s="81"/>
      <c r="H1227" s="81"/>
      <c r="K1227" s="273"/>
      <c r="Z1227" s="73">
        <f t="shared" si="19"/>
        <v>0</v>
      </c>
    </row>
    <row r="1228" spans="7:26">
      <c r="G1228" s="81"/>
      <c r="H1228" s="81"/>
      <c r="K1228" s="273"/>
      <c r="Z1228" s="73">
        <f t="shared" si="19"/>
        <v>0</v>
      </c>
    </row>
    <row r="1229" spans="7:26">
      <c r="G1229" s="81"/>
      <c r="H1229" s="81"/>
      <c r="K1229" s="273"/>
      <c r="Z1229" s="73">
        <f t="shared" si="19"/>
        <v>0</v>
      </c>
    </row>
    <row r="1230" spans="7:26">
      <c r="G1230" s="81"/>
      <c r="H1230" s="81"/>
      <c r="K1230" s="273"/>
      <c r="Z1230" s="73">
        <f t="shared" si="19"/>
        <v>0</v>
      </c>
    </row>
    <row r="1231" spans="7:26">
      <c r="G1231" s="81"/>
      <c r="H1231" s="81"/>
      <c r="K1231" s="273"/>
      <c r="Z1231" s="73">
        <f t="shared" si="19"/>
        <v>0</v>
      </c>
    </row>
    <row r="1232" spans="7:26">
      <c r="G1232" s="81"/>
      <c r="H1232" s="81"/>
      <c r="K1232" s="273"/>
      <c r="Z1232" s="73">
        <f t="shared" si="19"/>
        <v>0</v>
      </c>
    </row>
    <row r="1233" spans="7:26">
      <c r="G1233" s="81"/>
      <c r="H1233" s="81"/>
      <c r="K1233" s="273"/>
      <c r="Z1233" s="73">
        <f t="shared" si="19"/>
        <v>0</v>
      </c>
    </row>
    <row r="1234" spans="7:26">
      <c r="G1234" s="81"/>
      <c r="H1234" s="81"/>
      <c r="K1234" s="273"/>
      <c r="Z1234" s="73">
        <f t="shared" si="19"/>
        <v>0</v>
      </c>
    </row>
    <row r="1235" spans="7:26">
      <c r="G1235" s="81"/>
      <c r="H1235" s="81"/>
      <c r="K1235" s="273"/>
      <c r="Z1235" s="73">
        <f t="shared" si="19"/>
        <v>0</v>
      </c>
    </row>
    <row r="1236" spans="7:26">
      <c r="G1236" s="81"/>
      <c r="H1236" s="81"/>
      <c r="K1236" s="273"/>
      <c r="Z1236" s="73">
        <f t="shared" si="19"/>
        <v>0</v>
      </c>
    </row>
    <row r="1237" spans="7:26">
      <c r="G1237" s="81"/>
      <c r="H1237" s="81"/>
      <c r="K1237" s="273"/>
      <c r="Z1237" s="73">
        <f t="shared" si="19"/>
        <v>0</v>
      </c>
    </row>
    <row r="1238" spans="7:26">
      <c r="G1238" s="81"/>
      <c r="H1238" s="81"/>
      <c r="K1238" s="273"/>
      <c r="Z1238" s="73">
        <f t="shared" si="19"/>
        <v>0</v>
      </c>
    </row>
    <row r="1239" spans="7:26">
      <c r="G1239" s="81"/>
      <c r="H1239" s="81"/>
      <c r="K1239" s="273"/>
      <c r="Z1239" s="73">
        <f t="shared" si="19"/>
        <v>0</v>
      </c>
    </row>
    <row r="1240" spans="7:26">
      <c r="G1240" s="81"/>
      <c r="H1240" s="81"/>
      <c r="K1240" s="273"/>
      <c r="Z1240" s="73">
        <f t="shared" si="19"/>
        <v>0</v>
      </c>
    </row>
    <row r="1241" spans="7:26">
      <c r="G1241" s="81"/>
      <c r="H1241" s="81"/>
      <c r="K1241" s="273"/>
      <c r="Z1241" s="73">
        <f t="shared" si="19"/>
        <v>0</v>
      </c>
    </row>
    <row r="1242" spans="7:26">
      <c r="G1242" s="81"/>
      <c r="H1242" s="81"/>
      <c r="K1242" s="273"/>
      <c r="Z1242" s="73">
        <f t="shared" si="19"/>
        <v>0</v>
      </c>
    </row>
    <row r="1243" spans="7:26">
      <c r="G1243" s="81"/>
      <c r="H1243" s="81"/>
      <c r="K1243" s="273"/>
      <c r="Z1243" s="73">
        <f t="shared" si="19"/>
        <v>0</v>
      </c>
    </row>
    <row r="1244" spans="7:26">
      <c r="G1244" s="81"/>
      <c r="H1244" s="81"/>
      <c r="K1244" s="273"/>
      <c r="Z1244" s="73">
        <f t="shared" si="19"/>
        <v>0</v>
      </c>
    </row>
    <row r="1245" spans="7:26">
      <c r="G1245" s="81"/>
      <c r="H1245" s="81"/>
      <c r="K1245" s="273"/>
      <c r="Z1245" s="73">
        <f t="shared" si="19"/>
        <v>0</v>
      </c>
    </row>
    <row r="1246" spans="7:26">
      <c r="G1246" s="81"/>
      <c r="H1246" s="81"/>
      <c r="K1246" s="273"/>
      <c r="Z1246" s="73">
        <f t="shared" si="19"/>
        <v>0</v>
      </c>
    </row>
    <row r="1247" spans="7:26">
      <c r="G1247" s="81"/>
      <c r="H1247" s="81"/>
      <c r="K1247" s="273"/>
      <c r="Z1247" s="73">
        <f t="shared" si="19"/>
        <v>0</v>
      </c>
    </row>
    <row r="1248" spans="7:26">
      <c r="G1248" s="81"/>
      <c r="H1248" s="81"/>
      <c r="K1248" s="273"/>
      <c r="Z1248" s="73">
        <f t="shared" si="19"/>
        <v>0</v>
      </c>
    </row>
    <row r="1249" spans="7:26">
      <c r="G1249" s="81"/>
      <c r="H1249" s="81"/>
      <c r="K1249" s="273"/>
      <c r="Z1249" s="73">
        <f t="shared" si="19"/>
        <v>0</v>
      </c>
    </row>
    <row r="1250" spans="7:26">
      <c r="G1250" s="81"/>
      <c r="H1250" s="81"/>
      <c r="K1250" s="273"/>
      <c r="Z1250" s="73">
        <f t="shared" si="19"/>
        <v>0</v>
      </c>
    </row>
    <row r="1251" spans="7:26">
      <c r="G1251" s="81"/>
      <c r="H1251" s="81"/>
      <c r="K1251" s="273"/>
      <c r="Z1251" s="73">
        <f t="shared" si="19"/>
        <v>0</v>
      </c>
    </row>
    <row r="1252" spans="7:26">
      <c r="G1252" s="81"/>
      <c r="H1252" s="81"/>
      <c r="K1252" s="273"/>
      <c r="Z1252" s="73">
        <f t="shared" si="19"/>
        <v>0</v>
      </c>
    </row>
    <row r="1253" spans="7:26">
      <c r="G1253" s="81"/>
      <c r="H1253" s="81"/>
      <c r="K1253" s="273"/>
      <c r="Z1253" s="73">
        <f t="shared" si="19"/>
        <v>0</v>
      </c>
    </row>
    <row r="1254" spans="7:26">
      <c r="G1254" s="81"/>
      <c r="H1254" s="81"/>
      <c r="K1254" s="273"/>
      <c r="Z1254" s="73">
        <f t="shared" si="19"/>
        <v>0</v>
      </c>
    </row>
    <row r="1255" spans="7:26">
      <c r="G1255" s="81"/>
      <c r="H1255" s="81"/>
      <c r="K1255" s="273"/>
      <c r="Z1255" s="73">
        <f t="shared" si="19"/>
        <v>0</v>
      </c>
    </row>
    <row r="1256" spans="7:26">
      <c r="G1256" s="81"/>
      <c r="H1256" s="81"/>
      <c r="K1256" s="273"/>
      <c r="Z1256" s="73">
        <f t="shared" si="19"/>
        <v>0</v>
      </c>
    </row>
    <row r="1257" spans="7:26">
      <c r="G1257" s="81"/>
      <c r="H1257" s="81"/>
      <c r="K1257" s="273"/>
      <c r="Z1257" s="73">
        <f t="shared" si="19"/>
        <v>0</v>
      </c>
    </row>
    <row r="1258" spans="7:26">
      <c r="G1258" s="81"/>
      <c r="H1258" s="81"/>
      <c r="K1258" s="273"/>
      <c r="Z1258" s="73">
        <f t="shared" si="19"/>
        <v>0</v>
      </c>
    </row>
    <row r="1259" spans="7:26">
      <c r="G1259" s="81"/>
      <c r="H1259" s="81"/>
      <c r="K1259" s="273"/>
      <c r="Z1259" s="73">
        <f t="shared" si="19"/>
        <v>0</v>
      </c>
    </row>
    <row r="1260" spans="7:26">
      <c r="G1260" s="81"/>
      <c r="H1260" s="81"/>
      <c r="K1260" s="273"/>
      <c r="Z1260" s="73">
        <f t="shared" si="19"/>
        <v>0</v>
      </c>
    </row>
    <row r="1261" spans="7:26">
      <c r="G1261" s="81"/>
      <c r="H1261" s="81"/>
      <c r="K1261" s="273"/>
      <c r="Z1261" s="73">
        <f t="shared" si="19"/>
        <v>0</v>
      </c>
    </row>
    <row r="1262" spans="7:26">
      <c r="G1262" s="81"/>
      <c r="H1262" s="81"/>
      <c r="K1262" s="273"/>
      <c r="Z1262" s="73">
        <f t="shared" si="19"/>
        <v>0</v>
      </c>
    </row>
    <row r="1263" spans="7:26">
      <c r="G1263" s="81"/>
      <c r="H1263" s="81"/>
      <c r="K1263" s="273"/>
      <c r="Z1263" s="73">
        <f t="shared" si="19"/>
        <v>0</v>
      </c>
    </row>
    <row r="1264" spans="7:26">
      <c r="G1264" s="81"/>
      <c r="H1264" s="81"/>
      <c r="K1264" s="273"/>
      <c r="Z1264" s="73">
        <f t="shared" si="19"/>
        <v>0</v>
      </c>
    </row>
    <row r="1265" spans="7:26">
      <c r="G1265" s="81"/>
      <c r="H1265" s="81"/>
      <c r="K1265" s="273"/>
      <c r="Z1265" s="73">
        <f t="shared" si="19"/>
        <v>0</v>
      </c>
    </row>
    <row r="1266" spans="7:26">
      <c r="G1266" s="81"/>
      <c r="H1266" s="81"/>
      <c r="K1266" s="273"/>
      <c r="Z1266" s="73">
        <f t="shared" si="19"/>
        <v>0</v>
      </c>
    </row>
    <row r="1267" spans="7:26">
      <c r="G1267" s="81"/>
      <c r="H1267" s="81"/>
      <c r="K1267" s="273"/>
      <c r="Z1267" s="73">
        <f t="shared" si="19"/>
        <v>0</v>
      </c>
    </row>
    <row r="1268" spans="7:26">
      <c r="G1268" s="81"/>
      <c r="H1268" s="81"/>
      <c r="K1268" s="273"/>
      <c r="Z1268" s="73">
        <f t="shared" si="19"/>
        <v>0</v>
      </c>
    </row>
    <row r="1269" spans="7:26">
      <c r="G1269" s="81"/>
      <c r="H1269" s="81"/>
      <c r="K1269" s="273"/>
      <c r="Z1269" s="73">
        <f t="shared" si="19"/>
        <v>0</v>
      </c>
    </row>
    <row r="1270" spans="7:26">
      <c r="G1270" s="81"/>
      <c r="H1270" s="81"/>
      <c r="K1270" s="273"/>
      <c r="Z1270" s="73">
        <f t="shared" si="19"/>
        <v>0</v>
      </c>
    </row>
    <row r="1271" spans="7:26">
      <c r="G1271" s="81"/>
      <c r="H1271" s="81"/>
      <c r="K1271" s="273"/>
      <c r="Z1271" s="73">
        <f t="shared" si="19"/>
        <v>0</v>
      </c>
    </row>
    <row r="1272" spans="7:26">
      <c r="G1272" s="81"/>
      <c r="H1272" s="81"/>
      <c r="K1272" s="273"/>
      <c r="Z1272" s="73">
        <f t="shared" si="19"/>
        <v>0</v>
      </c>
    </row>
    <row r="1273" spans="7:26">
      <c r="G1273" s="81"/>
      <c r="H1273" s="81"/>
      <c r="K1273" s="273"/>
      <c r="Z1273" s="73">
        <f t="shared" si="19"/>
        <v>0</v>
      </c>
    </row>
    <row r="1274" spans="7:26">
      <c r="G1274" s="81"/>
      <c r="H1274" s="81"/>
      <c r="K1274" s="273"/>
      <c r="Z1274" s="73">
        <f t="shared" si="19"/>
        <v>0</v>
      </c>
    </row>
    <row r="1275" spans="7:26">
      <c r="G1275" s="81"/>
      <c r="H1275" s="81"/>
      <c r="K1275" s="273"/>
      <c r="Z1275" s="73">
        <f t="shared" si="19"/>
        <v>0</v>
      </c>
    </row>
    <row r="1276" spans="7:26">
      <c r="G1276" s="81"/>
      <c r="H1276" s="81"/>
      <c r="K1276" s="273"/>
      <c r="Z1276" s="73">
        <f t="shared" si="19"/>
        <v>0</v>
      </c>
    </row>
    <row r="1277" spans="7:26">
      <c r="G1277" s="81"/>
      <c r="H1277" s="81"/>
      <c r="K1277" s="273"/>
      <c r="Z1277" s="73">
        <f t="shared" si="19"/>
        <v>0</v>
      </c>
    </row>
    <row r="1278" spans="7:26">
      <c r="G1278" s="81"/>
      <c r="H1278" s="81"/>
      <c r="K1278" s="273"/>
      <c r="Z1278" s="73">
        <f t="shared" si="19"/>
        <v>0</v>
      </c>
    </row>
    <row r="1279" spans="7:26">
      <c r="G1279" s="81"/>
      <c r="H1279" s="81"/>
      <c r="K1279" s="273"/>
      <c r="Z1279" s="73">
        <f t="shared" si="19"/>
        <v>0</v>
      </c>
    </row>
    <row r="1280" spans="7:26">
      <c r="G1280" s="81"/>
      <c r="H1280" s="81"/>
      <c r="K1280" s="273"/>
      <c r="Z1280" s="73">
        <f t="shared" si="19"/>
        <v>0</v>
      </c>
    </row>
    <row r="1281" spans="7:26">
      <c r="G1281" s="81"/>
      <c r="H1281" s="81"/>
      <c r="K1281" s="273"/>
      <c r="Z1281" s="73">
        <f t="shared" si="19"/>
        <v>0</v>
      </c>
    </row>
    <row r="1282" spans="7:26">
      <c r="G1282" s="81"/>
      <c r="H1282" s="81"/>
      <c r="K1282" s="273"/>
      <c r="Z1282" s="73">
        <f t="shared" si="19"/>
        <v>0</v>
      </c>
    </row>
    <row r="1283" spans="7:26">
      <c r="G1283" s="81"/>
      <c r="H1283" s="81"/>
      <c r="K1283" s="273"/>
      <c r="Z1283" s="73">
        <f t="shared" si="19"/>
        <v>0</v>
      </c>
    </row>
    <row r="1284" spans="7:26">
      <c r="G1284" s="81"/>
      <c r="H1284" s="81"/>
      <c r="K1284" s="273"/>
      <c r="Z1284" s="73">
        <f t="shared" ref="Z1284:Z1347" si="20">IF(M1284="LATE",IF(N1284="",1,0),0)</f>
        <v>0</v>
      </c>
    </row>
    <row r="1285" spans="7:26">
      <c r="G1285" s="81"/>
      <c r="H1285" s="81"/>
      <c r="K1285" s="273"/>
      <c r="Z1285" s="73">
        <f t="shared" si="20"/>
        <v>0</v>
      </c>
    </row>
    <row r="1286" spans="7:26">
      <c r="G1286" s="81"/>
      <c r="H1286" s="81"/>
      <c r="K1286" s="273"/>
      <c r="Z1286" s="73">
        <f t="shared" si="20"/>
        <v>0</v>
      </c>
    </row>
    <row r="1287" spans="7:26">
      <c r="G1287" s="81"/>
      <c r="H1287" s="81"/>
      <c r="K1287" s="273"/>
      <c r="Z1287" s="73">
        <f t="shared" si="20"/>
        <v>0</v>
      </c>
    </row>
    <row r="1288" spans="7:26">
      <c r="G1288" s="81"/>
      <c r="H1288" s="81"/>
      <c r="K1288" s="273"/>
      <c r="Z1288" s="73">
        <f t="shared" si="20"/>
        <v>0</v>
      </c>
    </row>
    <row r="1289" spans="7:26">
      <c r="G1289" s="81"/>
      <c r="H1289" s="81"/>
      <c r="K1289" s="273"/>
      <c r="Z1289" s="73">
        <f t="shared" si="20"/>
        <v>0</v>
      </c>
    </row>
    <row r="1290" spans="7:26">
      <c r="G1290" s="81"/>
      <c r="H1290" s="81"/>
      <c r="K1290" s="273"/>
      <c r="Z1290" s="73">
        <f t="shared" si="20"/>
        <v>0</v>
      </c>
    </row>
    <row r="1291" spans="7:26">
      <c r="G1291" s="81"/>
      <c r="H1291" s="81"/>
      <c r="K1291" s="273"/>
      <c r="Z1291" s="73">
        <f t="shared" si="20"/>
        <v>0</v>
      </c>
    </row>
    <row r="1292" spans="7:26">
      <c r="G1292" s="81"/>
      <c r="H1292" s="81"/>
      <c r="K1292" s="273"/>
      <c r="Z1292" s="73">
        <f t="shared" si="20"/>
        <v>0</v>
      </c>
    </row>
    <row r="1293" spans="7:26">
      <c r="G1293" s="81"/>
      <c r="H1293" s="81"/>
      <c r="K1293" s="273"/>
      <c r="Z1293" s="73">
        <f t="shared" si="20"/>
        <v>0</v>
      </c>
    </row>
    <row r="1294" spans="7:26">
      <c r="G1294" s="81"/>
      <c r="H1294" s="81"/>
      <c r="K1294" s="273"/>
      <c r="Z1294" s="73">
        <f t="shared" si="20"/>
        <v>0</v>
      </c>
    </row>
    <row r="1295" spans="7:26">
      <c r="G1295" s="81"/>
      <c r="H1295" s="81"/>
      <c r="K1295" s="273"/>
      <c r="Z1295" s="73">
        <f t="shared" si="20"/>
        <v>0</v>
      </c>
    </row>
    <row r="1296" spans="7:26">
      <c r="G1296" s="81"/>
      <c r="H1296" s="81"/>
      <c r="K1296" s="273"/>
      <c r="Z1296" s="73">
        <f t="shared" si="20"/>
        <v>0</v>
      </c>
    </row>
    <row r="1297" spans="7:26">
      <c r="G1297" s="81"/>
      <c r="H1297" s="81"/>
      <c r="K1297" s="273"/>
      <c r="Z1297" s="73">
        <f t="shared" si="20"/>
        <v>0</v>
      </c>
    </row>
    <row r="1298" spans="7:26">
      <c r="G1298" s="81"/>
      <c r="H1298" s="81"/>
      <c r="K1298" s="273"/>
      <c r="Z1298" s="73">
        <f t="shared" si="20"/>
        <v>0</v>
      </c>
    </row>
    <row r="1299" spans="7:26">
      <c r="G1299" s="81"/>
      <c r="H1299" s="81"/>
      <c r="K1299" s="273"/>
      <c r="Z1299" s="73">
        <f t="shared" si="20"/>
        <v>0</v>
      </c>
    </row>
    <row r="1300" spans="7:26">
      <c r="G1300" s="81"/>
      <c r="H1300" s="81"/>
      <c r="K1300" s="273"/>
      <c r="Z1300" s="73">
        <f t="shared" si="20"/>
        <v>0</v>
      </c>
    </row>
    <row r="1301" spans="7:26">
      <c r="G1301" s="81"/>
      <c r="H1301" s="81"/>
      <c r="K1301" s="273"/>
      <c r="Z1301" s="73">
        <f t="shared" si="20"/>
        <v>0</v>
      </c>
    </row>
    <row r="1302" spans="7:26">
      <c r="G1302" s="81"/>
      <c r="H1302" s="81"/>
      <c r="K1302" s="273"/>
      <c r="Z1302" s="73">
        <f t="shared" si="20"/>
        <v>0</v>
      </c>
    </row>
    <row r="1303" spans="7:26">
      <c r="G1303" s="81"/>
      <c r="H1303" s="81"/>
      <c r="K1303" s="273"/>
      <c r="Z1303" s="73">
        <f t="shared" si="20"/>
        <v>0</v>
      </c>
    </row>
    <row r="1304" spans="7:26">
      <c r="G1304" s="81"/>
      <c r="H1304" s="81"/>
      <c r="K1304" s="273"/>
      <c r="Z1304" s="73">
        <f t="shared" si="20"/>
        <v>0</v>
      </c>
    </row>
    <row r="1305" spans="7:26">
      <c r="G1305" s="81"/>
      <c r="H1305" s="81"/>
      <c r="K1305" s="273"/>
      <c r="Z1305" s="73">
        <f t="shared" si="20"/>
        <v>0</v>
      </c>
    </row>
    <row r="1306" spans="7:26">
      <c r="G1306" s="81"/>
      <c r="H1306" s="81"/>
      <c r="K1306" s="273"/>
      <c r="Z1306" s="73">
        <f t="shared" si="20"/>
        <v>0</v>
      </c>
    </row>
    <row r="1307" spans="7:26">
      <c r="G1307" s="81"/>
      <c r="H1307" s="81"/>
      <c r="K1307" s="273"/>
      <c r="Z1307" s="73">
        <f t="shared" si="20"/>
        <v>0</v>
      </c>
    </row>
    <row r="1308" spans="7:26">
      <c r="G1308" s="81"/>
      <c r="H1308" s="81"/>
      <c r="K1308" s="273"/>
      <c r="Z1308" s="73">
        <f t="shared" si="20"/>
        <v>0</v>
      </c>
    </row>
    <row r="1309" spans="7:26">
      <c r="G1309" s="81"/>
      <c r="H1309" s="81"/>
      <c r="K1309" s="273"/>
      <c r="Z1309" s="73">
        <f t="shared" si="20"/>
        <v>0</v>
      </c>
    </row>
    <row r="1310" spans="7:26">
      <c r="G1310" s="81"/>
      <c r="H1310" s="81"/>
      <c r="K1310" s="273"/>
      <c r="Z1310" s="73">
        <f t="shared" si="20"/>
        <v>0</v>
      </c>
    </row>
    <row r="1311" spans="7:26">
      <c r="G1311" s="81"/>
      <c r="H1311" s="81"/>
      <c r="K1311" s="273"/>
      <c r="Z1311" s="73">
        <f t="shared" si="20"/>
        <v>0</v>
      </c>
    </row>
    <row r="1312" spans="7:26">
      <c r="G1312" s="81"/>
      <c r="H1312" s="81"/>
      <c r="K1312" s="273"/>
      <c r="Z1312" s="73">
        <f t="shared" si="20"/>
        <v>0</v>
      </c>
    </row>
    <row r="1313" spans="7:26">
      <c r="G1313" s="81"/>
      <c r="H1313" s="81"/>
      <c r="K1313" s="273"/>
      <c r="Z1313" s="73">
        <f t="shared" si="20"/>
        <v>0</v>
      </c>
    </row>
    <row r="1314" spans="7:26">
      <c r="G1314" s="81"/>
      <c r="H1314" s="81"/>
      <c r="K1314" s="273"/>
      <c r="Z1314" s="73">
        <f t="shared" si="20"/>
        <v>0</v>
      </c>
    </row>
    <row r="1315" spans="7:26">
      <c r="G1315" s="81"/>
      <c r="H1315" s="81"/>
      <c r="K1315" s="273"/>
      <c r="Z1315" s="73">
        <f t="shared" si="20"/>
        <v>0</v>
      </c>
    </row>
    <row r="1316" spans="7:26">
      <c r="G1316" s="81"/>
      <c r="H1316" s="81"/>
      <c r="K1316" s="273"/>
      <c r="Z1316" s="73">
        <f t="shared" si="20"/>
        <v>0</v>
      </c>
    </row>
    <row r="1317" spans="7:26">
      <c r="G1317" s="81"/>
      <c r="H1317" s="81"/>
      <c r="K1317" s="273"/>
      <c r="Z1317" s="73">
        <f t="shared" si="20"/>
        <v>0</v>
      </c>
    </row>
    <row r="1318" spans="7:26">
      <c r="G1318" s="81"/>
      <c r="H1318" s="81"/>
      <c r="K1318" s="273"/>
      <c r="Z1318" s="73">
        <f t="shared" si="20"/>
        <v>0</v>
      </c>
    </row>
    <row r="1319" spans="7:26">
      <c r="G1319" s="81"/>
      <c r="H1319" s="81"/>
      <c r="K1319" s="273"/>
      <c r="Z1319" s="73">
        <f t="shared" si="20"/>
        <v>0</v>
      </c>
    </row>
    <row r="1320" spans="7:26">
      <c r="G1320" s="81"/>
      <c r="H1320" s="81"/>
      <c r="K1320" s="273"/>
      <c r="Z1320" s="73">
        <f t="shared" si="20"/>
        <v>0</v>
      </c>
    </row>
    <row r="1321" spans="7:26">
      <c r="G1321" s="81"/>
      <c r="H1321" s="81"/>
      <c r="K1321" s="273"/>
      <c r="Z1321" s="73">
        <f t="shared" si="20"/>
        <v>0</v>
      </c>
    </row>
    <row r="1322" spans="7:26">
      <c r="G1322" s="81"/>
      <c r="H1322" s="81"/>
      <c r="Z1322" s="73">
        <f t="shared" si="20"/>
        <v>0</v>
      </c>
    </row>
    <row r="1323" spans="7:26">
      <c r="G1323" s="81"/>
      <c r="H1323" s="81"/>
      <c r="K1323" s="273"/>
      <c r="Z1323" s="73">
        <f t="shared" si="20"/>
        <v>0</v>
      </c>
    </row>
    <row r="1324" spans="7:26">
      <c r="G1324" s="81"/>
      <c r="H1324" s="81"/>
      <c r="K1324" s="273"/>
      <c r="Z1324" s="73">
        <f t="shared" si="20"/>
        <v>0</v>
      </c>
    </row>
    <row r="1325" spans="7:26">
      <c r="G1325" s="81"/>
      <c r="H1325" s="81"/>
      <c r="K1325" s="273"/>
      <c r="Z1325" s="73">
        <f t="shared" si="20"/>
        <v>0</v>
      </c>
    </row>
    <row r="1326" spans="7:26">
      <c r="G1326" s="81"/>
      <c r="H1326" s="81"/>
      <c r="K1326" s="273"/>
      <c r="Z1326" s="73">
        <f t="shared" si="20"/>
        <v>0</v>
      </c>
    </row>
    <row r="1327" spans="7:26">
      <c r="G1327" s="81"/>
      <c r="H1327" s="81"/>
      <c r="K1327" s="273"/>
      <c r="Z1327" s="73">
        <f t="shared" si="20"/>
        <v>0</v>
      </c>
    </row>
    <row r="1328" spans="7:26">
      <c r="G1328" s="81"/>
      <c r="H1328" s="81"/>
      <c r="K1328" s="273"/>
      <c r="Z1328" s="73">
        <f t="shared" si="20"/>
        <v>0</v>
      </c>
    </row>
    <row r="1329" spans="7:26">
      <c r="G1329" s="81"/>
      <c r="H1329" s="81"/>
      <c r="K1329" s="273"/>
      <c r="Z1329" s="73">
        <f t="shared" si="20"/>
        <v>0</v>
      </c>
    </row>
    <row r="1330" spans="7:26">
      <c r="G1330" s="81"/>
      <c r="H1330" s="81"/>
      <c r="K1330" s="273"/>
      <c r="Z1330" s="73">
        <f t="shared" si="20"/>
        <v>0</v>
      </c>
    </row>
    <row r="1331" spans="7:26">
      <c r="G1331" s="81"/>
      <c r="H1331" s="81"/>
      <c r="K1331" s="273"/>
      <c r="Z1331" s="73">
        <f t="shared" si="20"/>
        <v>0</v>
      </c>
    </row>
    <row r="1332" spans="7:26">
      <c r="G1332" s="81"/>
      <c r="H1332" s="81"/>
      <c r="K1332" s="273"/>
      <c r="Z1332" s="73">
        <f t="shared" si="20"/>
        <v>0</v>
      </c>
    </row>
    <row r="1333" spans="7:26">
      <c r="G1333" s="81"/>
      <c r="H1333" s="81"/>
      <c r="K1333" s="273"/>
      <c r="Z1333" s="73">
        <f t="shared" si="20"/>
        <v>0</v>
      </c>
    </row>
    <row r="1334" spans="7:26">
      <c r="G1334" s="81"/>
      <c r="H1334" s="81"/>
      <c r="K1334" s="273"/>
      <c r="Z1334" s="73">
        <f t="shared" si="20"/>
        <v>0</v>
      </c>
    </row>
    <row r="1335" spans="7:26">
      <c r="G1335" s="81"/>
      <c r="H1335" s="81"/>
      <c r="K1335" s="273"/>
      <c r="Z1335" s="73">
        <f t="shared" si="20"/>
        <v>0</v>
      </c>
    </row>
    <row r="1336" spans="7:26">
      <c r="G1336" s="81"/>
      <c r="H1336" s="81"/>
      <c r="K1336" s="273"/>
      <c r="Z1336" s="73">
        <f t="shared" si="20"/>
        <v>0</v>
      </c>
    </row>
    <row r="1337" spans="7:26">
      <c r="G1337" s="81"/>
      <c r="H1337" s="81"/>
      <c r="K1337" s="273"/>
      <c r="Z1337" s="73">
        <f t="shared" si="20"/>
        <v>0</v>
      </c>
    </row>
    <row r="1338" spans="7:26">
      <c r="G1338" s="81"/>
      <c r="H1338" s="81"/>
      <c r="K1338" s="273"/>
      <c r="Z1338" s="73">
        <f t="shared" si="20"/>
        <v>0</v>
      </c>
    </row>
    <row r="1339" spans="7:26">
      <c r="G1339" s="81"/>
      <c r="H1339" s="81"/>
      <c r="K1339" s="273"/>
      <c r="Z1339" s="73">
        <f t="shared" si="20"/>
        <v>0</v>
      </c>
    </row>
    <row r="1340" spans="7:26">
      <c r="G1340" s="81"/>
      <c r="H1340" s="81"/>
      <c r="K1340" s="273"/>
      <c r="Z1340" s="73">
        <f t="shared" si="20"/>
        <v>0</v>
      </c>
    </row>
    <row r="1341" spans="7:26">
      <c r="G1341" s="81"/>
      <c r="H1341" s="81"/>
      <c r="K1341" s="273"/>
      <c r="Z1341" s="73">
        <f t="shared" si="20"/>
        <v>0</v>
      </c>
    </row>
    <row r="1342" spans="7:26">
      <c r="G1342" s="81"/>
      <c r="H1342" s="81"/>
      <c r="Z1342" s="73">
        <f t="shared" si="20"/>
        <v>0</v>
      </c>
    </row>
    <row r="1343" spans="7:26">
      <c r="G1343" s="81"/>
      <c r="H1343" s="81"/>
      <c r="K1343" s="273"/>
      <c r="Z1343" s="73">
        <f t="shared" si="20"/>
        <v>0</v>
      </c>
    </row>
    <row r="1344" spans="7:26">
      <c r="G1344" s="81"/>
      <c r="H1344" s="81"/>
      <c r="K1344" s="273"/>
      <c r="Z1344" s="73">
        <f t="shared" si="20"/>
        <v>0</v>
      </c>
    </row>
    <row r="1345" spans="7:26">
      <c r="G1345" s="81"/>
      <c r="H1345" s="81"/>
      <c r="K1345" s="273"/>
      <c r="Z1345" s="73">
        <f t="shared" si="20"/>
        <v>0</v>
      </c>
    </row>
    <row r="1346" spans="7:26">
      <c r="G1346" s="81"/>
      <c r="H1346" s="81"/>
      <c r="K1346" s="273"/>
      <c r="Z1346" s="73">
        <f t="shared" si="20"/>
        <v>0</v>
      </c>
    </row>
    <row r="1347" spans="7:26">
      <c r="G1347" s="81"/>
      <c r="H1347" s="81"/>
      <c r="K1347" s="273"/>
      <c r="Z1347" s="73">
        <f t="shared" si="20"/>
        <v>0</v>
      </c>
    </row>
    <row r="1348" spans="7:26">
      <c r="G1348" s="81"/>
      <c r="H1348" s="81"/>
      <c r="K1348" s="273"/>
      <c r="Z1348" s="73">
        <f t="shared" ref="Z1348:Z1411" si="21">IF(M1348="LATE",IF(N1348="",1,0),0)</f>
        <v>0</v>
      </c>
    </row>
    <row r="1349" spans="7:26">
      <c r="G1349" s="81"/>
      <c r="H1349" s="81"/>
      <c r="K1349" s="273"/>
      <c r="Z1349" s="73">
        <f t="shared" si="21"/>
        <v>0</v>
      </c>
    </row>
    <row r="1350" spans="7:26">
      <c r="G1350" s="81"/>
      <c r="H1350" s="81"/>
      <c r="K1350" s="273"/>
      <c r="Z1350" s="73">
        <f t="shared" si="21"/>
        <v>0</v>
      </c>
    </row>
    <row r="1351" spans="7:26">
      <c r="G1351" s="81"/>
      <c r="H1351" s="81"/>
      <c r="K1351" s="273"/>
      <c r="Z1351" s="73">
        <f t="shared" si="21"/>
        <v>0</v>
      </c>
    </row>
    <row r="1352" spans="7:26">
      <c r="G1352" s="81"/>
      <c r="H1352" s="81"/>
      <c r="K1352" s="273"/>
      <c r="Z1352" s="73">
        <f t="shared" si="21"/>
        <v>0</v>
      </c>
    </row>
    <row r="1353" spans="7:26">
      <c r="G1353" s="81"/>
      <c r="H1353" s="81"/>
      <c r="K1353" s="273"/>
      <c r="Z1353" s="73">
        <f t="shared" si="21"/>
        <v>0</v>
      </c>
    </row>
    <row r="1354" spans="7:26">
      <c r="G1354" s="81"/>
      <c r="H1354" s="81"/>
      <c r="K1354" s="273"/>
      <c r="Z1354" s="73">
        <f t="shared" si="21"/>
        <v>0</v>
      </c>
    </row>
    <row r="1355" spans="7:26">
      <c r="G1355" s="81"/>
      <c r="H1355" s="81"/>
      <c r="K1355" s="273"/>
      <c r="Z1355" s="73">
        <f t="shared" si="21"/>
        <v>0</v>
      </c>
    </row>
    <row r="1356" spans="7:26">
      <c r="G1356" s="81"/>
      <c r="H1356" s="81"/>
      <c r="K1356" s="273"/>
      <c r="Z1356" s="73">
        <f t="shared" si="21"/>
        <v>0</v>
      </c>
    </row>
    <row r="1357" spans="7:26">
      <c r="G1357" s="81"/>
      <c r="H1357" s="81"/>
      <c r="K1357" s="273"/>
      <c r="Z1357" s="73">
        <f t="shared" si="21"/>
        <v>0</v>
      </c>
    </row>
    <row r="1358" spans="7:26">
      <c r="G1358" s="81"/>
      <c r="H1358" s="81"/>
      <c r="K1358" s="273"/>
      <c r="Z1358" s="73">
        <f t="shared" si="21"/>
        <v>0</v>
      </c>
    </row>
    <row r="1359" spans="7:26">
      <c r="G1359" s="81"/>
      <c r="H1359" s="81"/>
      <c r="K1359" s="273"/>
      <c r="Z1359" s="73">
        <f t="shared" si="21"/>
        <v>0</v>
      </c>
    </row>
    <row r="1360" spans="7:26">
      <c r="G1360" s="81"/>
      <c r="H1360" s="81"/>
      <c r="K1360" s="273"/>
      <c r="Z1360" s="73">
        <f t="shared" si="21"/>
        <v>0</v>
      </c>
    </row>
    <row r="1361" spans="7:26">
      <c r="G1361" s="81"/>
      <c r="H1361" s="81"/>
      <c r="K1361" s="273"/>
      <c r="Z1361" s="73">
        <f t="shared" si="21"/>
        <v>0</v>
      </c>
    </row>
    <row r="1362" spans="7:26">
      <c r="G1362" s="81"/>
      <c r="H1362" s="81"/>
      <c r="K1362" s="273"/>
      <c r="Z1362" s="73">
        <f t="shared" si="21"/>
        <v>0</v>
      </c>
    </row>
    <row r="1363" spans="7:26">
      <c r="G1363" s="81"/>
      <c r="H1363" s="81"/>
      <c r="K1363" s="273"/>
      <c r="Z1363" s="73">
        <f t="shared" si="21"/>
        <v>0</v>
      </c>
    </row>
    <row r="1364" spans="7:26">
      <c r="G1364" s="81"/>
      <c r="H1364" s="81"/>
      <c r="K1364" s="273"/>
      <c r="Z1364" s="73">
        <f t="shared" si="21"/>
        <v>0</v>
      </c>
    </row>
    <row r="1365" spans="7:26">
      <c r="G1365" s="81"/>
      <c r="H1365" s="81"/>
      <c r="K1365" s="273"/>
      <c r="Z1365" s="73">
        <f t="shared" si="21"/>
        <v>0</v>
      </c>
    </row>
    <row r="1366" spans="7:26">
      <c r="G1366" s="81"/>
      <c r="H1366" s="81"/>
      <c r="K1366" s="273"/>
      <c r="Z1366" s="73">
        <f t="shared" si="21"/>
        <v>0</v>
      </c>
    </row>
    <row r="1367" spans="7:26">
      <c r="G1367" s="81"/>
      <c r="H1367" s="81"/>
      <c r="K1367" s="273"/>
      <c r="Z1367" s="73">
        <f t="shared" si="21"/>
        <v>0</v>
      </c>
    </row>
    <row r="1368" spans="7:26">
      <c r="G1368" s="81"/>
      <c r="H1368" s="81"/>
      <c r="K1368" s="273"/>
      <c r="Z1368" s="73">
        <f t="shared" si="21"/>
        <v>0</v>
      </c>
    </row>
    <row r="1369" spans="7:26">
      <c r="G1369" s="81"/>
      <c r="H1369" s="81"/>
      <c r="K1369" s="273"/>
      <c r="Z1369" s="73">
        <f t="shared" si="21"/>
        <v>0</v>
      </c>
    </row>
    <row r="1370" spans="7:26">
      <c r="G1370" s="81"/>
      <c r="H1370" s="81"/>
      <c r="K1370" s="273"/>
      <c r="Z1370" s="73">
        <f t="shared" si="21"/>
        <v>0</v>
      </c>
    </row>
    <row r="1371" spans="7:26">
      <c r="G1371" s="81"/>
      <c r="H1371" s="81"/>
      <c r="K1371" s="273"/>
      <c r="Z1371" s="73">
        <f t="shared" si="21"/>
        <v>0</v>
      </c>
    </row>
    <row r="1372" spans="7:26">
      <c r="G1372" s="81"/>
      <c r="H1372" s="81"/>
      <c r="K1372" s="273"/>
      <c r="Z1372" s="73">
        <f t="shared" si="21"/>
        <v>0</v>
      </c>
    </row>
    <row r="1373" spans="7:26">
      <c r="G1373" s="81"/>
      <c r="H1373" s="81"/>
      <c r="K1373" s="273"/>
      <c r="Z1373" s="73">
        <f t="shared" si="21"/>
        <v>0</v>
      </c>
    </row>
    <row r="1374" spans="7:26">
      <c r="G1374" s="81"/>
      <c r="H1374" s="81"/>
      <c r="K1374" s="273"/>
      <c r="Z1374" s="73">
        <f t="shared" si="21"/>
        <v>0</v>
      </c>
    </row>
    <row r="1375" spans="7:26">
      <c r="G1375" s="81"/>
      <c r="H1375" s="81"/>
      <c r="K1375" s="273"/>
      <c r="Z1375" s="73">
        <f t="shared" si="21"/>
        <v>0</v>
      </c>
    </row>
    <row r="1376" spans="7:26">
      <c r="G1376" s="81"/>
      <c r="H1376" s="81"/>
      <c r="K1376" s="273"/>
      <c r="Z1376" s="73">
        <f t="shared" si="21"/>
        <v>0</v>
      </c>
    </row>
    <row r="1377" spans="7:26">
      <c r="G1377" s="81"/>
      <c r="H1377" s="81"/>
      <c r="K1377" s="273"/>
      <c r="Z1377" s="73">
        <f t="shared" si="21"/>
        <v>0</v>
      </c>
    </row>
    <row r="1378" spans="7:26">
      <c r="G1378" s="81"/>
      <c r="H1378" s="81"/>
      <c r="K1378" s="273"/>
      <c r="Z1378" s="73">
        <f t="shared" si="21"/>
        <v>0</v>
      </c>
    </row>
    <row r="1379" spans="7:26">
      <c r="G1379" s="81"/>
      <c r="H1379" s="81"/>
      <c r="K1379" s="273"/>
      <c r="Z1379" s="73">
        <f t="shared" si="21"/>
        <v>0</v>
      </c>
    </row>
    <row r="1380" spans="7:26">
      <c r="G1380" s="81"/>
      <c r="H1380" s="81"/>
      <c r="K1380" s="273"/>
      <c r="Z1380" s="73">
        <f t="shared" si="21"/>
        <v>0</v>
      </c>
    </row>
    <row r="1381" spans="7:26">
      <c r="G1381" s="81"/>
      <c r="H1381" s="81"/>
      <c r="K1381" s="273"/>
      <c r="Z1381" s="73">
        <f t="shared" si="21"/>
        <v>0</v>
      </c>
    </row>
    <row r="1382" spans="7:26">
      <c r="G1382" s="81"/>
      <c r="H1382" s="81"/>
      <c r="K1382" s="273"/>
      <c r="Z1382" s="73">
        <f t="shared" si="21"/>
        <v>0</v>
      </c>
    </row>
    <row r="1383" spans="7:26">
      <c r="G1383" s="81"/>
      <c r="H1383" s="81"/>
      <c r="K1383" s="273"/>
      <c r="Z1383" s="73">
        <f t="shared" si="21"/>
        <v>0</v>
      </c>
    </row>
    <row r="1384" spans="7:26">
      <c r="G1384" s="81"/>
      <c r="H1384" s="81"/>
      <c r="K1384" s="273"/>
      <c r="Z1384" s="73">
        <f t="shared" si="21"/>
        <v>0</v>
      </c>
    </row>
    <row r="1385" spans="7:26">
      <c r="G1385" s="81"/>
      <c r="H1385" s="81"/>
      <c r="K1385" s="273"/>
      <c r="Z1385" s="73">
        <f t="shared" si="21"/>
        <v>0</v>
      </c>
    </row>
    <row r="1386" spans="7:26">
      <c r="G1386" s="81"/>
      <c r="H1386" s="81"/>
      <c r="K1386" s="273"/>
      <c r="Z1386" s="73">
        <f t="shared" si="21"/>
        <v>0</v>
      </c>
    </row>
    <row r="1387" spans="7:26">
      <c r="G1387" s="81"/>
      <c r="H1387" s="81"/>
      <c r="K1387" s="273"/>
      <c r="Z1387" s="73">
        <f t="shared" si="21"/>
        <v>0</v>
      </c>
    </row>
    <row r="1388" spans="7:26">
      <c r="G1388" s="81"/>
      <c r="H1388" s="81"/>
      <c r="K1388" s="273"/>
      <c r="Z1388" s="73">
        <f t="shared" si="21"/>
        <v>0</v>
      </c>
    </row>
    <row r="1389" spans="7:26">
      <c r="G1389" s="81"/>
      <c r="H1389" s="81"/>
      <c r="K1389" s="273"/>
      <c r="Z1389" s="73">
        <f t="shared" si="21"/>
        <v>0</v>
      </c>
    </row>
    <row r="1390" spans="7:26">
      <c r="G1390" s="81"/>
      <c r="H1390" s="81"/>
      <c r="K1390" s="273"/>
      <c r="Z1390" s="73">
        <f t="shared" si="21"/>
        <v>0</v>
      </c>
    </row>
    <row r="1391" spans="7:26">
      <c r="G1391" s="81"/>
      <c r="H1391" s="81"/>
      <c r="K1391" s="273"/>
      <c r="Z1391" s="73">
        <f t="shared" si="21"/>
        <v>0</v>
      </c>
    </row>
    <row r="1392" spans="7:26">
      <c r="G1392" s="81"/>
      <c r="H1392" s="81"/>
      <c r="K1392" s="273"/>
      <c r="Z1392" s="73">
        <f t="shared" si="21"/>
        <v>0</v>
      </c>
    </row>
    <row r="1393" spans="7:26">
      <c r="G1393" s="81"/>
      <c r="H1393" s="81"/>
      <c r="K1393" s="273"/>
      <c r="Z1393" s="73">
        <f t="shared" si="21"/>
        <v>0</v>
      </c>
    </row>
    <row r="1394" spans="7:26">
      <c r="G1394" s="81"/>
      <c r="H1394" s="81"/>
      <c r="K1394" s="273"/>
      <c r="Z1394" s="73">
        <f t="shared" si="21"/>
        <v>0</v>
      </c>
    </row>
    <row r="1395" spans="7:26">
      <c r="G1395" s="81"/>
      <c r="H1395" s="81"/>
      <c r="K1395" s="273"/>
      <c r="Z1395" s="73">
        <f t="shared" si="21"/>
        <v>0</v>
      </c>
    </row>
    <row r="1396" spans="7:26">
      <c r="G1396" s="81"/>
      <c r="H1396" s="81"/>
      <c r="K1396" s="273"/>
      <c r="Z1396" s="73">
        <f t="shared" si="21"/>
        <v>0</v>
      </c>
    </row>
    <row r="1397" spans="7:26">
      <c r="G1397" s="81"/>
      <c r="H1397" s="81"/>
      <c r="K1397" s="273"/>
      <c r="Z1397" s="73">
        <f t="shared" si="21"/>
        <v>0</v>
      </c>
    </row>
    <row r="1398" spans="7:26">
      <c r="G1398" s="81"/>
      <c r="H1398" s="81"/>
      <c r="K1398" s="273"/>
      <c r="Z1398" s="73">
        <f t="shared" si="21"/>
        <v>0</v>
      </c>
    </row>
    <row r="1399" spans="7:26">
      <c r="G1399" s="81"/>
      <c r="H1399" s="81"/>
      <c r="K1399" s="273"/>
      <c r="Z1399" s="73">
        <f t="shared" si="21"/>
        <v>0</v>
      </c>
    </row>
    <row r="1400" spans="7:26">
      <c r="G1400" s="81"/>
      <c r="H1400" s="81"/>
      <c r="K1400" s="273"/>
      <c r="Z1400" s="73">
        <f t="shared" si="21"/>
        <v>0</v>
      </c>
    </row>
    <row r="1401" spans="7:26">
      <c r="G1401" s="81"/>
      <c r="H1401" s="81"/>
      <c r="K1401" s="273"/>
      <c r="Z1401" s="73">
        <f t="shared" si="21"/>
        <v>0</v>
      </c>
    </row>
    <row r="1402" spans="7:26">
      <c r="G1402" s="81"/>
      <c r="H1402" s="81"/>
      <c r="K1402" s="273"/>
      <c r="Z1402" s="73">
        <f t="shared" si="21"/>
        <v>0</v>
      </c>
    </row>
    <row r="1403" spans="7:26">
      <c r="G1403" s="81"/>
      <c r="H1403" s="81"/>
      <c r="K1403" s="273"/>
      <c r="Z1403" s="73">
        <f t="shared" si="21"/>
        <v>0</v>
      </c>
    </row>
    <row r="1404" spans="7:26">
      <c r="G1404" s="81"/>
      <c r="H1404" s="81"/>
      <c r="K1404" s="273"/>
      <c r="Z1404" s="73">
        <f t="shared" si="21"/>
        <v>0</v>
      </c>
    </row>
    <row r="1405" spans="7:26">
      <c r="G1405" s="81"/>
      <c r="H1405" s="81"/>
      <c r="K1405" s="273"/>
      <c r="Z1405" s="73">
        <f t="shared" si="21"/>
        <v>0</v>
      </c>
    </row>
    <row r="1406" spans="7:26">
      <c r="G1406" s="81"/>
      <c r="H1406" s="81"/>
      <c r="K1406" s="273"/>
      <c r="Z1406" s="73">
        <f t="shared" si="21"/>
        <v>0</v>
      </c>
    </row>
    <row r="1407" spans="7:26">
      <c r="G1407" s="81"/>
      <c r="H1407" s="81"/>
      <c r="K1407" s="273"/>
      <c r="Z1407" s="73">
        <f t="shared" si="21"/>
        <v>0</v>
      </c>
    </row>
    <row r="1408" spans="7:26">
      <c r="G1408" s="81"/>
      <c r="H1408" s="81"/>
      <c r="K1408" s="273"/>
      <c r="Z1408" s="73">
        <f t="shared" si="21"/>
        <v>0</v>
      </c>
    </row>
    <row r="1409" spans="7:26">
      <c r="G1409" s="81"/>
      <c r="H1409" s="81"/>
      <c r="K1409" s="273"/>
      <c r="Z1409" s="73">
        <f t="shared" si="21"/>
        <v>0</v>
      </c>
    </row>
    <row r="1410" spans="7:26">
      <c r="G1410" s="81"/>
      <c r="H1410" s="81"/>
      <c r="K1410" s="273"/>
      <c r="Z1410" s="73">
        <f t="shared" si="21"/>
        <v>0</v>
      </c>
    </row>
    <row r="1411" spans="7:26">
      <c r="G1411" s="81"/>
      <c r="H1411" s="81"/>
      <c r="K1411" s="273"/>
      <c r="Z1411" s="73">
        <f t="shared" si="21"/>
        <v>0</v>
      </c>
    </row>
    <row r="1412" spans="7:26">
      <c r="G1412" s="81"/>
      <c r="H1412" s="81"/>
      <c r="K1412" s="273"/>
      <c r="Z1412" s="73">
        <f t="shared" ref="Z1412:Z1475" si="22">IF(M1412="LATE",IF(N1412="",1,0),0)</f>
        <v>0</v>
      </c>
    </row>
    <row r="1413" spans="7:26">
      <c r="G1413" s="81"/>
      <c r="H1413" s="81"/>
      <c r="K1413" s="273"/>
      <c r="Z1413" s="73">
        <f t="shared" si="22"/>
        <v>0</v>
      </c>
    </row>
    <row r="1414" spans="7:26">
      <c r="G1414" s="81"/>
      <c r="H1414" s="81"/>
      <c r="K1414" s="273"/>
      <c r="Z1414" s="73">
        <f t="shared" si="22"/>
        <v>0</v>
      </c>
    </row>
    <row r="1415" spans="7:26">
      <c r="G1415" s="81"/>
      <c r="H1415" s="81"/>
      <c r="K1415" s="273"/>
      <c r="Z1415" s="73">
        <f t="shared" si="22"/>
        <v>0</v>
      </c>
    </row>
    <row r="1416" spans="7:26">
      <c r="G1416" s="81"/>
      <c r="H1416" s="81"/>
      <c r="K1416" s="273"/>
      <c r="Z1416" s="73">
        <f t="shared" si="22"/>
        <v>0</v>
      </c>
    </row>
    <row r="1417" spans="7:26">
      <c r="G1417" s="81"/>
      <c r="H1417" s="81"/>
      <c r="K1417" s="273"/>
      <c r="Z1417" s="73">
        <f t="shared" si="22"/>
        <v>0</v>
      </c>
    </row>
    <row r="1418" spans="7:26">
      <c r="G1418" s="81"/>
      <c r="H1418" s="81"/>
      <c r="K1418" s="273"/>
      <c r="Z1418" s="73">
        <f t="shared" si="22"/>
        <v>0</v>
      </c>
    </row>
    <row r="1419" spans="7:26">
      <c r="G1419" s="81"/>
      <c r="H1419" s="81"/>
      <c r="K1419" s="273"/>
      <c r="Z1419" s="73">
        <f t="shared" si="22"/>
        <v>0</v>
      </c>
    </row>
    <row r="1420" spans="7:26">
      <c r="G1420" s="81"/>
      <c r="H1420" s="81"/>
      <c r="K1420" s="273"/>
      <c r="Z1420" s="73">
        <f t="shared" si="22"/>
        <v>0</v>
      </c>
    </row>
    <row r="1421" spans="7:26">
      <c r="G1421" s="81"/>
      <c r="H1421" s="81"/>
      <c r="K1421" s="273"/>
      <c r="Z1421" s="73">
        <f t="shared" si="22"/>
        <v>0</v>
      </c>
    </row>
    <row r="1422" spans="7:26">
      <c r="G1422" s="81"/>
      <c r="H1422" s="81"/>
      <c r="K1422" s="273"/>
      <c r="Z1422" s="73">
        <f t="shared" si="22"/>
        <v>0</v>
      </c>
    </row>
    <row r="1423" spans="7:26">
      <c r="G1423" s="81"/>
      <c r="H1423" s="81"/>
      <c r="K1423" s="273"/>
      <c r="Z1423" s="73">
        <f t="shared" si="22"/>
        <v>0</v>
      </c>
    </row>
    <row r="1424" spans="7:26">
      <c r="G1424" s="81"/>
      <c r="H1424" s="81"/>
      <c r="K1424" s="273"/>
      <c r="Z1424" s="73">
        <f t="shared" si="22"/>
        <v>0</v>
      </c>
    </row>
    <row r="1425" spans="7:26">
      <c r="G1425" s="81"/>
      <c r="H1425" s="81"/>
      <c r="K1425" s="273"/>
      <c r="Z1425" s="73">
        <f t="shared" si="22"/>
        <v>0</v>
      </c>
    </row>
    <row r="1426" spans="7:26">
      <c r="G1426" s="81"/>
      <c r="H1426" s="81"/>
      <c r="K1426" s="273"/>
      <c r="Z1426" s="73">
        <f t="shared" si="22"/>
        <v>0</v>
      </c>
    </row>
    <row r="1427" spans="7:26">
      <c r="G1427" s="81"/>
      <c r="H1427" s="81"/>
      <c r="K1427" s="273"/>
      <c r="Z1427" s="73">
        <f t="shared" si="22"/>
        <v>0</v>
      </c>
    </row>
    <row r="1428" spans="7:26">
      <c r="G1428" s="81"/>
      <c r="H1428" s="81"/>
      <c r="K1428" s="273"/>
      <c r="Z1428" s="73">
        <f t="shared" si="22"/>
        <v>0</v>
      </c>
    </row>
    <row r="1429" spans="7:26">
      <c r="G1429" s="81"/>
      <c r="H1429" s="81"/>
      <c r="K1429" s="273"/>
      <c r="Z1429" s="73">
        <f t="shared" si="22"/>
        <v>0</v>
      </c>
    </row>
    <row r="1430" spans="7:26">
      <c r="G1430" s="81"/>
      <c r="H1430" s="81"/>
      <c r="K1430" s="273"/>
      <c r="Z1430" s="73">
        <f t="shared" si="22"/>
        <v>0</v>
      </c>
    </row>
    <row r="1431" spans="7:26">
      <c r="G1431" s="81"/>
      <c r="H1431" s="81"/>
      <c r="K1431" s="273"/>
      <c r="Z1431" s="73">
        <f t="shared" si="22"/>
        <v>0</v>
      </c>
    </row>
    <row r="1432" spans="7:26">
      <c r="G1432" s="81"/>
      <c r="H1432" s="81"/>
      <c r="K1432" s="273"/>
      <c r="Z1432" s="73">
        <f t="shared" si="22"/>
        <v>0</v>
      </c>
    </row>
    <row r="1433" spans="7:26">
      <c r="G1433" s="81"/>
      <c r="H1433" s="81"/>
      <c r="K1433" s="273"/>
      <c r="Z1433" s="73">
        <f t="shared" si="22"/>
        <v>0</v>
      </c>
    </row>
    <row r="1434" spans="7:26">
      <c r="G1434" s="81"/>
      <c r="H1434" s="81"/>
      <c r="K1434" s="273"/>
      <c r="Z1434" s="73">
        <f t="shared" si="22"/>
        <v>0</v>
      </c>
    </row>
    <row r="1435" spans="7:26">
      <c r="G1435" s="81"/>
      <c r="H1435" s="81"/>
      <c r="K1435" s="273"/>
      <c r="Z1435" s="73">
        <f t="shared" si="22"/>
        <v>0</v>
      </c>
    </row>
    <row r="1436" spans="7:26">
      <c r="G1436" s="81"/>
      <c r="H1436" s="81"/>
      <c r="K1436" s="273"/>
      <c r="Z1436" s="73">
        <f t="shared" si="22"/>
        <v>0</v>
      </c>
    </row>
    <row r="1437" spans="7:26">
      <c r="G1437" s="81"/>
      <c r="H1437" s="81"/>
      <c r="K1437" s="273"/>
      <c r="Z1437" s="73">
        <f t="shared" si="22"/>
        <v>0</v>
      </c>
    </row>
    <row r="1438" spans="7:26">
      <c r="G1438" s="81"/>
      <c r="H1438" s="81"/>
      <c r="K1438" s="273"/>
      <c r="Z1438" s="73">
        <f t="shared" si="22"/>
        <v>0</v>
      </c>
    </row>
    <row r="1439" spans="7:26">
      <c r="G1439" s="81"/>
      <c r="H1439" s="81"/>
      <c r="K1439" s="273"/>
      <c r="Z1439" s="73">
        <f t="shared" si="22"/>
        <v>0</v>
      </c>
    </row>
    <row r="1440" spans="7:26">
      <c r="G1440" s="81"/>
      <c r="H1440" s="81"/>
      <c r="K1440" s="273"/>
      <c r="Z1440" s="73">
        <f t="shared" si="22"/>
        <v>0</v>
      </c>
    </row>
    <row r="1441" spans="7:26">
      <c r="G1441" s="81"/>
      <c r="H1441" s="81"/>
      <c r="K1441" s="273"/>
      <c r="Z1441" s="73">
        <f t="shared" si="22"/>
        <v>0</v>
      </c>
    </row>
    <row r="1442" spans="7:26">
      <c r="G1442" s="81"/>
      <c r="H1442" s="81"/>
      <c r="K1442" s="273"/>
      <c r="Z1442" s="73">
        <f t="shared" si="22"/>
        <v>0</v>
      </c>
    </row>
    <row r="1443" spans="7:26">
      <c r="G1443" s="81"/>
      <c r="H1443" s="81"/>
      <c r="K1443" s="273"/>
      <c r="Z1443" s="73">
        <f t="shared" si="22"/>
        <v>0</v>
      </c>
    </row>
    <row r="1444" spans="7:26">
      <c r="G1444" s="81"/>
      <c r="H1444" s="81"/>
      <c r="K1444" s="273"/>
      <c r="Z1444" s="73">
        <f t="shared" si="22"/>
        <v>0</v>
      </c>
    </row>
    <row r="1445" spans="7:26">
      <c r="G1445" s="81"/>
      <c r="H1445" s="81"/>
      <c r="K1445" s="273"/>
      <c r="Z1445" s="73">
        <f t="shared" si="22"/>
        <v>0</v>
      </c>
    </row>
    <row r="1446" spans="7:26">
      <c r="G1446" s="81"/>
      <c r="H1446" s="81"/>
      <c r="K1446" s="273"/>
      <c r="Z1446" s="73">
        <f t="shared" si="22"/>
        <v>0</v>
      </c>
    </row>
    <row r="1447" spans="7:26">
      <c r="G1447" s="81"/>
      <c r="H1447" s="81"/>
      <c r="K1447" s="273"/>
      <c r="Z1447" s="73">
        <f t="shared" si="22"/>
        <v>0</v>
      </c>
    </row>
    <row r="1448" spans="7:26">
      <c r="G1448" s="81"/>
      <c r="H1448" s="81"/>
      <c r="K1448" s="273"/>
      <c r="Z1448" s="73">
        <f t="shared" si="22"/>
        <v>0</v>
      </c>
    </row>
    <row r="1449" spans="7:26">
      <c r="G1449" s="81"/>
      <c r="H1449" s="81"/>
      <c r="K1449" s="273"/>
      <c r="Z1449" s="73">
        <f t="shared" si="22"/>
        <v>0</v>
      </c>
    </row>
    <row r="1450" spans="7:26">
      <c r="G1450" s="81"/>
      <c r="H1450" s="81"/>
      <c r="K1450" s="273"/>
      <c r="Z1450" s="73">
        <f t="shared" si="22"/>
        <v>0</v>
      </c>
    </row>
    <row r="1451" spans="7:26">
      <c r="G1451" s="81"/>
      <c r="H1451" s="81"/>
      <c r="K1451" s="273"/>
      <c r="Z1451" s="73">
        <f t="shared" si="22"/>
        <v>0</v>
      </c>
    </row>
    <row r="1452" spans="7:26">
      <c r="G1452" s="81"/>
      <c r="H1452" s="81"/>
      <c r="K1452" s="273"/>
      <c r="Z1452" s="73">
        <f t="shared" si="22"/>
        <v>0</v>
      </c>
    </row>
    <row r="1453" spans="7:26">
      <c r="G1453" s="81"/>
      <c r="H1453" s="81"/>
      <c r="K1453" s="273"/>
      <c r="Z1453" s="73">
        <f t="shared" si="22"/>
        <v>0</v>
      </c>
    </row>
    <row r="1454" spans="7:26">
      <c r="G1454" s="81"/>
      <c r="H1454" s="81"/>
      <c r="K1454" s="273"/>
      <c r="Z1454" s="73">
        <f t="shared" si="22"/>
        <v>0</v>
      </c>
    </row>
    <row r="1455" spans="7:26">
      <c r="G1455" s="81"/>
      <c r="H1455" s="81"/>
      <c r="K1455" s="273"/>
      <c r="Z1455" s="73">
        <f t="shared" si="22"/>
        <v>0</v>
      </c>
    </row>
    <row r="1456" spans="7:26">
      <c r="G1456" s="81"/>
      <c r="H1456" s="81"/>
      <c r="K1456" s="273"/>
      <c r="Z1456" s="73">
        <f t="shared" si="22"/>
        <v>0</v>
      </c>
    </row>
    <row r="1457" spans="7:26">
      <c r="G1457" s="81"/>
      <c r="H1457" s="81"/>
      <c r="K1457" s="273"/>
      <c r="Z1457" s="73">
        <f t="shared" si="22"/>
        <v>0</v>
      </c>
    </row>
    <row r="1458" spans="7:26">
      <c r="G1458" s="81"/>
      <c r="H1458" s="81"/>
      <c r="K1458" s="273"/>
      <c r="Z1458" s="73">
        <f t="shared" si="22"/>
        <v>0</v>
      </c>
    </row>
    <row r="1459" spans="7:26">
      <c r="G1459" s="81"/>
      <c r="H1459" s="81"/>
      <c r="K1459" s="273"/>
      <c r="Z1459" s="73">
        <f t="shared" si="22"/>
        <v>0</v>
      </c>
    </row>
    <row r="1460" spans="7:26">
      <c r="G1460" s="81"/>
      <c r="H1460" s="81"/>
      <c r="K1460" s="273"/>
      <c r="Z1460" s="73">
        <f t="shared" si="22"/>
        <v>0</v>
      </c>
    </row>
    <row r="1461" spans="7:26">
      <c r="G1461" s="81"/>
      <c r="H1461" s="81"/>
      <c r="K1461" s="273"/>
      <c r="Z1461" s="73">
        <f t="shared" si="22"/>
        <v>0</v>
      </c>
    </row>
    <row r="1462" spans="7:26">
      <c r="G1462" s="81"/>
      <c r="H1462" s="81"/>
      <c r="K1462" s="273"/>
      <c r="Z1462" s="73">
        <f t="shared" si="22"/>
        <v>0</v>
      </c>
    </row>
    <row r="1463" spans="7:26">
      <c r="G1463" s="81"/>
      <c r="H1463" s="81"/>
      <c r="K1463" s="273"/>
      <c r="Z1463" s="73">
        <f t="shared" si="22"/>
        <v>0</v>
      </c>
    </row>
    <row r="1464" spans="7:26">
      <c r="G1464" s="81"/>
      <c r="H1464" s="81"/>
      <c r="K1464" s="273"/>
      <c r="Z1464" s="73">
        <f t="shared" si="22"/>
        <v>0</v>
      </c>
    </row>
    <row r="1465" spans="7:26">
      <c r="G1465" s="81"/>
      <c r="H1465" s="81"/>
      <c r="K1465" s="273"/>
      <c r="Z1465" s="73">
        <f t="shared" si="22"/>
        <v>0</v>
      </c>
    </row>
    <row r="1466" spans="7:26">
      <c r="G1466" s="81"/>
      <c r="H1466" s="81"/>
      <c r="K1466" s="273"/>
      <c r="Z1466" s="73">
        <f t="shared" si="22"/>
        <v>0</v>
      </c>
    </row>
    <row r="1467" spans="7:26">
      <c r="G1467" s="81"/>
      <c r="H1467" s="81"/>
      <c r="K1467" s="273"/>
      <c r="Z1467" s="73">
        <f t="shared" si="22"/>
        <v>0</v>
      </c>
    </row>
    <row r="1468" spans="7:26">
      <c r="G1468" s="81"/>
      <c r="H1468" s="81"/>
      <c r="K1468" s="273"/>
      <c r="Z1468" s="73">
        <f t="shared" si="22"/>
        <v>0</v>
      </c>
    </row>
    <row r="1469" spans="7:26">
      <c r="G1469" s="81"/>
      <c r="H1469" s="81"/>
      <c r="K1469" s="273"/>
      <c r="Z1469" s="73">
        <f t="shared" si="22"/>
        <v>0</v>
      </c>
    </row>
    <row r="1470" spans="7:26">
      <c r="G1470" s="81"/>
      <c r="H1470" s="81"/>
      <c r="K1470" s="273"/>
      <c r="Z1470" s="73">
        <f t="shared" si="22"/>
        <v>0</v>
      </c>
    </row>
    <row r="1471" spans="7:26">
      <c r="G1471" s="81"/>
      <c r="H1471" s="81"/>
      <c r="K1471" s="273"/>
      <c r="Z1471" s="73">
        <f t="shared" si="22"/>
        <v>0</v>
      </c>
    </row>
    <row r="1472" spans="7:26">
      <c r="G1472" s="81"/>
      <c r="H1472" s="81"/>
      <c r="K1472" s="273"/>
      <c r="Z1472" s="73">
        <f t="shared" si="22"/>
        <v>0</v>
      </c>
    </row>
    <row r="1473" spans="7:26">
      <c r="G1473" s="81"/>
      <c r="H1473" s="81"/>
      <c r="K1473" s="273"/>
      <c r="Z1473" s="73">
        <f t="shared" si="22"/>
        <v>0</v>
      </c>
    </row>
    <row r="1474" spans="7:26">
      <c r="G1474" s="81"/>
      <c r="H1474" s="81"/>
      <c r="K1474" s="273"/>
      <c r="Z1474" s="73">
        <f t="shared" si="22"/>
        <v>0</v>
      </c>
    </row>
    <row r="1475" spans="7:26">
      <c r="G1475" s="81"/>
      <c r="H1475" s="81"/>
      <c r="K1475" s="273"/>
      <c r="Z1475" s="73">
        <f t="shared" si="22"/>
        <v>0</v>
      </c>
    </row>
    <row r="1476" spans="7:26">
      <c r="G1476" s="81"/>
      <c r="H1476" s="81"/>
      <c r="K1476" s="273"/>
      <c r="Z1476" s="73">
        <f t="shared" ref="Z1476:Z1539" si="23">IF(M1476="LATE",IF(N1476="",1,0),0)</f>
        <v>0</v>
      </c>
    </row>
    <row r="1477" spans="7:26">
      <c r="G1477" s="81"/>
      <c r="H1477" s="81"/>
      <c r="K1477" s="273"/>
      <c r="Z1477" s="73">
        <f t="shared" si="23"/>
        <v>0</v>
      </c>
    </row>
    <row r="1478" spans="7:26">
      <c r="G1478" s="81"/>
      <c r="H1478" s="81"/>
      <c r="K1478" s="273"/>
      <c r="Z1478" s="73">
        <f t="shared" si="23"/>
        <v>0</v>
      </c>
    </row>
    <row r="1479" spans="7:26">
      <c r="G1479" s="81"/>
      <c r="H1479" s="81"/>
      <c r="K1479" s="273"/>
      <c r="Z1479" s="73">
        <f t="shared" si="23"/>
        <v>0</v>
      </c>
    </row>
    <row r="1480" spans="7:26">
      <c r="G1480" s="81"/>
      <c r="H1480" s="81"/>
      <c r="K1480" s="273"/>
      <c r="Z1480" s="73">
        <f t="shared" si="23"/>
        <v>0</v>
      </c>
    </row>
    <row r="1481" spans="7:26">
      <c r="G1481" s="81"/>
      <c r="H1481" s="81"/>
      <c r="K1481" s="273"/>
      <c r="Z1481" s="73">
        <f t="shared" si="23"/>
        <v>0</v>
      </c>
    </row>
    <row r="1482" spans="7:26">
      <c r="G1482" s="81"/>
      <c r="H1482" s="81"/>
      <c r="K1482" s="273"/>
      <c r="Z1482" s="73">
        <f t="shared" si="23"/>
        <v>0</v>
      </c>
    </row>
    <row r="1483" spans="7:26">
      <c r="G1483" s="81"/>
      <c r="H1483" s="81"/>
      <c r="K1483" s="273"/>
      <c r="Z1483" s="73">
        <f t="shared" si="23"/>
        <v>0</v>
      </c>
    </row>
    <row r="1484" spans="7:26">
      <c r="G1484" s="81"/>
      <c r="H1484" s="81"/>
      <c r="K1484" s="273"/>
      <c r="Z1484" s="73">
        <f t="shared" si="23"/>
        <v>0</v>
      </c>
    </row>
    <row r="1485" spans="7:26">
      <c r="G1485" s="81"/>
      <c r="H1485" s="81"/>
      <c r="K1485" s="273"/>
      <c r="Z1485" s="73">
        <f t="shared" si="23"/>
        <v>0</v>
      </c>
    </row>
    <row r="1486" spans="7:26">
      <c r="G1486" s="81"/>
      <c r="H1486" s="81"/>
      <c r="K1486" s="273"/>
      <c r="Z1486" s="73">
        <f t="shared" si="23"/>
        <v>0</v>
      </c>
    </row>
    <row r="1487" spans="7:26">
      <c r="G1487" s="81"/>
      <c r="H1487" s="81"/>
      <c r="K1487" s="273"/>
      <c r="Z1487" s="73">
        <f t="shared" si="23"/>
        <v>0</v>
      </c>
    </row>
    <row r="1488" spans="7:26">
      <c r="G1488" s="81"/>
      <c r="H1488" s="81"/>
      <c r="K1488" s="273"/>
      <c r="Z1488" s="73">
        <f t="shared" si="23"/>
        <v>0</v>
      </c>
    </row>
    <row r="1489" spans="7:26">
      <c r="G1489" s="81"/>
      <c r="H1489" s="81"/>
      <c r="K1489" s="273"/>
      <c r="Z1489" s="73">
        <f t="shared" si="23"/>
        <v>0</v>
      </c>
    </row>
    <row r="1490" spans="7:26">
      <c r="G1490" s="81"/>
      <c r="H1490" s="81"/>
      <c r="K1490" s="273"/>
      <c r="Z1490" s="73">
        <f t="shared" si="23"/>
        <v>0</v>
      </c>
    </row>
    <row r="1491" spans="7:26">
      <c r="G1491" s="81"/>
      <c r="H1491" s="81"/>
      <c r="K1491" s="273"/>
      <c r="Z1491" s="73">
        <f t="shared" si="23"/>
        <v>0</v>
      </c>
    </row>
    <row r="1492" spans="7:26">
      <c r="G1492" s="81"/>
      <c r="H1492" s="81"/>
      <c r="K1492" s="273"/>
      <c r="Z1492" s="73">
        <f t="shared" si="23"/>
        <v>0</v>
      </c>
    </row>
    <row r="1493" spans="7:26">
      <c r="G1493" s="81"/>
      <c r="H1493" s="81"/>
      <c r="K1493" s="273"/>
      <c r="Z1493" s="73">
        <f t="shared" si="23"/>
        <v>0</v>
      </c>
    </row>
    <row r="1494" spans="7:26">
      <c r="G1494" s="81"/>
      <c r="H1494" s="81"/>
      <c r="K1494" s="273"/>
      <c r="Z1494" s="73">
        <f t="shared" si="23"/>
        <v>0</v>
      </c>
    </row>
    <row r="1495" spans="7:26">
      <c r="G1495" s="81"/>
      <c r="H1495" s="81"/>
      <c r="K1495" s="273"/>
      <c r="Z1495" s="73">
        <f t="shared" si="23"/>
        <v>0</v>
      </c>
    </row>
    <row r="1496" spans="7:26">
      <c r="G1496" s="81"/>
      <c r="H1496" s="81"/>
      <c r="K1496" s="273"/>
      <c r="Z1496" s="73">
        <f t="shared" si="23"/>
        <v>0</v>
      </c>
    </row>
    <row r="1497" spans="7:26">
      <c r="G1497" s="81"/>
      <c r="H1497" s="81"/>
      <c r="K1497" s="273"/>
      <c r="Z1497" s="73">
        <f t="shared" si="23"/>
        <v>0</v>
      </c>
    </row>
    <row r="1498" spans="7:26">
      <c r="G1498" s="81"/>
      <c r="H1498" s="81"/>
      <c r="K1498" s="273"/>
      <c r="Z1498" s="73">
        <f t="shared" si="23"/>
        <v>0</v>
      </c>
    </row>
    <row r="1499" spans="7:26">
      <c r="G1499" s="81"/>
      <c r="H1499" s="81"/>
      <c r="K1499" s="273"/>
      <c r="Z1499" s="73">
        <f t="shared" si="23"/>
        <v>0</v>
      </c>
    </row>
    <row r="1500" spans="7:26">
      <c r="G1500" s="81"/>
      <c r="H1500" s="81"/>
      <c r="K1500" s="273"/>
      <c r="Z1500" s="73">
        <f t="shared" si="23"/>
        <v>0</v>
      </c>
    </row>
    <row r="1501" spans="7:26">
      <c r="G1501" s="81"/>
      <c r="H1501" s="81"/>
      <c r="K1501" s="273"/>
      <c r="Z1501" s="73">
        <f t="shared" si="23"/>
        <v>0</v>
      </c>
    </row>
    <row r="1502" spans="7:26">
      <c r="G1502" s="81"/>
      <c r="H1502" s="81"/>
      <c r="K1502" s="273"/>
      <c r="Z1502" s="73">
        <f t="shared" si="23"/>
        <v>0</v>
      </c>
    </row>
    <row r="1503" spans="7:26">
      <c r="G1503" s="81"/>
      <c r="H1503" s="81"/>
      <c r="K1503" s="273"/>
      <c r="Z1503" s="73">
        <f t="shared" si="23"/>
        <v>0</v>
      </c>
    </row>
    <row r="1504" spans="7:26">
      <c r="G1504" s="81"/>
      <c r="H1504" s="81"/>
      <c r="K1504" s="273"/>
      <c r="Z1504" s="73">
        <f t="shared" si="23"/>
        <v>0</v>
      </c>
    </row>
    <row r="1505" spans="7:26">
      <c r="G1505" s="81"/>
      <c r="H1505" s="81"/>
      <c r="K1505" s="273"/>
      <c r="Z1505" s="73">
        <f t="shared" si="23"/>
        <v>0</v>
      </c>
    </row>
    <row r="1506" spans="7:26">
      <c r="G1506" s="81"/>
      <c r="H1506" s="81"/>
      <c r="K1506" s="273"/>
      <c r="Z1506" s="73">
        <f t="shared" si="23"/>
        <v>0</v>
      </c>
    </row>
    <row r="1507" spans="7:26">
      <c r="G1507" s="81"/>
      <c r="H1507" s="81"/>
      <c r="K1507" s="273"/>
      <c r="Z1507" s="73">
        <f t="shared" si="23"/>
        <v>0</v>
      </c>
    </row>
    <row r="1508" spans="7:26">
      <c r="G1508" s="81"/>
      <c r="H1508" s="81"/>
      <c r="Z1508" s="73">
        <f t="shared" si="23"/>
        <v>0</v>
      </c>
    </row>
    <row r="1509" spans="7:26">
      <c r="G1509" s="81"/>
      <c r="H1509" s="81"/>
      <c r="K1509" s="273"/>
      <c r="Z1509" s="73">
        <f t="shared" si="23"/>
        <v>0</v>
      </c>
    </row>
    <row r="1510" spans="7:26">
      <c r="G1510" s="81"/>
      <c r="H1510" s="81"/>
      <c r="K1510" s="273"/>
      <c r="Z1510" s="73">
        <f t="shared" si="23"/>
        <v>0</v>
      </c>
    </row>
    <row r="1511" spans="7:26">
      <c r="G1511" s="81"/>
      <c r="H1511" s="81"/>
      <c r="K1511" s="273"/>
      <c r="Z1511" s="73">
        <f t="shared" si="23"/>
        <v>0</v>
      </c>
    </row>
    <row r="1512" spans="7:26">
      <c r="G1512" s="81"/>
      <c r="H1512" s="81"/>
      <c r="K1512" s="273"/>
      <c r="Z1512" s="73">
        <f t="shared" si="23"/>
        <v>0</v>
      </c>
    </row>
    <row r="1513" spans="7:26">
      <c r="G1513" s="81"/>
      <c r="H1513" s="81"/>
      <c r="K1513" s="273"/>
      <c r="Z1513" s="73">
        <f t="shared" si="23"/>
        <v>0</v>
      </c>
    </row>
    <row r="1514" spans="7:26">
      <c r="G1514" s="81"/>
      <c r="H1514" s="81"/>
      <c r="K1514" s="273"/>
      <c r="Z1514" s="73">
        <f t="shared" si="23"/>
        <v>0</v>
      </c>
    </row>
    <row r="1515" spans="7:26">
      <c r="G1515" s="81"/>
      <c r="H1515" s="81"/>
      <c r="K1515" s="273"/>
      <c r="Z1515" s="73">
        <f t="shared" si="23"/>
        <v>0</v>
      </c>
    </row>
    <row r="1516" spans="7:26">
      <c r="G1516" s="81"/>
      <c r="H1516" s="81"/>
      <c r="K1516" s="273"/>
      <c r="Z1516" s="73">
        <f t="shared" si="23"/>
        <v>0</v>
      </c>
    </row>
    <row r="1517" spans="7:26">
      <c r="G1517" s="81"/>
      <c r="H1517" s="81"/>
      <c r="K1517" s="273"/>
      <c r="Z1517" s="73">
        <f t="shared" si="23"/>
        <v>0</v>
      </c>
    </row>
    <row r="1518" spans="7:26">
      <c r="G1518" s="81"/>
      <c r="H1518" s="81"/>
      <c r="K1518" s="273"/>
      <c r="Z1518" s="73">
        <f t="shared" si="23"/>
        <v>0</v>
      </c>
    </row>
    <row r="1519" spans="7:26">
      <c r="G1519" s="81"/>
      <c r="H1519" s="81"/>
      <c r="K1519" s="273"/>
      <c r="Z1519" s="73">
        <f t="shared" si="23"/>
        <v>0</v>
      </c>
    </row>
    <row r="1520" spans="7:26">
      <c r="G1520" s="81"/>
      <c r="H1520" s="81"/>
      <c r="K1520" s="273"/>
      <c r="Z1520" s="73">
        <f t="shared" si="23"/>
        <v>0</v>
      </c>
    </row>
    <row r="1521" spans="7:26">
      <c r="G1521" s="81"/>
      <c r="H1521" s="81"/>
      <c r="K1521" s="273"/>
      <c r="Z1521" s="73">
        <f t="shared" si="23"/>
        <v>0</v>
      </c>
    </row>
    <row r="1522" spans="7:26">
      <c r="G1522" s="81"/>
      <c r="H1522" s="81"/>
      <c r="K1522" s="273"/>
      <c r="Z1522" s="73">
        <f t="shared" si="23"/>
        <v>0</v>
      </c>
    </row>
    <row r="1523" spans="7:26">
      <c r="G1523" s="81"/>
      <c r="H1523" s="81"/>
      <c r="K1523" s="273"/>
      <c r="Z1523" s="73">
        <f t="shared" si="23"/>
        <v>0</v>
      </c>
    </row>
    <row r="1524" spans="7:26">
      <c r="G1524" s="81"/>
      <c r="H1524" s="81"/>
      <c r="K1524" s="273"/>
      <c r="Z1524" s="73">
        <f t="shared" si="23"/>
        <v>0</v>
      </c>
    </row>
    <row r="1525" spans="7:26">
      <c r="G1525" s="81"/>
      <c r="H1525" s="81"/>
      <c r="K1525" s="273"/>
      <c r="Z1525" s="73">
        <f t="shared" si="23"/>
        <v>0</v>
      </c>
    </row>
    <row r="1526" spans="7:26">
      <c r="G1526" s="81"/>
      <c r="H1526" s="81"/>
      <c r="Z1526" s="73">
        <f t="shared" si="23"/>
        <v>0</v>
      </c>
    </row>
    <row r="1527" spans="7:26">
      <c r="G1527" s="81"/>
      <c r="H1527" s="81"/>
      <c r="K1527" s="273"/>
      <c r="Z1527" s="73">
        <f t="shared" si="23"/>
        <v>0</v>
      </c>
    </row>
    <row r="1528" spans="7:26">
      <c r="G1528" s="81"/>
      <c r="H1528" s="81"/>
      <c r="Z1528" s="73">
        <f t="shared" si="23"/>
        <v>0</v>
      </c>
    </row>
    <row r="1529" spans="7:26">
      <c r="G1529" s="81"/>
      <c r="H1529" s="81"/>
      <c r="K1529" s="273"/>
      <c r="Z1529" s="73">
        <f t="shared" si="23"/>
        <v>0</v>
      </c>
    </row>
    <row r="1530" spans="7:26">
      <c r="G1530" s="81"/>
      <c r="H1530" s="81"/>
      <c r="Z1530" s="73">
        <f t="shared" si="23"/>
        <v>0</v>
      </c>
    </row>
    <row r="1531" spans="7:26">
      <c r="G1531" s="81"/>
      <c r="H1531" s="81"/>
      <c r="Z1531" s="73">
        <f t="shared" si="23"/>
        <v>0</v>
      </c>
    </row>
    <row r="1532" spans="7:26">
      <c r="G1532" s="81"/>
      <c r="H1532" s="81"/>
      <c r="K1532" s="273"/>
      <c r="Z1532" s="73">
        <f t="shared" si="23"/>
        <v>0</v>
      </c>
    </row>
    <row r="1533" spans="7:26">
      <c r="G1533" s="81"/>
      <c r="H1533" s="81"/>
      <c r="Z1533" s="73">
        <f t="shared" si="23"/>
        <v>0</v>
      </c>
    </row>
    <row r="1534" spans="7:26">
      <c r="G1534" s="81"/>
      <c r="H1534" s="81"/>
      <c r="Z1534" s="73">
        <f t="shared" si="23"/>
        <v>0</v>
      </c>
    </row>
    <row r="1535" spans="7:26">
      <c r="G1535" s="81"/>
      <c r="H1535" s="81"/>
      <c r="Z1535" s="73">
        <f t="shared" si="23"/>
        <v>0</v>
      </c>
    </row>
    <row r="1536" spans="7:26">
      <c r="G1536" s="81"/>
      <c r="H1536" s="81"/>
      <c r="K1536" s="273"/>
      <c r="Z1536" s="73">
        <f t="shared" si="23"/>
        <v>0</v>
      </c>
    </row>
    <row r="1537" spans="7:26">
      <c r="G1537" s="81"/>
      <c r="H1537" s="81"/>
      <c r="Z1537" s="73">
        <f t="shared" si="23"/>
        <v>0</v>
      </c>
    </row>
    <row r="1538" spans="7:26">
      <c r="G1538" s="81"/>
      <c r="H1538" s="81"/>
      <c r="Z1538" s="73">
        <f t="shared" si="23"/>
        <v>0</v>
      </c>
    </row>
    <row r="1539" spans="7:26">
      <c r="G1539" s="81"/>
      <c r="H1539" s="81"/>
      <c r="Z1539" s="73">
        <f t="shared" si="23"/>
        <v>0</v>
      </c>
    </row>
    <row r="1540" spans="7:26">
      <c r="G1540" s="81"/>
      <c r="H1540" s="81"/>
      <c r="Z1540" s="73">
        <f t="shared" ref="Z1540:Z1603" si="24">IF(M1540="LATE",IF(N1540="",1,0),0)</f>
        <v>0</v>
      </c>
    </row>
    <row r="1541" spans="7:26">
      <c r="G1541" s="81"/>
      <c r="H1541" s="81"/>
      <c r="Z1541" s="73">
        <f t="shared" si="24"/>
        <v>0</v>
      </c>
    </row>
    <row r="1542" spans="7:26">
      <c r="G1542" s="81"/>
      <c r="H1542" s="81"/>
      <c r="Z1542" s="73">
        <f t="shared" si="24"/>
        <v>0</v>
      </c>
    </row>
    <row r="1543" spans="7:26">
      <c r="G1543" s="81"/>
      <c r="H1543" s="81"/>
      <c r="Z1543" s="73">
        <f t="shared" si="24"/>
        <v>0</v>
      </c>
    </row>
    <row r="1544" spans="7:26">
      <c r="G1544" s="81"/>
      <c r="H1544" s="81"/>
      <c r="Z1544" s="73">
        <f t="shared" si="24"/>
        <v>0</v>
      </c>
    </row>
    <row r="1545" spans="7:26">
      <c r="G1545" s="81"/>
      <c r="H1545" s="81"/>
      <c r="Z1545" s="73">
        <f t="shared" si="24"/>
        <v>0</v>
      </c>
    </row>
    <row r="1546" spans="7:26">
      <c r="G1546" s="81"/>
      <c r="H1546" s="81"/>
      <c r="Z1546" s="73">
        <f t="shared" si="24"/>
        <v>0</v>
      </c>
    </row>
    <row r="1547" spans="7:26">
      <c r="G1547" s="81"/>
      <c r="H1547" s="81"/>
      <c r="Z1547" s="73">
        <f t="shared" si="24"/>
        <v>0</v>
      </c>
    </row>
    <row r="1548" spans="7:26">
      <c r="G1548" s="81"/>
      <c r="H1548" s="81"/>
      <c r="Z1548" s="73">
        <f t="shared" si="24"/>
        <v>0</v>
      </c>
    </row>
    <row r="1549" spans="7:26">
      <c r="G1549" s="81"/>
      <c r="H1549" s="81"/>
      <c r="Z1549" s="73">
        <f t="shared" si="24"/>
        <v>0</v>
      </c>
    </row>
    <row r="1550" spans="7:26">
      <c r="G1550" s="81"/>
      <c r="H1550" s="81"/>
      <c r="Z1550" s="73">
        <f t="shared" si="24"/>
        <v>0</v>
      </c>
    </row>
    <row r="1551" spans="7:26">
      <c r="G1551" s="81"/>
      <c r="H1551" s="81"/>
      <c r="Z1551" s="73">
        <f t="shared" si="24"/>
        <v>0</v>
      </c>
    </row>
    <row r="1552" spans="7:26">
      <c r="G1552" s="81"/>
      <c r="H1552" s="81"/>
      <c r="Z1552" s="73">
        <f t="shared" si="24"/>
        <v>0</v>
      </c>
    </row>
    <row r="1553" spans="7:26">
      <c r="G1553" s="81"/>
      <c r="H1553" s="81"/>
      <c r="Z1553" s="73">
        <f t="shared" si="24"/>
        <v>0</v>
      </c>
    </row>
    <row r="1554" spans="7:26">
      <c r="G1554" s="81"/>
      <c r="H1554" s="81"/>
      <c r="Z1554" s="73">
        <f t="shared" si="24"/>
        <v>0</v>
      </c>
    </row>
    <row r="1555" spans="7:26">
      <c r="G1555" s="81"/>
      <c r="H1555" s="81"/>
      <c r="Z1555" s="73">
        <f t="shared" si="24"/>
        <v>0</v>
      </c>
    </row>
    <row r="1556" spans="7:26">
      <c r="G1556" s="81"/>
      <c r="H1556" s="81"/>
      <c r="Z1556" s="73">
        <f t="shared" si="24"/>
        <v>0</v>
      </c>
    </row>
    <row r="1557" spans="7:26">
      <c r="G1557" s="81"/>
      <c r="H1557" s="81"/>
      <c r="Z1557" s="73">
        <f t="shared" si="24"/>
        <v>0</v>
      </c>
    </row>
    <row r="1558" spans="7:26">
      <c r="G1558" s="81"/>
      <c r="H1558" s="81"/>
      <c r="Z1558" s="73">
        <f t="shared" si="24"/>
        <v>0</v>
      </c>
    </row>
    <row r="1559" spans="7:26">
      <c r="G1559" s="81"/>
      <c r="H1559" s="81"/>
      <c r="Z1559" s="73">
        <f t="shared" si="24"/>
        <v>0</v>
      </c>
    </row>
    <row r="1560" spans="7:26">
      <c r="G1560" s="81"/>
      <c r="H1560" s="81"/>
      <c r="Z1560" s="73">
        <f t="shared" si="24"/>
        <v>0</v>
      </c>
    </row>
    <row r="1561" spans="7:26">
      <c r="G1561" s="81"/>
      <c r="H1561" s="81"/>
      <c r="Z1561" s="73">
        <f t="shared" si="24"/>
        <v>0</v>
      </c>
    </row>
    <row r="1562" spans="7:26">
      <c r="G1562" s="81"/>
      <c r="H1562" s="81"/>
      <c r="Z1562" s="73">
        <f t="shared" si="24"/>
        <v>0</v>
      </c>
    </row>
    <row r="1563" spans="7:26">
      <c r="G1563" s="81"/>
      <c r="H1563" s="81"/>
      <c r="Z1563" s="73">
        <f t="shared" si="24"/>
        <v>0</v>
      </c>
    </row>
    <row r="1564" spans="7:26">
      <c r="G1564" s="81"/>
      <c r="H1564" s="81"/>
      <c r="Z1564" s="73">
        <f t="shared" si="24"/>
        <v>0</v>
      </c>
    </row>
    <row r="1565" spans="7:26">
      <c r="G1565" s="81"/>
      <c r="H1565" s="81"/>
      <c r="Z1565" s="73">
        <f t="shared" si="24"/>
        <v>0</v>
      </c>
    </row>
    <row r="1566" spans="7:26">
      <c r="G1566" s="81"/>
      <c r="H1566" s="81"/>
      <c r="Z1566" s="73">
        <f t="shared" si="24"/>
        <v>0</v>
      </c>
    </row>
    <row r="1567" spans="7:26">
      <c r="G1567" s="81"/>
      <c r="H1567" s="81"/>
      <c r="Z1567" s="73">
        <f t="shared" si="24"/>
        <v>0</v>
      </c>
    </row>
    <row r="1568" spans="7:26">
      <c r="G1568" s="81"/>
      <c r="H1568" s="81"/>
      <c r="Z1568" s="73">
        <f t="shared" si="24"/>
        <v>0</v>
      </c>
    </row>
    <row r="1569" spans="7:26">
      <c r="G1569" s="81"/>
      <c r="H1569" s="81"/>
      <c r="Z1569" s="73">
        <f t="shared" si="24"/>
        <v>0</v>
      </c>
    </row>
    <row r="1570" spans="7:26">
      <c r="G1570" s="81"/>
      <c r="H1570" s="81"/>
      <c r="Z1570" s="73">
        <f t="shared" si="24"/>
        <v>0</v>
      </c>
    </row>
    <row r="1571" spans="7:26">
      <c r="G1571" s="81"/>
      <c r="H1571" s="81"/>
      <c r="Z1571" s="73">
        <f t="shared" si="24"/>
        <v>0</v>
      </c>
    </row>
    <row r="1572" spans="7:26">
      <c r="G1572" s="81"/>
      <c r="H1572" s="81"/>
      <c r="Z1572" s="73">
        <f t="shared" si="24"/>
        <v>0</v>
      </c>
    </row>
    <row r="1573" spans="7:26">
      <c r="G1573" s="81"/>
      <c r="H1573" s="81"/>
      <c r="Z1573" s="73">
        <f t="shared" si="24"/>
        <v>0</v>
      </c>
    </row>
    <row r="1574" spans="7:26">
      <c r="G1574" s="81"/>
      <c r="H1574" s="81"/>
      <c r="Z1574" s="73">
        <f t="shared" si="24"/>
        <v>0</v>
      </c>
    </row>
    <row r="1575" spans="7:26">
      <c r="G1575" s="81"/>
      <c r="H1575" s="81"/>
      <c r="Z1575" s="73">
        <f t="shared" si="24"/>
        <v>0</v>
      </c>
    </row>
    <row r="1576" spans="7:26">
      <c r="G1576" s="81"/>
      <c r="H1576" s="81"/>
      <c r="Z1576" s="73">
        <f t="shared" si="24"/>
        <v>0</v>
      </c>
    </row>
    <row r="1577" spans="7:26">
      <c r="G1577" s="81"/>
      <c r="H1577" s="81"/>
      <c r="Z1577" s="73">
        <f t="shared" si="24"/>
        <v>0</v>
      </c>
    </row>
    <row r="1578" spans="7:26">
      <c r="G1578" s="81"/>
      <c r="H1578" s="81"/>
      <c r="Z1578" s="73">
        <f t="shared" si="24"/>
        <v>0</v>
      </c>
    </row>
    <row r="1579" spans="7:26">
      <c r="G1579" s="81"/>
      <c r="H1579" s="81"/>
      <c r="Z1579" s="73">
        <f t="shared" si="24"/>
        <v>0</v>
      </c>
    </row>
    <row r="1580" spans="7:26">
      <c r="G1580" s="81"/>
      <c r="H1580" s="81"/>
      <c r="Z1580" s="73">
        <f t="shared" si="24"/>
        <v>0</v>
      </c>
    </row>
    <row r="1581" spans="7:26">
      <c r="G1581" s="81"/>
      <c r="H1581" s="81"/>
      <c r="Z1581" s="73">
        <f t="shared" si="24"/>
        <v>0</v>
      </c>
    </row>
    <row r="1582" spans="7:26">
      <c r="G1582" s="81"/>
      <c r="H1582" s="81"/>
      <c r="Z1582" s="73">
        <f t="shared" si="24"/>
        <v>0</v>
      </c>
    </row>
    <row r="1583" spans="7:26">
      <c r="G1583" s="81"/>
      <c r="H1583" s="81"/>
      <c r="Z1583" s="73">
        <f t="shared" si="24"/>
        <v>0</v>
      </c>
    </row>
    <row r="1584" spans="7:26">
      <c r="G1584" s="81"/>
      <c r="H1584" s="81"/>
      <c r="Z1584" s="73">
        <f t="shared" si="24"/>
        <v>0</v>
      </c>
    </row>
    <row r="1585" spans="7:26">
      <c r="G1585" s="81"/>
      <c r="H1585" s="81"/>
      <c r="Z1585" s="73">
        <f t="shared" si="24"/>
        <v>0</v>
      </c>
    </row>
    <row r="1586" spans="7:26">
      <c r="G1586" s="81"/>
      <c r="H1586" s="81"/>
      <c r="Z1586" s="73">
        <f t="shared" si="24"/>
        <v>0</v>
      </c>
    </row>
    <row r="1587" spans="7:26">
      <c r="G1587" s="81"/>
      <c r="H1587" s="81"/>
      <c r="Z1587" s="73">
        <f t="shared" si="24"/>
        <v>0</v>
      </c>
    </row>
    <row r="1588" spans="7:26">
      <c r="G1588" s="81"/>
      <c r="H1588" s="81"/>
      <c r="Z1588" s="73">
        <f t="shared" si="24"/>
        <v>0</v>
      </c>
    </row>
    <row r="1589" spans="7:26">
      <c r="G1589" s="81"/>
      <c r="H1589" s="81"/>
      <c r="Z1589" s="73">
        <f t="shared" si="24"/>
        <v>0</v>
      </c>
    </row>
    <row r="1590" spans="7:26">
      <c r="G1590" s="81"/>
      <c r="H1590" s="81"/>
      <c r="Z1590" s="73">
        <f t="shared" si="24"/>
        <v>0</v>
      </c>
    </row>
    <row r="1591" spans="7:26">
      <c r="G1591" s="81"/>
      <c r="H1591" s="81"/>
      <c r="Z1591" s="73">
        <f t="shared" si="24"/>
        <v>0</v>
      </c>
    </row>
    <row r="1592" spans="7:26">
      <c r="G1592" s="81"/>
      <c r="H1592" s="81"/>
      <c r="Z1592" s="73">
        <f t="shared" si="24"/>
        <v>0</v>
      </c>
    </row>
    <row r="1593" spans="7:26">
      <c r="G1593" s="81"/>
      <c r="H1593" s="81"/>
      <c r="Z1593" s="73">
        <f t="shared" si="24"/>
        <v>0</v>
      </c>
    </row>
    <row r="1594" spans="7:26">
      <c r="G1594" s="81"/>
      <c r="H1594" s="81"/>
      <c r="Z1594" s="73">
        <f t="shared" si="24"/>
        <v>0</v>
      </c>
    </row>
    <row r="1595" spans="7:26">
      <c r="G1595" s="81"/>
      <c r="H1595" s="81"/>
      <c r="Z1595" s="73">
        <f t="shared" si="24"/>
        <v>0</v>
      </c>
    </row>
    <row r="1596" spans="7:26">
      <c r="G1596" s="81"/>
      <c r="H1596" s="81"/>
      <c r="Z1596" s="73">
        <f t="shared" si="24"/>
        <v>0</v>
      </c>
    </row>
    <row r="1597" spans="7:26">
      <c r="G1597" s="81"/>
      <c r="H1597" s="81"/>
      <c r="Z1597" s="73">
        <f t="shared" si="24"/>
        <v>0</v>
      </c>
    </row>
    <row r="1598" spans="7:26">
      <c r="G1598" s="81"/>
      <c r="H1598" s="81"/>
      <c r="Z1598" s="73">
        <f t="shared" si="24"/>
        <v>0</v>
      </c>
    </row>
    <row r="1599" spans="7:26">
      <c r="G1599" s="81"/>
      <c r="H1599" s="81"/>
      <c r="Z1599" s="73">
        <f t="shared" si="24"/>
        <v>0</v>
      </c>
    </row>
    <row r="1600" spans="7:26">
      <c r="G1600" s="81"/>
      <c r="H1600" s="81"/>
      <c r="Z1600" s="73">
        <f t="shared" si="24"/>
        <v>0</v>
      </c>
    </row>
    <row r="1601" spans="7:26">
      <c r="G1601" s="81"/>
      <c r="H1601" s="81"/>
      <c r="Z1601" s="73">
        <f t="shared" si="24"/>
        <v>0</v>
      </c>
    </row>
    <row r="1602" spans="7:26">
      <c r="G1602" s="81"/>
      <c r="H1602" s="81"/>
      <c r="Z1602" s="73">
        <f t="shared" si="24"/>
        <v>0</v>
      </c>
    </row>
    <row r="1603" spans="7:26">
      <c r="G1603" s="81"/>
      <c r="H1603" s="81"/>
      <c r="Z1603" s="73">
        <f t="shared" si="24"/>
        <v>0</v>
      </c>
    </row>
    <row r="1604" spans="7:26">
      <c r="G1604" s="81"/>
      <c r="H1604" s="81"/>
      <c r="Z1604" s="73">
        <f t="shared" ref="Z1604:Z1667" si="25">IF(M1604="LATE",IF(N1604="",1,0),0)</f>
        <v>0</v>
      </c>
    </row>
    <row r="1605" spans="7:26">
      <c r="G1605" s="81"/>
      <c r="H1605" s="81"/>
      <c r="Z1605" s="73">
        <f t="shared" si="25"/>
        <v>0</v>
      </c>
    </row>
    <row r="1606" spans="7:26">
      <c r="G1606" s="81"/>
      <c r="H1606" s="81"/>
      <c r="Z1606" s="73">
        <f t="shared" si="25"/>
        <v>0</v>
      </c>
    </row>
    <row r="1607" spans="7:26">
      <c r="G1607" s="81"/>
      <c r="H1607" s="81"/>
      <c r="Z1607" s="73">
        <f t="shared" si="25"/>
        <v>0</v>
      </c>
    </row>
    <row r="1608" spans="7:26">
      <c r="G1608" s="81"/>
      <c r="H1608" s="81"/>
      <c r="Z1608" s="73">
        <f t="shared" si="25"/>
        <v>0</v>
      </c>
    </row>
    <row r="1609" spans="7:26">
      <c r="G1609" s="81"/>
      <c r="H1609" s="81"/>
      <c r="Z1609" s="73">
        <f t="shared" si="25"/>
        <v>0</v>
      </c>
    </row>
    <row r="1610" spans="7:26">
      <c r="G1610" s="81"/>
      <c r="H1610" s="81"/>
      <c r="Z1610" s="73">
        <f t="shared" si="25"/>
        <v>0</v>
      </c>
    </row>
    <row r="1611" spans="7:26">
      <c r="G1611" s="81"/>
      <c r="H1611" s="81"/>
      <c r="Z1611" s="73">
        <f t="shared" si="25"/>
        <v>0</v>
      </c>
    </row>
    <row r="1612" spans="7:26">
      <c r="G1612" s="81"/>
      <c r="H1612" s="81"/>
      <c r="Z1612" s="73">
        <f t="shared" si="25"/>
        <v>0</v>
      </c>
    </row>
    <row r="1613" spans="7:26">
      <c r="G1613" s="81"/>
      <c r="H1613" s="81"/>
      <c r="Z1613" s="73">
        <f t="shared" si="25"/>
        <v>0</v>
      </c>
    </row>
    <row r="1614" spans="7:26">
      <c r="G1614" s="81"/>
      <c r="H1614" s="81"/>
      <c r="Z1614" s="73">
        <f t="shared" si="25"/>
        <v>0</v>
      </c>
    </row>
    <row r="1615" spans="7:26">
      <c r="G1615" s="81"/>
      <c r="H1615" s="81"/>
      <c r="Z1615" s="73">
        <f t="shared" si="25"/>
        <v>0</v>
      </c>
    </row>
    <row r="1616" spans="7:26">
      <c r="G1616" s="81"/>
      <c r="H1616" s="81"/>
      <c r="Z1616" s="73">
        <f t="shared" si="25"/>
        <v>0</v>
      </c>
    </row>
    <row r="1617" spans="7:26">
      <c r="G1617" s="81"/>
      <c r="H1617" s="81"/>
      <c r="Z1617" s="73">
        <f t="shared" si="25"/>
        <v>0</v>
      </c>
    </row>
    <row r="1618" spans="7:26">
      <c r="G1618" s="81"/>
      <c r="H1618" s="81"/>
      <c r="Z1618" s="73">
        <f t="shared" si="25"/>
        <v>0</v>
      </c>
    </row>
    <row r="1619" spans="7:26">
      <c r="G1619" s="81"/>
      <c r="H1619" s="81"/>
      <c r="Z1619" s="73">
        <f t="shared" si="25"/>
        <v>0</v>
      </c>
    </row>
    <row r="1620" spans="7:26">
      <c r="G1620" s="81"/>
      <c r="H1620" s="81"/>
      <c r="Z1620" s="73">
        <f t="shared" si="25"/>
        <v>0</v>
      </c>
    </row>
    <row r="1621" spans="7:26">
      <c r="G1621" s="81"/>
      <c r="H1621" s="81"/>
      <c r="Z1621" s="73">
        <f t="shared" si="25"/>
        <v>0</v>
      </c>
    </row>
    <row r="1622" spans="7:26">
      <c r="G1622" s="81"/>
      <c r="H1622" s="81"/>
      <c r="Z1622" s="73">
        <f t="shared" si="25"/>
        <v>0</v>
      </c>
    </row>
    <row r="1623" spans="7:26">
      <c r="G1623" s="81"/>
      <c r="H1623" s="81"/>
      <c r="Z1623" s="73">
        <f t="shared" si="25"/>
        <v>0</v>
      </c>
    </row>
    <row r="1624" spans="7:26">
      <c r="G1624" s="81"/>
      <c r="H1624" s="81"/>
      <c r="Z1624" s="73">
        <f t="shared" si="25"/>
        <v>0</v>
      </c>
    </row>
    <row r="1625" spans="7:26">
      <c r="G1625" s="81"/>
      <c r="H1625" s="81"/>
      <c r="Z1625" s="73">
        <f t="shared" si="25"/>
        <v>0</v>
      </c>
    </row>
    <row r="1626" spans="7:26">
      <c r="G1626" s="81"/>
      <c r="H1626" s="81"/>
      <c r="Z1626" s="73">
        <f t="shared" si="25"/>
        <v>0</v>
      </c>
    </row>
    <row r="1627" spans="7:26">
      <c r="G1627" s="81"/>
      <c r="H1627" s="81"/>
      <c r="Z1627" s="73">
        <f t="shared" si="25"/>
        <v>0</v>
      </c>
    </row>
    <row r="1628" spans="7:26">
      <c r="G1628" s="81"/>
      <c r="H1628" s="81"/>
      <c r="Z1628" s="73">
        <f t="shared" si="25"/>
        <v>0</v>
      </c>
    </row>
    <row r="1629" spans="7:26">
      <c r="G1629" s="81"/>
      <c r="H1629" s="81"/>
      <c r="Z1629" s="73">
        <f t="shared" si="25"/>
        <v>0</v>
      </c>
    </row>
    <row r="1630" spans="7:26">
      <c r="G1630" s="81"/>
      <c r="H1630" s="81"/>
      <c r="Z1630" s="73">
        <f t="shared" si="25"/>
        <v>0</v>
      </c>
    </row>
    <row r="1631" spans="7:26">
      <c r="G1631" s="81"/>
      <c r="H1631" s="81"/>
      <c r="Z1631" s="73">
        <f t="shared" si="25"/>
        <v>0</v>
      </c>
    </row>
    <row r="1632" spans="7:26">
      <c r="G1632" s="81"/>
      <c r="H1632" s="81"/>
      <c r="Z1632" s="73">
        <f t="shared" si="25"/>
        <v>0</v>
      </c>
    </row>
    <row r="1633" spans="7:26">
      <c r="G1633" s="81"/>
      <c r="H1633" s="81"/>
      <c r="Z1633" s="73">
        <f t="shared" si="25"/>
        <v>0</v>
      </c>
    </row>
    <row r="1634" spans="7:26">
      <c r="G1634" s="81"/>
      <c r="H1634" s="81"/>
      <c r="Z1634" s="73">
        <f t="shared" si="25"/>
        <v>0</v>
      </c>
    </row>
    <row r="1635" spans="7:26">
      <c r="G1635" s="81"/>
      <c r="H1635" s="81"/>
      <c r="Z1635" s="73">
        <f t="shared" si="25"/>
        <v>0</v>
      </c>
    </row>
    <row r="1636" spans="7:26">
      <c r="G1636" s="81"/>
      <c r="H1636" s="81"/>
      <c r="Z1636" s="73">
        <f t="shared" si="25"/>
        <v>0</v>
      </c>
    </row>
    <row r="1637" spans="7:26">
      <c r="G1637" s="81"/>
      <c r="H1637" s="81"/>
      <c r="Z1637" s="73">
        <f t="shared" si="25"/>
        <v>0</v>
      </c>
    </row>
    <row r="1638" spans="7:26">
      <c r="G1638" s="81"/>
      <c r="H1638" s="81"/>
      <c r="Z1638" s="73">
        <f t="shared" si="25"/>
        <v>0</v>
      </c>
    </row>
    <row r="1639" spans="7:26">
      <c r="G1639" s="81"/>
      <c r="H1639" s="81"/>
      <c r="Z1639" s="73">
        <f t="shared" si="25"/>
        <v>0</v>
      </c>
    </row>
    <row r="1640" spans="7:26">
      <c r="G1640" s="81"/>
      <c r="H1640" s="81"/>
      <c r="Z1640" s="73">
        <f t="shared" si="25"/>
        <v>0</v>
      </c>
    </row>
    <row r="1641" spans="7:26">
      <c r="G1641" s="81"/>
      <c r="H1641" s="81"/>
      <c r="Z1641" s="73">
        <f t="shared" si="25"/>
        <v>0</v>
      </c>
    </row>
    <row r="1642" spans="7:26">
      <c r="G1642" s="81"/>
      <c r="H1642" s="81"/>
      <c r="Z1642" s="73">
        <f t="shared" si="25"/>
        <v>0</v>
      </c>
    </row>
    <row r="1643" spans="7:26">
      <c r="G1643" s="81"/>
      <c r="H1643" s="81"/>
      <c r="Z1643" s="73">
        <f t="shared" si="25"/>
        <v>0</v>
      </c>
    </row>
    <row r="1644" spans="7:26">
      <c r="G1644" s="81"/>
      <c r="H1644" s="81"/>
      <c r="Z1644" s="73">
        <f t="shared" si="25"/>
        <v>0</v>
      </c>
    </row>
    <row r="1645" spans="7:26">
      <c r="G1645" s="81"/>
      <c r="H1645" s="81"/>
      <c r="Z1645" s="73">
        <f t="shared" si="25"/>
        <v>0</v>
      </c>
    </row>
    <row r="1646" spans="7:26">
      <c r="G1646" s="81"/>
      <c r="H1646" s="81"/>
      <c r="Z1646" s="73">
        <f t="shared" si="25"/>
        <v>0</v>
      </c>
    </row>
    <row r="1647" spans="7:26">
      <c r="G1647" s="81"/>
      <c r="H1647" s="81"/>
      <c r="Z1647" s="73">
        <f t="shared" si="25"/>
        <v>0</v>
      </c>
    </row>
    <row r="1648" spans="7:26">
      <c r="G1648" s="81"/>
      <c r="H1648" s="81"/>
      <c r="Z1648" s="73">
        <f t="shared" si="25"/>
        <v>0</v>
      </c>
    </row>
    <row r="1649" spans="7:26">
      <c r="G1649" s="81"/>
      <c r="H1649" s="81"/>
      <c r="Z1649" s="73">
        <f t="shared" si="25"/>
        <v>0</v>
      </c>
    </row>
    <row r="1650" spans="7:26">
      <c r="G1650" s="81"/>
      <c r="H1650" s="81"/>
      <c r="Z1650" s="73">
        <f t="shared" si="25"/>
        <v>0</v>
      </c>
    </row>
    <row r="1651" spans="7:26">
      <c r="G1651" s="81"/>
      <c r="H1651" s="81"/>
      <c r="Z1651" s="73">
        <f t="shared" si="25"/>
        <v>0</v>
      </c>
    </row>
    <row r="1652" spans="7:26">
      <c r="G1652" s="81"/>
      <c r="H1652" s="81"/>
      <c r="Z1652" s="73">
        <f t="shared" si="25"/>
        <v>0</v>
      </c>
    </row>
    <row r="1653" spans="7:26">
      <c r="G1653" s="81"/>
      <c r="H1653" s="81"/>
      <c r="Z1653" s="73">
        <f t="shared" si="25"/>
        <v>0</v>
      </c>
    </row>
    <row r="1654" spans="7:26">
      <c r="G1654" s="81"/>
      <c r="H1654" s="81"/>
      <c r="Z1654" s="73">
        <f t="shared" si="25"/>
        <v>0</v>
      </c>
    </row>
    <row r="1655" spans="7:26">
      <c r="G1655" s="81"/>
      <c r="H1655" s="81"/>
      <c r="Z1655" s="73">
        <f t="shared" si="25"/>
        <v>0</v>
      </c>
    </row>
    <row r="1656" spans="7:26">
      <c r="G1656" s="81"/>
      <c r="H1656" s="81"/>
      <c r="Z1656" s="73">
        <f t="shared" si="25"/>
        <v>0</v>
      </c>
    </row>
    <row r="1657" spans="7:26">
      <c r="G1657" s="81"/>
      <c r="H1657" s="81"/>
      <c r="Z1657" s="73">
        <f t="shared" si="25"/>
        <v>0</v>
      </c>
    </row>
    <row r="1658" spans="7:26">
      <c r="G1658" s="81"/>
      <c r="H1658" s="81"/>
      <c r="Z1658" s="73">
        <f t="shared" si="25"/>
        <v>0</v>
      </c>
    </row>
    <row r="1659" spans="7:26">
      <c r="G1659" s="81"/>
      <c r="H1659" s="81"/>
      <c r="Z1659" s="73">
        <f t="shared" si="25"/>
        <v>0</v>
      </c>
    </row>
    <row r="1660" spans="7:26">
      <c r="G1660" s="81"/>
      <c r="H1660" s="81"/>
      <c r="Z1660" s="73">
        <f t="shared" si="25"/>
        <v>0</v>
      </c>
    </row>
    <row r="1661" spans="7:26">
      <c r="G1661" s="81"/>
      <c r="H1661" s="81"/>
      <c r="Z1661" s="73">
        <f t="shared" si="25"/>
        <v>0</v>
      </c>
    </row>
    <row r="1662" spans="7:26">
      <c r="G1662" s="81"/>
      <c r="H1662" s="81"/>
      <c r="Z1662" s="73">
        <f t="shared" si="25"/>
        <v>0</v>
      </c>
    </row>
    <row r="1663" spans="7:26">
      <c r="G1663" s="81"/>
      <c r="H1663" s="81"/>
      <c r="Z1663" s="73">
        <f t="shared" si="25"/>
        <v>0</v>
      </c>
    </row>
    <row r="1664" spans="7:26">
      <c r="G1664" s="81"/>
      <c r="H1664" s="81"/>
      <c r="Z1664" s="73">
        <f t="shared" si="25"/>
        <v>0</v>
      </c>
    </row>
    <row r="1665" spans="7:26">
      <c r="G1665" s="81"/>
      <c r="H1665" s="81"/>
      <c r="Z1665" s="73">
        <f t="shared" si="25"/>
        <v>0</v>
      </c>
    </row>
    <row r="1666" spans="7:26">
      <c r="G1666" s="81"/>
      <c r="H1666" s="81"/>
      <c r="Z1666" s="73">
        <f t="shared" si="25"/>
        <v>0</v>
      </c>
    </row>
    <row r="1667" spans="7:26">
      <c r="G1667" s="81"/>
      <c r="H1667" s="81"/>
      <c r="Z1667" s="73">
        <f t="shared" si="25"/>
        <v>0</v>
      </c>
    </row>
    <row r="1668" spans="7:26">
      <c r="G1668" s="81"/>
      <c r="H1668" s="81"/>
      <c r="Z1668" s="73">
        <f t="shared" ref="Z1668:Z1731" si="26">IF(M1668="LATE",IF(N1668="",1,0),0)</f>
        <v>0</v>
      </c>
    </row>
    <row r="1669" spans="7:26">
      <c r="G1669" s="81"/>
      <c r="H1669" s="81"/>
      <c r="Z1669" s="73">
        <f t="shared" si="26"/>
        <v>0</v>
      </c>
    </row>
    <row r="1670" spans="7:26">
      <c r="G1670" s="81"/>
      <c r="H1670" s="81"/>
      <c r="Z1670" s="73">
        <f t="shared" si="26"/>
        <v>0</v>
      </c>
    </row>
    <row r="1671" spans="7:26">
      <c r="G1671" s="81"/>
      <c r="H1671" s="81"/>
      <c r="Z1671" s="73">
        <f t="shared" si="26"/>
        <v>0</v>
      </c>
    </row>
    <row r="1672" spans="7:26">
      <c r="G1672" s="81"/>
      <c r="H1672" s="81"/>
      <c r="Z1672" s="73">
        <f t="shared" si="26"/>
        <v>0</v>
      </c>
    </row>
    <row r="1673" spans="7:26">
      <c r="G1673" s="81"/>
      <c r="H1673" s="81"/>
      <c r="Z1673" s="73">
        <f t="shared" si="26"/>
        <v>0</v>
      </c>
    </row>
    <row r="1674" spans="7:26">
      <c r="G1674" s="81"/>
      <c r="H1674" s="81"/>
      <c r="Z1674" s="73">
        <f t="shared" si="26"/>
        <v>0</v>
      </c>
    </row>
    <row r="1675" spans="7:26">
      <c r="G1675" s="81"/>
      <c r="H1675" s="81"/>
      <c r="Z1675" s="73">
        <f t="shared" si="26"/>
        <v>0</v>
      </c>
    </row>
    <row r="1676" spans="7:26">
      <c r="G1676" s="81"/>
      <c r="H1676" s="81"/>
      <c r="Z1676" s="73">
        <f t="shared" si="26"/>
        <v>0</v>
      </c>
    </row>
    <row r="1677" spans="7:26">
      <c r="G1677" s="81"/>
      <c r="H1677" s="81"/>
      <c r="Z1677" s="73">
        <f t="shared" si="26"/>
        <v>0</v>
      </c>
    </row>
    <row r="1678" spans="7:26">
      <c r="G1678" s="81"/>
      <c r="H1678" s="81"/>
      <c r="Z1678" s="73">
        <f t="shared" si="26"/>
        <v>0</v>
      </c>
    </row>
    <row r="1679" spans="7:26">
      <c r="G1679" s="81"/>
      <c r="H1679" s="81"/>
      <c r="Z1679" s="73">
        <f t="shared" si="26"/>
        <v>0</v>
      </c>
    </row>
    <row r="1680" spans="7:26">
      <c r="G1680" s="81"/>
      <c r="H1680" s="81"/>
      <c r="Z1680" s="73">
        <f t="shared" si="26"/>
        <v>0</v>
      </c>
    </row>
    <row r="1681" spans="7:26">
      <c r="G1681" s="81"/>
      <c r="H1681" s="81"/>
      <c r="Z1681" s="73">
        <f t="shared" si="26"/>
        <v>0</v>
      </c>
    </row>
    <row r="1682" spans="7:26">
      <c r="G1682" s="81"/>
      <c r="H1682" s="81"/>
      <c r="Z1682" s="73">
        <f t="shared" si="26"/>
        <v>0</v>
      </c>
    </row>
    <row r="1683" spans="7:26">
      <c r="G1683" s="81"/>
      <c r="H1683" s="81"/>
      <c r="Z1683" s="73">
        <f t="shared" si="26"/>
        <v>0</v>
      </c>
    </row>
    <row r="1684" spans="7:26">
      <c r="G1684" s="81"/>
      <c r="H1684" s="81"/>
      <c r="Z1684" s="73">
        <f t="shared" si="26"/>
        <v>0</v>
      </c>
    </row>
    <row r="1685" spans="7:26">
      <c r="G1685" s="81"/>
      <c r="H1685" s="81"/>
      <c r="Z1685" s="73">
        <f t="shared" si="26"/>
        <v>0</v>
      </c>
    </row>
    <row r="1686" spans="7:26">
      <c r="G1686" s="81"/>
      <c r="H1686" s="81"/>
      <c r="Z1686" s="73">
        <f t="shared" si="26"/>
        <v>0</v>
      </c>
    </row>
    <row r="1687" spans="7:26">
      <c r="G1687" s="81"/>
      <c r="H1687" s="81"/>
      <c r="Z1687" s="73">
        <f t="shared" si="26"/>
        <v>0</v>
      </c>
    </row>
    <row r="1688" spans="7:26">
      <c r="G1688" s="81"/>
      <c r="H1688" s="81"/>
      <c r="Z1688" s="73">
        <f t="shared" si="26"/>
        <v>0</v>
      </c>
    </row>
    <row r="1689" spans="7:26">
      <c r="G1689" s="81"/>
      <c r="H1689" s="81"/>
      <c r="Z1689" s="73">
        <f t="shared" si="26"/>
        <v>0</v>
      </c>
    </row>
    <row r="1690" spans="7:26">
      <c r="G1690" s="81"/>
      <c r="H1690" s="81"/>
      <c r="Z1690" s="73">
        <f t="shared" si="26"/>
        <v>0</v>
      </c>
    </row>
    <row r="1691" spans="7:26">
      <c r="G1691" s="81"/>
      <c r="H1691" s="81"/>
      <c r="Z1691" s="73">
        <f t="shared" si="26"/>
        <v>0</v>
      </c>
    </row>
    <row r="1692" spans="7:26">
      <c r="G1692" s="81"/>
      <c r="H1692" s="81"/>
      <c r="Z1692" s="73">
        <f t="shared" si="26"/>
        <v>0</v>
      </c>
    </row>
    <row r="1693" spans="7:26">
      <c r="G1693" s="81"/>
      <c r="H1693" s="81"/>
      <c r="Z1693" s="73">
        <f t="shared" si="26"/>
        <v>0</v>
      </c>
    </row>
    <row r="1694" spans="7:26">
      <c r="G1694" s="81"/>
      <c r="H1694" s="81"/>
      <c r="Z1694" s="73">
        <f t="shared" si="26"/>
        <v>0</v>
      </c>
    </row>
    <row r="1695" spans="7:26">
      <c r="G1695" s="81"/>
      <c r="H1695" s="81"/>
      <c r="Z1695" s="73">
        <f t="shared" si="26"/>
        <v>0</v>
      </c>
    </row>
    <row r="1696" spans="7:26">
      <c r="G1696" s="81"/>
      <c r="H1696" s="81"/>
      <c r="Z1696" s="73">
        <f t="shared" si="26"/>
        <v>0</v>
      </c>
    </row>
    <row r="1697" spans="7:26">
      <c r="G1697" s="81"/>
      <c r="H1697" s="81"/>
      <c r="Z1697" s="73">
        <f t="shared" si="26"/>
        <v>0</v>
      </c>
    </row>
    <row r="1698" spans="7:26">
      <c r="G1698" s="81"/>
      <c r="H1698" s="81"/>
      <c r="Z1698" s="73">
        <f t="shared" si="26"/>
        <v>0</v>
      </c>
    </row>
    <row r="1699" spans="7:26">
      <c r="G1699" s="81"/>
      <c r="H1699" s="81"/>
      <c r="Z1699" s="73">
        <f t="shared" si="26"/>
        <v>0</v>
      </c>
    </row>
    <row r="1700" spans="7:26">
      <c r="G1700" s="81"/>
      <c r="H1700" s="81"/>
      <c r="Z1700" s="73">
        <f t="shared" si="26"/>
        <v>0</v>
      </c>
    </row>
    <row r="1701" spans="7:26">
      <c r="G1701" s="81"/>
      <c r="H1701" s="81"/>
      <c r="Z1701" s="73">
        <f t="shared" si="26"/>
        <v>0</v>
      </c>
    </row>
    <row r="1702" spans="7:26">
      <c r="G1702" s="81"/>
      <c r="H1702" s="81"/>
      <c r="Z1702" s="73">
        <f t="shared" si="26"/>
        <v>0</v>
      </c>
    </row>
    <row r="1703" spans="7:26">
      <c r="G1703" s="81"/>
      <c r="H1703" s="81"/>
      <c r="Z1703" s="73">
        <f t="shared" si="26"/>
        <v>0</v>
      </c>
    </row>
    <row r="1704" spans="7:26">
      <c r="G1704" s="81"/>
      <c r="H1704" s="81"/>
      <c r="Z1704" s="73">
        <f t="shared" si="26"/>
        <v>0</v>
      </c>
    </row>
    <row r="1705" spans="7:26">
      <c r="G1705" s="81"/>
      <c r="H1705" s="81"/>
      <c r="Z1705" s="73">
        <f t="shared" si="26"/>
        <v>0</v>
      </c>
    </row>
    <row r="1706" spans="7:26">
      <c r="G1706" s="81"/>
      <c r="H1706" s="81"/>
      <c r="Z1706" s="73">
        <f t="shared" si="26"/>
        <v>0</v>
      </c>
    </row>
    <row r="1707" spans="7:26">
      <c r="G1707" s="81"/>
      <c r="H1707" s="81"/>
      <c r="Z1707" s="73">
        <f t="shared" si="26"/>
        <v>0</v>
      </c>
    </row>
    <row r="1708" spans="7:26">
      <c r="G1708" s="81"/>
      <c r="H1708" s="81"/>
      <c r="Z1708" s="73">
        <f t="shared" si="26"/>
        <v>0</v>
      </c>
    </row>
    <row r="1709" spans="7:26">
      <c r="G1709" s="81"/>
      <c r="H1709" s="81"/>
      <c r="Z1709" s="73">
        <f t="shared" si="26"/>
        <v>0</v>
      </c>
    </row>
    <row r="1710" spans="7:26">
      <c r="G1710" s="81"/>
      <c r="H1710" s="81"/>
      <c r="Z1710" s="73">
        <f t="shared" si="26"/>
        <v>0</v>
      </c>
    </row>
    <row r="1711" spans="7:26">
      <c r="G1711" s="81"/>
      <c r="H1711" s="81"/>
      <c r="Z1711" s="73">
        <f t="shared" si="26"/>
        <v>0</v>
      </c>
    </row>
    <row r="1712" spans="7:26">
      <c r="G1712" s="81"/>
      <c r="H1712" s="81"/>
      <c r="Z1712" s="73">
        <f t="shared" si="26"/>
        <v>0</v>
      </c>
    </row>
    <row r="1713" spans="7:26">
      <c r="G1713" s="81"/>
      <c r="H1713" s="81"/>
      <c r="Z1713" s="73">
        <f t="shared" si="26"/>
        <v>0</v>
      </c>
    </row>
    <row r="1714" spans="7:26">
      <c r="G1714" s="81"/>
      <c r="H1714" s="81"/>
      <c r="Z1714" s="73">
        <f t="shared" si="26"/>
        <v>0</v>
      </c>
    </row>
    <row r="1715" spans="7:26">
      <c r="G1715" s="81"/>
      <c r="H1715" s="81"/>
      <c r="Z1715" s="73">
        <f t="shared" si="26"/>
        <v>0</v>
      </c>
    </row>
    <row r="1716" spans="7:26">
      <c r="G1716" s="81"/>
      <c r="H1716" s="81"/>
      <c r="Z1716" s="73">
        <f t="shared" si="26"/>
        <v>0</v>
      </c>
    </row>
    <row r="1717" spans="7:26">
      <c r="G1717" s="81"/>
      <c r="H1717" s="81"/>
      <c r="Z1717" s="73">
        <f t="shared" si="26"/>
        <v>0</v>
      </c>
    </row>
    <row r="1718" spans="7:26">
      <c r="G1718" s="81"/>
      <c r="H1718" s="81"/>
      <c r="Z1718" s="73">
        <f t="shared" si="26"/>
        <v>0</v>
      </c>
    </row>
    <row r="1719" spans="7:26">
      <c r="G1719" s="81"/>
      <c r="H1719" s="81"/>
      <c r="Z1719" s="73">
        <f t="shared" si="26"/>
        <v>0</v>
      </c>
    </row>
    <row r="1720" spans="7:26">
      <c r="G1720" s="81"/>
      <c r="H1720" s="81"/>
      <c r="Z1720" s="73">
        <f t="shared" si="26"/>
        <v>0</v>
      </c>
    </row>
    <row r="1721" spans="7:26">
      <c r="G1721" s="81"/>
      <c r="H1721" s="81"/>
      <c r="Z1721" s="73">
        <f t="shared" si="26"/>
        <v>0</v>
      </c>
    </row>
    <row r="1722" spans="7:26">
      <c r="G1722" s="81"/>
      <c r="H1722" s="81"/>
      <c r="Z1722" s="73">
        <f t="shared" si="26"/>
        <v>0</v>
      </c>
    </row>
    <row r="1723" spans="7:26">
      <c r="G1723" s="81"/>
      <c r="H1723" s="81"/>
      <c r="Z1723" s="73">
        <f t="shared" si="26"/>
        <v>0</v>
      </c>
    </row>
    <row r="1724" spans="7:26">
      <c r="G1724" s="81"/>
      <c r="H1724" s="81"/>
      <c r="Z1724" s="73">
        <f t="shared" si="26"/>
        <v>0</v>
      </c>
    </row>
    <row r="1725" spans="7:26">
      <c r="G1725" s="81"/>
      <c r="H1725" s="81"/>
      <c r="Z1725" s="73">
        <f t="shared" si="26"/>
        <v>0</v>
      </c>
    </row>
    <row r="1726" spans="7:26">
      <c r="G1726" s="81"/>
      <c r="H1726" s="81"/>
      <c r="Z1726" s="73">
        <f t="shared" si="26"/>
        <v>0</v>
      </c>
    </row>
    <row r="1727" spans="7:26">
      <c r="G1727" s="81"/>
      <c r="H1727" s="81"/>
      <c r="Z1727" s="73">
        <f t="shared" si="26"/>
        <v>0</v>
      </c>
    </row>
    <row r="1728" spans="7:26">
      <c r="G1728" s="81"/>
      <c r="H1728" s="81"/>
      <c r="Z1728" s="73">
        <f t="shared" si="26"/>
        <v>0</v>
      </c>
    </row>
    <row r="1729" spans="7:26">
      <c r="G1729" s="81"/>
      <c r="H1729" s="81"/>
      <c r="Z1729" s="73">
        <f t="shared" si="26"/>
        <v>0</v>
      </c>
    </row>
    <row r="1730" spans="7:26">
      <c r="G1730" s="81"/>
      <c r="H1730" s="81"/>
      <c r="Z1730" s="73">
        <f t="shared" si="26"/>
        <v>0</v>
      </c>
    </row>
    <row r="1731" spans="7:26">
      <c r="G1731" s="81"/>
      <c r="H1731" s="81"/>
      <c r="Z1731" s="73">
        <f t="shared" si="26"/>
        <v>0</v>
      </c>
    </row>
    <row r="1732" spans="7:26">
      <c r="G1732" s="81"/>
      <c r="H1732" s="81"/>
      <c r="Z1732" s="73">
        <f t="shared" ref="Z1732:Z1795" si="27">IF(M1732="LATE",IF(N1732="",1,0),0)</f>
        <v>0</v>
      </c>
    </row>
    <row r="1733" spans="7:26">
      <c r="G1733" s="81"/>
      <c r="H1733" s="81"/>
      <c r="Z1733" s="73">
        <f t="shared" si="27"/>
        <v>0</v>
      </c>
    </row>
    <row r="1734" spans="7:26">
      <c r="G1734" s="81"/>
      <c r="H1734" s="81"/>
      <c r="Z1734" s="73">
        <f t="shared" si="27"/>
        <v>0</v>
      </c>
    </row>
    <row r="1735" spans="7:26">
      <c r="G1735" s="81"/>
      <c r="H1735" s="81"/>
      <c r="Z1735" s="73">
        <f t="shared" si="27"/>
        <v>0</v>
      </c>
    </row>
    <row r="1736" spans="7:26">
      <c r="G1736" s="81"/>
      <c r="H1736" s="81"/>
      <c r="Z1736" s="73">
        <f t="shared" si="27"/>
        <v>0</v>
      </c>
    </row>
    <row r="1737" spans="7:26">
      <c r="G1737" s="81"/>
      <c r="H1737" s="81"/>
      <c r="Z1737" s="73">
        <f t="shared" si="27"/>
        <v>0</v>
      </c>
    </row>
    <row r="1738" spans="7:26">
      <c r="G1738" s="81"/>
      <c r="H1738" s="81"/>
      <c r="Z1738" s="73">
        <f t="shared" si="27"/>
        <v>0</v>
      </c>
    </row>
    <row r="1739" spans="7:26">
      <c r="G1739" s="81"/>
      <c r="H1739" s="81"/>
      <c r="Z1739" s="73">
        <f t="shared" si="27"/>
        <v>0</v>
      </c>
    </row>
    <row r="1740" spans="7:26">
      <c r="G1740" s="81"/>
      <c r="H1740" s="81"/>
      <c r="Z1740" s="73">
        <f t="shared" si="27"/>
        <v>0</v>
      </c>
    </row>
    <row r="1741" spans="7:26">
      <c r="G1741" s="81"/>
      <c r="H1741" s="81"/>
      <c r="Z1741" s="73">
        <f t="shared" si="27"/>
        <v>0</v>
      </c>
    </row>
    <row r="1742" spans="7:26">
      <c r="G1742" s="81"/>
      <c r="H1742" s="81"/>
      <c r="Z1742" s="73">
        <f t="shared" si="27"/>
        <v>0</v>
      </c>
    </row>
    <row r="1743" spans="7:26">
      <c r="G1743" s="81"/>
      <c r="H1743" s="81"/>
      <c r="Z1743" s="73">
        <f t="shared" si="27"/>
        <v>0</v>
      </c>
    </row>
    <row r="1744" spans="7:26">
      <c r="G1744" s="81"/>
      <c r="H1744" s="81"/>
      <c r="Z1744" s="73">
        <f t="shared" si="27"/>
        <v>0</v>
      </c>
    </row>
    <row r="1745" spans="7:26">
      <c r="G1745" s="81"/>
      <c r="H1745" s="81"/>
      <c r="Z1745" s="73">
        <f t="shared" si="27"/>
        <v>0</v>
      </c>
    </row>
    <row r="1746" spans="7:26">
      <c r="G1746" s="81"/>
      <c r="H1746" s="81"/>
      <c r="Z1746" s="73">
        <f t="shared" si="27"/>
        <v>0</v>
      </c>
    </row>
    <row r="1747" spans="7:26">
      <c r="G1747" s="81"/>
      <c r="H1747" s="81"/>
      <c r="Z1747" s="73">
        <f t="shared" si="27"/>
        <v>0</v>
      </c>
    </row>
    <row r="1748" spans="7:26">
      <c r="G1748" s="81"/>
      <c r="H1748" s="81"/>
      <c r="Z1748" s="73">
        <f t="shared" si="27"/>
        <v>0</v>
      </c>
    </row>
    <row r="1749" spans="7:26">
      <c r="G1749" s="81"/>
      <c r="H1749" s="81"/>
      <c r="Z1749" s="73">
        <f t="shared" si="27"/>
        <v>0</v>
      </c>
    </row>
    <row r="1750" spans="7:26">
      <c r="G1750" s="81"/>
      <c r="H1750" s="81"/>
      <c r="Z1750" s="73">
        <f t="shared" si="27"/>
        <v>0</v>
      </c>
    </row>
    <row r="1751" spans="7:26">
      <c r="G1751" s="81"/>
      <c r="H1751" s="81"/>
      <c r="Z1751" s="73">
        <f t="shared" si="27"/>
        <v>0</v>
      </c>
    </row>
    <row r="1752" spans="7:26">
      <c r="G1752" s="81"/>
      <c r="H1752" s="81"/>
      <c r="Z1752" s="73">
        <f t="shared" si="27"/>
        <v>0</v>
      </c>
    </row>
    <row r="1753" spans="7:26">
      <c r="G1753" s="81"/>
      <c r="H1753" s="81"/>
      <c r="Z1753" s="73">
        <f t="shared" si="27"/>
        <v>0</v>
      </c>
    </row>
    <row r="1754" spans="7:26">
      <c r="G1754" s="81"/>
      <c r="H1754" s="81"/>
      <c r="Z1754" s="73">
        <f t="shared" si="27"/>
        <v>0</v>
      </c>
    </row>
    <row r="1755" spans="7:26">
      <c r="G1755" s="81"/>
      <c r="H1755" s="81"/>
      <c r="Z1755" s="73">
        <f t="shared" si="27"/>
        <v>0</v>
      </c>
    </row>
    <row r="1756" spans="7:26">
      <c r="G1756" s="81"/>
      <c r="H1756" s="81"/>
      <c r="Z1756" s="73">
        <f t="shared" si="27"/>
        <v>0</v>
      </c>
    </row>
    <row r="1757" spans="7:26">
      <c r="G1757" s="81"/>
      <c r="H1757" s="81"/>
      <c r="Z1757" s="73">
        <f t="shared" si="27"/>
        <v>0</v>
      </c>
    </row>
    <row r="1758" spans="7:26">
      <c r="G1758" s="81"/>
      <c r="H1758" s="81"/>
      <c r="Z1758" s="73">
        <f t="shared" si="27"/>
        <v>0</v>
      </c>
    </row>
    <row r="1759" spans="7:26">
      <c r="G1759" s="81"/>
      <c r="H1759" s="81"/>
      <c r="Z1759" s="73">
        <f t="shared" si="27"/>
        <v>0</v>
      </c>
    </row>
    <row r="1760" spans="7:26">
      <c r="G1760" s="81"/>
      <c r="H1760" s="81"/>
      <c r="Z1760" s="73">
        <f t="shared" si="27"/>
        <v>0</v>
      </c>
    </row>
    <row r="1761" spans="7:26">
      <c r="G1761" s="81"/>
      <c r="H1761" s="81"/>
      <c r="Z1761" s="73">
        <f t="shared" si="27"/>
        <v>0</v>
      </c>
    </row>
    <row r="1762" spans="7:26">
      <c r="G1762" s="81"/>
      <c r="H1762" s="81"/>
      <c r="Z1762" s="73">
        <f t="shared" si="27"/>
        <v>0</v>
      </c>
    </row>
    <row r="1763" spans="7:26">
      <c r="G1763" s="81"/>
      <c r="H1763" s="81"/>
      <c r="Z1763" s="73">
        <f t="shared" si="27"/>
        <v>0</v>
      </c>
    </row>
    <row r="1764" spans="7:26">
      <c r="G1764" s="81"/>
      <c r="H1764" s="81"/>
      <c r="Z1764" s="73">
        <f t="shared" si="27"/>
        <v>0</v>
      </c>
    </row>
    <row r="1765" spans="7:26">
      <c r="G1765" s="81"/>
      <c r="H1765" s="81"/>
      <c r="Z1765" s="73">
        <f t="shared" si="27"/>
        <v>0</v>
      </c>
    </row>
    <row r="1766" spans="7:26">
      <c r="G1766" s="81"/>
      <c r="H1766" s="81"/>
      <c r="Z1766" s="73">
        <f t="shared" si="27"/>
        <v>0</v>
      </c>
    </row>
    <row r="1767" spans="7:26">
      <c r="G1767" s="81"/>
      <c r="H1767" s="81"/>
      <c r="Z1767" s="73">
        <f t="shared" si="27"/>
        <v>0</v>
      </c>
    </row>
    <row r="1768" spans="7:26">
      <c r="G1768" s="81"/>
      <c r="H1768" s="81"/>
      <c r="Z1768" s="73">
        <f t="shared" si="27"/>
        <v>0</v>
      </c>
    </row>
    <row r="1769" spans="7:26">
      <c r="G1769" s="81"/>
      <c r="H1769" s="81"/>
      <c r="Z1769" s="73">
        <f t="shared" si="27"/>
        <v>0</v>
      </c>
    </row>
    <row r="1770" spans="7:26">
      <c r="G1770" s="81"/>
      <c r="H1770" s="81"/>
      <c r="Z1770" s="73">
        <f t="shared" si="27"/>
        <v>0</v>
      </c>
    </row>
    <row r="1771" spans="7:26">
      <c r="G1771" s="81"/>
      <c r="H1771" s="81"/>
      <c r="Z1771" s="73">
        <f t="shared" si="27"/>
        <v>0</v>
      </c>
    </row>
    <row r="1772" spans="7:26">
      <c r="G1772" s="81"/>
      <c r="H1772" s="81"/>
      <c r="Z1772" s="73">
        <f t="shared" si="27"/>
        <v>0</v>
      </c>
    </row>
    <row r="1773" spans="7:26">
      <c r="G1773" s="81"/>
      <c r="H1773" s="81"/>
      <c r="Z1773" s="73">
        <f t="shared" si="27"/>
        <v>0</v>
      </c>
    </row>
    <row r="1774" spans="7:26">
      <c r="G1774" s="81"/>
      <c r="H1774" s="81"/>
      <c r="Z1774" s="73">
        <f t="shared" si="27"/>
        <v>0</v>
      </c>
    </row>
    <row r="1775" spans="7:26">
      <c r="G1775" s="81"/>
      <c r="H1775" s="81"/>
      <c r="Z1775" s="73">
        <f t="shared" si="27"/>
        <v>0</v>
      </c>
    </row>
    <row r="1776" spans="7:26">
      <c r="G1776" s="81"/>
      <c r="H1776" s="81"/>
      <c r="Z1776" s="73">
        <f t="shared" si="27"/>
        <v>0</v>
      </c>
    </row>
    <row r="1777" spans="7:26">
      <c r="G1777" s="81"/>
      <c r="H1777" s="81"/>
      <c r="Z1777" s="73">
        <f t="shared" si="27"/>
        <v>0</v>
      </c>
    </row>
    <row r="1778" spans="7:26">
      <c r="G1778" s="81"/>
      <c r="H1778" s="81"/>
      <c r="Z1778" s="73">
        <f t="shared" si="27"/>
        <v>0</v>
      </c>
    </row>
    <row r="1779" spans="7:26">
      <c r="G1779" s="81"/>
      <c r="H1779" s="81"/>
      <c r="Z1779" s="73">
        <f t="shared" si="27"/>
        <v>0</v>
      </c>
    </row>
    <row r="1780" spans="7:26">
      <c r="G1780" s="81"/>
      <c r="H1780" s="81"/>
      <c r="Z1780" s="73">
        <f t="shared" si="27"/>
        <v>0</v>
      </c>
    </row>
    <row r="1781" spans="7:26">
      <c r="G1781" s="81"/>
      <c r="H1781" s="81"/>
      <c r="Z1781" s="73">
        <f t="shared" si="27"/>
        <v>0</v>
      </c>
    </row>
    <row r="1782" spans="7:26">
      <c r="G1782" s="81"/>
      <c r="H1782" s="81"/>
      <c r="Z1782" s="73">
        <f t="shared" si="27"/>
        <v>0</v>
      </c>
    </row>
    <row r="1783" spans="7:26">
      <c r="G1783" s="81"/>
      <c r="H1783" s="81"/>
      <c r="Z1783" s="73">
        <f t="shared" si="27"/>
        <v>0</v>
      </c>
    </row>
    <row r="1784" spans="7:26">
      <c r="G1784" s="81"/>
      <c r="H1784" s="81"/>
      <c r="Z1784" s="73">
        <f t="shared" si="27"/>
        <v>0</v>
      </c>
    </row>
    <row r="1785" spans="7:26">
      <c r="G1785" s="81"/>
      <c r="H1785" s="81"/>
      <c r="Z1785" s="73">
        <f t="shared" si="27"/>
        <v>0</v>
      </c>
    </row>
    <row r="1786" spans="7:26">
      <c r="G1786" s="81"/>
      <c r="H1786" s="81"/>
      <c r="Z1786" s="73">
        <f t="shared" si="27"/>
        <v>0</v>
      </c>
    </row>
    <row r="1787" spans="7:26">
      <c r="G1787" s="81"/>
      <c r="H1787" s="81"/>
      <c r="Z1787" s="73">
        <f t="shared" si="27"/>
        <v>0</v>
      </c>
    </row>
    <row r="1788" spans="7:26">
      <c r="G1788" s="81"/>
      <c r="H1788" s="81"/>
      <c r="Z1788" s="73">
        <f t="shared" si="27"/>
        <v>0</v>
      </c>
    </row>
    <row r="1789" spans="7:26">
      <c r="G1789" s="81"/>
      <c r="H1789" s="81"/>
      <c r="Z1789" s="73">
        <f t="shared" si="27"/>
        <v>0</v>
      </c>
    </row>
    <row r="1790" spans="7:26">
      <c r="G1790" s="81"/>
      <c r="H1790" s="81"/>
      <c r="Z1790" s="73">
        <f t="shared" si="27"/>
        <v>0</v>
      </c>
    </row>
    <row r="1791" spans="7:26">
      <c r="G1791" s="81"/>
      <c r="H1791" s="81"/>
      <c r="Z1791" s="73">
        <f t="shared" si="27"/>
        <v>0</v>
      </c>
    </row>
    <row r="1792" spans="7:26">
      <c r="G1792" s="81"/>
      <c r="H1792" s="81"/>
      <c r="Z1792" s="73">
        <f t="shared" si="27"/>
        <v>0</v>
      </c>
    </row>
    <row r="1793" spans="7:26">
      <c r="G1793" s="81"/>
      <c r="H1793" s="81"/>
      <c r="Z1793" s="73">
        <f t="shared" si="27"/>
        <v>0</v>
      </c>
    </row>
    <row r="1794" spans="7:26">
      <c r="G1794" s="81"/>
      <c r="H1794" s="81"/>
      <c r="Z1794" s="73">
        <f t="shared" si="27"/>
        <v>0</v>
      </c>
    </row>
    <row r="1795" spans="7:26">
      <c r="G1795" s="81"/>
      <c r="H1795" s="81"/>
      <c r="Z1795" s="73">
        <f t="shared" si="27"/>
        <v>0</v>
      </c>
    </row>
    <row r="1796" spans="7:26">
      <c r="G1796" s="81"/>
      <c r="H1796" s="81"/>
      <c r="Z1796" s="73">
        <f t="shared" ref="Z1796:Z1859" si="28">IF(M1796="LATE",IF(N1796="",1,0),0)</f>
        <v>0</v>
      </c>
    </row>
    <row r="1797" spans="7:26">
      <c r="G1797" s="81"/>
      <c r="H1797" s="81"/>
      <c r="Z1797" s="73">
        <f t="shared" si="28"/>
        <v>0</v>
      </c>
    </row>
    <row r="1798" spans="7:26">
      <c r="G1798" s="81"/>
      <c r="H1798" s="81"/>
      <c r="Z1798" s="73">
        <f t="shared" si="28"/>
        <v>0</v>
      </c>
    </row>
    <row r="1799" spans="7:26">
      <c r="G1799" s="81"/>
      <c r="H1799" s="81"/>
      <c r="Z1799" s="73">
        <f t="shared" si="28"/>
        <v>0</v>
      </c>
    </row>
    <row r="1800" spans="7:26">
      <c r="G1800" s="81"/>
      <c r="H1800" s="81"/>
      <c r="Z1800" s="73">
        <f t="shared" si="28"/>
        <v>0</v>
      </c>
    </row>
    <row r="1801" spans="7:26">
      <c r="G1801" s="81"/>
      <c r="H1801" s="81"/>
      <c r="Z1801" s="73">
        <f t="shared" si="28"/>
        <v>0</v>
      </c>
    </row>
    <row r="1802" spans="7:26">
      <c r="G1802" s="81"/>
      <c r="H1802" s="81"/>
      <c r="Z1802" s="73">
        <f t="shared" si="28"/>
        <v>0</v>
      </c>
    </row>
    <row r="1803" spans="7:26">
      <c r="G1803" s="81"/>
      <c r="H1803" s="81"/>
      <c r="Z1803" s="73">
        <f t="shared" si="28"/>
        <v>0</v>
      </c>
    </row>
    <row r="1804" spans="7:26">
      <c r="G1804" s="81"/>
      <c r="H1804" s="81"/>
      <c r="Z1804" s="73">
        <f t="shared" si="28"/>
        <v>0</v>
      </c>
    </row>
    <row r="1805" spans="7:26">
      <c r="G1805" s="81"/>
      <c r="H1805" s="81"/>
      <c r="Z1805" s="73">
        <f t="shared" si="28"/>
        <v>0</v>
      </c>
    </row>
    <row r="1806" spans="7:26">
      <c r="G1806" s="81"/>
      <c r="H1806" s="81"/>
      <c r="Z1806" s="73">
        <f t="shared" si="28"/>
        <v>0</v>
      </c>
    </row>
    <row r="1807" spans="7:26">
      <c r="G1807" s="81"/>
      <c r="H1807" s="81"/>
      <c r="Z1807" s="73">
        <f t="shared" si="28"/>
        <v>0</v>
      </c>
    </row>
    <row r="1808" spans="7:26">
      <c r="G1808" s="81"/>
      <c r="H1808" s="81"/>
      <c r="Z1808" s="73">
        <f t="shared" si="28"/>
        <v>0</v>
      </c>
    </row>
    <row r="1809" spans="7:26">
      <c r="G1809" s="81"/>
      <c r="H1809" s="81"/>
      <c r="Z1809" s="73">
        <f t="shared" si="28"/>
        <v>0</v>
      </c>
    </row>
    <row r="1810" spans="7:26">
      <c r="G1810" s="81"/>
      <c r="H1810" s="81"/>
      <c r="Z1810" s="73">
        <f t="shared" si="28"/>
        <v>0</v>
      </c>
    </row>
    <row r="1811" spans="7:26">
      <c r="G1811" s="81"/>
      <c r="H1811" s="81"/>
      <c r="Z1811" s="73">
        <f t="shared" si="28"/>
        <v>0</v>
      </c>
    </row>
    <row r="1812" spans="7:26">
      <c r="G1812" s="81"/>
      <c r="H1812" s="81"/>
      <c r="Z1812" s="73">
        <f t="shared" si="28"/>
        <v>0</v>
      </c>
    </row>
    <row r="1813" spans="7:26">
      <c r="G1813" s="81"/>
      <c r="H1813" s="81"/>
      <c r="Z1813" s="73">
        <f t="shared" si="28"/>
        <v>0</v>
      </c>
    </row>
    <row r="1814" spans="7:26">
      <c r="G1814" s="81"/>
      <c r="H1814" s="81"/>
      <c r="Z1814" s="73">
        <f t="shared" si="28"/>
        <v>0</v>
      </c>
    </row>
    <row r="1815" spans="7:26">
      <c r="G1815" s="81"/>
      <c r="H1815" s="81"/>
      <c r="Z1815" s="73">
        <f t="shared" si="28"/>
        <v>0</v>
      </c>
    </row>
    <row r="1816" spans="7:26">
      <c r="G1816" s="81"/>
      <c r="H1816" s="81"/>
      <c r="Z1816" s="73">
        <f t="shared" si="28"/>
        <v>0</v>
      </c>
    </row>
    <row r="1817" spans="7:26">
      <c r="G1817" s="81"/>
      <c r="H1817" s="81"/>
      <c r="Z1817" s="73">
        <f t="shared" si="28"/>
        <v>0</v>
      </c>
    </row>
    <row r="1818" spans="7:26">
      <c r="G1818" s="81"/>
      <c r="H1818" s="81"/>
      <c r="Z1818" s="73">
        <f t="shared" si="28"/>
        <v>0</v>
      </c>
    </row>
    <row r="1819" spans="7:26">
      <c r="G1819" s="81"/>
      <c r="H1819" s="81"/>
      <c r="Z1819" s="73">
        <f t="shared" si="28"/>
        <v>0</v>
      </c>
    </row>
    <row r="1820" spans="7:26">
      <c r="G1820" s="81"/>
      <c r="H1820" s="81"/>
      <c r="Z1820" s="73">
        <f t="shared" si="28"/>
        <v>0</v>
      </c>
    </row>
    <row r="1821" spans="7:26">
      <c r="G1821" s="81"/>
      <c r="H1821" s="81"/>
      <c r="Z1821" s="73">
        <f t="shared" si="28"/>
        <v>0</v>
      </c>
    </row>
    <row r="1822" spans="7:26">
      <c r="G1822" s="81"/>
      <c r="H1822" s="81"/>
      <c r="Z1822" s="73">
        <f t="shared" si="28"/>
        <v>0</v>
      </c>
    </row>
    <row r="1823" spans="7:26">
      <c r="G1823" s="81"/>
      <c r="H1823" s="81"/>
      <c r="Z1823" s="73">
        <f t="shared" si="28"/>
        <v>0</v>
      </c>
    </row>
    <row r="1824" spans="7:26">
      <c r="G1824" s="81"/>
      <c r="H1824" s="81"/>
      <c r="Z1824" s="73">
        <f t="shared" si="28"/>
        <v>0</v>
      </c>
    </row>
    <row r="1825" spans="7:26">
      <c r="G1825" s="81"/>
      <c r="H1825" s="81"/>
      <c r="Z1825" s="73">
        <f t="shared" si="28"/>
        <v>0</v>
      </c>
    </row>
    <row r="1826" spans="7:26">
      <c r="G1826" s="81"/>
      <c r="H1826" s="81"/>
      <c r="Z1826" s="73">
        <f t="shared" si="28"/>
        <v>0</v>
      </c>
    </row>
    <row r="1827" spans="7:26">
      <c r="G1827" s="81"/>
      <c r="H1827" s="81"/>
      <c r="Z1827" s="73">
        <f t="shared" si="28"/>
        <v>0</v>
      </c>
    </row>
    <row r="1828" spans="7:26">
      <c r="G1828" s="81"/>
      <c r="H1828" s="81"/>
      <c r="Z1828" s="73">
        <f t="shared" si="28"/>
        <v>0</v>
      </c>
    </row>
    <row r="1829" spans="7:26">
      <c r="G1829" s="81"/>
      <c r="H1829" s="81"/>
      <c r="Z1829" s="73">
        <f t="shared" si="28"/>
        <v>0</v>
      </c>
    </row>
    <row r="1830" spans="7:26">
      <c r="G1830" s="81"/>
      <c r="H1830" s="81"/>
      <c r="Z1830" s="73">
        <f t="shared" si="28"/>
        <v>0</v>
      </c>
    </row>
    <row r="1831" spans="7:26">
      <c r="G1831" s="81"/>
      <c r="H1831" s="81"/>
      <c r="Z1831" s="73">
        <f t="shared" si="28"/>
        <v>0</v>
      </c>
    </row>
    <row r="1832" spans="7:26">
      <c r="G1832" s="81"/>
      <c r="H1832" s="81"/>
      <c r="Z1832" s="73">
        <f t="shared" si="28"/>
        <v>0</v>
      </c>
    </row>
    <row r="1833" spans="7:26">
      <c r="G1833" s="81"/>
      <c r="H1833" s="81"/>
      <c r="Z1833" s="73">
        <f t="shared" si="28"/>
        <v>0</v>
      </c>
    </row>
    <row r="1834" spans="7:26">
      <c r="G1834" s="81"/>
      <c r="H1834" s="81"/>
      <c r="Z1834" s="73">
        <f t="shared" si="28"/>
        <v>0</v>
      </c>
    </row>
    <row r="1835" spans="7:26">
      <c r="G1835" s="81"/>
      <c r="H1835" s="81"/>
      <c r="Z1835" s="73">
        <f t="shared" si="28"/>
        <v>0</v>
      </c>
    </row>
    <row r="1836" spans="7:26">
      <c r="G1836" s="81"/>
      <c r="H1836" s="81"/>
      <c r="Z1836" s="73">
        <f t="shared" si="28"/>
        <v>0</v>
      </c>
    </row>
    <row r="1837" spans="7:26">
      <c r="G1837" s="81"/>
      <c r="H1837" s="81"/>
      <c r="Z1837" s="73">
        <f t="shared" si="28"/>
        <v>0</v>
      </c>
    </row>
    <row r="1838" spans="7:26">
      <c r="G1838" s="81"/>
      <c r="H1838" s="81"/>
      <c r="Z1838" s="73">
        <f t="shared" si="28"/>
        <v>0</v>
      </c>
    </row>
    <row r="1839" spans="7:26">
      <c r="G1839" s="81"/>
      <c r="H1839" s="81"/>
      <c r="Z1839" s="73">
        <f t="shared" si="28"/>
        <v>0</v>
      </c>
    </row>
    <row r="1840" spans="7:26">
      <c r="G1840" s="81"/>
      <c r="H1840" s="81"/>
      <c r="Z1840" s="73">
        <f t="shared" si="28"/>
        <v>0</v>
      </c>
    </row>
    <row r="1841" spans="7:26">
      <c r="G1841" s="81"/>
      <c r="H1841" s="81"/>
      <c r="Z1841" s="73">
        <f t="shared" si="28"/>
        <v>0</v>
      </c>
    </row>
    <row r="1842" spans="7:26">
      <c r="G1842" s="81"/>
      <c r="H1842" s="81"/>
      <c r="Z1842" s="73">
        <f t="shared" si="28"/>
        <v>0</v>
      </c>
    </row>
    <row r="1843" spans="7:26">
      <c r="G1843" s="81"/>
      <c r="H1843" s="81"/>
      <c r="Z1843" s="73">
        <f t="shared" si="28"/>
        <v>0</v>
      </c>
    </row>
    <row r="1844" spans="7:26">
      <c r="G1844" s="81"/>
      <c r="H1844" s="81"/>
      <c r="Z1844" s="73">
        <f t="shared" si="28"/>
        <v>0</v>
      </c>
    </row>
    <row r="1845" spans="7:26">
      <c r="G1845" s="81"/>
      <c r="H1845" s="81"/>
      <c r="Z1845" s="73">
        <f t="shared" si="28"/>
        <v>0</v>
      </c>
    </row>
    <row r="1846" spans="7:26">
      <c r="G1846" s="81"/>
      <c r="H1846" s="81"/>
      <c r="Z1846" s="73">
        <f t="shared" si="28"/>
        <v>0</v>
      </c>
    </row>
    <row r="1847" spans="7:26">
      <c r="G1847" s="81"/>
      <c r="H1847" s="81"/>
      <c r="Z1847" s="73">
        <f t="shared" si="28"/>
        <v>0</v>
      </c>
    </row>
    <row r="1848" spans="7:26">
      <c r="G1848" s="81"/>
      <c r="H1848" s="81"/>
      <c r="Z1848" s="73">
        <f t="shared" si="28"/>
        <v>0</v>
      </c>
    </row>
    <row r="1849" spans="7:26">
      <c r="G1849" s="81"/>
      <c r="H1849" s="81"/>
      <c r="Z1849" s="73">
        <f t="shared" si="28"/>
        <v>0</v>
      </c>
    </row>
    <row r="1850" spans="7:26">
      <c r="G1850" s="81"/>
      <c r="H1850" s="81"/>
      <c r="Z1850" s="73">
        <f t="shared" si="28"/>
        <v>0</v>
      </c>
    </row>
    <row r="1851" spans="7:26">
      <c r="G1851" s="81"/>
      <c r="H1851" s="81"/>
      <c r="Z1851" s="73">
        <f t="shared" si="28"/>
        <v>0</v>
      </c>
    </row>
    <row r="1852" spans="7:26">
      <c r="G1852" s="81"/>
      <c r="H1852" s="81"/>
      <c r="Z1852" s="73">
        <f t="shared" si="28"/>
        <v>0</v>
      </c>
    </row>
    <row r="1853" spans="7:26">
      <c r="G1853" s="81"/>
      <c r="H1853" s="81"/>
      <c r="Z1853" s="73">
        <f t="shared" si="28"/>
        <v>0</v>
      </c>
    </row>
    <row r="1854" spans="7:26">
      <c r="G1854" s="81"/>
      <c r="H1854" s="81"/>
      <c r="Z1854" s="73">
        <f t="shared" si="28"/>
        <v>0</v>
      </c>
    </row>
    <row r="1855" spans="7:26">
      <c r="G1855" s="81"/>
      <c r="H1855" s="81"/>
      <c r="Z1855" s="73">
        <f t="shared" si="28"/>
        <v>0</v>
      </c>
    </row>
    <row r="1856" spans="7:26">
      <c r="G1856" s="81"/>
      <c r="H1856" s="81"/>
      <c r="Z1856" s="73">
        <f t="shared" si="28"/>
        <v>0</v>
      </c>
    </row>
    <row r="1857" spans="7:26">
      <c r="G1857" s="81"/>
      <c r="H1857" s="81"/>
      <c r="Z1857" s="73">
        <f t="shared" si="28"/>
        <v>0</v>
      </c>
    </row>
    <row r="1858" spans="7:26">
      <c r="G1858" s="81"/>
      <c r="H1858" s="81"/>
      <c r="Z1858" s="73">
        <f t="shared" si="28"/>
        <v>0</v>
      </c>
    </row>
    <row r="1859" spans="7:26">
      <c r="G1859" s="81"/>
      <c r="H1859" s="81"/>
      <c r="Z1859" s="73">
        <f t="shared" si="28"/>
        <v>0</v>
      </c>
    </row>
    <row r="1860" spans="7:26">
      <c r="G1860" s="81"/>
      <c r="H1860" s="81"/>
      <c r="Z1860" s="73">
        <f t="shared" ref="Z1860:Z1923" si="29">IF(M1860="LATE",IF(N1860="",1,0),0)</f>
        <v>0</v>
      </c>
    </row>
    <row r="1861" spans="7:26">
      <c r="G1861" s="81"/>
      <c r="H1861" s="81"/>
      <c r="Z1861" s="73">
        <f t="shared" si="29"/>
        <v>0</v>
      </c>
    </row>
    <row r="1862" spans="7:26">
      <c r="G1862" s="81"/>
      <c r="H1862" s="81"/>
      <c r="Z1862" s="73">
        <f t="shared" si="29"/>
        <v>0</v>
      </c>
    </row>
    <row r="1863" spans="7:26">
      <c r="G1863" s="81"/>
      <c r="H1863" s="81"/>
      <c r="Z1863" s="73">
        <f t="shared" si="29"/>
        <v>0</v>
      </c>
    </row>
    <row r="1864" spans="7:26">
      <c r="G1864" s="81"/>
      <c r="H1864" s="81"/>
      <c r="Z1864" s="73">
        <f t="shared" si="29"/>
        <v>0</v>
      </c>
    </row>
    <row r="1865" spans="7:26">
      <c r="G1865" s="81"/>
      <c r="H1865" s="81"/>
      <c r="Z1865" s="73">
        <f t="shared" si="29"/>
        <v>0</v>
      </c>
    </row>
    <row r="1866" spans="7:26">
      <c r="G1866" s="81"/>
      <c r="H1866" s="81"/>
      <c r="Z1866" s="73">
        <f t="shared" si="29"/>
        <v>0</v>
      </c>
    </row>
    <row r="1867" spans="7:26">
      <c r="G1867" s="81"/>
      <c r="H1867" s="81"/>
      <c r="Z1867" s="73">
        <f t="shared" si="29"/>
        <v>0</v>
      </c>
    </row>
    <row r="1868" spans="7:26">
      <c r="G1868" s="81"/>
      <c r="H1868" s="81"/>
      <c r="Z1868" s="73">
        <f t="shared" si="29"/>
        <v>0</v>
      </c>
    </row>
    <row r="1869" spans="7:26">
      <c r="G1869" s="81"/>
      <c r="H1869" s="81"/>
      <c r="Z1869" s="73">
        <f t="shared" si="29"/>
        <v>0</v>
      </c>
    </row>
    <row r="1870" spans="7:26">
      <c r="G1870" s="81"/>
      <c r="H1870" s="81"/>
      <c r="Z1870" s="73">
        <f t="shared" si="29"/>
        <v>0</v>
      </c>
    </row>
    <row r="1871" spans="7:26">
      <c r="G1871" s="81"/>
      <c r="H1871" s="81"/>
      <c r="Z1871" s="73">
        <f t="shared" si="29"/>
        <v>0</v>
      </c>
    </row>
    <row r="1872" spans="7:26">
      <c r="G1872" s="81"/>
      <c r="H1872" s="81"/>
      <c r="Z1872" s="73">
        <f t="shared" si="29"/>
        <v>0</v>
      </c>
    </row>
    <row r="1873" spans="7:26">
      <c r="G1873" s="81"/>
      <c r="H1873" s="81"/>
      <c r="Z1873" s="73">
        <f t="shared" si="29"/>
        <v>0</v>
      </c>
    </row>
    <row r="1874" spans="7:26">
      <c r="G1874" s="81"/>
      <c r="H1874" s="81"/>
      <c r="Z1874" s="73">
        <f t="shared" si="29"/>
        <v>0</v>
      </c>
    </row>
    <row r="1875" spans="7:26">
      <c r="G1875" s="81"/>
      <c r="H1875" s="81"/>
      <c r="Z1875" s="73">
        <f t="shared" si="29"/>
        <v>0</v>
      </c>
    </row>
    <row r="1876" spans="7:26">
      <c r="G1876" s="81"/>
      <c r="H1876" s="81"/>
      <c r="Z1876" s="73">
        <f t="shared" si="29"/>
        <v>0</v>
      </c>
    </row>
    <row r="1877" spans="7:26">
      <c r="G1877" s="81"/>
      <c r="H1877" s="81"/>
      <c r="Z1877" s="73">
        <f t="shared" si="29"/>
        <v>0</v>
      </c>
    </row>
    <row r="1878" spans="7:26">
      <c r="G1878" s="81"/>
      <c r="H1878" s="81"/>
      <c r="Z1878" s="73">
        <f t="shared" si="29"/>
        <v>0</v>
      </c>
    </row>
    <row r="1879" spans="7:26">
      <c r="G1879" s="81"/>
      <c r="H1879" s="81"/>
      <c r="Z1879" s="73">
        <f t="shared" si="29"/>
        <v>0</v>
      </c>
    </row>
    <row r="1880" spans="7:26">
      <c r="G1880" s="81"/>
      <c r="H1880" s="81"/>
      <c r="Z1880" s="73">
        <f t="shared" si="29"/>
        <v>0</v>
      </c>
    </row>
    <row r="1881" spans="7:26">
      <c r="G1881" s="81"/>
      <c r="H1881" s="81"/>
      <c r="Z1881" s="73">
        <f t="shared" si="29"/>
        <v>0</v>
      </c>
    </row>
    <row r="1882" spans="7:26">
      <c r="G1882" s="81"/>
      <c r="H1882" s="81"/>
      <c r="Z1882" s="73">
        <f t="shared" si="29"/>
        <v>0</v>
      </c>
    </row>
    <row r="1883" spans="7:26">
      <c r="G1883" s="81"/>
      <c r="H1883" s="81"/>
      <c r="Z1883" s="73">
        <f t="shared" si="29"/>
        <v>0</v>
      </c>
    </row>
    <row r="1884" spans="7:26">
      <c r="G1884" s="81"/>
      <c r="H1884" s="81"/>
      <c r="Z1884" s="73">
        <f t="shared" si="29"/>
        <v>0</v>
      </c>
    </row>
    <row r="1885" spans="7:26">
      <c r="G1885" s="81"/>
      <c r="H1885" s="81"/>
      <c r="Z1885" s="73">
        <f t="shared" si="29"/>
        <v>0</v>
      </c>
    </row>
    <row r="1886" spans="7:26">
      <c r="G1886" s="81"/>
      <c r="H1886" s="81"/>
      <c r="Z1886" s="73">
        <f t="shared" si="29"/>
        <v>0</v>
      </c>
    </row>
    <row r="1887" spans="7:26">
      <c r="G1887" s="81"/>
      <c r="H1887" s="81"/>
      <c r="Z1887" s="73">
        <f t="shared" si="29"/>
        <v>0</v>
      </c>
    </row>
    <row r="1888" spans="7:26">
      <c r="G1888" s="81"/>
      <c r="H1888" s="81"/>
      <c r="Z1888" s="73">
        <f t="shared" si="29"/>
        <v>0</v>
      </c>
    </row>
    <row r="1889" spans="7:26">
      <c r="G1889" s="81"/>
      <c r="H1889" s="81"/>
      <c r="Z1889" s="73">
        <f t="shared" si="29"/>
        <v>0</v>
      </c>
    </row>
    <row r="1890" spans="7:26">
      <c r="G1890" s="81"/>
      <c r="H1890" s="81"/>
      <c r="Z1890" s="73">
        <f t="shared" si="29"/>
        <v>0</v>
      </c>
    </row>
    <row r="1891" spans="7:26">
      <c r="G1891" s="81"/>
      <c r="H1891" s="81"/>
      <c r="Z1891" s="73">
        <f t="shared" si="29"/>
        <v>0</v>
      </c>
    </row>
    <row r="1892" spans="7:26">
      <c r="G1892" s="81"/>
      <c r="H1892" s="81"/>
      <c r="Z1892" s="73">
        <f t="shared" si="29"/>
        <v>0</v>
      </c>
    </row>
    <row r="1893" spans="7:26">
      <c r="G1893" s="81"/>
      <c r="H1893" s="81"/>
      <c r="Z1893" s="73">
        <f t="shared" si="29"/>
        <v>0</v>
      </c>
    </row>
    <row r="1894" spans="7:26">
      <c r="G1894" s="81"/>
      <c r="H1894" s="81"/>
      <c r="Z1894" s="73">
        <f t="shared" si="29"/>
        <v>0</v>
      </c>
    </row>
    <row r="1895" spans="7:26">
      <c r="G1895" s="81"/>
      <c r="H1895" s="81"/>
      <c r="Z1895" s="73">
        <f t="shared" si="29"/>
        <v>0</v>
      </c>
    </row>
    <row r="1896" spans="7:26">
      <c r="G1896" s="81"/>
      <c r="H1896" s="81"/>
      <c r="Z1896" s="73">
        <f t="shared" si="29"/>
        <v>0</v>
      </c>
    </row>
    <row r="1897" spans="7:26">
      <c r="G1897" s="81"/>
      <c r="H1897" s="81"/>
      <c r="Z1897" s="73">
        <f t="shared" si="29"/>
        <v>0</v>
      </c>
    </row>
    <row r="1898" spans="7:26">
      <c r="G1898" s="81"/>
      <c r="H1898" s="81"/>
      <c r="Z1898" s="73">
        <f t="shared" si="29"/>
        <v>0</v>
      </c>
    </row>
    <row r="1899" spans="7:26">
      <c r="G1899" s="81"/>
      <c r="H1899" s="81"/>
      <c r="Z1899" s="73">
        <f t="shared" si="29"/>
        <v>0</v>
      </c>
    </row>
    <row r="1900" spans="7:26">
      <c r="G1900" s="81"/>
      <c r="H1900" s="81"/>
      <c r="Z1900" s="73">
        <f t="shared" si="29"/>
        <v>0</v>
      </c>
    </row>
    <row r="1901" spans="7:26">
      <c r="G1901" s="81"/>
      <c r="H1901" s="81"/>
      <c r="Z1901" s="73">
        <f t="shared" si="29"/>
        <v>0</v>
      </c>
    </row>
    <row r="1902" spans="7:26">
      <c r="G1902" s="81"/>
      <c r="H1902" s="81"/>
      <c r="Z1902" s="73">
        <f t="shared" si="29"/>
        <v>0</v>
      </c>
    </row>
    <row r="1903" spans="7:26">
      <c r="G1903" s="81"/>
      <c r="H1903" s="81"/>
      <c r="Z1903" s="73">
        <f t="shared" si="29"/>
        <v>0</v>
      </c>
    </row>
    <row r="1904" spans="7:26">
      <c r="G1904" s="81"/>
      <c r="H1904" s="81"/>
      <c r="Z1904" s="73">
        <f t="shared" si="29"/>
        <v>0</v>
      </c>
    </row>
    <row r="1905" spans="7:26">
      <c r="G1905" s="81"/>
      <c r="H1905" s="81"/>
      <c r="Z1905" s="73">
        <f t="shared" si="29"/>
        <v>0</v>
      </c>
    </row>
    <row r="1906" spans="7:26">
      <c r="G1906" s="81"/>
      <c r="H1906" s="81"/>
      <c r="Z1906" s="73">
        <f t="shared" si="29"/>
        <v>0</v>
      </c>
    </row>
    <row r="1907" spans="7:26">
      <c r="G1907" s="81"/>
      <c r="H1907" s="81"/>
      <c r="Z1907" s="73">
        <f t="shared" si="29"/>
        <v>0</v>
      </c>
    </row>
    <row r="1908" spans="7:26">
      <c r="G1908" s="81"/>
      <c r="H1908" s="81"/>
      <c r="Z1908" s="73">
        <f t="shared" si="29"/>
        <v>0</v>
      </c>
    </row>
    <row r="1909" spans="7:26">
      <c r="G1909" s="81"/>
      <c r="H1909" s="81"/>
      <c r="Z1909" s="73">
        <f t="shared" si="29"/>
        <v>0</v>
      </c>
    </row>
    <row r="1910" spans="7:26">
      <c r="G1910" s="81"/>
      <c r="H1910" s="81"/>
      <c r="Z1910" s="73">
        <f t="shared" si="29"/>
        <v>0</v>
      </c>
    </row>
    <row r="1911" spans="7:26">
      <c r="G1911" s="81"/>
      <c r="H1911" s="81"/>
      <c r="Z1911" s="73">
        <f t="shared" si="29"/>
        <v>0</v>
      </c>
    </row>
    <row r="1912" spans="7:26">
      <c r="G1912" s="81"/>
      <c r="H1912" s="81"/>
      <c r="Z1912" s="73">
        <f t="shared" si="29"/>
        <v>0</v>
      </c>
    </row>
    <row r="1913" spans="7:26">
      <c r="G1913" s="81"/>
      <c r="H1913" s="81"/>
      <c r="Z1913" s="73">
        <f t="shared" si="29"/>
        <v>0</v>
      </c>
    </row>
    <row r="1914" spans="7:26">
      <c r="G1914" s="81"/>
      <c r="H1914" s="81"/>
      <c r="Z1914" s="73">
        <f t="shared" si="29"/>
        <v>0</v>
      </c>
    </row>
    <row r="1915" spans="7:26">
      <c r="G1915" s="81"/>
      <c r="H1915" s="81"/>
      <c r="Z1915" s="73">
        <f t="shared" si="29"/>
        <v>0</v>
      </c>
    </row>
    <row r="1916" spans="7:26">
      <c r="G1916" s="81"/>
      <c r="H1916" s="81"/>
      <c r="Z1916" s="73">
        <f t="shared" si="29"/>
        <v>0</v>
      </c>
    </row>
    <row r="1917" spans="7:26">
      <c r="G1917" s="81"/>
      <c r="H1917" s="81"/>
      <c r="Z1917" s="73">
        <f t="shared" si="29"/>
        <v>0</v>
      </c>
    </row>
    <row r="1918" spans="7:26">
      <c r="G1918" s="81"/>
      <c r="H1918" s="81"/>
      <c r="Z1918" s="73">
        <f t="shared" si="29"/>
        <v>0</v>
      </c>
    </row>
    <row r="1919" spans="7:26">
      <c r="G1919" s="81"/>
      <c r="H1919" s="81"/>
      <c r="Z1919" s="73">
        <f t="shared" si="29"/>
        <v>0</v>
      </c>
    </row>
    <row r="1920" spans="7:26">
      <c r="G1920" s="81"/>
      <c r="H1920" s="81"/>
      <c r="Z1920" s="73">
        <f t="shared" si="29"/>
        <v>0</v>
      </c>
    </row>
    <row r="1921" spans="7:26">
      <c r="G1921" s="81"/>
      <c r="H1921" s="81"/>
      <c r="Z1921" s="73">
        <f t="shared" si="29"/>
        <v>0</v>
      </c>
    </row>
    <row r="1922" spans="7:26">
      <c r="G1922" s="81"/>
      <c r="H1922" s="81"/>
      <c r="Z1922" s="73">
        <f t="shared" si="29"/>
        <v>0</v>
      </c>
    </row>
    <row r="1923" spans="7:26">
      <c r="G1923" s="81"/>
      <c r="H1923" s="81"/>
      <c r="Z1923" s="73">
        <f t="shared" si="29"/>
        <v>0</v>
      </c>
    </row>
    <row r="1924" spans="7:26">
      <c r="G1924" s="81"/>
      <c r="H1924" s="81"/>
      <c r="Z1924" s="73">
        <f t="shared" ref="Z1924:Z1987" si="30">IF(M1924="LATE",IF(N1924="",1,0),0)</f>
        <v>0</v>
      </c>
    </row>
    <row r="1925" spans="7:26">
      <c r="G1925" s="81"/>
      <c r="H1925" s="81"/>
      <c r="Z1925" s="73">
        <f t="shared" si="30"/>
        <v>0</v>
      </c>
    </row>
    <row r="1926" spans="7:26">
      <c r="G1926" s="81"/>
      <c r="H1926" s="81"/>
      <c r="Z1926" s="73">
        <f t="shared" si="30"/>
        <v>0</v>
      </c>
    </row>
    <row r="1927" spans="7:26">
      <c r="G1927" s="81"/>
      <c r="H1927" s="81"/>
      <c r="Z1927" s="73">
        <f t="shared" si="30"/>
        <v>0</v>
      </c>
    </row>
    <row r="1928" spans="7:26">
      <c r="G1928" s="81"/>
      <c r="H1928" s="81"/>
      <c r="Z1928" s="73">
        <f t="shared" si="30"/>
        <v>0</v>
      </c>
    </row>
    <row r="1929" spans="7:26">
      <c r="G1929" s="81"/>
      <c r="H1929" s="81"/>
      <c r="Z1929" s="73">
        <f t="shared" si="30"/>
        <v>0</v>
      </c>
    </row>
    <row r="1930" spans="7:26">
      <c r="G1930" s="81"/>
      <c r="H1930" s="81"/>
      <c r="Z1930" s="73">
        <f t="shared" si="30"/>
        <v>0</v>
      </c>
    </row>
    <row r="1931" spans="7:26">
      <c r="G1931" s="81"/>
      <c r="H1931" s="81"/>
      <c r="Z1931" s="73">
        <f t="shared" si="30"/>
        <v>0</v>
      </c>
    </row>
    <row r="1932" spans="7:26">
      <c r="G1932" s="81"/>
      <c r="H1932" s="81"/>
      <c r="Z1932" s="73">
        <f t="shared" si="30"/>
        <v>0</v>
      </c>
    </row>
    <row r="1933" spans="7:26">
      <c r="G1933" s="81"/>
      <c r="H1933" s="81"/>
      <c r="Z1933" s="73">
        <f t="shared" si="30"/>
        <v>0</v>
      </c>
    </row>
    <row r="1934" spans="7:26">
      <c r="G1934" s="81"/>
      <c r="H1934" s="81"/>
      <c r="Z1934" s="73">
        <f t="shared" si="30"/>
        <v>0</v>
      </c>
    </row>
    <row r="1935" spans="7:26">
      <c r="G1935" s="81"/>
      <c r="H1935" s="81"/>
      <c r="Z1935" s="73">
        <f t="shared" si="30"/>
        <v>0</v>
      </c>
    </row>
    <row r="1936" spans="7:26">
      <c r="G1936" s="81"/>
      <c r="H1936" s="81"/>
      <c r="Z1936" s="73">
        <f t="shared" si="30"/>
        <v>0</v>
      </c>
    </row>
    <row r="1937" spans="7:26">
      <c r="G1937" s="81"/>
      <c r="H1937" s="81"/>
      <c r="Z1937" s="73">
        <f t="shared" si="30"/>
        <v>0</v>
      </c>
    </row>
    <row r="1938" spans="7:26">
      <c r="G1938" s="81"/>
      <c r="H1938" s="81"/>
      <c r="Z1938" s="73">
        <f t="shared" si="30"/>
        <v>0</v>
      </c>
    </row>
    <row r="1939" spans="7:26">
      <c r="G1939" s="81"/>
      <c r="H1939" s="81"/>
      <c r="Z1939" s="73">
        <f t="shared" si="30"/>
        <v>0</v>
      </c>
    </row>
    <row r="1940" spans="7:26">
      <c r="G1940" s="81"/>
      <c r="H1940" s="81"/>
      <c r="Z1940" s="73">
        <f t="shared" si="30"/>
        <v>0</v>
      </c>
    </row>
    <row r="1941" spans="7:26">
      <c r="G1941" s="81"/>
      <c r="H1941" s="81"/>
      <c r="Z1941" s="73">
        <f t="shared" si="30"/>
        <v>0</v>
      </c>
    </row>
    <row r="1942" spans="7:26">
      <c r="G1942" s="81"/>
      <c r="H1942" s="81"/>
      <c r="Z1942" s="73">
        <f t="shared" si="30"/>
        <v>0</v>
      </c>
    </row>
    <row r="1943" spans="7:26">
      <c r="G1943" s="81"/>
      <c r="H1943" s="81"/>
      <c r="Z1943" s="73">
        <f t="shared" si="30"/>
        <v>0</v>
      </c>
    </row>
    <row r="1944" spans="7:26">
      <c r="G1944" s="81"/>
      <c r="H1944" s="81"/>
      <c r="Z1944" s="73">
        <f t="shared" si="30"/>
        <v>0</v>
      </c>
    </row>
    <row r="1945" spans="7:26">
      <c r="G1945" s="81"/>
      <c r="H1945" s="81"/>
      <c r="Z1945" s="73">
        <f t="shared" si="30"/>
        <v>0</v>
      </c>
    </row>
    <row r="1946" spans="7:26">
      <c r="G1946" s="81"/>
      <c r="H1946" s="81"/>
      <c r="Z1946" s="73">
        <f t="shared" si="30"/>
        <v>0</v>
      </c>
    </row>
    <row r="1947" spans="7:26">
      <c r="G1947" s="81"/>
      <c r="H1947" s="81"/>
      <c r="Z1947" s="73">
        <f t="shared" si="30"/>
        <v>0</v>
      </c>
    </row>
    <row r="1948" spans="7:26">
      <c r="G1948" s="81"/>
      <c r="H1948" s="81"/>
      <c r="Z1948" s="73">
        <f t="shared" si="30"/>
        <v>0</v>
      </c>
    </row>
    <row r="1949" spans="7:26">
      <c r="G1949" s="81"/>
      <c r="H1949" s="81"/>
      <c r="Z1949" s="73">
        <f t="shared" si="30"/>
        <v>0</v>
      </c>
    </row>
    <row r="1950" spans="7:26">
      <c r="G1950" s="81"/>
      <c r="H1950" s="81"/>
      <c r="Z1950" s="73">
        <f t="shared" si="30"/>
        <v>0</v>
      </c>
    </row>
    <row r="1951" spans="7:26">
      <c r="G1951" s="81"/>
      <c r="H1951" s="81"/>
      <c r="Z1951" s="73">
        <f t="shared" si="30"/>
        <v>0</v>
      </c>
    </row>
    <row r="1952" spans="7:26">
      <c r="G1952" s="81"/>
      <c r="H1952" s="81"/>
      <c r="Z1952" s="73">
        <f t="shared" si="30"/>
        <v>0</v>
      </c>
    </row>
    <row r="1953" spans="7:26">
      <c r="G1953" s="81"/>
      <c r="H1953" s="81"/>
      <c r="Z1953" s="73">
        <f t="shared" si="30"/>
        <v>0</v>
      </c>
    </row>
    <row r="1954" spans="7:26">
      <c r="G1954" s="81"/>
      <c r="H1954" s="81"/>
      <c r="Z1954" s="73">
        <f t="shared" si="30"/>
        <v>0</v>
      </c>
    </row>
    <row r="1955" spans="7:26">
      <c r="G1955" s="81"/>
      <c r="H1955" s="81"/>
      <c r="Z1955" s="73">
        <f t="shared" si="30"/>
        <v>0</v>
      </c>
    </row>
    <row r="1956" spans="7:26">
      <c r="G1956" s="81"/>
      <c r="H1956" s="81"/>
      <c r="Z1956" s="73">
        <f t="shared" si="30"/>
        <v>0</v>
      </c>
    </row>
    <row r="1957" spans="7:26">
      <c r="G1957" s="81"/>
      <c r="H1957" s="81"/>
      <c r="Z1957" s="73">
        <f t="shared" si="30"/>
        <v>0</v>
      </c>
    </row>
    <row r="1958" spans="7:26">
      <c r="G1958" s="81"/>
      <c r="H1958" s="81"/>
      <c r="Z1958" s="73">
        <f t="shared" si="30"/>
        <v>0</v>
      </c>
    </row>
    <row r="1959" spans="7:26">
      <c r="G1959" s="81"/>
      <c r="H1959" s="81"/>
      <c r="Z1959" s="73">
        <f t="shared" si="30"/>
        <v>0</v>
      </c>
    </row>
    <row r="1960" spans="7:26">
      <c r="G1960" s="81"/>
      <c r="H1960" s="81"/>
      <c r="Z1960" s="73">
        <f t="shared" si="30"/>
        <v>0</v>
      </c>
    </row>
    <row r="1961" spans="7:26">
      <c r="G1961" s="81"/>
      <c r="H1961" s="81"/>
      <c r="Z1961" s="73">
        <f t="shared" si="30"/>
        <v>0</v>
      </c>
    </row>
    <row r="1962" spans="7:26">
      <c r="G1962" s="81"/>
      <c r="H1962" s="81"/>
      <c r="Z1962" s="73">
        <f t="shared" si="30"/>
        <v>0</v>
      </c>
    </row>
    <row r="1963" spans="7:26">
      <c r="G1963" s="81"/>
      <c r="H1963" s="81"/>
      <c r="Z1963" s="73">
        <f t="shared" si="30"/>
        <v>0</v>
      </c>
    </row>
    <row r="1964" spans="7:26">
      <c r="G1964" s="81"/>
      <c r="H1964" s="81"/>
      <c r="Z1964" s="73">
        <f t="shared" si="30"/>
        <v>0</v>
      </c>
    </row>
    <row r="1965" spans="7:26">
      <c r="G1965" s="81"/>
      <c r="H1965" s="81"/>
      <c r="Z1965" s="73">
        <f t="shared" si="30"/>
        <v>0</v>
      </c>
    </row>
    <row r="1966" spans="7:26">
      <c r="G1966" s="81"/>
      <c r="H1966" s="81"/>
      <c r="Z1966" s="73">
        <f t="shared" si="30"/>
        <v>0</v>
      </c>
    </row>
    <row r="1967" spans="7:26">
      <c r="G1967" s="81"/>
      <c r="H1967" s="81"/>
      <c r="Z1967" s="73">
        <f t="shared" si="30"/>
        <v>0</v>
      </c>
    </row>
    <row r="1968" spans="7:26">
      <c r="G1968" s="81"/>
      <c r="H1968" s="81"/>
      <c r="Z1968" s="73">
        <f t="shared" si="30"/>
        <v>0</v>
      </c>
    </row>
    <row r="1969" spans="7:26">
      <c r="G1969" s="81"/>
      <c r="H1969" s="81"/>
      <c r="Z1969" s="73">
        <f t="shared" si="30"/>
        <v>0</v>
      </c>
    </row>
    <row r="1970" spans="7:26">
      <c r="G1970" s="81"/>
      <c r="H1970" s="81"/>
      <c r="Z1970" s="73">
        <f t="shared" si="30"/>
        <v>0</v>
      </c>
    </row>
    <row r="1971" spans="7:26">
      <c r="G1971" s="81"/>
      <c r="H1971" s="81"/>
      <c r="Z1971" s="73">
        <f t="shared" si="30"/>
        <v>0</v>
      </c>
    </row>
    <row r="1972" spans="7:26">
      <c r="G1972" s="81"/>
      <c r="H1972" s="81"/>
      <c r="Z1972" s="73">
        <f t="shared" si="30"/>
        <v>0</v>
      </c>
    </row>
    <row r="1973" spans="7:26">
      <c r="G1973" s="81"/>
      <c r="H1973" s="81"/>
      <c r="Z1973" s="73">
        <f t="shared" si="30"/>
        <v>0</v>
      </c>
    </row>
    <row r="1974" spans="7:26">
      <c r="G1974" s="81"/>
      <c r="H1974" s="81"/>
      <c r="Z1974" s="73">
        <f t="shared" si="30"/>
        <v>0</v>
      </c>
    </row>
    <row r="1975" spans="7:26">
      <c r="G1975" s="81"/>
      <c r="H1975" s="81"/>
      <c r="Z1975" s="73">
        <f t="shared" si="30"/>
        <v>0</v>
      </c>
    </row>
    <row r="1976" spans="7:26">
      <c r="G1976" s="81"/>
      <c r="H1976" s="81"/>
      <c r="Z1976" s="73">
        <f t="shared" si="30"/>
        <v>0</v>
      </c>
    </row>
    <row r="1977" spans="7:26">
      <c r="G1977" s="81"/>
      <c r="H1977" s="81"/>
      <c r="Z1977" s="73">
        <f t="shared" si="30"/>
        <v>0</v>
      </c>
    </row>
    <row r="1978" spans="7:26">
      <c r="G1978" s="81"/>
      <c r="H1978" s="81"/>
      <c r="Z1978" s="73">
        <f t="shared" si="30"/>
        <v>0</v>
      </c>
    </row>
    <row r="1979" spans="7:26">
      <c r="G1979" s="81"/>
      <c r="H1979" s="81"/>
      <c r="Z1979" s="73">
        <f t="shared" si="30"/>
        <v>0</v>
      </c>
    </row>
    <row r="1980" spans="7:26">
      <c r="G1980" s="81"/>
      <c r="H1980" s="81"/>
      <c r="Z1980" s="73">
        <f t="shared" si="30"/>
        <v>0</v>
      </c>
    </row>
    <row r="1981" spans="7:26">
      <c r="G1981" s="81"/>
      <c r="H1981" s="81"/>
      <c r="Z1981" s="73">
        <f t="shared" si="30"/>
        <v>0</v>
      </c>
    </row>
    <row r="1982" spans="7:26">
      <c r="G1982" s="81"/>
      <c r="H1982" s="81"/>
      <c r="Z1982" s="73">
        <f t="shared" si="30"/>
        <v>0</v>
      </c>
    </row>
    <row r="1983" spans="7:26">
      <c r="G1983" s="81"/>
      <c r="H1983" s="81"/>
      <c r="Z1983" s="73">
        <f t="shared" si="30"/>
        <v>0</v>
      </c>
    </row>
    <row r="1984" spans="7:26">
      <c r="G1984" s="81"/>
      <c r="H1984" s="81"/>
      <c r="Z1984" s="73">
        <f t="shared" si="30"/>
        <v>0</v>
      </c>
    </row>
    <row r="1985" spans="7:26">
      <c r="G1985" s="81"/>
      <c r="H1985" s="81"/>
      <c r="Z1985" s="73">
        <f t="shared" si="30"/>
        <v>0</v>
      </c>
    </row>
    <row r="1986" spans="7:26">
      <c r="G1986" s="81"/>
      <c r="H1986" s="81"/>
      <c r="Z1986" s="73">
        <f t="shared" si="30"/>
        <v>0</v>
      </c>
    </row>
    <row r="1987" spans="7:26">
      <c r="G1987" s="81"/>
      <c r="H1987" s="81"/>
      <c r="Z1987" s="73">
        <f t="shared" si="30"/>
        <v>0</v>
      </c>
    </row>
    <row r="1988" spans="7:26">
      <c r="G1988" s="81"/>
      <c r="H1988" s="81"/>
      <c r="Z1988" s="73">
        <f t="shared" ref="Z1988:Z2051" si="31">IF(M1988="LATE",IF(N1988="",1,0),0)</f>
        <v>0</v>
      </c>
    </row>
    <row r="1989" spans="7:26">
      <c r="G1989" s="81"/>
      <c r="H1989" s="81"/>
      <c r="Z1989" s="73">
        <f t="shared" si="31"/>
        <v>0</v>
      </c>
    </row>
    <row r="1990" spans="7:26">
      <c r="G1990" s="81"/>
      <c r="H1990" s="81"/>
      <c r="Z1990" s="73">
        <f t="shared" si="31"/>
        <v>0</v>
      </c>
    </row>
    <row r="1991" spans="7:26">
      <c r="G1991" s="81"/>
      <c r="H1991" s="81"/>
      <c r="Z1991" s="73">
        <f t="shared" si="31"/>
        <v>0</v>
      </c>
    </row>
    <row r="1992" spans="7:26">
      <c r="G1992" s="81"/>
      <c r="H1992" s="81"/>
      <c r="Z1992" s="73">
        <f t="shared" si="31"/>
        <v>0</v>
      </c>
    </row>
    <row r="1993" spans="7:26">
      <c r="G1993" s="81"/>
      <c r="H1993" s="81"/>
      <c r="Z1993" s="73">
        <f t="shared" si="31"/>
        <v>0</v>
      </c>
    </row>
    <row r="1994" spans="7:26">
      <c r="G1994" s="81"/>
      <c r="H1994" s="81"/>
      <c r="Z1994" s="73">
        <f t="shared" si="31"/>
        <v>0</v>
      </c>
    </row>
    <row r="1995" spans="7:26">
      <c r="G1995" s="81"/>
      <c r="H1995" s="81"/>
      <c r="Z1995" s="73">
        <f t="shared" si="31"/>
        <v>0</v>
      </c>
    </row>
    <row r="1996" spans="7:26">
      <c r="G1996" s="81"/>
      <c r="H1996" s="81"/>
      <c r="Z1996" s="73">
        <f t="shared" si="31"/>
        <v>0</v>
      </c>
    </row>
    <row r="1997" spans="7:26">
      <c r="G1997" s="81"/>
      <c r="H1997" s="81"/>
      <c r="Z1997" s="73">
        <f t="shared" si="31"/>
        <v>0</v>
      </c>
    </row>
    <row r="1998" spans="7:26">
      <c r="G1998" s="81"/>
      <c r="H1998" s="81"/>
      <c r="Z1998" s="73">
        <f t="shared" si="31"/>
        <v>0</v>
      </c>
    </row>
    <row r="1999" spans="7:26">
      <c r="G1999" s="81"/>
      <c r="H1999" s="81"/>
      <c r="Z1999" s="73">
        <f t="shared" si="31"/>
        <v>0</v>
      </c>
    </row>
    <row r="2000" spans="7:26">
      <c r="G2000" s="81"/>
      <c r="H2000" s="81"/>
      <c r="Z2000" s="73">
        <f t="shared" si="31"/>
        <v>0</v>
      </c>
    </row>
    <row r="2001" spans="7:26">
      <c r="G2001" s="81"/>
      <c r="H2001" s="81"/>
      <c r="Z2001" s="73">
        <f t="shared" si="31"/>
        <v>0</v>
      </c>
    </row>
    <row r="2002" spans="7:26">
      <c r="G2002" s="81"/>
      <c r="H2002" s="81"/>
      <c r="Z2002" s="73">
        <f t="shared" si="31"/>
        <v>0</v>
      </c>
    </row>
    <row r="2003" spans="7:26">
      <c r="G2003" s="81"/>
      <c r="H2003" s="81"/>
      <c r="Z2003" s="73">
        <f t="shared" si="31"/>
        <v>0</v>
      </c>
    </row>
    <row r="2004" spans="7:26">
      <c r="G2004" s="81"/>
      <c r="H2004" s="81"/>
      <c r="Z2004" s="73">
        <f t="shared" si="31"/>
        <v>0</v>
      </c>
    </row>
    <row r="2005" spans="7:26">
      <c r="G2005" s="81"/>
      <c r="H2005" s="81"/>
      <c r="Z2005" s="73">
        <f t="shared" si="31"/>
        <v>0</v>
      </c>
    </row>
    <row r="2006" spans="7:26">
      <c r="G2006" s="81"/>
      <c r="H2006" s="81"/>
      <c r="Z2006" s="73">
        <f t="shared" si="31"/>
        <v>0</v>
      </c>
    </row>
    <row r="2007" spans="7:26">
      <c r="G2007" s="81"/>
      <c r="H2007" s="81"/>
      <c r="Z2007" s="73">
        <f t="shared" si="31"/>
        <v>0</v>
      </c>
    </row>
    <row r="2008" spans="7:26">
      <c r="G2008" s="81"/>
      <c r="H2008" s="81"/>
      <c r="Z2008" s="73">
        <f t="shared" si="31"/>
        <v>0</v>
      </c>
    </row>
    <row r="2009" spans="7:26">
      <c r="G2009" s="81"/>
      <c r="H2009" s="81"/>
      <c r="Z2009" s="73">
        <f t="shared" si="31"/>
        <v>0</v>
      </c>
    </row>
    <row r="2010" spans="7:26">
      <c r="G2010" s="81"/>
      <c r="H2010" s="81"/>
      <c r="Z2010" s="73">
        <f t="shared" si="31"/>
        <v>0</v>
      </c>
    </row>
    <row r="2011" spans="7:26">
      <c r="G2011" s="81"/>
      <c r="H2011" s="81"/>
      <c r="Z2011" s="73">
        <f t="shared" si="31"/>
        <v>0</v>
      </c>
    </row>
    <row r="2012" spans="7:26">
      <c r="G2012" s="81"/>
      <c r="H2012" s="81"/>
      <c r="Z2012" s="73">
        <f t="shared" si="31"/>
        <v>0</v>
      </c>
    </row>
    <row r="2013" spans="7:26">
      <c r="G2013" s="81"/>
      <c r="H2013" s="81"/>
      <c r="Z2013" s="73">
        <f t="shared" si="31"/>
        <v>0</v>
      </c>
    </row>
    <row r="2014" spans="7:26">
      <c r="G2014" s="81"/>
      <c r="H2014" s="81"/>
      <c r="Z2014" s="73">
        <f t="shared" si="31"/>
        <v>0</v>
      </c>
    </row>
    <row r="2015" spans="7:26">
      <c r="G2015" s="81"/>
      <c r="H2015" s="81"/>
      <c r="Z2015" s="73">
        <f t="shared" si="31"/>
        <v>0</v>
      </c>
    </row>
    <row r="2016" spans="7:26">
      <c r="G2016" s="81"/>
      <c r="H2016" s="81"/>
      <c r="Z2016" s="73">
        <f t="shared" si="31"/>
        <v>0</v>
      </c>
    </row>
    <row r="2017" spans="7:26">
      <c r="G2017" s="81"/>
      <c r="H2017" s="81"/>
      <c r="Z2017" s="73">
        <f t="shared" si="31"/>
        <v>0</v>
      </c>
    </row>
    <row r="2018" spans="7:26">
      <c r="G2018" s="81"/>
      <c r="H2018" s="81"/>
      <c r="Z2018" s="73">
        <f t="shared" si="31"/>
        <v>0</v>
      </c>
    </row>
    <row r="2019" spans="7:26">
      <c r="G2019" s="81"/>
      <c r="H2019" s="81"/>
      <c r="Z2019" s="73">
        <f t="shared" si="31"/>
        <v>0</v>
      </c>
    </row>
    <row r="2020" spans="7:26">
      <c r="G2020" s="81"/>
      <c r="H2020" s="81"/>
      <c r="Z2020" s="73">
        <f t="shared" si="31"/>
        <v>0</v>
      </c>
    </row>
    <row r="2021" spans="7:26">
      <c r="G2021" s="81"/>
      <c r="H2021" s="81"/>
      <c r="Z2021" s="73">
        <f t="shared" si="31"/>
        <v>0</v>
      </c>
    </row>
    <row r="2022" spans="7:26">
      <c r="G2022" s="81"/>
      <c r="H2022" s="81"/>
      <c r="Z2022" s="73">
        <f t="shared" si="31"/>
        <v>0</v>
      </c>
    </row>
    <row r="2023" spans="7:26">
      <c r="G2023" s="81"/>
      <c r="H2023" s="81"/>
      <c r="Z2023" s="73">
        <f t="shared" si="31"/>
        <v>0</v>
      </c>
    </row>
    <row r="2024" spans="7:26">
      <c r="G2024" s="81"/>
      <c r="H2024" s="81"/>
      <c r="Z2024" s="73">
        <f t="shared" si="31"/>
        <v>0</v>
      </c>
    </row>
    <row r="2025" spans="7:26">
      <c r="G2025" s="81"/>
      <c r="H2025" s="81"/>
      <c r="Z2025" s="73">
        <f t="shared" si="31"/>
        <v>0</v>
      </c>
    </row>
    <row r="2026" spans="7:26">
      <c r="G2026" s="81"/>
      <c r="H2026" s="81"/>
      <c r="Z2026" s="73">
        <f t="shared" si="31"/>
        <v>0</v>
      </c>
    </row>
    <row r="2027" spans="7:26">
      <c r="G2027" s="81"/>
      <c r="H2027" s="81"/>
      <c r="Z2027" s="73">
        <f t="shared" si="31"/>
        <v>0</v>
      </c>
    </row>
    <row r="2028" spans="7:26">
      <c r="G2028" s="81"/>
      <c r="H2028" s="81"/>
      <c r="Z2028" s="73">
        <f t="shared" si="31"/>
        <v>0</v>
      </c>
    </row>
    <row r="2029" spans="7:26">
      <c r="G2029" s="81"/>
      <c r="H2029" s="81"/>
      <c r="Z2029" s="73">
        <f t="shared" si="31"/>
        <v>0</v>
      </c>
    </row>
    <row r="2030" spans="7:26">
      <c r="G2030" s="81"/>
      <c r="H2030" s="81"/>
      <c r="Z2030" s="73">
        <f t="shared" si="31"/>
        <v>0</v>
      </c>
    </row>
    <row r="2031" spans="7:26">
      <c r="G2031" s="81"/>
      <c r="H2031" s="81"/>
      <c r="Z2031" s="73">
        <f t="shared" si="31"/>
        <v>0</v>
      </c>
    </row>
    <row r="2032" spans="7:26">
      <c r="G2032" s="81"/>
      <c r="H2032" s="81"/>
      <c r="Z2032" s="73">
        <f t="shared" si="31"/>
        <v>0</v>
      </c>
    </row>
    <row r="2033" spans="7:26">
      <c r="G2033" s="81"/>
      <c r="H2033" s="81"/>
      <c r="Z2033" s="73">
        <f t="shared" si="31"/>
        <v>0</v>
      </c>
    </row>
    <row r="2034" spans="7:26">
      <c r="G2034" s="81"/>
      <c r="H2034" s="81"/>
      <c r="Z2034" s="73">
        <f t="shared" si="31"/>
        <v>0</v>
      </c>
    </row>
    <row r="2035" spans="7:26">
      <c r="G2035" s="81"/>
      <c r="H2035" s="81"/>
      <c r="Z2035" s="73">
        <f t="shared" si="31"/>
        <v>0</v>
      </c>
    </row>
    <row r="2036" spans="7:26">
      <c r="G2036" s="81"/>
      <c r="H2036" s="81"/>
      <c r="Z2036" s="73">
        <f t="shared" si="31"/>
        <v>0</v>
      </c>
    </row>
    <row r="2037" spans="7:26">
      <c r="G2037" s="81"/>
      <c r="H2037" s="81"/>
      <c r="Z2037" s="73">
        <f t="shared" si="31"/>
        <v>0</v>
      </c>
    </row>
    <row r="2038" spans="7:26">
      <c r="G2038" s="81"/>
      <c r="H2038" s="81"/>
      <c r="Z2038" s="73">
        <f t="shared" si="31"/>
        <v>0</v>
      </c>
    </row>
    <row r="2039" spans="7:26">
      <c r="G2039" s="81"/>
      <c r="H2039" s="81"/>
      <c r="Z2039" s="73">
        <f t="shared" si="31"/>
        <v>0</v>
      </c>
    </row>
    <row r="2040" spans="7:26">
      <c r="G2040" s="81"/>
      <c r="H2040" s="81"/>
      <c r="Z2040" s="73">
        <f t="shared" si="31"/>
        <v>0</v>
      </c>
    </row>
    <row r="2041" spans="7:26">
      <c r="G2041" s="81"/>
      <c r="H2041" s="81"/>
      <c r="Z2041" s="73">
        <f t="shared" si="31"/>
        <v>0</v>
      </c>
    </row>
    <row r="2042" spans="7:26">
      <c r="G2042" s="81"/>
      <c r="H2042" s="81"/>
      <c r="Z2042" s="73">
        <f t="shared" si="31"/>
        <v>0</v>
      </c>
    </row>
    <row r="2043" spans="7:26">
      <c r="G2043" s="81"/>
      <c r="H2043" s="81"/>
      <c r="Z2043" s="73">
        <f t="shared" si="31"/>
        <v>0</v>
      </c>
    </row>
    <row r="2044" spans="7:26">
      <c r="G2044" s="81"/>
      <c r="H2044" s="81"/>
      <c r="Z2044" s="73">
        <f t="shared" si="31"/>
        <v>0</v>
      </c>
    </row>
    <row r="2045" spans="7:26">
      <c r="G2045" s="81"/>
      <c r="H2045" s="81"/>
      <c r="Z2045" s="73">
        <f t="shared" si="31"/>
        <v>0</v>
      </c>
    </row>
    <row r="2046" spans="7:26">
      <c r="G2046" s="81"/>
      <c r="H2046" s="81"/>
      <c r="Z2046" s="73">
        <f t="shared" si="31"/>
        <v>0</v>
      </c>
    </row>
    <row r="2047" spans="7:26">
      <c r="G2047" s="81"/>
      <c r="H2047" s="81"/>
      <c r="Z2047" s="73">
        <f t="shared" si="31"/>
        <v>0</v>
      </c>
    </row>
    <row r="2048" spans="7:26">
      <c r="G2048" s="81"/>
      <c r="H2048" s="81"/>
      <c r="Z2048" s="73">
        <f t="shared" si="31"/>
        <v>0</v>
      </c>
    </row>
    <row r="2049" spans="7:26">
      <c r="G2049" s="81"/>
      <c r="H2049" s="81"/>
      <c r="Z2049" s="73">
        <f t="shared" si="31"/>
        <v>0</v>
      </c>
    </row>
    <row r="2050" spans="7:26">
      <c r="G2050" s="81"/>
      <c r="H2050" s="81"/>
      <c r="Z2050" s="73">
        <f t="shared" si="31"/>
        <v>0</v>
      </c>
    </row>
    <row r="2051" spans="7:26">
      <c r="G2051" s="81"/>
      <c r="H2051" s="81"/>
      <c r="Z2051" s="73">
        <f t="shared" si="31"/>
        <v>0</v>
      </c>
    </row>
    <row r="2052" spans="7:26">
      <c r="G2052" s="81"/>
      <c r="H2052" s="81"/>
      <c r="Z2052" s="73">
        <f t="shared" ref="Z2052:Z2115" si="32">IF(M2052="LATE",IF(N2052="",1,0),0)</f>
        <v>0</v>
      </c>
    </row>
    <row r="2053" spans="7:26">
      <c r="G2053" s="81"/>
      <c r="H2053" s="81"/>
      <c r="Z2053" s="73">
        <f t="shared" si="32"/>
        <v>0</v>
      </c>
    </row>
    <row r="2054" spans="7:26">
      <c r="G2054" s="81"/>
      <c r="H2054" s="81"/>
      <c r="Z2054" s="73">
        <f t="shared" si="32"/>
        <v>0</v>
      </c>
    </row>
    <row r="2055" spans="7:26">
      <c r="G2055" s="81"/>
      <c r="H2055" s="81"/>
      <c r="Z2055" s="73">
        <f t="shared" si="32"/>
        <v>0</v>
      </c>
    </row>
    <row r="2056" spans="7:26">
      <c r="G2056" s="81"/>
      <c r="H2056" s="81"/>
      <c r="Z2056" s="73">
        <f t="shared" si="32"/>
        <v>0</v>
      </c>
    </row>
    <row r="2057" spans="7:26">
      <c r="G2057" s="81"/>
      <c r="H2057" s="81"/>
      <c r="Z2057" s="73">
        <f t="shared" si="32"/>
        <v>0</v>
      </c>
    </row>
    <row r="2058" spans="7:26">
      <c r="G2058" s="81"/>
      <c r="H2058" s="81"/>
      <c r="Z2058" s="73">
        <f t="shared" si="32"/>
        <v>0</v>
      </c>
    </row>
    <row r="2059" spans="7:26">
      <c r="G2059" s="81"/>
      <c r="H2059" s="81"/>
      <c r="Z2059" s="73">
        <f t="shared" si="32"/>
        <v>0</v>
      </c>
    </row>
    <row r="2060" spans="7:26">
      <c r="G2060" s="81"/>
      <c r="H2060" s="81"/>
      <c r="Z2060" s="73">
        <f t="shared" si="32"/>
        <v>0</v>
      </c>
    </row>
    <row r="2061" spans="7:26">
      <c r="G2061" s="81"/>
      <c r="H2061" s="81"/>
      <c r="Z2061" s="73">
        <f t="shared" si="32"/>
        <v>0</v>
      </c>
    </row>
    <row r="2062" spans="7:26">
      <c r="G2062" s="81"/>
      <c r="H2062" s="81"/>
      <c r="Z2062" s="73">
        <f t="shared" si="32"/>
        <v>0</v>
      </c>
    </row>
    <row r="2063" spans="7:26">
      <c r="G2063" s="81"/>
      <c r="H2063" s="81"/>
      <c r="Z2063" s="73">
        <f t="shared" si="32"/>
        <v>0</v>
      </c>
    </row>
    <row r="2064" spans="7:26">
      <c r="G2064" s="81"/>
      <c r="H2064" s="81"/>
      <c r="Z2064" s="73">
        <f t="shared" si="32"/>
        <v>0</v>
      </c>
    </row>
    <row r="2065" spans="7:26">
      <c r="G2065" s="81"/>
      <c r="H2065" s="81"/>
      <c r="Z2065" s="73">
        <f t="shared" si="32"/>
        <v>0</v>
      </c>
    </row>
    <row r="2066" spans="7:26">
      <c r="G2066" s="81"/>
      <c r="H2066" s="81"/>
      <c r="Z2066" s="73">
        <f t="shared" si="32"/>
        <v>0</v>
      </c>
    </row>
    <row r="2067" spans="7:26">
      <c r="G2067" s="81"/>
      <c r="H2067" s="81"/>
      <c r="Z2067" s="73">
        <f t="shared" si="32"/>
        <v>0</v>
      </c>
    </row>
    <row r="2068" spans="7:26">
      <c r="G2068" s="81"/>
      <c r="H2068" s="81"/>
      <c r="Z2068" s="73">
        <f t="shared" si="32"/>
        <v>0</v>
      </c>
    </row>
    <row r="2069" spans="7:26">
      <c r="G2069" s="81"/>
      <c r="H2069" s="81"/>
      <c r="Z2069" s="73">
        <f t="shared" si="32"/>
        <v>0</v>
      </c>
    </row>
    <row r="2070" spans="7:26">
      <c r="G2070" s="81"/>
      <c r="H2070" s="81"/>
      <c r="Z2070" s="73">
        <f t="shared" si="32"/>
        <v>0</v>
      </c>
    </row>
    <row r="2071" spans="7:26">
      <c r="G2071" s="81"/>
      <c r="H2071" s="81"/>
      <c r="Z2071" s="73">
        <f t="shared" si="32"/>
        <v>0</v>
      </c>
    </row>
    <row r="2072" spans="7:26">
      <c r="G2072" s="81"/>
      <c r="H2072" s="81"/>
      <c r="Z2072" s="73">
        <f t="shared" si="32"/>
        <v>0</v>
      </c>
    </row>
    <row r="2073" spans="7:26">
      <c r="G2073" s="81"/>
      <c r="H2073" s="81"/>
      <c r="Z2073" s="73">
        <f t="shared" si="32"/>
        <v>0</v>
      </c>
    </row>
    <row r="2074" spans="7:26">
      <c r="G2074" s="81"/>
      <c r="H2074" s="81"/>
      <c r="Z2074" s="73">
        <f t="shared" si="32"/>
        <v>0</v>
      </c>
    </row>
    <row r="2075" spans="7:26">
      <c r="G2075" s="81"/>
      <c r="H2075" s="81"/>
      <c r="Z2075" s="73">
        <f t="shared" si="32"/>
        <v>0</v>
      </c>
    </row>
    <row r="2076" spans="7:26">
      <c r="G2076" s="81"/>
      <c r="H2076" s="81"/>
      <c r="Z2076" s="73">
        <f t="shared" si="32"/>
        <v>0</v>
      </c>
    </row>
    <row r="2077" spans="7:26">
      <c r="G2077" s="81"/>
      <c r="H2077" s="81"/>
      <c r="Z2077" s="73">
        <f t="shared" si="32"/>
        <v>0</v>
      </c>
    </row>
    <row r="2078" spans="7:26">
      <c r="G2078" s="81"/>
      <c r="H2078" s="81"/>
      <c r="Z2078" s="73">
        <f t="shared" si="32"/>
        <v>0</v>
      </c>
    </row>
    <row r="2079" spans="7:26">
      <c r="G2079" s="81"/>
      <c r="H2079" s="81"/>
      <c r="Z2079" s="73">
        <f t="shared" si="32"/>
        <v>0</v>
      </c>
    </row>
    <row r="2080" spans="7:26">
      <c r="G2080" s="81"/>
      <c r="H2080" s="81"/>
      <c r="Z2080" s="73">
        <f t="shared" si="32"/>
        <v>0</v>
      </c>
    </row>
    <row r="2081" spans="7:26">
      <c r="G2081" s="81"/>
      <c r="H2081" s="81"/>
      <c r="Z2081" s="73">
        <f t="shared" si="32"/>
        <v>0</v>
      </c>
    </row>
    <row r="2082" spans="7:26">
      <c r="G2082" s="81"/>
      <c r="H2082" s="81"/>
      <c r="Z2082" s="73">
        <f t="shared" si="32"/>
        <v>0</v>
      </c>
    </row>
    <row r="2083" spans="7:26">
      <c r="G2083" s="81"/>
      <c r="H2083" s="81"/>
      <c r="Z2083" s="73">
        <f t="shared" si="32"/>
        <v>0</v>
      </c>
    </row>
    <row r="2084" spans="7:26">
      <c r="G2084" s="81"/>
      <c r="H2084" s="81"/>
      <c r="Z2084" s="73">
        <f t="shared" si="32"/>
        <v>0</v>
      </c>
    </row>
    <row r="2085" spans="7:26">
      <c r="G2085" s="81"/>
      <c r="H2085" s="81"/>
      <c r="Z2085" s="73">
        <f t="shared" si="32"/>
        <v>0</v>
      </c>
    </row>
    <row r="2086" spans="7:26">
      <c r="G2086" s="81"/>
      <c r="H2086" s="81"/>
      <c r="Z2086" s="73">
        <f t="shared" si="32"/>
        <v>0</v>
      </c>
    </row>
    <row r="2087" spans="7:26">
      <c r="G2087" s="81"/>
      <c r="H2087" s="81"/>
      <c r="Z2087" s="73">
        <f t="shared" si="32"/>
        <v>0</v>
      </c>
    </row>
    <row r="2088" spans="7:26">
      <c r="G2088" s="81"/>
      <c r="H2088" s="81"/>
      <c r="Z2088" s="73">
        <f t="shared" si="32"/>
        <v>0</v>
      </c>
    </row>
    <row r="2089" spans="7:26">
      <c r="G2089" s="81"/>
      <c r="H2089" s="81"/>
      <c r="Z2089" s="73">
        <f t="shared" si="32"/>
        <v>0</v>
      </c>
    </row>
    <row r="2090" spans="7:26">
      <c r="G2090" s="81"/>
      <c r="H2090" s="81"/>
      <c r="Z2090" s="73">
        <f t="shared" si="32"/>
        <v>0</v>
      </c>
    </row>
    <row r="2091" spans="7:26">
      <c r="G2091" s="81"/>
      <c r="H2091" s="81"/>
      <c r="Z2091" s="73">
        <f t="shared" si="32"/>
        <v>0</v>
      </c>
    </row>
    <row r="2092" spans="7:26">
      <c r="G2092" s="81"/>
      <c r="H2092" s="81"/>
      <c r="Z2092" s="73">
        <f t="shared" si="32"/>
        <v>0</v>
      </c>
    </row>
    <row r="2093" spans="7:26">
      <c r="G2093" s="81"/>
      <c r="H2093" s="81"/>
      <c r="Z2093" s="73">
        <f t="shared" si="32"/>
        <v>0</v>
      </c>
    </row>
    <row r="2094" spans="7:26">
      <c r="G2094" s="81"/>
      <c r="H2094" s="81"/>
      <c r="Z2094" s="73">
        <f t="shared" si="32"/>
        <v>0</v>
      </c>
    </row>
    <row r="2095" spans="7:26">
      <c r="G2095" s="81"/>
      <c r="H2095" s="81"/>
      <c r="Z2095" s="73">
        <f t="shared" si="32"/>
        <v>0</v>
      </c>
    </row>
    <row r="2096" spans="7:26">
      <c r="G2096" s="81"/>
      <c r="H2096" s="81"/>
      <c r="Z2096" s="73">
        <f t="shared" si="32"/>
        <v>0</v>
      </c>
    </row>
    <row r="2097" spans="7:26">
      <c r="G2097" s="81"/>
      <c r="H2097" s="81"/>
      <c r="Z2097" s="73">
        <f t="shared" si="32"/>
        <v>0</v>
      </c>
    </row>
    <row r="2098" spans="7:26">
      <c r="G2098" s="81"/>
      <c r="H2098" s="81"/>
      <c r="Z2098" s="73">
        <f t="shared" si="32"/>
        <v>0</v>
      </c>
    </row>
    <row r="2099" spans="7:26">
      <c r="G2099" s="81"/>
      <c r="H2099" s="81"/>
      <c r="Z2099" s="73">
        <f t="shared" si="32"/>
        <v>0</v>
      </c>
    </row>
    <row r="2100" spans="7:26">
      <c r="G2100" s="81"/>
      <c r="H2100" s="81"/>
      <c r="Z2100" s="73">
        <f t="shared" si="32"/>
        <v>0</v>
      </c>
    </row>
    <row r="2101" spans="7:26">
      <c r="G2101" s="81"/>
      <c r="H2101" s="81"/>
      <c r="Z2101" s="73">
        <f t="shared" si="32"/>
        <v>0</v>
      </c>
    </row>
    <row r="2102" spans="7:26">
      <c r="G2102" s="81"/>
      <c r="H2102" s="81"/>
      <c r="Z2102" s="73">
        <f t="shared" si="32"/>
        <v>0</v>
      </c>
    </row>
    <row r="2103" spans="7:26">
      <c r="G2103" s="81"/>
      <c r="H2103" s="81"/>
      <c r="Z2103" s="73">
        <f t="shared" si="32"/>
        <v>0</v>
      </c>
    </row>
    <row r="2104" spans="7:26">
      <c r="G2104" s="81"/>
      <c r="H2104" s="81"/>
      <c r="Z2104" s="73">
        <f t="shared" si="32"/>
        <v>0</v>
      </c>
    </row>
    <row r="2105" spans="7:26">
      <c r="G2105" s="81"/>
      <c r="H2105" s="81"/>
      <c r="Z2105" s="73">
        <f t="shared" si="32"/>
        <v>0</v>
      </c>
    </row>
    <row r="2106" spans="7:26">
      <c r="G2106" s="81"/>
      <c r="H2106" s="81"/>
      <c r="Z2106" s="73">
        <f t="shared" si="32"/>
        <v>0</v>
      </c>
    </row>
    <row r="2107" spans="7:26">
      <c r="G2107" s="81"/>
      <c r="H2107" s="81"/>
      <c r="Z2107" s="73">
        <f t="shared" si="32"/>
        <v>0</v>
      </c>
    </row>
    <row r="2108" spans="7:26">
      <c r="G2108" s="81"/>
      <c r="H2108" s="81"/>
      <c r="Z2108" s="73">
        <f t="shared" si="32"/>
        <v>0</v>
      </c>
    </row>
    <row r="2109" spans="7:26">
      <c r="G2109" s="81"/>
      <c r="H2109" s="81"/>
      <c r="Z2109" s="73">
        <f t="shared" si="32"/>
        <v>0</v>
      </c>
    </row>
    <row r="2110" spans="7:26">
      <c r="G2110" s="81"/>
      <c r="H2110" s="81"/>
      <c r="Z2110" s="73">
        <f t="shared" si="32"/>
        <v>0</v>
      </c>
    </row>
    <row r="2111" spans="7:26">
      <c r="G2111" s="81"/>
      <c r="H2111" s="81"/>
      <c r="Z2111" s="73">
        <f t="shared" si="32"/>
        <v>0</v>
      </c>
    </row>
    <row r="2112" spans="7:26">
      <c r="G2112" s="81"/>
      <c r="H2112" s="81"/>
      <c r="Z2112" s="73">
        <f t="shared" si="32"/>
        <v>0</v>
      </c>
    </row>
    <row r="2113" spans="7:26">
      <c r="G2113" s="81"/>
      <c r="H2113" s="81"/>
      <c r="Z2113" s="73">
        <f t="shared" si="32"/>
        <v>0</v>
      </c>
    </row>
    <row r="2114" spans="7:26">
      <c r="G2114" s="81"/>
      <c r="H2114" s="81"/>
      <c r="Z2114" s="73">
        <f t="shared" si="32"/>
        <v>0</v>
      </c>
    </row>
    <row r="2115" spans="7:26">
      <c r="G2115" s="81"/>
      <c r="H2115" s="81"/>
      <c r="Z2115" s="73">
        <f t="shared" si="32"/>
        <v>0</v>
      </c>
    </row>
    <row r="2116" spans="7:26">
      <c r="G2116" s="81"/>
      <c r="H2116" s="81"/>
      <c r="Z2116" s="73">
        <f t="shared" ref="Z2116:Z2179" si="33">IF(M2116="LATE",IF(N2116="",1,0),0)</f>
        <v>0</v>
      </c>
    </row>
    <row r="2117" spans="7:26">
      <c r="G2117" s="81"/>
      <c r="H2117" s="81"/>
      <c r="Z2117" s="73">
        <f t="shared" si="33"/>
        <v>0</v>
      </c>
    </row>
    <row r="2118" spans="7:26">
      <c r="G2118" s="81"/>
      <c r="H2118" s="81"/>
      <c r="Z2118" s="73">
        <f t="shared" si="33"/>
        <v>0</v>
      </c>
    </row>
    <row r="2119" spans="7:26">
      <c r="G2119" s="81"/>
      <c r="H2119" s="81"/>
      <c r="Z2119" s="73">
        <f t="shared" si="33"/>
        <v>0</v>
      </c>
    </row>
    <row r="2120" spans="7:26">
      <c r="G2120" s="81"/>
      <c r="H2120" s="81"/>
      <c r="Z2120" s="73">
        <f t="shared" si="33"/>
        <v>0</v>
      </c>
    </row>
    <row r="2121" spans="7:26">
      <c r="G2121" s="81"/>
      <c r="H2121" s="81"/>
      <c r="Z2121" s="73">
        <f t="shared" si="33"/>
        <v>0</v>
      </c>
    </row>
    <row r="2122" spans="7:26">
      <c r="G2122" s="81"/>
      <c r="H2122" s="81"/>
      <c r="Z2122" s="73">
        <f t="shared" si="33"/>
        <v>0</v>
      </c>
    </row>
    <row r="2123" spans="7:26">
      <c r="G2123" s="81"/>
      <c r="H2123" s="81"/>
      <c r="Z2123" s="73">
        <f t="shared" si="33"/>
        <v>0</v>
      </c>
    </row>
    <row r="2124" spans="7:26">
      <c r="G2124" s="81"/>
      <c r="H2124" s="81"/>
      <c r="Z2124" s="73">
        <f t="shared" si="33"/>
        <v>0</v>
      </c>
    </row>
    <row r="2125" spans="7:26">
      <c r="G2125" s="81"/>
      <c r="H2125" s="81"/>
      <c r="Z2125" s="73">
        <f t="shared" si="33"/>
        <v>0</v>
      </c>
    </row>
    <row r="2126" spans="7:26">
      <c r="G2126" s="81"/>
      <c r="H2126" s="81"/>
      <c r="Z2126" s="73">
        <f t="shared" si="33"/>
        <v>0</v>
      </c>
    </row>
    <row r="2127" spans="7:26">
      <c r="G2127" s="81"/>
      <c r="H2127" s="81"/>
      <c r="Z2127" s="73">
        <f t="shared" si="33"/>
        <v>0</v>
      </c>
    </row>
    <row r="2128" spans="7:26">
      <c r="G2128" s="81"/>
      <c r="H2128" s="81"/>
      <c r="Z2128" s="73">
        <f t="shared" si="33"/>
        <v>0</v>
      </c>
    </row>
    <row r="2129" spans="7:26">
      <c r="G2129" s="81"/>
      <c r="H2129" s="81"/>
      <c r="Z2129" s="73">
        <f t="shared" si="33"/>
        <v>0</v>
      </c>
    </row>
    <row r="2130" spans="7:26">
      <c r="G2130" s="81"/>
      <c r="H2130" s="81"/>
      <c r="Z2130" s="73">
        <f t="shared" si="33"/>
        <v>0</v>
      </c>
    </row>
    <row r="2131" spans="7:26">
      <c r="G2131" s="81"/>
      <c r="H2131" s="81"/>
      <c r="Z2131" s="73">
        <f t="shared" si="33"/>
        <v>0</v>
      </c>
    </row>
    <row r="2132" spans="7:26">
      <c r="G2132" s="81"/>
      <c r="H2132" s="81"/>
      <c r="Z2132" s="73">
        <f t="shared" si="33"/>
        <v>0</v>
      </c>
    </row>
    <row r="2133" spans="7:26">
      <c r="G2133" s="81"/>
      <c r="H2133" s="81"/>
      <c r="Z2133" s="73">
        <f t="shared" si="33"/>
        <v>0</v>
      </c>
    </row>
    <row r="2134" spans="7:26">
      <c r="G2134" s="81"/>
      <c r="H2134" s="81"/>
      <c r="Z2134" s="73">
        <f t="shared" si="33"/>
        <v>0</v>
      </c>
    </row>
    <row r="2135" spans="7:26">
      <c r="G2135" s="81"/>
      <c r="H2135" s="81"/>
      <c r="Z2135" s="73">
        <f t="shared" si="33"/>
        <v>0</v>
      </c>
    </row>
    <row r="2136" spans="7:26">
      <c r="G2136" s="81"/>
      <c r="H2136" s="81"/>
      <c r="Z2136" s="73">
        <f t="shared" si="33"/>
        <v>0</v>
      </c>
    </row>
    <row r="2137" spans="7:26">
      <c r="G2137" s="81"/>
      <c r="H2137" s="81"/>
      <c r="Z2137" s="73">
        <f t="shared" si="33"/>
        <v>0</v>
      </c>
    </row>
    <row r="2138" spans="7:26">
      <c r="G2138" s="81"/>
      <c r="H2138" s="81"/>
      <c r="Z2138" s="73">
        <f t="shared" si="33"/>
        <v>0</v>
      </c>
    </row>
    <row r="2139" spans="7:26">
      <c r="G2139" s="81"/>
      <c r="H2139" s="81"/>
      <c r="Z2139" s="73">
        <f t="shared" si="33"/>
        <v>0</v>
      </c>
    </row>
    <row r="2140" spans="7:26">
      <c r="G2140" s="81"/>
      <c r="H2140" s="81"/>
      <c r="Z2140" s="73">
        <f t="shared" si="33"/>
        <v>0</v>
      </c>
    </row>
    <row r="2141" spans="7:26">
      <c r="G2141" s="81"/>
      <c r="H2141" s="81"/>
      <c r="Z2141" s="73">
        <f t="shared" si="33"/>
        <v>0</v>
      </c>
    </row>
    <row r="2142" spans="7:26">
      <c r="G2142" s="81"/>
      <c r="H2142" s="81"/>
      <c r="Z2142" s="73">
        <f t="shared" si="33"/>
        <v>0</v>
      </c>
    </row>
    <row r="2143" spans="7:26">
      <c r="G2143" s="81"/>
      <c r="H2143" s="81"/>
      <c r="Z2143" s="73">
        <f t="shared" si="33"/>
        <v>0</v>
      </c>
    </row>
    <row r="2144" spans="7:26">
      <c r="G2144" s="81"/>
      <c r="H2144" s="81"/>
      <c r="Z2144" s="73">
        <f t="shared" si="33"/>
        <v>0</v>
      </c>
    </row>
    <row r="2145" spans="7:26">
      <c r="G2145" s="81"/>
      <c r="H2145" s="81"/>
      <c r="Z2145" s="73">
        <f t="shared" si="33"/>
        <v>0</v>
      </c>
    </row>
    <row r="2146" spans="7:26">
      <c r="G2146" s="81"/>
      <c r="H2146" s="81"/>
      <c r="Z2146" s="73">
        <f t="shared" si="33"/>
        <v>0</v>
      </c>
    </row>
    <row r="2147" spans="7:26">
      <c r="G2147" s="81"/>
      <c r="H2147" s="81"/>
      <c r="Z2147" s="73">
        <f t="shared" si="33"/>
        <v>0</v>
      </c>
    </row>
    <row r="2148" spans="7:26">
      <c r="G2148" s="81"/>
      <c r="H2148" s="81"/>
      <c r="Z2148" s="73">
        <f t="shared" si="33"/>
        <v>0</v>
      </c>
    </row>
    <row r="2149" spans="7:26">
      <c r="G2149" s="81"/>
      <c r="H2149" s="81"/>
      <c r="Z2149" s="73">
        <f t="shared" si="33"/>
        <v>0</v>
      </c>
    </row>
    <row r="2150" spans="7:26">
      <c r="G2150" s="81"/>
      <c r="H2150" s="81"/>
      <c r="Z2150" s="73">
        <f t="shared" si="33"/>
        <v>0</v>
      </c>
    </row>
    <row r="2151" spans="7:26">
      <c r="G2151" s="81"/>
      <c r="H2151" s="81"/>
      <c r="Z2151" s="73">
        <f t="shared" si="33"/>
        <v>0</v>
      </c>
    </row>
    <row r="2152" spans="7:26">
      <c r="G2152" s="81"/>
      <c r="H2152" s="81"/>
      <c r="Z2152" s="73">
        <f t="shared" si="33"/>
        <v>0</v>
      </c>
    </row>
    <row r="2153" spans="7:26">
      <c r="G2153" s="81"/>
      <c r="H2153" s="81"/>
      <c r="Z2153" s="73">
        <f t="shared" si="33"/>
        <v>0</v>
      </c>
    </row>
    <row r="2154" spans="7:26">
      <c r="G2154" s="81"/>
      <c r="H2154" s="81"/>
      <c r="Z2154" s="73">
        <f t="shared" si="33"/>
        <v>0</v>
      </c>
    </row>
    <row r="2155" spans="7:26">
      <c r="G2155" s="81"/>
      <c r="H2155" s="81"/>
      <c r="Z2155" s="73">
        <f t="shared" si="33"/>
        <v>0</v>
      </c>
    </row>
    <row r="2156" spans="7:26">
      <c r="G2156" s="81"/>
      <c r="H2156" s="81"/>
      <c r="Z2156" s="73">
        <f t="shared" si="33"/>
        <v>0</v>
      </c>
    </row>
    <row r="2157" spans="7:26">
      <c r="G2157" s="81"/>
      <c r="H2157" s="81"/>
      <c r="Z2157" s="73">
        <f t="shared" si="33"/>
        <v>0</v>
      </c>
    </row>
    <row r="2158" spans="7:26">
      <c r="G2158" s="81"/>
      <c r="H2158" s="81"/>
      <c r="Z2158" s="73">
        <f t="shared" si="33"/>
        <v>0</v>
      </c>
    </row>
    <row r="2159" spans="7:26">
      <c r="G2159" s="81"/>
      <c r="H2159" s="81"/>
      <c r="Z2159" s="73">
        <f t="shared" si="33"/>
        <v>0</v>
      </c>
    </row>
    <row r="2160" spans="7:26">
      <c r="G2160" s="81"/>
      <c r="H2160" s="81"/>
      <c r="Z2160" s="73">
        <f t="shared" si="33"/>
        <v>0</v>
      </c>
    </row>
    <row r="2161" spans="7:26">
      <c r="G2161" s="81"/>
      <c r="H2161" s="81"/>
      <c r="Z2161" s="73">
        <f t="shared" si="33"/>
        <v>0</v>
      </c>
    </row>
    <row r="2162" spans="7:26">
      <c r="G2162" s="81"/>
      <c r="H2162" s="81"/>
      <c r="Z2162" s="73">
        <f t="shared" si="33"/>
        <v>0</v>
      </c>
    </row>
    <row r="2163" spans="7:26">
      <c r="G2163" s="81"/>
      <c r="H2163" s="81"/>
      <c r="Z2163" s="73">
        <f t="shared" si="33"/>
        <v>0</v>
      </c>
    </row>
    <row r="2164" spans="7:26">
      <c r="G2164" s="81"/>
      <c r="H2164" s="81"/>
      <c r="Z2164" s="73">
        <f t="shared" si="33"/>
        <v>0</v>
      </c>
    </row>
    <row r="2165" spans="7:26">
      <c r="G2165" s="81"/>
      <c r="H2165" s="81"/>
      <c r="Z2165" s="73">
        <f t="shared" si="33"/>
        <v>0</v>
      </c>
    </row>
    <row r="2166" spans="7:26">
      <c r="G2166" s="81"/>
      <c r="H2166" s="81"/>
      <c r="Z2166" s="73">
        <f t="shared" si="33"/>
        <v>0</v>
      </c>
    </row>
    <row r="2167" spans="7:26">
      <c r="G2167" s="81"/>
      <c r="H2167" s="81"/>
      <c r="Z2167" s="73">
        <f t="shared" si="33"/>
        <v>0</v>
      </c>
    </row>
    <row r="2168" spans="7:26">
      <c r="G2168" s="81"/>
      <c r="H2168" s="81"/>
      <c r="Z2168" s="73">
        <f t="shared" si="33"/>
        <v>0</v>
      </c>
    </row>
    <row r="2169" spans="7:26">
      <c r="G2169" s="81"/>
      <c r="H2169" s="81"/>
      <c r="Z2169" s="73">
        <f t="shared" si="33"/>
        <v>0</v>
      </c>
    </row>
    <row r="2170" spans="7:26">
      <c r="G2170" s="81"/>
      <c r="H2170" s="81"/>
      <c r="Z2170" s="73">
        <f t="shared" si="33"/>
        <v>0</v>
      </c>
    </row>
    <row r="2171" spans="7:26">
      <c r="G2171" s="81"/>
      <c r="H2171" s="81"/>
      <c r="Z2171" s="73">
        <f t="shared" si="33"/>
        <v>0</v>
      </c>
    </row>
    <row r="2172" spans="7:26">
      <c r="G2172" s="81"/>
      <c r="H2172" s="81"/>
      <c r="Z2172" s="73">
        <f t="shared" si="33"/>
        <v>0</v>
      </c>
    </row>
    <row r="2173" spans="7:26">
      <c r="G2173" s="81"/>
      <c r="H2173" s="81"/>
      <c r="Z2173" s="73">
        <f t="shared" si="33"/>
        <v>0</v>
      </c>
    </row>
    <row r="2174" spans="7:26">
      <c r="G2174" s="81"/>
      <c r="H2174" s="81"/>
      <c r="Z2174" s="73">
        <f t="shared" si="33"/>
        <v>0</v>
      </c>
    </row>
    <row r="2175" spans="7:26">
      <c r="G2175" s="81"/>
      <c r="H2175" s="81"/>
      <c r="Z2175" s="73">
        <f t="shared" si="33"/>
        <v>0</v>
      </c>
    </row>
    <row r="2176" spans="7:26">
      <c r="G2176" s="81"/>
      <c r="H2176" s="81"/>
      <c r="Z2176" s="73">
        <f t="shared" si="33"/>
        <v>0</v>
      </c>
    </row>
    <row r="2177" spans="7:26">
      <c r="G2177" s="81"/>
      <c r="H2177" s="81"/>
      <c r="Z2177" s="73">
        <f t="shared" si="33"/>
        <v>0</v>
      </c>
    </row>
    <row r="2178" spans="7:26">
      <c r="G2178" s="81"/>
      <c r="H2178" s="81"/>
      <c r="Z2178" s="73">
        <f t="shared" si="33"/>
        <v>0</v>
      </c>
    </row>
    <row r="2179" spans="7:26">
      <c r="G2179" s="81"/>
      <c r="H2179" s="81"/>
      <c r="Z2179" s="73">
        <f t="shared" si="33"/>
        <v>0</v>
      </c>
    </row>
    <row r="2180" spans="7:26">
      <c r="G2180" s="81"/>
      <c r="H2180" s="81"/>
      <c r="Z2180" s="73">
        <f t="shared" ref="Z2180:Z2243" si="34">IF(M2180="LATE",IF(N2180="",1,0),0)</f>
        <v>0</v>
      </c>
    </row>
    <row r="2181" spans="7:26">
      <c r="G2181" s="81"/>
      <c r="H2181" s="81"/>
      <c r="Z2181" s="73">
        <f t="shared" si="34"/>
        <v>0</v>
      </c>
    </row>
    <row r="2182" spans="7:26">
      <c r="G2182" s="81"/>
      <c r="H2182" s="81"/>
      <c r="Z2182" s="73">
        <f t="shared" si="34"/>
        <v>0</v>
      </c>
    </row>
    <row r="2183" spans="7:26">
      <c r="G2183" s="81"/>
      <c r="H2183" s="81"/>
      <c r="Z2183" s="73">
        <f t="shared" si="34"/>
        <v>0</v>
      </c>
    </row>
    <row r="2184" spans="7:26">
      <c r="G2184" s="81"/>
      <c r="H2184" s="81"/>
      <c r="Z2184" s="73">
        <f t="shared" si="34"/>
        <v>0</v>
      </c>
    </row>
    <row r="2185" spans="7:26">
      <c r="G2185" s="81"/>
      <c r="H2185" s="81"/>
      <c r="Z2185" s="73">
        <f t="shared" si="34"/>
        <v>0</v>
      </c>
    </row>
    <row r="2186" spans="7:26">
      <c r="G2186" s="81"/>
      <c r="H2186" s="81"/>
      <c r="Z2186" s="73">
        <f t="shared" si="34"/>
        <v>0</v>
      </c>
    </row>
    <row r="2187" spans="7:26">
      <c r="G2187" s="81"/>
      <c r="H2187" s="81"/>
      <c r="Z2187" s="73">
        <f t="shared" si="34"/>
        <v>0</v>
      </c>
    </row>
    <row r="2188" spans="7:26">
      <c r="G2188" s="81"/>
      <c r="H2188" s="81"/>
      <c r="Z2188" s="73">
        <f t="shared" si="34"/>
        <v>0</v>
      </c>
    </row>
    <row r="2189" spans="7:26">
      <c r="G2189" s="81"/>
      <c r="H2189" s="81"/>
      <c r="Z2189" s="73">
        <f t="shared" si="34"/>
        <v>0</v>
      </c>
    </row>
    <row r="2190" spans="7:26">
      <c r="G2190" s="81"/>
      <c r="H2190" s="81"/>
      <c r="Z2190" s="73">
        <f t="shared" si="34"/>
        <v>0</v>
      </c>
    </row>
    <row r="2191" spans="7:26">
      <c r="G2191" s="81"/>
      <c r="H2191" s="81"/>
      <c r="Z2191" s="73">
        <f t="shared" si="34"/>
        <v>0</v>
      </c>
    </row>
    <row r="2192" spans="7:26">
      <c r="G2192" s="81"/>
      <c r="H2192" s="81"/>
      <c r="Z2192" s="73">
        <f t="shared" si="34"/>
        <v>0</v>
      </c>
    </row>
    <row r="2193" spans="7:26">
      <c r="G2193" s="81"/>
      <c r="H2193" s="81"/>
      <c r="Z2193" s="73">
        <f t="shared" si="34"/>
        <v>0</v>
      </c>
    </row>
    <row r="2194" spans="7:26">
      <c r="G2194" s="81"/>
      <c r="H2194" s="81"/>
      <c r="Z2194" s="73">
        <f t="shared" si="34"/>
        <v>0</v>
      </c>
    </row>
    <row r="2195" spans="7:26">
      <c r="G2195" s="81"/>
      <c r="H2195" s="81"/>
      <c r="Z2195" s="73">
        <f t="shared" si="34"/>
        <v>0</v>
      </c>
    </row>
    <row r="2196" spans="7:26">
      <c r="G2196" s="81"/>
      <c r="H2196" s="81"/>
      <c r="Z2196" s="73">
        <f t="shared" si="34"/>
        <v>0</v>
      </c>
    </row>
    <row r="2197" spans="7:26">
      <c r="G2197" s="81"/>
      <c r="H2197" s="81"/>
      <c r="Z2197" s="73">
        <f t="shared" si="34"/>
        <v>0</v>
      </c>
    </row>
    <row r="2198" spans="7:26">
      <c r="G2198" s="81"/>
      <c r="H2198" s="81"/>
      <c r="Z2198" s="73">
        <f t="shared" si="34"/>
        <v>0</v>
      </c>
    </row>
    <row r="2199" spans="7:26">
      <c r="G2199" s="81"/>
      <c r="H2199" s="81"/>
      <c r="Z2199" s="73">
        <f t="shared" si="34"/>
        <v>0</v>
      </c>
    </row>
    <row r="2200" spans="7:26">
      <c r="G2200" s="81"/>
      <c r="H2200" s="81"/>
      <c r="Z2200" s="73">
        <f t="shared" si="34"/>
        <v>0</v>
      </c>
    </row>
    <row r="2201" spans="7:26">
      <c r="G2201" s="81"/>
      <c r="H2201" s="81"/>
      <c r="Z2201" s="73">
        <f t="shared" si="34"/>
        <v>0</v>
      </c>
    </row>
    <row r="2202" spans="7:26">
      <c r="G2202" s="81"/>
      <c r="H2202" s="81"/>
      <c r="Z2202" s="73">
        <f t="shared" si="34"/>
        <v>0</v>
      </c>
    </row>
    <row r="2203" spans="7:26">
      <c r="G2203" s="81"/>
      <c r="H2203" s="81"/>
      <c r="Z2203" s="73">
        <f t="shared" si="34"/>
        <v>0</v>
      </c>
    </row>
    <row r="2204" spans="7:26">
      <c r="G2204" s="81"/>
      <c r="H2204" s="81"/>
      <c r="Z2204" s="73">
        <f t="shared" si="34"/>
        <v>0</v>
      </c>
    </row>
    <row r="2205" spans="7:26">
      <c r="G2205" s="81"/>
      <c r="H2205" s="81"/>
      <c r="Z2205" s="73">
        <f t="shared" si="34"/>
        <v>0</v>
      </c>
    </row>
    <row r="2206" spans="7:26">
      <c r="G2206" s="81"/>
      <c r="H2206" s="81"/>
      <c r="Z2206" s="73">
        <f t="shared" si="34"/>
        <v>0</v>
      </c>
    </row>
    <row r="2207" spans="7:26">
      <c r="G2207" s="81"/>
      <c r="H2207" s="81"/>
      <c r="Z2207" s="73">
        <f t="shared" si="34"/>
        <v>0</v>
      </c>
    </row>
    <row r="2208" spans="7:26">
      <c r="G2208" s="81"/>
      <c r="H2208" s="81"/>
      <c r="Z2208" s="73">
        <f t="shared" si="34"/>
        <v>0</v>
      </c>
    </row>
    <row r="2209" spans="7:26">
      <c r="G2209" s="81"/>
      <c r="H2209" s="81"/>
      <c r="Z2209" s="73">
        <f t="shared" si="34"/>
        <v>0</v>
      </c>
    </row>
    <row r="2210" spans="7:26">
      <c r="G2210" s="81"/>
      <c r="H2210" s="81"/>
      <c r="Z2210" s="73">
        <f t="shared" si="34"/>
        <v>0</v>
      </c>
    </row>
    <row r="2211" spans="7:26">
      <c r="G2211" s="81"/>
      <c r="H2211" s="81"/>
      <c r="Z2211" s="73">
        <f t="shared" si="34"/>
        <v>0</v>
      </c>
    </row>
    <row r="2212" spans="7:26">
      <c r="G2212" s="81"/>
      <c r="H2212" s="81"/>
      <c r="Z2212" s="73">
        <f t="shared" si="34"/>
        <v>0</v>
      </c>
    </row>
    <row r="2213" spans="7:26">
      <c r="G2213" s="81"/>
      <c r="H2213" s="81"/>
      <c r="Z2213" s="73">
        <f t="shared" si="34"/>
        <v>0</v>
      </c>
    </row>
    <row r="2214" spans="7:26">
      <c r="G2214" s="81"/>
      <c r="H2214" s="81"/>
      <c r="Z2214" s="73">
        <f t="shared" si="34"/>
        <v>0</v>
      </c>
    </row>
    <row r="2215" spans="7:26">
      <c r="G2215" s="81"/>
      <c r="H2215" s="81"/>
      <c r="Z2215" s="73">
        <f t="shared" si="34"/>
        <v>0</v>
      </c>
    </row>
    <row r="2216" spans="7:26">
      <c r="G2216" s="81"/>
      <c r="H2216" s="81"/>
      <c r="Z2216" s="73">
        <f t="shared" si="34"/>
        <v>0</v>
      </c>
    </row>
    <row r="2217" spans="7:26">
      <c r="G2217" s="81"/>
      <c r="H2217" s="81"/>
      <c r="Z2217" s="73">
        <f t="shared" si="34"/>
        <v>0</v>
      </c>
    </row>
    <row r="2218" spans="7:26">
      <c r="G2218" s="81"/>
      <c r="H2218" s="81"/>
      <c r="Z2218" s="73">
        <f t="shared" si="34"/>
        <v>0</v>
      </c>
    </row>
    <row r="2219" spans="7:26">
      <c r="G2219" s="81"/>
      <c r="H2219" s="81"/>
      <c r="Z2219" s="73">
        <f t="shared" si="34"/>
        <v>0</v>
      </c>
    </row>
    <row r="2220" spans="7:26">
      <c r="G2220" s="81"/>
      <c r="H2220" s="81"/>
      <c r="Z2220" s="73">
        <f t="shared" si="34"/>
        <v>0</v>
      </c>
    </row>
    <row r="2221" spans="7:26">
      <c r="G2221" s="81"/>
      <c r="H2221" s="81"/>
      <c r="Z2221" s="73">
        <f t="shared" si="34"/>
        <v>0</v>
      </c>
    </row>
    <row r="2222" spans="7:26">
      <c r="G2222" s="81"/>
      <c r="H2222" s="81"/>
      <c r="Z2222" s="73">
        <f t="shared" si="34"/>
        <v>0</v>
      </c>
    </row>
    <row r="2223" spans="7:26">
      <c r="G2223" s="81"/>
      <c r="H2223" s="81"/>
      <c r="Z2223" s="73">
        <f t="shared" si="34"/>
        <v>0</v>
      </c>
    </row>
    <row r="2224" spans="7:26">
      <c r="G2224" s="81"/>
      <c r="H2224" s="81"/>
      <c r="Z2224" s="73">
        <f t="shared" si="34"/>
        <v>0</v>
      </c>
    </row>
    <row r="2225" spans="7:26">
      <c r="G2225" s="81"/>
      <c r="H2225" s="81"/>
      <c r="Z2225" s="73">
        <f t="shared" si="34"/>
        <v>0</v>
      </c>
    </row>
    <row r="2226" spans="7:26">
      <c r="G2226" s="81"/>
      <c r="H2226" s="81"/>
      <c r="Z2226" s="73">
        <f t="shared" si="34"/>
        <v>0</v>
      </c>
    </row>
    <row r="2227" spans="7:26">
      <c r="G2227" s="81"/>
      <c r="H2227" s="81"/>
      <c r="Z2227" s="73">
        <f t="shared" si="34"/>
        <v>0</v>
      </c>
    </row>
    <row r="2228" spans="7:26">
      <c r="G2228" s="81"/>
      <c r="H2228" s="81"/>
      <c r="Z2228" s="73">
        <f t="shared" si="34"/>
        <v>0</v>
      </c>
    </row>
    <row r="2229" spans="7:26">
      <c r="G2229" s="81"/>
      <c r="H2229" s="81"/>
      <c r="Z2229" s="73">
        <f t="shared" si="34"/>
        <v>0</v>
      </c>
    </row>
    <row r="2230" spans="7:26">
      <c r="G2230" s="81"/>
      <c r="H2230" s="81"/>
      <c r="Z2230" s="73">
        <f t="shared" si="34"/>
        <v>0</v>
      </c>
    </row>
    <row r="2231" spans="7:26">
      <c r="G2231" s="81"/>
      <c r="H2231" s="81"/>
      <c r="Z2231" s="73">
        <f t="shared" si="34"/>
        <v>0</v>
      </c>
    </row>
    <row r="2232" spans="7:26">
      <c r="G2232" s="81"/>
      <c r="H2232" s="81"/>
      <c r="Z2232" s="73">
        <f t="shared" si="34"/>
        <v>0</v>
      </c>
    </row>
    <row r="2233" spans="7:26">
      <c r="G2233" s="81"/>
      <c r="H2233" s="81"/>
      <c r="Z2233" s="73">
        <f t="shared" si="34"/>
        <v>0</v>
      </c>
    </row>
    <row r="2234" spans="7:26">
      <c r="G2234" s="81"/>
      <c r="H2234" s="81"/>
      <c r="Z2234" s="73">
        <f t="shared" si="34"/>
        <v>0</v>
      </c>
    </row>
    <row r="2235" spans="7:26">
      <c r="G2235" s="81"/>
      <c r="H2235" s="81"/>
      <c r="Z2235" s="73">
        <f t="shared" si="34"/>
        <v>0</v>
      </c>
    </row>
    <row r="2236" spans="7:26">
      <c r="G2236" s="81"/>
      <c r="H2236" s="81"/>
      <c r="Z2236" s="73">
        <f t="shared" si="34"/>
        <v>0</v>
      </c>
    </row>
    <row r="2237" spans="7:26">
      <c r="G2237" s="81"/>
      <c r="H2237" s="81"/>
      <c r="Z2237" s="73">
        <f t="shared" si="34"/>
        <v>0</v>
      </c>
    </row>
    <row r="2238" spans="7:26">
      <c r="G2238" s="81"/>
      <c r="H2238" s="81"/>
      <c r="Z2238" s="73">
        <f t="shared" si="34"/>
        <v>0</v>
      </c>
    </row>
    <row r="2239" spans="7:26">
      <c r="G2239" s="81"/>
      <c r="H2239" s="81"/>
      <c r="Z2239" s="73">
        <f t="shared" si="34"/>
        <v>0</v>
      </c>
    </row>
    <row r="2240" spans="7:26">
      <c r="G2240" s="81"/>
      <c r="H2240" s="81"/>
      <c r="Z2240" s="73">
        <f t="shared" si="34"/>
        <v>0</v>
      </c>
    </row>
    <row r="2241" spans="7:26">
      <c r="G2241" s="81"/>
      <c r="H2241" s="81"/>
      <c r="Z2241" s="73">
        <f t="shared" si="34"/>
        <v>0</v>
      </c>
    </row>
    <row r="2242" spans="7:26">
      <c r="G2242" s="81"/>
      <c r="H2242" s="81"/>
      <c r="Z2242" s="73">
        <f t="shared" si="34"/>
        <v>0</v>
      </c>
    </row>
    <row r="2243" spans="7:26">
      <c r="G2243" s="81"/>
      <c r="H2243" s="81"/>
      <c r="Z2243" s="73">
        <f t="shared" si="34"/>
        <v>0</v>
      </c>
    </row>
    <row r="2244" spans="7:26">
      <c r="G2244" s="81"/>
      <c r="H2244" s="81"/>
      <c r="Z2244" s="73">
        <f t="shared" ref="Z2244:Z2307" si="35">IF(M2244="LATE",IF(N2244="",1,0),0)</f>
        <v>0</v>
      </c>
    </row>
    <row r="2245" spans="7:26">
      <c r="G2245" s="81"/>
      <c r="H2245" s="81"/>
      <c r="Z2245" s="73">
        <f t="shared" si="35"/>
        <v>0</v>
      </c>
    </row>
    <row r="2246" spans="7:26">
      <c r="G2246" s="81"/>
      <c r="H2246" s="81"/>
      <c r="Z2246" s="73">
        <f t="shared" si="35"/>
        <v>0</v>
      </c>
    </row>
    <row r="2247" spans="7:26">
      <c r="G2247" s="81"/>
      <c r="H2247" s="81"/>
      <c r="Z2247" s="73">
        <f t="shared" si="35"/>
        <v>0</v>
      </c>
    </row>
    <row r="2248" spans="7:26">
      <c r="G2248" s="81"/>
      <c r="H2248" s="81"/>
      <c r="Z2248" s="73">
        <f t="shared" si="35"/>
        <v>0</v>
      </c>
    </row>
    <row r="2249" spans="7:26">
      <c r="G2249" s="81"/>
      <c r="H2249" s="81"/>
      <c r="Z2249" s="73">
        <f t="shared" si="35"/>
        <v>0</v>
      </c>
    </row>
    <row r="2250" spans="7:26">
      <c r="G2250" s="81"/>
      <c r="H2250" s="81"/>
      <c r="Z2250" s="73">
        <f t="shared" si="35"/>
        <v>0</v>
      </c>
    </row>
    <row r="2251" spans="7:26">
      <c r="G2251" s="81"/>
      <c r="H2251" s="81"/>
      <c r="Z2251" s="73">
        <f t="shared" si="35"/>
        <v>0</v>
      </c>
    </row>
    <row r="2252" spans="7:26">
      <c r="G2252" s="81"/>
      <c r="H2252" s="81"/>
      <c r="Z2252" s="73">
        <f t="shared" si="35"/>
        <v>0</v>
      </c>
    </row>
    <row r="2253" spans="7:26">
      <c r="G2253" s="81"/>
      <c r="H2253" s="81"/>
      <c r="Z2253" s="73">
        <f t="shared" si="35"/>
        <v>0</v>
      </c>
    </row>
    <row r="2254" spans="7:26">
      <c r="G2254" s="81"/>
      <c r="H2254" s="81"/>
      <c r="Z2254" s="73">
        <f t="shared" si="35"/>
        <v>0</v>
      </c>
    </row>
    <row r="2255" spans="7:26">
      <c r="G2255" s="81"/>
      <c r="H2255" s="81"/>
      <c r="Z2255" s="73">
        <f t="shared" si="35"/>
        <v>0</v>
      </c>
    </row>
    <row r="2256" spans="7:26">
      <c r="G2256" s="81"/>
      <c r="H2256" s="81"/>
      <c r="Z2256" s="73">
        <f t="shared" si="35"/>
        <v>0</v>
      </c>
    </row>
    <row r="2257" spans="7:26">
      <c r="G2257" s="81"/>
      <c r="H2257" s="81"/>
      <c r="Z2257" s="73">
        <f t="shared" si="35"/>
        <v>0</v>
      </c>
    </row>
    <row r="2258" spans="7:26">
      <c r="G2258" s="81"/>
      <c r="H2258" s="81"/>
      <c r="Z2258" s="73">
        <f t="shared" si="35"/>
        <v>0</v>
      </c>
    </row>
    <row r="2259" spans="7:26">
      <c r="G2259" s="81"/>
      <c r="H2259" s="81"/>
      <c r="Z2259" s="73">
        <f t="shared" si="35"/>
        <v>0</v>
      </c>
    </row>
    <row r="2260" spans="7:26">
      <c r="G2260" s="81"/>
      <c r="H2260" s="81"/>
      <c r="Z2260" s="73">
        <f t="shared" si="35"/>
        <v>0</v>
      </c>
    </row>
    <row r="2261" spans="7:26">
      <c r="G2261" s="81"/>
      <c r="H2261" s="81"/>
      <c r="Z2261" s="73">
        <f t="shared" si="35"/>
        <v>0</v>
      </c>
    </row>
    <row r="2262" spans="7:26">
      <c r="G2262" s="81"/>
      <c r="H2262" s="81"/>
      <c r="Z2262" s="73">
        <f t="shared" si="35"/>
        <v>0</v>
      </c>
    </row>
    <row r="2263" spans="7:26">
      <c r="G2263" s="81"/>
      <c r="H2263" s="81"/>
      <c r="Z2263" s="73">
        <f t="shared" si="35"/>
        <v>0</v>
      </c>
    </row>
    <row r="2264" spans="7:26">
      <c r="G2264" s="81"/>
      <c r="H2264" s="81"/>
      <c r="Z2264" s="73">
        <f t="shared" si="35"/>
        <v>0</v>
      </c>
    </row>
    <row r="2265" spans="7:26">
      <c r="G2265" s="81"/>
      <c r="H2265" s="81"/>
      <c r="Z2265" s="73">
        <f t="shared" si="35"/>
        <v>0</v>
      </c>
    </row>
    <row r="2266" spans="7:26">
      <c r="G2266" s="81"/>
      <c r="H2266" s="81"/>
      <c r="Z2266" s="73">
        <f t="shared" si="35"/>
        <v>0</v>
      </c>
    </row>
    <row r="2267" spans="7:26">
      <c r="G2267" s="81"/>
      <c r="H2267" s="81"/>
      <c r="Z2267" s="73">
        <f t="shared" si="35"/>
        <v>0</v>
      </c>
    </row>
    <row r="2268" spans="7:26">
      <c r="G2268" s="81"/>
      <c r="H2268" s="81"/>
      <c r="Z2268" s="73">
        <f t="shared" si="35"/>
        <v>0</v>
      </c>
    </row>
    <row r="2269" spans="7:26">
      <c r="G2269" s="81"/>
      <c r="H2269" s="81"/>
      <c r="Z2269" s="73">
        <f t="shared" si="35"/>
        <v>0</v>
      </c>
    </row>
    <row r="2270" spans="7:26">
      <c r="G2270" s="81"/>
      <c r="H2270" s="81"/>
      <c r="Z2270" s="73">
        <f t="shared" si="35"/>
        <v>0</v>
      </c>
    </row>
    <row r="2271" spans="7:26">
      <c r="G2271" s="81"/>
      <c r="H2271" s="81"/>
      <c r="Z2271" s="73">
        <f t="shared" si="35"/>
        <v>0</v>
      </c>
    </row>
    <row r="2272" spans="7:26">
      <c r="G2272" s="81"/>
      <c r="H2272" s="81"/>
      <c r="Z2272" s="73">
        <f t="shared" si="35"/>
        <v>0</v>
      </c>
    </row>
    <row r="2273" spans="7:26">
      <c r="G2273" s="81"/>
      <c r="H2273" s="81"/>
      <c r="Z2273" s="73">
        <f t="shared" si="35"/>
        <v>0</v>
      </c>
    </row>
    <row r="2274" spans="7:26">
      <c r="G2274" s="81"/>
      <c r="H2274" s="81"/>
      <c r="Z2274" s="73">
        <f t="shared" si="35"/>
        <v>0</v>
      </c>
    </row>
    <row r="2275" spans="7:26">
      <c r="G2275" s="81"/>
      <c r="H2275" s="81"/>
      <c r="Z2275" s="73">
        <f t="shared" si="35"/>
        <v>0</v>
      </c>
    </row>
    <row r="2276" spans="7:26">
      <c r="G2276" s="81"/>
      <c r="H2276" s="81"/>
      <c r="Z2276" s="73">
        <f t="shared" si="35"/>
        <v>0</v>
      </c>
    </row>
    <row r="2277" spans="7:26">
      <c r="G2277" s="81"/>
      <c r="H2277" s="81"/>
      <c r="Z2277" s="73">
        <f t="shared" si="35"/>
        <v>0</v>
      </c>
    </row>
    <row r="2278" spans="7:26">
      <c r="G2278" s="81"/>
      <c r="H2278" s="81"/>
      <c r="Z2278" s="73">
        <f t="shared" si="35"/>
        <v>0</v>
      </c>
    </row>
    <row r="2279" spans="7:26">
      <c r="G2279" s="81"/>
      <c r="H2279" s="81"/>
      <c r="Z2279" s="73">
        <f t="shared" si="35"/>
        <v>0</v>
      </c>
    </row>
    <row r="2280" spans="7:26">
      <c r="G2280" s="81"/>
      <c r="H2280" s="81"/>
      <c r="Z2280" s="73">
        <f t="shared" si="35"/>
        <v>0</v>
      </c>
    </row>
    <row r="2281" spans="7:26">
      <c r="G2281" s="81"/>
      <c r="H2281" s="81"/>
      <c r="Z2281" s="73">
        <f t="shared" si="35"/>
        <v>0</v>
      </c>
    </row>
    <row r="2282" spans="7:26">
      <c r="G2282" s="81"/>
      <c r="H2282" s="81"/>
      <c r="Z2282" s="73">
        <f t="shared" si="35"/>
        <v>0</v>
      </c>
    </row>
    <row r="2283" spans="7:26">
      <c r="G2283" s="81"/>
      <c r="H2283" s="81"/>
      <c r="Z2283" s="73">
        <f t="shared" si="35"/>
        <v>0</v>
      </c>
    </row>
    <row r="2284" spans="7:26">
      <c r="G2284" s="81"/>
      <c r="H2284" s="81"/>
      <c r="Z2284" s="73">
        <f t="shared" si="35"/>
        <v>0</v>
      </c>
    </row>
    <row r="2285" spans="7:26">
      <c r="G2285" s="81"/>
      <c r="H2285" s="81"/>
      <c r="Z2285" s="73">
        <f t="shared" si="35"/>
        <v>0</v>
      </c>
    </row>
    <row r="2286" spans="7:26">
      <c r="G2286" s="81"/>
      <c r="H2286" s="81"/>
      <c r="Z2286" s="73">
        <f t="shared" si="35"/>
        <v>0</v>
      </c>
    </row>
    <row r="2287" spans="7:26">
      <c r="G2287" s="81"/>
      <c r="H2287" s="81"/>
      <c r="Z2287" s="73">
        <f t="shared" si="35"/>
        <v>0</v>
      </c>
    </row>
    <row r="2288" spans="7:26">
      <c r="G2288" s="81"/>
      <c r="H2288" s="81"/>
      <c r="Z2288" s="73">
        <f t="shared" si="35"/>
        <v>0</v>
      </c>
    </row>
    <row r="2289" spans="7:26">
      <c r="G2289" s="81"/>
      <c r="H2289" s="81"/>
      <c r="Z2289" s="73">
        <f t="shared" si="35"/>
        <v>0</v>
      </c>
    </row>
    <row r="2290" spans="7:26">
      <c r="G2290" s="81"/>
      <c r="H2290" s="81"/>
      <c r="Z2290" s="73">
        <f t="shared" si="35"/>
        <v>0</v>
      </c>
    </row>
    <row r="2291" spans="7:26">
      <c r="G2291" s="81"/>
      <c r="H2291" s="81"/>
      <c r="Z2291" s="73">
        <f t="shared" si="35"/>
        <v>0</v>
      </c>
    </row>
    <row r="2292" spans="7:26">
      <c r="G2292" s="81"/>
      <c r="H2292" s="81"/>
      <c r="Z2292" s="73">
        <f t="shared" si="35"/>
        <v>0</v>
      </c>
    </row>
    <row r="2293" spans="7:26">
      <c r="G2293" s="81"/>
      <c r="H2293" s="81"/>
      <c r="Z2293" s="73">
        <f t="shared" si="35"/>
        <v>0</v>
      </c>
    </row>
    <row r="2294" spans="7:26">
      <c r="G2294" s="81"/>
      <c r="H2294" s="81"/>
      <c r="Z2294" s="73">
        <f t="shared" si="35"/>
        <v>0</v>
      </c>
    </row>
    <row r="2295" spans="7:26">
      <c r="G2295" s="81"/>
      <c r="H2295" s="81"/>
      <c r="Z2295" s="73">
        <f t="shared" si="35"/>
        <v>0</v>
      </c>
    </row>
    <row r="2296" spans="7:26">
      <c r="G2296" s="81"/>
      <c r="H2296" s="81"/>
      <c r="Z2296" s="73">
        <f t="shared" si="35"/>
        <v>0</v>
      </c>
    </row>
    <row r="2297" spans="7:26">
      <c r="G2297" s="81"/>
      <c r="H2297" s="81"/>
      <c r="Z2297" s="73">
        <f t="shared" si="35"/>
        <v>0</v>
      </c>
    </row>
    <row r="2298" spans="7:26">
      <c r="G2298" s="81"/>
      <c r="H2298" s="81"/>
      <c r="Z2298" s="73">
        <f t="shared" si="35"/>
        <v>0</v>
      </c>
    </row>
    <row r="2299" spans="7:26">
      <c r="G2299" s="81"/>
      <c r="H2299" s="81"/>
      <c r="Z2299" s="73">
        <f t="shared" si="35"/>
        <v>0</v>
      </c>
    </row>
    <row r="2300" spans="7:26">
      <c r="G2300" s="81"/>
      <c r="H2300" s="81"/>
      <c r="Z2300" s="73">
        <f t="shared" si="35"/>
        <v>0</v>
      </c>
    </row>
    <row r="2301" spans="7:26">
      <c r="G2301" s="81"/>
      <c r="H2301" s="81"/>
      <c r="Z2301" s="73">
        <f t="shared" si="35"/>
        <v>0</v>
      </c>
    </row>
    <row r="2302" spans="7:26">
      <c r="G2302" s="81"/>
      <c r="H2302" s="81"/>
      <c r="Z2302" s="73">
        <f t="shared" si="35"/>
        <v>0</v>
      </c>
    </row>
    <row r="2303" spans="7:26">
      <c r="G2303" s="81"/>
      <c r="H2303" s="81"/>
      <c r="Z2303" s="73">
        <f t="shared" si="35"/>
        <v>0</v>
      </c>
    </row>
    <row r="2304" spans="7:26">
      <c r="G2304" s="81"/>
      <c r="H2304" s="81"/>
      <c r="Z2304" s="73">
        <f t="shared" si="35"/>
        <v>0</v>
      </c>
    </row>
    <row r="2305" spans="7:26">
      <c r="G2305" s="81"/>
      <c r="H2305" s="81"/>
      <c r="Z2305" s="73">
        <f t="shared" si="35"/>
        <v>0</v>
      </c>
    </row>
    <row r="2306" spans="7:26">
      <c r="G2306" s="81"/>
      <c r="H2306" s="81"/>
      <c r="Z2306" s="73">
        <f t="shared" si="35"/>
        <v>0</v>
      </c>
    </row>
    <row r="2307" spans="7:26">
      <c r="G2307" s="81"/>
      <c r="H2307" s="81"/>
      <c r="Z2307" s="73">
        <f t="shared" si="35"/>
        <v>0</v>
      </c>
    </row>
    <row r="2308" spans="7:26">
      <c r="G2308" s="81"/>
      <c r="H2308" s="81"/>
      <c r="Z2308" s="73">
        <f t="shared" ref="Z2308:Z2371" si="36">IF(M2308="LATE",IF(N2308="",1,0),0)</f>
        <v>0</v>
      </c>
    </row>
    <row r="2309" spans="7:26">
      <c r="G2309" s="81"/>
      <c r="H2309" s="81"/>
      <c r="Z2309" s="73">
        <f t="shared" si="36"/>
        <v>0</v>
      </c>
    </row>
    <row r="2310" spans="7:26">
      <c r="G2310" s="81"/>
      <c r="H2310" s="81"/>
      <c r="Z2310" s="73">
        <f t="shared" si="36"/>
        <v>0</v>
      </c>
    </row>
    <row r="2311" spans="7:26">
      <c r="G2311" s="81"/>
      <c r="H2311" s="81"/>
      <c r="Z2311" s="73">
        <f t="shared" si="36"/>
        <v>0</v>
      </c>
    </row>
    <row r="2312" spans="7:26">
      <c r="G2312" s="81"/>
      <c r="H2312" s="81"/>
      <c r="Z2312" s="73">
        <f t="shared" si="36"/>
        <v>0</v>
      </c>
    </row>
    <row r="2313" spans="7:26">
      <c r="G2313" s="81"/>
      <c r="H2313" s="81"/>
      <c r="Z2313" s="73">
        <f t="shared" si="36"/>
        <v>0</v>
      </c>
    </row>
    <row r="2314" spans="7:26">
      <c r="G2314" s="81"/>
      <c r="H2314" s="81"/>
      <c r="Z2314" s="73">
        <f t="shared" si="36"/>
        <v>0</v>
      </c>
    </row>
    <row r="2315" spans="7:26">
      <c r="G2315" s="81"/>
      <c r="H2315" s="81"/>
      <c r="Z2315" s="73">
        <f t="shared" si="36"/>
        <v>0</v>
      </c>
    </row>
    <row r="2316" spans="7:26">
      <c r="G2316" s="81"/>
      <c r="H2316" s="81"/>
      <c r="Z2316" s="73">
        <f t="shared" si="36"/>
        <v>0</v>
      </c>
    </row>
    <row r="2317" spans="7:26">
      <c r="G2317" s="81"/>
      <c r="H2317" s="81"/>
      <c r="Z2317" s="73">
        <f t="shared" si="36"/>
        <v>0</v>
      </c>
    </row>
    <row r="2318" spans="7:26">
      <c r="G2318" s="81"/>
      <c r="H2318" s="81"/>
      <c r="Z2318" s="73">
        <f t="shared" si="36"/>
        <v>0</v>
      </c>
    </row>
    <row r="2319" spans="7:26">
      <c r="G2319" s="81"/>
      <c r="H2319" s="81"/>
      <c r="Z2319" s="73">
        <f t="shared" si="36"/>
        <v>0</v>
      </c>
    </row>
    <row r="2320" spans="7:26">
      <c r="G2320" s="81"/>
      <c r="H2320" s="81"/>
      <c r="Z2320" s="73">
        <f t="shared" si="36"/>
        <v>0</v>
      </c>
    </row>
    <row r="2321" spans="7:26">
      <c r="G2321" s="81"/>
      <c r="H2321" s="81"/>
      <c r="Z2321" s="73">
        <f t="shared" si="36"/>
        <v>0</v>
      </c>
    </row>
    <row r="2322" spans="7:26">
      <c r="G2322" s="81"/>
      <c r="H2322" s="81"/>
      <c r="Z2322" s="73">
        <f t="shared" si="36"/>
        <v>0</v>
      </c>
    </row>
    <row r="2323" spans="7:26">
      <c r="G2323" s="81"/>
      <c r="H2323" s="81"/>
      <c r="Z2323" s="73">
        <f t="shared" si="36"/>
        <v>0</v>
      </c>
    </row>
    <row r="2324" spans="7:26">
      <c r="G2324" s="81"/>
      <c r="H2324" s="81"/>
      <c r="Z2324" s="73">
        <f t="shared" si="36"/>
        <v>0</v>
      </c>
    </row>
    <row r="2325" spans="7:26">
      <c r="G2325" s="81"/>
      <c r="H2325" s="81"/>
      <c r="Z2325" s="73">
        <f t="shared" si="36"/>
        <v>0</v>
      </c>
    </row>
    <row r="2326" spans="7:26">
      <c r="G2326" s="81"/>
      <c r="H2326" s="81"/>
      <c r="Z2326" s="73">
        <f t="shared" si="36"/>
        <v>0</v>
      </c>
    </row>
    <row r="2327" spans="7:26">
      <c r="G2327" s="81"/>
      <c r="H2327" s="81"/>
      <c r="Z2327" s="73">
        <f t="shared" si="36"/>
        <v>0</v>
      </c>
    </row>
    <row r="2328" spans="7:26">
      <c r="G2328" s="81"/>
      <c r="H2328" s="81"/>
      <c r="Z2328" s="73">
        <f t="shared" si="36"/>
        <v>0</v>
      </c>
    </row>
    <row r="2329" spans="7:26">
      <c r="G2329" s="81"/>
      <c r="H2329" s="81"/>
      <c r="Z2329" s="73">
        <f t="shared" si="36"/>
        <v>0</v>
      </c>
    </row>
    <row r="2330" spans="7:26">
      <c r="G2330" s="81"/>
      <c r="H2330" s="81"/>
      <c r="Z2330" s="73">
        <f t="shared" si="36"/>
        <v>0</v>
      </c>
    </row>
    <row r="2331" spans="7:26">
      <c r="G2331" s="81"/>
      <c r="H2331" s="81"/>
      <c r="Z2331" s="73">
        <f t="shared" si="36"/>
        <v>0</v>
      </c>
    </row>
    <row r="2332" spans="7:26">
      <c r="G2332" s="81"/>
      <c r="H2332" s="81"/>
      <c r="Z2332" s="73">
        <f t="shared" si="36"/>
        <v>0</v>
      </c>
    </row>
    <row r="2333" spans="7:26">
      <c r="G2333" s="81"/>
      <c r="H2333" s="81"/>
      <c r="Z2333" s="73">
        <f t="shared" si="36"/>
        <v>0</v>
      </c>
    </row>
    <row r="2334" spans="7:26">
      <c r="G2334" s="81"/>
      <c r="H2334" s="81"/>
      <c r="Z2334" s="73">
        <f t="shared" si="36"/>
        <v>0</v>
      </c>
    </row>
    <row r="2335" spans="7:26">
      <c r="G2335" s="81"/>
      <c r="H2335" s="81"/>
      <c r="Z2335" s="73">
        <f t="shared" si="36"/>
        <v>0</v>
      </c>
    </row>
    <row r="2336" spans="7:26">
      <c r="G2336" s="81"/>
      <c r="H2336" s="81"/>
      <c r="Z2336" s="73">
        <f t="shared" si="36"/>
        <v>0</v>
      </c>
    </row>
    <row r="2337" spans="7:26">
      <c r="G2337" s="81"/>
      <c r="H2337" s="81"/>
      <c r="Z2337" s="73">
        <f t="shared" si="36"/>
        <v>0</v>
      </c>
    </row>
    <row r="2338" spans="7:26">
      <c r="G2338" s="81"/>
      <c r="H2338" s="81"/>
      <c r="Z2338" s="73">
        <f t="shared" si="36"/>
        <v>0</v>
      </c>
    </row>
    <row r="2339" spans="7:26">
      <c r="G2339" s="81"/>
      <c r="H2339" s="81"/>
      <c r="Z2339" s="73">
        <f t="shared" si="36"/>
        <v>0</v>
      </c>
    </row>
    <row r="2340" spans="7:26">
      <c r="G2340" s="81"/>
      <c r="H2340" s="81"/>
      <c r="Z2340" s="73">
        <f t="shared" si="36"/>
        <v>0</v>
      </c>
    </row>
    <row r="2341" spans="7:26">
      <c r="G2341" s="81"/>
      <c r="H2341" s="81"/>
      <c r="Z2341" s="73">
        <f t="shared" si="36"/>
        <v>0</v>
      </c>
    </row>
    <row r="2342" spans="7:26">
      <c r="G2342" s="81"/>
      <c r="H2342" s="81"/>
      <c r="Z2342" s="73">
        <f t="shared" si="36"/>
        <v>0</v>
      </c>
    </row>
    <row r="2343" spans="7:26">
      <c r="G2343" s="81"/>
      <c r="H2343" s="81"/>
      <c r="Z2343" s="73">
        <f t="shared" si="36"/>
        <v>0</v>
      </c>
    </row>
    <row r="2344" spans="7:26">
      <c r="G2344" s="81"/>
      <c r="H2344" s="81"/>
      <c r="Z2344" s="73">
        <f t="shared" si="36"/>
        <v>0</v>
      </c>
    </row>
    <row r="2345" spans="7:26">
      <c r="G2345" s="81"/>
      <c r="H2345" s="81"/>
      <c r="Z2345" s="73">
        <f t="shared" si="36"/>
        <v>0</v>
      </c>
    </row>
    <row r="2346" spans="7:26">
      <c r="G2346" s="81"/>
      <c r="H2346" s="81"/>
      <c r="Z2346" s="73">
        <f t="shared" si="36"/>
        <v>0</v>
      </c>
    </row>
    <row r="2347" spans="7:26">
      <c r="G2347" s="81"/>
      <c r="H2347" s="81"/>
      <c r="Z2347" s="73">
        <f t="shared" si="36"/>
        <v>0</v>
      </c>
    </row>
    <row r="2348" spans="7:26">
      <c r="G2348" s="81"/>
      <c r="H2348" s="81"/>
      <c r="Z2348" s="73">
        <f t="shared" si="36"/>
        <v>0</v>
      </c>
    </row>
    <row r="2349" spans="7:26">
      <c r="G2349" s="81"/>
      <c r="H2349" s="81"/>
      <c r="Z2349" s="73">
        <f t="shared" si="36"/>
        <v>0</v>
      </c>
    </row>
    <row r="2350" spans="7:26">
      <c r="G2350" s="81"/>
      <c r="H2350" s="81"/>
      <c r="Z2350" s="73">
        <f t="shared" si="36"/>
        <v>0</v>
      </c>
    </row>
    <row r="2351" spans="7:26">
      <c r="G2351" s="81"/>
      <c r="H2351" s="81"/>
      <c r="Z2351" s="73">
        <f t="shared" si="36"/>
        <v>0</v>
      </c>
    </row>
    <row r="2352" spans="7:26">
      <c r="G2352" s="81"/>
      <c r="H2352" s="81"/>
      <c r="Z2352" s="73">
        <f t="shared" si="36"/>
        <v>0</v>
      </c>
    </row>
    <row r="2353" spans="7:26">
      <c r="G2353" s="81"/>
      <c r="H2353" s="81"/>
      <c r="Z2353" s="73">
        <f t="shared" si="36"/>
        <v>0</v>
      </c>
    </row>
    <row r="2354" spans="7:26">
      <c r="G2354" s="81"/>
      <c r="H2354" s="81"/>
      <c r="Z2354" s="73">
        <f t="shared" si="36"/>
        <v>0</v>
      </c>
    </row>
    <row r="2355" spans="7:26">
      <c r="G2355" s="81"/>
      <c r="H2355" s="81"/>
      <c r="Z2355" s="73">
        <f t="shared" si="36"/>
        <v>0</v>
      </c>
    </row>
    <row r="2356" spans="7:26">
      <c r="G2356" s="81"/>
      <c r="H2356" s="81"/>
      <c r="Z2356" s="73">
        <f t="shared" si="36"/>
        <v>0</v>
      </c>
    </row>
    <row r="2357" spans="7:26">
      <c r="G2357" s="81"/>
      <c r="H2357" s="81"/>
      <c r="Z2357" s="73">
        <f t="shared" si="36"/>
        <v>0</v>
      </c>
    </row>
    <row r="2358" spans="7:26">
      <c r="G2358" s="81"/>
      <c r="H2358" s="81"/>
      <c r="Z2358" s="73">
        <f t="shared" si="36"/>
        <v>0</v>
      </c>
    </row>
    <row r="2359" spans="7:26">
      <c r="G2359" s="81"/>
      <c r="H2359" s="81"/>
      <c r="Z2359" s="73">
        <f t="shared" si="36"/>
        <v>0</v>
      </c>
    </row>
    <row r="2360" spans="7:26">
      <c r="G2360" s="81"/>
      <c r="H2360" s="81"/>
      <c r="Z2360" s="73">
        <f t="shared" si="36"/>
        <v>0</v>
      </c>
    </row>
    <row r="2361" spans="7:26">
      <c r="G2361" s="81"/>
      <c r="H2361" s="81"/>
      <c r="Z2361" s="73">
        <f t="shared" si="36"/>
        <v>0</v>
      </c>
    </row>
    <row r="2362" spans="7:26">
      <c r="G2362" s="81"/>
      <c r="H2362" s="81"/>
      <c r="Z2362" s="73">
        <f t="shared" si="36"/>
        <v>0</v>
      </c>
    </row>
    <row r="2363" spans="7:26">
      <c r="G2363" s="81"/>
      <c r="H2363" s="81"/>
      <c r="Z2363" s="73">
        <f t="shared" si="36"/>
        <v>0</v>
      </c>
    </row>
    <row r="2364" spans="7:26">
      <c r="G2364" s="81"/>
      <c r="H2364" s="81"/>
      <c r="Z2364" s="73">
        <f t="shared" si="36"/>
        <v>0</v>
      </c>
    </row>
    <row r="2365" spans="7:26">
      <c r="G2365" s="81"/>
      <c r="H2365" s="81"/>
      <c r="Z2365" s="73">
        <f t="shared" si="36"/>
        <v>0</v>
      </c>
    </row>
    <row r="2366" spans="7:26">
      <c r="G2366" s="81"/>
      <c r="H2366" s="81"/>
      <c r="Z2366" s="73">
        <f t="shared" si="36"/>
        <v>0</v>
      </c>
    </row>
    <row r="2367" spans="7:26">
      <c r="G2367" s="81"/>
      <c r="H2367" s="81"/>
      <c r="Z2367" s="73">
        <f t="shared" si="36"/>
        <v>0</v>
      </c>
    </row>
    <row r="2368" spans="7:26">
      <c r="G2368" s="81"/>
      <c r="H2368" s="81"/>
      <c r="Z2368" s="73">
        <f t="shared" si="36"/>
        <v>0</v>
      </c>
    </row>
    <row r="2369" spans="7:26">
      <c r="G2369" s="81"/>
      <c r="H2369" s="81"/>
      <c r="Z2369" s="73">
        <f t="shared" si="36"/>
        <v>0</v>
      </c>
    </row>
    <row r="2370" spans="7:26">
      <c r="G2370" s="81"/>
      <c r="H2370" s="81"/>
      <c r="Z2370" s="73">
        <f t="shared" si="36"/>
        <v>0</v>
      </c>
    </row>
    <row r="2371" spans="7:26">
      <c r="G2371" s="81"/>
      <c r="H2371" s="81"/>
      <c r="Z2371" s="73">
        <f t="shared" si="36"/>
        <v>0</v>
      </c>
    </row>
    <row r="2372" spans="7:26">
      <c r="G2372" s="81"/>
      <c r="H2372" s="81"/>
      <c r="Z2372" s="73">
        <f t="shared" ref="Z2372:Z2435" si="37">IF(M2372="LATE",IF(N2372="",1,0),0)</f>
        <v>0</v>
      </c>
    </row>
    <row r="2373" spans="7:26">
      <c r="G2373" s="81"/>
      <c r="H2373" s="81"/>
      <c r="Z2373" s="73">
        <f t="shared" si="37"/>
        <v>0</v>
      </c>
    </row>
    <row r="2374" spans="7:26">
      <c r="G2374" s="81"/>
      <c r="H2374" s="81"/>
      <c r="Z2374" s="73">
        <f t="shared" si="37"/>
        <v>0</v>
      </c>
    </row>
    <row r="2375" spans="7:26">
      <c r="G2375" s="81"/>
      <c r="H2375" s="81"/>
      <c r="Z2375" s="73">
        <f t="shared" si="37"/>
        <v>0</v>
      </c>
    </row>
    <row r="2376" spans="7:26">
      <c r="G2376" s="81"/>
      <c r="H2376" s="81"/>
      <c r="Z2376" s="73">
        <f t="shared" si="37"/>
        <v>0</v>
      </c>
    </row>
    <row r="2377" spans="7:26">
      <c r="G2377" s="81"/>
      <c r="H2377" s="81"/>
      <c r="Z2377" s="73">
        <f t="shared" si="37"/>
        <v>0</v>
      </c>
    </row>
    <row r="2378" spans="7:26">
      <c r="G2378" s="81"/>
      <c r="H2378" s="81"/>
      <c r="Z2378" s="73">
        <f t="shared" si="37"/>
        <v>0</v>
      </c>
    </row>
    <row r="2379" spans="7:26">
      <c r="G2379" s="81"/>
      <c r="H2379" s="81"/>
      <c r="Z2379" s="73">
        <f t="shared" si="37"/>
        <v>0</v>
      </c>
    </row>
    <row r="2380" spans="7:26">
      <c r="G2380" s="81"/>
      <c r="H2380" s="81"/>
      <c r="Z2380" s="73">
        <f t="shared" si="37"/>
        <v>0</v>
      </c>
    </row>
    <row r="2381" spans="7:26">
      <c r="G2381" s="81"/>
      <c r="H2381" s="81"/>
      <c r="Z2381" s="73">
        <f t="shared" si="37"/>
        <v>0</v>
      </c>
    </row>
    <row r="2382" spans="7:26">
      <c r="G2382" s="81"/>
      <c r="H2382" s="81"/>
      <c r="Z2382" s="73">
        <f t="shared" si="37"/>
        <v>0</v>
      </c>
    </row>
    <row r="2383" spans="7:26">
      <c r="G2383" s="81"/>
      <c r="H2383" s="81"/>
      <c r="Z2383" s="73">
        <f t="shared" si="37"/>
        <v>0</v>
      </c>
    </row>
    <row r="2384" spans="7:26">
      <c r="G2384" s="81"/>
      <c r="H2384" s="81"/>
      <c r="Z2384" s="73">
        <f t="shared" si="37"/>
        <v>0</v>
      </c>
    </row>
    <row r="2385" spans="7:26">
      <c r="G2385" s="81"/>
      <c r="H2385" s="81"/>
      <c r="Z2385" s="73">
        <f t="shared" si="37"/>
        <v>0</v>
      </c>
    </row>
    <row r="2386" spans="7:26">
      <c r="G2386" s="81"/>
      <c r="H2386" s="81"/>
      <c r="Z2386" s="73">
        <f t="shared" si="37"/>
        <v>0</v>
      </c>
    </row>
    <row r="2387" spans="7:26">
      <c r="G2387" s="81"/>
      <c r="H2387" s="81"/>
      <c r="Z2387" s="73">
        <f t="shared" si="37"/>
        <v>0</v>
      </c>
    </row>
    <row r="2388" spans="7:26">
      <c r="G2388" s="81"/>
      <c r="H2388" s="81"/>
      <c r="Z2388" s="73">
        <f t="shared" si="37"/>
        <v>0</v>
      </c>
    </row>
    <row r="2389" spans="7:26">
      <c r="G2389" s="81"/>
      <c r="H2389" s="81"/>
      <c r="Z2389" s="73">
        <f t="shared" si="37"/>
        <v>0</v>
      </c>
    </row>
    <row r="2390" spans="7:26">
      <c r="G2390" s="81"/>
      <c r="H2390" s="81"/>
      <c r="Z2390" s="73">
        <f t="shared" si="37"/>
        <v>0</v>
      </c>
    </row>
    <row r="2391" spans="7:26">
      <c r="G2391" s="81"/>
      <c r="H2391" s="81"/>
      <c r="Z2391" s="73">
        <f t="shared" si="37"/>
        <v>0</v>
      </c>
    </row>
    <row r="2392" spans="7:26">
      <c r="G2392" s="81"/>
      <c r="H2392" s="81"/>
      <c r="Z2392" s="73">
        <f t="shared" si="37"/>
        <v>0</v>
      </c>
    </row>
    <row r="2393" spans="7:26">
      <c r="G2393" s="81"/>
      <c r="H2393" s="81"/>
      <c r="Z2393" s="73">
        <f t="shared" si="37"/>
        <v>0</v>
      </c>
    </row>
    <row r="2394" spans="7:26">
      <c r="G2394" s="81"/>
      <c r="H2394" s="81"/>
      <c r="Z2394" s="73">
        <f t="shared" si="37"/>
        <v>0</v>
      </c>
    </row>
    <row r="2395" spans="7:26">
      <c r="G2395" s="81"/>
      <c r="H2395" s="81"/>
      <c r="Z2395" s="73">
        <f t="shared" si="37"/>
        <v>0</v>
      </c>
    </row>
    <row r="2396" spans="7:26">
      <c r="G2396" s="81"/>
      <c r="H2396" s="81"/>
      <c r="Z2396" s="73">
        <f t="shared" si="37"/>
        <v>0</v>
      </c>
    </row>
    <row r="2397" spans="7:26">
      <c r="G2397" s="81"/>
      <c r="H2397" s="81"/>
      <c r="Z2397" s="73">
        <f t="shared" si="37"/>
        <v>0</v>
      </c>
    </row>
    <row r="2398" spans="7:26">
      <c r="G2398" s="81"/>
      <c r="H2398" s="81"/>
      <c r="Z2398" s="73">
        <f t="shared" si="37"/>
        <v>0</v>
      </c>
    </row>
    <row r="2399" spans="7:26">
      <c r="G2399" s="81"/>
      <c r="H2399" s="81"/>
      <c r="Z2399" s="73">
        <f t="shared" si="37"/>
        <v>0</v>
      </c>
    </row>
    <row r="2400" spans="7:26">
      <c r="G2400" s="81"/>
      <c r="H2400" s="81"/>
      <c r="Z2400" s="73">
        <f t="shared" si="37"/>
        <v>0</v>
      </c>
    </row>
    <row r="2401" spans="7:26">
      <c r="G2401" s="81"/>
      <c r="H2401" s="81"/>
      <c r="Z2401" s="73">
        <f t="shared" si="37"/>
        <v>0</v>
      </c>
    </row>
    <row r="2402" spans="7:26">
      <c r="G2402" s="81"/>
      <c r="H2402" s="81"/>
      <c r="Z2402" s="73">
        <f t="shared" si="37"/>
        <v>0</v>
      </c>
    </row>
    <row r="2403" spans="7:26">
      <c r="G2403" s="81"/>
      <c r="H2403" s="81"/>
      <c r="Z2403" s="73">
        <f t="shared" si="37"/>
        <v>0</v>
      </c>
    </row>
    <row r="2404" spans="7:26">
      <c r="G2404" s="81"/>
      <c r="H2404" s="81"/>
      <c r="Z2404" s="73">
        <f t="shared" si="37"/>
        <v>0</v>
      </c>
    </row>
    <row r="2405" spans="7:26">
      <c r="G2405" s="81"/>
      <c r="H2405" s="81"/>
      <c r="Z2405" s="73">
        <f t="shared" si="37"/>
        <v>0</v>
      </c>
    </row>
    <row r="2406" spans="7:26">
      <c r="G2406" s="81"/>
      <c r="H2406" s="81"/>
      <c r="Z2406" s="73">
        <f t="shared" si="37"/>
        <v>0</v>
      </c>
    </row>
    <row r="2407" spans="7:26">
      <c r="G2407" s="81"/>
      <c r="H2407" s="81"/>
      <c r="Z2407" s="73">
        <f t="shared" si="37"/>
        <v>0</v>
      </c>
    </row>
    <row r="2408" spans="7:26">
      <c r="G2408" s="81"/>
      <c r="H2408" s="81"/>
      <c r="Z2408" s="73">
        <f t="shared" si="37"/>
        <v>0</v>
      </c>
    </row>
    <row r="2409" spans="7:26">
      <c r="G2409" s="81"/>
      <c r="H2409" s="81"/>
      <c r="Z2409" s="73">
        <f t="shared" si="37"/>
        <v>0</v>
      </c>
    </row>
    <row r="2410" spans="7:26">
      <c r="G2410" s="81"/>
      <c r="H2410" s="81"/>
      <c r="Z2410" s="73">
        <f t="shared" si="37"/>
        <v>0</v>
      </c>
    </row>
    <row r="2411" spans="7:26">
      <c r="G2411" s="81"/>
      <c r="H2411" s="81"/>
      <c r="Z2411" s="73">
        <f t="shared" si="37"/>
        <v>0</v>
      </c>
    </row>
    <row r="2412" spans="7:26">
      <c r="G2412" s="81"/>
      <c r="H2412" s="81"/>
      <c r="Z2412" s="73">
        <f t="shared" si="37"/>
        <v>0</v>
      </c>
    </row>
    <row r="2413" spans="7:26">
      <c r="G2413" s="81"/>
      <c r="H2413" s="81"/>
      <c r="Z2413" s="73">
        <f t="shared" si="37"/>
        <v>0</v>
      </c>
    </row>
    <row r="2414" spans="7:26">
      <c r="G2414" s="81"/>
      <c r="H2414" s="81"/>
      <c r="Z2414" s="73">
        <f t="shared" si="37"/>
        <v>0</v>
      </c>
    </row>
    <row r="2415" spans="7:26">
      <c r="G2415" s="81"/>
      <c r="H2415" s="81"/>
      <c r="Z2415" s="73">
        <f t="shared" si="37"/>
        <v>0</v>
      </c>
    </row>
    <row r="2416" spans="7:26">
      <c r="G2416" s="81"/>
      <c r="H2416" s="81"/>
      <c r="Z2416" s="73">
        <f t="shared" si="37"/>
        <v>0</v>
      </c>
    </row>
    <row r="2417" spans="7:26">
      <c r="G2417" s="81"/>
      <c r="H2417" s="81"/>
      <c r="Z2417" s="73">
        <f t="shared" si="37"/>
        <v>0</v>
      </c>
    </row>
    <row r="2418" spans="7:26">
      <c r="G2418" s="81"/>
      <c r="H2418" s="81"/>
      <c r="Z2418" s="73">
        <f t="shared" si="37"/>
        <v>0</v>
      </c>
    </row>
    <row r="2419" spans="7:26">
      <c r="G2419" s="81"/>
      <c r="H2419" s="81"/>
      <c r="Z2419" s="73">
        <f t="shared" si="37"/>
        <v>0</v>
      </c>
    </row>
    <row r="2420" spans="7:26">
      <c r="G2420" s="81"/>
      <c r="H2420" s="81"/>
      <c r="Z2420" s="73">
        <f t="shared" si="37"/>
        <v>0</v>
      </c>
    </row>
    <row r="2421" spans="7:26">
      <c r="G2421" s="81"/>
      <c r="H2421" s="81"/>
      <c r="Z2421" s="73">
        <f t="shared" si="37"/>
        <v>0</v>
      </c>
    </row>
    <row r="2422" spans="7:26">
      <c r="G2422" s="81"/>
      <c r="H2422" s="81"/>
      <c r="Z2422" s="73">
        <f t="shared" si="37"/>
        <v>0</v>
      </c>
    </row>
    <row r="2423" spans="7:26">
      <c r="G2423" s="81"/>
      <c r="H2423" s="81"/>
      <c r="Z2423" s="73">
        <f t="shared" si="37"/>
        <v>0</v>
      </c>
    </row>
    <row r="2424" spans="7:26">
      <c r="G2424" s="81"/>
      <c r="H2424" s="81"/>
      <c r="Z2424" s="73">
        <f t="shared" si="37"/>
        <v>0</v>
      </c>
    </row>
    <row r="2425" spans="7:26">
      <c r="G2425" s="81"/>
      <c r="H2425" s="81"/>
      <c r="Z2425" s="73">
        <f t="shared" si="37"/>
        <v>0</v>
      </c>
    </row>
    <row r="2426" spans="7:26">
      <c r="G2426" s="81"/>
      <c r="H2426" s="81"/>
      <c r="Z2426" s="73">
        <f t="shared" si="37"/>
        <v>0</v>
      </c>
    </row>
    <row r="2427" spans="7:26">
      <c r="G2427" s="81"/>
      <c r="H2427" s="81"/>
      <c r="Z2427" s="73">
        <f t="shared" si="37"/>
        <v>0</v>
      </c>
    </row>
    <row r="2428" spans="7:26">
      <c r="G2428" s="81"/>
      <c r="H2428" s="81"/>
      <c r="Z2428" s="73">
        <f t="shared" si="37"/>
        <v>0</v>
      </c>
    </row>
    <row r="2429" spans="7:26">
      <c r="G2429" s="81"/>
      <c r="H2429" s="81"/>
      <c r="Z2429" s="73">
        <f t="shared" si="37"/>
        <v>0</v>
      </c>
    </row>
    <row r="2430" spans="7:26">
      <c r="G2430" s="81"/>
      <c r="H2430" s="81"/>
      <c r="Z2430" s="73">
        <f t="shared" si="37"/>
        <v>0</v>
      </c>
    </row>
    <row r="2431" spans="7:26">
      <c r="G2431" s="81"/>
      <c r="H2431" s="81"/>
      <c r="Z2431" s="73">
        <f t="shared" si="37"/>
        <v>0</v>
      </c>
    </row>
    <row r="2432" spans="7:26">
      <c r="G2432" s="81"/>
      <c r="H2432" s="81"/>
      <c r="Z2432" s="73">
        <f t="shared" si="37"/>
        <v>0</v>
      </c>
    </row>
    <row r="2433" spans="7:26">
      <c r="G2433" s="81"/>
      <c r="H2433" s="81"/>
      <c r="Z2433" s="73">
        <f t="shared" si="37"/>
        <v>0</v>
      </c>
    </row>
    <row r="2434" spans="7:26">
      <c r="G2434" s="81"/>
      <c r="H2434" s="81"/>
      <c r="Z2434" s="73">
        <f t="shared" si="37"/>
        <v>0</v>
      </c>
    </row>
    <row r="2435" spans="7:26">
      <c r="G2435" s="81"/>
      <c r="H2435" s="81"/>
      <c r="Z2435" s="73">
        <f t="shared" si="37"/>
        <v>0</v>
      </c>
    </row>
    <row r="2436" spans="7:26">
      <c r="G2436" s="81"/>
      <c r="H2436" s="81"/>
      <c r="Z2436" s="73">
        <f t="shared" ref="Z2436:Z2500" si="38">IF(M2436="LATE",IF(N2436="",1,0),0)</f>
        <v>0</v>
      </c>
    </row>
    <row r="2437" spans="7:26">
      <c r="G2437" s="81"/>
      <c r="H2437" s="81"/>
      <c r="Z2437" s="73">
        <f t="shared" si="38"/>
        <v>0</v>
      </c>
    </row>
    <row r="2438" spans="7:26">
      <c r="G2438" s="81"/>
      <c r="H2438" s="81"/>
      <c r="Z2438" s="73">
        <f t="shared" si="38"/>
        <v>0</v>
      </c>
    </row>
    <row r="2439" spans="7:26">
      <c r="G2439" s="81"/>
      <c r="H2439" s="81"/>
      <c r="Z2439" s="73">
        <f t="shared" si="38"/>
        <v>0</v>
      </c>
    </row>
    <row r="2440" spans="7:26">
      <c r="G2440" s="81"/>
      <c r="H2440" s="81"/>
      <c r="Z2440" s="73">
        <f t="shared" si="38"/>
        <v>0</v>
      </c>
    </row>
    <row r="2441" spans="7:26">
      <c r="G2441" s="81"/>
      <c r="H2441" s="81"/>
      <c r="Z2441" s="73">
        <f t="shared" si="38"/>
        <v>0</v>
      </c>
    </row>
    <row r="2442" spans="7:26">
      <c r="G2442" s="81"/>
      <c r="H2442" s="81"/>
      <c r="Z2442" s="73">
        <f t="shared" si="38"/>
        <v>0</v>
      </c>
    </row>
    <row r="2443" spans="7:26">
      <c r="G2443" s="81"/>
      <c r="H2443" s="81"/>
      <c r="Z2443" s="73">
        <f t="shared" si="38"/>
        <v>0</v>
      </c>
    </row>
    <row r="2444" spans="7:26">
      <c r="G2444" s="81"/>
      <c r="H2444" s="81"/>
      <c r="Z2444" s="73">
        <f t="shared" si="38"/>
        <v>0</v>
      </c>
    </row>
    <row r="2445" spans="7:26">
      <c r="G2445" s="81"/>
      <c r="H2445" s="81"/>
      <c r="Z2445" s="73">
        <f t="shared" si="38"/>
        <v>0</v>
      </c>
    </row>
    <row r="2446" spans="7:26">
      <c r="G2446" s="81"/>
      <c r="H2446" s="81"/>
      <c r="Z2446" s="73">
        <f t="shared" si="38"/>
        <v>0</v>
      </c>
    </row>
    <row r="2447" spans="7:26">
      <c r="G2447" s="81"/>
      <c r="H2447" s="81"/>
      <c r="Z2447" s="73">
        <f t="shared" si="38"/>
        <v>0</v>
      </c>
    </row>
    <row r="2448" spans="7:26">
      <c r="G2448" s="81"/>
      <c r="H2448" s="81"/>
      <c r="Z2448" s="73">
        <f t="shared" si="38"/>
        <v>0</v>
      </c>
    </row>
    <row r="2449" spans="7:26">
      <c r="G2449" s="81"/>
      <c r="H2449" s="81"/>
      <c r="Z2449" s="73">
        <f t="shared" si="38"/>
        <v>0</v>
      </c>
    </row>
    <row r="2450" spans="7:26">
      <c r="G2450" s="81"/>
      <c r="H2450" s="81"/>
      <c r="Z2450" s="73">
        <f t="shared" si="38"/>
        <v>0</v>
      </c>
    </row>
    <row r="2451" spans="7:26">
      <c r="G2451" s="81"/>
      <c r="H2451" s="81"/>
      <c r="Z2451" s="73">
        <f t="shared" si="38"/>
        <v>0</v>
      </c>
    </row>
    <row r="2452" spans="7:26">
      <c r="G2452" s="81"/>
      <c r="H2452" s="81"/>
      <c r="Z2452" s="73">
        <f t="shared" si="38"/>
        <v>0</v>
      </c>
    </row>
    <row r="2453" spans="7:26">
      <c r="G2453" s="81"/>
      <c r="H2453" s="81"/>
      <c r="Z2453" s="73">
        <f t="shared" si="38"/>
        <v>0</v>
      </c>
    </row>
    <row r="2454" spans="7:26">
      <c r="G2454" s="81"/>
      <c r="H2454" s="81"/>
      <c r="Z2454" s="73">
        <f t="shared" si="38"/>
        <v>0</v>
      </c>
    </row>
    <row r="2455" spans="7:26">
      <c r="G2455" s="81"/>
      <c r="H2455" s="81"/>
      <c r="Z2455" s="73">
        <f t="shared" si="38"/>
        <v>0</v>
      </c>
    </row>
    <row r="2456" spans="7:26">
      <c r="G2456" s="81"/>
      <c r="H2456" s="81"/>
      <c r="Z2456" s="73">
        <f t="shared" si="38"/>
        <v>0</v>
      </c>
    </row>
    <row r="2457" spans="7:26">
      <c r="G2457" s="81"/>
      <c r="H2457" s="81"/>
      <c r="Z2457" s="73">
        <f t="shared" si="38"/>
        <v>0</v>
      </c>
    </row>
    <row r="2458" spans="7:26">
      <c r="G2458" s="81"/>
      <c r="H2458" s="81"/>
      <c r="Z2458" s="73">
        <f t="shared" si="38"/>
        <v>0</v>
      </c>
    </row>
    <row r="2459" spans="7:26">
      <c r="G2459" s="81"/>
      <c r="H2459" s="81"/>
      <c r="Z2459" s="73">
        <f t="shared" si="38"/>
        <v>0</v>
      </c>
    </row>
    <row r="2460" spans="7:26">
      <c r="G2460" s="81"/>
      <c r="H2460" s="81"/>
      <c r="Z2460" s="73">
        <f t="shared" si="38"/>
        <v>0</v>
      </c>
    </row>
    <row r="2461" spans="7:26">
      <c r="G2461" s="81"/>
      <c r="H2461" s="81"/>
      <c r="Z2461" s="73">
        <f t="shared" si="38"/>
        <v>0</v>
      </c>
    </row>
    <row r="2462" spans="7:26">
      <c r="G2462" s="81"/>
      <c r="H2462" s="81"/>
      <c r="Z2462" s="73">
        <f t="shared" si="38"/>
        <v>0</v>
      </c>
    </row>
    <row r="2463" spans="7:26">
      <c r="G2463" s="81"/>
      <c r="H2463" s="81"/>
      <c r="Z2463" s="73">
        <f t="shared" si="38"/>
        <v>0</v>
      </c>
    </row>
    <row r="2464" spans="7:26">
      <c r="G2464" s="81"/>
      <c r="H2464" s="81"/>
      <c r="Z2464" s="73">
        <f t="shared" si="38"/>
        <v>0</v>
      </c>
    </row>
    <row r="2465" spans="7:26">
      <c r="G2465" s="81"/>
      <c r="H2465" s="81"/>
      <c r="Z2465" s="73">
        <f t="shared" si="38"/>
        <v>0</v>
      </c>
    </row>
    <row r="2466" spans="7:26">
      <c r="G2466" s="81"/>
      <c r="H2466" s="81"/>
      <c r="Z2466" s="73">
        <f t="shared" si="38"/>
        <v>0</v>
      </c>
    </row>
    <row r="2467" spans="7:26">
      <c r="G2467" s="81"/>
      <c r="H2467" s="81"/>
      <c r="Z2467" s="73">
        <f t="shared" si="38"/>
        <v>0</v>
      </c>
    </row>
    <row r="2468" spans="7:26">
      <c r="G2468" s="81"/>
      <c r="H2468" s="81"/>
      <c r="Z2468" s="73">
        <f t="shared" si="38"/>
        <v>0</v>
      </c>
    </row>
    <row r="2469" spans="7:26">
      <c r="G2469" s="81"/>
      <c r="H2469" s="81"/>
      <c r="Z2469" s="73">
        <f t="shared" si="38"/>
        <v>0</v>
      </c>
    </row>
    <row r="2470" spans="7:26">
      <c r="G2470" s="81"/>
      <c r="H2470" s="81"/>
      <c r="Z2470" s="73">
        <f t="shared" si="38"/>
        <v>0</v>
      </c>
    </row>
    <row r="2471" spans="7:26">
      <c r="G2471" s="81"/>
      <c r="H2471" s="81"/>
      <c r="Z2471" s="73">
        <f t="shared" si="38"/>
        <v>0</v>
      </c>
    </row>
    <row r="2472" spans="7:26">
      <c r="G2472" s="81"/>
      <c r="H2472" s="81"/>
      <c r="Z2472" s="73">
        <f t="shared" si="38"/>
        <v>0</v>
      </c>
    </row>
    <row r="2473" spans="7:26">
      <c r="G2473" s="81"/>
      <c r="H2473" s="81"/>
      <c r="Z2473" s="73">
        <f t="shared" si="38"/>
        <v>0</v>
      </c>
    </row>
    <row r="2474" spans="7:26">
      <c r="G2474" s="81"/>
      <c r="H2474" s="81"/>
      <c r="Z2474" s="73">
        <f t="shared" si="38"/>
        <v>0</v>
      </c>
    </row>
    <row r="2475" spans="7:26">
      <c r="G2475" s="81"/>
      <c r="H2475" s="81"/>
      <c r="Z2475" s="73">
        <f t="shared" si="38"/>
        <v>0</v>
      </c>
    </row>
    <row r="2476" spans="7:26">
      <c r="G2476" s="81"/>
      <c r="H2476" s="81"/>
      <c r="Z2476" s="73">
        <f t="shared" si="38"/>
        <v>0</v>
      </c>
    </row>
    <row r="2477" spans="7:26">
      <c r="G2477" s="81"/>
      <c r="H2477" s="81"/>
      <c r="Z2477" s="73">
        <f t="shared" si="38"/>
        <v>0</v>
      </c>
    </row>
    <row r="2478" spans="7:26">
      <c r="G2478" s="81"/>
      <c r="H2478" s="81"/>
      <c r="Z2478" s="73">
        <f t="shared" si="38"/>
        <v>0</v>
      </c>
    </row>
    <row r="2479" spans="7:26">
      <c r="G2479" s="81"/>
      <c r="H2479" s="81"/>
      <c r="Z2479" s="73">
        <f t="shared" si="38"/>
        <v>0</v>
      </c>
    </row>
    <row r="2480" spans="7:26">
      <c r="G2480" s="81"/>
      <c r="H2480" s="81"/>
      <c r="Z2480" s="73">
        <f t="shared" si="38"/>
        <v>0</v>
      </c>
    </row>
    <row r="2481" spans="7:26">
      <c r="G2481" s="81"/>
      <c r="H2481" s="81"/>
      <c r="Z2481" s="73">
        <f t="shared" si="38"/>
        <v>0</v>
      </c>
    </row>
    <row r="2482" spans="7:26">
      <c r="G2482" s="81"/>
      <c r="H2482" s="81"/>
      <c r="Z2482" s="73">
        <f t="shared" si="38"/>
        <v>0</v>
      </c>
    </row>
    <row r="2483" spans="7:26">
      <c r="G2483" s="81"/>
      <c r="H2483" s="81"/>
      <c r="Z2483" s="73">
        <f t="shared" si="38"/>
        <v>0</v>
      </c>
    </row>
    <row r="2484" spans="7:26">
      <c r="G2484" s="81"/>
      <c r="H2484" s="81"/>
      <c r="Z2484" s="73">
        <f t="shared" si="38"/>
        <v>0</v>
      </c>
    </row>
    <row r="2485" spans="7:26">
      <c r="G2485" s="81"/>
      <c r="H2485" s="81"/>
      <c r="Z2485" s="73">
        <f t="shared" si="38"/>
        <v>0</v>
      </c>
    </row>
    <row r="2486" spans="7:26">
      <c r="G2486" s="81"/>
      <c r="H2486" s="81"/>
      <c r="Z2486" s="73">
        <f t="shared" si="38"/>
        <v>0</v>
      </c>
    </row>
    <row r="2487" spans="7:26">
      <c r="G2487" s="81"/>
      <c r="H2487" s="81"/>
      <c r="Z2487" s="73">
        <f t="shared" si="38"/>
        <v>0</v>
      </c>
    </row>
    <row r="2488" spans="7:26">
      <c r="G2488" s="81"/>
      <c r="H2488" s="81"/>
      <c r="Z2488" s="73">
        <f t="shared" si="38"/>
        <v>0</v>
      </c>
    </row>
    <row r="2489" spans="7:26">
      <c r="G2489" s="81"/>
      <c r="H2489" s="81"/>
      <c r="Z2489" s="73">
        <f t="shared" si="38"/>
        <v>0</v>
      </c>
    </row>
    <row r="2490" spans="7:26">
      <c r="G2490" s="81"/>
      <c r="H2490" s="81"/>
      <c r="Z2490" s="73">
        <f t="shared" si="38"/>
        <v>0</v>
      </c>
    </row>
    <row r="2491" spans="7:26">
      <c r="G2491" s="81"/>
      <c r="H2491" s="81"/>
      <c r="Z2491" s="73">
        <f t="shared" si="38"/>
        <v>0</v>
      </c>
    </row>
    <row r="2492" spans="7:26">
      <c r="G2492" s="81"/>
      <c r="H2492" s="81"/>
      <c r="Z2492" s="73">
        <f t="shared" si="38"/>
        <v>0</v>
      </c>
    </row>
    <row r="2493" spans="7:26">
      <c r="G2493" s="81"/>
      <c r="H2493" s="81"/>
      <c r="Z2493" s="73">
        <f t="shared" si="38"/>
        <v>0</v>
      </c>
    </row>
    <row r="2494" spans="7:26">
      <c r="G2494" s="81"/>
      <c r="H2494" s="81"/>
      <c r="Z2494" s="73">
        <f t="shared" si="38"/>
        <v>0</v>
      </c>
    </row>
    <row r="2495" spans="7:26">
      <c r="G2495" s="81"/>
      <c r="H2495" s="81"/>
      <c r="Z2495" s="73">
        <f t="shared" si="38"/>
        <v>0</v>
      </c>
    </row>
    <row r="2496" spans="7:26">
      <c r="G2496" s="81"/>
      <c r="H2496" s="81"/>
      <c r="Z2496" s="73">
        <f t="shared" si="38"/>
        <v>0</v>
      </c>
    </row>
    <row r="2497" spans="7:26">
      <c r="G2497" s="81"/>
      <c r="H2497" s="81"/>
      <c r="Z2497" s="73">
        <f t="shared" si="38"/>
        <v>0</v>
      </c>
    </row>
    <row r="2498" spans="7:26">
      <c r="G2498" s="81"/>
      <c r="H2498" s="81"/>
      <c r="Z2498" s="73">
        <f t="shared" si="38"/>
        <v>0</v>
      </c>
    </row>
    <row r="2499" spans="7:26">
      <c r="G2499" s="81"/>
      <c r="H2499" s="81"/>
      <c r="Z2499" s="73">
        <f t="shared" si="38"/>
        <v>0</v>
      </c>
    </row>
    <row r="2500" spans="7:26">
      <c r="G2500" s="81"/>
      <c r="H2500" s="81"/>
      <c r="Z2500" s="73">
        <f t="shared" si="38"/>
        <v>0</v>
      </c>
    </row>
  </sheetData>
  <autoFilter ref="B3:O382" xr:uid="{00000000-0009-0000-0000-000001000000}">
    <sortState xmlns:xlrd2="http://schemas.microsoft.com/office/spreadsheetml/2017/richdata2" ref="B4:O382">
      <sortCondition ref="B3:B382"/>
    </sortState>
  </autoFilter>
  <mergeCells count="2">
    <mergeCell ref="B1:C1"/>
    <mergeCell ref="C2:D2"/>
  </mergeCells>
  <conditionalFormatting sqref="M4:M1048576">
    <cfRule type="cellIs" dxfId="9" priority="1" stopIfTrue="1" operator="equal">
      <formula>"LATE"</formula>
    </cfRule>
  </conditionalFormatting>
  <pageMargins left="0.45" right="0.45" top="0.5" bottom="0.5" header="0.3" footer="0.3"/>
  <pageSetup paperSize="3" scale="47" fitToHeight="7"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LaterNotesWS">
    <tabColor theme="8" tint="-0.499984740745262"/>
    <pageSetUpPr autoPageBreaks="0"/>
  </sheetPr>
  <dimension ref="A1:P39"/>
  <sheetViews>
    <sheetView workbookViewId="0">
      <selection activeCell="B4" sqref="B4"/>
    </sheetView>
  </sheetViews>
  <sheetFormatPr defaultColWidth="9.28515625" defaultRowHeight="18"/>
  <cols>
    <col min="1" max="1" width="12.42578125" style="29" customWidth="1"/>
    <col min="2" max="2" width="21.140625" style="29" customWidth="1"/>
    <col min="3" max="3" width="95.7109375" style="52" customWidth="1"/>
    <col min="4" max="4" width="12.140625" style="66" bestFit="1" customWidth="1"/>
    <col min="5" max="5" width="15.7109375" style="48" bestFit="1" customWidth="1"/>
    <col min="6" max="6" width="30.42578125" style="29" customWidth="1"/>
    <col min="7" max="7" width="29.85546875" style="20" customWidth="1"/>
    <col min="8" max="8" width="51.140625" style="29" customWidth="1"/>
    <col min="9" max="13" width="9.28515625" style="29"/>
    <col min="14" max="14" width="9.28515625" style="68" hidden="1" customWidth="1"/>
    <col min="15" max="15" width="18" style="29" customWidth="1"/>
    <col min="16" max="16" width="148.42578125" style="29" customWidth="1"/>
    <col min="17" max="16384" width="9.28515625" style="29"/>
  </cols>
  <sheetData>
    <row r="1" spans="1:14" ht="30" customHeight="1">
      <c r="A1" s="27" t="s">
        <v>2088</v>
      </c>
      <c r="B1" s="27"/>
      <c r="C1" s="49"/>
      <c r="D1" s="64"/>
      <c r="E1" s="47"/>
      <c r="F1" s="28"/>
      <c r="G1" s="46"/>
      <c r="H1" s="28"/>
      <c r="I1" s="28"/>
      <c r="J1" s="28"/>
      <c r="K1" s="28"/>
      <c r="L1" s="28"/>
      <c r="M1" s="28"/>
      <c r="N1" s="68" t="s">
        <v>2089</v>
      </c>
    </row>
    <row r="2" spans="1:14">
      <c r="A2" s="30"/>
      <c r="B2" s="30"/>
      <c r="C2" s="49"/>
      <c r="D2" s="64"/>
      <c r="E2" s="47"/>
      <c r="F2" s="28"/>
      <c r="G2" s="46"/>
      <c r="H2" s="28"/>
      <c r="I2" s="28"/>
      <c r="J2" s="28"/>
      <c r="K2" s="28"/>
      <c r="L2" s="28"/>
      <c r="M2" s="28"/>
      <c r="N2" s="68" t="s">
        <v>29</v>
      </c>
    </row>
    <row r="3" spans="1:14">
      <c r="A3" s="30"/>
      <c r="B3" s="31" t="s">
        <v>2090</v>
      </c>
      <c r="C3" s="50" t="s">
        <v>2091</v>
      </c>
      <c r="D3" s="50"/>
      <c r="E3" s="47"/>
      <c r="F3" s="28"/>
      <c r="G3" s="46"/>
      <c r="H3" s="28"/>
      <c r="I3" s="28"/>
      <c r="J3" s="28"/>
      <c r="K3" s="28"/>
      <c r="L3" s="28"/>
      <c r="M3" s="28"/>
    </row>
    <row r="4" spans="1:14" ht="102.95" customHeight="1">
      <c r="A4" s="30"/>
      <c r="B4" s="216">
        <v>1100102353</v>
      </c>
      <c r="C4" s="217" t="s">
        <v>2092</v>
      </c>
      <c r="D4" s="65"/>
      <c r="E4" s="47"/>
      <c r="F4" s="28"/>
      <c r="G4" s="46"/>
      <c r="H4" s="28"/>
      <c r="I4" s="28"/>
      <c r="J4" s="28"/>
      <c r="K4" s="28"/>
      <c r="L4" s="28"/>
      <c r="M4" s="28"/>
    </row>
    <row r="5" spans="1:14">
      <c r="A5" s="30"/>
      <c r="B5" s="28"/>
      <c r="C5" s="51"/>
      <c r="D5" s="50"/>
      <c r="E5" s="47"/>
      <c r="F5" s="28"/>
      <c r="G5" s="46"/>
      <c r="H5" s="28"/>
      <c r="I5" s="28"/>
      <c r="J5" s="28"/>
      <c r="K5" s="28"/>
      <c r="L5" s="28"/>
      <c r="M5" s="28"/>
    </row>
    <row r="6" spans="1:14">
      <c r="A6" s="30"/>
      <c r="B6" s="28"/>
      <c r="C6" s="51"/>
      <c r="D6" s="50"/>
      <c r="E6" s="47"/>
      <c r="F6" s="28"/>
      <c r="G6" s="46"/>
      <c r="H6" s="28"/>
      <c r="I6" s="28"/>
      <c r="J6" s="28"/>
      <c r="K6" s="28"/>
      <c r="L6" s="28"/>
      <c r="M6" s="28"/>
    </row>
    <row r="7" spans="1:14">
      <c r="A7" s="30"/>
      <c r="B7" s="28"/>
      <c r="C7" s="51"/>
      <c r="D7" s="50"/>
      <c r="E7" s="47"/>
      <c r="F7" s="28"/>
      <c r="G7" s="46"/>
      <c r="H7" s="28"/>
      <c r="I7" s="28"/>
      <c r="J7" s="28"/>
      <c r="K7" s="28"/>
      <c r="L7" s="28"/>
      <c r="M7" s="28"/>
    </row>
    <row r="8" spans="1:14">
      <c r="A8" s="30"/>
      <c r="B8" s="28"/>
      <c r="C8" s="51"/>
      <c r="D8" s="50"/>
      <c r="E8" s="47"/>
      <c r="F8" s="28"/>
      <c r="G8" s="46"/>
      <c r="H8" s="28"/>
      <c r="I8" s="28"/>
      <c r="J8" s="28"/>
      <c r="K8" s="28"/>
      <c r="L8" s="28"/>
      <c r="M8" s="28"/>
    </row>
    <row r="9" spans="1:14">
      <c r="A9" s="30"/>
      <c r="B9" s="28"/>
      <c r="C9" s="51"/>
      <c r="D9" s="50"/>
      <c r="E9" s="47"/>
      <c r="F9" s="28"/>
      <c r="G9" s="46"/>
      <c r="H9" s="28"/>
      <c r="I9" s="28"/>
      <c r="J9" s="28"/>
      <c r="K9" s="28"/>
      <c r="L9" s="28"/>
      <c r="M9" s="28"/>
    </row>
    <row r="10" spans="1:14">
      <c r="A10" s="30"/>
      <c r="B10" s="28"/>
      <c r="C10" s="51"/>
      <c r="D10" s="50"/>
      <c r="E10" s="47"/>
      <c r="F10" s="28"/>
      <c r="G10" s="46"/>
      <c r="H10" s="28"/>
      <c r="I10" s="28"/>
      <c r="J10" s="28"/>
      <c r="K10" s="28"/>
      <c r="L10" s="28"/>
      <c r="M10" s="28"/>
    </row>
    <row r="11" spans="1:14">
      <c r="A11" s="30"/>
      <c r="B11" s="28"/>
      <c r="C11" s="51"/>
      <c r="D11" s="50"/>
      <c r="E11" s="47"/>
      <c r="F11" s="28"/>
      <c r="G11" s="46"/>
      <c r="H11" s="28"/>
      <c r="I11" s="28"/>
      <c r="J11" s="28"/>
      <c r="K11" s="28"/>
      <c r="L11" s="28"/>
      <c r="M11" s="28"/>
    </row>
    <row r="12" spans="1:14">
      <c r="A12" s="30"/>
      <c r="B12" s="28"/>
      <c r="C12" s="51"/>
      <c r="D12" s="50"/>
      <c r="E12" s="47"/>
      <c r="F12" s="28"/>
      <c r="G12" s="46"/>
      <c r="H12" s="28"/>
      <c r="I12" s="28"/>
      <c r="J12" s="28"/>
      <c r="K12" s="28"/>
      <c r="L12" s="28"/>
      <c r="M12" s="28"/>
    </row>
    <row r="13" spans="1:14">
      <c r="A13" s="30"/>
      <c r="B13" s="28"/>
      <c r="C13" s="51"/>
      <c r="D13" s="50"/>
      <c r="E13" s="47"/>
      <c r="F13" s="28"/>
      <c r="G13" s="46"/>
      <c r="H13" s="28"/>
      <c r="I13" s="28"/>
      <c r="J13" s="28"/>
      <c r="K13" s="28"/>
      <c r="L13" s="28"/>
      <c r="M13" s="28"/>
    </row>
    <row r="14" spans="1:14">
      <c r="A14" s="30"/>
      <c r="B14" s="28"/>
      <c r="C14" s="51"/>
      <c r="D14" s="50"/>
      <c r="E14" s="47"/>
      <c r="F14" s="28"/>
      <c r="G14" s="46"/>
      <c r="H14" s="28"/>
      <c r="I14" s="28"/>
      <c r="J14" s="28"/>
      <c r="K14" s="28"/>
      <c r="L14" s="28"/>
      <c r="M14" s="28"/>
    </row>
    <row r="15" spans="1:14">
      <c r="A15" s="30"/>
      <c r="B15" s="28"/>
      <c r="C15" s="51"/>
      <c r="D15" s="50"/>
      <c r="E15" s="47"/>
      <c r="F15" s="28"/>
      <c r="G15" s="46"/>
      <c r="H15" s="28"/>
      <c r="I15" s="28"/>
      <c r="J15" s="28"/>
      <c r="K15" s="28"/>
      <c r="L15" s="28"/>
      <c r="M15" s="28"/>
    </row>
    <row r="16" spans="1:14">
      <c r="A16" s="30"/>
      <c r="B16" s="67" t="str">
        <f>"Filter By " &amp; Schedule!A2 &amp; "?"</f>
        <v>Filter By AMG?</v>
      </c>
      <c r="C16" s="51"/>
      <c r="D16" s="50"/>
      <c r="E16" s="47"/>
      <c r="F16" s="28"/>
      <c r="G16" s="46"/>
      <c r="H16" s="28"/>
      <c r="I16" s="28"/>
      <c r="J16" s="28"/>
      <c r="K16" s="28"/>
      <c r="L16" s="28"/>
      <c r="M16" s="28"/>
    </row>
    <row r="17" spans="1:16">
      <c r="A17" s="30"/>
      <c r="B17" s="218" t="s">
        <v>29</v>
      </c>
      <c r="C17" s="49"/>
      <c r="D17" s="64"/>
      <c r="E17" s="47"/>
      <c r="F17" s="28"/>
      <c r="G17" s="46"/>
      <c r="H17" s="28"/>
      <c r="I17" s="28"/>
      <c r="J17" s="28"/>
      <c r="K17" s="28"/>
      <c r="L17" s="28"/>
      <c r="M17" s="28"/>
      <c r="O17" s="28"/>
      <c r="P17" s="28"/>
    </row>
    <row r="18" spans="1:16">
      <c r="A18" s="30"/>
      <c r="B18" s="28"/>
      <c r="C18" s="49"/>
      <c r="D18" s="64"/>
      <c r="E18" s="47"/>
      <c r="F18" s="28"/>
      <c r="G18" s="46"/>
      <c r="H18" s="28"/>
      <c r="I18" s="28"/>
      <c r="J18" s="28"/>
      <c r="K18" s="28"/>
      <c r="L18" s="28"/>
      <c r="M18" s="28"/>
      <c r="O18" s="28"/>
      <c r="P18" s="28"/>
    </row>
    <row r="19" spans="1:16">
      <c r="A19" s="30"/>
      <c r="B19" s="31" t="s">
        <v>2090</v>
      </c>
      <c r="C19" s="50" t="s">
        <v>2091</v>
      </c>
      <c r="D19" s="50" t="s">
        <v>2093</v>
      </c>
      <c r="E19" s="47" t="s">
        <v>2094</v>
      </c>
      <c r="F19" s="28" t="s">
        <v>2095</v>
      </c>
      <c r="G19" s="28" t="s">
        <v>2096</v>
      </c>
      <c r="H19" s="28"/>
      <c r="I19" s="28"/>
      <c r="J19" s="28"/>
      <c r="K19" s="28"/>
      <c r="L19" s="28"/>
      <c r="M19" s="28"/>
      <c r="O19" s="94" t="s">
        <v>2094</v>
      </c>
      <c r="P19" s="94" t="s">
        <v>2097</v>
      </c>
    </row>
    <row r="20" spans="1:16">
      <c r="A20" s="38" t="str">
        <f>Schedule!A2</f>
        <v>AMG</v>
      </c>
      <c r="B20" s="216">
        <v>1100102353</v>
      </c>
      <c r="C20" s="217" t="s">
        <v>2098</v>
      </c>
      <c r="D20" s="219" t="s">
        <v>49</v>
      </c>
      <c r="E20" s="219">
        <v>45168</v>
      </c>
      <c r="F20" s="220" t="s">
        <v>38</v>
      </c>
      <c r="G20" s="220" t="s">
        <v>48</v>
      </c>
      <c r="H20" s="41"/>
      <c r="I20" s="41"/>
      <c r="J20" s="41"/>
      <c r="K20" s="41"/>
      <c r="L20" s="41"/>
      <c r="M20" s="41"/>
      <c r="N20" s="69"/>
      <c r="O20" s="221"/>
      <c r="P20" s="222"/>
    </row>
    <row r="21" spans="1:16" ht="36">
      <c r="A21" s="30"/>
      <c r="B21" s="28"/>
      <c r="C21" s="217" t="s">
        <v>2099</v>
      </c>
      <c r="D21" s="219" t="s">
        <v>49</v>
      </c>
      <c r="E21" s="219">
        <v>45176</v>
      </c>
      <c r="F21" s="220" t="s">
        <v>48</v>
      </c>
      <c r="G21" s="220" t="s">
        <v>48</v>
      </c>
      <c r="H21" s="41"/>
      <c r="I21" s="41"/>
      <c r="J21" s="41"/>
      <c r="K21" s="41"/>
      <c r="L21" s="41"/>
      <c r="M21" s="41"/>
      <c r="N21" s="69"/>
      <c r="O21" s="221"/>
      <c r="P21" s="222"/>
    </row>
    <row r="22" spans="1:16" ht="36">
      <c r="A22" s="30"/>
      <c r="B22" s="28"/>
      <c r="C22" s="217" t="s">
        <v>2100</v>
      </c>
      <c r="D22" s="219" t="s">
        <v>49</v>
      </c>
      <c r="E22" s="219">
        <v>45180</v>
      </c>
      <c r="F22" s="220" t="s">
        <v>48</v>
      </c>
      <c r="G22" s="220" t="s">
        <v>48</v>
      </c>
      <c r="H22" s="41"/>
      <c r="I22" s="41"/>
      <c r="J22" s="41"/>
      <c r="K22" s="41"/>
      <c r="L22" s="41"/>
      <c r="M22" s="41"/>
      <c r="N22" s="69"/>
      <c r="O22" s="221"/>
      <c r="P22" s="222"/>
    </row>
    <row r="23" spans="1:16">
      <c r="A23" s="30"/>
      <c r="B23" s="28"/>
      <c r="C23" s="217" t="s">
        <v>2101</v>
      </c>
      <c r="D23" s="219" t="s">
        <v>49</v>
      </c>
      <c r="E23" s="219">
        <v>45182</v>
      </c>
      <c r="F23" s="220" t="s">
        <v>48</v>
      </c>
      <c r="G23" s="220" t="s">
        <v>48</v>
      </c>
      <c r="H23" s="41"/>
      <c r="I23" s="41"/>
      <c r="J23" s="41"/>
      <c r="K23" s="41"/>
      <c r="L23" s="41"/>
      <c r="M23" s="41"/>
      <c r="N23" s="69"/>
      <c r="O23" s="221"/>
      <c r="P23" s="222"/>
    </row>
    <row r="24" spans="1:16">
      <c r="A24" s="30"/>
      <c r="B24" s="28"/>
      <c r="C24" s="217" t="s">
        <v>2102</v>
      </c>
      <c r="D24" s="219" t="s">
        <v>49</v>
      </c>
      <c r="E24" s="219">
        <v>45183</v>
      </c>
      <c r="F24" s="220" t="s">
        <v>48</v>
      </c>
      <c r="G24" s="220" t="s">
        <v>48</v>
      </c>
      <c r="H24" s="41"/>
      <c r="I24" s="41"/>
      <c r="J24" s="41"/>
      <c r="K24" s="41"/>
      <c r="L24" s="41"/>
      <c r="M24" s="41"/>
      <c r="N24" s="69"/>
      <c r="O24" s="221"/>
      <c r="P24" s="222"/>
    </row>
    <row r="25" spans="1:16">
      <c r="A25" s="30"/>
      <c r="B25" s="28"/>
      <c r="C25" s="217" t="s">
        <v>2103</v>
      </c>
      <c r="D25" s="219" t="s">
        <v>49</v>
      </c>
      <c r="E25" s="219">
        <v>45184</v>
      </c>
      <c r="F25" s="220" t="s">
        <v>48</v>
      </c>
      <c r="G25" s="220" t="s">
        <v>56</v>
      </c>
      <c r="H25" s="41"/>
      <c r="I25" s="41"/>
      <c r="J25" s="41"/>
      <c r="K25" s="41"/>
      <c r="L25" s="41"/>
      <c r="M25" s="41"/>
      <c r="N25" s="69"/>
      <c r="O25" s="221"/>
      <c r="P25" s="222"/>
    </row>
    <row r="26" spans="1:16" ht="36">
      <c r="A26" s="30"/>
      <c r="B26" s="28"/>
      <c r="C26" s="217" t="s">
        <v>2104</v>
      </c>
      <c r="D26" s="219" t="s">
        <v>49</v>
      </c>
      <c r="E26" s="219">
        <v>45187</v>
      </c>
      <c r="F26" s="220" t="s">
        <v>56</v>
      </c>
      <c r="G26" s="220" t="s">
        <v>56</v>
      </c>
      <c r="H26" s="41"/>
      <c r="I26" s="41"/>
      <c r="J26" s="41"/>
      <c r="K26" s="41"/>
      <c r="L26" s="41"/>
      <c r="M26" s="41"/>
      <c r="N26" s="69"/>
      <c r="O26" s="221"/>
      <c r="P26" s="222"/>
    </row>
    <row r="27" spans="1:16" ht="36">
      <c r="A27" s="30"/>
      <c r="B27" s="28"/>
      <c r="C27" s="217" t="s">
        <v>2105</v>
      </c>
      <c r="D27" s="219" t="s">
        <v>49</v>
      </c>
      <c r="E27" s="219">
        <v>45189</v>
      </c>
      <c r="F27" s="220" t="s">
        <v>56</v>
      </c>
      <c r="G27" s="220" t="s">
        <v>48</v>
      </c>
      <c r="H27" s="41"/>
      <c r="I27" s="41"/>
      <c r="J27" s="41"/>
      <c r="K27" s="41"/>
      <c r="L27" s="41"/>
      <c r="M27" s="41"/>
      <c r="N27" s="69"/>
      <c r="O27" s="221"/>
      <c r="P27" s="222"/>
    </row>
    <row r="28" spans="1:16">
      <c r="A28" s="30"/>
      <c r="B28" s="28"/>
      <c r="C28" s="217" t="s">
        <v>2106</v>
      </c>
      <c r="D28" s="219" t="s">
        <v>49</v>
      </c>
      <c r="E28" s="219">
        <v>45190</v>
      </c>
      <c r="F28" s="220" t="s">
        <v>48</v>
      </c>
      <c r="G28" s="220" t="s">
        <v>79</v>
      </c>
      <c r="H28" s="41"/>
      <c r="I28" s="41"/>
      <c r="J28" s="41"/>
      <c r="K28" s="41"/>
      <c r="L28" s="41"/>
      <c r="M28" s="41"/>
      <c r="N28" s="69"/>
      <c r="O28" s="221"/>
      <c r="P28" s="222"/>
    </row>
    <row r="29" spans="1:16" ht="36">
      <c r="A29" s="30"/>
      <c r="B29" s="28"/>
      <c r="C29" s="217" t="s">
        <v>2107</v>
      </c>
      <c r="D29" s="219" t="s">
        <v>49</v>
      </c>
      <c r="E29" s="219">
        <v>45190</v>
      </c>
      <c r="F29" s="220" t="s">
        <v>48</v>
      </c>
      <c r="G29" s="220" t="s">
        <v>48</v>
      </c>
      <c r="H29" s="41"/>
      <c r="I29" s="41"/>
      <c r="J29" s="41"/>
      <c r="K29" s="41"/>
      <c r="L29" s="41"/>
      <c r="M29" s="41"/>
      <c r="N29" s="69"/>
      <c r="O29" s="221"/>
      <c r="P29" s="222"/>
    </row>
    <row r="30" spans="1:16">
      <c r="A30" s="30"/>
      <c r="B30" s="28"/>
      <c r="C30" s="217" t="s">
        <v>2108</v>
      </c>
      <c r="D30" s="219" t="s">
        <v>49</v>
      </c>
      <c r="E30" s="219">
        <v>45190</v>
      </c>
      <c r="F30" s="220" t="s">
        <v>48</v>
      </c>
      <c r="G30" s="220" t="s">
        <v>48</v>
      </c>
      <c r="H30" s="41"/>
      <c r="I30" s="41"/>
      <c r="J30" s="41"/>
      <c r="K30" s="41"/>
      <c r="L30" s="41"/>
      <c r="M30" s="41"/>
      <c r="N30" s="69"/>
      <c r="O30" s="221"/>
      <c r="P30" s="222"/>
    </row>
    <row r="31" spans="1:16" ht="36">
      <c r="A31" s="30"/>
      <c r="B31" s="28"/>
      <c r="C31" s="217" t="s">
        <v>2109</v>
      </c>
      <c r="D31" s="219" t="s">
        <v>49</v>
      </c>
      <c r="E31" s="219">
        <v>45191</v>
      </c>
      <c r="F31" s="220" t="s">
        <v>48</v>
      </c>
      <c r="G31" s="220" t="s">
        <v>64</v>
      </c>
      <c r="H31" s="41"/>
      <c r="I31" s="41"/>
      <c r="J31" s="41"/>
      <c r="K31" s="41"/>
      <c r="L31" s="41"/>
      <c r="M31" s="41"/>
      <c r="N31" s="69"/>
      <c r="O31" s="221"/>
      <c r="P31" s="222"/>
    </row>
    <row r="32" spans="1:16">
      <c r="A32" s="30"/>
      <c r="B32" s="28"/>
      <c r="C32" s="217" t="s">
        <v>2110</v>
      </c>
      <c r="D32" s="219" t="s">
        <v>49</v>
      </c>
      <c r="E32" s="219">
        <v>45225</v>
      </c>
      <c r="F32" s="220" t="s">
        <v>64</v>
      </c>
      <c r="G32" s="220" t="s">
        <v>64</v>
      </c>
      <c r="H32" s="41"/>
      <c r="I32" s="41"/>
      <c r="J32" s="41"/>
      <c r="K32" s="41"/>
      <c r="L32" s="41"/>
      <c r="M32" s="41"/>
      <c r="N32" s="69"/>
      <c r="O32" s="221"/>
      <c r="P32" s="222"/>
    </row>
    <row r="33" spans="1:7">
      <c r="A33" s="30"/>
      <c r="B33" s="28"/>
      <c r="C33" s="217" t="s">
        <v>2111</v>
      </c>
      <c r="D33" s="219" t="s">
        <v>49</v>
      </c>
      <c r="E33" s="219">
        <v>45239</v>
      </c>
      <c r="F33" s="220" t="s">
        <v>64</v>
      </c>
      <c r="G33" s="220" t="s">
        <v>64</v>
      </c>
    </row>
    <row r="34" spans="1:7">
      <c r="A34" s="30"/>
      <c r="B34" s="28"/>
      <c r="C34" s="217" t="s">
        <v>2111</v>
      </c>
      <c r="D34" s="219" t="s">
        <v>49</v>
      </c>
      <c r="E34" s="219">
        <v>45258</v>
      </c>
      <c r="F34" s="220" t="s">
        <v>64</v>
      </c>
      <c r="G34" s="220" t="s">
        <v>64</v>
      </c>
    </row>
    <row r="35" spans="1:7" ht="36">
      <c r="A35" s="30"/>
      <c r="B35" s="28"/>
      <c r="C35" s="217" t="s">
        <v>2112</v>
      </c>
      <c r="D35" s="219" t="s">
        <v>49</v>
      </c>
      <c r="E35" s="219">
        <v>45274</v>
      </c>
      <c r="F35" s="220" t="s">
        <v>64</v>
      </c>
      <c r="G35" s="220" t="s">
        <v>87</v>
      </c>
    </row>
    <row r="36" spans="1:7">
      <c r="A36" s="30"/>
      <c r="B36" s="28"/>
      <c r="C36" s="217" t="s">
        <v>2113</v>
      </c>
      <c r="D36" s="219" t="s">
        <v>49</v>
      </c>
      <c r="E36" s="219">
        <v>45274</v>
      </c>
      <c r="F36" s="220" t="s">
        <v>87</v>
      </c>
      <c r="G36" s="220" t="s">
        <v>87</v>
      </c>
    </row>
    <row r="37" spans="1:7">
      <c r="A37" s="30"/>
      <c r="B37" s="28"/>
      <c r="C37" s="217" t="s">
        <v>2114</v>
      </c>
      <c r="D37" s="219" t="s">
        <v>49</v>
      </c>
      <c r="E37" s="219">
        <v>45280</v>
      </c>
      <c r="F37" s="220" t="s">
        <v>87</v>
      </c>
      <c r="G37" s="220" t="s">
        <v>87</v>
      </c>
    </row>
    <row r="38" spans="1:7">
      <c r="A38" s="30"/>
      <c r="B38" s="28"/>
      <c r="C38" s="217" t="s">
        <v>2115</v>
      </c>
      <c r="D38" s="219" t="s">
        <v>80</v>
      </c>
      <c r="E38" s="219">
        <v>45191</v>
      </c>
      <c r="F38" s="220" t="s">
        <v>48</v>
      </c>
      <c r="G38" s="220" t="s">
        <v>64</v>
      </c>
    </row>
    <row r="39" spans="1:7" ht="36">
      <c r="A39" s="30"/>
      <c r="B39" s="28"/>
      <c r="C39" s="217" t="s">
        <v>2116</v>
      </c>
      <c r="D39" s="219" t="s">
        <v>97</v>
      </c>
      <c r="E39" s="219">
        <v>45224</v>
      </c>
      <c r="F39" s="220" t="s">
        <v>79</v>
      </c>
      <c r="G39" s="220" t="s">
        <v>79</v>
      </c>
    </row>
  </sheetData>
  <conditionalFormatting sqref="C81:G82 C84:G1048576">
    <cfRule type="expression" dxfId="8" priority="1">
      <formula>NOT(ISBLANK($E81))</formula>
    </cfRule>
  </conditionalFormatting>
  <dataValidations count="1">
    <dataValidation type="list" allowBlank="1" showInputMessage="1" showErrorMessage="1" sqref="B17" xr:uid="{00000000-0002-0000-0300-000000000000}">
      <formula1>$N$1:$N$2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Notes_By_Order">
                <anchor moveWithCells="1" sizeWithCells="1">
                  <from>
                    <xdr:col>2</xdr:col>
                    <xdr:colOff>4705350</xdr:colOff>
                    <xdr:row>16</xdr:row>
                    <xdr:rowOff>28575</xdr:rowOff>
                  </from>
                  <to>
                    <xdr:col>2</xdr:col>
                    <xdr:colOff>6334125</xdr:colOff>
                    <xdr:row>18</xdr:row>
                    <xdr:rowOff>57150</xdr:rowOff>
                  </to>
                </anchor>
              </controlPr>
            </control>
          </mc:Choice>
        </mc:AlternateContent>
        <mc:AlternateContent xmlns:mc="http://schemas.openxmlformats.org/markup-compatibility/2006">
          <mc:Choice Requires="x14">
            <control shapeId="9218" r:id="rId5" name="Button 2">
              <controlPr defaultSize="0" print="0" autoFill="0" autoPict="0" macro="[0]!LaterNotes">
                <anchor moveWithCells="1" sizeWithCells="1">
                  <from>
                    <xdr:col>2</xdr:col>
                    <xdr:colOff>4705350</xdr:colOff>
                    <xdr:row>1</xdr:row>
                    <xdr:rowOff>66675</xdr:rowOff>
                  </from>
                  <to>
                    <xdr:col>2</xdr:col>
                    <xdr:colOff>6334125</xdr:colOff>
                    <xdr:row>2</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eeklyNotesWS">
    <tabColor theme="8" tint="-0.499984740745262"/>
    <pageSetUpPr autoPageBreaks="0"/>
  </sheetPr>
  <dimension ref="A1:AD11"/>
  <sheetViews>
    <sheetView workbookViewId="0">
      <selection activeCell="C3" sqref="C3:D3"/>
    </sheetView>
  </sheetViews>
  <sheetFormatPr defaultColWidth="9.140625" defaultRowHeight="12.75"/>
  <cols>
    <col min="1" max="1" width="9.140625" style="54"/>
    <col min="2" max="2" width="10.85546875" style="54" customWidth="1"/>
    <col min="3" max="3" width="10.42578125" style="57" customWidth="1"/>
    <col min="4" max="4" width="12" style="240" customWidth="1"/>
    <col min="5" max="5" width="39.7109375" style="60" customWidth="1"/>
    <col min="6" max="6" width="11.7109375" style="62" customWidth="1"/>
    <col min="7" max="7" width="79.7109375" style="59" customWidth="1"/>
    <col min="8" max="25" width="9.140625" style="54"/>
    <col min="26" max="26" width="9.140625" style="54" customWidth="1"/>
    <col min="27" max="27" width="9.140625" style="54" hidden="1" customWidth="1"/>
    <col min="28" max="28" width="12.140625" style="54" hidden="1" customWidth="1"/>
    <col min="29" max="30" width="9.140625" style="54" hidden="1" customWidth="1"/>
    <col min="31" max="16384" width="9.140625" style="54"/>
  </cols>
  <sheetData>
    <row r="1" spans="1:30" ht="26.25" customHeight="1">
      <c r="A1" s="53" t="s">
        <v>2117</v>
      </c>
      <c r="B1" s="55"/>
    </row>
    <row r="3" spans="1:30">
      <c r="B3" s="223" t="s">
        <v>2118</v>
      </c>
      <c r="C3" s="280" t="str">
        <f>Schedule!AG2 &amp; " " &amp; Schedule!AH2</f>
        <v>N/A N/A</v>
      </c>
      <c r="D3" s="281"/>
    </row>
    <row r="5" spans="1:30">
      <c r="B5" s="223" t="s">
        <v>2119</v>
      </c>
      <c r="C5" s="224">
        <v>7</v>
      </c>
    </row>
    <row r="8" spans="1:30">
      <c r="D8" s="241" t="s">
        <v>2120</v>
      </c>
      <c r="E8" s="225" t="s">
        <v>2121</v>
      </c>
      <c r="F8" s="226" t="s">
        <v>2122</v>
      </c>
      <c r="G8" s="227" t="s">
        <v>2123</v>
      </c>
    </row>
    <row r="9" spans="1:30">
      <c r="C9" s="56"/>
      <c r="D9" s="240">
        <v>1100102397</v>
      </c>
      <c r="E9" s="61" t="s">
        <v>2124</v>
      </c>
      <c r="F9" s="62">
        <v>45680</v>
      </c>
      <c r="G9" s="59" t="s">
        <v>2125</v>
      </c>
      <c r="AA9" s="58">
        <v>45680</v>
      </c>
      <c r="AB9" s="54">
        <v>1100102397</v>
      </c>
      <c r="AC9" s="58" t="s">
        <v>2126</v>
      </c>
      <c r="AD9" s="54" t="s">
        <v>2124</v>
      </c>
    </row>
    <row r="10" spans="1:30">
      <c r="C10" s="56"/>
      <c r="E10" s="61"/>
      <c r="AA10" s="58"/>
      <c r="AC10" s="58"/>
    </row>
    <row r="11" spans="1:30">
      <c r="C11" s="56"/>
      <c r="E11" s="61"/>
      <c r="AA11" s="58"/>
      <c r="AC11" s="58"/>
    </row>
  </sheetData>
  <mergeCells count="1">
    <mergeCell ref="C3:D3"/>
  </mergeCells>
  <conditionalFormatting sqref="D9:G1048576">
    <cfRule type="expression" dxfId="7" priority="1">
      <formula>NOT(ISBLANK($D9))</formula>
    </cfRule>
    <cfRule type="expression" dxfId="6" priority="4">
      <formula>AND((ISBLANK($F10)),(NOT(ISBLANK($F9))))</formula>
    </cfRule>
    <cfRule type="expression" dxfId="5" priority="5">
      <formula>NOT(ISBLANK($F9))</formula>
    </cfRule>
  </conditionalFormatting>
  <conditionalFormatting sqref="D9:D1048576">
    <cfRule type="expression" dxfId="4" priority="2">
      <formula>NOT(ISBLANK($F9))</formula>
    </cfRule>
  </conditionalFormatting>
  <conditionalFormatting sqref="G9:G1048576">
    <cfRule type="expression" dxfId="3" priority="3">
      <formula>NOT(ISBLANK($F9))</formula>
    </cfRule>
  </conditionalFormatting>
  <dataValidations disablePrompts="1" count="1">
    <dataValidation allowBlank="1" showInputMessage="1" showErrorMessage="1" promptTitle="Latest Revision: 4.2 (8/12/2019)" prompt="• Added Current Desc &amp; Mfg Info Length_x000a_• Added Missing Fields Error Message" sqref="E27" xr:uid="{00000000-0002-0000-0400-000000000000}"/>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rderDetailsWS">
    <tabColor theme="8" tint="-0.499984740745262"/>
    <pageSetUpPr autoPageBreaks="0"/>
  </sheetPr>
  <dimension ref="A1:BP233"/>
  <sheetViews>
    <sheetView tabSelected="1" zoomScale="70" zoomScaleNormal="70" workbookViewId="0">
      <selection activeCell="B5" sqref="B5:C13"/>
    </sheetView>
  </sheetViews>
  <sheetFormatPr defaultRowHeight="12.75"/>
  <cols>
    <col min="1" max="1" width="3" customWidth="1"/>
    <col min="2" max="2" width="12.85546875" customWidth="1"/>
    <col min="3" max="3" width="36.28515625" customWidth="1"/>
    <col min="4" max="4" width="2.85546875" customWidth="1"/>
    <col min="5" max="5" width="16.28515625" bestFit="1" customWidth="1"/>
    <col min="6" max="6" width="19.7109375" bestFit="1" customWidth="1"/>
    <col min="7" max="8" width="14.5703125" customWidth="1"/>
    <col min="9" max="9" width="15.28515625" customWidth="1"/>
    <col min="10" max="10" width="15" customWidth="1"/>
    <col min="12" max="12" width="40.5703125" customWidth="1"/>
    <col min="16" max="25" width="10" customWidth="1"/>
    <col min="54" max="54" width="14" bestFit="1" customWidth="1"/>
    <col min="55" max="55" width="13.28515625" bestFit="1" customWidth="1"/>
    <col min="56" max="56" width="14.7109375" bestFit="1" customWidth="1"/>
    <col min="57" max="57" width="12.140625" bestFit="1" customWidth="1"/>
    <col min="63" max="64" width="10.140625" bestFit="1" customWidth="1"/>
    <col min="65" max="65" width="71.7109375" bestFit="1" customWidth="1"/>
    <col min="66" max="66" width="12.7109375" bestFit="1" customWidth="1"/>
    <col min="68" max="68" width="12.85546875" bestFit="1" customWidth="1"/>
  </cols>
  <sheetData>
    <row r="1" spans="1:68" ht="30" customHeight="1" thickBot="1">
      <c r="A1" s="305" t="s">
        <v>2127</v>
      </c>
      <c r="B1" s="306"/>
      <c r="C1" s="307"/>
      <c r="D1" s="9"/>
      <c r="E1" s="9"/>
      <c r="F1" s="9"/>
      <c r="G1" s="9"/>
      <c r="H1" s="9"/>
      <c r="I1" s="9"/>
      <c r="J1" s="9"/>
      <c r="K1" s="9"/>
      <c r="L1" s="9"/>
      <c r="M1" s="9"/>
      <c r="N1" s="9"/>
      <c r="O1" s="9"/>
      <c r="P1" s="9"/>
      <c r="Q1" s="9"/>
      <c r="R1" s="9"/>
      <c r="S1" s="9"/>
      <c r="T1" s="9"/>
      <c r="U1" s="9"/>
      <c r="V1" s="9"/>
      <c r="W1" s="9"/>
      <c r="X1" s="9"/>
      <c r="Y1" s="9"/>
      <c r="Z1" s="9"/>
      <c r="AA1" s="9"/>
      <c r="BA1" s="139"/>
      <c r="BB1" s="139"/>
      <c r="BC1" s="139"/>
      <c r="BD1" s="139"/>
      <c r="BE1" s="139"/>
      <c r="BF1" s="139"/>
      <c r="BG1" s="139"/>
      <c r="BH1" s="139"/>
      <c r="BI1" s="139"/>
      <c r="BJ1" s="139"/>
      <c r="BK1" s="139"/>
      <c r="BL1" s="139"/>
      <c r="BM1" s="139"/>
      <c r="BN1" s="139"/>
      <c r="BO1" s="139"/>
      <c r="BP1" s="139"/>
    </row>
    <row r="2" spans="1:68" ht="30" customHeight="1" thickBot="1">
      <c r="A2" s="7"/>
      <c r="B2" s="9" t="s">
        <v>13</v>
      </c>
      <c r="C2" s="24" t="s">
        <v>14</v>
      </c>
      <c r="D2" s="9"/>
      <c r="E2" s="172" t="s">
        <v>2128</v>
      </c>
      <c r="F2" s="172" t="s">
        <v>2129</v>
      </c>
      <c r="G2" s="172" t="s">
        <v>2130</v>
      </c>
      <c r="H2" s="172" t="s">
        <v>2131</v>
      </c>
      <c r="I2" s="9" t="s">
        <v>2132</v>
      </c>
      <c r="J2" s="9" t="s">
        <v>2133</v>
      </c>
      <c r="K2" s="9"/>
      <c r="L2" s="9"/>
      <c r="M2" s="9"/>
      <c r="N2" s="9"/>
      <c r="O2" s="9"/>
      <c r="P2" s="9"/>
      <c r="Q2" s="9"/>
      <c r="R2" s="9"/>
      <c r="S2" s="9"/>
      <c r="T2" s="9"/>
      <c r="U2" s="9"/>
      <c r="V2" s="9"/>
      <c r="W2" s="9"/>
      <c r="X2" s="9"/>
      <c r="Y2" s="9"/>
      <c r="Z2" s="9"/>
      <c r="AA2" s="9"/>
      <c r="BA2" s="139"/>
      <c r="BB2" s="139" t="s">
        <v>2134</v>
      </c>
      <c r="BC2" s="139" t="s">
        <v>2135</v>
      </c>
      <c r="BD2" s="139" t="s">
        <v>2136</v>
      </c>
      <c r="BE2" s="139" t="s">
        <v>2137</v>
      </c>
      <c r="BF2" s="139"/>
      <c r="BG2" s="139"/>
      <c r="BH2" s="139"/>
      <c r="BI2" s="139"/>
      <c r="BJ2" s="139"/>
      <c r="BK2" s="139"/>
      <c r="BL2" s="139"/>
      <c r="BM2" s="139"/>
      <c r="BN2" s="139"/>
      <c r="BO2" s="139"/>
      <c r="BP2" s="139"/>
    </row>
    <row r="3" spans="1:68" ht="30" customHeight="1" thickBot="1">
      <c r="A3" s="5"/>
      <c r="B3" s="161">
        <v>1100544681</v>
      </c>
      <c r="C3" s="179" t="s">
        <v>2138</v>
      </c>
      <c r="D3" s="181"/>
      <c r="E3" s="275" t="s">
        <v>2139</v>
      </c>
      <c r="F3" s="162" t="s">
        <v>50</v>
      </c>
      <c r="G3" s="162"/>
      <c r="H3" s="162"/>
      <c r="I3" s="163" t="s">
        <v>403</v>
      </c>
      <c r="J3" s="164" t="s">
        <v>879</v>
      </c>
      <c r="K3" s="9"/>
      <c r="L3" s="9"/>
      <c r="M3" s="9"/>
      <c r="N3" s="9"/>
      <c r="O3" s="9"/>
      <c r="P3" s="9"/>
      <c r="Q3" s="9"/>
      <c r="R3" s="9"/>
      <c r="S3" s="9"/>
      <c r="T3" s="9"/>
      <c r="U3" s="9"/>
      <c r="V3" s="9"/>
      <c r="W3" s="9"/>
      <c r="X3" s="9"/>
      <c r="Y3" s="9"/>
      <c r="Z3" s="9"/>
      <c r="AA3" s="9"/>
      <c r="AN3" s="104"/>
      <c r="AO3" s="104"/>
      <c r="AP3" s="104"/>
      <c r="AQ3" s="104"/>
      <c r="AR3" s="104"/>
      <c r="AS3" s="104"/>
      <c r="AT3" s="104"/>
      <c r="AU3" s="104"/>
      <c r="AV3" s="104"/>
      <c r="AW3" s="104"/>
      <c r="AX3" s="104"/>
      <c r="AY3" s="104"/>
      <c r="AZ3" s="104"/>
      <c r="BA3" s="140"/>
      <c r="BB3" s="140"/>
      <c r="BC3" s="140"/>
      <c r="BD3" s="140"/>
      <c r="BE3" s="140"/>
      <c r="BF3" s="140"/>
      <c r="BG3" s="140"/>
      <c r="BH3" s="140"/>
      <c r="BI3" s="140"/>
      <c r="BJ3" s="140"/>
      <c r="BK3" s="140"/>
      <c r="BL3" s="140"/>
      <c r="BM3" s="139"/>
      <c r="BN3" s="139"/>
      <c r="BO3" s="139"/>
      <c r="BP3" s="140"/>
    </row>
    <row r="4" spans="1:68" ht="30" customHeight="1" thickBot="1">
      <c r="A4" s="5"/>
      <c r="B4" s="5"/>
      <c r="C4" s="180" t="s">
        <v>23</v>
      </c>
      <c r="D4" s="182"/>
      <c r="E4" s="10" t="s">
        <v>2140</v>
      </c>
      <c r="F4" s="10" t="s">
        <v>2141</v>
      </c>
      <c r="G4" s="11" t="s">
        <v>2142</v>
      </c>
      <c r="H4" s="11" t="s">
        <v>2143</v>
      </c>
      <c r="I4" s="11" t="s">
        <v>2144</v>
      </c>
      <c r="J4" s="9"/>
      <c r="K4" s="9"/>
      <c r="L4" s="9"/>
      <c r="M4" s="9"/>
      <c r="N4" s="9"/>
      <c r="O4" s="9"/>
      <c r="P4" s="9"/>
      <c r="Q4" s="9"/>
      <c r="R4" s="9"/>
      <c r="S4" s="9"/>
      <c r="T4" s="9"/>
      <c r="U4" s="9"/>
      <c r="V4" s="9"/>
      <c r="W4" s="9"/>
      <c r="X4" s="9"/>
      <c r="Y4" s="9"/>
      <c r="Z4" s="9"/>
      <c r="AA4" s="9"/>
      <c r="AN4" s="104"/>
      <c r="AO4" s="104"/>
      <c r="AP4" s="104"/>
      <c r="AQ4" s="104"/>
      <c r="AR4" s="104"/>
      <c r="AS4" s="104"/>
      <c r="AT4" s="104"/>
      <c r="AU4" s="104"/>
      <c r="AV4" s="104"/>
      <c r="AW4" s="104"/>
      <c r="AX4" s="104"/>
      <c r="AY4" s="104"/>
      <c r="AZ4" s="104"/>
      <c r="BA4" s="140"/>
      <c r="BB4" s="140"/>
      <c r="BC4" s="140"/>
      <c r="BD4" s="140"/>
      <c r="BE4" s="140"/>
      <c r="BF4" s="140"/>
      <c r="BG4" s="140"/>
      <c r="BH4" s="140"/>
      <c r="BI4" s="140"/>
      <c r="BJ4" s="140"/>
      <c r="BK4" s="109" t="s">
        <v>2145</v>
      </c>
      <c r="BL4" s="109" t="s">
        <v>2146</v>
      </c>
      <c r="BM4" s="109" t="s">
        <v>2147</v>
      </c>
      <c r="BN4" s="109" t="s">
        <v>2148</v>
      </c>
      <c r="BO4" s="109" t="s">
        <v>2149</v>
      </c>
      <c r="BP4" s="111" t="s">
        <v>2150</v>
      </c>
    </row>
    <row r="5" spans="1:68" ht="30" customHeight="1" thickBot="1">
      <c r="A5" s="5"/>
      <c r="B5" s="290" t="s">
        <v>2151</v>
      </c>
      <c r="C5" s="291"/>
      <c r="D5" s="182"/>
      <c r="E5" s="165">
        <v>2</v>
      </c>
      <c r="F5" s="166" t="s">
        <v>45</v>
      </c>
      <c r="G5" s="167"/>
      <c r="H5" s="167"/>
      <c r="I5" s="168"/>
      <c r="J5" s="9"/>
      <c r="K5" s="9"/>
      <c r="L5" s="9"/>
      <c r="M5" s="9"/>
      <c r="N5" s="9"/>
      <c r="O5" s="9"/>
      <c r="P5" s="9"/>
      <c r="Q5" s="9"/>
      <c r="R5" s="9"/>
      <c r="S5" s="9"/>
      <c r="T5" s="9"/>
      <c r="U5" s="9"/>
      <c r="V5" s="9"/>
      <c r="W5" s="9"/>
      <c r="X5" s="9"/>
      <c r="Y5" s="9"/>
      <c r="Z5" s="9"/>
      <c r="AA5" s="9"/>
      <c r="AN5" s="104"/>
      <c r="AO5" s="104"/>
      <c r="AP5" s="104"/>
      <c r="AQ5" s="104"/>
      <c r="AR5" s="104"/>
      <c r="AS5" s="104"/>
      <c r="AT5" s="104"/>
      <c r="AU5" s="104"/>
      <c r="AV5" s="104"/>
      <c r="AW5" s="104"/>
      <c r="AX5" s="104"/>
      <c r="AY5" s="104"/>
      <c r="AZ5" s="104"/>
      <c r="BA5" s="140"/>
      <c r="BB5" s="140"/>
      <c r="BC5" s="140"/>
      <c r="BD5" s="140"/>
      <c r="BE5" s="140"/>
      <c r="BF5" s="140"/>
      <c r="BG5" s="140"/>
      <c r="BH5" s="140"/>
      <c r="BI5" s="140"/>
      <c r="BJ5" s="140"/>
      <c r="BK5" s="104">
        <v>44726.361666666664</v>
      </c>
      <c r="BL5" s="104">
        <v>44771</v>
      </c>
      <c r="BM5" s="104" t="s">
        <v>2152</v>
      </c>
      <c r="BN5" s="104">
        <v>2</v>
      </c>
      <c r="BO5" s="104"/>
      <c r="BP5" s="104"/>
    </row>
    <row r="6" spans="1:68" ht="41.25" customHeight="1" thickBot="1">
      <c r="A6" s="5"/>
      <c r="B6" s="292"/>
      <c r="C6" s="293"/>
      <c r="D6" s="182"/>
      <c r="E6" s="11" t="s">
        <v>19</v>
      </c>
      <c r="F6" s="11" t="s">
        <v>2153</v>
      </c>
      <c r="G6" s="11" t="s">
        <v>2154</v>
      </c>
      <c r="H6" s="11" t="s">
        <v>2155</v>
      </c>
      <c r="I6" s="11" t="s">
        <v>2156</v>
      </c>
      <c r="J6" s="9"/>
      <c r="K6" s="9"/>
      <c r="L6" s="10"/>
      <c r="M6" s="9"/>
      <c r="N6" s="9"/>
      <c r="O6" s="9"/>
      <c r="P6" s="9"/>
      <c r="Q6" s="9"/>
      <c r="R6" s="9"/>
      <c r="S6" s="9"/>
      <c r="T6" s="9"/>
      <c r="U6" s="9"/>
      <c r="V6" s="9"/>
      <c r="W6" s="9"/>
      <c r="X6" s="9"/>
      <c r="Y6" s="9"/>
      <c r="Z6" s="9"/>
      <c r="AA6" s="9"/>
      <c r="AN6" s="104"/>
      <c r="AO6" s="104"/>
      <c r="AP6" s="104"/>
      <c r="AQ6" s="104"/>
      <c r="AR6" s="104"/>
      <c r="AS6" s="104"/>
      <c r="AT6" s="104"/>
      <c r="AU6" s="104"/>
      <c r="AV6" s="104"/>
      <c r="AW6" s="104"/>
      <c r="AX6" s="104"/>
      <c r="AY6" s="104"/>
      <c r="AZ6" s="104"/>
      <c r="BA6" s="140"/>
      <c r="BB6" s="140"/>
      <c r="BC6" s="140"/>
      <c r="BD6" s="140"/>
      <c r="BE6" s="140"/>
      <c r="BF6" s="140"/>
      <c r="BG6" s="140"/>
      <c r="BH6" s="140"/>
      <c r="BI6" s="140"/>
      <c r="BJ6" s="140"/>
      <c r="BK6" s="140"/>
      <c r="BL6" s="140"/>
      <c r="BM6" s="139"/>
      <c r="BN6" s="139"/>
      <c r="BO6" s="139"/>
      <c r="BP6" s="140"/>
    </row>
    <row r="7" spans="1:68" ht="30" customHeight="1" thickBot="1">
      <c r="A7" s="5"/>
      <c r="B7" s="292"/>
      <c r="C7" s="293"/>
      <c r="D7" s="182"/>
      <c r="E7" s="169">
        <v>45743</v>
      </c>
      <c r="F7" s="167">
        <v>45756</v>
      </c>
      <c r="G7" s="167">
        <v>45770</v>
      </c>
      <c r="H7" s="167">
        <v>45778</v>
      </c>
      <c r="I7" s="168">
        <v>45789</v>
      </c>
      <c r="J7" s="9"/>
      <c r="K7" s="9"/>
      <c r="L7" s="9"/>
      <c r="M7" s="9"/>
      <c r="N7" s="9"/>
      <c r="O7" s="9"/>
      <c r="P7" s="9"/>
      <c r="Q7" s="9"/>
      <c r="R7" s="9"/>
      <c r="S7" s="9"/>
      <c r="T7" s="9"/>
      <c r="U7" s="9"/>
      <c r="V7" s="9"/>
      <c r="W7" s="9"/>
      <c r="X7" s="9"/>
      <c r="Y7" s="9"/>
      <c r="Z7" s="9"/>
      <c r="AA7" s="9"/>
      <c r="AN7" s="104"/>
      <c r="AO7" s="104"/>
      <c r="AP7" s="104"/>
      <c r="AQ7" s="104"/>
      <c r="AR7" s="104"/>
      <c r="AS7" s="104"/>
      <c r="AT7" s="104"/>
      <c r="AU7" s="104"/>
      <c r="AV7" s="104"/>
      <c r="AW7" s="104"/>
      <c r="AX7" s="104"/>
      <c r="AY7" s="104"/>
      <c r="AZ7" s="104"/>
      <c r="BA7" s="140"/>
      <c r="BB7" s="140"/>
      <c r="BC7" s="140"/>
      <c r="BD7" s="140"/>
      <c r="BE7" s="140"/>
      <c r="BF7" s="140"/>
      <c r="BG7" s="140"/>
      <c r="BH7" s="140"/>
      <c r="BI7" s="140"/>
      <c r="BJ7" s="140"/>
      <c r="BK7" s="140"/>
      <c r="BL7" s="140"/>
      <c r="BM7" s="139"/>
      <c r="BN7" s="139"/>
      <c r="BO7" s="139"/>
      <c r="BP7" s="140"/>
    </row>
    <row r="8" spans="1:68" ht="39" customHeight="1" thickBot="1">
      <c r="A8" s="5"/>
      <c r="B8" s="292"/>
      <c r="C8" s="293"/>
      <c r="D8" s="182"/>
      <c r="E8" s="11" t="s">
        <v>2157</v>
      </c>
      <c r="F8" s="11" t="s">
        <v>2158</v>
      </c>
      <c r="G8" s="11" t="s">
        <v>2159</v>
      </c>
      <c r="H8" s="11" t="s">
        <v>2160</v>
      </c>
      <c r="I8" s="11" t="s">
        <v>2161</v>
      </c>
      <c r="J8" s="9"/>
      <c r="K8" s="9"/>
      <c r="L8" s="9"/>
      <c r="M8" s="9"/>
      <c r="N8" s="9"/>
      <c r="O8" s="9"/>
      <c r="P8" s="9"/>
      <c r="Q8" s="9"/>
      <c r="R8" s="9"/>
      <c r="S8" s="9"/>
      <c r="T8" s="9"/>
      <c r="U8" s="9"/>
      <c r="V8" s="9"/>
      <c r="W8" s="9"/>
      <c r="X8" s="9"/>
      <c r="Y8" s="9"/>
      <c r="Z8" s="9"/>
      <c r="AA8" s="9"/>
      <c r="AN8" s="104"/>
      <c r="AO8" s="104"/>
      <c r="AP8" s="104"/>
      <c r="AQ8" s="104"/>
      <c r="AR8" s="104"/>
      <c r="AS8" s="104"/>
      <c r="AT8" s="104"/>
      <c r="AU8" s="104"/>
      <c r="AV8" s="104"/>
      <c r="AW8" s="104"/>
      <c r="AX8" s="104"/>
      <c r="AY8" s="104"/>
      <c r="AZ8" s="104"/>
      <c r="BA8" s="140"/>
      <c r="BB8" s="140"/>
      <c r="BC8" s="140"/>
      <c r="BD8" s="140"/>
      <c r="BE8" s="140"/>
      <c r="BF8" s="140"/>
      <c r="BG8" s="140"/>
      <c r="BH8" s="140"/>
      <c r="BI8" s="140"/>
      <c r="BJ8" s="140"/>
      <c r="BK8" s="140"/>
      <c r="BL8" s="140"/>
      <c r="BM8" s="139"/>
      <c r="BN8" s="139"/>
      <c r="BO8" s="139"/>
      <c r="BP8" s="140"/>
    </row>
    <row r="9" spans="1:68" ht="30" customHeight="1" thickBot="1">
      <c r="A9" s="5"/>
      <c r="B9" s="292"/>
      <c r="C9" s="294"/>
      <c r="D9" s="5"/>
      <c r="E9" s="169">
        <v>45761</v>
      </c>
      <c r="F9" s="167">
        <v>45757</v>
      </c>
      <c r="G9" s="167">
        <v>45775</v>
      </c>
      <c r="H9" s="167">
        <v>45757</v>
      </c>
      <c r="I9" s="168">
        <v>45789</v>
      </c>
      <c r="J9" s="9"/>
      <c r="K9" s="9"/>
      <c r="L9" s="9"/>
      <c r="M9" s="9"/>
      <c r="N9" s="9"/>
      <c r="O9" s="9"/>
      <c r="P9" s="9"/>
      <c r="Q9" s="9"/>
      <c r="R9" s="9"/>
      <c r="S9" s="9"/>
      <c r="T9" s="9"/>
      <c r="U9" s="9"/>
      <c r="V9" s="9"/>
      <c r="W9" s="9"/>
      <c r="X9" s="9"/>
      <c r="Y9" s="9"/>
      <c r="Z9" s="9"/>
      <c r="AA9" s="9"/>
      <c r="AN9" s="104"/>
      <c r="AO9" s="104"/>
      <c r="AP9" s="104"/>
      <c r="AQ9" s="104"/>
      <c r="AR9" s="104"/>
      <c r="AS9" s="104"/>
      <c r="AT9" s="104"/>
      <c r="AU9" s="104"/>
      <c r="AV9" s="104"/>
      <c r="AW9" s="104"/>
      <c r="AX9" s="104"/>
      <c r="AY9" s="104"/>
      <c r="AZ9" s="104"/>
      <c r="BA9" s="140"/>
      <c r="BB9" s="140"/>
      <c r="BC9" s="140"/>
      <c r="BD9" s="140"/>
      <c r="BE9" s="140"/>
      <c r="BF9" s="140"/>
      <c r="BG9" s="140"/>
      <c r="BH9" s="140"/>
      <c r="BI9" s="140"/>
      <c r="BJ9" s="140"/>
      <c r="BK9" s="140"/>
      <c r="BL9" s="140"/>
      <c r="BM9" s="139"/>
      <c r="BN9" s="139"/>
      <c r="BO9" s="139"/>
      <c r="BP9" s="140"/>
    </row>
    <row r="10" spans="1:68" ht="30" customHeight="1" thickBot="1">
      <c r="A10" s="5"/>
      <c r="B10" s="292"/>
      <c r="C10" s="294"/>
      <c r="D10" s="5"/>
      <c r="E10" s="26" t="s">
        <v>2162</v>
      </c>
      <c r="F10" s="11"/>
      <c r="G10" s="11"/>
      <c r="H10" s="7"/>
      <c r="I10" s="9"/>
      <c r="J10" s="9"/>
      <c r="K10" s="9"/>
      <c r="L10" s="9"/>
      <c r="M10" s="9"/>
      <c r="N10" s="9"/>
      <c r="O10" s="9"/>
      <c r="P10" s="9"/>
      <c r="Q10" s="9"/>
      <c r="R10" s="9"/>
      <c r="S10" s="9"/>
      <c r="T10" s="9"/>
      <c r="U10" s="9"/>
      <c r="V10" s="9"/>
      <c r="W10" s="9"/>
      <c r="X10" s="9"/>
      <c r="Y10" s="9"/>
      <c r="Z10" s="9"/>
      <c r="AA10" s="9"/>
      <c r="AN10" s="104"/>
      <c r="AO10" s="104"/>
      <c r="AP10" s="104"/>
      <c r="AQ10" s="104"/>
      <c r="AR10" s="104"/>
      <c r="AS10" s="104"/>
      <c r="AT10" s="104"/>
      <c r="AU10" s="104"/>
      <c r="AV10" s="104"/>
      <c r="AW10" s="104"/>
      <c r="AX10" s="104"/>
      <c r="AY10" s="104"/>
      <c r="AZ10" s="104"/>
      <c r="BA10" s="140"/>
      <c r="BB10" s="140"/>
      <c r="BC10" s="140"/>
      <c r="BD10" s="140"/>
      <c r="BE10" s="140"/>
      <c r="BF10" s="140"/>
      <c r="BG10" s="140"/>
      <c r="BH10" s="140"/>
      <c r="BI10" s="140"/>
      <c r="BJ10" s="140"/>
      <c r="BK10" s="140"/>
      <c r="BL10" s="140"/>
      <c r="BM10" s="139"/>
      <c r="BN10" s="139"/>
      <c r="BO10" s="139"/>
      <c r="BP10" s="139"/>
    </row>
    <row r="11" spans="1:68" ht="30" customHeight="1" thickBot="1">
      <c r="A11" s="5"/>
      <c r="B11" s="292"/>
      <c r="C11" s="294"/>
      <c r="D11" s="5"/>
      <c r="E11" s="297" t="s">
        <v>79</v>
      </c>
      <c r="F11" s="298"/>
      <c r="G11" s="298"/>
      <c r="H11" s="299"/>
      <c r="I11" s="79" t="s">
        <v>2163</v>
      </c>
      <c r="J11" s="9"/>
      <c r="K11" s="9"/>
      <c r="L11" s="9"/>
      <c r="M11" s="9"/>
      <c r="N11" s="9"/>
      <c r="O11" s="9"/>
      <c r="P11" s="9"/>
      <c r="Q11" s="9"/>
      <c r="R11" s="9"/>
      <c r="S11" s="9"/>
      <c r="T11" s="9"/>
      <c r="U11" s="9"/>
      <c r="V11" s="9"/>
      <c r="W11" s="9"/>
      <c r="X11" s="9"/>
      <c r="Y11" s="9"/>
      <c r="Z11" s="9"/>
      <c r="AA11" s="9"/>
      <c r="AN11" s="104"/>
      <c r="AO11" s="104"/>
      <c r="AP11" s="104"/>
      <c r="AQ11" s="104"/>
      <c r="AR11" s="104"/>
      <c r="AS11" s="104"/>
      <c r="AT11" s="104"/>
      <c r="AU11" s="104"/>
      <c r="AV11" s="104"/>
      <c r="AW11" s="104"/>
      <c r="AX11" s="104"/>
      <c r="AY11" s="104"/>
      <c r="AZ11" s="104"/>
      <c r="BA11" s="140"/>
      <c r="BB11" s="140"/>
      <c r="BC11" s="140"/>
      <c r="BD11" s="140"/>
      <c r="BE11" s="140"/>
      <c r="BF11" s="140"/>
      <c r="BG11" s="140"/>
      <c r="BH11" s="140"/>
      <c r="BI11" s="140"/>
      <c r="BJ11" s="140"/>
      <c r="BK11" s="140"/>
      <c r="BL11" s="140"/>
      <c r="BM11" s="139"/>
      <c r="BN11" s="139"/>
      <c r="BO11" s="139"/>
      <c r="BP11" s="139"/>
    </row>
    <row r="12" spans="1:68" ht="30" customHeight="1" thickBot="1">
      <c r="A12" s="5"/>
      <c r="B12" s="292"/>
      <c r="C12" s="294"/>
      <c r="D12" s="5"/>
      <c r="E12" s="26" t="s">
        <v>2164</v>
      </c>
      <c r="F12" s="11"/>
      <c r="G12" s="11"/>
      <c r="H12" s="7"/>
      <c r="I12" s="9"/>
      <c r="J12" s="9"/>
      <c r="K12" s="9"/>
      <c r="L12" s="9"/>
      <c r="M12" s="9"/>
      <c r="N12" s="9"/>
      <c r="O12" s="9"/>
      <c r="P12" s="9"/>
      <c r="Q12" s="9"/>
      <c r="R12" s="9"/>
      <c r="S12" s="9"/>
      <c r="T12" s="9"/>
      <c r="U12" s="9"/>
      <c r="V12" s="9"/>
      <c r="W12" s="9"/>
      <c r="X12" s="9"/>
      <c r="Y12" s="9"/>
      <c r="Z12" s="9"/>
      <c r="AA12" s="9"/>
      <c r="AN12" s="104"/>
      <c r="AO12" s="104"/>
      <c r="AP12" s="104"/>
      <c r="AQ12" s="104"/>
      <c r="AR12" s="104"/>
      <c r="AS12" s="104"/>
      <c r="AT12" s="104"/>
      <c r="AU12" s="104"/>
      <c r="AV12" s="104"/>
      <c r="AW12" s="104"/>
      <c r="AX12" s="104"/>
      <c r="AY12" s="104"/>
      <c r="AZ12" s="104"/>
      <c r="BA12" s="140"/>
      <c r="BB12" s="140"/>
      <c r="BC12" s="140"/>
      <c r="BD12" s="140"/>
      <c r="BE12" s="140"/>
      <c r="BF12" s="140"/>
      <c r="BG12" s="140"/>
      <c r="BH12" s="140"/>
      <c r="BI12" s="140"/>
      <c r="BJ12" s="140"/>
      <c r="BK12" s="140"/>
      <c r="BL12" s="140"/>
      <c r="BM12" s="139"/>
      <c r="BN12" s="139"/>
      <c r="BO12" s="139"/>
      <c r="BP12" s="139"/>
    </row>
    <row r="13" spans="1:68" ht="30" customHeight="1" thickBot="1">
      <c r="A13" s="5"/>
      <c r="B13" s="295"/>
      <c r="C13" s="296"/>
      <c r="D13" s="5"/>
      <c r="E13" s="297" t="s">
        <v>79</v>
      </c>
      <c r="F13" s="298"/>
      <c r="G13" s="298"/>
      <c r="H13" s="299"/>
      <c r="I13" s="79" t="s">
        <v>2165</v>
      </c>
      <c r="J13" s="9"/>
      <c r="K13" s="9"/>
      <c r="L13" s="9"/>
      <c r="M13" s="9"/>
      <c r="N13" s="9"/>
      <c r="O13" s="9"/>
      <c r="P13" s="9"/>
      <c r="Q13" s="9"/>
      <c r="R13" s="9"/>
      <c r="S13" s="9"/>
      <c r="T13" s="9"/>
      <c r="U13" s="9"/>
      <c r="V13" s="9"/>
      <c r="W13" s="9"/>
      <c r="X13" s="9"/>
      <c r="Y13" s="9"/>
      <c r="Z13" s="9"/>
      <c r="AA13" s="9"/>
      <c r="AN13" s="104"/>
      <c r="AO13" s="104"/>
      <c r="AP13" s="104"/>
      <c r="AQ13" s="104"/>
      <c r="AR13" s="104"/>
      <c r="AS13" s="104"/>
      <c r="AT13" s="104"/>
      <c r="AU13" s="104"/>
      <c r="AV13" s="104"/>
      <c r="AW13" s="104"/>
      <c r="AX13" s="104"/>
      <c r="AY13" s="104"/>
      <c r="AZ13" s="104"/>
      <c r="BA13" s="140"/>
      <c r="BB13" s="140"/>
      <c r="BC13" s="140"/>
      <c r="BD13" s="140"/>
      <c r="BE13" s="140"/>
      <c r="BF13" s="140"/>
      <c r="BG13" s="140"/>
      <c r="BH13" s="140"/>
      <c r="BI13" s="140"/>
      <c r="BJ13" s="140"/>
      <c r="BK13" s="140"/>
      <c r="BL13" s="140"/>
      <c r="BM13" s="139"/>
      <c r="BN13" s="139"/>
      <c r="BO13" s="139"/>
      <c r="BP13" s="139"/>
    </row>
    <row r="14" spans="1:68" ht="30" customHeight="1" thickBot="1">
      <c r="A14" s="5"/>
      <c r="B14" s="5"/>
      <c r="C14" s="5"/>
      <c r="D14" s="5"/>
      <c r="E14" s="5"/>
      <c r="F14" s="5"/>
      <c r="G14" s="5"/>
      <c r="H14" s="5"/>
      <c r="I14" s="9"/>
      <c r="J14" s="9"/>
      <c r="K14" s="9"/>
      <c r="L14" s="9"/>
      <c r="M14" s="9"/>
      <c r="N14" s="9"/>
      <c r="O14" s="9"/>
      <c r="P14" s="9"/>
      <c r="Q14" s="9"/>
      <c r="R14" s="9"/>
      <c r="S14" s="9"/>
      <c r="T14" s="9"/>
      <c r="U14" s="9"/>
      <c r="V14" s="9"/>
      <c r="W14" s="9"/>
      <c r="X14" s="9"/>
      <c r="Y14" s="9"/>
      <c r="Z14" s="9"/>
      <c r="AA14" s="9"/>
      <c r="AN14" s="104"/>
      <c r="AO14" s="104"/>
      <c r="AP14" s="104"/>
      <c r="AQ14" s="104"/>
      <c r="AR14" s="104"/>
      <c r="AS14" s="104"/>
      <c r="AT14" s="104"/>
      <c r="AU14" s="104"/>
      <c r="AV14" s="104"/>
      <c r="AW14" s="104"/>
      <c r="AX14" s="104"/>
      <c r="AY14" s="104"/>
      <c r="AZ14" s="104"/>
      <c r="BA14" s="140"/>
      <c r="BB14" s="140"/>
      <c r="BC14" s="140"/>
      <c r="BD14" s="140"/>
      <c r="BE14" s="140"/>
      <c r="BF14" s="140"/>
      <c r="BG14" s="140"/>
      <c r="BH14" s="140"/>
      <c r="BI14" s="140"/>
      <c r="BJ14" s="140"/>
      <c r="BK14" s="140"/>
      <c r="BL14" s="140"/>
      <c r="BM14" s="139"/>
      <c r="BN14" s="139"/>
      <c r="BO14" s="139"/>
      <c r="BP14" s="139"/>
    </row>
    <row r="15" spans="1:68" ht="30" customHeight="1" thickBot="1">
      <c r="A15" s="9"/>
      <c r="B15" s="300" t="s">
        <v>2166</v>
      </c>
      <c r="C15" s="301"/>
      <c r="D15" s="301"/>
      <c r="E15" s="301"/>
      <c r="F15" s="302" t="s">
        <v>2167</v>
      </c>
      <c r="G15" s="302"/>
      <c r="H15" s="302"/>
      <c r="I15" s="302"/>
      <c r="J15" s="302"/>
      <c r="K15" s="302" t="s">
        <v>2168</v>
      </c>
      <c r="L15" s="302"/>
      <c r="M15" s="302"/>
      <c r="N15" s="302"/>
      <c r="O15" s="302"/>
      <c r="P15" s="302" t="s">
        <v>2169</v>
      </c>
      <c r="Q15" s="302"/>
      <c r="R15" s="302"/>
      <c r="S15" s="302"/>
      <c r="T15" s="302"/>
      <c r="U15" s="302" t="s">
        <v>2170</v>
      </c>
      <c r="V15" s="302"/>
      <c r="W15" s="302"/>
      <c r="X15" s="302"/>
      <c r="Y15" s="303"/>
      <c r="Z15" s="9"/>
      <c r="AA15" s="9"/>
      <c r="AN15" s="104"/>
      <c r="AO15" s="104"/>
      <c r="AP15" s="104"/>
      <c r="AQ15" s="104"/>
      <c r="AR15" s="104"/>
      <c r="AS15" s="104"/>
      <c r="AT15" s="104"/>
      <c r="AU15" s="104"/>
      <c r="AV15" s="104"/>
      <c r="AW15" s="104"/>
      <c r="AX15" s="104"/>
      <c r="AY15" s="104"/>
      <c r="AZ15" s="104"/>
      <c r="BA15" s="140"/>
      <c r="BB15" s="140"/>
      <c r="BC15" s="140"/>
      <c r="BD15" s="140"/>
      <c r="BE15" s="140"/>
      <c r="BF15" s="140"/>
      <c r="BG15" s="140"/>
      <c r="BH15" s="140"/>
      <c r="BI15" s="140"/>
      <c r="BJ15" s="140"/>
      <c r="BK15" s="140"/>
      <c r="BL15" s="140"/>
      <c r="BM15" s="139"/>
      <c r="BN15" s="139"/>
      <c r="BO15" s="139"/>
      <c r="BP15" s="139"/>
    </row>
    <row r="16" spans="1:68" ht="30" customHeight="1">
      <c r="A16" s="5"/>
      <c r="B16" s="304" t="s">
        <v>2171</v>
      </c>
      <c r="C16" s="288"/>
      <c r="D16" s="288"/>
      <c r="E16" s="288"/>
      <c r="F16" s="288"/>
      <c r="G16" s="288"/>
      <c r="H16" s="288"/>
      <c r="I16" s="288"/>
      <c r="J16" s="288"/>
      <c r="K16" s="288" t="s">
        <v>2172</v>
      </c>
      <c r="L16" s="288"/>
      <c r="M16" s="288"/>
      <c r="N16" s="288"/>
      <c r="O16" s="288"/>
      <c r="P16" s="288" t="s">
        <v>2173</v>
      </c>
      <c r="Q16" s="288"/>
      <c r="R16" s="288"/>
      <c r="S16" s="288"/>
      <c r="T16" s="288"/>
      <c r="U16" s="288"/>
      <c r="V16" s="288"/>
      <c r="W16" s="288"/>
      <c r="X16" s="288"/>
      <c r="Y16" s="289"/>
      <c r="Z16" s="9"/>
      <c r="AA16" s="9"/>
      <c r="AN16" s="104"/>
      <c r="AO16" s="104"/>
      <c r="AP16" s="104"/>
      <c r="AQ16" s="104"/>
      <c r="AR16" s="104"/>
      <c r="AS16" s="104"/>
      <c r="AT16" s="104"/>
      <c r="AU16" s="104"/>
      <c r="AV16" s="104"/>
      <c r="AW16" s="104"/>
      <c r="AX16" s="104"/>
      <c r="AY16" s="104"/>
      <c r="AZ16" s="104"/>
      <c r="BA16" s="140"/>
      <c r="BB16" s="140"/>
      <c r="BC16" s="140"/>
      <c r="BD16" s="140"/>
      <c r="BE16" s="140"/>
      <c r="BF16" s="140"/>
      <c r="BG16" s="140"/>
      <c r="BH16" s="140"/>
      <c r="BI16" s="140"/>
      <c r="BJ16" s="140"/>
      <c r="BK16" s="140"/>
      <c r="BL16" s="140"/>
      <c r="BM16" s="139"/>
      <c r="BN16" s="139"/>
      <c r="BO16" s="139"/>
      <c r="BP16" s="139"/>
    </row>
    <row r="17" spans="1:27" ht="30" customHeight="1">
      <c r="A17" s="5"/>
      <c r="B17" s="285" t="s">
        <v>2174</v>
      </c>
      <c r="C17" s="286"/>
      <c r="D17" s="286"/>
      <c r="E17" s="286"/>
      <c r="F17" s="286"/>
      <c r="G17" s="286"/>
      <c r="H17" s="286"/>
      <c r="I17" s="286"/>
      <c r="J17" s="286"/>
      <c r="K17" s="286" t="s">
        <v>2175</v>
      </c>
      <c r="L17" s="286"/>
      <c r="M17" s="286"/>
      <c r="N17" s="286"/>
      <c r="O17" s="286"/>
      <c r="P17" s="286" t="s">
        <v>2176</v>
      </c>
      <c r="Q17" s="286"/>
      <c r="R17" s="286"/>
      <c r="S17" s="286"/>
      <c r="T17" s="286"/>
      <c r="U17" s="286"/>
      <c r="V17" s="286"/>
      <c r="W17" s="286"/>
      <c r="X17" s="286"/>
      <c r="Y17" s="287"/>
      <c r="Z17" s="9"/>
      <c r="AA17" s="9"/>
    </row>
    <row r="18" spans="1:27" ht="30" customHeight="1">
      <c r="A18" s="5"/>
      <c r="B18" s="285"/>
      <c r="C18" s="286"/>
      <c r="D18" s="286"/>
      <c r="E18" s="286"/>
      <c r="F18" s="286"/>
      <c r="G18" s="286"/>
      <c r="H18" s="286"/>
      <c r="I18" s="286"/>
      <c r="J18" s="286"/>
      <c r="K18" s="286" t="s">
        <v>2177</v>
      </c>
      <c r="L18" s="286"/>
      <c r="M18" s="286"/>
      <c r="N18" s="286"/>
      <c r="O18" s="286"/>
      <c r="P18" s="286" t="s">
        <v>2178</v>
      </c>
      <c r="Q18" s="286"/>
      <c r="R18" s="286"/>
      <c r="S18" s="286"/>
      <c r="T18" s="286"/>
      <c r="U18" s="286"/>
      <c r="V18" s="286"/>
      <c r="W18" s="286"/>
      <c r="X18" s="286"/>
      <c r="Y18" s="287"/>
      <c r="Z18" s="9"/>
      <c r="AA18" s="9"/>
    </row>
    <row r="19" spans="1:27" ht="30" customHeight="1">
      <c r="A19" s="5"/>
      <c r="B19" s="285"/>
      <c r="C19" s="286"/>
      <c r="D19" s="286"/>
      <c r="E19" s="286"/>
      <c r="F19" s="286"/>
      <c r="G19" s="286"/>
      <c r="H19" s="286"/>
      <c r="I19" s="286"/>
      <c r="J19" s="286"/>
      <c r="K19" s="286"/>
      <c r="L19" s="286"/>
      <c r="M19" s="286"/>
      <c r="N19" s="286"/>
      <c r="O19" s="286"/>
      <c r="P19" s="286" t="s">
        <v>2179</v>
      </c>
      <c r="Q19" s="286"/>
      <c r="R19" s="286"/>
      <c r="S19" s="286"/>
      <c r="T19" s="286"/>
      <c r="U19" s="286"/>
      <c r="V19" s="286"/>
      <c r="W19" s="286"/>
      <c r="X19" s="286"/>
      <c r="Y19" s="287"/>
      <c r="Z19" s="9"/>
      <c r="AA19" s="9"/>
    </row>
    <row r="20" spans="1:27" ht="30" customHeight="1">
      <c r="A20" s="5"/>
      <c r="B20" s="285"/>
      <c r="C20" s="286"/>
      <c r="D20" s="286"/>
      <c r="E20" s="286"/>
      <c r="F20" s="286"/>
      <c r="G20" s="286"/>
      <c r="H20" s="286"/>
      <c r="I20" s="286"/>
      <c r="J20" s="286"/>
      <c r="K20" s="286"/>
      <c r="L20" s="286"/>
      <c r="M20" s="286"/>
      <c r="N20" s="286"/>
      <c r="O20" s="286"/>
      <c r="P20" s="286" t="s">
        <v>2111</v>
      </c>
      <c r="Q20" s="286"/>
      <c r="R20" s="286"/>
      <c r="S20" s="286"/>
      <c r="T20" s="286"/>
      <c r="U20" s="286"/>
      <c r="V20" s="286"/>
      <c r="W20" s="286"/>
      <c r="X20" s="286"/>
      <c r="Y20" s="287"/>
      <c r="Z20" s="9"/>
      <c r="AA20" s="9"/>
    </row>
    <row r="21" spans="1:27" ht="30" customHeight="1">
      <c r="A21" s="5"/>
      <c r="B21" s="285"/>
      <c r="C21" s="286"/>
      <c r="D21" s="286"/>
      <c r="E21" s="286"/>
      <c r="F21" s="286"/>
      <c r="G21" s="286"/>
      <c r="H21" s="286"/>
      <c r="I21" s="286"/>
      <c r="J21" s="286"/>
      <c r="K21" s="286"/>
      <c r="L21" s="286"/>
      <c r="M21" s="286"/>
      <c r="N21" s="286"/>
      <c r="O21" s="286"/>
      <c r="P21" s="286" t="s">
        <v>2180</v>
      </c>
      <c r="Q21" s="286"/>
      <c r="R21" s="286"/>
      <c r="S21" s="286"/>
      <c r="T21" s="286"/>
      <c r="U21" s="286"/>
      <c r="V21" s="286"/>
      <c r="W21" s="286"/>
      <c r="X21" s="286"/>
      <c r="Y21" s="287"/>
      <c r="Z21" s="9"/>
      <c r="AA21" s="9"/>
    </row>
    <row r="22" spans="1:27" ht="30" customHeight="1">
      <c r="A22" s="5"/>
      <c r="B22" s="285"/>
      <c r="C22" s="286"/>
      <c r="D22" s="286"/>
      <c r="E22" s="286"/>
      <c r="F22" s="286"/>
      <c r="G22" s="286"/>
      <c r="H22" s="286"/>
      <c r="I22" s="286"/>
      <c r="J22" s="286"/>
      <c r="K22" s="286"/>
      <c r="L22" s="286"/>
      <c r="M22" s="286"/>
      <c r="N22" s="286"/>
      <c r="O22" s="286"/>
      <c r="P22" s="286" t="s">
        <v>2181</v>
      </c>
      <c r="Q22" s="286"/>
      <c r="R22" s="286"/>
      <c r="S22" s="286"/>
      <c r="T22" s="286"/>
      <c r="U22" s="286"/>
      <c r="V22" s="286"/>
      <c r="W22" s="286"/>
      <c r="X22" s="286"/>
      <c r="Y22" s="287"/>
      <c r="Z22" s="9"/>
      <c r="AA22" s="9"/>
    </row>
    <row r="23" spans="1:27" ht="30" customHeight="1">
      <c r="A23" s="5"/>
      <c r="B23" s="285"/>
      <c r="C23" s="286"/>
      <c r="D23" s="286"/>
      <c r="E23" s="286"/>
      <c r="F23" s="286"/>
      <c r="G23" s="286"/>
      <c r="H23" s="286"/>
      <c r="I23" s="286"/>
      <c r="J23" s="286"/>
      <c r="K23" s="286"/>
      <c r="L23" s="286"/>
      <c r="M23" s="286"/>
      <c r="N23" s="286"/>
      <c r="O23" s="286"/>
      <c r="P23" s="286" t="s">
        <v>2182</v>
      </c>
      <c r="Q23" s="286"/>
      <c r="R23" s="286"/>
      <c r="S23" s="286"/>
      <c r="T23" s="286"/>
      <c r="U23" s="286"/>
      <c r="V23" s="286"/>
      <c r="W23" s="286"/>
      <c r="X23" s="286"/>
      <c r="Y23" s="287"/>
      <c r="Z23" s="9"/>
      <c r="AA23" s="9"/>
    </row>
    <row r="24" spans="1:27" ht="30" customHeight="1">
      <c r="A24" s="5"/>
      <c r="B24" s="285"/>
      <c r="C24" s="286"/>
      <c r="D24" s="286"/>
      <c r="E24" s="286"/>
      <c r="F24" s="286"/>
      <c r="G24" s="286"/>
      <c r="H24" s="286"/>
      <c r="I24" s="286"/>
      <c r="J24" s="286"/>
      <c r="K24" s="286"/>
      <c r="L24" s="286"/>
      <c r="M24" s="286"/>
      <c r="N24" s="286"/>
      <c r="O24" s="286"/>
      <c r="P24" s="286" t="s">
        <v>2183</v>
      </c>
      <c r="Q24" s="286"/>
      <c r="R24" s="286"/>
      <c r="S24" s="286"/>
      <c r="T24" s="286"/>
      <c r="U24" s="286"/>
      <c r="V24" s="286"/>
      <c r="W24" s="286"/>
      <c r="X24" s="286"/>
      <c r="Y24" s="287"/>
      <c r="Z24" s="9"/>
      <c r="AA24" s="9"/>
    </row>
    <row r="25" spans="1:27" ht="30" customHeight="1">
      <c r="A25" s="5"/>
      <c r="B25" s="285"/>
      <c r="C25" s="286"/>
      <c r="D25" s="286"/>
      <c r="E25" s="286"/>
      <c r="F25" s="286"/>
      <c r="G25" s="286"/>
      <c r="H25" s="286"/>
      <c r="I25" s="286"/>
      <c r="J25" s="286"/>
      <c r="K25" s="286"/>
      <c r="L25" s="286"/>
      <c r="M25" s="286"/>
      <c r="N25" s="286"/>
      <c r="O25" s="286"/>
      <c r="P25" s="286" t="s">
        <v>2184</v>
      </c>
      <c r="Q25" s="286"/>
      <c r="R25" s="286"/>
      <c r="S25" s="286"/>
      <c r="T25" s="286"/>
      <c r="U25" s="286"/>
      <c r="V25" s="286"/>
      <c r="W25" s="286"/>
      <c r="X25" s="286"/>
      <c r="Y25" s="287"/>
      <c r="Z25" s="9"/>
      <c r="AA25" s="9"/>
    </row>
    <row r="26" spans="1:27" ht="30" customHeight="1">
      <c r="A26" s="5"/>
      <c r="B26" s="285"/>
      <c r="C26" s="286"/>
      <c r="D26" s="286"/>
      <c r="E26" s="286"/>
      <c r="F26" s="286"/>
      <c r="G26" s="286"/>
      <c r="H26" s="286"/>
      <c r="I26" s="286"/>
      <c r="J26" s="286"/>
      <c r="K26" s="286"/>
      <c r="L26" s="286"/>
      <c r="M26" s="286"/>
      <c r="N26" s="286"/>
      <c r="O26" s="286"/>
      <c r="P26" s="286" t="s">
        <v>2185</v>
      </c>
      <c r="Q26" s="286"/>
      <c r="R26" s="286"/>
      <c r="S26" s="286"/>
      <c r="T26" s="286"/>
      <c r="U26" s="286"/>
      <c r="V26" s="286"/>
      <c r="W26" s="286"/>
      <c r="X26" s="286"/>
      <c r="Y26" s="287"/>
      <c r="Z26" s="9"/>
      <c r="AA26" s="9"/>
    </row>
    <row r="27" spans="1:27" ht="30" customHeight="1">
      <c r="A27" s="5"/>
      <c r="B27" s="285"/>
      <c r="C27" s="286"/>
      <c r="D27" s="286"/>
      <c r="E27" s="286"/>
      <c r="F27" s="286"/>
      <c r="G27" s="286"/>
      <c r="H27" s="286"/>
      <c r="I27" s="286"/>
      <c r="J27" s="286"/>
      <c r="K27" s="286"/>
      <c r="L27" s="286"/>
      <c r="M27" s="286"/>
      <c r="N27" s="286"/>
      <c r="O27" s="286"/>
      <c r="P27" s="286" t="s">
        <v>2186</v>
      </c>
      <c r="Q27" s="286"/>
      <c r="R27" s="286"/>
      <c r="S27" s="286"/>
      <c r="T27" s="286"/>
      <c r="U27" s="286"/>
      <c r="V27" s="286"/>
      <c r="W27" s="286"/>
      <c r="X27" s="286"/>
      <c r="Y27" s="287"/>
      <c r="Z27" s="9"/>
      <c r="AA27" s="9"/>
    </row>
    <row r="28" spans="1:27" ht="30" customHeight="1">
      <c r="A28" s="5"/>
      <c r="B28" s="285"/>
      <c r="C28" s="286"/>
      <c r="D28" s="286"/>
      <c r="E28" s="286"/>
      <c r="F28" s="286"/>
      <c r="G28" s="286"/>
      <c r="H28" s="286"/>
      <c r="I28" s="286"/>
      <c r="J28" s="286"/>
      <c r="K28" s="286"/>
      <c r="L28" s="286"/>
      <c r="M28" s="286"/>
      <c r="N28" s="286"/>
      <c r="O28" s="286"/>
      <c r="P28" s="286" t="s">
        <v>2187</v>
      </c>
      <c r="Q28" s="286"/>
      <c r="R28" s="286"/>
      <c r="S28" s="286"/>
      <c r="T28" s="286"/>
      <c r="U28" s="286"/>
      <c r="V28" s="286"/>
      <c r="W28" s="286"/>
      <c r="X28" s="286"/>
      <c r="Y28" s="287"/>
      <c r="Z28" s="9"/>
      <c r="AA28" s="9"/>
    </row>
    <row r="29" spans="1:27" ht="30" customHeight="1">
      <c r="A29" s="5"/>
      <c r="B29" s="285"/>
      <c r="C29" s="286"/>
      <c r="D29" s="286"/>
      <c r="E29" s="286"/>
      <c r="F29" s="286"/>
      <c r="G29" s="286"/>
      <c r="H29" s="286"/>
      <c r="I29" s="286"/>
      <c r="J29" s="286"/>
      <c r="K29" s="286"/>
      <c r="L29" s="286"/>
      <c r="M29" s="286"/>
      <c r="N29" s="286"/>
      <c r="O29" s="286"/>
      <c r="P29" s="286" t="s">
        <v>2188</v>
      </c>
      <c r="Q29" s="286"/>
      <c r="R29" s="286"/>
      <c r="S29" s="286"/>
      <c r="T29" s="286"/>
      <c r="U29" s="286"/>
      <c r="V29" s="286"/>
      <c r="W29" s="286"/>
      <c r="X29" s="286"/>
      <c r="Y29" s="287"/>
      <c r="Z29" s="9"/>
      <c r="AA29" s="9"/>
    </row>
    <row r="30" spans="1:27" ht="30" customHeight="1">
      <c r="A30" s="5"/>
      <c r="B30" s="285"/>
      <c r="C30" s="286"/>
      <c r="D30" s="286"/>
      <c r="E30" s="286"/>
      <c r="F30" s="286"/>
      <c r="G30" s="286"/>
      <c r="H30" s="286"/>
      <c r="I30" s="286"/>
      <c r="J30" s="286"/>
      <c r="K30" s="286"/>
      <c r="L30" s="286"/>
      <c r="M30" s="286"/>
      <c r="N30" s="286"/>
      <c r="O30" s="286"/>
      <c r="P30" s="286" t="s">
        <v>2189</v>
      </c>
      <c r="Q30" s="286"/>
      <c r="R30" s="286"/>
      <c r="S30" s="286"/>
      <c r="T30" s="286"/>
      <c r="U30" s="286"/>
      <c r="V30" s="286"/>
      <c r="W30" s="286"/>
      <c r="X30" s="286"/>
      <c r="Y30" s="287"/>
      <c r="Z30" s="9"/>
      <c r="AA30" s="9"/>
    </row>
    <row r="31" spans="1:27" ht="30" customHeight="1">
      <c r="A31" s="5"/>
      <c r="B31" s="285"/>
      <c r="C31" s="286"/>
      <c r="D31" s="286"/>
      <c r="E31" s="286"/>
      <c r="F31" s="286"/>
      <c r="G31" s="286"/>
      <c r="H31" s="286"/>
      <c r="I31" s="286"/>
      <c r="J31" s="286"/>
      <c r="K31" s="286"/>
      <c r="L31" s="286"/>
      <c r="M31" s="286"/>
      <c r="N31" s="286"/>
      <c r="O31" s="286"/>
      <c r="P31" s="286" t="s">
        <v>2173</v>
      </c>
      <c r="Q31" s="286"/>
      <c r="R31" s="286"/>
      <c r="S31" s="286"/>
      <c r="T31" s="286"/>
      <c r="U31" s="286"/>
      <c r="V31" s="286"/>
      <c r="W31" s="286"/>
      <c r="X31" s="286"/>
      <c r="Y31" s="287"/>
      <c r="Z31" s="9"/>
      <c r="AA31" s="9"/>
    </row>
    <row r="32" spans="1:27" ht="30" customHeight="1">
      <c r="A32" s="5"/>
      <c r="B32" s="285"/>
      <c r="C32" s="286"/>
      <c r="D32" s="286"/>
      <c r="E32" s="286"/>
      <c r="F32" s="286"/>
      <c r="G32" s="286"/>
      <c r="H32" s="286"/>
      <c r="I32" s="286"/>
      <c r="J32" s="286"/>
      <c r="K32" s="286"/>
      <c r="L32" s="286"/>
      <c r="M32" s="286"/>
      <c r="N32" s="286"/>
      <c r="O32" s="286"/>
      <c r="P32" s="286" t="s">
        <v>2190</v>
      </c>
      <c r="Q32" s="286"/>
      <c r="R32" s="286"/>
      <c r="S32" s="286"/>
      <c r="T32" s="286"/>
      <c r="U32" s="286"/>
      <c r="V32" s="286"/>
      <c r="W32" s="286"/>
      <c r="X32" s="286"/>
      <c r="Y32" s="287"/>
      <c r="Z32" s="9"/>
      <c r="AA32" s="9"/>
    </row>
    <row r="33" spans="1:27" ht="30" customHeight="1">
      <c r="A33" s="5"/>
      <c r="B33" s="285"/>
      <c r="C33" s="286"/>
      <c r="D33" s="286"/>
      <c r="E33" s="286"/>
      <c r="F33" s="286"/>
      <c r="G33" s="286"/>
      <c r="H33" s="286"/>
      <c r="I33" s="286"/>
      <c r="J33" s="286"/>
      <c r="K33" s="286"/>
      <c r="L33" s="286"/>
      <c r="M33" s="286"/>
      <c r="N33" s="286"/>
      <c r="O33" s="286"/>
      <c r="P33" s="286"/>
      <c r="Q33" s="286"/>
      <c r="R33" s="286"/>
      <c r="S33" s="286"/>
      <c r="T33" s="286"/>
      <c r="U33" s="286"/>
      <c r="V33" s="286"/>
      <c r="W33" s="286"/>
      <c r="X33" s="286"/>
      <c r="Y33" s="287"/>
      <c r="Z33" s="9"/>
      <c r="AA33" s="9"/>
    </row>
    <row r="34" spans="1:27" ht="30" customHeight="1">
      <c r="A34" s="5"/>
      <c r="B34" s="285"/>
      <c r="C34" s="286"/>
      <c r="D34" s="286"/>
      <c r="E34" s="286"/>
      <c r="F34" s="286"/>
      <c r="G34" s="286"/>
      <c r="H34" s="286"/>
      <c r="I34" s="286"/>
      <c r="J34" s="286"/>
      <c r="K34" s="286"/>
      <c r="L34" s="286"/>
      <c r="M34" s="286"/>
      <c r="N34" s="286"/>
      <c r="O34" s="286"/>
      <c r="P34" s="286"/>
      <c r="Q34" s="286"/>
      <c r="R34" s="286"/>
      <c r="S34" s="286"/>
      <c r="T34" s="286"/>
      <c r="U34" s="286"/>
      <c r="V34" s="286"/>
      <c r="W34" s="286"/>
      <c r="X34" s="286"/>
      <c r="Y34" s="287"/>
      <c r="Z34" s="9"/>
      <c r="AA34" s="9"/>
    </row>
    <row r="35" spans="1:27" ht="30" customHeight="1">
      <c r="A35" s="5"/>
      <c r="B35" s="285"/>
      <c r="C35" s="286"/>
      <c r="D35" s="286"/>
      <c r="E35" s="286"/>
      <c r="F35" s="286"/>
      <c r="G35" s="286"/>
      <c r="H35" s="286"/>
      <c r="I35" s="286"/>
      <c r="J35" s="286"/>
      <c r="K35" s="286"/>
      <c r="L35" s="286"/>
      <c r="M35" s="286"/>
      <c r="N35" s="286"/>
      <c r="O35" s="286"/>
      <c r="P35" s="286"/>
      <c r="Q35" s="286"/>
      <c r="R35" s="286"/>
      <c r="S35" s="286"/>
      <c r="T35" s="286"/>
      <c r="U35" s="286"/>
      <c r="V35" s="286"/>
      <c r="W35" s="286"/>
      <c r="X35" s="286"/>
      <c r="Y35" s="287"/>
      <c r="Z35" s="9"/>
      <c r="AA35" s="9"/>
    </row>
    <row r="36" spans="1:27" ht="30" customHeight="1">
      <c r="A36" s="5"/>
      <c r="B36" s="285"/>
      <c r="C36" s="286"/>
      <c r="D36" s="286"/>
      <c r="E36" s="286"/>
      <c r="F36" s="286"/>
      <c r="G36" s="286"/>
      <c r="H36" s="286"/>
      <c r="I36" s="286"/>
      <c r="J36" s="286"/>
      <c r="K36" s="286"/>
      <c r="L36" s="286"/>
      <c r="M36" s="286"/>
      <c r="N36" s="286"/>
      <c r="O36" s="286"/>
      <c r="P36" s="286"/>
      <c r="Q36" s="286"/>
      <c r="R36" s="286"/>
      <c r="S36" s="286"/>
      <c r="T36" s="286"/>
      <c r="U36" s="286"/>
      <c r="V36" s="286"/>
      <c r="W36" s="286"/>
      <c r="X36" s="286"/>
      <c r="Y36" s="287"/>
      <c r="Z36" s="9"/>
      <c r="AA36" s="9"/>
    </row>
    <row r="37" spans="1:27" ht="30" customHeight="1">
      <c r="A37" s="5"/>
      <c r="B37" s="285"/>
      <c r="C37" s="286"/>
      <c r="D37" s="286"/>
      <c r="E37" s="286"/>
      <c r="F37" s="286"/>
      <c r="G37" s="286"/>
      <c r="H37" s="286"/>
      <c r="I37" s="286"/>
      <c r="J37" s="286"/>
      <c r="K37" s="286"/>
      <c r="L37" s="286"/>
      <c r="M37" s="286"/>
      <c r="N37" s="286"/>
      <c r="O37" s="286"/>
      <c r="P37" s="286"/>
      <c r="Q37" s="286"/>
      <c r="R37" s="286"/>
      <c r="S37" s="286"/>
      <c r="T37" s="286"/>
      <c r="U37" s="286"/>
      <c r="V37" s="286"/>
      <c r="W37" s="286"/>
      <c r="X37" s="286"/>
      <c r="Y37" s="287"/>
      <c r="Z37" s="9"/>
      <c r="AA37" s="9"/>
    </row>
    <row r="38" spans="1:27" ht="30" customHeight="1">
      <c r="A38" s="5"/>
      <c r="B38" s="285"/>
      <c r="C38" s="286"/>
      <c r="D38" s="286"/>
      <c r="E38" s="286"/>
      <c r="F38" s="286"/>
      <c r="G38" s="286"/>
      <c r="H38" s="286"/>
      <c r="I38" s="286"/>
      <c r="J38" s="286"/>
      <c r="K38" s="286"/>
      <c r="L38" s="286"/>
      <c r="M38" s="286"/>
      <c r="N38" s="286"/>
      <c r="O38" s="286"/>
      <c r="P38" s="286"/>
      <c r="Q38" s="286"/>
      <c r="R38" s="286"/>
      <c r="S38" s="286"/>
      <c r="T38" s="286"/>
      <c r="U38" s="286"/>
      <c r="V38" s="286"/>
      <c r="W38" s="286"/>
      <c r="X38" s="286"/>
      <c r="Y38" s="287"/>
      <c r="Z38" s="9"/>
      <c r="AA38" s="9"/>
    </row>
    <row r="39" spans="1:27" ht="30" customHeight="1">
      <c r="A39" s="5"/>
      <c r="B39" s="285"/>
      <c r="C39" s="286"/>
      <c r="D39" s="286"/>
      <c r="E39" s="286"/>
      <c r="F39" s="286"/>
      <c r="G39" s="286"/>
      <c r="H39" s="286"/>
      <c r="I39" s="286"/>
      <c r="J39" s="286"/>
      <c r="K39" s="286"/>
      <c r="L39" s="286"/>
      <c r="M39" s="286"/>
      <c r="N39" s="286"/>
      <c r="O39" s="286"/>
      <c r="P39" s="286"/>
      <c r="Q39" s="286"/>
      <c r="R39" s="286"/>
      <c r="S39" s="286"/>
      <c r="T39" s="286"/>
      <c r="U39" s="286"/>
      <c r="V39" s="286"/>
      <c r="W39" s="286"/>
      <c r="X39" s="286"/>
      <c r="Y39" s="287"/>
      <c r="Z39" s="9"/>
      <c r="AA39" s="9"/>
    </row>
    <row r="40" spans="1:27" ht="30" customHeight="1">
      <c r="A40" s="5"/>
      <c r="B40" s="285"/>
      <c r="C40" s="286"/>
      <c r="D40" s="286"/>
      <c r="E40" s="286"/>
      <c r="F40" s="286"/>
      <c r="G40" s="286"/>
      <c r="H40" s="286"/>
      <c r="I40" s="286"/>
      <c r="J40" s="286"/>
      <c r="K40" s="286"/>
      <c r="L40" s="286"/>
      <c r="M40" s="286"/>
      <c r="N40" s="286"/>
      <c r="O40" s="286"/>
      <c r="P40" s="286"/>
      <c r="Q40" s="286"/>
      <c r="R40" s="286"/>
      <c r="S40" s="286"/>
      <c r="T40" s="286"/>
      <c r="U40" s="286"/>
      <c r="V40" s="286"/>
      <c r="W40" s="286"/>
      <c r="X40" s="286"/>
      <c r="Y40" s="287"/>
      <c r="Z40" s="9"/>
      <c r="AA40" s="9"/>
    </row>
    <row r="41" spans="1:27" ht="30" customHeight="1">
      <c r="A41" s="5"/>
      <c r="B41" s="285"/>
      <c r="C41" s="286"/>
      <c r="D41" s="286"/>
      <c r="E41" s="286"/>
      <c r="F41" s="286"/>
      <c r="G41" s="286"/>
      <c r="H41" s="286"/>
      <c r="I41" s="286"/>
      <c r="J41" s="286"/>
      <c r="K41" s="286"/>
      <c r="L41" s="286"/>
      <c r="M41" s="286"/>
      <c r="N41" s="286"/>
      <c r="O41" s="286"/>
      <c r="P41" s="286"/>
      <c r="Q41" s="286"/>
      <c r="R41" s="286"/>
      <c r="S41" s="286"/>
      <c r="T41" s="286"/>
      <c r="U41" s="286"/>
      <c r="V41" s="286"/>
      <c r="W41" s="286"/>
      <c r="X41" s="286"/>
      <c r="Y41" s="287"/>
      <c r="Z41" s="9"/>
      <c r="AA41" s="9"/>
    </row>
    <row r="42" spans="1:27" ht="30" customHeight="1">
      <c r="A42" s="5"/>
      <c r="B42" s="285"/>
      <c r="C42" s="286"/>
      <c r="D42" s="286"/>
      <c r="E42" s="286"/>
      <c r="F42" s="286"/>
      <c r="G42" s="286"/>
      <c r="H42" s="286"/>
      <c r="I42" s="286"/>
      <c r="J42" s="286"/>
      <c r="K42" s="286"/>
      <c r="L42" s="286"/>
      <c r="M42" s="286"/>
      <c r="N42" s="286"/>
      <c r="O42" s="286"/>
      <c r="P42" s="286"/>
      <c r="Q42" s="286"/>
      <c r="R42" s="286"/>
      <c r="S42" s="286"/>
      <c r="T42" s="286"/>
      <c r="U42" s="286"/>
      <c r="V42" s="286"/>
      <c r="W42" s="286"/>
      <c r="X42" s="286"/>
      <c r="Y42" s="287"/>
      <c r="Z42" s="9"/>
      <c r="AA42" s="9"/>
    </row>
    <row r="43" spans="1:27" ht="30" customHeight="1">
      <c r="A43" s="5"/>
      <c r="B43" s="285"/>
      <c r="C43" s="286"/>
      <c r="D43" s="286"/>
      <c r="E43" s="286"/>
      <c r="F43" s="286"/>
      <c r="G43" s="286"/>
      <c r="H43" s="286"/>
      <c r="I43" s="286"/>
      <c r="J43" s="286"/>
      <c r="K43" s="286"/>
      <c r="L43" s="286"/>
      <c r="M43" s="286"/>
      <c r="N43" s="286"/>
      <c r="O43" s="286"/>
      <c r="P43" s="286"/>
      <c r="Q43" s="286"/>
      <c r="R43" s="286"/>
      <c r="S43" s="286"/>
      <c r="T43" s="286"/>
      <c r="U43" s="286"/>
      <c r="V43" s="286"/>
      <c r="W43" s="286"/>
      <c r="X43" s="286"/>
      <c r="Y43" s="287"/>
      <c r="Z43" s="9"/>
      <c r="AA43" s="9"/>
    </row>
    <row r="44" spans="1:27" ht="30" customHeight="1">
      <c r="A44" s="5"/>
      <c r="B44" s="285"/>
      <c r="C44" s="286"/>
      <c r="D44" s="286"/>
      <c r="E44" s="286"/>
      <c r="F44" s="286"/>
      <c r="G44" s="286"/>
      <c r="H44" s="286"/>
      <c r="I44" s="286"/>
      <c r="J44" s="286"/>
      <c r="K44" s="286"/>
      <c r="L44" s="286"/>
      <c r="M44" s="286"/>
      <c r="N44" s="286"/>
      <c r="O44" s="286"/>
      <c r="P44" s="286"/>
      <c r="Q44" s="286"/>
      <c r="R44" s="286"/>
      <c r="S44" s="286"/>
      <c r="T44" s="286"/>
      <c r="U44" s="286"/>
      <c r="V44" s="286"/>
      <c r="W44" s="286"/>
      <c r="X44" s="286"/>
      <c r="Y44" s="287"/>
      <c r="Z44" s="9"/>
      <c r="AA44" s="9"/>
    </row>
    <row r="45" spans="1:27" ht="30" customHeight="1">
      <c r="A45" s="5"/>
      <c r="B45" s="285"/>
      <c r="C45" s="286"/>
      <c r="D45" s="286"/>
      <c r="E45" s="286"/>
      <c r="F45" s="286"/>
      <c r="G45" s="286"/>
      <c r="H45" s="286"/>
      <c r="I45" s="286"/>
      <c r="J45" s="286"/>
      <c r="K45" s="286"/>
      <c r="L45" s="286"/>
      <c r="M45" s="286"/>
      <c r="N45" s="286"/>
      <c r="O45" s="286"/>
      <c r="P45" s="286"/>
      <c r="Q45" s="286"/>
      <c r="R45" s="286"/>
      <c r="S45" s="286"/>
      <c r="T45" s="286"/>
      <c r="U45" s="286"/>
      <c r="V45" s="286"/>
      <c r="W45" s="286"/>
      <c r="X45" s="286"/>
      <c r="Y45" s="287"/>
      <c r="Z45" s="9"/>
      <c r="AA45" s="9"/>
    </row>
    <row r="46" spans="1:27" ht="30" customHeight="1">
      <c r="A46" s="5"/>
      <c r="B46" s="285"/>
      <c r="C46" s="286"/>
      <c r="D46" s="286"/>
      <c r="E46" s="286"/>
      <c r="F46" s="286"/>
      <c r="G46" s="286"/>
      <c r="H46" s="286"/>
      <c r="I46" s="286"/>
      <c r="J46" s="286"/>
      <c r="K46" s="286"/>
      <c r="L46" s="286"/>
      <c r="M46" s="286"/>
      <c r="N46" s="286"/>
      <c r="O46" s="286"/>
      <c r="P46" s="286"/>
      <c r="Q46" s="286"/>
      <c r="R46" s="286"/>
      <c r="S46" s="286"/>
      <c r="T46" s="286"/>
      <c r="U46" s="286"/>
      <c r="V46" s="286"/>
      <c r="W46" s="286"/>
      <c r="X46" s="286"/>
      <c r="Y46" s="287"/>
      <c r="Z46" s="9"/>
      <c r="AA46" s="9"/>
    </row>
    <row r="47" spans="1:27" ht="30" customHeight="1">
      <c r="A47" s="5"/>
      <c r="B47" s="285"/>
      <c r="C47" s="286"/>
      <c r="D47" s="286"/>
      <c r="E47" s="286"/>
      <c r="F47" s="286"/>
      <c r="G47" s="286"/>
      <c r="H47" s="286"/>
      <c r="I47" s="286"/>
      <c r="J47" s="286"/>
      <c r="K47" s="286"/>
      <c r="L47" s="286"/>
      <c r="M47" s="286"/>
      <c r="N47" s="286"/>
      <c r="O47" s="286"/>
      <c r="P47" s="286"/>
      <c r="Q47" s="286"/>
      <c r="R47" s="286"/>
      <c r="S47" s="286"/>
      <c r="T47" s="286"/>
      <c r="U47" s="286"/>
      <c r="V47" s="286"/>
      <c r="W47" s="286"/>
      <c r="X47" s="286"/>
      <c r="Y47" s="287"/>
      <c r="Z47" s="9"/>
      <c r="AA47" s="9"/>
    </row>
    <row r="48" spans="1:27" ht="30" customHeight="1">
      <c r="A48" s="5"/>
      <c r="B48" s="285"/>
      <c r="C48" s="286"/>
      <c r="D48" s="286"/>
      <c r="E48" s="286"/>
      <c r="F48" s="286"/>
      <c r="G48" s="286"/>
      <c r="H48" s="286"/>
      <c r="I48" s="286"/>
      <c r="J48" s="286"/>
      <c r="K48" s="286"/>
      <c r="L48" s="286"/>
      <c r="M48" s="286"/>
      <c r="N48" s="286"/>
      <c r="O48" s="286"/>
      <c r="P48" s="286"/>
      <c r="Q48" s="286"/>
      <c r="R48" s="286"/>
      <c r="S48" s="286"/>
      <c r="T48" s="286"/>
      <c r="U48" s="286"/>
      <c r="V48" s="286"/>
      <c r="W48" s="286"/>
      <c r="X48" s="286"/>
      <c r="Y48" s="287"/>
      <c r="Z48" s="9"/>
      <c r="AA48" s="9"/>
    </row>
    <row r="49" spans="1:27" ht="30" customHeight="1">
      <c r="A49" s="5"/>
      <c r="B49" s="285"/>
      <c r="C49" s="286"/>
      <c r="D49" s="286"/>
      <c r="E49" s="286"/>
      <c r="F49" s="286"/>
      <c r="G49" s="286"/>
      <c r="H49" s="286"/>
      <c r="I49" s="286"/>
      <c r="J49" s="286"/>
      <c r="K49" s="286"/>
      <c r="L49" s="286"/>
      <c r="M49" s="286"/>
      <c r="N49" s="286"/>
      <c r="O49" s="286"/>
      <c r="P49" s="286"/>
      <c r="Q49" s="286"/>
      <c r="R49" s="286"/>
      <c r="S49" s="286"/>
      <c r="T49" s="286"/>
      <c r="U49" s="286"/>
      <c r="V49" s="286"/>
      <c r="W49" s="286"/>
      <c r="X49" s="286"/>
      <c r="Y49" s="287"/>
      <c r="Z49" s="9"/>
      <c r="AA49" s="9"/>
    </row>
    <row r="50" spans="1:27" ht="30" customHeight="1">
      <c r="A50" s="5"/>
      <c r="B50" s="285"/>
      <c r="C50" s="286"/>
      <c r="D50" s="286"/>
      <c r="E50" s="286"/>
      <c r="F50" s="286"/>
      <c r="G50" s="286"/>
      <c r="H50" s="286"/>
      <c r="I50" s="286"/>
      <c r="J50" s="286"/>
      <c r="K50" s="286"/>
      <c r="L50" s="286"/>
      <c r="M50" s="286"/>
      <c r="N50" s="286"/>
      <c r="O50" s="286"/>
      <c r="P50" s="286"/>
      <c r="Q50" s="286"/>
      <c r="R50" s="286"/>
      <c r="S50" s="286"/>
      <c r="T50" s="286"/>
      <c r="U50" s="286"/>
      <c r="V50" s="286"/>
      <c r="W50" s="286"/>
      <c r="X50" s="286"/>
      <c r="Y50" s="287"/>
      <c r="Z50" s="9"/>
      <c r="AA50" s="9"/>
    </row>
    <row r="51" spans="1:27" ht="14.25" customHeight="1">
      <c r="A51" s="5"/>
      <c r="B51" s="285"/>
      <c r="C51" s="286"/>
      <c r="D51" s="286"/>
      <c r="E51" s="286"/>
      <c r="F51" s="286"/>
      <c r="G51" s="286"/>
      <c r="H51" s="286"/>
      <c r="I51" s="286"/>
      <c r="J51" s="286"/>
      <c r="K51" s="286"/>
      <c r="L51" s="286"/>
      <c r="M51" s="286"/>
      <c r="N51" s="286"/>
      <c r="O51" s="286"/>
      <c r="P51" s="286"/>
      <c r="Q51" s="286"/>
      <c r="R51" s="286"/>
      <c r="S51" s="286"/>
      <c r="T51" s="286"/>
      <c r="U51" s="286"/>
      <c r="V51" s="286"/>
      <c r="W51" s="286"/>
      <c r="X51" s="286"/>
      <c r="Y51" s="287"/>
      <c r="Z51" s="9"/>
      <c r="AA51" s="9"/>
    </row>
    <row r="52" spans="1:27" ht="14.25" customHeight="1">
      <c r="A52" s="5"/>
      <c r="B52" s="285"/>
      <c r="C52" s="286"/>
      <c r="D52" s="286"/>
      <c r="E52" s="286"/>
      <c r="F52" s="286"/>
      <c r="G52" s="286"/>
      <c r="H52" s="286"/>
      <c r="I52" s="286"/>
      <c r="J52" s="286"/>
      <c r="K52" s="286"/>
      <c r="L52" s="286"/>
      <c r="M52" s="286"/>
      <c r="N52" s="286"/>
      <c r="O52" s="286"/>
      <c r="P52" s="286"/>
      <c r="Q52" s="286"/>
      <c r="R52" s="286"/>
      <c r="S52" s="286"/>
      <c r="T52" s="286"/>
      <c r="U52" s="286"/>
      <c r="V52" s="286"/>
      <c r="W52" s="286"/>
      <c r="X52" s="286"/>
      <c r="Y52" s="287"/>
      <c r="Z52" s="9"/>
      <c r="AA52" s="9"/>
    </row>
    <row r="53" spans="1:27" ht="14.25" customHeight="1">
      <c r="A53" s="5"/>
      <c r="B53" s="285"/>
      <c r="C53" s="286"/>
      <c r="D53" s="286"/>
      <c r="E53" s="286"/>
      <c r="F53" s="286"/>
      <c r="G53" s="286"/>
      <c r="H53" s="286"/>
      <c r="I53" s="286"/>
      <c r="J53" s="286"/>
      <c r="K53" s="286"/>
      <c r="L53" s="286"/>
      <c r="M53" s="286"/>
      <c r="N53" s="286"/>
      <c r="O53" s="286"/>
      <c r="P53" s="286"/>
      <c r="Q53" s="286"/>
      <c r="R53" s="286"/>
      <c r="S53" s="286"/>
      <c r="T53" s="286"/>
      <c r="U53" s="286"/>
      <c r="V53" s="286"/>
      <c r="W53" s="286"/>
      <c r="X53" s="286"/>
      <c r="Y53" s="287"/>
      <c r="Z53" s="9"/>
      <c r="AA53" s="9"/>
    </row>
    <row r="54" spans="1:27" ht="14.25" customHeight="1">
      <c r="A54" s="5"/>
      <c r="B54" s="285"/>
      <c r="C54" s="286"/>
      <c r="D54" s="286"/>
      <c r="E54" s="286"/>
      <c r="F54" s="286"/>
      <c r="G54" s="286"/>
      <c r="H54" s="286"/>
      <c r="I54" s="286"/>
      <c r="J54" s="286"/>
      <c r="K54" s="286"/>
      <c r="L54" s="286"/>
      <c r="M54" s="286"/>
      <c r="N54" s="286"/>
      <c r="O54" s="286"/>
      <c r="P54" s="286"/>
      <c r="Q54" s="286"/>
      <c r="R54" s="286"/>
      <c r="S54" s="286"/>
      <c r="T54" s="286"/>
      <c r="U54" s="286"/>
      <c r="V54" s="286"/>
      <c r="W54" s="286"/>
      <c r="X54" s="286"/>
      <c r="Y54" s="287"/>
      <c r="Z54" s="9"/>
      <c r="AA54" s="9"/>
    </row>
    <row r="55" spans="1:27" ht="14.25" customHeight="1">
      <c r="A55" s="5"/>
      <c r="B55" s="285"/>
      <c r="C55" s="286"/>
      <c r="D55" s="286"/>
      <c r="E55" s="286"/>
      <c r="F55" s="286"/>
      <c r="G55" s="286"/>
      <c r="H55" s="286"/>
      <c r="I55" s="286"/>
      <c r="J55" s="286"/>
      <c r="K55" s="286"/>
      <c r="L55" s="286"/>
      <c r="M55" s="286"/>
      <c r="N55" s="286"/>
      <c r="O55" s="286"/>
      <c r="P55" s="286"/>
      <c r="Q55" s="286"/>
      <c r="R55" s="286"/>
      <c r="S55" s="286"/>
      <c r="T55" s="286"/>
      <c r="U55" s="286"/>
      <c r="V55" s="286"/>
      <c r="W55" s="286"/>
      <c r="X55" s="286"/>
      <c r="Y55" s="287"/>
      <c r="Z55" s="9"/>
      <c r="AA55" s="9"/>
    </row>
    <row r="56" spans="1:27" ht="14.25" customHeight="1">
      <c r="A56" s="5"/>
      <c r="B56" s="285"/>
      <c r="C56" s="286"/>
      <c r="D56" s="286"/>
      <c r="E56" s="286"/>
      <c r="F56" s="286"/>
      <c r="G56" s="286"/>
      <c r="H56" s="286"/>
      <c r="I56" s="286"/>
      <c r="J56" s="286"/>
      <c r="K56" s="286"/>
      <c r="L56" s="286"/>
      <c r="M56" s="286"/>
      <c r="N56" s="286"/>
      <c r="O56" s="286"/>
      <c r="P56" s="286"/>
      <c r="Q56" s="286"/>
      <c r="R56" s="286"/>
      <c r="S56" s="286"/>
      <c r="T56" s="286"/>
      <c r="U56" s="286"/>
      <c r="V56" s="286"/>
      <c r="W56" s="286"/>
      <c r="X56" s="286"/>
      <c r="Y56" s="287"/>
      <c r="Z56" s="9"/>
      <c r="AA56" s="9"/>
    </row>
    <row r="57" spans="1:27" ht="14.25">
      <c r="A57" s="5"/>
      <c r="B57" s="285"/>
      <c r="C57" s="286"/>
      <c r="D57" s="286"/>
      <c r="E57" s="286"/>
      <c r="F57" s="286"/>
      <c r="G57" s="286"/>
      <c r="H57" s="286"/>
      <c r="I57" s="286"/>
      <c r="J57" s="286"/>
      <c r="K57" s="286"/>
      <c r="L57" s="286"/>
      <c r="M57" s="286"/>
      <c r="N57" s="286"/>
      <c r="O57" s="286"/>
      <c r="P57" s="286"/>
      <c r="Q57" s="286"/>
      <c r="R57" s="286"/>
      <c r="S57" s="286"/>
      <c r="T57" s="286"/>
      <c r="U57" s="286"/>
      <c r="V57" s="286"/>
      <c r="W57" s="286"/>
      <c r="X57" s="286"/>
      <c r="Y57" s="287"/>
      <c r="Z57" s="9"/>
      <c r="AA57" s="9"/>
    </row>
    <row r="58" spans="1:27" ht="14.25">
      <c r="A58" s="5"/>
      <c r="B58" s="285"/>
      <c r="C58" s="286"/>
      <c r="D58" s="286"/>
      <c r="E58" s="286"/>
      <c r="F58" s="286"/>
      <c r="G58" s="286"/>
      <c r="H58" s="286"/>
      <c r="I58" s="286"/>
      <c r="J58" s="286"/>
      <c r="K58" s="286"/>
      <c r="L58" s="286"/>
      <c r="M58" s="286"/>
      <c r="N58" s="286"/>
      <c r="O58" s="286"/>
      <c r="P58" s="286"/>
      <c r="Q58" s="286"/>
      <c r="R58" s="286"/>
      <c r="S58" s="286"/>
      <c r="T58" s="286"/>
      <c r="U58" s="286"/>
      <c r="V58" s="286"/>
      <c r="W58" s="286"/>
      <c r="X58" s="286"/>
      <c r="Y58" s="287"/>
      <c r="Z58" s="9"/>
      <c r="AA58" s="9"/>
    </row>
    <row r="59" spans="1:27" ht="14.25">
      <c r="A59" s="5"/>
      <c r="B59" s="285"/>
      <c r="C59" s="286"/>
      <c r="D59" s="286"/>
      <c r="E59" s="286"/>
      <c r="F59" s="286"/>
      <c r="G59" s="286"/>
      <c r="H59" s="286"/>
      <c r="I59" s="286"/>
      <c r="J59" s="286"/>
      <c r="K59" s="286"/>
      <c r="L59" s="286"/>
      <c r="M59" s="286"/>
      <c r="N59" s="286"/>
      <c r="O59" s="286"/>
      <c r="P59" s="286"/>
      <c r="Q59" s="286"/>
      <c r="R59" s="286"/>
      <c r="S59" s="286"/>
      <c r="T59" s="286"/>
      <c r="U59" s="286"/>
      <c r="V59" s="286"/>
      <c r="W59" s="286"/>
      <c r="X59" s="286"/>
      <c r="Y59" s="287"/>
      <c r="Z59" s="9"/>
      <c r="AA59" s="9"/>
    </row>
    <row r="60" spans="1:27" ht="14.25">
      <c r="A60" s="5"/>
      <c r="B60" s="285"/>
      <c r="C60" s="286"/>
      <c r="D60" s="286"/>
      <c r="E60" s="286"/>
      <c r="F60" s="286"/>
      <c r="G60" s="286"/>
      <c r="H60" s="286"/>
      <c r="I60" s="286"/>
      <c r="J60" s="286"/>
      <c r="K60" s="286"/>
      <c r="L60" s="286"/>
      <c r="M60" s="286"/>
      <c r="N60" s="286"/>
      <c r="O60" s="286"/>
      <c r="P60" s="286"/>
      <c r="Q60" s="286"/>
      <c r="R60" s="286"/>
      <c r="S60" s="286"/>
      <c r="T60" s="286"/>
      <c r="U60" s="286"/>
      <c r="V60" s="286"/>
      <c r="W60" s="286"/>
      <c r="X60" s="286"/>
      <c r="Y60" s="287"/>
      <c r="Z60" s="9"/>
      <c r="AA60" s="9"/>
    </row>
    <row r="61" spans="1:27" ht="14.25">
      <c r="A61" s="5"/>
      <c r="B61" s="285"/>
      <c r="C61" s="286"/>
      <c r="D61" s="286"/>
      <c r="E61" s="286"/>
      <c r="F61" s="286"/>
      <c r="G61" s="286"/>
      <c r="H61" s="286"/>
      <c r="I61" s="286"/>
      <c r="J61" s="286"/>
      <c r="K61" s="286"/>
      <c r="L61" s="286"/>
      <c r="M61" s="286"/>
      <c r="N61" s="286"/>
      <c r="O61" s="286"/>
      <c r="P61" s="286"/>
      <c r="Q61" s="286"/>
      <c r="R61" s="286"/>
      <c r="S61" s="286"/>
      <c r="T61" s="286"/>
      <c r="U61" s="286"/>
      <c r="V61" s="286"/>
      <c r="W61" s="286"/>
      <c r="X61" s="286"/>
      <c r="Y61" s="287"/>
      <c r="Z61" s="9"/>
      <c r="AA61" s="9"/>
    </row>
    <row r="62" spans="1:27" ht="14.25">
      <c r="A62" s="5"/>
      <c r="B62" s="285"/>
      <c r="C62" s="286"/>
      <c r="D62" s="286"/>
      <c r="E62" s="286"/>
      <c r="F62" s="286"/>
      <c r="G62" s="286"/>
      <c r="H62" s="286"/>
      <c r="I62" s="286"/>
      <c r="J62" s="286"/>
      <c r="K62" s="286"/>
      <c r="L62" s="286"/>
      <c r="M62" s="286"/>
      <c r="N62" s="286"/>
      <c r="O62" s="286"/>
      <c r="P62" s="286"/>
      <c r="Q62" s="286"/>
      <c r="R62" s="286"/>
      <c r="S62" s="286"/>
      <c r="T62" s="286"/>
      <c r="U62" s="286"/>
      <c r="V62" s="286"/>
      <c r="W62" s="286"/>
      <c r="X62" s="286"/>
      <c r="Y62" s="287"/>
      <c r="Z62" s="9"/>
      <c r="AA62" s="9"/>
    </row>
    <row r="63" spans="1:27" ht="14.25">
      <c r="A63" s="5"/>
      <c r="B63" s="285"/>
      <c r="C63" s="286"/>
      <c r="D63" s="286"/>
      <c r="E63" s="286"/>
      <c r="F63" s="286"/>
      <c r="G63" s="286"/>
      <c r="H63" s="286"/>
      <c r="I63" s="286"/>
      <c r="J63" s="286"/>
      <c r="K63" s="286"/>
      <c r="L63" s="286"/>
      <c r="M63" s="286"/>
      <c r="N63" s="286"/>
      <c r="O63" s="286"/>
      <c r="P63" s="286"/>
      <c r="Q63" s="286"/>
      <c r="R63" s="286"/>
      <c r="S63" s="286"/>
      <c r="T63" s="286"/>
      <c r="U63" s="286"/>
      <c r="V63" s="286"/>
      <c r="W63" s="286"/>
      <c r="X63" s="286"/>
      <c r="Y63" s="287"/>
      <c r="Z63" s="9"/>
      <c r="AA63" s="9"/>
    </row>
    <row r="64" spans="1:27" ht="14.25">
      <c r="A64" s="5"/>
      <c r="B64" s="285"/>
      <c r="C64" s="286"/>
      <c r="D64" s="286"/>
      <c r="E64" s="286"/>
      <c r="F64" s="286"/>
      <c r="G64" s="286"/>
      <c r="H64" s="286"/>
      <c r="I64" s="286"/>
      <c r="J64" s="286"/>
      <c r="K64" s="286"/>
      <c r="L64" s="286"/>
      <c r="M64" s="286"/>
      <c r="N64" s="286"/>
      <c r="O64" s="286"/>
      <c r="P64" s="286"/>
      <c r="Q64" s="286"/>
      <c r="R64" s="286"/>
      <c r="S64" s="286"/>
      <c r="T64" s="286"/>
      <c r="U64" s="286"/>
      <c r="V64" s="286"/>
      <c r="W64" s="286"/>
      <c r="X64" s="286"/>
      <c r="Y64" s="287"/>
      <c r="Z64" s="9"/>
      <c r="AA64" s="9"/>
    </row>
    <row r="65" spans="1:27" ht="14.25">
      <c r="A65" s="5"/>
      <c r="B65" s="285"/>
      <c r="C65" s="286"/>
      <c r="D65" s="286"/>
      <c r="E65" s="286"/>
      <c r="F65" s="286"/>
      <c r="G65" s="286"/>
      <c r="H65" s="286"/>
      <c r="I65" s="286"/>
      <c r="J65" s="286"/>
      <c r="K65" s="286"/>
      <c r="L65" s="286"/>
      <c r="M65" s="286"/>
      <c r="N65" s="286"/>
      <c r="O65" s="286"/>
      <c r="P65" s="286"/>
      <c r="Q65" s="286"/>
      <c r="R65" s="286"/>
      <c r="S65" s="286"/>
      <c r="T65" s="286"/>
      <c r="U65" s="286"/>
      <c r="V65" s="286"/>
      <c r="W65" s="286"/>
      <c r="X65" s="286"/>
      <c r="Y65" s="287"/>
      <c r="Z65" s="9"/>
      <c r="AA65" s="9"/>
    </row>
    <row r="66" spans="1:27" ht="14.25">
      <c r="A66" s="5"/>
      <c r="B66" s="285"/>
      <c r="C66" s="286"/>
      <c r="D66" s="286"/>
      <c r="E66" s="286"/>
      <c r="F66" s="286"/>
      <c r="G66" s="286"/>
      <c r="H66" s="286"/>
      <c r="I66" s="286"/>
      <c r="J66" s="286"/>
      <c r="K66" s="286"/>
      <c r="L66" s="286"/>
      <c r="M66" s="286"/>
      <c r="N66" s="286"/>
      <c r="O66" s="286"/>
      <c r="P66" s="286"/>
      <c r="Q66" s="286"/>
      <c r="R66" s="286"/>
      <c r="S66" s="286"/>
      <c r="T66" s="286"/>
      <c r="U66" s="286"/>
      <c r="V66" s="286"/>
      <c r="W66" s="286"/>
      <c r="X66" s="286"/>
      <c r="Y66" s="287"/>
      <c r="Z66" s="9"/>
      <c r="AA66" s="9"/>
    </row>
    <row r="67" spans="1:27" ht="14.25">
      <c r="A67" s="5"/>
      <c r="B67" s="285"/>
      <c r="C67" s="286"/>
      <c r="D67" s="286"/>
      <c r="E67" s="286"/>
      <c r="F67" s="286"/>
      <c r="G67" s="286"/>
      <c r="H67" s="286"/>
      <c r="I67" s="286"/>
      <c r="J67" s="286"/>
      <c r="K67" s="286"/>
      <c r="L67" s="286"/>
      <c r="M67" s="286"/>
      <c r="N67" s="286"/>
      <c r="O67" s="286"/>
      <c r="P67" s="286"/>
      <c r="Q67" s="286"/>
      <c r="R67" s="286"/>
      <c r="S67" s="286"/>
      <c r="T67" s="286"/>
      <c r="U67" s="286"/>
      <c r="V67" s="286"/>
      <c r="W67" s="286"/>
      <c r="X67" s="286"/>
      <c r="Y67" s="287"/>
      <c r="Z67" s="9"/>
      <c r="AA67" s="9"/>
    </row>
    <row r="68" spans="1:27" ht="14.25">
      <c r="A68" s="5"/>
      <c r="B68" s="285"/>
      <c r="C68" s="286"/>
      <c r="D68" s="286"/>
      <c r="E68" s="286"/>
      <c r="F68" s="286"/>
      <c r="G68" s="286"/>
      <c r="H68" s="286"/>
      <c r="I68" s="286"/>
      <c r="J68" s="286"/>
      <c r="K68" s="286"/>
      <c r="L68" s="286"/>
      <c r="M68" s="286"/>
      <c r="N68" s="286"/>
      <c r="O68" s="286"/>
      <c r="P68" s="286"/>
      <c r="Q68" s="286"/>
      <c r="R68" s="286"/>
      <c r="S68" s="286"/>
      <c r="T68" s="286"/>
      <c r="U68" s="286"/>
      <c r="V68" s="286"/>
      <c r="W68" s="286"/>
      <c r="X68" s="286"/>
      <c r="Y68" s="287"/>
      <c r="Z68" s="9"/>
      <c r="AA68" s="9"/>
    </row>
    <row r="69" spans="1:27" ht="14.25">
      <c r="A69" s="5"/>
      <c r="B69" s="285"/>
      <c r="C69" s="286"/>
      <c r="D69" s="286"/>
      <c r="E69" s="286"/>
      <c r="F69" s="286"/>
      <c r="G69" s="286"/>
      <c r="H69" s="286"/>
      <c r="I69" s="286"/>
      <c r="J69" s="286"/>
      <c r="K69" s="286"/>
      <c r="L69" s="286"/>
      <c r="M69" s="286"/>
      <c r="N69" s="286"/>
      <c r="O69" s="286"/>
      <c r="P69" s="286"/>
      <c r="Q69" s="286"/>
      <c r="R69" s="286"/>
      <c r="S69" s="286"/>
      <c r="T69" s="286"/>
      <c r="U69" s="286"/>
      <c r="V69" s="286"/>
      <c r="W69" s="286"/>
      <c r="X69" s="286"/>
      <c r="Y69" s="287"/>
      <c r="Z69" s="9"/>
      <c r="AA69" s="9"/>
    </row>
    <row r="70" spans="1:27" ht="14.25">
      <c r="A70" s="5"/>
      <c r="B70" s="285"/>
      <c r="C70" s="286"/>
      <c r="D70" s="286"/>
      <c r="E70" s="286"/>
      <c r="F70" s="286"/>
      <c r="G70" s="286"/>
      <c r="H70" s="286"/>
      <c r="I70" s="286"/>
      <c r="J70" s="286"/>
      <c r="K70" s="286"/>
      <c r="L70" s="286"/>
      <c r="M70" s="286"/>
      <c r="N70" s="286"/>
      <c r="O70" s="286"/>
      <c r="P70" s="286"/>
      <c r="Q70" s="286"/>
      <c r="R70" s="286"/>
      <c r="S70" s="286"/>
      <c r="T70" s="286"/>
      <c r="U70" s="286"/>
      <c r="V70" s="286"/>
      <c r="W70" s="286"/>
      <c r="X70" s="286"/>
      <c r="Y70" s="287"/>
      <c r="Z70" s="9"/>
      <c r="AA70" s="9"/>
    </row>
    <row r="71" spans="1:27" ht="14.25">
      <c r="A71" s="5"/>
      <c r="B71" s="285"/>
      <c r="C71" s="286"/>
      <c r="D71" s="286"/>
      <c r="E71" s="286"/>
      <c r="F71" s="286"/>
      <c r="G71" s="286"/>
      <c r="H71" s="286"/>
      <c r="I71" s="286"/>
      <c r="J71" s="286"/>
      <c r="K71" s="286"/>
      <c r="L71" s="286"/>
      <c r="M71" s="286"/>
      <c r="N71" s="286"/>
      <c r="O71" s="286"/>
      <c r="P71" s="286"/>
      <c r="Q71" s="286"/>
      <c r="R71" s="286"/>
      <c r="S71" s="286"/>
      <c r="T71" s="286"/>
      <c r="U71" s="286"/>
      <c r="V71" s="286"/>
      <c r="W71" s="286"/>
      <c r="X71" s="286"/>
      <c r="Y71" s="287"/>
      <c r="Z71" s="9"/>
      <c r="AA71" s="9"/>
    </row>
    <row r="72" spans="1:27" ht="14.25">
      <c r="A72" s="5"/>
      <c r="B72" s="285"/>
      <c r="C72" s="286"/>
      <c r="D72" s="286"/>
      <c r="E72" s="286"/>
      <c r="F72" s="286"/>
      <c r="G72" s="286"/>
      <c r="H72" s="286"/>
      <c r="I72" s="286"/>
      <c r="J72" s="286"/>
      <c r="K72" s="286"/>
      <c r="L72" s="286"/>
      <c r="M72" s="286"/>
      <c r="N72" s="286"/>
      <c r="O72" s="286"/>
      <c r="P72" s="286"/>
      <c r="Q72" s="286"/>
      <c r="R72" s="286"/>
      <c r="S72" s="286"/>
      <c r="T72" s="286"/>
      <c r="U72" s="286"/>
      <c r="V72" s="286"/>
      <c r="W72" s="286"/>
      <c r="X72" s="286"/>
      <c r="Y72" s="287"/>
      <c r="Z72" s="9"/>
      <c r="AA72" s="9"/>
    </row>
    <row r="73" spans="1:27" ht="14.25">
      <c r="A73" s="5"/>
      <c r="B73" s="285"/>
      <c r="C73" s="286"/>
      <c r="D73" s="286"/>
      <c r="E73" s="286"/>
      <c r="F73" s="286"/>
      <c r="G73" s="286"/>
      <c r="H73" s="286"/>
      <c r="I73" s="286"/>
      <c r="J73" s="286"/>
      <c r="K73" s="286"/>
      <c r="L73" s="286"/>
      <c r="M73" s="286"/>
      <c r="N73" s="286"/>
      <c r="O73" s="286"/>
      <c r="P73" s="286"/>
      <c r="Q73" s="286"/>
      <c r="R73" s="286"/>
      <c r="S73" s="286"/>
      <c r="T73" s="286"/>
      <c r="U73" s="286"/>
      <c r="V73" s="286"/>
      <c r="W73" s="286"/>
      <c r="X73" s="286"/>
      <c r="Y73" s="287"/>
      <c r="Z73" s="9"/>
      <c r="AA73" s="9"/>
    </row>
    <row r="74" spans="1:27" ht="14.25">
      <c r="A74" s="5"/>
      <c r="B74" s="285"/>
      <c r="C74" s="286"/>
      <c r="D74" s="286"/>
      <c r="E74" s="286"/>
      <c r="F74" s="286"/>
      <c r="G74" s="286"/>
      <c r="H74" s="286"/>
      <c r="I74" s="286"/>
      <c r="J74" s="286"/>
      <c r="K74" s="286"/>
      <c r="L74" s="286"/>
      <c r="M74" s="286"/>
      <c r="N74" s="286"/>
      <c r="O74" s="286"/>
      <c r="P74" s="286"/>
      <c r="Q74" s="286"/>
      <c r="R74" s="286"/>
      <c r="S74" s="286"/>
      <c r="T74" s="286"/>
      <c r="U74" s="286"/>
      <c r="V74" s="286"/>
      <c r="W74" s="286"/>
      <c r="X74" s="286"/>
      <c r="Y74" s="287"/>
      <c r="Z74" s="9"/>
      <c r="AA74" s="9"/>
    </row>
    <row r="75" spans="1:27" ht="14.25">
      <c r="A75" s="5"/>
      <c r="B75" s="285"/>
      <c r="C75" s="286"/>
      <c r="D75" s="286"/>
      <c r="E75" s="286"/>
      <c r="F75" s="286"/>
      <c r="G75" s="286"/>
      <c r="H75" s="286"/>
      <c r="I75" s="286"/>
      <c r="J75" s="286"/>
      <c r="K75" s="286"/>
      <c r="L75" s="286"/>
      <c r="M75" s="286"/>
      <c r="N75" s="286"/>
      <c r="O75" s="286"/>
      <c r="P75" s="286"/>
      <c r="Q75" s="286"/>
      <c r="R75" s="286"/>
      <c r="S75" s="286"/>
      <c r="T75" s="286"/>
      <c r="U75" s="286"/>
      <c r="V75" s="286"/>
      <c r="W75" s="286"/>
      <c r="X75" s="286"/>
      <c r="Y75" s="287"/>
      <c r="Z75" s="9"/>
      <c r="AA75" s="9"/>
    </row>
    <row r="76" spans="1:27" ht="14.25">
      <c r="A76" s="5"/>
      <c r="B76" s="285"/>
      <c r="C76" s="286"/>
      <c r="D76" s="286"/>
      <c r="E76" s="286"/>
      <c r="F76" s="286"/>
      <c r="G76" s="286"/>
      <c r="H76" s="286"/>
      <c r="I76" s="286"/>
      <c r="J76" s="286"/>
      <c r="K76" s="286"/>
      <c r="L76" s="286"/>
      <c r="M76" s="286"/>
      <c r="N76" s="286"/>
      <c r="O76" s="286"/>
      <c r="P76" s="286"/>
      <c r="Q76" s="286"/>
      <c r="R76" s="286"/>
      <c r="S76" s="286"/>
      <c r="T76" s="286"/>
      <c r="U76" s="286"/>
      <c r="V76" s="286"/>
      <c r="W76" s="286"/>
      <c r="X76" s="286"/>
      <c r="Y76" s="287"/>
      <c r="Z76" s="9"/>
      <c r="AA76" s="9"/>
    </row>
    <row r="77" spans="1:27" ht="14.25">
      <c r="A77" s="5"/>
      <c r="B77" s="285"/>
      <c r="C77" s="286"/>
      <c r="D77" s="286"/>
      <c r="E77" s="286"/>
      <c r="F77" s="286"/>
      <c r="G77" s="286"/>
      <c r="H77" s="286"/>
      <c r="I77" s="286"/>
      <c r="J77" s="286"/>
      <c r="K77" s="286"/>
      <c r="L77" s="286"/>
      <c r="M77" s="286"/>
      <c r="N77" s="286"/>
      <c r="O77" s="286"/>
      <c r="P77" s="286"/>
      <c r="Q77" s="286"/>
      <c r="R77" s="286"/>
      <c r="S77" s="286"/>
      <c r="T77" s="286"/>
      <c r="U77" s="286"/>
      <c r="V77" s="286"/>
      <c r="W77" s="286"/>
      <c r="X77" s="286"/>
      <c r="Y77" s="287"/>
      <c r="Z77" s="9"/>
      <c r="AA77" s="9"/>
    </row>
    <row r="78" spans="1:27" ht="14.25">
      <c r="A78" s="5"/>
      <c r="B78" s="285"/>
      <c r="C78" s="286"/>
      <c r="D78" s="286"/>
      <c r="E78" s="286"/>
      <c r="F78" s="286"/>
      <c r="G78" s="286"/>
      <c r="H78" s="286"/>
      <c r="I78" s="286"/>
      <c r="J78" s="286"/>
      <c r="K78" s="286"/>
      <c r="L78" s="286"/>
      <c r="M78" s="286"/>
      <c r="N78" s="286"/>
      <c r="O78" s="286"/>
      <c r="P78" s="286"/>
      <c r="Q78" s="286"/>
      <c r="R78" s="286"/>
      <c r="S78" s="286"/>
      <c r="T78" s="286"/>
      <c r="U78" s="286"/>
      <c r="V78" s="286"/>
      <c r="W78" s="286"/>
      <c r="X78" s="286"/>
      <c r="Y78" s="287"/>
      <c r="Z78" s="9"/>
      <c r="AA78" s="9"/>
    </row>
    <row r="79" spans="1:27" ht="14.25">
      <c r="A79" s="5"/>
      <c r="B79" s="285"/>
      <c r="C79" s="286"/>
      <c r="D79" s="286"/>
      <c r="E79" s="286"/>
      <c r="F79" s="286"/>
      <c r="G79" s="286"/>
      <c r="H79" s="286"/>
      <c r="I79" s="286"/>
      <c r="J79" s="286"/>
      <c r="K79" s="286"/>
      <c r="L79" s="286"/>
      <c r="M79" s="286"/>
      <c r="N79" s="286"/>
      <c r="O79" s="286"/>
      <c r="P79" s="286"/>
      <c r="Q79" s="286"/>
      <c r="R79" s="286"/>
      <c r="S79" s="286"/>
      <c r="T79" s="286"/>
      <c r="U79" s="286"/>
      <c r="V79" s="286"/>
      <c r="W79" s="286"/>
      <c r="X79" s="286"/>
      <c r="Y79" s="287"/>
      <c r="Z79" s="9"/>
      <c r="AA79" s="9"/>
    </row>
    <row r="80" spans="1:27" ht="14.25">
      <c r="A80" s="5"/>
      <c r="B80" s="285"/>
      <c r="C80" s="286"/>
      <c r="D80" s="286"/>
      <c r="E80" s="286"/>
      <c r="F80" s="286"/>
      <c r="G80" s="286"/>
      <c r="H80" s="286"/>
      <c r="I80" s="286"/>
      <c r="J80" s="286"/>
      <c r="K80" s="286"/>
      <c r="L80" s="286"/>
      <c r="M80" s="286"/>
      <c r="N80" s="286"/>
      <c r="O80" s="286"/>
      <c r="P80" s="286"/>
      <c r="Q80" s="286"/>
      <c r="R80" s="286"/>
      <c r="S80" s="286"/>
      <c r="T80" s="286"/>
      <c r="U80" s="286"/>
      <c r="V80" s="286"/>
      <c r="W80" s="286"/>
      <c r="X80" s="286"/>
      <c r="Y80" s="287"/>
      <c r="Z80" s="9"/>
      <c r="AA80" s="9"/>
    </row>
    <row r="81" spans="1:27" ht="14.25">
      <c r="A81" s="5"/>
      <c r="B81" s="285"/>
      <c r="C81" s="286"/>
      <c r="D81" s="286"/>
      <c r="E81" s="286"/>
      <c r="F81" s="286"/>
      <c r="G81" s="286"/>
      <c r="H81" s="286"/>
      <c r="I81" s="286"/>
      <c r="J81" s="286"/>
      <c r="K81" s="286"/>
      <c r="L81" s="286"/>
      <c r="M81" s="286"/>
      <c r="N81" s="286"/>
      <c r="O81" s="286"/>
      <c r="P81" s="286"/>
      <c r="Q81" s="286"/>
      <c r="R81" s="286"/>
      <c r="S81" s="286"/>
      <c r="T81" s="286"/>
      <c r="U81" s="286"/>
      <c r="V81" s="286"/>
      <c r="W81" s="286"/>
      <c r="X81" s="286"/>
      <c r="Y81" s="287"/>
      <c r="Z81" s="9"/>
      <c r="AA81" s="9"/>
    </row>
    <row r="82" spans="1:27" ht="14.25">
      <c r="A82" s="5"/>
      <c r="B82" s="285"/>
      <c r="C82" s="286"/>
      <c r="D82" s="286"/>
      <c r="E82" s="286"/>
      <c r="F82" s="286"/>
      <c r="G82" s="286"/>
      <c r="H82" s="286"/>
      <c r="I82" s="286"/>
      <c r="J82" s="286"/>
      <c r="K82" s="286"/>
      <c r="L82" s="286"/>
      <c r="M82" s="286"/>
      <c r="N82" s="286"/>
      <c r="O82" s="286"/>
      <c r="P82" s="286"/>
      <c r="Q82" s="286"/>
      <c r="R82" s="286"/>
      <c r="S82" s="286"/>
      <c r="T82" s="286"/>
      <c r="U82" s="286"/>
      <c r="V82" s="286"/>
      <c r="W82" s="286"/>
      <c r="X82" s="286"/>
      <c r="Y82" s="287"/>
      <c r="Z82" s="9"/>
      <c r="AA82" s="9"/>
    </row>
    <row r="83" spans="1:27" ht="14.25">
      <c r="A83" s="5"/>
      <c r="B83" s="285"/>
      <c r="C83" s="286"/>
      <c r="D83" s="286"/>
      <c r="E83" s="286"/>
      <c r="F83" s="286"/>
      <c r="G83" s="286"/>
      <c r="H83" s="286"/>
      <c r="I83" s="286"/>
      <c r="J83" s="286"/>
      <c r="K83" s="286"/>
      <c r="L83" s="286"/>
      <c r="M83" s="286"/>
      <c r="N83" s="286"/>
      <c r="O83" s="286"/>
      <c r="P83" s="286"/>
      <c r="Q83" s="286"/>
      <c r="R83" s="286"/>
      <c r="S83" s="286"/>
      <c r="T83" s="286"/>
      <c r="U83" s="286"/>
      <c r="V83" s="286"/>
      <c r="W83" s="286"/>
      <c r="X83" s="286"/>
      <c r="Y83" s="287"/>
      <c r="Z83" s="9"/>
      <c r="AA83" s="9"/>
    </row>
    <row r="84" spans="1:27" ht="14.25">
      <c r="A84" s="5"/>
      <c r="B84" s="285"/>
      <c r="C84" s="286"/>
      <c r="D84" s="286"/>
      <c r="E84" s="286"/>
      <c r="F84" s="286"/>
      <c r="G84" s="286"/>
      <c r="H84" s="286"/>
      <c r="I84" s="286"/>
      <c r="J84" s="286"/>
      <c r="K84" s="286"/>
      <c r="L84" s="286"/>
      <c r="M84" s="286"/>
      <c r="N84" s="286"/>
      <c r="O84" s="286"/>
      <c r="P84" s="286"/>
      <c r="Q84" s="286"/>
      <c r="R84" s="286"/>
      <c r="S84" s="286"/>
      <c r="T84" s="286"/>
      <c r="U84" s="286"/>
      <c r="V84" s="286"/>
      <c r="W84" s="286"/>
      <c r="X84" s="286"/>
      <c r="Y84" s="287"/>
      <c r="Z84" s="9"/>
      <c r="AA84" s="9"/>
    </row>
    <row r="85" spans="1:27" ht="14.25">
      <c r="A85" s="5"/>
      <c r="B85" s="285"/>
      <c r="C85" s="286"/>
      <c r="D85" s="286"/>
      <c r="E85" s="286"/>
      <c r="F85" s="286"/>
      <c r="G85" s="286"/>
      <c r="H85" s="286"/>
      <c r="I85" s="286"/>
      <c r="J85" s="286"/>
      <c r="K85" s="286"/>
      <c r="L85" s="286"/>
      <c r="M85" s="286"/>
      <c r="N85" s="286"/>
      <c r="O85" s="286"/>
      <c r="P85" s="286"/>
      <c r="Q85" s="286"/>
      <c r="R85" s="286"/>
      <c r="S85" s="286"/>
      <c r="T85" s="286"/>
      <c r="U85" s="286"/>
      <c r="V85" s="286"/>
      <c r="W85" s="286"/>
      <c r="X85" s="286"/>
      <c r="Y85" s="287"/>
      <c r="Z85" s="9"/>
      <c r="AA85" s="9"/>
    </row>
    <row r="86" spans="1:27" ht="14.25">
      <c r="A86" s="5"/>
      <c r="B86" s="285"/>
      <c r="C86" s="286"/>
      <c r="D86" s="286"/>
      <c r="E86" s="286"/>
      <c r="F86" s="286"/>
      <c r="G86" s="286"/>
      <c r="H86" s="286"/>
      <c r="I86" s="286"/>
      <c r="J86" s="286"/>
      <c r="K86" s="286"/>
      <c r="L86" s="286"/>
      <c r="M86" s="286"/>
      <c r="N86" s="286"/>
      <c r="O86" s="286"/>
      <c r="P86" s="286"/>
      <c r="Q86" s="286"/>
      <c r="R86" s="286"/>
      <c r="S86" s="286"/>
      <c r="T86" s="286"/>
      <c r="U86" s="286"/>
      <c r="V86" s="286"/>
      <c r="W86" s="286"/>
      <c r="X86" s="286"/>
      <c r="Y86" s="287"/>
      <c r="Z86" s="9"/>
      <c r="AA86" s="9"/>
    </row>
    <row r="87" spans="1:27" ht="14.25">
      <c r="A87" s="5"/>
      <c r="B87" s="285"/>
      <c r="C87" s="286"/>
      <c r="D87" s="286"/>
      <c r="E87" s="286"/>
      <c r="F87" s="286"/>
      <c r="G87" s="286"/>
      <c r="H87" s="286"/>
      <c r="I87" s="286"/>
      <c r="J87" s="286"/>
      <c r="K87" s="286"/>
      <c r="L87" s="286"/>
      <c r="M87" s="286"/>
      <c r="N87" s="286"/>
      <c r="O87" s="286"/>
      <c r="P87" s="286"/>
      <c r="Q87" s="286"/>
      <c r="R87" s="286"/>
      <c r="S87" s="286"/>
      <c r="T87" s="286"/>
      <c r="U87" s="286"/>
      <c r="V87" s="286"/>
      <c r="W87" s="286"/>
      <c r="X87" s="286"/>
      <c r="Y87" s="287"/>
      <c r="Z87" s="9"/>
      <c r="AA87" s="9"/>
    </row>
    <row r="88" spans="1:27" ht="14.25">
      <c r="A88" s="5"/>
      <c r="B88" s="285"/>
      <c r="C88" s="286"/>
      <c r="D88" s="286"/>
      <c r="E88" s="286"/>
      <c r="F88" s="286"/>
      <c r="G88" s="286"/>
      <c r="H88" s="286"/>
      <c r="I88" s="286"/>
      <c r="J88" s="286"/>
      <c r="K88" s="286"/>
      <c r="L88" s="286"/>
      <c r="M88" s="286"/>
      <c r="N88" s="286"/>
      <c r="O88" s="286"/>
      <c r="P88" s="286"/>
      <c r="Q88" s="286"/>
      <c r="R88" s="286"/>
      <c r="S88" s="286"/>
      <c r="T88" s="286"/>
      <c r="U88" s="286"/>
      <c r="V88" s="286"/>
      <c r="W88" s="286"/>
      <c r="X88" s="286"/>
      <c r="Y88" s="287"/>
      <c r="Z88" s="9"/>
      <c r="AA88" s="9"/>
    </row>
    <row r="89" spans="1:27" ht="14.25">
      <c r="A89" s="5"/>
      <c r="B89" s="285"/>
      <c r="C89" s="286"/>
      <c r="D89" s="286"/>
      <c r="E89" s="286"/>
      <c r="F89" s="286"/>
      <c r="G89" s="286"/>
      <c r="H89" s="286"/>
      <c r="I89" s="286"/>
      <c r="J89" s="286"/>
      <c r="K89" s="286"/>
      <c r="L89" s="286"/>
      <c r="M89" s="286"/>
      <c r="N89" s="286"/>
      <c r="O89" s="286"/>
      <c r="P89" s="286"/>
      <c r="Q89" s="286"/>
      <c r="R89" s="286"/>
      <c r="S89" s="286"/>
      <c r="T89" s="286"/>
      <c r="U89" s="286"/>
      <c r="V89" s="286"/>
      <c r="W89" s="286"/>
      <c r="X89" s="286"/>
      <c r="Y89" s="287"/>
      <c r="Z89" s="9"/>
      <c r="AA89" s="9"/>
    </row>
    <row r="90" spans="1:27" ht="14.25">
      <c r="A90" s="5"/>
      <c r="B90" s="285"/>
      <c r="C90" s="286"/>
      <c r="D90" s="286"/>
      <c r="E90" s="286"/>
      <c r="F90" s="286"/>
      <c r="G90" s="286"/>
      <c r="H90" s="286"/>
      <c r="I90" s="286"/>
      <c r="J90" s="286"/>
      <c r="K90" s="286"/>
      <c r="L90" s="286"/>
      <c r="M90" s="286"/>
      <c r="N90" s="286"/>
      <c r="O90" s="286"/>
      <c r="P90" s="286"/>
      <c r="Q90" s="286"/>
      <c r="R90" s="286"/>
      <c r="S90" s="286"/>
      <c r="T90" s="286"/>
      <c r="U90" s="286"/>
      <c r="V90" s="286"/>
      <c r="W90" s="286"/>
      <c r="X90" s="286"/>
      <c r="Y90" s="287"/>
      <c r="Z90" s="9"/>
      <c r="AA90" s="9"/>
    </row>
    <row r="91" spans="1:27" ht="14.25">
      <c r="A91" s="5"/>
      <c r="B91" s="285"/>
      <c r="C91" s="286"/>
      <c r="D91" s="286"/>
      <c r="E91" s="286"/>
      <c r="F91" s="286"/>
      <c r="G91" s="286"/>
      <c r="H91" s="286"/>
      <c r="I91" s="286"/>
      <c r="J91" s="286"/>
      <c r="K91" s="286"/>
      <c r="L91" s="286"/>
      <c r="M91" s="286"/>
      <c r="N91" s="286"/>
      <c r="O91" s="286"/>
      <c r="P91" s="286"/>
      <c r="Q91" s="286"/>
      <c r="R91" s="286"/>
      <c r="S91" s="286"/>
      <c r="T91" s="286"/>
      <c r="U91" s="286"/>
      <c r="V91" s="286"/>
      <c r="W91" s="286"/>
      <c r="X91" s="286"/>
      <c r="Y91" s="287"/>
      <c r="Z91" s="9"/>
      <c r="AA91" s="9"/>
    </row>
    <row r="92" spans="1:27" ht="14.25">
      <c r="A92" s="5"/>
      <c r="B92" s="285"/>
      <c r="C92" s="286"/>
      <c r="D92" s="286"/>
      <c r="E92" s="286"/>
      <c r="F92" s="286"/>
      <c r="G92" s="286"/>
      <c r="H92" s="286"/>
      <c r="I92" s="286"/>
      <c r="J92" s="286"/>
      <c r="K92" s="286"/>
      <c r="L92" s="286"/>
      <c r="M92" s="286"/>
      <c r="N92" s="286"/>
      <c r="O92" s="286"/>
      <c r="P92" s="286"/>
      <c r="Q92" s="286"/>
      <c r="R92" s="286"/>
      <c r="S92" s="286"/>
      <c r="T92" s="286"/>
      <c r="U92" s="286"/>
      <c r="V92" s="286"/>
      <c r="W92" s="286"/>
      <c r="X92" s="286"/>
      <c r="Y92" s="287"/>
      <c r="Z92" s="9"/>
      <c r="AA92" s="9"/>
    </row>
    <row r="93" spans="1:27" ht="14.25">
      <c r="A93" s="5"/>
      <c r="B93" s="285"/>
      <c r="C93" s="286"/>
      <c r="D93" s="286"/>
      <c r="E93" s="286"/>
      <c r="F93" s="286"/>
      <c r="G93" s="286"/>
      <c r="H93" s="286"/>
      <c r="I93" s="286"/>
      <c r="J93" s="286"/>
      <c r="K93" s="286"/>
      <c r="L93" s="286"/>
      <c r="M93" s="286"/>
      <c r="N93" s="286"/>
      <c r="O93" s="286"/>
      <c r="P93" s="286"/>
      <c r="Q93" s="286"/>
      <c r="R93" s="286"/>
      <c r="S93" s="286"/>
      <c r="T93" s="286"/>
      <c r="U93" s="286"/>
      <c r="V93" s="286"/>
      <c r="W93" s="286"/>
      <c r="X93" s="286"/>
      <c r="Y93" s="287"/>
      <c r="Z93" s="9"/>
      <c r="AA93" s="9"/>
    </row>
    <row r="94" spans="1:27" ht="14.25">
      <c r="A94" s="5"/>
      <c r="B94" s="285"/>
      <c r="C94" s="286"/>
      <c r="D94" s="286"/>
      <c r="E94" s="286"/>
      <c r="F94" s="286"/>
      <c r="G94" s="286"/>
      <c r="H94" s="286"/>
      <c r="I94" s="286"/>
      <c r="J94" s="286"/>
      <c r="K94" s="286"/>
      <c r="L94" s="286"/>
      <c r="M94" s="286"/>
      <c r="N94" s="286"/>
      <c r="O94" s="286"/>
      <c r="P94" s="286"/>
      <c r="Q94" s="286"/>
      <c r="R94" s="286"/>
      <c r="S94" s="286"/>
      <c r="T94" s="286"/>
      <c r="U94" s="286"/>
      <c r="V94" s="286"/>
      <c r="W94" s="286"/>
      <c r="X94" s="286"/>
      <c r="Y94" s="287"/>
      <c r="Z94" s="9"/>
      <c r="AA94" s="9"/>
    </row>
    <row r="95" spans="1:27" ht="14.25">
      <c r="A95" s="5"/>
      <c r="B95" s="285"/>
      <c r="C95" s="286"/>
      <c r="D95" s="286"/>
      <c r="E95" s="286"/>
      <c r="F95" s="286"/>
      <c r="G95" s="286"/>
      <c r="H95" s="286"/>
      <c r="I95" s="286"/>
      <c r="J95" s="286"/>
      <c r="K95" s="286"/>
      <c r="L95" s="286"/>
      <c r="M95" s="286"/>
      <c r="N95" s="286"/>
      <c r="O95" s="286"/>
      <c r="P95" s="286"/>
      <c r="Q95" s="286"/>
      <c r="R95" s="286"/>
      <c r="S95" s="286"/>
      <c r="T95" s="286"/>
      <c r="U95" s="286"/>
      <c r="V95" s="286"/>
      <c r="W95" s="286"/>
      <c r="X95" s="286"/>
      <c r="Y95" s="287"/>
      <c r="Z95" s="9"/>
      <c r="AA95" s="9"/>
    </row>
    <row r="96" spans="1:27" ht="14.25">
      <c r="A96" s="5"/>
      <c r="B96" s="285"/>
      <c r="C96" s="286"/>
      <c r="D96" s="286"/>
      <c r="E96" s="286"/>
      <c r="F96" s="286"/>
      <c r="G96" s="286"/>
      <c r="H96" s="286"/>
      <c r="I96" s="286"/>
      <c r="J96" s="286"/>
      <c r="K96" s="286"/>
      <c r="L96" s="286"/>
      <c r="M96" s="286"/>
      <c r="N96" s="286"/>
      <c r="O96" s="286"/>
      <c r="P96" s="286"/>
      <c r="Q96" s="286"/>
      <c r="R96" s="286"/>
      <c r="S96" s="286"/>
      <c r="T96" s="286"/>
      <c r="U96" s="286"/>
      <c r="V96" s="286"/>
      <c r="W96" s="286"/>
      <c r="X96" s="286"/>
      <c r="Y96" s="287"/>
      <c r="Z96" s="9"/>
      <c r="AA96" s="9"/>
    </row>
    <row r="97" spans="1:27" ht="14.25">
      <c r="A97" s="5"/>
      <c r="B97" s="285"/>
      <c r="C97" s="286"/>
      <c r="D97" s="286"/>
      <c r="E97" s="286"/>
      <c r="F97" s="286"/>
      <c r="G97" s="286"/>
      <c r="H97" s="286"/>
      <c r="I97" s="286"/>
      <c r="J97" s="286"/>
      <c r="K97" s="286"/>
      <c r="L97" s="286"/>
      <c r="M97" s="286"/>
      <c r="N97" s="286"/>
      <c r="O97" s="286"/>
      <c r="P97" s="286"/>
      <c r="Q97" s="286"/>
      <c r="R97" s="286"/>
      <c r="S97" s="286"/>
      <c r="T97" s="286"/>
      <c r="U97" s="286"/>
      <c r="V97" s="286"/>
      <c r="W97" s="286"/>
      <c r="X97" s="286"/>
      <c r="Y97" s="287"/>
      <c r="Z97" s="9"/>
      <c r="AA97" s="9"/>
    </row>
    <row r="98" spans="1:27" ht="14.25">
      <c r="A98" s="5"/>
      <c r="B98" s="285"/>
      <c r="C98" s="286"/>
      <c r="D98" s="286"/>
      <c r="E98" s="286"/>
      <c r="F98" s="286"/>
      <c r="G98" s="286"/>
      <c r="H98" s="286"/>
      <c r="I98" s="286"/>
      <c r="J98" s="286"/>
      <c r="K98" s="286"/>
      <c r="L98" s="286"/>
      <c r="M98" s="286"/>
      <c r="N98" s="286"/>
      <c r="O98" s="286"/>
      <c r="P98" s="286"/>
      <c r="Q98" s="286"/>
      <c r="R98" s="286"/>
      <c r="S98" s="286"/>
      <c r="T98" s="286"/>
      <c r="U98" s="286"/>
      <c r="V98" s="286"/>
      <c r="W98" s="286"/>
      <c r="X98" s="286"/>
      <c r="Y98" s="287"/>
      <c r="Z98" s="9"/>
      <c r="AA98" s="9"/>
    </row>
    <row r="99" spans="1:27" ht="14.25">
      <c r="A99" s="5"/>
      <c r="B99" s="285"/>
      <c r="C99" s="286"/>
      <c r="D99" s="286"/>
      <c r="E99" s="286"/>
      <c r="F99" s="286"/>
      <c r="G99" s="286"/>
      <c r="H99" s="286"/>
      <c r="I99" s="286"/>
      <c r="J99" s="286"/>
      <c r="K99" s="286"/>
      <c r="L99" s="286"/>
      <c r="M99" s="286"/>
      <c r="N99" s="286"/>
      <c r="O99" s="286"/>
      <c r="P99" s="286"/>
      <c r="Q99" s="286"/>
      <c r="R99" s="286"/>
      <c r="S99" s="286"/>
      <c r="T99" s="286"/>
      <c r="U99" s="286"/>
      <c r="V99" s="286"/>
      <c r="W99" s="286"/>
      <c r="X99" s="286"/>
      <c r="Y99" s="287"/>
      <c r="Z99" s="9"/>
      <c r="AA99" s="9"/>
    </row>
    <row r="100" spans="1:27" ht="14.25">
      <c r="A100" s="5"/>
      <c r="B100" s="285"/>
      <c r="C100" s="286"/>
      <c r="D100" s="286"/>
      <c r="E100" s="286"/>
      <c r="F100" s="286"/>
      <c r="G100" s="286"/>
      <c r="H100" s="286"/>
      <c r="I100" s="286"/>
      <c r="J100" s="286"/>
      <c r="K100" s="286"/>
      <c r="L100" s="286"/>
      <c r="M100" s="286"/>
      <c r="N100" s="286"/>
      <c r="O100" s="286"/>
      <c r="P100" s="286"/>
      <c r="Q100" s="286"/>
      <c r="R100" s="286"/>
      <c r="S100" s="286"/>
      <c r="T100" s="286"/>
      <c r="U100" s="286"/>
      <c r="V100" s="286"/>
      <c r="W100" s="286"/>
      <c r="X100" s="286"/>
      <c r="Y100" s="287"/>
      <c r="Z100" s="9"/>
      <c r="AA100" s="9"/>
    </row>
    <row r="101" spans="1:27" ht="14.25">
      <c r="A101" s="5"/>
      <c r="B101" s="285"/>
      <c r="C101" s="286"/>
      <c r="D101" s="286"/>
      <c r="E101" s="286"/>
      <c r="F101" s="286"/>
      <c r="G101" s="286"/>
      <c r="H101" s="286"/>
      <c r="I101" s="286"/>
      <c r="J101" s="286"/>
      <c r="K101" s="286"/>
      <c r="L101" s="286"/>
      <c r="M101" s="286"/>
      <c r="N101" s="286"/>
      <c r="O101" s="286"/>
      <c r="P101" s="286"/>
      <c r="Q101" s="286"/>
      <c r="R101" s="286"/>
      <c r="S101" s="286"/>
      <c r="T101" s="286"/>
      <c r="U101" s="286"/>
      <c r="V101" s="286"/>
      <c r="W101" s="286"/>
      <c r="X101" s="286"/>
      <c r="Y101" s="287"/>
      <c r="Z101" s="9"/>
      <c r="AA101" s="9"/>
    </row>
    <row r="102" spans="1:27" ht="14.25">
      <c r="A102" s="5"/>
      <c r="B102" s="285"/>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7"/>
      <c r="Z102" s="9"/>
      <c r="AA102" s="9"/>
    </row>
    <row r="103" spans="1:27" ht="14.25">
      <c r="A103" s="5"/>
      <c r="B103" s="285"/>
      <c r="C103" s="286"/>
      <c r="D103" s="286"/>
      <c r="E103" s="286"/>
      <c r="F103" s="286"/>
      <c r="G103" s="286"/>
      <c r="H103" s="286"/>
      <c r="I103" s="286"/>
      <c r="J103" s="286"/>
      <c r="K103" s="286"/>
      <c r="L103" s="286"/>
      <c r="M103" s="286"/>
      <c r="N103" s="286"/>
      <c r="O103" s="286"/>
      <c r="P103" s="286"/>
      <c r="Q103" s="286"/>
      <c r="R103" s="286"/>
      <c r="S103" s="286"/>
      <c r="T103" s="286"/>
      <c r="U103" s="286"/>
      <c r="V103" s="286"/>
      <c r="W103" s="286"/>
      <c r="X103" s="286"/>
      <c r="Y103" s="287"/>
      <c r="Z103" s="9"/>
      <c r="AA103" s="9"/>
    </row>
    <row r="104" spans="1:27" ht="14.25">
      <c r="A104" s="5"/>
      <c r="B104" s="285"/>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7"/>
      <c r="Z104" s="9"/>
      <c r="AA104" s="9"/>
    </row>
    <row r="105" spans="1:27" ht="14.25">
      <c r="A105" s="5"/>
      <c r="B105" s="285"/>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7"/>
      <c r="Z105" s="9"/>
      <c r="AA105" s="9"/>
    </row>
    <row r="106" spans="1:27" ht="14.25">
      <c r="A106" s="5"/>
      <c r="B106" s="285"/>
      <c r="C106" s="286"/>
      <c r="D106" s="286"/>
      <c r="E106" s="286"/>
      <c r="F106" s="286"/>
      <c r="G106" s="286"/>
      <c r="H106" s="286"/>
      <c r="I106" s="286"/>
      <c r="J106" s="286"/>
      <c r="K106" s="286"/>
      <c r="L106" s="286"/>
      <c r="M106" s="286"/>
      <c r="N106" s="286"/>
      <c r="O106" s="286"/>
      <c r="P106" s="286"/>
      <c r="Q106" s="286"/>
      <c r="R106" s="286"/>
      <c r="S106" s="286"/>
      <c r="T106" s="286"/>
      <c r="U106" s="286"/>
      <c r="V106" s="286"/>
      <c r="W106" s="286"/>
      <c r="X106" s="286"/>
      <c r="Y106" s="287"/>
      <c r="Z106" s="9"/>
      <c r="AA106" s="9"/>
    </row>
    <row r="107" spans="1:27" ht="14.25">
      <c r="A107" s="5"/>
      <c r="B107" s="285"/>
      <c r="C107" s="286"/>
      <c r="D107" s="286"/>
      <c r="E107" s="286"/>
      <c r="F107" s="286"/>
      <c r="G107" s="286"/>
      <c r="H107" s="286"/>
      <c r="I107" s="286"/>
      <c r="J107" s="286"/>
      <c r="K107" s="286"/>
      <c r="L107" s="286"/>
      <c r="M107" s="286"/>
      <c r="N107" s="286"/>
      <c r="O107" s="286"/>
      <c r="P107" s="286"/>
      <c r="Q107" s="286"/>
      <c r="R107" s="286"/>
      <c r="S107" s="286"/>
      <c r="T107" s="286"/>
      <c r="U107" s="286"/>
      <c r="V107" s="286"/>
      <c r="W107" s="286"/>
      <c r="X107" s="286"/>
      <c r="Y107" s="287"/>
      <c r="Z107" s="9"/>
      <c r="AA107" s="9"/>
    </row>
    <row r="108" spans="1:27" ht="14.25">
      <c r="A108" s="5"/>
      <c r="B108" s="285"/>
      <c r="C108" s="286"/>
      <c r="D108" s="286"/>
      <c r="E108" s="286"/>
      <c r="F108" s="286"/>
      <c r="G108" s="286"/>
      <c r="H108" s="286"/>
      <c r="I108" s="286"/>
      <c r="J108" s="286"/>
      <c r="K108" s="286"/>
      <c r="L108" s="286"/>
      <c r="M108" s="286"/>
      <c r="N108" s="286"/>
      <c r="O108" s="286"/>
      <c r="P108" s="286"/>
      <c r="Q108" s="286"/>
      <c r="R108" s="286"/>
      <c r="S108" s="286"/>
      <c r="T108" s="286"/>
      <c r="U108" s="286"/>
      <c r="V108" s="286"/>
      <c r="W108" s="286"/>
      <c r="X108" s="286"/>
      <c r="Y108" s="287"/>
      <c r="Z108" s="9"/>
      <c r="AA108" s="9"/>
    </row>
    <row r="109" spans="1:27" ht="14.25">
      <c r="A109" s="5"/>
      <c r="B109" s="285"/>
      <c r="C109" s="286"/>
      <c r="D109" s="286"/>
      <c r="E109" s="286"/>
      <c r="F109" s="286"/>
      <c r="G109" s="286"/>
      <c r="H109" s="286"/>
      <c r="I109" s="286"/>
      <c r="J109" s="286"/>
      <c r="K109" s="286"/>
      <c r="L109" s="286"/>
      <c r="M109" s="286"/>
      <c r="N109" s="286"/>
      <c r="O109" s="286"/>
      <c r="P109" s="286"/>
      <c r="Q109" s="286"/>
      <c r="R109" s="286"/>
      <c r="S109" s="286"/>
      <c r="T109" s="286"/>
      <c r="U109" s="286"/>
      <c r="V109" s="286"/>
      <c r="W109" s="286"/>
      <c r="X109" s="286"/>
      <c r="Y109" s="287"/>
      <c r="Z109" s="9"/>
      <c r="AA109" s="9"/>
    </row>
    <row r="110" spans="1:27" ht="14.25">
      <c r="A110" s="5"/>
      <c r="B110" s="285"/>
      <c r="C110" s="286"/>
      <c r="D110" s="286"/>
      <c r="E110" s="286"/>
      <c r="F110" s="286"/>
      <c r="G110" s="286"/>
      <c r="H110" s="286"/>
      <c r="I110" s="286"/>
      <c r="J110" s="286"/>
      <c r="K110" s="286"/>
      <c r="L110" s="286"/>
      <c r="M110" s="286"/>
      <c r="N110" s="286"/>
      <c r="O110" s="286"/>
      <c r="P110" s="286"/>
      <c r="Q110" s="286"/>
      <c r="R110" s="286"/>
      <c r="S110" s="286"/>
      <c r="T110" s="286"/>
      <c r="U110" s="286"/>
      <c r="V110" s="286"/>
      <c r="W110" s="286"/>
      <c r="X110" s="286"/>
      <c r="Y110" s="287"/>
      <c r="Z110" s="9"/>
      <c r="AA110" s="9"/>
    </row>
    <row r="111" spans="1:27" ht="14.25">
      <c r="A111" s="5"/>
      <c r="B111" s="285"/>
      <c r="C111" s="286"/>
      <c r="D111" s="286"/>
      <c r="E111" s="286"/>
      <c r="F111" s="286"/>
      <c r="G111" s="286"/>
      <c r="H111" s="286"/>
      <c r="I111" s="286"/>
      <c r="J111" s="286"/>
      <c r="K111" s="286"/>
      <c r="L111" s="286"/>
      <c r="M111" s="286"/>
      <c r="N111" s="286"/>
      <c r="O111" s="286"/>
      <c r="P111" s="286"/>
      <c r="Q111" s="286"/>
      <c r="R111" s="286"/>
      <c r="S111" s="286"/>
      <c r="T111" s="286"/>
      <c r="U111" s="286"/>
      <c r="V111" s="286"/>
      <c r="W111" s="286"/>
      <c r="X111" s="286"/>
      <c r="Y111" s="287"/>
      <c r="Z111" s="9"/>
      <c r="AA111" s="9"/>
    </row>
    <row r="112" spans="1:27" ht="14.25">
      <c r="A112" s="5"/>
      <c r="B112" s="285"/>
      <c r="C112" s="286"/>
      <c r="D112" s="286"/>
      <c r="E112" s="286"/>
      <c r="F112" s="286"/>
      <c r="G112" s="286"/>
      <c r="H112" s="286"/>
      <c r="I112" s="286"/>
      <c r="J112" s="286"/>
      <c r="K112" s="286"/>
      <c r="L112" s="286"/>
      <c r="M112" s="286"/>
      <c r="N112" s="286"/>
      <c r="O112" s="286"/>
      <c r="P112" s="286"/>
      <c r="Q112" s="286"/>
      <c r="R112" s="286"/>
      <c r="S112" s="286"/>
      <c r="T112" s="286"/>
      <c r="U112" s="286"/>
      <c r="V112" s="286"/>
      <c r="W112" s="286"/>
      <c r="X112" s="286"/>
      <c r="Y112" s="287"/>
      <c r="Z112" s="9"/>
      <c r="AA112" s="9"/>
    </row>
    <row r="113" spans="1:27" ht="14.25">
      <c r="A113" s="5"/>
      <c r="B113" s="285"/>
      <c r="C113" s="286"/>
      <c r="D113" s="286"/>
      <c r="E113" s="286"/>
      <c r="F113" s="286"/>
      <c r="G113" s="286"/>
      <c r="H113" s="286"/>
      <c r="I113" s="286"/>
      <c r="J113" s="286"/>
      <c r="K113" s="286"/>
      <c r="L113" s="286"/>
      <c r="M113" s="286"/>
      <c r="N113" s="286"/>
      <c r="O113" s="286"/>
      <c r="P113" s="286"/>
      <c r="Q113" s="286"/>
      <c r="R113" s="286"/>
      <c r="S113" s="286"/>
      <c r="T113" s="286"/>
      <c r="U113" s="286"/>
      <c r="V113" s="286"/>
      <c r="W113" s="286"/>
      <c r="X113" s="286"/>
      <c r="Y113" s="287"/>
      <c r="Z113" s="9"/>
      <c r="AA113" s="9"/>
    </row>
    <row r="114" spans="1:27" ht="14.25">
      <c r="A114" s="5"/>
      <c r="B114" s="285"/>
      <c r="C114" s="286"/>
      <c r="D114" s="286"/>
      <c r="E114" s="286"/>
      <c r="F114" s="286"/>
      <c r="G114" s="286"/>
      <c r="H114" s="286"/>
      <c r="I114" s="286"/>
      <c r="J114" s="286"/>
      <c r="K114" s="286"/>
      <c r="L114" s="286"/>
      <c r="M114" s="286"/>
      <c r="N114" s="286"/>
      <c r="O114" s="286"/>
      <c r="P114" s="286"/>
      <c r="Q114" s="286"/>
      <c r="R114" s="286"/>
      <c r="S114" s="286"/>
      <c r="T114" s="286"/>
      <c r="U114" s="286"/>
      <c r="V114" s="286"/>
      <c r="W114" s="286"/>
      <c r="X114" s="286"/>
      <c r="Y114" s="287"/>
      <c r="Z114" s="9"/>
      <c r="AA114" s="9"/>
    </row>
    <row r="115" spans="1:27" ht="14.25">
      <c r="A115" s="5"/>
      <c r="B115" s="285"/>
      <c r="C115" s="286"/>
      <c r="D115" s="286"/>
      <c r="E115" s="286"/>
      <c r="F115" s="286"/>
      <c r="G115" s="286"/>
      <c r="H115" s="286"/>
      <c r="I115" s="286"/>
      <c r="J115" s="286"/>
      <c r="K115" s="286"/>
      <c r="L115" s="286"/>
      <c r="M115" s="286"/>
      <c r="N115" s="286"/>
      <c r="O115" s="286"/>
      <c r="P115" s="286"/>
      <c r="Q115" s="286"/>
      <c r="R115" s="286"/>
      <c r="S115" s="286"/>
      <c r="T115" s="286"/>
      <c r="U115" s="286"/>
      <c r="V115" s="286"/>
      <c r="W115" s="286"/>
      <c r="X115" s="286"/>
      <c r="Y115" s="287"/>
      <c r="Z115" s="9"/>
      <c r="AA115" s="9"/>
    </row>
    <row r="116" spans="1:27" ht="14.25">
      <c r="A116" s="5"/>
      <c r="B116" s="285"/>
      <c r="C116" s="286"/>
      <c r="D116" s="286"/>
      <c r="E116" s="286"/>
      <c r="F116" s="286"/>
      <c r="G116" s="286"/>
      <c r="H116" s="286"/>
      <c r="I116" s="286"/>
      <c r="J116" s="286"/>
      <c r="K116" s="286"/>
      <c r="L116" s="286"/>
      <c r="M116" s="286"/>
      <c r="N116" s="286"/>
      <c r="O116" s="286"/>
      <c r="P116" s="286"/>
      <c r="Q116" s="286"/>
      <c r="R116" s="286"/>
      <c r="S116" s="286"/>
      <c r="T116" s="286"/>
      <c r="U116" s="286"/>
      <c r="V116" s="286"/>
      <c r="W116" s="286"/>
      <c r="X116" s="286"/>
      <c r="Y116" s="287"/>
      <c r="Z116" s="9"/>
      <c r="AA116" s="9"/>
    </row>
    <row r="117" spans="1:27" ht="14.25">
      <c r="A117" s="5"/>
      <c r="B117" s="285"/>
      <c r="C117" s="286"/>
      <c r="D117" s="286"/>
      <c r="E117" s="286"/>
      <c r="F117" s="286"/>
      <c r="G117" s="286"/>
      <c r="H117" s="286"/>
      <c r="I117" s="286"/>
      <c r="J117" s="286"/>
      <c r="K117" s="286"/>
      <c r="L117" s="286"/>
      <c r="M117" s="286"/>
      <c r="N117" s="286"/>
      <c r="O117" s="286"/>
      <c r="P117" s="286"/>
      <c r="Q117" s="286"/>
      <c r="R117" s="286"/>
      <c r="S117" s="286"/>
      <c r="T117" s="286"/>
      <c r="U117" s="286"/>
      <c r="V117" s="286"/>
      <c r="W117" s="286"/>
      <c r="X117" s="286"/>
      <c r="Y117" s="287"/>
      <c r="Z117" s="9"/>
      <c r="AA117" s="9"/>
    </row>
    <row r="118" spans="1:27" ht="14.25">
      <c r="A118" s="5"/>
      <c r="B118" s="285"/>
      <c r="C118" s="286"/>
      <c r="D118" s="286"/>
      <c r="E118" s="286"/>
      <c r="F118" s="286"/>
      <c r="G118" s="286"/>
      <c r="H118" s="286"/>
      <c r="I118" s="286"/>
      <c r="J118" s="286"/>
      <c r="K118" s="286"/>
      <c r="L118" s="286"/>
      <c r="M118" s="286"/>
      <c r="N118" s="286"/>
      <c r="O118" s="286"/>
      <c r="P118" s="286"/>
      <c r="Q118" s="286"/>
      <c r="R118" s="286"/>
      <c r="S118" s="286"/>
      <c r="T118" s="286"/>
      <c r="U118" s="286"/>
      <c r="V118" s="286"/>
      <c r="W118" s="286"/>
      <c r="X118" s="286"/>
      <c r="Y118" s="287"/>
      <c r="Z118" s="9"/>
      <c r="AA118" s="9"/>
    </row>
    <row r="119" spans="1:27" ht="14.25">
      <c r="A119" s="5"/>
      <c r="B119" s="285"/>
      <c r="C119" s="286"/>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7"/>
      <c r="Z119" s="9"/>
      <c r="AA119" s="9"/>
    </row>
    <row r="120" spans="1:27" ht="14.25">
      <c r="A120" s="5"/>
      <c r="B120" s="285"/>
      <c r="C120" s="286"/>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7"/>
      <c r="Z120" s="9"/>
      <c r="AA120" s="9"/>
    </row>
    <row r="121" spans="1:27" ht="14.25">
      <c r="A121" s="5"/>
      <c r="B121" s="285"/>
      <c r="C121" s="286"/>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7"/>
      <c r="Z121" s="9"/>
      <c r="AA121" s="9"/>
    </row>
    <row r="122" spans="1:27" ht="14.25">
      <c r="A122" s="5"/>
      <c r="B122" s="285"/>
      <c r="C122" s="286"/>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7"/>
      <c r="Z122" s="9"/>
      <c r="AA122" s="9"/>
    </row>
    <row r="123" spans="1:27" ht="14.25">
      <c r="A123" s="5"/>
      <c r="B123" s="285"/>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7"/>
      <c r="Z123" s="9"/>
      <c r="AA123" s="9"/>
    </row>
    <row r="124" spans="1:27" ht="14.25">
      <c r="A124" s="5"/>
      <c r="B124" s="285"/>
      <c r="C124" s="286"/>
      <c r="D124" s="286"/>
      <c r="E124" s="286"/>
      <c r="F124" s="286"/>
      <c r="G124" s="286"/>
      <c r="H124" s="286"/>
      <c r="I124" s="286"/>
      <c r="J124" s="286"/>
      <c r="K124" s="286"/>
      <c r="L124" s="286"/>
      <c r="M124" s="286"/>
      <c r="N124" s="286"/>
      <c r="O124" s="286"/>
      <c r="P124" s="286"/>
      <c r="Q124" s="286"/>
      <c r="R124" s="286"/>
      <c r="S124" s="286"/>
      <c r="T124" s="286"/>
      <c r="U124" s="286"/>
      <c r="V124" s="286"/>
      <c r="W124" s="286"/>
      <c r="X124" s="286"/>
      <c r="Y124" s="287"/>
      <c r="Z124" s="9"/>
      <c r="AA124" s="9"/>
    </row>
    <row r="125" spans="1:27" ht="14.25">
      <c r="A125" s="5"/>
      <c r="B125" s="285"/>
      <c r="C125" s="286"/>
      <c r="D125" s="286"/>
      <c r="E125" s="286"/>
      <c r="F125" s="286"/>
      <c r="G125" s="286"/>
      <c r="H125" s="286"/>
      <c r="I125" s="286"/>
      <c r="J125" s="286"/>
      <c r="K125" s="286"/>
      <c r="L125" s="286"/>
      <c r="M125" s="286"/>
      <c r="N125" s="286"/>
      <c r="O125" s="286"/>
      <c r="P125" s="286"/>
      <c r="Q125" s="286"/>
      <c r="R125" s="286"/>
      <c r="S125" s="286"/>
      <c r="T125" s="286"/>
      <c r="U125" s="286"/>
      <c r="V125" s="286"/>
      <c r="W125" s="286"/>
      <c r="X125" s="286"/>
      <c r="Y125" s="287"/>
      <c r="Z125" s="9"/>
      <c r="AA125" s="9"/>
    </row>
    <row r="126" spans="1:27" ht="14.25">
      <c r="A126" s="5"/>
      <c r="B126" s="285"/>
      <c r="C126" s="286"/>
      <c r="D126" s="286"/>
      <c r="E126" s="286"/>
      <c r="F126" s="286"/>
      <c r="G126" s="286"/>
      <c r="H126" s="286"/>
      <c r="I126" s="286"/>
      <c r="J126" s="286"/>
      <c r="K126" s="286"/>
      <c r="L126" s="286"/>
      <c r="M126" s="286"/>
      <c r="N126" s="286"/>
      <c r="O126" s="286"/>
      <c r="P126" s="286"/>
      <c r="Q126" s="286"/>
      <c r="R126" s="286"/>
      <c r="S126" s="286"/>
      <c r="T126" s="286"/>
      <c r="U126" s="286"/>
      <c r="V126" s="286"/>
      <c r="W126" s="286"/>
      <c r="X126" s="286"/>
      <c r="Y126" s="287"/>
      <c r="Z126" s="9"/>
      <c r="AA126" s="9"/>
    </row>
    <row r="127" spans="1:27" ht="14.25">
      <c r="A127" s="5"/>
      <c r="B127" s="285"/>
      <c r="C127" s="286"/>
      <c r="D127" s="286"/>
      <c r="E127" s="286"/>
      <c r="F127" s="286"/>
      <c r="G127" s="286"/>
      <c r="H127" s="286"/>
      <c r="I127" s="286"/>
      <c r="J127" s="286"/>
      <c r="K127" s="286"/>
      <c r="L127" s="286"/>
      <c r="M127" s="286"/>
      <c r="N127" s="286"/>
      <c r="O127" s="286"/>
      <c r="P127" s="286"/>
      <c r="Q127" s="286"/>
      <c r="R127" s="286"/>
      <c r="S127" s="286"/>
      <c r="T127" s="286"/>
      <c r="U127" s="286"/>
      <c r="V127" s="286"/>
      <c r="W127" s="286"/>
      <c r="X127" s="286"/>
      <c r="Y127" s="287"/>
      <c r="Z127" s="9"/>
      <c r="AA127" s="9"/>
    </row>
    <row r="128" spans="1:27" ht="14.25">
      <c r="A128" s="5"/>
      <c r="B128" s="285"/>
      <c r="C128" s="286"/>
      <c r="D128" s="286"/>
      <c r="E128" s="286"/>
      <c r="F128" s="286"/>
      <c r="G128" s="286"/>
      <c r="H128" s="286"/>
      <c r="I128" s="286"/>
      <c r="J128" s="286"/>
      <c r="K128" s="286"/>
      <c r="L128" s="286"/>
      <c r="M128" s="286"/>
      <c r="N128" s="286"/>
      <c r="O128" s="286"/>
      <c r="P128" s="286"/>
      <c r="Q128" s="286"/>
      <c r="R128" s="286"/>
      <c r="S128" s="286"/>
      <c r="T128" s="286"/>
      <c r="U128" s="286"/>
      <c r="V128" s="286"/>
      <c r="W128" s="286"/>
      <c r="X128" s="286"/>
      <c r="Y128" s="287"/>
      <c r="Z128" s="9"/>
      <c r="AA128" s="9"/>
    </row>
    <row r="129" spans="1:27" ht="14.25">
      <c r="A129" s="5"/>
      <c r="B129" s="285"/>
      <c r="C129" s="286"/>
      <c r="D129" s="286"/>
      <c r="E129" s="286"/>
      <c r="F129" s="286"/>
      <c r="G129" s="286"/>
      <c r="H129" s="286"/>
      <c r="I129" s="286"/>
      <c r="J129" s="286"/>
      <c r="K129" s="286"/>
      <c r="L129" s="286"/>
      <c r="M129" s="286"/>
      <c r="N129" s="286"/>
      <c r="O129" s="286"/>
      <c r="P129" s="286"/>
      <c r="Q129" s="286"/>
      <c r="R129" s="286"/>
      <c r="S129" s="286"/>
      <c r="T129" s="286"/>
      <c r="U129" s="286"/>
      <c r="V129" s="286"/>
      <c r="W129" s="286"/>
      <c r="X129" s="286"/>
      <c r="Y129" s="287"/>
      <c r="Z129" s="9"/>
      <c r="AA129" s="9"/>
    </row>
    <row r="130" spans="1:27" ht="14.25">
      <c r="A130" s="5"/>
      <c r="B130" s="285"/>
      <c r="C130" s="286"/>
      <c r="D130" s="286"/>
      <c r="E130" s="286"/>
      <c r="F130" s="286"/>
      <c r="G130" s="286"/>
      <c r="H130" s="286"/>
      <c r="I130" s="286"/>
      <c r="J130" s="286"/>
      <c r="K130" s="286"/>
      <c r="L130" s="286"/>
      <c r="M130" s="286"/>
      <c r="N130" s="286"/>
      <c r="O130" s="286"/>
      <c r="P130" s="286"/>
      <c r="Q130" s="286"/>
      <c r="R130" s="286"/>
      <c r="S130" s="286"/>
      <c r="T130" s="286"/>
      <c r="U130" s="286"/>
      <c r="V130" s="286"/>
      <c r="W130" s="286"/>
      <c r="X130" s="286"/>
      <c r="Y130" s="287"/>
      <c r="Z130" s="9"/>
      <c r="AA130" s="9"/>
    </row>
    <row r="131" spans="1:27" ht="14.25">
      <c r="A131" s="5"/>
      <c r="B131" s="285"/>
      <c r="C131" s="286"/>
      <c r="D131" s="286"/>
      <c r="E131" s="286"/>
      <c r="F131" s="286"/>
      <c r="G131" s="286"/>
      <c r="H131" s="286"/>
      <c r="I131" s="286"/>
      <c r="J131" s="286"/>
      <c r="K131" s="286"/>
      <c r="L131" s="286"/>
      <c r="M131" s="286"/>
      <c r="N131" s="286"/>
      <c r="O131" s="286"/>
      <c r="P131" s="286"/>
      <c r="Q131" s="286"/>
      <c r="R131" s="286"/>
      <c r="S131" s="286"/>
      <c r="T131" s="286"/>
      <c r="U131" s="286"/>
      <c r="V131" s="286"/>
      <c r="W131" s="286"/>
      <c r="X131" s="286"/>
      <c r="Y131" s="287"/>
      <c r="Z131" s="9"/>
      <c r="AA131" s="9"/>
    </row>
    <row r="132" spans="1:27" ht="14.25">
      <c r="A132" s="5"/>
      <c r="B132" s="285"/>
      <c r="C132" s="286"/>
      <c r="D132" s="286"/>
      <c r="E132" s="286"/>
      <c r="F132" s="286"/>
      <c r="G132" s="286"/>
      <c r="H132" s="286"/>
      <c r="I132" s="286"/>
      <c r="J132" s="286"/>
      <c r="K132" s="286"/>
      <c r="L132" s="286"/>
      <c r="M132" s="286"/>
      <c r="N132" s="286"/>
      <c r="O132" s="286"/>
      <c r="P132" s="286"/>
      <c r="Q132" s="286"/>
      <c r="R132" s="286"/>
      <c r="S132" s="286"/>
      <c r="T132" s="286"/>
      <c r="U132" s="286"/>
      <c r="V132" s="286"/>
      <c r="W132" s="286"/>
      <c r="X132" s="286"/>
      <c r="Y132" s="287"/>
      <c r="Z132" s="9"/>
      <c r="AA132" s="9"/>
    </row>
    <row r="133" spans="1:27" ht="14.25">
      <c r="A133" s="5"/>
      <c r="B133" s="285"/>
      <c r="C133" s="286"/>
      <c r="D133" s="286"/>
      <c r="E133" s="286"/>
      <c r="F133" s="286"/>
      <c r="G133" s="286"/>
      <c r="H133" s="286"/>
      <c r="I133" s="286"/>
      <c r="J133" s="286"/>
      <c r="K133" s="286"/>
      <c r="L133" s="286"/>
      <c r="M133" s="286"/>
      <c r="N133" s="286"/>
      <c r="O133" s="286"/>
      <c r="P133" s="286"/>
      <c r="Q133" s="286"/>
      <c r="R133" s="286"/>
      <c r="S133" s="286"/>
      <c r="T133" s="286"/>
      <c r="U133" s="286"/>
      <c r="V133" s="286"/>
      <c r="W133" s="286"/>
      <c r="X133" s="286"/>
      <c r="Y133" s="287"/>
      <c r="Z133" s="9"/>
      <c r="AA133" s="9"/>
    </row>
    <row r="134" spans="1:27" ht="14.25">
      <c r="A134" s="5"/>
      <c r="B134" s="285"/>
      <c r="C134" s="286"/>
      <c r="D134" s="286"/>
      <c r="E134" s="286"/>
      <c r="F134" s="286"/>
      <c r="G134" s="286"/>
      <c r="H134" s="286"/>
      <c r="I134" s="286"/>
      <c r="J134" s="286"/>
      <c r="K134" s="286"/>
      <c r="L134" s="286"/>
      <c r="M134" s="286"/>
      <c r="N134" s="286"/>
      <c r="O134" s="286"/>
      <c r="P134" s="286"/>
      <c r="Q134" s="286"/>
      <c r="R134" s="286"/>
      <c r="S134" s="286"/>
      <c r="T134" s="286"/>
      <c r="U134" s="286"/>
      <c r="V134" s="286"/>
      <c r="W134" s="286"/>
      <c r="X134" s="286"/>
      <c r="Y134" s="287"/>
      <c r="Z134" s="9"/>
      <c r="AA134" s="9"/>
    </row>
    <row r="135" spans="1:27" ht="14.25">
      <c r="A135" s="5"/>
      <c r="B135" s="285"/>
      <c r="C135" s="286"/>
      <c r="D135" s="286"/>
      <c r="E135" s="286"/>
      <c r="F135" s="286"/>
      <c r="G135" s="286"/>
      <c r="H135" s="286"/>
      <c r="I135" s="286"/>
      <c r="J135" s="286"/>
      <c r="K135" s="286"/>
      <c r="L135" s="286"/>
      <c r="M135" s="286"/>
      <c r="N135" s="286"/>
      <c r="O135" s="286"/>
      <c r="P135" s="286"/>
      <c r="Q135" s="286"/>
      <c r="R135" s="286"/>
      <c r="S135" s="286"/>
      <c r="T135" s="286"/>
      <c r="U135" s="286"/>
      <c r="V135" s="286"/>
      <c r="W135" s="286"/>
      <c r="X135" s="286"/>
      <c r="Y135" s="287"/>
      <c r="Z135" s="9"/>
      <c r="AA135" s="9"/>
    </row>
    <row r="136" spans="1:27" ht="14.25">
      <c r="A136" s="5"/>
      <c r="B136" s="285"/>
      <c r="C136" s="286"/>
      <c r="D136" s="286"/>
      <c r="E136" s="286"/>
      <c r="F136" s="286"/>
      <c r="G136" s="286"/>
      <c r="H136" s="286"/>
      <c r="I136" s="286"/>
      <c r="J136" s="286"/>
      <c r="K136" s="286"/>
      <c r="L136" s="286"/>
      <c r="M136" s="286"/>
      <c r="N136" s="286"/>
      <c r="O136" s="286"/>
      <c r="P136" s="286"/>
      <c r="Q136" s="286"/>
      <c r="R136" s="286"/>
      <c r="S136" s="286"/>
      <c r="T136" s="286"/>
      <c r="U136" s="286"/>
      <c r="V136" s="286"/>
      <c r="W136" s="286"/>
      <c r="X136" s="286"/>
      <c r="Y136" s="287"/>
      <c r="Z136" s="9"/>
      <c r="AA136" s="9"/>
    </row>
    <row r="137" spans="1:27" ht="14.25">
      <c r="A137" s="5"/>
      <c r="B137" s="285"/>
      <c r="C137" s="286"/>
      <c r="D137" s="286"/>
      <c r="E137" s="286"/>
      <c r="F137" s="286"/>
      <c r="G137" s="286"/>
      <c r="H137" s="286"/>
      <c r="I137" s="286"/>
      <c r="J137" s="286"/>
      <c r="K137" s="286"/>
      <c r="L137" s="286"/>
      <c r="M137" s="286"/>
      <c r="N137" s="286"/>
      <c r="O137" s="286"/>
      <c r="P137" s="286"/>
      <c r="Q137" s="286"/>
      <c r="R137" s="286"/>
      <c r="S137" s="286"/>
      <c r="T137" s="286"/>
      <c r="U137" s="286"/>
      <c r="V137" s="286"/>
      <c r="W137" s="286"/>
      <c r="X137" s="286"/>
      <c r="Y137" s="287"/>
      <c r="Z137" s="9"/>
      <c r="AA137" s="9"/>
    </row>
    <row r="138" spans="1:27" ht="14.25">
      <c r="A138" s="5"/>
      <c r="B138" s="285"/>
      <c r="C138" s="286"/>
      <c r="D138" s="286"/>
      <c r="E138" s="286"/>
      <c r="F138" s="286"/>
      <c r="G138" s="286"/>
      <c r="H138" s="286"/>
      <c r="I138" s="286"/>
      <c r="J138" s="286"/>
      <c r="K138" s="286"/>
      <c r="L138" s="286"/>
      <c r="M138" s="286"/>
      <c r="N138" s="286"/>
      <c r="O138" s="286"/>
      <c r="P138" s="286"/>
      <c r="Q138" s="286"/>
      <c r="R138" s="286"/>
      <c r="S138" s="286"/>
      <c r="T138" s="286"/>
      <c r="U138" s="286"/>
      <c r="V138" s="286"/>
      <c r="W138" s="286"/>
      <c r="X138" s="286"/>
      <c r="Y138" s="287"/>
      <c r="Z138" s="9"/>
      <c r="AA138" s="9"/>
    </row>
    <row r="139" spans="1:27" ht="14.25">
      <c r="A139" s="5"/>
      <c r="B139" s="285"/>
      <c r="C139" s="286"/>
      <c r="D139" s="286"/>
      <c r="E139" s="286"/>
      <c r="F139" s="286"/>
      <c r="G139" s="286"/>
      <c r="H139" s="286"/>
      <c r="I139" s="286"/>
      <c r="J139" s="286"/>
      <c r="K139" s="286"/>
      <c r="L139" s="286"/>
      <c r="M139" s="286"/>
      <c r="N139" s="286"/>
      <c r="O139" s="286"/>
      <c r="P139" s="286"/>
      <c r="Q139" s="286"/>
      <c r="R139" s="286"/>
      <c r="S139" s="286"/>
      <c r="T139" s="286"/>
      <c r="U139" s="286"/>
      <c r="V139" s="286"/>
      <c r="W139" s="286"/>
      <c r="X139" s="286"/>
      <c r="Y139" s="287"/>
      <c r="Z139" s="9"/>
      <c r="AA139" s="9"/>
    </row>
    <row r="140" spans="1:27" ht="14.25">
      <c r="A140" s="5"/>
      <c r="B140" s="285"/>
      <c r="C140" s="286"/>
      <c r="D140" s="286"/>
      <c r="E140" s="286"/>
      <c r="F140" s="286"/>
      <c r="G140" s="286"/>
      <c r="H140" s="286"/>
      <c r="I140" s="286"/>
      <c r="J140" s="286"/>
      <c r="K140" s="286"/>
      <c r="L140" s="286"/>
      <c r="M140" s="286"/>
      <c r="N140" s="286"/>
      <c r="O140" s="286"/>
      <c r="P140" s="286"/>
      <c r="Q140" s="286"/>
      <c r="R140" s="286"/>
      <c r="S140" s="286"/>
      <c r="T140" s="286"/>
      <c r="U140" s="286"/>
      <c r="V140" s="286"/>
      <c r="W140" s="286"/>
      <c r="X140" s="286"/>
      <c r="Y140" s="287"/>
      <c r="Z140" s="9"/>
      <c r="AA140" s="9"/>
    </row>
    <row r="141" spans="1:27" ht="14.25">
      <c r="A141" s="5"/>
      <c r="B141" s="285"/>
      <c r="C141" s="286"/>
      <c r="D141" s="286"/>
      <c r="E141" s="286"/>
      <c r="F141" s="286"/>
      <c r="G141" s="286"/>
      <c r="H141" s="286"/>
      <c r="I141" s="286"/>
      <c r="J141" s="286"/>
      <c r="K141" s="286"/>
      <c r="L141" s="286"/>
      <c r="M141" s="286"/>
      <c r="N141" s="286"/>
      <c r="O141" s="286"/>
      <c r="P141" s="286"/>
      <c r="Q141" s="286"/>
      <c r="R141" s="286"/>
      <c r="S141" s="286"/>
      <c r="T141" s="286"/>
      <c r="U141" s="286"/>
      <c r="V141" s="286"/>
      <c r="W141" s="286"/>
      <c r="X141" s="286"/>
      <c r="Y141" s="287"/>
      <c r="Z141" s="9"/>
      <c r="AA141" s="9"/>
    </row>
    <row r="142" spans="1:27" ht="14.25">
      <c r="A142" s="5"/>
      <c r="B142" s="285"/>
      <c r="C142" s="286"/>
      <c r="D142" s="286"/>
      <c r="E142" s="286"/>
      <c r="F142" s="286"/>
      <c r="G142" s="286"/>
      <c r="H142" s="286"/>
      <c r="I142" s="286"/>
      <c r="J142" s="286"/>
      <c r="K142" s="286"/>
      <c r="L142" s="286"/>
      <c r="M142" s="286"/>
      <c r="N142" s="286"/>
      <c r="O142" s="286"/>
      <c r="P142" s="286"/>
      <c r="Q142" s="286"/>
      <c r="R142" s="286"/>
      <c r="S142" s="286"/>
      <c r="T142" s="286"/>
      <c r="U142" s="286"/>
      <c r="V142" s="286"/>
      <c r="W142" s="286"/>
      <c r="X142" s="286"/>
      <c r="Y142" s="287"/>
      <c r="Z142" s="9"/>
      <c r="AA142" s="9"/>
    </row>
    <row r="143" spans="1:27" ht="14.25">
      <c r="A143" s="5"/>
      <c r="B143" s="285"/>
      <c r="C143" s="286"/>
      <c r="D143" s="286"/>
      <c r="E143" s="286"/>
      <c r="F143" s="286"/>
      <c r="G143" s="286"/>
      <c r="H143" s="286"/>
      <c r="I143" s="286"/>
      <c r="J143" s="286"/>
      <c r="K143" s="286"/>
      <c r="L143" s="286"/>
      <c r="M143" s="286"/>
      <c r="N143" s="286"/>
      <c r="O143" s="286"/>
      <c r="P143" s="286"/>
      <c r="Q143" s="286"/>
      <c r="R143" s="286"/>
      <c r="S143" s="286"/>
      <c r="T143" s="286"/>
      <c r="U143" s="286"/>
      <c r="V143" s="286"/>
      <c r="W143" s="286"/>
      <c r="X143" s="286"/>
      <c r="Y143" s="287"/>
      <c r="Z143" s="9"/>
      <c r="AA143" s="9"/>
    </row>
    <row r="144" spans="1:27" ht="14.25">
      <c r="A144" s="5"/>
      <c r="B144" s="285"/>
      <c r="C144" s="286"/>
      <c r="D144" s="286"/>
      <c r="E144" s="286"/>
      <c r="F144" s="286"/>
      <c r="G144" s="286"/>
      <c r="H144" s="286"/>
      <c r="I144" s="286"/>
      <c r="J144" s="286"/>
      <c r="K144" s="286"/>
      <c r="L144" s="286"/>
      <c r="M144" s="286"/>
      <c r="N144" s="286"/>
      <c r="O144" s="286"/>
      <c r="P144" s="286"/>
      <c r="Q144" s="286"/>
      <c r="R144" s="286"/>
      <c r="S144" s="286"/>
      <c r="T144" s="286"/>
      <c r="U144" s="286"/>
      <c r="V144" s="286"/>
      <c r="W144" s="286"/>
      <c r="X144" s="286"/>
      <c r="Y144" s="287"/>
      <c r="Z144" s="9"/>
      <c r="AA144" s="9"/>
    </row>
    <row r="145" spans="1:27" ht="14.25">
      <c r="A145" s="5"/>
      <c r="B145" s="285"/>
      <c r="C145" s="286"/>
      <c r="D145" s="286"/>
      <c r="E145" s="286"/>
      <c r="F145" s="286"/>
      <c r="G145" s="286"/>
      <c r="H145" s="286"/>
      <c r="I145" s="286"/>
      <c r="J145" s="286"/>
      <c r="K145" s="286"/>
      <c r="L145" s="286"/>
      <c r="M145" s="286"/>
      <c r="N145" s="286"/>
      <c r="O145" s="286"/>
      <c r="P145" s="286"/>
      <c r="Q145" s="286"/>
      <c r="R145" s="286"/>
      <c r="S145" s="286"/>
      <c r="T145" s="286"/>
      <c r="U145" s="286"/>
      <c r="V145" s="286"/>
      <c r="W145" s="286"/>
      <c r="X145" s="286"/>
      <c r="Y145" s="287"/>
      <c r="Z145" s="9"/>
      <c r="AA145" s="9"/>
    </row>
    <row r="146" spans="1:27" ht="14.25">
      <c r="A146" s="5"/>
      <c r="B146" s="285"/>
      <c r="C146" s="286"/>
      <c r="D146" s="286"/>
      <c r="E146" s="286"/>
      <c r="F146" s="286"/>
      <c r="G146" s="286"/>
      <c r="H146" s="286"/>
      <c r="I146" s="286"/>
      <c r="J146" s="286"/>
      <c r="K146" s="286"/>
      <c r="L146" s="286"/>
      <c r="M146" s="286"/>
      <c r="N146" s="286"/>
      <c r="O146" s="286"/>
      <c r="P146" s="286"/>
      <c r="Q146" s="286"/>
      <c r="R146" s="286"/>
      <c r="S146" s="286"/>
      <c r="T146" s="286"/>
      <c r="U146" s="286"/>
      <c r="V146" s="286"/>
      <c r="W146" s="286"/>
      <c r="X146" s="286"/>
      <c r="Y146" s="287"/>
      <c r="Z146" s="9"/>
      <c r="AA146" s="9"/>
    </row>
    <row r="147" spans="1:27" ht="14.25">
      <c r="A147" s="5"/>
      <c r="B147" s="285"/>
      <c r="C147" s="286"/>
      <c r="D147" s="286"/>
      <c r="E147" s="286"/>
      <c r="F147" s="286"/>
      <c r="G147" s="286"/>
      <c r="H147" s="286"/>
      <c r="I147" s="286"/>
      <c r="J147" s="286"/>
      <c r="K147" s="286"/>
      <c r="L147" s="286"/>
      <c r="M147" s="286"/>
      <c r="N147" s="286"/>
      <c r="O147" s="286"/>
      <c r="P147" s="286"/>
      <c r="Q147" s="286"/>
      <c r="R147" s="286"/>
      <c r="S147" s="286"/>
      <c r="T147" s="286"/>
      <c r="U147" s="286"/>
      <c r="V147" s="286"/>
      <c r="W147" s="286"/>
      <c r="X147" s="286"/>
      <c r="Y147" s="287"/>
      <c r="Z147" s="9"/>
      <c r="AA147" s="9"/>
    </row>
    <row r="148" spans="1:27" ht="14.25">
      <c r="A148" s="5"/>
      <c r="B148" s="285"/>
      <c r="C148" s="286"/>
      <c r="D148" s="286"/>
      <c r="E148" s="286"/>
      <c r="F148" s="286"/>
      <c r="G148" s="286"/>
      <c r="H148" s="286"/>
      <c r="I148" s="286"/>
      <c r="J148" s="286"/>
      <c r="K148" s="286"/>
      <c r="L148" s="286"/>
      <c r="M148" s="286"/>
      <c r="N148" s="286"/>
      <c r="O148" s="286"/>
      <c r="P148" s="286"/>
      <c r="Q148" s="286"/>
      <c r="R148" s="286"/>
      <c r="S148" s="286"/>
      <c r="T148" s="286"/>
      <c r="U148" s="286"/>
      <c r="V148" s="286"/>
      <c r="W148" s="286"/>
      <c r="X148" s="286"/>
      <c r="Y148" s="287"/>
      <c r="Z148" s="9"/>
      <c r="AA148" s="9"/>
    </row>
    <row r="149" spans="1:27" ht="14.25">
      <c r="A149" s="5"/>
      <c r="B149" s="285"/>
      <c r="C149" s="286"/>
      <c r="D149" s="286"/>
      <c r="E149" s="286"/>
      <c r="F149" s="286"/>
      <c r="G149" s="286"/>
      <c r="H149" s="286"/>
      <c r="I149" s="286"/>
      <c r="J149" s="286"/>
      <c r="K149" s="286"/>
      <c r="L149" s="286"/>
      <c r="M149" s="286"/>
      <c r="N149" s="286"/>
      <c r="O149" s="286"/>
      <c r="P149" s="286"/>
      <c r="Q149" s="286"/>
      <c r="R149" s="286"/>
      <c r="S149" s="286"/>
      <c r="T149" s="286"/>
      <c r="U149" s="286"/>
      <c r="V149" s="286"/>
      <c r="W149" s="286"/>
      <c r="X149" s="286"/>
      <c r="Y149" s="287"/>
      <c r="Z149" s="9"/>
      <c r="AA149" s="9"/>
    </row>
    <row r="150" spans="1:27" ht="14.25">
      <c r="A150" s="5"/>
      <c r="B150" s="285"/>
      <c r="C150" s="286"/>
      <c r="D150" s="286"/>
      <c r="E150" s="286"/>
      <c r="F150" s="286"/>
      <c r="G150" s="286"/>
      <c r="H150" s="286"/>
      <c r="I150" s="286"/>
      <c r="J150" s="286"/>
      <c r="K150" s="286"/>
      <c r="L150" s="286"/>
      <c r="M150" s="286"/>
      <c r="N150" s="286"/>
      <c r="O150" s="286"/>
      <c r="P150" s="286"/>
      <c r="Q150" s="286"/>
      <c r="R150" s="286"/>
      <c r="S150" s="286"/>
      <c r="T150" s="286"/>
      <c r="U150" s="286"/>
      <c r="V150" s="286"/>
      <c r="W150" s="286"/>
      <c r="X150" s="286"/>
      <c r="Y150" s="287"/>
      <c r="Z150" s="9"/>
      <c r="AA150" s="9"/>
    </row>
    <row r="151" spans="1:27" ht="14.25">
      <c r="A151" s="5"/>
      <c r="B151" s="285"/>
      <c r="C151" s="286"/>
      <c r="D151" s="286"/>
      <c r="E151" s="286"/>
      <c r="F151" s="286"/>
      <c r="G151" s="286"/>
      <c r="H151" s="286"/>
      <c r="I151" s="286"/>
      <c r="J151" s="286"/>
      <c r="K151" s="286"/>
      <c r="L151" s="286"/>
      <c r="M151" s="286"/>
      <c r="N151" s="286"/>
      <c r="O151" s="286"/>
      <c r="P151" s="286"/>
      <c r="Q151" s="286"/>
      <c r="R151" s="286"/>
      <c r="S151" s="286"/>
      <c r="T151" s="286"/>
      <c r="U151" s="286"/>
      <c r="V151" s="286"/>
      <c r="W151" s="286"/>
      <c r="X151" s="286"/>
      <c r="Y151" s="287"/>
      <c r="Z151" s="9"/>
      <c r="AA151" s="9"/>
    </row>
    <row r="152" spans="1:27" ht="14.25">
      <c r="A152" s="5"/>
      <c r="B152" s="285"/>
      <c r="C152" s="286"/>
      <c r="D152" s="286"/>
      <c r="E152" s="286"/>
      <c r="F152" s="286"/>
      <c r="G152" s="286"/>
      <c r="H152" s="286"/>
      <c r="I152" s="286"/>
      <c r="J152" s="286"/>
      <c r="K152" s="286"/>
      <c r="L152" s="286"/>
      <c r="M152" s="286"/>
      <c r="N152" s="286"/>
      <c r="O152" s="286"/>
      <c r="P152" s="286"/>
      <c r="Q152" s="286"/>
      <c r="R152" s="286"/>
      <c r="S152" s="286"/>
      <c r="T152" s="286"/>
      <c r="U152" s="286"/>
      <c r="V152" s="286"/>
      <c r="W152" s="286"/>
      <c r="X152" s="286"/>
      <c r="Y152" s="287"/>
      <c r="Z152" s="9"/>
      <c r="AA152" s="9"/>
    </row>
    <row r="153" spans="1:27" ht="14.25">
      <c r="A153" s="5"/>
      <c r="B153" s="285"/>
      <c r="C153" s="286"/>
      <c r="D153" s="286"/>
      <c r="E153" s="286"/>
      <c r="F153" s="286"/>
      <c r="G153" s="286"/>
      <c r="H153" s="286"/>
      <c r="I153" s="286"/>
      <c r="J153" s="286"/>
      <c r="K153" s="286"/>
      <c r="L153" s="286"/>
      <c r="M153" s="286"/>
      <c r="N153" s="286"/>
      <c r="O153" s="286"/>
      <c r="P153" s="286"/>
      <c r="Q153" s="286"/>
      <c r="R153" s="286"/>
      <c r="S153" s="286"/>
      <c r="T153" s="286"/>
      <c r="U153" s="286"/>
      <c r="V153" s="286"/>
      <c r="W153" s="286"/>
      <c r="X153" s="286"/>
      <c r="Y153" s="287"/>
      <c r="Z153" s="9"/>
      <c r="AA153" s="9"/>
    </row>
    <row r="154" spans="1:27" ht="14.25">
      <c r="A154" s="5"/>
      <c r="B154" s="285"/>
      <c r="C154" s="286"/>
      <c r="D154" s="286"/>
      <c r="E154" s="286"/>
      <c r="F154" s="286"/>
      <c r="G154" s="286"/>
      <c r="H154" s="286"/>
      <c r="I154" s="286"/>
      <c r="J154" s="286"/>
      <c r="K154" s="286"/>
      <c r="L154" s="286"/>
      <c r="M154" s="286"/>
      <c r="N154" s="286"/>
      <c r="O154" s="286"/>
      <c r="P154" s="286"/>
      <c r="Q154" s="286"/>
      <c r="R154" s="286"/>
      <c r="S154" s="286"/>
      <c r="T154" s="286"/>
      <c r="U154" s="286"/>
      <c r="V154" s="286"/>
      <c r="W154" s="286"/>
      <c r="X154" s="286"/>
      <c r="Y154" s="287"/>
      <c r="Z154" s="9"/>
      <c r="AA154" s="9"/>
    </row>
    <row r="155" spans="1:27" ht="14.25">
      <c r="A155" s="5"/>
      <c r="B155" s="285"/>
      <c r="C155" s="286"/>
      <c r="D155" s="286"/>
      <c r="E155" s="286"/>
      <c r="F155" s="286"/>
      <c r="G155" s="286"/>
      <c r="H155" s="286"/>
      <c r="I155" s="286"/>
      <c r="J155" s="286"/>
      <c r="K155" s="286"/>
      <c r="L155" s="286"/>
      <c r="M155" s="286"/>
      <c r="N155" s="286"/>
      <c r="O155" s="286"/>
      <c r="P155" s="286"/>
      <c r="Q155" s="286"/>
      <c r="R155" s="286"/>
      <c r="S155" s="286"/>
      <c r="T155" s="286"/>
      <c r="U155" s="286"/>
      <c r="V155" s="286"/>
      <c r="W155" s="286"/>
      <c r="X155" s="286"/>
      <c r="Y155" s="287"/>
      <c r="Z155" s="9"/>
      <c r="AA155" s="9"/>
    </row>
    <row r="156" spans="1:27" ht="14.25">
      <c r="A156" s="5"/>
      <c r="B156" s="285"/>
      <c r="C156" s="286"/>
      <c r="D156" s="286"/>
      <c r="E156" s="286"/>
      <c r="F156" s="286"/>
      <c r="G156" s="286"/>
      <c r="H156" s="286"/>
      <c r="I156" s="286"/>
      <c r="J156" s="286"/>
      <c r="K156" s="286"/>
      <c r="L156" s="286"/>
      <c r="M156" s="286"/>
      <c r="N156" s="286"/>
      <c r="O156" s="286"/>
      <c r="P156" s="286"/>
      <c r="Q156" s="286"/>
      <c r="R156" s="286"/>
      <c r="S156" s="286"/>
      <c r="T156" s="286"/>
      <c r="U156" s="286"/>
      <c r="V156" s="286"/>
      <c r="W156" s="286"/>
      <c r="X156" s="286"/>
      <c r="Y156" s="287"/>
      <c r="Z156" s="9"/>
      <c r="AA156" s="9"/>
    </row>
    <row r="157" spans="1:27" ht="14.25">
      <c r="A157" s="5"/>
      <c r="B157" s="285"/>
      <c r="C157" s="286"/>
      <c r="D157" s="286"/>
      <c r="E157" s="286"/>
      <c r="F157" s="286"/>
      <c r="G157" s="286"/>
      <c r="H157" s="286"/>
      <c r="I157" s="286"/>
      <c r="J157" s="286"/>
      <c r="K157" s="286"/>
      <c r="L157" s="286"/>
      <c r="M157" s="286"/>
      <c r="N157" s="286"/>
      <c r="O157" s="286"/>
      <c r="P157" s="286"/>
      <c r="Q157" s="286"/>
      <c r="R157" s="286"/>
      <c r="S157" s="286"/>
      <c r="T157" s="286"/>
      <c r="U157" s="286"/>
      <c r="V157" s="286"/>
      <c r="W157" s="286"/>
      <c r="X157" s="286"/>
      <c r="Y157" s="287"/>
      <c r="Z157" s="9"/>
      <c r="AA157" s="9"/>
    </row>
    <row r="158" spans="1:27" ht="14.25">
      <c r="A158" s="5"/>
      <c r="B158" s="285"/>
      <c r="C158" s="286"/>
      <c r="D158" s="286"/>
      <c r="E158" s="286"/>
      <c r="F158" s="286"/>
      <c r="G158" s="286"/>
      <c r="H158" s="286"/>
      <c r="I158" s="286"/>
      <c r="J158" s="286"/>
      <c r="K158" s="286"/>
      <c r="L158" s="286"/>
      <c r="M158" s="286"/>
      <c r="N158" s="286"/>
      <c r="O158" s="286"/>
      <c r="P158" s="286"/>
      <c r="Q158" s="286"/>
      <c r="R158" s="286"/>
      <c r="S158" s="286"/>
      <c r="T158" s="286"/>
      <c r="U158" s="286"/>
      <c r="V158" s="286"/>
      <c r="W158" s="286"/>
      <c r="X158" s="286"/>
      <c r="Y158" s="287"/>
      <c r="Z158" s="9"/>
      <c r="AA158" s="9"/>
    </row>
    <row r="159" spans="1:27" ht="14.25">
      <c r="A159" s="5"/>
      <c r="B159" s="285"/>
      <c r="C159" s="286"/>
      <c r="D159" s="286"/>
      <c r="E159" s="286"/>
      <c r="F159" s="286"/>
      <c r="G159" s="286"/>
      <c r="H159" s="286"/>
      <c r="I159" s="286"/>
      <c r="J159" s="286"/>
      <c r="K159" s="286"/>
      <c r="L159" s="286"/>
      <c r="M159" s="286"/>
      <c r="N159" s="286"/>
      <c r="O159" s="286"/>
      <c r="P159" s="286"/>
      <c r="Q159" s="286"/>
      <c r="R159" s="286"/>
      <c r="S159" s="286"/>
      <c r="T159" s="286"/>
      <c r="U159" s="286"/>
      <c r="V159" s="286"/>
      <c r="W159" s="286"/>
      <c r="X159" s="286"/>
      <c r="Y159" s="287"/>
      <c r="Z159" s="9"/>
      <c r="AA159" s="9"/>
    </row>
    <row r="160" spans="1:27" ht="14.25">
      <c r="A160" s="5"/>
      <c r="B160" s="285"/>
      <c r="C160" s="286"/>
      <c r="D160" s="286"/>
      <c r="E160" s="286"/>
      <c r="F160" s="286"/>
      <c r="G160" s="286"/>
      <c r="H160" s="286"/>
      <c r="I160" s="286"/>
      <c r="J160" s="286"/>
      <c r="K160" s="286"/>
      <c r="L160" s="286"/>
      <c r="M160" s="286"/>
      <c r="N160" s="286"/>
      <c r="O160" s="286"/>
      <c r="P160" s="286"/>
      <c r="Q160" s="286"/>
      <c r="R160" s="286"/>
      <c r="S160" s="286"/>
      <c r="T160" s="286"/>
      <c r="U160" s="286"/>
      <c r="V160" s="286"/>
      <c r="W160" s="286"/>
      <c r="X160" s="286"/>
      <c r="Y160" s="287"/>
      <c r="Z160" s="9"/>
      <c r="AA160" s="9"/>
    </row>
    <row r="161" spans="1:27" ht="14.25">
      <c r="A161" s="5"/>
      <c r="B161" s="285"/>
      <c r="C161" s="286"/>
      <c r="D161" s="286"/>
      <c r="E161" s="286"/>
      <c r="F161" s="286"/>
      <c r="G161" s="286"/>
      <c r="H161" s="286"/>
      <c r="I161" s="286"/>
      <c r="J161" s="286"/>
      <c r="K161" s="286"/>
      <c r="L161" s="286"/>
      <c r="M161" s="286"/>
      <c r="N161" s="286"/>
      <c r="O161" s="286"/>
      <c r="P161" s="286"/>
      <c r="Q161" s="286"/>
      <c r="R161" s="286"/>
      <c r="S161" s="286"/>
      <c r="T161" s="286"/>
      <c r="U161" s="286"/>
      <c r="V161" s="286"/>
      <c r="W161" s="286"/>
      <c r="X161" s="286"/>
      <c r="Y161" s="287"/>
      <c r="Z161" s="9"/>
      <c r="AA161" s="9"/>
    </row>
    <row r="162" spans="1:27" ht="14.25">
      <c r="A162" s="5"/>
      <c r="B162" s="285"/>
      <c r="C162" s="286"/>
      <c r="D162" s="286"/>
      <c r="E162" s="286"/>
      <c r="F162" s="286"/>
      <c r="G162" s="286"/>
      <c r="H162" s="286"/>
      <c r="I162" s="286"/>
      <c r="J162" s="286"/>
      <c r="K162" s="286"/>
      <c r="L162" s="286"/>
      <c r="M162" s="286"/>
      <c r="N162" s="286"/>
      <c r="O162" s="286"/>
      <c r="P162" s="286"/>
      <c r="Q162" s="286"/>
      <c r="R162" s="286"/>
      <c r="S162" s="286"/>
      <c r="T162" s="286"/>
      <c r="U162" s="286"/>
      <c r="V162" s="286"/>
      <c r="W162" s="286"/>
      <c r="X162" s="286"/>
      <c r="Y162" s="287"/>
      <c r="Z162" s="9"/>
      <c r="AA162" s="9"/>
    </row>
    <row r="163" spans="1:27" ht="14.25">
      <c r="A163" s="5"/>
      <c r="B163" s="285"/>
      <c r="C163" s="286"/>
      <c r="D163" s="286"/>
      <c r="E163" s="286"/>
      <c r="F163" s="286"/>
      <c r="G163" s="286"/>
      <c r="H163" s="286"/>
      <c r="I163" s="286"/>
      <c r="J163" s="286"/>
      <c r="K163" s="286"/>
      <c r="L163" s="286"/>
      <c r="M163" s="286"/>
      <c r="N163" s="286"/>
      <c r="O163" s="286"/>
      <c r="P163" s="286"/>
      <c r="Q163" s="286"/>
      <c r="R163" s="286"/>
      <c r="S163" s="286"/>
      <c r="T163" s="286"/>
      <c r="U163" s="286"/>
      <c r="V163" s="286"/>
      <c r="W163" s="286"/>
      <c r="X163" s="286"/>
      <c r="Y163" s="287"/>
      <c r="Z163" s="9"/>
      <c r="AA163" s="9"/>
    </row>
    <row r="164" spans="1:27" ht="14.25">
      <c r="A164" s="5"/>
      <c r="B164" s="285"/>
      <c r="C164" s="286"/>
      <c r="D164" s="286"/>
      <c r="E164" s="286"/>
      <c r="F164" s="286"/>
      <c r="G164" s="286"/>
      <c r="H164" s="286"/>
      <c r="I164" s="286"/>
      <c r="J164" s="286"/>
      <c r="K164" s="286"/>
      <c r="L164" s="286"/>
      <c r="M164" s="286"/>
      <c r="N164" s="286"/>
      <c r="O164" s="286"/>
      <c r="P164" s="286"/>
      <c r="Q164" s="286"/>
      <c r="R164" s="286"/>
      <c r="S164" s="286"/>
      <c r="T164" s="286"/>
      <c r="U164" s="286"/>
      <c r="V164" s="286"/>
      <c r="W164" s="286"/>
      <c r="X164" s="286"/>
      <c r="Y164" s="287"/>
      <c r="Z164" s="9"/>
      <c r="AA164" s="9"/>
    </row>
    <row r="165" spans="1:27" ht="14.25">
      <c r="A165" s="5"/>
      <c r="B165" s="285"/>
      <c r="C165" s="286"/>
      <c r="D165" s="286"/>
      <c r="E165" s="286"/>
      <c r="F165" s="286"/>
      <c r="G165" s="286"/>
      <c r="H165" s="286"/>
      <c r="I165" s="286"/>
      <c r="J165" s="286"/>
      <c r="K165" s="286"/>
      <c r="L165" s="286"/>
      <c r="M165" s="286"/>
      <c r="N165" s="286"/>
      <c r="O165" s="286"/>
      <c r="P165" s="286"/>
      <c r="Q165" s="286"/>
      <c r="R165" s="286"/>
      <c r="S165" s="286"/>
      <c r="T165" s="286"/>
      <c r="U165" s="286"/>
      <c r="V165" s="286"/>
      <c r="W165" s="286"/>
      <c r="X165" s="286"/>
      <c r="Y165" s="287"/>
      <c r="Z165" s="9"/>
      <c r="AA165" s="9"/>
    </row>
    <row r="166" spans="1:27" ht="14.25">
      <c r="A166" s="5"/>
      <c r="B166" s="285"/>
      <c r="C166" s="286"/>
      <c r="D166" s="286"/>
      <c r="E166" s="286"/>
      <c r="F166" s="286"/>
      <c r="G166" s="286"/>
      <c r="H166" s="286"/>
      <c r="I166" s="286"/>
      <c r="J166" s="286"/>
      <c r="K166" s="286"/>
      <c r="L166" s="286"/>
      <c r="M166" s="286"/>
      <c r="N166" s="286"/>
      <c r="O166" s="286"/>
      <c r="P166" s="286"/>
      <c r="Q166" s="286"/>
      <c r="R166" s="286"/>
      <c r="S166" s="286"/>
      <c r="T166" s="286"/>
      <c r="U166" s="286"/>
      <c r="V166" s="286"/>
      <c r="W166" s="286"/>
      <c r="X166" s="286"/>
      <c r="Y166" s="287"/>
      <c r="Z166" s="9"/>
      <c r="AA166" s="9"/>
    </row>
    <row r="167" spans="1:27" ht="14.25">
      <c r="A167" s="5"/>
      <c r="B167" s="285"/>
      <c r="C167" s="286"/>
      <c r="D167" s="286"/>
      <c r="E167" s="286"/>
      <c r="F167" s="286"/>
      <c r="G167" s="286"/>
      <c r="H167" s="286"/>
      <c r="I167" s="286"/>
      <c r="J167" s="286"/>
      <c r="K167" s="286"/>
      <c r="L167" s="286"/>
      <c r="M167" s="286"/>
      <c r="N167" s="286"/>
      <c r="O167" s="286"/>
      <c r="P167" s="286"/>
      <c r="Q167" s="286"/>
      <c r="R167" s="286"/>
      <c r="S167" s="286"/>
      <c r="T167" s="286"/>
      <c r="U167" s="286"/>
      <c r="V167" s="286"/>
      <c r="W167" s="286"/>
      <c r="X167" s="286"/>
      <c r="Y167" s="287"/>
      <c r="Z167" s="9"/>
      <c r="AA167" s="9"/>
    </row>
    <row r="168" spans="1:27" ht="14.25">
      <c r="A168" s="5"/>
      <c r="B168" s="285"/>
      <c r="C168" s="286"/>
      <c r="D168" s="286"/>
      <c r="E168" s="286"/>
      <c r="F168" s="286"/>
      <c r="G168" s="286"/>
      <c r="H168" s="286"/>
      <c r="I168" s="286"/>
      <c r="J168" s="286"/>
      <c r="K168" s="286"/>
      <c r="L168" s="286"/>
      <c r="M168" s="286"/>
      <c r="N168" s="286"/>
      <c r="O168" s="286"/>
      <c r="P168" s="286"/>
      <c r="Q168" s="286"/>
      <c r="R168" s="286"/>
      <c r="S168" s="286"/>
      <c r="T168" s="286"/>
      <c r="U168" s="286"/>
      <c r="V168" s="286"/>
      <c r="W168" s="286"/>
      <c r="X168" s="286"/>
      <c r="Y168" s="287"/>
      <c r="Z168" s="9"/>
      <c r="AA168" s="9"/>
    </row>
    <row r="169" spans="1:27" ht="14.25">
      <c r="A169" s="5"/>
      <c r="B169" s="285"/>
      <c r="C169" s="286"/>
      <c r="D169" s="286"/>
      <c r="E169" s="286"/>
      <c r="F169" s="286"/>
      <c r="G169" s="286"/>
      <c r="H169" s="286"/>
      <c r="I169" s="286"/>
      <c r="J169" s="286"/>
      <c r="K169" s="286"/>
      <c r="L169" s="286"/>
      <c r="M169" s="286"/>
      <c r="N169" s="286"/>
      <c r="O169" s="286"/>
      <c r="P169" s="286"/>
      <c r="Q169" s="286"/>
      <c r="R169" s="286"/>
      <c r="S169" s="286"/>
      <c r="T169" s="286"/>
      <c r="U169" s="286"/>
      <c r="V169" s="286"/>
      <c r="W169" s="286"/>
      <c r="X169" s="286"/>
      <c r="Y169" s="287"/>
      <c r="Z169" s="9"/>
      <c r="AA169" s="9"/>
    </row>
    <row r="170" spans="1:27" ht="14.25">
      <c r="A170" s="5"/>
      <c r="B170" s="285"/>
      <c r="C170" s="286"/>
      <c r="D170" s="286"/>
      <c r="E170" s="286"/>
      <c r="F170" s="286"/>
      <c r="G170" s="286"/>
      <c r="H170" s="286"/>
      <c r="I170" s="286"/>
      <c r="J170" s="286"/>
      <c r="K170" s="286"/>
      <c r="L170" s="286"/>
      <c r="M170" s="286"/>
      <c r="N170" s="286"/>
      <c r="O170" s="286"/>
      <c r="P170" s="286"/>
      <c r="Q170" s="286"/>
      <c r="R170" s="286"/>
      <c r="S170" s="286"/>
      <c r="T170" s="286"/>
      <c r="U170" s="286"/>
      <c r="V170" s="286"/>
      <c r="W170" s="286"/>
      <c r="X170" s="286"/>
      <c r="Y170" s="287"/>
      <c r="Z170" s="9"/>
      <c r="AA170" s="9"/>
    </row>
    <row r="171" spans="1:27" ht="14.25">
      <c r="A171" s="5"/>
      <c r="B171" s="285"/>
      <c r="C171" s="286"/>
      <c r="D171" s="286"/>
      <c r="E171" s="286"/>
      <c r="F171" s="286"/>
      <c r="G171" s="286"/>
      <c r="H171" s="286"/>
      <c r="I171" s="286"/>
      <c r="J171" s="286"/>
      <c r="K171" s="286"/>
      <c r="L171" s="286"/>
      <c r="M171" s="286"/>
      <c r="N171" s="286"/>
      <c r="O171" s="286"/>
      <c r="P171" s="286"/>
      <c r="Q171" s="286"/>
      <c r="R171" s="286"/>
      <c r="S171" s="286"/>
      <c r="T171" s="286"/>
      <c r="U171" s="286"/>
      <c r="V171" s="286"/>
      <c r="W171" s="286"/>
      <c r="X171" s="286"/>
      <c r="Y171" s="287"/>
      <c r="Z171" s="9"/>
      <c r="AA171" s="9"/>
    </row>
    <row r="172" spans="1:27" ht="14.25">
      <c r="A172" s="5"/>
      <c r="B172" s="285"/>
      <c r="C172" s="286"/>
      <c r="D172" s="286"/>
      <c r="E172" s="286"/>
      <c r="F172" s="286"/>
      <c r="G172" s="286"/>
      <c r="H172" s="286"/>
      <c r="I172" s="286"/>
      <c r="J172" s="286"/>
      <c r="K172" s="286"/>
      <c r="L172" s="286"/>
      <c r="M172" s="286"/>
      <c r="N172" s="286"/>
      <c r="O172" s="286"/>
      <c r="P172" s="286"/>
      <c r="Q172" s="286"/>
      <c r="R172" s="286"/>
      <c r="S172" s="286"/>
      <c r="T172" s="286"/>
      <c r="U172" s="286"/>
      <c r="V172" s="286"/>
      <c r="W172" s="286"/>
      <c r="X172" s="286"/>
      <c r="Y172" s="287"/>
      <c r="Z172" s="9"/>
      <c r="AA172" s="9"/>
    </row>
    <row r="173" spans="1:27" ht="14.25">
      <c r="A173" s="5"/>
      <c r="B173" s="285"/>
      <c r="C173" s="286"/>
      <c r="D173" s="286"/>
      <c r="E173" s="286"/>
      <c r="F173" s="286"/>
      <c r="G173" s="286"/>
      <c r="H173" s="286"/>
      <c r="I173" s="286"/>
      <c r="J173" s="286"/>
      <c r="K173" s="286"/>
      <c r="L173" s="286"/>
      <c r="M173" s="286"/>
      <c r="N173" s="286"/>
      <c r="O173" s="286"/>
      <c r="P173" s="286"/>
      <c r="Q173" s="286"/>
      <c r="R173" s="286"/>
      <c r="S173" s="286"/>
      <c r="T173" s="286"/>
      <c r="U173" s="286"/>
      <c r="V173" s="286"/>
      <c r="W173" s="286"/>
      <c r="X173" s="286"/>
      <c r="Y173" s="287"/>
      <c r="Z173" s="9"/>
      <c r="AA173" s="9"/>
    </row>
    <row r="174" spans="1:27" ht="14.25">
      <c r="A174" s="5"/>
      <c r="B174" s="285"/>
      <c r="C174" s="286"/>
      <c r="D174" s="286"/>
      <c r="E174" s="286"/>
      <c r="F174" s="286"/>
      <c r="G174" s="286"/>
      <c r="H174" s="286"/>
      <c r="I174" s="286"/>
      <c r="J174" s="286"/>
      <c r="K174" s="286"/>
      <c r="L174" s="286"/>
      <c r="M174" s="286"/>
      <c r="N174" s="286"/>
      <c r="O174" s="286"/>
      <c r="P174" s="286"/>
      <c r="Q174" s="286"/>
      <c r="R174" s="286"/>
      <c r="S174" s="286"/>
      <c r="T174" s="286"/>
      <c r="U174" s="286"/>
      <c r="V174" s="286"/>
      <c r="W174" s="286"/>
      <c r="X174" s="286"/>
      <c r="Y174" s="287"/>
      <c r="Z174" s="9"/>
      <c r="AA174" s="9"/>
    </row>
    <row r="175" spans="1:27" ht="14.25">
      <c r="A175" s="5"/>
      <c r="B175" s="285"/>
      <c r="C175" s="286"/>
      <c r="D175" s="286"/>
      <c r="E175" s="286"/>
      <c r="F175" s="286"/>
      <c r="G175" s="286"/>
      <c r="H175" s="286"/>
      <c r="I175" s="286"/>
      <c r="J175" s="286"/>
      <c r="K175" s="286"/>
      <c r="L175" s="286"/>
      <c r="M175" s="286"/>
      <c r="N175" s="286"/>
      <c r="O175" s="286"/>
      <c r="P175" s="286"/>
      <c r="Q175" s="286"/>
      <c r="R175" s="286"/>
      <c r="S175" s="286"/>
      <c r="T175" s="286"/>
      <c r="U175" s="286"/>
      <c r="V175" s="286"/>
      <c r="W175" s="286"/>
      <c r="X175" s="286"/>
      <c r="Y175" s="287"/>
      <c r="Z175" s="9"/>
      <c r="AA175" s="9"/>
    </row>
    <row r="176" spans="1:27" ht="14.25">
      <c r="A176" s="5"/>
      <c r="B176" s="285"/>
      <c r="C176" s="286"/>
      <c r="D176" s="286"/>
      <c r="E176" s="286"/>
      <c r="F176" s="286"/>
      <c r="G176" s="286"/>
      <c r="H176" s="286"/>
      <c r="I176" s="286"/>
      <c r="J176" s="286"/>
      <c r="K176" s="286"/>
      <c r="L176" s="286"/>
      <c r="M176" s="286"/>
      <c r="N176" s="286"/>
      <c r="O176" s="286"/>
      <c r="P176" s="286"/>
      <c r="Q176" s="286"/>
      <c r="R176" s="286"/>
      <c r="S176" s="286"/>
      <c r="T176" s="286"/>
      <c r="U176" s="286"/>
      <c r="V176" s="286"/>
      <c r="W176" s="286"/>
      <c r="X176" s="286"/>
      <c r="Y176" s="287"/>
      <c r="Z176" s="9"/>
      <c r="AA176" s="9"/>
    </row>
    <row r="177" spans="1:27" ht="14.25">
      <c r="A177" s="5"/>
      <c r="B177" s="285"/>
      <c r="C177" s="286"/>
      <c r="D177" s="286"/>
      <c r="E177" s="286"/>
      <c r="F177" s="286"/>
      <c r="G177" s="286"/>
      <c r="H177" s="286"/>
      <c r="I177" s="286"/>
      <c r="J177" s="286"/>
      <c r="K177" s="286"/>
      <c r="L177" s="286"/>
      <c r="M177" s="286"/>
      <c r="N177" s="286"/>
      <c r="O177" s="286"/>
      <c r="P177" s="286"/>
      <c r="Q177" s="286"/>
      <c r="R177" s="286"/>
      <c r="S177" s="286"/>
      <c r="T177" s="286"/>
      <c r="U177" s="286"/>
      <c r="V177" s="286"/>
      <c r="W177" s="286"/>
      <c r="X177" s="286"/>
      <c r="Y177" s="287"/>
      <c r="Z177" s="9"/>
      <c r="AA177" s="9"/>
    </row>
    <row r="178" spans="1:27" ht="14.25">
      <c r="A178" s="5"/>
      <c r="B178" s="285"/>
      <c r="C178" s="286"/>
      <c r="D178" s="286"/>
      <c r="E178" s="286"/>
      <c r="F178" s="286"/>
      <c r="G178" s="286"/>
      <c r="H178" s="286"/>
      <c r="I178" s="286"/>
      <c r="J178" s="286"/>
      <c r="K178" s="286"/>
      <c r="L178" s="286"/>
      <c r="M178" s="286"/>
      <c r="N178" s="286"/>
      <c r="O178" s="286"/>
      <c r="P178" s="286"/>
      <c r="Q178" s="286"/>
      <c r="R178" s="286"/>
      <c r="S178" s="286"/>
      <c r="T178" s="286"/>
      <c r="U178" s="286"/>
      <c r="V178" s="286"/>
      <c r="W178" s="286"/>
      <c r="X178" s="286"/>
      <c r="Y178" s="287"/>
      <c r="Z178" s="9"/>
      <c r="AA178" s="9"/>
    </row>
    <row r="179" spans="1:27" ht="14.25">
      <c r="A179" s="5"/>
      <c r="B179" s="285"/>
      <c r="C179" s="286"/>
      <c r="D179" s="286"/>
      <c r="E179" s="286"/>
      <c r="F179" s="286"/>
      <c r="G179" s="286"/>
      <c r="H179" s="286"/>
      <c r="I179" s="286"/>
      <c r="J179" s="286"/>
      <c r="K179" s="286"/>
      <c r="L179" s="286"/>
      <c r="M179" s="286"/>
      <c r="N179" s="286"/>
      <c r="O179" s="286"/>
      <c r="P179" s="286"/>
      <c r="Q179" s="286"/>
      <c r="R179" s="286"/>
      <c r="S179" s="286"/>
      <c r="T179" s="286"/>
      <c r="U179" s="286"/>
      <c r="V179" s="286"/>
      <c r="W179" s="286"/>
      <c r="X179" s="286"/>
      <c r="Y179" s="287"/>
      <c r="Z179" s="9"/>
      <c r="AA179" s="9"/>
    </row>
    <row r="180" spans="1:27" ht="14.25">
      <c r="A180" s="5"/>
      <c r="B180" s="285"/>
      <c r="C180" s="286"/>
      <c r="D180" s="286"/>
      <c r="E180" s="286"/>
      <c r="F180" s="286"/>
      <c r="G180" s="286"/>
      <c r="H180" s="286"/>
      <c r="I180" s="286"/>
      <c r="J180" s="286"/>
      <c r="K180" s="286"/>
      <c r="L180" s="286"/>
      <c r="M180" s="286"/>
      <c r="N180" s="286"/>
      <c r="O180" s="286"/>
      <c r="P180" s="286"/>
      <c r="Q180" s="286"/>
      <c r="R180" s="286"/>
      <c r="S180" s="286"/>
      <c r="T180" s="286"/>
      <c r="U180" s="286"/>
      <c r="V180" s="286"/>
      <c r="W180" s="286"/>
      <c r="X180" s="286"/>
      <c r="Y180" s="287"/>
      <c r="Z180" s="9"/>
      <c r="AA180" s="9"/>
    </row>
    <row r="181" spans="1:27" ht="14.25">
      <c r="A181" s="5"/>
      <c r="B181" s="285"/>
      <c r="C181" s="286"/>
      <c r="D181" s="286"/>
      <c r="E181" s="286"/>
      <c r="F181" s="286"/>
      <c r="G181" s="286"/>
      <c r="H181" s="286"/>
      <c r="I181" s="286"/>
      <c r="J181" s="286"/>
      <c r="K181" s="286"/>
      <c r="L181" s="286"/>
      <c r="M181" s="286"/>
      <c r="N181" s="286"/>
      <c r="O181" s="286"/>
      <c r="P181" s="286"/>
      <c r="Q181" s="286"/>
      <c r="R181" s="286"/>
      <c r="S181" s="286"/>
      <c r="T181" s="286"/>
      <c r="U181" s="286"/>
      <c r="V181" s="286"/>
      <c r="W181" s="286"/>
      <c r="X181" s="286"/>
      <c r="Y181" s="287"/>
      <c r="Z181" s="9"/>
      <c r="AA181" s="9"/>
    </row>
    <row r="182" spans="1:27" ht="14.25">
      <c r="A182" s="5"/>
      <c r="B182" s="285"/>
      <c r="C182" s="286"/>
      <c r="D182" s="286"/>
      <c r="E182" s="286"/>
      <c r="F182" s="286"/>
      <c r="G182" s="286"/>
      <c r="H182" s="286"/>
      <c r="I182" s="286"/>
      <c r="J182" s="286"/>
      <c r="K182" s="286"/>
      <c r="L182" s="286"/>
      <c r="M182" s="286"/>
      <c r="N182" s="286"/>
      <c r="O182" s="286"/>
      <c r="P182" s="286"/>
      <c r="Q182" s="286"/>
      <c r="R182" s="286"/>
      <c r="S182" s="286"/>
      <c r="T182" s="286"/>
      <c r="U182" s="286"/>
      <c r="V182" s="286"/>
      <c r="W182" s="286"/>
      <c r="X182" s="286"/>
      <c r="Y182" s="287"/>
      <c r="Z182" s="9"/>
      <c r="AA182" s="9"/>
    </row>
    <row r="183" spans="1:27" ht="14.25">
      <c r="A183" s="5"/>
      <c r="B183" s="285"/>
      <c r="C183" s="286"/>
      <c r="D183" s="286"/>
      <c r="E183" s="286"/>
      <c r="F183" s="286"/>
      <c r="G183" s="286"/>
      <c r="H183" s="286"/>
      <c r="I183" s="286"/>
      <c r="J183" s="286"/>
      <c r="K183" s="286"/>
      <c r="L183" s="286"/>
      <c r="M183" s="286"/>
      <c r="N183" s="286"/>
      <c r="O183" s="286"/>
      <c r="P183" s="286"/>
      <c r="Q183" s="286"/>
      <c r="R183" s="286"/>
      <c r="S183" s="286"/>
      <c r="T183" s="286"/>
      <c r="U183" s="286"/>
      <c r="V183" s="286"/>
      <c r="W183" s="286"/>
      <c r="X183" s="286"/>
      <c r="Y183" s="287"/>
      <c r="Z183" s="9"/>
      <c r="AA183" s="9"/>
    </row>
    <row r="184" spans="1:27" ht="14.25">
      <c r="A184" s="5"/>
      <c r="B184" s="285"/>
      <c r="C184" s="286"/>
      <c r="D184" s="286"/>
      <c r="E184" s="286"/>
      <c r="F184" s="286"/>
      <c r="G184" s="286"/>
      <c r="H184" s="286"/>
      <c r="I184" s="286"/>
      <c r="J184" s="286"/>
      <c r="K184" s="286"/>
      <c r="L184" s="286"/>
      <c r="M184" s="286"/>
      <c r="N184" s="286"/>
      <c r="O184" s="286"/>
      <c r="P184" s="286"/>
      <c r="Q184" s="286"/>
      <c r="R184" s="286"/>
      <c r="S184" s="286"/>
      <c r="T184" s="286"/>
      <c r="U184" s="286"/>
      <c r="V184" s="286"/>
      <c r="W184" s="286"/>
      <c r="X184" s="286"/>
      <c r="Y184" s="287"/>
      <c r="Z184" s="9"/>
      <c r="AA184" s="9"/>
    </row>
    <row r="185" spans="1:27" ht="14.25">
      <c r="A185" s="5"/>
      <c r="B185" s="285"/>
      <c r="C185" s="286"/>
      <c r="D185" s="286"/>
      <c r="E185" s="286"/>
      <c r="F185" s="286"/>
      <c r="G185" s="286"/>
      <c r="H185" s="286"/>
      <c r="I185" s="286"/>
      <c r="J185" s="286"/>
      <c r="K185" s="286"/>
      <c r="L185" s="286"/>
      <c r="M185" s="286"/>
      <c r="N185" s="286"/>
      <c r="O185" s="286"/>
      <c r="P185" s="286"/>
      <c r="Q185" s="286"/>
      <c r="R185" s="286"/>
      <c r="S185" s="286"/>
      <c r="T185" s="286"/>
      <c r="U185" s="286"/>
      <c r="V185" s="286"/>
      <c r="W185" s="286"/>
      <c r="X185" s="286"/>
      <c r="Y185" s="287"/>
      <c r="Z185" s="9"/>
      <c r="AA185" s="9"/>
    </row>
    <row r="186" spans="1:27" ht="14.25">
      <c r="A186" s="5"/>
      <c r="B186" s="285"/>
      <c r="C186" s="286"/>
      <c r="D186" s="286"/>
      <c r="E186" s="286"/>
      <c r="F186" s="286"/>
      <c r="G186" s="286"/>
      <c r="H186" s="286"/>
      <c r="I186" s="286"/>
      <c r="J186" s="286"/>
      <c r="K186" s="286"/>
      <c r="L186" s="286"/>
      <c r="M186" s="286"/>
      <c r="N186" s="286"/>
      <c r="O186" s="286"/>
      <c r="P186" s="286"/>
      <c r="Q186" s="286"/>
      <c r="R186" s="286"/>
      <c r="S186" s="286"/>
      <c r="T186" s="286"/>
      <c r="U186" s="286"/>
      <c r="V186" s="286"/>
      <c r="W186" s="286"/>
      <c r="X186" s="286"/>
      <c r="Y186" s="287"/>
      <c r="Z186" s="9"/>
      <c r="AA186" s="9"/>
    </row>
    <row r="187" spans="1:27" ht="14.25">
      <c r="A187" s="5"/>
      <c r="B187" s="285"/>
      <c r="C187" s="286"/>
      <c r="D187" s="286"/>
      <c r="E187" s="286"/>
      <c r="F187" s="286"/>
      <c r="G187" s="286"/>
      <c r="H187" s="286"/>
      <c r="I187" s="286"/>
      <c r="J187" s="286"/>
      <c r="K187" s="286"/>
      <c r="L187" s="286"/>
      <c r="M187" s="286"/>
      <c r="N187" s="286"/>
      <c r="O187" s="286"/>
      <c r="P187" s="286"/>
      <c r="Q187" s="286"/>
      <c r="R187" s="286"/>
      <c r="S187" s="286"/>
      <c r="T187" s="286"/>
      <c r="U187" s="286"/>
      <c r="V187" s="286"/>
      <c r="W187" s="286"/>
      <c r="X187" s="286"/>
      <c r="Y187" s="287"/>
      <c r="Z187" s="9"/>
      <c r="AA187" s="9"/>
    </row>
    <row r="188" spans="1:27" ht="14.25">
      <c r="A188" s="5"/>
      <c r="B188" s="285"/>
      <c r="C188" s="286"/>
      <c r="D188" s="286"/>
      <c r="E188" s="286"/>
      <c r="F188" s="286"/>
      <c r="G188" s="286"/>
      <c r="H188" s="286"/>
      <c r="I188" s="286"/>
      <c r="J188" s="286"/>
      <c r="K188" s="286"/>
      <c r="L188" s="286"/>
      <c r="M188" s="286"/>
      <c r="N188" s="286"/>
      <c r="O188" s="286"/>
      <c r="P188" s="286"/>
      <c r="Q188" s="286"/>
      <c r="R188" s="286"/>
      <c r="S188" s="286"/>
      <c r="T188" s="286"/>
      <c r="U188" s="286"/>
      <c r="V188" s="286"/>
      <c r="W188" s="286"/>
      <c r="X188" s="286"/>
      <c r="Y188" s="287"/>
      <c r="Z188" s="9"/>
      <c r="AA188" s="9"/>
    </row>
    <row r="189" spans="1:27" ht="14.25">
      <c r="A189" s="5"/>
      <c r="B189" s="285"/>
      <c r="C189" s="286"/>
      <c r="D189" s="286"/>
      <c r="E189" s="286"/>
      <c r="F189" s="286"/>
      <c r="G189" s="286"/>
      <c r="H189" s="286"/>
      <c r="I189" s="286"/>
      <c r="J189" s="286"/>
      <c r="K189" s="286"/>
      <c r="L189" s="286"/>
      <c r="M189" s="286"/>
      <c r="N189" s="286"/>
      <c r="O189" s="286"/>
      <c r="P189" s="286"/>
      <c r="Q189" s="286"/>
      <c r="R189" s="286"/>
      <c r="S189" s="286"/>
      <c r="T189" s="286"/>
      <c r="U189" s="286"/>
      <c r="V189" s="286"/>
      <c r="W189" s="286"/>
      <c r="X189" s="286"/>
      <c r="Y189" s="287"/>
      <c r="Z189" s="9"/>
      <c r="AA189" s="9"/>
    </row>
    <row r="190" spans="1:27" ht="14.25">
      <c r="A190" s="5"/>
      <c r="B190" s="285"/>
      <c r="C190" s="286"/>
      <c r="D190" s="286"/>
      <c r="E190" s="286"/>
      <c r="F190" s="286"/>
      <c r="G190" s="286"/>
      <c r="H190" s="286"/>
      <c r="I190" s="286"/>
      <c r="J190" s="286"/>
      <c r="K190" s="286"/>
      <c r="L190" s="286"/>
      <c r="M190" s="286"/>
      <c r="N190" s="286"/>
      <c r="O190" s="286"/>
      <c r="P190" s="286"/>
      <c r="Q190" s="286"/>
      <c r="R190" s="286"/>
      <c r="S190" s="286"/>
      <c r="T190" s="286"/>
      <c r="U190" s="286"/>
      <c r="V190" s="286"/>
      <c r="W190" s="286"/>
      <c r="X190" s="286"/>
      <c r="Y190" s="287"/>
      <c r="Z190" s="9"/>
      <c r="AA190" s="9"/>
    </row>
    <row r="191" spans="1:27" ht="14.25">
      <c r="A191" s="5"/>
      <c r="B191" s="285"/>
      <c r="C191" s="286"/>
      <c r="D191" s="286"/>
      <c r="E191" s="286"/>
      <c r="F191" s="286"/>
      <c r="G191" s="286"/>
      <c r="H191" s="286"/>
      <c r="I191" s="286"/>
      <c r="J191" s="286"/>
      <c r="K191" s="286"/>
      <c r="L191" s="286"/>
      <c r="M191" s="286"/>
      <c r="N191" s="286"/>
      <c r="O191" s="286"/>
      <c r="P191" s="286"/>
      <c r="Q191" s="286"/>
      <c r="R191" s="286"/>
      <c r="S191" s="286"/>
      <c r="T191" s="286"/>
      <c r="U191" s="286"/>
      <c r="V191" s="286"/>
      <c r="W191" s="286"/>
      <c r="X191" s="286"/>
      <c r="Y191" s="287"/>
      <c r="Z191" s="9"/>
      <c r="AA191" s="9"/>
    </row>
    <row r="192" spans="1:27" ht="14.25">
      <c r="A192" s="5"/>
      <c r="B192" s="285"/>
      <c r="C192" s="286"/>
      <c r="D192" s="286"/>
      <c r="E192" s="286"/>
      <c r="F192" s="286"/>
      <c r="G192" s="286"/>
      <c r="H192" s="286"/>
      <c r="I192" s="286"/>
      <c r="J192" s="286"/>
      <c r="K192" s="286"/>
      <c r="L192" s="286"/>
      <c r="M192" s="286"/>
      <c r="N192" s="286"/>
      <c r="O192" s="286"/>
      <c r="P192" s="286"/>
      <c r="Q192" s="286"/>
      <c r="R192" s="286"/>
      <c r="S192" s="286"/>
      <c r="T192" s="286"/>
      <c r="U192" s="286"/>
      <c r="V192" s="286"/>
      <c r="W192" s="286"/>
      <c r="X192" s="286"/>
      <c r="Y192" s="287"/>
      <c r="Z192" s="9"/>
      <c r="AA192" s="9"/>
    </row>
    <row r="193" spans="1:27" ht="14.25">
      <c r="A193" s="5"/>
      <c r="B193" s="285"/>
      <c r="C193" s="286"/>
      <c r="D193" s="286"/>
      <c r="E193" s="286"/>
      <c r="F193" s="286"/>
      <c r="G193" s="286"/>
      <c r="H193" s="286"/>
      <c r="I193" s="286"/>
      <c r="J193" s="286"/>
      <c r="K193" s="286"/>
      <c r="L193" s="286"/>
      <c r="M193" s="286"/>
      <c r="N193" s="286"/>
      <c r="O193" s="286"/>
      <c r="P193" s="286"/>
      <c r="Q193" s="286"/>
      <c r="R193" s="286"/>
      <c r="S193" s="286"/>
      <c r="T193" s="286"/>
      <c r="U193" s="286"/>
      <c r="V193" s="286"/>
      <c r="W193" s="286"/>
      <c r="X193" s="286"/>
      <c r="Y193" s="287"/>
      <c r="Z193" s="9"/>
      <c r="AA193" s="9"/>
    </row>
    <row r="194" spans="1:27" ht="14.25">
      <c r="A194" s="5"/>
      <c r="B194" s="285"/>
      <c r="C194" s="286"/>
      <c r="D194" s="286"/>
      <c r="E194" s="286"/>
      <c r="F194" s="286"/>
      <c r="G194" s="286"/>
      <c r="H194" s="286"/>
      <c r="I194" s="286"/>
      <c r="J194" s="286"/>
      <c r="K194" s="286"/>
      <c r="L194" s="286"/>
      <c r="M194" s="286"/>
      <c r="N194" s="286"/>
      <c r="O194" s="286"/>
      <c r="P194" s="286"/>
      <c r="Q194" s="286"/>
      <c r="R194" s="286"/>
      <c r="S194" s="286"/>
      <c r="T194" s="286"/>
      <c r="U194" s="286"/>
      <c r="V194" s="286"/>
      <c r="W194" s="286"/>
      <c r="X194" s="286"/>
      <c r="Y194" s="287"/>
      <c r="Z194" s="9"/>
      <c r="AA194" s="9"/>
    </row>
    <row r="195" spans="1:27" ht="14.25">
      <c r="A195" s="5"/>
      <c r="B195" s="285"/>
      <c r="C195" s="286"/>
      <c r="D195" s="286"/>
      <c r="E195" s="286"/>
      <c r="F195" s="286"/>
      <c r="G195" s="286"/>
      <c r="H195" s="286"/>
      <c r="I195" s="286"/>
      <c r="J195" s="286"/>
      <c r="K195" s="286"/>
      <c r="L195" s="286"/>
      <c r="M195" s="286"/>
      <c r="N195" s="286"/>
      <c r="O195" s="286"/>
      <c r="P195" s="286"/>
      <c r="Q195" s="286"/>
      <c r="R195" s="286"/>
      <c r="S195" s="286"/>
      <c r="T195" s="286"/>
      <c r="U195" s="286"/>
      <c r="V195" s="286"/>
      <c r="W195" s="286"/>
      <c r="X195" s="286"/>
      <c r="Y195" s="287"/>
      <c r="Z195" s="9"/>
      <c r="AA195" s="9"/>
    </row>
    <row r="196" spans="1:27" ht="14.25">
      <c r="A196" s="5"/>
      <c r="B196" s="285"/>
      <c r="C196" s="286"/>
      <c r="D196" s="286"/>
      <c r="E196" s="286"/>
      <c r="F196" s="286"/>
      <c r="G196" s="286"/>
      <c r="H196" s="286"/>
      <c r="I196" s="286"/>
      <c r="J196" s="286"/>
      <c r="K196" s="286"/>
      <c r="L196" s="286"/>
      <c r="M196" s="286"/>
      <c r="N196" s="286"/>
      <c r="O196" s="286"/>
      <c r="P196" s="286"/>
      <c r="Q196" s="286"/>
      <c r="R196" s="286"/>
      <c r="S196" s="286"/>
      <c r="T196" s="286"/>
      <c r="U196" s="286"/>
      <c r="V196" s="286"/>
      <c r="W196" s="286"/>
      <c r="X196" s="286"/>
      <c r="Y196" s="287"/>
      <c r="Z196" s="9"/>
      <c r="AA196" s="9"/>
    </row>
    <row r="197" spans="1:27" ht="14.25">
      <c r="A197" s="5"/>
      <c r="B197" s="285"/>
      <c r="C197" s="286"/>
      <c r="D197" s="286"/>
      <c r="E197" s="286"/>
      <c r="F197" s="286"/>
      <c r="G197" s="286"/>
      <c r="H197" s="286"/>
      <c r="I197" s="286"/>
      <c r="J197" s="286"/>
      <c r="K197" s="286"/>
      <c r="L197" s="286"/>
      <c r="M197" s="286"/>
      <c r="N197" s="286"/>
      <c r="O197" s="286"/>
      <c r="P197" s="286"/>
      <c r="Q197" s="286"/>
      <c r="R197" s="286"/>
      <c r="S197" s="286"/>
      <c r="T197" s="286"/>
      <c r="U197" s="286"/>
      <c r="V197" s="286"/>
      <c r="W197" s="286"/>
      <c r="X197" s="286"/>
      <c r="Y197" s="287"/>
      <c r="Z197" s="9"/>
      <c r="AA197" s="9"/>
    </row>
    <row r="198" spans="1:27" ht="14.25">
      <c r="A198" s="5"/>
      <c r="B198" s="285"/>
      <c r="C198" s="286"/>
      <c r="D198" s="286"/>
      <c r="E198" s="286"/>
      <c r="F198" s="286"/>
      <c r="G198" s="286"/>
      <c r="H198" s="286"/>
      <c r="I198" s="286"/>
      <c r="J198" s="286"/>
      <c r="K198" s="286"/>
      <c r="L198" s="286"/>
      <c r="M198" s="286"/>
      <c r="N198" s="286"/>
      <c r="O198" s="286"/>
      <c r="P198" s="286"/>
      <c r="Q198" s="286"/>
      <c r="R198" s="286"/>
      <c r="S198" s="286"/>
      <c r="T198" s="286"/>
      <c r="U198" s="286"/>
      <c r="V198" s="286"/>
      <c r="W198" s="286"/>
      <c r="X198" s="286"/>
      <c r="Y198" s="287"/>
      <c r="Z198" s="9"/>
      <c r="AA198" s="9"/>
    </row>
    <row r="199" spans="1:27" ht="14.25">
      <c r="A199" s="5"/>
      <c r="B199" s="285"/>
      <c r="C199" s="286"/>
      <c r="D199" s="286"/>
      <c r="E199" s="286"/>
      <c r="F199" s="286"/>
      <c r="G199" s="286"/>
      <c r="H199" s="286"/>
      <c r="I199" s="286"/>
      <c r="J199" s="286"/>
      <c r="K199" s="286"/>
      <c r="L199" s="286"/>
      <c r="M199" s="286"/>
      <c r="N199" s="286"/>
      <c r="O199" s="286"/>
      <c r="P199" s="286"/>
      <c r="Q199" s="286"/>
      <c r="R199" s="286"/>
      <c r="S199" s="286"/>
      <c r="T199" s="286"/>
      <c r="U199" s="286"/>
      <c r="V199" s="286"/>
      <c r="W199" s="286"/>
      <c r="X199" s="286"/>
      <c r="Y199" s="287"/>
      <c r="Z199" s="9"/>
      <c r="AA199" s="9"/>
    </row>
    <row r="200" spans="1:27" ht="14.25">
      <c r="A200" s="5"/>
      <c r="B200" s="285"/>
      <c r="C200" s="286"/>
      <c r="D200" s="286"/>
      <c r="E200" s="286"/>
      <c r="F200" s="286"/>
      <c r="G200" s="286"/>
      <c r="H200" s="286"/>
      <c r="I200" s="286"/>
      <c r="J200" s="286"/>
      <c r="K200" s="286"/>
      <c r="L200" s="286"/>
      <c r="M200" s="286"/>
      <c r="N200" s="286"/>
      <c r="O200" s="286"/>
      <c r="P200" s="286"/>
      <c r="Q200" s="286"/>
      <c r="R200" s="286"/>
      <c r="S200" s="286"/>
      <c r="T200" s="286"/>
      <c r="U200" s="286"/>
      <c r="V200" s="286"/>
      <c r="W200" s="286"/>
      <c r="X200" s="286"/>
      <c r="Y200" s="287"/>
      <c r="Z200" s="9"/>
      <c r="AA200" s="9"/>
    </row>
    <row r="201" spans="1:27" ht="14.25">
      <c r="A201" s="5"/>
      <c r="B201" s="285"/>
      <c r="C201" s="286"/>
      <c r="D201" s="286"/>
      <c r="E201" s="286"/>
      <c r="F201" s="286"/>
      <c r="G201" s="286"/>
      <c r="H201" s="286"/>
      <c r="I201" s="286"/>
      <c r="J201" s="286"/>
      <c r="K201" s="286"/>
      <c r="L201" s="286"/>
      <c r="M201" s="286"/>
      <c r="N201" s="286"/>
      <c r="O201" s="286"/>
      <c r="P201" s="286"/>
      <c r="Q201" s="286"/>
      <c r="R201" s="286"/>
      <c r="S201" s="286"/>
      <c r="T201" s="286"/>
      <c r="U201" s="286"/>
      <c r="V201" s="286"/>
      <c r="W201" s="286"/>
      <c r="X201" s="286"/>
      <c r="Y201" s="287"/>
      <c r="Z201" s="9"/>
      <c r="AA201" s="9"/>
    </row>
    <row r="202" spans="1:27" ht="14.25">
      <c r="A202" s="5"/>
      <c r="B202" s="285"/>
      <c r="C202" s="286"/>
      <c r="D202" s="286"/>
      <c r="E202" s="286"/>
      <c r="F202" s="286"/>
      <c r="G202" s="286"/>
      <c r="H202" s="286"/>
      <c r="I202" s="286"/>
      <c r="J202" s="286"/>
      <c r="K202" s="286"/>
      <c r="L202" s="286"/>
      <c r="M202" s="286"/>
      <c r="N202" s="286"/>
      <c r="O202" s="286"/>
      <c r="P202" s="286"/>
      <c r="Q202" s="286"/>
      <c r="R202" s="286"/>
      <c r="S202" s="286"/>
      <c r="T202" s="286"/>
      <c r="U202" s="286"/>
      <c r="V202" s="286"/>
      <c r="W202" s="286"/>
      <c r="X202" s="286"/>
      <c r="Y202" s="287"/>
      <c r="Z202" s="9"/>
      <c r="AA202" s="9"/>
    </row>
    <row r="203" spans="1:27" ht="14.25">
      <c r="A203" s="5"/>
      <c r="B203" s="285"/>
      <c r="C203" s="286"/>
      <c r="D203" s="286"/>
      <c r="E203" s="286"/>
      <c r="F203" s="286"/>
      <c r="G203" s="286"/>
      <c r="H203" s="286"/>
      <c r="I203" s="286"/>
      <c r="J203" s="286"/>
      <c r="K203" s="286"/>
      <c r="L203" s="286"/>
      <c r="M203" s="286"/>
      <c r="N203" s="286"/>
      <c r="O203" s="286"/>
      <c r="P203" s="286"/>
      <c r="Q203" s="286"/>
      <c r="R203" s="286"/>
      <c r="S203" s="286"/>
      <c r="T203" s="286"/>
      <c r="U203" s="286"/>
      <c r="V203" s="286"/>
      <c r="W203" s="286"/>
      <c r="X203" s="286"/>
      <c r="Y203" s="287"/>
      <c r="Z203" s="9"/>
      <c r="AA203" s="9"/>
    </row>
    <row r="204" spans="1:27" ht="14.25">
      <c r="A204" s="5"/>
      <c r="B204" s="285"/>
      <c r="C204" s="286"/>
      <c r="D204" s="286"/>
      <c r="E204" s="286"/>
      <c r="F204" s="286"/>
      <c r="G204" s="286"/>
      <c r="H204" s="286"/>
      <c r="I204" s="286"/>
      <c r="J204" s="286"/>
      <c r="K204" s="286"/>
      <c r="L204" s="286"/>
      <c r="M204" s="286"/>
      <c r="N204" s="286"/>
      <c r="O204" s="286"/>
      <c r="P204" s="286"/>
      <c r="Q204" s="286"/>
      <c r="R204" s="286"/>
      <c r="S204" s="286"/>
      <c r="T204" s="286"/>
      <c r="U204" s="286"/>
      <c r="V204" s="286"/>
      <c r="W204" s="286"/>
      <c r="X204" s="286"/>
      <c r="Y204" s="287"/>
      <c r="Z204" s="9"/>
      <c r="AA204" s="9"/>
    </row>
    <row r="205" spans="1:27" ht="14.25">
      <c r="A205" s="5"/>
      <c r="B205" s="285"/>
      <c r="C205" s="286"/>
      <c r="D205" s="286"/>
      <c r="E205" s="286"/>
      <c r="F205" s="286"/>
      <c r="G205" s="286"/>
      <c r="H205" s="286"/>
      <c r="I205" s="286"/>
      <c r="J205" s="286"/>
      <c r="K205" s="286"/>
      <c r="L205" s="286"/>
      <c r="M205" s="286"/>
      <c r="N205" s="286"/>
      <c r="O205" s="286"/>
      <c r="P205" s="286"/>
      <c r="Q205" s="286"/>
      <c r="R205" s="286"/>
      <c r="S205" s="286"/>
      <c r="T205" s="286"/>
      <c r="U205" s="286"/>
      <c r="V205" s="286"/>
      <c r="W205" s="286"/>
      <c r="X205" s="286"/>
      <c r="Y205" s="287"/>
      <c r="Z205" s="9"/>
      <c r="AA205" s="9"/>
    </row>
    <row r="206" spans="1:27" ht="14.25">
      <c r="A206" s="5"/>
      <c r="B206" s="285"/>
      <c r="C206" s="286"/>
      <c r="D206" s="286"/>
      <c r="E206" s="286"/>
      <c r="F206" s="286"/>
      <c r="G206" s="286"/>
      <c r="H206" s="286"/>
      <c r="I206" s="286"/>
      <c r="J206" s="286"/>
      <c r="K206" s="286"/>
      <c r="L206" s="286"/>
      <c r="M206" s="286"/>
      <c r="N206" s="286"/>
      <c r="O206" s="286"/>
      <c r="P206" s="286"/>
      <c r="Q206" s="286"/>
      <c r="R206" s="286"/>
      <c r="S206" s="286"/>
      <c r="T206" s="286"/>
      <c r="U206" s="286"/>
      <c r="V206" s="286"/>
      <c r="W206" s="286"/>
      <c r="X206" s="286"/>
      <c r="Y206" s="287"/>
      <c r="Z206" s="9"/>
      <c r="AA206" s="9"/>
    </row>
    <row r="207" spans="1:27" ht="14.25">
      <c r="A207" s="5"/>
      <c r="B207" s="285"/>
      <c r="C207" s="286"/>
      <c r="D207" s="286"/>
      <c r="E207" s="286"/>
      <c r="F207" s="286"/>
      <c r="G207" s="286"/>
      <c r="H207" s="286"/>
      <c r="I207" s="286"/>
      <c r="J207" s="286"/>
      <c r="K207" s="286"/>
      <c r="L207" s="286"/>
      <c r="M207" s="286"/>
      <c r="N207" s="286"/>
      <c r="O207" s="286"/>
      <c r="P207" s="286"/>
      <c r="Q207" s="286"/>
      <c r="R207" s="286"/>
      <c r="S207" s="286"/>
      <c r="T207" s="286"/>
      <c r="U207" s="286"/>
      <c r="V207" s="286"/>
      <c r="W207" s="286"/>
      <c r="X207" s="286"/>
      <c r="Y207" s="287"/>
      <c r="Z207" s="9"/>
      <c r="AA207" s="9"/>
    </row>
    <row r="208" spans="1:27" ht="14.25">
      <c r="A208" s="5"/>
      <c r="B208" s="285"/>
      <c r="C208" s="286"/>
      <c r="D208" s="286"/>
      <c r="E208" s="286"/>
      <c r="F208" s="286"/>
      <c r="G208" s="286"/>
      <c r="H208" s="286"/>
      <c r="I208" s="286"/>
      <c r="J208" s="286"/>
      <c r="K208" s="286"/>
      <c r="L208" s="286"/>
      <c r="M208" s="286"/>
      <c r="N208" s="286"/>
      <c r="O208" s="286"/>
      <c r="P208" s="286"/>
      <c r="Q208" s="286"/>
      <c r="R208" s="286"/>
      <c r="S208" s="286"/>
      <c r="T208" s="286"/>
      <c r="U208" s="286"/>
      <c r="V208" s="286"/>
      <c r="W208" s="286"/>
      <c r="X208" s="286"/>
      <c r="Y208" s="287"/>
      <c r="Z208" s="9"/>
      <c r="AA208" s="9"/>
    </row>
    <row r="209" spans="1:27" ht="14.25">
      <c r="A209" s="5"/>
      <c r="B209" s="285"/>
      <c r="C209" s="286"/>
      <c r="D209" s="286"/>
      <c r="E209" s="286"/>
      <c r="F209" s="286"/>
      <c r="G209" s="286"/>
      <c r="H209" s="286"/>
      <c r="I209" s="286"/>
      <c r="J209" s="286"/>
      <c r="K209" s="286"/>
      <c r="L209" s="286"/>
      <c r="M209" s="286"/>
      <c r="N209" s="286"/>
      <c r="O209" s="286"/>
      <c r="P209" s="286"/>
      <c r="Q209" s="286"/>
      <c r="R209" s="286"/>
      <c r="S209" s="286"/>
      <c r="T209" s="286"/>
      <c r="U209" s="286"/>
      <c r="V209" s="286"/>
      <c r="W209" s="286"/>
      <c r="X209" s="286"/>
      <c r="Y209" s="287"/>
      <c r="Z209" s="9"/>
      <c r="AA209" s="9"/>
    </row>
    <row r="210" spans="1:27" ht="14.25">
      <c r="A210" s="5"/>
      <c r="B210" s="285"/>
      <c r="C210" s="286"/>
      <c r="D210" s="286"/>
      <c r="E210" s="286"/>
      <c r="F210" s="286"/>
      <c r="G210" s="286"/>
      <c r="H210" s="286"/>
      <c r="I210" s="286"/>
      <c r="J210" s="286"/>
      <c r="K210" s="286"/>
      <c r="L210" s="286"/>
      <c r="M210" s="286"/>
      <c r="N210" s="286"/>
      <c r="O210" s="286"/>
      <c r="P210" s="286"/>
      <c r="Q210" s="286"/>
      <c r="R210" s="286"/>
      <c r="S210" s="286"/>
      <c r="T210" s="286"/>
      <c r="U210" s="286"/>
      <c r="V210" s="286"/>
      <c r="W210" s="286"/>
      <c r="X210" s="286"/>
      <c r="Y210" s="287"/>
      <c r="Z210" s="9"/>
      <c r="AA210" s="9"/>
    </row>
    <row r="211" spans="1:27" ht="14.25">
      <c r="A211" s="5"/>
      <c r="B211" s="285"/>
      <c r="C211" s="286"/>
      <c r="D211" s="286"/>
      <c r="E211" s="286"/>
      <c r="F211" s="286"/>
      <c r="G211" s="286"/>
      <c r="H211" s="286"/>
      <c r="I211" s="286"/>
      <c r="J211" s="286"/>
      <c r="K211" s="286"/>
      <c r="L211" s="286"/>
      <c r="M211" s="286"/>
      <c r="N211" s="286"/>
      <c r="O211" s="286"/>
      <c r="P211" s="286"/>
      <c r="Q211" s="286"/>
      <c r="R211" s="286"/>
      <c r="S211" s="286"/>
      <c r="T211" s="286"/>
      <c r="U211" s="286"/>
      <c r="V211" s="286"/>
      <c r="W211" s="286"/>
      <c r="X211" s="286"/>
      <c r="Y211" s="287"/>
      <c r="Z211" s="9"/>
      <c r="AA211" s="9"/>
    </row>
    <row r="212" spans="1:27" ht="14.25">
      <c r="A212" s="5"/>
      <c r="B212" s="285"/>
      <c r="C212" s="286"/>
      <c r="D212" s="286"/>
      <c r="E212" s="286"/>
      <c r="F212" s="286"/>
      <c r="G212" s="286"/>
      <c r="H212" s="286"/>
      <c r="I212" s="286"/>
      <c r="J212" s="286"/>
      <c r="K212" s="286"/>
      <c r="L212" s="286"/>
      <c r="M212" s="286"/>
      <c r="N212" s="286"/>
      <c r="O212" s="286"/>
      <c r="P212" s="286"/>
      <c r="Q212" s="286"/>
      <c r="R212" s="286"/>
      <c r="S212" s="286"/>
      <c r="T212" s="286"/>
      <c r="U212" s="286"/>
      <c r="V212" s="286"/>
      <c r="W212" s="286"/>
      <c r="X212" s="286"/>
      <c r="Y212" s="287"/>
      <c r="Z212" s="9"/>
      <c r="AA212" s="9"/>
    </row>
    <row r="213" spans="1:27" ht="14.25">
      <c r="A213" s="5"/>
      <c r="B213" s="285"/>
      <c r="C213" s="286"/>
      <c r="D213" s="286"/>
      <c r="E213" s="286"/>
      <c r="F213" s="286"/>
      <c r="G213" s="286"/>
      <c r="H213" s="286"/>
      <c r="I213" s="286"/>
      <c r="J213" s="286"/>
      <c r="K213" s="286"/>
      <c r="L213" s="286"/>
      <c r="M213" s="286"/>
      <c r="N213" s="286"/>
      <c r="O213" s="286"/>
      <c r="P213" s="286"/>
      <c r="Q213" s="286"/>
      <c r="R213" s="286"/>
      <c r="S213" s="286"/>
      <c r="T213" s="286"/>
      <c r="U213" s="286"/>
      <c r="V213" s="286"/>
      <c r="W213" s="286"/>
      <c r="X213" s="286"/>
      <c r="Y213" s="287"/>
      <c r="Z213" s="9"/>
      <c r="AA213" s="9"/>
    </row>
    <row r="214" spans="1:27" ht="14.25">
      <c r="A214" s="5"/>
      <c r="B214" s="285"/>
      <c r="C214" s="286"/>
      <c r="D214" s="286"/>
      <c r="E214" s="286"/>
      <c r="F214" s="286"/>
      <c r="G214" s="286"/>
      <c r="H214" s="286"/>
      <c r="I214" s="286"/>
      <c r="J214" s="286"/>
      <c r="K214" s="286"/>
      <c r="L214" s="286"/>
      <c r="M214" s="286"/>
      <c r="N214" s="286"/>
      <c r="O214" s="286"/>
      <c r="P214" s="286"/>
      <c r="Q214" s="286"/>
      <c r="R214" s="286"/>
      <c r="S214" s="286"/>
      <c r="T214" s="286"/>
      <c r="U214" s="286"/>
      <c r="V214" s="286"/>
      <c r="W214" s="286"/>
      <c r="X214" s="286"/>
      <c r="Y214" s="287"/>
      <c r="Z214" s="9"/>
      <c r="AA214" s="9"/>
    </row>
    <row r="215" spans="1:27" ht="14.25">
      <c r="A215" s="5"/>
      <c r="B215" s="285"/>
      <c r="C215" s="286"/>
      <c r="D215" s="286"/>
      <c r="E215" s="286"/>
      <c r="F215" s="286"/>
      <c r="G215" s="286"/>
      <c r="H215" s="286"/>
      <c r="I215" s="286"/>
      <c r="J215" s="286"/>
      <c r="K215" s="286"/>
      <c r="L215" s="286"/>
      <c r="M215" s="286"/>
      <c r="N215" s="286"/>
      <c r="O215" s="286"/>
      <c r="P215" s="286"/>
      <c r="Q215" s="286"/>
      <c r="R215" s="286"/>
      <c r="S215" s="286"/>
      <c r="T215" s="286"/>
      <c r="U215" s="286"/>
      <c r="V215" s="286"/>
      <c r="W215" s="286"/>
      <c r="X215" s="286"/>
      <c r="Y215" s="287"/>
      <c r="Z215" s="9"/>
      <c r="AA215" s="9"/>
    </row>
    <row r="216" spans="1:27" ht="14.25">
      <c r="A216" s="5"/>
      <c r="B216" s="285"/>
      <c r="C216" s="286"/>
      <c r="D216" s="286"/>
      <c r="E216" s="286"/>
      <c r="F216" s="286"/>
      <c r="G216" s="286"/>
      <c r="H216" s="286"/>
      <c r="I216" s="286"/>
      <c r="J216" s="286"/>
      <c r="K216" s="286"/>
      <c r="L216" s="286"/>
      <c r="M216" s="286"/>
      <c r="N216" s="286"/>
      <c r="O216" s="286"/>
      <c r="P216" s="286"/>
      <c r="Q216" s="286"/>
      <c r="R216" s="286"/>
      <c r="S216" s="286"/>
      <c r="T216" s="286"/>
      <c r="U216" s="286"/>
      <c r="V216" s="286"/>
      <c r="W216" s="286"/>
      <c r="X216" s="286"/>
      <c r="Y216" s="287"/>
      <c r="Z216" s="9"/>
      <c r="AA216" s="9"/>
    </row>
    <row r="217" spans="1:27" ht="14.25">
      <c r="A217" s="5"/>
      <c r="B217" s="285"/>
      <c r="C217" s="286"/>
      <c r="D217" s="286"/>
      <c r="E217" s="286"/>
      <c r="F217" s="286"/>
      <c r="G217" s="286"/>
      <c r="H217" s="286"/>
      <c r="I217" s="286"/>
      <c r="J217" s="286"/>
      <c r="K217" s="286"/>
      <c r="L217" s="286"/>
      <c r="M217" s="286"/>
      <c r="N217" s="286"/>
      <c r="O217" s="286"/>
      <c r="P217" s="286"/>
      <c r="Q217" s="286"/>
      <c r="R217" s="286"/>
      <c r="S217" s="286"/>
      <c r="T217" s="286"/>
      <c r="U217" s="286"/>
      <c r="V217" s="286"/>
      <c r="W217" s="286"/>
      <c r="X217" s="286"/>
      <c r="Y217" s="287"/>
      <c r="Z217" s="9"/>
      <c r="AA217" s="9"/>
    </row>
    <row r="218" spans="1:27" ht="14.25">
      <c r="A218" s="5"/>
      <c r="B218" s="285"/>
      <c r="C218" s="286"/>
      <c r="D218" s="286"/>
      <c r="E218" s="286"/>
      <c r="F218" s="286"/>
      <c r="G218" s="286"/>
      <c r="H218" s="286"/>
      <c r="I218" s="286"/>
      <c r="J218" s="286"/>
      <c r="K218" s="286"/>
      <c r="L218" s="286"/>
      <c r="M218" s="286"/>
      <c r="N218" s="286"/>
      <c r="O218" s="286"/>
      <c r="P218" s="286"/>
      <c r="Q218" s="286"/>
      <c r="R218" s="286"/>
      <c r="S218" s="286"/>
      <c r="T218" s="286"/>
      <c r="U218" s="286"/>
      <c r="V218" s="286"/>
      <c r="W218" s="286"/>
      <c r="X218" s="286"/>
      <c r="Y218" s="287"/>
      <c r="Z218" s="9"/>
      <c r="AA218" s="9"/>
    </row>
    <row r="219" spans="1:27" ht="14.25">
      <c r="A219" s="5"/>
      <c r="B219" s="285"/>
      <c r="C219" s="286"/>
      <c r="D219" s="286"/>
      <c r="E219" s="286"/>
      <c r="F219" s="286"/>
      <c r="G219" s="286"/>
      <c r="H219" s="286"/>
      <c r="I219" s="286"/>
      <c r="J219" s="286"/>
      <c r="K219" s="286"/>
      <c r="L219" s="286"/>
      <c r="M219" s="286"/>
      <c r="N219" s="286"/>
      <c r="O219" s="286"/>
      <c r="P219" s="286"/>
      <c r="Q219" s="286"/>
      <c r="R219" s="286"/>
      <c r="S219" s="286"/>
      <c r="T219" s="286"/>
      <c r="U219" s="286"/>
      <c r="V219" s="286"/>
      <c r="W219" s="286"/>
      <c r="X219" s="286"/>
      <c r="Y219" s="287"/>
      <c r="Z219" s="9"/>
      <c r="AA219" s="9"/>
    </row>
    <row r="220" spans="1:27" ht="14.25">
      <c r="A220" s="5"/>
      <c r="B220" s="285"/>
      <c r="C220" s="286"/>
      <c r="D220" s="286"/>
      <c r="E220" s="286"/>
      <c r="F220" s="286"/>
      <c r="G220" s="286"/>
      <c r="H220" s="286"/>
      <c r="I220" s="286"/>
      <c r="J220" s="286"/>
      <c r="K220" s="286"/>
      <c r="L220" s="286"/>
      <c r="M220" s="286"/>
      <c r="N220" s="286"/>
      <c r="O220" s="286"/>
      <c r="P220" s="286"/>
      <c r="Q220" s="286"/>
      <c r="R220" s="286"/>
      <c r="S220" s="286"/>
      <c r="T220" s="286"/>
      <c r="U220" s="286"/>
      <c r="V220" s="286"/>
      <c r="W220" s="286"/>
      <c r="X220" s="286"/>
      <c r="Y220" s="287"/>
      <c r="Z220" s="9"/>
      <c r="AA220" s="9"/>
    </row>
    <row r="221" spans="1:27" ht="14.25">
      <c r="A221" s="5"/>
      <c r="B221" s="285"/>
      <c r="C221" s="286"/>
      <c r="D221" s="286"/>
      <c r="E221" s="286"/>
      <c r="F221" s="286"/>
      <c r="G221" s="286"/>
      <c r="H221" s="286"/>
      <c r="I221" s="286"/>
      <c r="J221" s="286"/>
      <c r="K221" s="286"/>
      <c r="L221" s="286"/>
      <c r="M221" s="286"/>
      <c r="N221" s="286"/>
      <c r="O221" s="286"/>
      <c r="P221" s="286"/>
      <c r="Q221" s="286"/>
      <c r="R221" s="286"/>
      <c r="S221" s="286"/>
      <c r="T221" s="286"/>
      <c r="U221" s="286"/>
      <c r="V221" s="286"/>
      <c r="W221" s="286"/>
      <c r="X221" s="286"/>
      <c r="Y221" s="287"/>
      <c r="Z221" s="9"/>
      <c r="AA221" s="9"/>
    </row>
    <row r="222" spans="1:27" ht="14.25">
      <c r="A222" s="5"/>
      <c r="B222" s="285"/>
      <c r="C222" s="286"/>
      <c r="D222" s="286"/>
      <c r="E222" s="286"/>
      <c r="F222" s="286"/>
      <c r="G222" s="286"/>
      <c r="H222" s="286"/>
      <c r="I222" s="286"/>
      <c r="J222" s="286"/>
      <c r="K222" s="286"/>
      <c r="L222" s="286"/>
      <c r="M222" s="286"/>
      <c r="N222" s="286"/>
      <c r="O222" s="286"/>
      <c r="P222" s="286"/>
      <c r="Q222" s="286"/>
      <c r="R222" s="286"/>
      <c r="S222" s="286"/>
      <c r="T222" s="286"/>
      <c r="U222" s="286"/>
      <c r="V222" s="286"/>
      <c r="W222" s="286"/>
      <c r="X222" s="286"/>
      <c r="Y222" s="287"/>
      <c r="Z222" s="9"/>
      <c r="AA222" s="9"/>
    </row>
    <row r="223" spans="1:27" ht="14.25">
      <c r="A223" s="5"/>
      <c r="B223" s="285"/>
      <c r="C223" s="286"/>
      <c r="D223" s="286"/>
      <c r="E223" s="286"/>
      <c r="F223" s="286"/>
      <c r="G223" s="286"/>
      <c r="H223" s="286"/>
      <c r="I223" s="286"/>
      <c r="J223" s="286"/>
      <c r="K223" s="286"/>
      <c r="L223" s="286"/>
      <c r="M223" s="286"/>
      <c r="N223" s="286"/>
      <c r="O223" s="286"/>
      <c r="P223" s="286"/>
      <c r="Q223" s="286"/>
      <c r="R223" s="286"/>
      <c r="S223" s="286"/>
      <c r="T223" s="286"/>
      <c r="U223" s="286"/>
      <c r="V223" s="286"/>
      <c r="W223" s="286"/>
      <c r="X223" s="286"/>
      <c r="Y223" s="287"/>
      <c r="Z223" s="9"/>
      <c r="AA223" s="9"/>
    </row>
    <row r="224" spans="1:27" ht="14.25">
      <c r="A224" s="5"/>
      <c r="B224" s="285"/>
      <c r="C224" s="286"/>
      <c r="D224" s="286"/>
      <c r="E224" s="286"/>
      <c r="F224" s="286"/>
      <c r="G224" s="286"/>
      <c r="H224" s="286"/>
      <c r="I224" s="286"/>
      <c r="J224" s="286"/>
      <c r="K224" s="286"/>
      <c r="L224" s="286"/>
      <c r="M224" s="286"/>
      <c r="N224" s="286"/>
      <c r="O224" s="286"/>
      <c r="P224" s="286"/>
      <c r="Q224" s="286"/>
      <c r="R224" s="286"/>
      <c r="S224" s="286"/>
      <c r="T224" s="286"/>
      <c r="U224" s="286"/>
      <c r="V224" s="286"/>
      <c r="W224" s="286"/>
      <c r="X224" s="286"/>
      <c r="Y224" s="287"/>
      <c r="Z224" s="9"/>
      <c r="AA224" s="9"/>
    </row>
    <row r="225" spans="1:27" ht="14.25">
      <c r="A225" s="5"/>
      <c r="B225" s="285"/>
      <c r="C225" s="286"/>
      <c r="D225" s="286"/>
      <c r="E225" s="286"/>
      <c r="F225" s="286"/>
      <c r="G225" s="286"/>
      <c r="H225" s="286"/>
      <c r="I225" s="286"/>
      <c r="J225" s="286"/>
      <c r="K225" s="286"/>
      <c r="L225" s="286"/>
      <c r="M225" s="286"/>
      <c r="N225" s="286"/>
      <c r="O225" s="286"/>
      <c r="P225" s="286"/>
      <c r="Q225" s="286"/>
      <c r="R225" s="286"/>
      <c r="S225" s="286"/>
      <c r="T225" s="286"/>
      <c r="U225" s="286"/>
      <c r="V225" s="286"/>
      <c r="W225" s="286"/>
      <c r="X225" s="286"/>
      <c r="Y225" s="287"/>
      <c r="Z225" s="9"/>
      <c r="AA225" s="9"/>
    </row>
    <row r="226" spans="1:27" ht="14.25">
      <c r="A226" s="5"/>
      <c r="B226" s="285"/>
      <c r="C226" s="286"/>
      <c r="D226" s="286"/>
      <c r="E226" s="286"/>
      <c r="F226" s="286"/>
      <c r="G226" s="286"/>
      <c r="H226" s="286"/>
      <c r="I226" s="286"/>
      <c r="J226" s="286"/>
      <c r="K226" s="286"/>
      <c r="L226" s="286"/>
      <c r="M226" s="286"/>
      <c r="N226" s="286"/>
      <c r="O226" s="286"/>
      <c r="P226" s="286"/>
      <c r="Q226" s="286"/>
      <c r="R226" s="286"/>
      <c r="S226" s="286"/>
      <c r="T226" s="286"/>
      <c r="U226" s="286"/>
      <c r="V226" s="286"/>
      <c r="W226" s="286"/>
      <c r="X226" s="286"/>
      <c r="Y226" s="287"/>
      <c r="Z226" s="9"/>
      <c r="AA226" s="9"/>
    </row>
    <row r="227" spans="1:27" ht="14.25">
      <c r="A227" s="5"/>
      <c r="B227" s="285"/>
      <c r="C227" s="286"/>
      <c r="D227" s="286"/>
      <c r="E227" s="286"/>
      <c r="F227" s="286"/>
      <c r="G227" s="286"/>
      <c r="H227" s="286"/>
      <c r="I227" s="286"/>
      <c r="J227" s="286"/>
      <c r="K227" s="286"/>
      <c r="L227" s="286"/>
      <c r="M227" s="286"/>
      <c r="N227" s="286"/>
      <c r="O227" s="286"/>
      <c r="P227" s="286"/>
      <c r="Q227" s="286"/>
      <c r="R227" s="286"/>
      <c r="S227" s="286"/>
      <c r="T227" s="286"/>
      <c r="U227" s="286"/>
      <c r="V227" s="286"/>
      <c r="W227" s="286"/>
      <c r="X227" s="286"/>
      <c r="Y227" s="287"/>
      <c r="Z227" s="9"/>
      <c r="AA227" s="9"/>
    </row>
    <row r="228" spans="1:27" ht="14.25">
      <c r="A228" s="5"/>
      <c r="B228" s="285"/>
      <c r="C228" s="286"/>
      <c r="D228" s="286"/>
      <c r="E228" s="286"/>
      <c r="F228" s="286"/>
      <c r="G228" s="286"/>
      <c r="H228" s="286"/>
      <c r="I228" s="286"/>
      <c r="J228" s="286"/>
      <c r="K228" s="286"/>
      <c r="L228" s="286"/>
      <c r="M228" s="286"/>
      <c r="N228" s="286"/>
      <c r="O228" s="286"/>
      <c r="P228" s="286"/>
      <c r="Q228" s="286"/>
      <c r="R228" s="286"/>
      <c r="S228" s="286"/>
      <c r="T228" s="286"/>
      <c r="U228" s="286"/>
      <c r="V228" s="286"/>
      <c r="W228" s="286"/>
      <c r="X228" s="286"/>
      <c r="Y228" s="287"/>
      <c r="Z228" s="9"/>
      <c r="AA228" s="9"/>
    </row>
    <row r="229" spans="1:27" ht="14.25">
      <c r="A229" s="5"/>
      <c r="B229" s="285"/>
      <c r="C229" s="286"/>
      <c r="D229" s="286"/>
      <c r="E229" s="286"/>
      <c r="F229" s="286"/>
      <c r="G229" s="286"/>
      <c r="H229" s="286"/>
      <c r="I229" s="286"/>
      <c r="J229" s="286"/>
      <c r="K229" s="286"/>
      <c r="L229" s="286"/>
      <c r="M229" s="286"/>
      <c r="N229" s="286"/>
      <c r="O229" s="286"/>
      <c r="P229" s="286"/>
      <c r="Q229" s="286"/>
      <c r="R229" s="286"/>
      <c r="S229" s="286"/>
      <c r="T229" s="286"/>
      <c r="U229" s="286"/>
      <c r="V229" s="286"/>
      <c r="W229" s="286"/>
      <c r="X229" s="286"/>
      <c r="Y229" s="287"/>
      <c r="Z229" s="9"/>
      <c r="AA229" s="9"/>
    </row>
    <row r="230" spans="1:27" ht="14.25">
      <c r="A230" s="5"/>
      <c r="B230" s="285"/>
      <c r="C230" s="286"/>
      <c r="D230" s="286"/>
      <c r="E230" s="286"/>
      <c r="F230" s="286"/>
      <c r="G230" s="286"/>
      <c r="H230" s="286"/>
      <c r="I230" s="286"/>
      <c r="J230" s="286"/>
      <c r="K230" s="286"/>
      <c r="L230" s="286"/>
      <c r="M230" s="286"/>
      <c r="N230" s="286"/>
      <c r="O230" s="286"/>
      <c r="P230" s="286"/>
      <c r="Q230" s="286"/>
      <c r="R230" s="286"/>
      <c r="S230" s="286"/>
      <c r="T230" s="286"/>
      <c r="U230" s="286"/>
      <c r="V230" s="286"/>
      <c r="W230" s="286"/>
      <c r="X230" s="286"/>
      <c r="Y230" s="287"/>
      <c r="Z230" s="9"/>
      <c r="AA230" s="9"/>
    </row>
    <row r="231" spans="1:27" ht="14.25">
      <c r="A231" s="5"/>
      <c r="B231" s="285"/>
      <c r="C231" s="286"/>
      <c r="D231" s="286"/>
      <c r="E231" s="286"/>
      <c r="F231" s="286"/>
      <c r="G231" s="286"/>
      <c r="H231" s="286"/>
      <c r="I231" s="286"/>
      <c r="J231" s="286"/>
      <c r="K231" s="286"/>
      <c r="L231" s="286"/>
      <c r="M231" s="286"/>
      <c r="N231" s="286"/>
      <c r="O231" s="286"/>
      <c r="P231" s="286"/>
      <c r="Q231" s="286"/>
      <c r="R231" s="286"/>
      <c r="S231" s="286"/>
      <c r="T231" s="286"/>
      <c r="U231" s="286"/>
      <c r="V231" s="286"/>
      <c r="W231" s="286"/>
      <c r="X231" s="286"/>
      <c r="Y231" s="287"/>
      <c r="Z231" s="9"/>
      <c r="AA231" s="9"/>
    </row>
    <row r="232" spans="1:27" ht="14.25">
      <c r="A232" s="5"/>
      <c r="B232" s="285"/>
      <c r="C232" s="286"/>
      <c r="D232" s="286"/>
      <c r="E232" s="286"/>
      <c r="F232" s="286"/>
      <c r="G232" s="286"/>
      <c r="H232" s="286"/>
      <c r="I232" s="286"/>
      <c r="J232" s="286"/>
      <c r="K232" s="286"/>
      <c r="L232" s="286"/>
      <c r="M232" s="286"/>
      <c r="N232" s="286"/>
      <c r="O232" s="286"/>
      <c r="P232" s="286"/>
      <c r="Q232" s="286"/>
      <c r="R232" s="286"/>
      <c r="S232" s="286"/>
      <c r="T232" s="286"/>
      <c r="U232" s="286"/>
      <c r="V232" s="286"/>
      <c r="W232" s="286"/>
      <c r="X232" s="286"/>
      <c r="Y232" s="287"/>
      <c r="Z232" s="9"/>
      <c r="AA232" s="9"/>
    </row>
    <row r="233" spans="1:27" ht="15" thickBot="1">
      <c r="A233" s="5"/>
      <c r="B233" s="282"/>
      <c r="C233" s="283"/>
      <c r="D233" s="283"/>
      <c r="E233" s="283"/>
      <c r="F233" s="283"/>
      <c r="G233" s="283"/>
      <c r="H233" s="283"/>
      <c r="I233" s="283"/>
      <c r="J233" s="283"/>
      <c r="K233" s="283"/>
      <c r="L233" s="283"/>
      <c r="M233" s="283"/>
      <c r="N233" s="283"/>
      <c r="O233" s="283"/>
      <c r="P233" s="283"/>
      <c r="Q233" s="283"/>
      <c r="R233" s="283"/>
      <c r="S233" s="283"/>
      <c r="T233" s="283"/>
      <c r="U233" s="283"/>
      <c r="V233" s="283"/>
      <c r="W233" s="283"/>
      <c r="X233" s="283"/>
      <c r="Y233" s="284"/>
      <c r="Z233" s="9"/>
      <c r="AA233" s="9"/>
    </row>
  </sheetData>
  <mergeCells count="1099">
    <mergeCell ref="A1:C1"/>
    <mergeCell ref="B31:E31"/>
    <mergeCell ref="B32:E32"/>
    <mergeCell ref="B33:E33"/>
    <mergeCell ref="B34:E34"/>
    <mergeCell ref="B35:E35"/>
    <mergeCell ref="B46:E46"/>
    <mergeCell ref="B47:E47"/>
    <mergeCell ref="B48:E48"/>
    <mergeCell ref="B49:E49"/>
    <mergeCell ref="B26:E26"/>
    <mergeCell ref="B27:E27"/>
    <mergeCell ref="B28:E28"/>
    <mergeCell ref="B29:E29"/>
    <mergeCell ref="B30:E30"/>
    <mergeCell ref="B40:E40"/>
    <mergeCell ref="F50:J50"/>
    <mergeCell ref="F26:J26"/>
    <mergeCell ref="F27:J27"/>
    <mergeCell ref="F28:J28"/>
    <mergeCell ref="F29:J29"/>
    <mergeCell ref="F30:J30"/>
    <mergeCell ref="B36:E36"/>
    <mergeCell ref="B37:E37"/>
    <mergeCell ref="B38:E38"/>
    <mergeCell ref="B39:E39"/>
    <mergeCell ref="F31:J31"/>
    <mergeCell ref="F32:J32"/>
    <mergeCell ref="F33:J33"/>
    <mergeCell ref="F34:J34"/>
    <mergeCell ref="F35:J35"/>
    <mergeCell ref="B50:E50"/>
    <mergeCell ref="B41:E41"/>
    <mergeCell ref="B42:E42"/>
    <mergeCell ref="B43:E43"/>
    <mergeCell ref="B44:E44"/>
    <mergeCell ref="B45:E45"/>
    <mergeCell ref="K47:O47"/>
    <mergeCell ref="K48:O48"/>
    <mergeCell ref="K49:O49"/>
    <mergeCell ref="K50:O50"/>
    <mergeCell ref="K41:O41"/>
    <mergeCell ref="K42:O42"/>
    <mergeCell ref="K43:O43"/>
    <mergeCell ref="K44:O44"/>
    <mergeCell ref="K45:O45"/>
    <mergeCell ref="F41:J41"/>
    <mergeCell ref="F42:J42"/>
    <mergeCell ref="F43:J43"/>
    <mergeCell ref="F44:J44"/>
    <mergeCell ref="F45:J45"/>
    <mergeCell ref="F46:J46"/>
    <mergeCell ref="F47:J47"/>
    <mergeCell ref="F48:J48"/>
    <mergeCell ref="F49:J49"/>
    <mergeCell ref="U46:Y46"/>
    <mergeCell ref="U47:Y47"/>
    <mergeCell ref="U48:Y48"/>
    <mergeCell ref="U49:Y49"/>
    <mergeCell ref="U31:Y31"/>
    <mergeCell ref="U32:Y32"/>
    <mergeCell ref="U33:Y33"/>
    <mergeCell ref="U34:Y34"/>
    <mergeCell ref="U35:Y35"/>
    <mergeCell ref="U26:Y26"/>
    <mergeCell ref="U27:Y27"/>
    <mergeCell ref="U28:Y28"/>
    <mergeCell ref="U29:Y29"/>
    <mergeCell ref="U30:Y30"/>
    <mergeCell ref="P46:T46"/>
    <mergeCell ref="P47:T47"/>
    <mergeCell ref="K36:O36"/>
    <mergeCell ref="K37:O37"/>
    <mergeCell ref="K46:O46"/>
    <mergeCell ref="P30:T30"/>
    <mergeCell ref="P26:T26"/>
    <mergeCell ref="P27:T27"/>
    <mergeCell ref="P28:T28"/>
    <mergeCell ref="P29:T29"/>
    <mergeCell ref="P50:T50"/>
    <mergeCell ref="P41:T41"/>
    <mergeCell ref="P42:T42"/>
    <mergeCell ref="P43:T43"/>
    <mergeCell ref="P44:T44"/>
    <mergeCell ref="P45:T45"/>
    <mergeCell ref="P36:T36"/>
    <mergeCell ref="P37:T37"/>
    <mergeCell ref="P38:T38"/>
    <mergeCell ref="P39:T39"/>
    <mergeCell ref="P40:T40"/>
    <mergeCell ref="P48:T48"/>
    <mergeCell ref="P49:T49"/>
    <mergeCell ref="P31:T31"/>
    <mergeCell ref="P34:T34"/>
    <mergeCell ref="P35:T35"/>
    <mergeCell ref="P32:T32"/>
    <mergeCell ref="P33:T33"/>
    <mergeCell ref="B16:E16"/>
    <mergeCell ref="B17:E17"/>
    <mergeCell ref="F21:J21"/>
    <mergeCell ref="F22:J22"/>
    <mergeCell ref="F23:J23"/>
    <mergeCell ref="F24:J24"/>
    <mergeCell ref="K16:O16"/>
    <mergeCell ref="K38:O38"/>
    <mergeCell ref="K39:O39"/>
    <mergeCell ref="K40:O40"/>
    <mergeCell ref="K31:O31"/>
    <mergeCell ref="K32:O32"/>
    <mergeCell ref="K33:O33"/>
    <mergeCell ref="K34:O34"/>
    <mergeCell ref="K35:O35"/>
    <mergeCell ref="F36:J36"/>
    <mergeCell ref="F37:J37"/>
    <mergeCell ref="F38:J38"/>
    <mergeCell ref="F39:J39"/>
    <mergeCell ref="F40:J40"/>
    <mergeCell ref="F25:J25"/>
    <mergeCell ref="K26:O26"/>
    <mergeCell ref="K27:O27"/>
    <mergeCell ref="K28:O28"/>
    <mergeCell ref="K29:O29"/>
    <mergeCell ref="K30:O30"/>
    <mergeCell ref="B5:C13"/>
    <mergeCell ref="E11:H11"/>
    <mergeCell ref="E13:H13"/>
    <mergeCell ref="B15:E15"/>
    <mergeCell ref="F15:J15"/>
    <mergeCell ref="K15:O15"/>
    <mergeCell ref="U50:Y50"/>
    <mergeCell ref="U41:Y41"/>
    <mergeCell ref="U42:Y42"/>
    <mergeCell ref="U43:Y43"/>
    <mergeCell ref="U44:Y44"/>
    <mergeCell ref="U45:Y45"/>
    <mergeCell ref="U36:Y36"/>
    <mergeCell ref="U37:Y37"/>
    <mergeCell ref="U38:Y38"/>
    <mergeCell ref="U39:Y39"/>
    <mergeCell ref="U40:Y40"/>
    <mergeCell ref="P15:T15"/>
    <mergeCell ref="F18:J18"/>
    <mergeCell ref="F19:J19"/>
    <mergeCell ref="F20:J20"/>
    <mergeCell ref="B23:E23"/>
    <mergeCell ref="B24:E24"/>
    <mergeCell ref="B25:E25"/>
    <mergeCell ref="F16:J16"/>
    <mergeCell ref="F17:J17"/>
    <mergeCell ref="B18:E18"/>
    <mergeCell ref="B19:E19"/>
    <mergeCell ref="B20:E20"/>
    <mergeCell ref="U15:Y15"/>
    <mergeCell ref="B21:E21"/>
    <mergeCell ref="B22:E22"/>
    <mergeCell ref="U16:Y16"/>
    <mergeCell ref="U17:Y17"/>
    <mergeCell ref="U18:Y18"/>
    <mergeCell ref="U19:Y19"/>
    <mergeCell ref="U25:Y25"/>
    <mergeCell ref="U20:Y20"/>
    <mergeCell ref="U21:Y21"/>
    <mergeCell ref="U22:Y22"/>
    <mergeCell ref="U23:Y23"/>
    <mergeCell ref="U24:Y24"/>
    <mergeCell ref="K25:O25"/>
    <mergeCell ref="P16:T16"/>
    <mergeCell ref="P17:T17"/>
    <mergeCell ref="P18:T18"/>
    <mergeCell ref="P19:T19"/>
    <mergeCell ref="P22:T22"/>
    <mergeCell ref="P23:T23"/>
    <mergeCell ref="P24:T24"/>
    <mergeCell ref="P25:T25"/>
    <mergeCell ref="K17:O17"/>
    <mergeCell ref="K18:O18"/>
    <mergeCell ref="K19:O19"/>
    <mergeCell ref="K20:O20"/>
    <mergeCell ref="K21:O21"/>
    <mergeCell ref="K22:O22"/>
    <mergeCell ref="K23:O23"/>
    <mergeCell ref="K24:O24"/>
    <mergeCell ref="P20:T20"/>
    <mergeCell ref="P21:T21"/>
    <mergeCell ref="P56:T56"/>
    <mergeCell ref="U56:Y56"/>
    <mergeCell ref="B53:E53"/>
    <mergeCell ref="F53:J53"/>
    <mergeCell ref="K53:O53"/>
    <mergeCell ref="P53:T53"/>
    <mergeCell ref="U53:Y53"/>
    <mergeCell ref="B54:E54"/>
    <mergeCell ref="F54:J54"/>
    <mergeCell ref="K54:O54"/>
    <mergeCell ref="P54:T54"/>
    <mergeCell ref="U54:Y54"/>
    <mergeCell ref="B51:E51"/>
    <mergeCell ref="F51:J51"/>
    <mergeCell ref="K51:O51"/>
    <mergeCell ref="P51:T51"/>
    <mergeCell ref="U51:Y51"/>
    <mergeCell ref="B52:E52"/>
    <mergeCell ref="F52:J52"/>
    <mergeCell ref="K52:O52"/>
    <mergeCell ref="P52:T52"/>
    <mergeCell ref="U52:Y52"/>
    <mergeCell ref="B55:E55"/>
    <mergeCell ref="F55:J55"/>
    <mergeCell ref="K55:O55"/>
    <mergeCell ref="P55:T55"/>
    <mergeCell ref="U55:Y55"/>
    <mergeCell ref="B56:E56"/>
    <mergeCell ref="F56:J56"/>
    <mergeCell ref="K56:O56"/>
    <mergeCell ref="B59:E59"/>
    <mergeCell ref="F59:J59"/>
    <mergeCell ref="K59:O59"/>
    <mergeCell ref="P59:T59"/>
    <mergeCell ref="U59:Y59"/>
    <mergeCell ref="B60:E60"/>
    <mergeCell ref="F60:J60"/>
    <mergeCell ref="K60:O60"/>
    <mergeCell ref="P60:T60"/>
    <mergeCell ref="U60:Y60"/>
    <mergeCell ref="B57:E57"/>
    <mergeCell ref="F57:J57"/>
    <mergeCell ref="K57:O57"/>
    <mergeCell ref="P57:T57"/>
    <mergeCell ref="U57:Y57"/>
    <mergeCell ref="B58:E58"/>
    <mergeCell ref="F58:J58"/>
    <mergeCell ref="K58:O58"/>
    <mergeCell ref="P58:T58"/>
    <mergeCell ref="U58:Y58"/>
    <mergeCell ref="B63:E63"/>
    <mergeCell ref="F63:J63"/>
    <mergeCell ref="K63:O63"/>
    <mergeCell ref="P63:T63"/>
    <mergeCell ref="U63:Y63"/>
    <mergeCell ref="B64:E64"/>
    <mergeCell ref="F64:J64"/>
    <mergeCell ref="K64:O64"/>
    <mergeCell ref="P64:T64"/>
    <mergeCell ref="U64:Y64"/>
    <mergeCell ref="B61:E61"/>
    <mergeCell ref="F61:J61"/>
    <mergeCell ref="K61:O61"/>
    <mergeCell ref="P61:T61"/>
    <mergeCell ref="U61:Y61"/>
    <mergeCell ref="B62:E62"/>
    <mergeCell ref="F62:J62"/>
    <mergeCell ref="K62:O62"/>
    <mergeCell ref="P62:T62"/>
    <mergeCell ref="U62:Y62"/>
    <mergeCell ref="B67:E67"/>
    <mergeCell ref="F67:J67"/>
    <mergeCell ref="K67:O67"/>
    <mergeCell ref="P67:T67"/>
    <mergeCell ref="U67:Y67"/>
    <mergeCell ref="B68:E68"/>
    <mergeCell ref="F68:J68"/>
    <mergeCell ref="K68:O68"/>
    <mergeCell ref="P68:T68"/>
    <mergeCell ref="U68:Y68"/>
    <mergeCell ref="B65:E65"/>
    <mergeCell ref="F65:J65"/>
    <mergeCell ref="K65:O65"/>
    <mergeCell ref="P65:T65"/>
    <mergeCell ref="U65:Y65"/>
    <mergeCell ref="B66:E66"/>
    <mergeCell ref="F66:J66"/>
    <mergeCell ref="K66:O66"/>
    <mergeCell ref="P66:T66"/>
    <mergeCell ref="U66:Y66"/>
    <mergeCell ref="B71:E71"/>
    <mergeCell ref="F71:J71"/>
    <mergeCell ref="K71:O71"/>
    <mergeCell ref="P71:T71"/>
    <mergeCell ref="U71:Y71"/>
    <mergeCell ref="B72:E72"/>
    <mergeCell ref="F72:J72"/>
    <mergeCell ref="K72:O72"/>
    <mergeCell ref="P72:T72"/>
    <mergeCell ref="U72:Y72"/>
    <mergeCell ref="B69:E69"/>
    <mergeCell ref="F69:J69"/>
    <mergeCell ref="K69:O69"/>
    <mergeCell ref="P69:T69"/>
    <mergeCell ref="U69:Y69"/>
    <mergeCell ref="B70:E70"/>
    <mergeCell ref="F70:J70"/>
    <mergeCell ref="K70:O70"/>
    <mergeCell ref="P70:T70"/>
    <mergeCell ref="U70:Y70"/>
    <mergeCell ref="B75:E75"/>
    <mergeCell ref="F75:J75"/>
    <mergeCell ref="K75:O75"/>
    <mergeCell ref="P75:T75"/>
    <mergeCell ref="U75:Y75"/>
    <mergeCell ref="B76:E76"/>
    <mergeCell ref="F76:J76"/>
    <mergeCell ref="K76:O76"/>
    <mergeCell ref="P76:T76"/>
    <mergeCell ref="U76:Y76"/>
    <mergeCell ref="B73:E73"/>
    <mergeCell ref="F73:J73"/>
    <mergeCell ref="K73:O73"/>
    <mergeCell ref="P73:T73"/>
    <mergeCell ref="U73:Y73"/>
    <mergeCell ref="B74:E74"/>
    <mergeCell ref="F74:J74"/>
    <mergeCell ref="K74:O74"/>
    <mergeCell ref="P74:T74"/>
    <mergeCell ref="U74:Y74"/>
    <mergeCell ref="B79:E79"/>
    <mergeCell ref="F79:J79"/>
    <mergeCell ref="K79:O79"/>
    <mergeCell ref="P79:T79"/>
    <mergeCell ref="U79:Y79"/>
    <mergeCell ref="B80:E80"/>
    <mergeCell ref="F80:J80"/>
    <mergeCell ref="K80:O80"/>
    <mergeCell ref="P80:T80"/>
    <mergeCell ref="U80:Y80"/>
    <mergeCell ref="B77:E77"/>
    <mergeCell ref="F77:J77"/>
    <mergeCell ref="K77:O77"/>
    <mergeCell ref="P77:T77"/>
    <mergeCell ref="U77:Y77"/>
    <mergeCell ref="B78:E78"/>
    <mergeCell ref="F78:J78"/>
    <mergeCell ref="K78:O78"/>
    <mergeCell ref="P78:T78"/>
    <mergeCell ref="U78:Y78"/>
    <mergeCell ref="B83:E83"/>
    <mergeCell ref="F83:J83"/>
    <mergeCell ref="K83:O83"/>
    <mergeCell ref="P83:T83"/>
    <mergeCell ref="U83:Y83"/>
    <mergeCell ref="B84:E84"/>
    <mergeCell ref="F84:J84"/>
    <mergeCell ref="K84:O84"/>
    <mergeCell ref="P84:T84"/>
    <mergeCell ref="U84:Y84"/>
    <mergeCell ref="B81:E81"/>
    <mergeCell ref="F81:J81"/>
    <mergeCell ref="K81:O81"/>
    <mergeCell ref="P81:T81"/>
    <mergeCell ref="U81:Y81"/>
    <mergeCell ref="B82:E82"/>
    <mergeCell ref="F82:J82"/>
    <mergeCell ref="K82:O82"/>
    <mergeCell ref="P82:T82"/>
    <mergeCell ref="U82:Y82"/>
    <mergeCell ref="B87:E87"/>
    <mergeCell ref="F87:J87"/>
    <mergeCell ref="K87:O87"/>
    <mergeCell ref="P87:T87"/>
    <mergeCell ref="U87:Y87"/>
    <mergeCell ref="B88:E88"/>
    <mergeCell ref="F88:J88"/>
    <mergeCell ref="K88:O88"/>
    <mergeCell ref="P88:T88"/>
    <mergeCell ref="U88:Y88"/>
    <mergeCell ref="B85:E85"/>
    <mergeCell ref="F85:J85"/>
    <mergeCell ref="K85:O85"/>
    <mergeCell ref="P85:T85"/>
    <mergeCell ref="U85:Y85"/>
    <mergeCell ref="B86:E86"/>
    <mergeCell ref="F86:J86"/>
    <mergeCell ref="K86:O86"/>
    <mergeCell ref="P86:T86"/>
    <mergeCell ref="U86:Y86"/>
    <mergeCell ref="B91:E91"/>
    <mergeCell ref="F91:J91"/>
    <mergeCell ref="K91:O91"/>
    <mergeCell ref="P91:T91"/>
    <mergeCell ref="U91:Y91"/>
    <mergeCell ref="B92:E92"/>
    <mergeCell ref="F92:J92"/>
    <mergeCell ref="K92:O92"/>
    <mergeCell ref="P92:T92"/>
    <mergeCell ref="U92:Y92"/>
    <mergeCell ref="B89:E89"/>
    <mergeCell ref="F89:J89"/>
    <mergeCell ref="K89:O89"/>
    <mergeCell ref="P89:T89"/>
    <mergeCell ref="U89:Y89"/>
    <mergeCell ref="B90:E90"/>
    <mergeCell ref="F90:J90"/>
    <mergeCell ref="K90:O90"/>
    <mergeCell ref="P90:T90"/>
    <mergeCell ref="U90:Y90"/>
    <mergeCell ref="B95:E95"/>
    <mergeCell ref="F95:J95"/>
    <mergeCell ref="K95:O95"/>
    <mergeCell ref="P95:T95"/>
    <mergeCell ref="U95:Y95"/>
    <mergeCell ref="B96:E96"/>
    <mergeCell ref="F96:J96"/>
    <mergeCell ref="K96:O96"/>
    <mergeCell ref="P96:T96"/>
    <mergeCell ref="U96:Y96"/>
    <mergeCell ref="B93:E93"/>
    <mergeCell ref="F93:J93"/>
    <mergeCell ref="K93:O93"/>
    <mergeCell ref="P93:T93"/>
    <mergeCell ref="U93:Y93"/>
    <mergeCell ref="B94:E94"/>
    <mergeCell ref="F94:J94"/>
    <mergeCell ref="K94:O94"/>
    <mergeCell ref="P94:T94"/>
    <mergeCell ref="U94:Y94"/>
    <mergeCell ref="B99:E99"/>
    <mergeCell ref="F99:J99"/>
    <mergeCell ref="K99:O99"/>
    <mergeCell ref="P99:T99"/>
    <mergeCell ref="U99:Y99"/>
    <mergeCell ref="B100:E100"/>
    <mergeCell ref="F100:J100"/>
    <mergeCell ref="K100:O100"/>
    <mergeCell ref="P100:T100"/>
    <mergeCell ref="U100:Y100"/>
    <mergeCell ref="B97:E97"/>
    <mergeCell ref="F97:J97"/>
    <mergeCell ref="K97:O97"/>
    <mergeCell ref="P97:T97"/>
    <mergeCell ref="U97:Y97"/>
    <mergeCell ref="B98:E98"/>
    <mergeCell ref="F98:J98"/>
    <mergeCell ref="K98:O98"/>
    <mergeCell ref="P98:T98"/>
    <mergeCell ref="U98:Y98"/>
    <mergeCell ref="B103:E103"/>
    <mergeCell ref="F103:J103"/>
    <mergeCell ref="K103:O103"/>
    <mergeCell ref="P103:T103"/>
    <mergeCell ref="U103:Y103"/>
    <mergeCell ref="B104:E104"/>
    <mergeCell ref="F104:J104"/>
    <mergeCell ref="K104:O104"/>
    <mergeCell ref="P104:T104"/>
    <mergeCell ref="U104:Y104"/>
    <mergeCell ref="B101:E101"/>
    <mergeCell ref="F101:J101"/>
    <mergeCell ref="K101:O101"/>
    <mergeCell ref="P101:T101"/>
    <mergeCell ref="U101:Y101"/>
    <mergeCell ref="B102:E102"/>
    <mergeCell ref="F102:J102"/>
    <mergeCell ref="K102:O102"/>
    <mergeCell ref="P102:T102"/>
    <mergeCell ref="U102:Y102"/>
    <mergeCell ref="B107:E107"/>
    <mergeCell ref="F107:J107"/>
    <mergeCell ref="K107:O107"/>
    <mergeCell ref="P107:T107"/>
    <mergeCell ref="U107:Y107"/>
    <mergeCell ref="B108:E108"/>
    <mergeCell ref="F108:J108"/>
    <mergeCell ref="K108:O108"/>
    <mergeCell ref="P108:T108"/>
    <mergeCell ref="U108:Y108"/>
    <mergeCell ref="B105:E105"/>
    <mergeCell ref="F105:J105"/>
    <mergeCell ref="K105:O105"/>
    <mergeCell ref="P105:T105"/>
    <mergeCell ref="U105:Y105"/>
    <mergeCell ref="B106:E106"/>
    <mergeCell ref="F106:J106"/>
    <mergeCell ref="K106:O106"/>
    <mergeCell ref="P106:T106"/>
    <mergeCell ref="U106:Y106"/>
    <mergeCell ref="B111:E111"/>
    <mergeCell ref="F111:J111"/>
    <mergeCell ref="K111:O111"/>
    <mergeCell ref="P111:T111"/>
    <mergeCell ref="U111:Y111"/>
    <mergeCell ref="B112:E112"/>
    <mergeCell ref="F112:J112"/>
    <mergeCell ref="K112:O112"/>
    <mergeCell ref="P112:T112"/>
    <mergeCell ref="U112:Y112"/>
    <mergeCell ref="B109:E109"/>
    <mergeCell ref="F109:J109"/>
    <mergeCell ref="K109:O109"/>
    <mergeCell ref="P109:T109"/>
    <mergeCell ref="U109:Y109"/>
    <mergeCell ref="B110:E110"/>
    <mergeCell ref="F110:J110"/>
    <mergeCell ref="K110:O110"/>
    <mergeCell ref="P110:T110"/>
    <mergeCell ref="U110:Y110"/>
    <mergeCell ref="B115:E115"/>
    <mergeCell ref="F115:J115"/>
    <mergeCell ref="K115:O115"/>
    <mergeCell ref="P115:T115"/>
    <mergeCell ref="U115:Y115"/>
    <mergeCell ref="B116:E116"/>
    <mergeCell ref="F116:J116"/>
    <mergeCell ref="K116:O116"/>
    <mergeCell ref="P116:T116"/>
    <mergeCell ref="U116:Y116"/>
    <mergeCell ref="B113:E113"/>
    <mergeCell ref="F113:J113"/>
    <mergeCell ref="K113:O113"/>
    <mergeCell ref="P113:T113"/>
    <mergeCell ref="U113:Y113"/>
    <mergeCell ref="B114:E114"/>
    <mergeCell ref="F114:J114"/>
    <mergeCell ref="K114:O114"/>
    <mergeCell ref="P114:T114"/>
    <mergeCell ref="U114:Y114"/>
    <mergeCell ref="B119:E119"/>
    <mergeCell ref="F119:J119"/>
    <mergeCell ref="K119:O119"/>
    <mergeCell ref="P119:T119"/>
    <mergeCell ref="U119:Y119"/>
    <mergeCell ref="B120:E120"/>
    <mergeCell ref="F120:J120"/>
    <mergeCell ref="K120:O120"/>
    <mergeCell ref="P120:T120"/>
    <mergeCell ref="U120:Y120"/>
    <mergeCell ref="B117:E117"/>
    <mergeCell ref="F117:J117"/>
    <mergeCell ref="K117:O117"/>
    <mergeCell ref="P117:T117"/>
    <mergeCell ref="U117:Y117"/>
    <mergeCell ref="B118:E118"/>
    <mergeCell ref="F118:J118"/>
    <mergeCell ref="K118:O118"/>
    <mergeCell ref="P118:T118"/>
    <mergeCell ref="U118:Y118"/>
    <mergeCell ref="B123:E123"/>
    <mergeCell ref="F123:J123"/>
    <mergeCell ref="K123:O123"/>
    <mergeCell ref="P123:T123"/>
    <mergeCell ref="U123:Y123"/>
    <mergeCell ref="B124:E124"/>
    <mergeCell ref="F124:J124"/>
    <mergeCell ref="K124:O124"/>
    <mergeCell ref="P124:T124"/>
    <mergeCell ref="U124:Y124"/>
    <mergeCell ref="B121:E121"/>
    <mergeCell ref="F121:J121"/>
    <mergeCell ref="K121:O121"/>
    <mergeCell ref="P121:T121"/>
    <mergeCell ref="U121:Y121"/>
    <mergeCell ref="B122:E122"/>
    <mergeCell ref="F122:J122"/>
    <mergeCell ref="K122:O122"/>
    <mergeCell ref="P122:T122"/>
    <mergeCell ref="U122:Y122"/>
    <mergeCell ref="B127:E127"/>
    <mergeCell ref="F127:J127"/>
    <mergeCell ref="K127:O127"/>
    <mergeCell ref="P127:T127"/>
    <mergeCell ref="U127:Y127"/>
    <mergeCell ref="B128:E128"/>
    <mergeCell ref="F128:J128"/>
    <mergeCell ref="K128:O128"/>
    <mergeCell ref="P128:T128"/>
    <mergeCell ref="U128:Y128"/>
    <mergeCell ref="B125:E125"/>
    <mergeCell ref="F125:J125"/>
    <mergeCell ref="K125:O125"/>
    <mergeCell ref="P125:T125"/>
    <mergeCell ref="U125:Y125"/>
    <mergeCell ref="B126:E126"/>
    <mergeCell ref="F126:J126"/>
    <mergeCell ref="K126:O126"/>
    <mergeCell ref="P126:T126"/>
    <mergeCell ref="U126:Y126"/>
    <mergeCell ref="B131:E131"/>
    <mergeCell ref="F131:J131"/>
    <mergeCell ref="K131:O131"/>
    <mergeCell ref="P131:T131"/>
    <mergeCell ref="U131:Y131"/>
    <mergeCell ref="B132:E132"/>
    <mergeCell ref="F132:J132"/>
    <mergeCell ref="K132:O132"/>
    <mergeCell ref="P132:T132"/>
    <mergeCell ref="U132:Y132"/>
    <mergeCell ref="B129:E129"/>
    <mergeCell ref="F129:J129"/>
    <mergeCell ref="K129:O129"/>
    <mergeCell ref="P129:T129"/>
    <mergeCell ref="U129:Y129"/>
    <mergeCell ref="B130:E130"/>
    <mergeCell ref="F130:J130"/>
    <mergeCell ref="K130:O130"/>
    <mergeCell ref="P130:T130"/>
    <mergeCell ref="U130:Y130"/>
    <mergeCell ref="B135:E135"/>
    <mergeCell ref="F135:J135"/>
    <mergeCell ref="K135:O135"/>
    <mergeCell ref="P135:T135"/>
    <mergeCell ref="U135:Y135"/>
    <mergeCell ref="B136:E136"/>
    <mergeCell ref="F136:J136"/>
    <mergeCell ref="K136:O136"/>
    <mergeCell ref="P136:T136"/>
    <mergeCell ref="U136:Y136"/>
    <mergeCell ref="B133:E133"/>
    <mergeCell ref="F133:J133"/>
    <mergeCell ref="K133:O133"/>
    <mergeCell ref="P133:T133"/>
    <mergeCell ref="U133:Y133"/>
    <mergeCell ref="B134:E134"/>
    <mergeCell ref="F134:J134"/>
    <mergeCell ref="K134:O134"/>
    <mergeCell ref="P134:T134"/>
    <mergeCell ref="U134:Y134"/>
    <mergeCell ref="B139:E139"/>
    <mergeCell ref="F139:J139"/>
    <mergeCell ref="K139:O139"/>
    <mergeCell ref="P139:T139"/>
    <mergeCell ref="U139:Y139"/>
    <mergeCell ref="B140:E140"/>
    <mergeCell ref="F140:J140"/>
    <mergeCell ref="K140:O140"/>
    <mergeCell ref="P140:T140"/>
    <mergeCell ref="U140:Y140"/>
    <mergeCell ref="B137:E137"/>
    <mergeCell ref="F137:J137"/>
    <mergeCell ref="K137:O137"/>
    <mergeCell ref="P137:T137"/>
    <mergeCell ref="U137:Y137"/>
    <mergeCell ref="B138:E138"/>
    <mergeCell ref="F138:J138"/>
    <mergeCell ref="K138:O138"/>
    <mergeCell ref="P138:T138"/>
    <mergeCell ref="U138:Y138"/>
    <mergeCell ref="B143:E143"/>
    <mergeCell ref="F143:J143"/>
    <mergeCell ref="K143:O143"/>
    <mergeCell ref="P143:T143"/>
    <mergeCell ref="U143:Y143"/>
    <mergeCell ref="B144:E144"/>
    <mergeCell ref="F144:J144"/>
    <mergeCell ref="K144:O144"/>
    <mergeCell ref="P144:T144"/>
    <mergeCell ref="U144:Y144"/>
    <mergeCell ref="B141:E141"/>
    <mergeCell ref="F141:J141"/>
    <mergeCell ref="K141:O141"/>
    <mergeCell ref="P141:T141"/>
    <mergeCell ref="U141:Y141"/>
    <mergeCell ref="B142:E142"/>
    <mergeCell ref="F142:J142"/>
    <mergeCell ref="K142:O142"/>
    <mergeCell ref="P142:T142"/>
    <mergeCell ref="U142:Y142"/>
    <mergeCell ref="B147:E147"/>
    <mergeCell ref="F147:J147"/>
    <mergeCell ref="K147:O147"/>
    <mergeCell ref="P147:T147"/>
    <mergeCell ref="U147:Y147"/>
    <mergeCell ref="B148:E148"/>
    <mergeCell ref="F148:J148"/>
    <mergeCell ref="K148:O148"/>
    <mergeCell ref="P148:T148"/>
    <mergeCell ref="U148:Y148"/>
    <mergeCell ref="B145:E145"/>
    <mergeCell ref="F145:J145"/>
    <mergeCell ref="K145:O145"/>
    <mergeCell ref="P145:T145"/>
    <mergeCell ref="U145:Y145"/>
    <mergeCell ref="B146:E146"/>
    <mergeCell ref="F146:J146"/>
    <mergeCell ref="K146:O146"/>
    <mergeCell ref="P146:T146"/>
    <mergeCell ref="U146:Y146"/>
    <mergeCell ref="B151:E151"/>
    <mergeCell ref="F151:J151"/>
    <mergeCell ref="K151:O151"/>
    <mergeCell ref="P151:T151"/>
    <mergeCell ref="U151:Y151"/>
    <mergeCell ref="B152:E152"/>
    <mergeCell ref="F152:J152"/>
    <mergeCell ref="K152:O152"/>
    <mergeCell ref="P152:T152"/>
    <mergeCell ref="U152:Y152"/>
    <mergeCell ref="B149:E149"/>
    <mergeCell ref="F149:J149"/>
    <mergeCell ref="K149:O149"/>
    <mergeCell ref="P149:T149"/>
    <mergeCell ref="U149:Y149"/>
    <mergeCell ref="B150:E150"/>
    <mergeCell ref="F150:J150"/>
    <mergeCell ref="K150:O150"/>
    <mergeCell ref="P150:T150"/>
    <mergeCell ref="U150:Y150"/>
    <mergeCell ref="B155:E155"/>
    <mergeCell ref="F155:J155"/>
    <mergeCell ref="K155:O155"/>
    <mergeCell ref="P155:T155"/>
    <mergeCell ref="U155:Y155"/>
    <mergeCell ref="B156:E156"/>
    <mergeCell ref="F156:J156"/>
    <mergeCell ref="K156:O156"/>
    <mergeCell ref="P156:T156"/>
    <mergeCell ref="U156:Y156"/>
    <mergeCell ref="B153:E153"/>
    <mergeCell ref="F153:J153"/>
    <mergeCell ref="K153:O153"/>
    <mergeCell ref="P153:T153"/>
    <mergeCell ref="U153:Y153"/>
    <mergeCell ref="B154:E154"/>
    <mergeCell ref="F154:J154"/>
    <mergeCell ref="K154:O154"/>
    <mergeCell ref="P154:T154"/>
    <mergeCell ref="U154:Y154"/>
    <mergeCell ref="B159:E159"/>
    <mergeCell ref="F159:J159"/>
    <mergeCell ref="K159:O159"/>
    <mergeCell ref="P159:T159"/>
    <mergeCell ref="U159:Y159"/>
    <mergeCell ref="B160:E160"/>
    <mergeCell ref="F160:J160"/>
    <mergeCell ref="K160:O160"/>
    <mergeCell ref="P160:T160"/>
    <mergeCell ref="U160:Y160"/>
    <mergeCell ref="B157:E157"/>
    <mergeCell ref="F157:J157"/>
    <mergeCell ref="K157:O157"/>
    <mergeCell ref="P157:T157"/>
    <mergeCell ref="U157:Y157"/>
    <mergeCell ref="B158:E158"/>
    <mergeCell ref="F158:J158"/>
    <mergeCell ref="K158:O158"/>
    <mergeCell ref="P158:T158"/>
    <mergeCell ref="U158:Y158"/>
    <mergeCell ref="B163:E163"/>
    <mergeCell ref="F163:J163"/>
    <mergeCell ref="K163:O163"/>
    <mergeCell ref="P163:T163"/>
    <mergeCell ref="U163:Y163"/>
    <mergeCell ref="B164:E164"/>
    <mergeCell ref="F164:J164"/>
    <mergeCell ref="K164:O164"/>
    <mergeCell ref="P164:T164"/>
    <mergeCell ref="U164:Y164"/>
    <mergeCell ref="B161:E161"/>
    <mergeCell ref="F161:J161"/>
    <mergeCell ref="K161:O161"/>
    <mergeCell ref="P161:T161"/>
    <mergeCell ref="U161:Y161"/>
    <mergeCell ref="B162:E162"/>
    <mergeCell ref="F162:J162"/>
    <mergeCell ref="K162:O162"/>
    <mergeCell ref="P162:T162"/>
    <mergeCell ref="U162:Y162"/>
    <mergeCell ref="B167:E167"/>
    <mergeCell ref="F167:J167"/>
    <mergeCell ref="K167:O167"/>
    <mergeCell ref="P167:T167"/>
    <mergeCell ref="U167:Y167"/>
    <mergeCell ref="B168:E168"/>
    <mergeCell ref="F168:J168"/>
    <mergeCell ref="K168:O168"/>
    <mergeCell ref="P168:T168"/>
    <mergeCell ref="U168:Y168"/>
    <mergeCell ref="B165:E165"/>
    <mergeCell ref="F165:J165"/>
    <mergeCell ref="K165:O165"/>
    <mergeCell ref="P165:T165"/>
    <mergeCell ref="U165:Y165"/>
    <mergeCell ref="B166:E166"/>
    <mergeCell ref="F166:J166"/>
    <mergeCell ref="K166:O166"/>
    <mergeCell ref="P166:T166"/>
    <mergeCell ref="U166:Y166"/>
    <mergeCell ref="B171:E171"/>
    <mergeCell ref="F171:J171"/>
    <mergeCell ref="K171:O171"/>
    <mergeCell ref="P171:T171"/>
    <mergeCell ref="U171:Y171"/>
    <mergeCell ref="B172:E172"/>
    <mergeCell ref="F172:J172"/>
    <mergeCell ref="K172:O172"/>
    <mergeCell ref="P172:T172"/>
    <mergeCell ref="U172:Y172"/>
    <mergeCell ref="B169:E169"/>
    <mergeCell ref="F169:J169"/>
    <mergeCell ref="K169:O169"/>
    <mergeCell ref="P169:T169"/>
    <mergeCell ref="U169:Y169"/>
    <mergeCell ref="B170:E170"/>
    <mergeCell ref="F170:J170"/>
    <mergeCell ref="K170:O170"/>
    <mergeCell ref="P170:T170"/>
    <mergeCell ref="U170:Y170"/>
    <mergeCell ref="B175:E175"/>
    <mergeCell ref="F175:J175"/>
    <mergeCell ref="K175:O175"/>
    <mergeCell ref="P175:T175"/>
    <mergeCell ref="U175:Y175"/>
    <mergeCell ref="B176:E176"/>
    <mergeCell ref="F176:J176"/>
    <mergeCell ref="K176:O176"/>
    <mergeCell ref="P176:T176"/>
    <mergeCell ref="U176:Y176"/>
    <mergeCell ref="B173:E173"/>
    <mergeCell ref="F173:J173"/>
    <mergeCell ref="K173:O173"/>
    <mergeCell ref="P173:T173"/>
    <mergeCell ref="U173:Y173"/>
    <mergeCell ref="B174:E174"/>
    <mergeCell ref="F174:J174"/>
    <mergeCell ref="K174:O174"/>
    <mergeCell ref="P174:T174"/>
    <mergeCell ref="U174:Y174"/>
    <mergeCell ref="B179:E179"/>
    <mergeCell ref="F179:J179"/>
    <mergeCell ref="K179:O179"/>
    <mergeCell ref="P179:T179"/>
    <mergeCell ref="U179:Y179"/>
    <mergeCell ref="B180:E180"/>
    <mergeCell ref="F180:J180"/>
    <mergeCell ref="K180:O180"/>
    <mergeCell ref="P180:T180"/>
    <mergeCell ref="U180:Y180"/>
    <mergeCell ref="B177:E177"/>
    <mergeCell ref="F177:J177"/>
    <mergeCell ref="K177:O177"/>
    <mergeCell ref="P177:T177"/>
    <mergeCell ref="U177:Y177"/>
    <mergeCell ref="B178:E178"/>
    <mergeCell ref="F178:J178"/>
    <mergeCell ref="K178:O178"/>
    <mergeCell ref="P178:T178"/>
    <mergeCell ref="U178:Y178"/>
    <mergeCell ref="B183:E183"/>
    <mergeCell ref="F183:J183"/>
    <mergeCell ref="K183:O183"/>
    <mergeCell ref="P183:T183"/>
    <mergeCell ref="U183:Y183"/>
    <mergeCell ref="B184:E184"/>
    <mergeCell ref="F184:J184"/>
    <mergeCell ref="K184:O184"/>
    <mergeCell ref="P184:T184"/>
    <mergeCell ref="U184:Y184"/>
    <mergeCell ref="B181:E181"/>
    <mergeCell ref="F181:J181"/>
    <mergeCell ref="K181:O181"/>
    <mergeCell ref="P181:T181"/>
    <mergeCell ref="U181:Y181"/>
    <mergeCell ref="B182:E182"/>
    <mergeCell ref="F182:J182"/>
    <mergeCell ref="K182:O182"/>
    <mergeCell ref="P182:T182"/>
    <mergeCell ref="U182:Y182"/>
    <mergeCell ref="B187:E187"/>
    <mergeCell ref="F187:J187"/>
    <mergeCell ref="K187:O187"/>
    <mergeCell ref="P187:T187"/>
    <mergeCell ref="U187:Y187"/>
    <mergeCell ref="B188:E188"/>
    <mergeCell ref="F188:J188"/>
    <mergeCell ref="K188:O188"/>
    <mergeCell ref="P188:T188"/>
    <mergeCell ref="U188:Y188"/>
    <mergeCell ref="B185:E185"/>
    <mergeCell ref="F185:J185"/>
    <mergeCell ref="K185:O185"/>
    <mergeCell ref="P185:T185"/>
    <mergeCell ref="U185:Y185"/>
    <mergeCell ref="B186:E186"/>
    <mergeCell ref="F186:J186"/>
    <mergeCell ref="K186:O186"/>
    <mergeCell ref="P186:T186"/>
    <mergeCell ref="U186:Y186"/>
    <mergeCell ref="B191:E191"/>
    <mergeCell ref="F191:J191"/>
    <mergeCell ref="K191:O191"/>
    <mergeCell ref="P191:T191"/>
    <mergeCell ref="U191:Y191"/>
    <mergeCell ref="B192:E192"/>
    <mergeCell ref="F192:J192"/>
    <mergeCell ref="K192:O192"/>
    <mergeCell ref="P192:T192"/>
    <mergeCell ref="U192:Y192"/>
    <mergeCell ref="B189:E189"/>
    <mergeCell ref="F189:J189"/>
    <mergeCell ref="K189:O189"/>
    <mergeCell ref="P189:T189"/>
    <mergeCell ref="U189:Y189"/>
    <mergeCell ref="B190:E190"/>
    <mergeCell ref="F190:J190"/>
    <mergeCell ref="K190:O190"/>
    <mergeCell ref="P190:T190"/>
    <mergeCell ref="U190:Y190"/>
    <mergeCell ref="B195:E195"/>
    <mergeCell ref="F195:J195"/>
    <mergeCell ref="K195:O195"/>
    <mergeCell ref="P195:T195"/>
    <mergeCell ref="U195:Y195"/>
    <mergeCell ref="B196:E196"/>
    <mergeCell ref="F196:J196"/>
    <mergeCell ref="K196:O196"/>
    <mergeCell ref="P196:T196"/>
    <mergeCell ref="U196:Y196"/>
    <mergeCell ref="B193:E193"/>
    <mergeCell ref="F193:J193"/>
    <mergeCell ref="K193:O193"/>
    <mergeCell ref="P193:T193"/>
    <mergeCell ref="U193:Y193"/>
    <mergeCell ref="B194:E194"/>
    <mergeCell ref="F194:J194"/>
    <mergeCell ref="K194:O194"/>
    <mergeCell ref="P194:T194"/>
    <mergeCell ref="U194:Y194"/>
    <mergeCell ref="B199:E199"/>
    <mergeCell ref="F199:J199"/>
    <mergeCell ref="K199:O199"/>
    <mergeCell ref="P199:T199"/>
    <mergeCell ref="U199:Y199"/>
    <mergeCell ref="B200:E200"/>
    <mergeCell ref="F200:J200"/>
    <mergeCell ref="K200:O200"/>
    <mergeCell ref="P200:T200"/>
    <mergeCell ref="U200:Y200"/>
    <mergeCell ref="B197:E197"/>
    <mergeCell ref="F197:J197"/>
    <mergeCell ref="K197:O197"/>
    <mergeCell ref="P197:T197"/>
    <mergeCell ref="U197:Y197"/>
    <mergeCell ref="B198:E198"/>
    <mergeCell ref="F198:J198"/>
    <mergeCell ref="K198:O198"/>
    <mergeCell ref="P198:T198"/>
    <mergeCell ref="U198:Y198"/>
    <mergeCell ref="B203:E203"/>
    <mergeCell ref="F203:J203"/>
    <mergeCell ref="K203:O203"/>
    <mergeCell ref="P203:T203"/>
    <mergeCell ref="U203:Y203"/>
    <mergeCell ref="B204:E204"/>
    <mergeCell ref="F204:J204"/>
    <mergeCell ref="K204:O204"/>
    <mergeCell ref="P204:T204"/>
    <mergeCell ref="U204:Y204"/>
    <mergeCell ref="B201:E201"/>
    <mergeCell ref="F201:J201"/>
    <mergeCell ref="K201:O201"/>
    <mergeCell ref="P201:T201"/>
    <mergeCell ref="U201:Y201"/>
    <mergeCell ref="B202:E202"/>
    <mergeCell ref="F202:J202"/>
    <mergeCell ref="K202:O202"/>
    <mergeCell ref="P202:T202"/>
    <mergeCell ref="U202:Y202"/>
    <mergeCell ref="B207:E207"/>
    <mergeCell ref="F207:J207"/>
    <mergeCell ref="K207:O207"/>
    <mergeCell ref="P207:T207"/>
    <mergeCell ref="U207:Y207"/>
    <mergeCell ref="B208:E208"/>
    <mergeCell ref="F208:J208"/>
    <mergeCell ref="K208:O208"/>
    <mergeCell ref="P208:T208"/>
    <mergeCell ref="U208:Y208"/>
    <mergeCell ref="B205:E205"/>
    <mergeCell ref="F205:J205"/>
    <mergeCell ref="K205:O205"/>
    <mergeCell ref="P205:T205"/>
    <mergeCell ref="U205:Y205"/>
    <mergeCell ref="B206:E206"/>
    <mergeCell ref="F206:J206"/>
    <mergeCell ref="K206:O206"/>
    <mergeCell ref="P206:T206"/>
    <mergeCell ref="U206:Y206"/>
    <mergeCell ref="B211:E211"/>
    <mergeCell ref="F211:J211"/>
    <mergeCell ref="K211:O211"/>
    <mergeCell ref="P211:T211"/>
    <mergeCell ref="U211:Y211"/>
    <mergeCell ref="B212:E212"/>
    <mergeCell ref="F212:J212"/>
    <mergeCell ref="K212:O212"/>
    <mergeCell ref="P212:T212"/>
    <mergeCell ref="U212:Y212"/>
    <mergeCell ref="B209:E209"/>
    <mergeCell ref="F209:J209"/>
    <mergeCell ref="K209:O209"/>
    <mergeCell ref="P209:T209"/>
    <mergeCell ref="U209:Y209"/>
    <mergeCell ref="B210:E210"/>
    <mergeCell ref="F210:J210"/>
    <mergeCell ref="K210:O210"/>
    <mergeCell ref="P210:T210"/>
    <mergeCell ref="U210:Y210"/>
    <mergeCell ref="B215:E215"/>
    <mergeCell ref="F215:J215"/>
    <mergeCell ref="K215:O215"/>
    <mergeCell ref="P215:T215"/>
    <mergeCell ref="U215:Y215"/>
    <mergeCell ref="B216:E216"/>
    <mergeCell ref="F216:J216"/>
    <mergeCell ref="K216:O216"/>
    <mergeCell ref="P216:T216"/>
    <mergeCell ref="U216:Y216"/>
    <mergeCell ref="B213:E213"/>
    <mergeCell ref="F213:J213"/>
    <mergeCell ref="K213:O213"/>
    <mergeCell ref="P213:T213"/>
    <mergeCell ref="U213:Y213"/>
    <mergeCell ref="B214:E214"/>
    <mergeCell ref="F214:J214"/>
    <mergeCell ref="K214:O214"/>
    <mergeCell ref="P214:T214"/>
    <mergeCell ref="U214:Y214"/>
    <mergeCell ref="B219:E219"/>
    <mergeCell ref="F219:J219"/>
    <mergeCell ref="K219:O219"/>
    <mergeCell ref="P219:T219"/>
    <mergeCell ref="U219:Y219"/>
    <mergeCell ref="B220:E220"/>
    <mergeCell ref="F220:J220"/>
    <mergeCell ref="K220:O220"/>
    <mergeCell ref="P220:T220"/>
    <mergeCell ref="U220:Y220"/>
    <mergeCell ref="B217:E217"/>
    <mergeCell ref="F217:J217"/>
    <mergeCell ref="K217:O217"/>
    <mergeCell ref="P217:T217"/>
    <mergeCell ref="U217:Y217"/>
    <mergeCell ref="B218:E218"/>
    <mergeCell ref="F218:J218"/>
    <mergeCell ref="K218:O218"/>
    <mergeCell ref="P218:T218"/>
    <mergeCell ref="U218:Y218"/>
    <mergeCell ref="B223:E223"/>
    <mergeCell ref="F223:J223"/>
    <mergeCell ref="K223:O223"/>
    <mergeCell ref="P223:T223"/>
    <mergeCell ref="U223:Y223"/>
    <mergeCell ref="B224:E224"/>
    <mergeCell ref="F224:J224"/>
    <mergeCell ref="K224:O224"/>
    <mergeCell ref="P224:T224"/>
    <mergeCell ref="U224:Y224"/>
    <mergeCell ref="B221:E221"/>
    <mergeCell ref="F221:J221"/>
    <mergeCell ref="K221:O221"/>
    <mergeCell ref="P221:T221"/>
    <mergeCell ref="U221:Y221"/>
    <mergeCell ref="B222:E222"/>
    <mergeCell ref="F222:J222"/>
    <mergeCell ref="K222:O222"/>
    <mergeCell ref="P222:T222"/>
    <mergeCell ref="U222:Y222"/>
    <mergeCell ref="B227:E227"/>
    <mergeCell ref="F227:J227"/>
    <mergeCell ref="K227:O227"/>
    <mergeCell ref="P227:T227"/>
    <mergeCell ref="U227:Y227"/>
    <mergeCell ref="B228:E228"/>
    <mergeCell ref="F228:J228"/>
    <mergeCell ref="K228:O228"/>
    <mergeCell ref="P228:T228"/>
    <mergeCell ref="U228:Y228"/>
    <mergeCell ref="B225:E225"/>
    <mergeCell ref="F225:J225"/>
    <mergeCell ref="K225:O225"/>
    <mergeCell ref="P225:T225"/>
    <mergeCell ref="U225:Y225"/>
    <mergeCell ref="B226:E226"/>
    <mergeCell ref="F226:J226"/>
    <mergeCell ref="K226:O226"/>
    <mergeCell ref="P226:T226"/>
    <mergeCell ref="U226:Y226"/>
    <mergeCell ref="B233:E233"/>
    <mergeCell ref="F233:J233"/>
    <mergeCell ref="K233:O233"/>
    <mergeCell ref="P233:T233"/>
    <mergeCell ref="U233:Y233"/>
    <mergeCell ref="B231:E231"/>
    <mergeCell ref="F231:J231"/>
    <mergeCell ref="K231:O231"/>
    <mergeCell ref="P231:T231"/>
    <mergeCell ref="U231:Y231"/>
    <mergeCell ref="B232:E232"/>
    <mergeCell ref="F232:J232"/>
    <mergeCell ref="K232:O232"/>
    <mergeCell ref="P232:T232"/>
    <mergeCell ref="U232:Y232"/>
    <mergeCell ref="B229:E229"/>
    <mergeCell ref="F229:J229"/>
    <mergeCell ref="K229:O229"/>
    <mergeCell ref="P229:T229"/>
    <mergeCell ref="U229:Y229"/>
    <mergeCell ref="B230:E230"/>
    <mergeCell ref="F230:J230"/>
    <mergeCell ref="K230:O230"/>
    <mergeCell ref="P230:T230"/>
    <mergeCell ref="U230:Y230"/>
  </mergeCells>
  <conditionalFormatting sqref="BK4:BM5">
    <cfRule type="cellIs" dxfId="2" priority="1" operator="equal">
      <formula>"uniqid"</formula>
    </cfRule>
  </conditionalFormatting>
  <hyperlinks>
    <hyperlink ref="I13" r:id="rId1" xr:uid="{8F14B108-80F2-4A24-8999-09F1D23CF972}"/>
    <hyperlink ref="I11" r:id="rId2" xr:uid="{2438F667-76B1-47C1-8658-BA00C5F0AB08}"/>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073" r:id="rId5" name="Run Query">
              <controlPr defaultSize="0" print="0" autoFill="0" autoPict="0" macro="[0]!Order_Details">
                <anchor moveWithCells="1" sizeWithCells="1">
                  <from>
                    <xdr:col>4</xdr:col>
                    <xdr:colOff>66675</xdr:colOff>
                    <xdr:row>0</xdr:row>
                    <xdr:rowOff>57150</xdr:rowOff>
                  </from>
                  <to>
                    <xdr:col>4</xdr:col>
                    <xdr:colOff>942975</xdr:colOff>
                    <xdr:row>0</xdr:row>
                    <xdr:rowOff>361950</xdr:rowOff>
                  </to>
                </anchor>
              </controlPr>
            </control>
          </mc:Choice>
        </mc:AlternateContent>
        <mc:AlternateContent xmlns:mc="http://schemas.openxmlformats.org/markup-compatibility/2006">
          <mc:Choice Requires="x14">
            <control shapeId="3075" r:id="rId6" name="Get Documents">
              <controlPr defaultSize="0" print="0" autoFill="0" autoPict="0" macro="[0]!get_documents_order_details">
                <anchor moveWithCells="1" sizeWithCells="1">
                  <from>
                    <xdr:col>10</xdr:col>
                    <xdr:colOff>238125</xdr:colOff>
                    <xdr:row>0</xdr:row>
                    <xdr:rowOff>104775</xdr:rowOff>
                  </from>
                  <to>
                    <xdr:col>11</xdr:col>
                    <xdr:colOff>762000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B4F14-FD6E-4139-9664-4A254AF077D8}">
  <sheetPr codeName="SQL_TablesWS"/>
  <dimension ref="A1:AB59"/>
  <sheetViews>
    <sheetView topLeftCell="BR1" workbookViewId="0">
      <selection activeCell="I25" sqref="I25"/>
    </sheetView>
  </sheetViews>
  <sheetFormatPr defaultRowHeight="12.75"/>
  <cols>
    <col min="1" max="1" width="15.140625" bestFit="1" customWidth="1"/>
    <col min="2" max="2" width="10.5703125" bestFit="1" customWidth="1"/>
    <col min="3" max="3" width="11.140625" bestFit="1" customWidth="1"/>
    <col min="4" max="4" width="17.85546875" bestFit="1" customWidth="1"/>
    <col min="5" max="5" width="15" bestFit="1" customWidth="1"/>
    <col min="6" max="6" width="13.5703125" bestFit="1" customWidth="1"/>
    <col min="7" max="7" width="11" bestFit="1" customWidth="1"/>
    <col min="8" max="8" width="14.5703125" bestFit="1" customWidth="1"/>
    <col min="9" max="9" width="15.28515625" bestFit="1" customWidth="1"/>
    <col min="10" max="10" width="12" bestFit="1" customWidth="1"/>
    <col min="11" max="11" width="13.28515625" bestFit="1" customWidth="1"/>
    <col min="12" max="12" width="12.42578125" bestFit="1" customWidth="1"/>
    <col min="13" max="13" width="14" bestFit="1" customWidth="1"/>
    <col min="14" max="14" width="12.85546875" bestFit="1" customWidth="1"/>
    <col min="15" max="15" width="16.28515625" bestFit="1" customWidth="1"/>
    <col min="16" max="16" width="9.7109375" bestFit="1" customWidth="1"/>
    <col min="17" max="17" width="10.42578125" bestFit="1" customWidth="1"/>
    <col min="18" max="18" width="18.7109375" bestFit="1" customWidth="1"/>
    <col min="19" max="19" width="24" bestFit="1" customWidth="1"/>
    <col min="20" max="20" width="39.140625" bestFit="1" customWidth="1"/>
    <col min="21" max="21" width="25.7109375" bestFit="1" customWidth="1"/>
    <col min="22" max="22" width="15" bestFit="1" customWidth="1"/>
    <col min="23" max="23" width="10.85546875" bestFit="1" customWidth="1"/>
    <col min="24" max="24" width="16.28515625" bestFit="1" customWidth="1"/>
    <col min="25" max="25" width="11.5703125" bestFit="1" customWidth="1"/>
    <col min="26" max="26" width="18.85546875" bestFit="1" customWidth="1"/>
    <col min="27" max="27" width="21" bestFit="1" customWidth="1"/>
    <col min="28" max="28" width="20" bestFit="1" customWidth="1"/>
  </cols>
  <sheetData>
    <row r="1" spans="1:28">
      <c r="A1" t="s">
        <v>2191</v>
      </c>
      <c r="B1" t="s">
        <v>2192</v>
      </c>
      <c r="C1" t="s">
        <v>2193</v>
      </c>
      <c r="D1" t="s">
        <v>2194</v>
      </c>
      <c r="E1" t="s">
        <v>2195</v>
      </c>
      <c r="F1" t="s">
        <v>2196</v>
      </c>
      <c r="G1" t="s">
        <v>2197</v>
      </c>
      <c r="H1" t="s">
        <v>2198</v>
      </c>
      <c r="I1" t="s">
        <v>2199</v>
      </c>
      <c r="J1" t="s">
        <v>2200</v>
      </c>
      <c r="K1" t="s">
        <v>2201</v>
      </c>
      <c r="L1" t="s">
        <v>2202</v>
      </c>
      <c r="M1" t="s">
        <v>2203</v>
      </c>
      <c r="N1" t="s">
        <v>2204</v>
      </c>
      <c r="O1" t="s">
        <v>2205</v>
      </c>
      <c r="P1" t="s">
        <v>2206</v>
      </c>
      <c r="Q1" t="s">
        <v>2207</v>
      </c>
      <c r="R1" t="s">
        <v>2208</v>
      </c>
      <c r="S1" t="s">
        <v>2209</v>
      </c>
      <c r="T1" t="s">
        <v>2210</v>
      </c>
      <c r="U1" t="s">
        <v>2211</v>
      </c>
      <c r="V1" t="s">
        <v>2212</v>
      </c>
      <c r="W1" t="s">
        <v>2213</v>
      </c>
      <c r="X1" t="s">
        <v>2214</v>
      </c>
      <c r="Y1" t="s">
        <v>2215</v>
      </c>
      <c r="Z1" t="s">
        <v>2216</v>
      </c>
      <c r="AA1" t="s">
        <v>2217</v>
      </c>
      <c r="AB1" t="s">
        <v>2218</v>
      </c>
    </row>
    <row r="2" spans="1:28">
      <c r="A2" t="s">
        <v>2219</v>
      </c>
      <c r="B2" t="s">
        <v>2219</v>
      </c>
      <c r="C2" t="s">
        <v>2219</v>
      </c>
      <c r="D2" t="s">
        <v>2219</v>
      </c>
      <c r="E2" t="s">
        <v>2220</v>
      </c>
      <c r="F2" t="s">
        <v>2219</v>
      </c>
      <c r="G2" t="s">
        <v>2219</v>
      </c>
      <c r="H2" t="s">
        <v>2219</v>
      </c>
      <c r="I2" t="s">
        <v>2219</v>
      </c>
      <c r="J2" t="s">
        <v>2219</v>
      </c>
      <c r="K2" t="s">
        <v>2219</v>
      </c>
      <c r="L2" t="s">
        <v>2219</v>
      </c>
      <c r="M2" t="s">
        <v>2219</v>
      </c>
      <c r="N2" t="s">
        <v>2219</v>
      </c>
      <c r="O2" t="s">
        <v>2219</v>
      </c>
      <c r="P2" t="s">
        <v>2219</v>
      </c>
      <c r="Q2" t="s">
        <v>2219</v>
      </c>
      <c r="R2" t="s">
        <v>2221</v>
      </c>
      <c r="S2" t="s">
        <v>2222</v>
      </c>
      <c r="T2" t="s">
        <v>2222</v>
      </c>
      <c r="U2" t="s">
        <v>2223</v>
      </c>
      <c r="V2" t="s">
        <v>2219</v>
      </c>
      <c r="W2" t="s">
        <v>2219</v>
      </c>
      <c r="X2" t="s">
        <v>2220</v>
      </c>
      <c r="Y2" t="s">
        <v>2224</v>
      </c>
      <c r="Z2" t="s">
        <v>2225</v>
      </c>
      <c r="AA2" t="s">
        <v>2226</v>
      </c>
      <c r="AB2" t="s">
        <v>2227</v>
      </c>
    </row>
    <row r="3" spans="1:28">
      <c r="A3" t="s">
        <v>2228</v>
      </c>
      <c r="B3" t="s">
        <v>2228</v>
      </c>
      <c r="C3" t="s">
        <v>2228</v>
      </c>
      <c r="D3" t="s">
        <v>2229</v>
      </c>
      <c r="E3" t="s">
        <v>2230</v>
      </c>
      <c r="F3" t="s">
        <v>2228</v>
      </c>
      <c r="G3" t="s">
        <v>2228</v>
      </c>
      <c r="H3" t="s">
        <v>2228</v>
      </c>
      <c r="I3" t="s">
        <v>2228</v>
      </c>
      <c r="J3" t="s">
        <v>2228</v>
      </c>
      <c r="K3" t="s">
        <v>2228</v>
      </c>
      <c r="L3" t="s">
        <v>2229</v>
      </c>
      <c r="M3" t="s">
        <v>2145</v>
      </c>
      <c r="N3" t="s">
        <v>2228</v>
      </c>
      <c r="O3" t="s">
        <v>2228</v>
      </c>
      <c r="P3" t="s">
        <v>2231</v>
      </c>
      <c r="Q3" t="s">
        <v>2231</v>
      </c>
      <c r="R3" t="s">
        <v>2232</v>
      </c>
      <c r="S3" t="s">
        <v>2233</v>
      </c>
      <c r="T3" t="s">
        <v>2234</v>
      </c>
      <c r="U3" t="s">
        <v>2235</v>
      </c>
      <c r="V3" t="s">
        <v>2230</v>
      </c>
      <c r="W3" t="s">
        <v>2228</v>
      </c>
      <c r="X3" t="s">
        <v>2236</v>
      </c>
      <c r="Y3" t="s">
        <v>2237</v>
      </c>
      <c r="Z3" t="s">
        <v>2238</v>
      </c>
      <c r="AA3" t="s">
        <v>2239</v>
      </c>
      <c r="AB3" t="s">
        <v>2240</v>
      </c>
    </row>
    <row r="4" spans="1:28">
      <c r="A4" t="s">
        <v>2241</v>
      </c>
      <c r="B4" t="s">
        <v>2242</v>
      </c>
      <c r="C4" t="s">
        <v>2243</v>
      </c>
      <c r="D4" t="s">
        <v>2145</v>
      </c>
      <c r="E4" t="s">
        <v>14</v>
      </c>
      <c r="F4" t="s">
        <v>2244</v>
      </c>
      <c r="G4" t="s">
        <v>2245</v>
      </c>
      <c r="H4" t="s">
        <v>2246</v>
      </c>
      <c r="I4" t="s">
        <v>2247</v>
      </c>
      <c r="J4" t="s">
        <v>2248</v>
      </c>
      <c r="K4" t="s">
        <v>2249</v>
      </c>
      <c r="L4" t="s">
        <v>2228</v>
      </c>
      <c r="M4" t="s">
        <v>2228</v>
      </c>
      <c r="N4" t="s">
        <v>2145</v>
      </c>
      <c r="O4" t="s">
        <v>2229</v>
      </c>
      <c r="P4" t="s">
        <v>2250</v>
      </c>
      <c r="Q4" t="s">
        <v>2250</v>
      </c>
      <c r="R4" t="s">
        <v>2251</v>
      </c>
      <c r="S4" t="s">
        <v>2252</v>
      </c>
      <c r="T4" t="s">
        <v>2253</v>
      </c>
      <c r="U4" t="s">
        <v>2254</v>
      </c>
      <c r="V4" t="s">
        <v>2255</v>
      </c>
      <c r="W4" t="s">
        <v>2243</v>
      </c>
      <c r="X4" t="s">
        <v>2256</v>
      </c>
      <c r="Y4" t="s">
        <v>2257</v>
      </c>
      <c r="Z4" t="s">
        <v>2258</v>
      </c>
      <c r="AA4" t="s">
        <v>2259</v>
      </c>
      <c r="AB4" t="s">
        <v>2260</v>
      </c>
    </row>
    <row r="5" spans="1:28">
      <c r="A5" t="s">
        <v>2261</v>
      </c>
      <c r="B5" t="s">
        <v>2262</v>
      </c>
      <c r="C5" t="s">
        <v>2263</v>
      </c>
      <c r="D5" t="s">
        <v>2228</v>
      </c>
      <c r="E5" t="s">
        <v>85</v>
      </c>
      <c r="F5" t="s">
        <v>2264</v>
      </c>
      <c r="G5" t="s">
        <v>2265</v>
      </c>
      <c r="H5" t="s">
        <v>2266</v>
      </c>
      <c r="I5" t="s">
        <v>2149</v>
      </c>
      <c r="J5" t="s">
        <v>2267</v>
      </c>
      <c r="K5" t="s">
        <v>2268</v>
      </c>
      <c r="L5" t="s">
        <v>2269</v>
      </c>
      <c r="M5" t="s">
        <v>2270</v>
      </c>
      <c r="N5" t="s">
        <v>2146</v>
      </c>
      <c r="O5" t="s">
        <v>2271</v>
      </c>
      <c r="P5" t="s">
        <v>2145</v>
      </c>
      <c r="Q5" t="s">
        <v>2272</v>
      </c>
      <c r="R5" t="s">
        <v>2273</v>
      </c>
      <c r="S5" t="s">
        <v>2274</v>
      </c>
      <c r="T5" t="s">
        <v>2275</v>
      </c>
      <c r="U5" t="s">
        <v>2093</v>
      </c>
      <c r="V5" t="s">
        <v>2276</v>
      </c>
      <c r="W5" t="s">
        <v>2263</v>
      </c>
      <c r="X5" t="s">
        <v>2277</v>
      </c>
      <c r="Y5" t="s">
        <v>2278</v>
      </c>
      <c r="Z5" t="s">
        <v>2279</v>
      </c>
      <c r="AA5" t="s">
        <v>2280</v>
      </c>
    </row>
    <row r="6" spans="1:28">
      <c r="A6" t="s">
        <v>2281</v>
      </c>
      <c r="B6" t="s">
        <v>2145</v>
      </c>
      <c r="C6" t="s">
        <v>2262</v>
      </c>
      <c r="D6" t="s">
        <v>2268</v>
      </c>
      <c r="E6" t="s">
        <v>2282</v>
      </c>
      <c r="F6" t="s">
        <v>2283</v>
      </c>
      <c r="G6" t="s">
        <v>2284</v>
      </c>
      <c r="H6" t="s">
        <v>2285</v>
      </c>
      <c r="I6" t="s">
        <v>2286</v>
      </c>
      <c r="J6" t="s">
        <v>2287</v>
      </c>
      <c r="K6" t="s">
        <v>2288</v>
      </c>
      <c r="L6" t="s">
        <v>2289</v>
      </c>
      <c r="M6" t="s">
        <v>2290</v>
      </c>
      <c r="N6" t="s">
        <v>2147</v>
      </c>
      <c r="O6" t="s">
        <v>2291</v>
      </c>
      <c r="P6" t="s">
        <v>2292</v>
      </c>
      <c r="Q6" t="s">
        <v>2293</v>
      </c>
      <c r="R6" t="s">
        <v>2294</v>
      </c>
      <c r="S6" t="s">
        <v>2295</v>
      </c>
      <c r="T6" t="s">
        <v>2296</v>
      </c>
      <c r="U6" t="s">
        <v>2297</v>
      </c>
      <c r="V6" t="s">
        <v>2298</v>
      </c>
      <c r="W6" t="s">
        <v>2262</v>
      </c>
      <c r="X6" t="s">
        <v>2299</v>
      </c>
      <c r="Y6" t="s">
        <v>2300</v>
      </c>
      <c r="AA6" t="s">
        <v>2301</v>
      </c>
    </row>
    <row r="7" spans="1:28">
      <c r="A7" t="s">
        <v>2302</v>
      </c>
      <c r="D7" t="s">
        <v>2303</v>
      </c>
      <c r="E7" t="s">
        <v>2304</v>
      </c>
      <c r="F7" t="s">
        <v>2305</v>
      </c>
      <c r="G7" t="s">
        <v>2306</v>
      </c>
      <c r="H7" t="s">
        <v>2307</v>
      </c>
      <c r="I7" t="s">
        <v>2308</v>
      </c>
      <c r="J7" t="s">
        <v>2147</v>
      </c>
      <c r="L7" t="s">
        <v>2147</v>
      </c>
      <c r="M7" t="s">
        <v>2309</v>
      </c>
      <c r="N7" t="s">
        <v>2148</v>
      </c>
      <c r="O7" t="s">
        <v>2145</v>
      </c>
      <c r="P7" t="s">
        <v>2310</v>
      </c>
      <c r="Q7" t="s">
        <v>2311</v>
      </c>
      <c r="S7" t="s">
        <v>2312</v>
      </c>
      <c r="T7" t="s">
        <v>2313</v>
      </c>
      <c r="U7" t="s">
        <v>2314</v>
      </c>
      <c r="V7" t="s">
        <v>2314</v>
      </c>
      <c r="W7" t="s">
        <v>2315</v>
      </c>
      <c r="X7" t="s">
        <v>2316</v>
      </c>
      <c r="AA7" t="s">
        <v>2317</v>
      </c>
    </row>
    <row r="8" spans="1:28">
      <c r="A8" t="s">
        <v>2318</v>
      </c>
      <c r="D8" t="s">
        <v>2319</v>
      </c>
      <c r="E8" t="s">
        <v>2320</v>
      </c>
      <c r="F8" t="s">
        <v>2321</v>
      </c>
      <c r="G8" t="s">
        <v>2322</v>
      </c>
      <c r="H8" t="s">
        <v>2323</v>
      </c>
      <c r="I8" t="s">
        <v>2324</v>
      </c>
      <c r="J8" t="s">
        <v>2325</v>
      </c>
      <c r="L8" t="s">
        <v>2145</v>
      </c>
      <c r="M8" t="s">
        <v>2326</v>
      </c>
      <c r="N8" t="s">
        <v>2149</v>
      </c>
      <c r="P8" t="s">
        <v>2311</v>
      </c>
      <c r="Q8" t="s">
        <v>2327</v>
      </c>
      <c r="S8" t="s">
        <v>2328</v>
      </c>
      <c r="T8" t="s">
        <v>2329</v>
      </c>
      <c r="U8" t="s">
        <v>2330</v>
      </c>
      <c r="V8" t="s">
        <v>2331</v>
      </c>
      <c r="W8" t="s">
        <v>2332</v>
      </c>
      <c r="X8" t="s">
        <v>2333</v>
      </c>
      <c r="AA8" t="s">
        <v>2334</v>
      </c>
    </row>
    <row r="9" spans="1:28">
      <c r="D9" t="s">
        <v>2335</v>
      </c>
      <c r="E9" t="s">
        <v>2336</v>
      </c>
      <c r="F9" t="s">
        <v>2284</v>
      </c>
      <c r="G9" t="s">
        <v>2145</v>
      </c>
      <c r="H9" t="s">
        <v>2337</v>
      </c>
      <c r="I9" t="s">
        <v>2338</v>
      </c>
      <c r="J9" t="s">
        <v>2339</v>
      </c>
      <c r="L9" t="s">
        <v>2340</v>
      </c>
      <c r="M9" t="s">
        <v>2341</v>
      </c>
      <c r="N9" t="s">
        <v>2150</v>
      </c>
      <c r="S9" t="s">
        <v>2342</v>
      </c>
      <c r="T9" t="s">
        <v>2343</v>
      </c>
      <c r="U9" t="s">
        <v>2344</v>
      </c>
      <c r="V9" t="s">
        <v>2345</v>
      </c>
      <c r="X9" t="s">
        <v>2346</v>
      </c>
    </row>
    <row r="10" spans="1:28">
      <c r="D10" t="s">
        <v>2347</v>
      </c>
      <c r="E10" t="s">
        <v>44</v>
      </c>
      <c r="F10" t="s">
        <v>2145</v>
      </c>
      <c r="H10" t="s">
        <v>2348</v>
      </c>
      <c r="I10" t="s">
        <v>2349</v>
      </c>
      <c r="M10" t="s">
        <v>2350</v>
      </c>
      <c r="S10" t="s">
        <v>2351</v>
      </c>
      <c r="T10" t="s">
        <v>2352</v>
      </c>
      <c r="U10" t="s">
        <v>2258</v>
      </c>
      <c r="V10" t="s">
        <v>2353</v>
      </c>
      <c r="X10" t="s">
        <v>2354</v>
      </c>
    </row>
    <row r="11" spans="1:28">
      <c r="D11" t="s">
        <v>2355</v>
      </c>
      <c r="E11" t="s">
        <v>2356</v>
      </c>
      <c r="F11" t="s">
        <v>2357</v>
      </c>
      <c r="H11" t="s">
        <v>2358</v>
      </c>
      <c r="I11" t="s">
        <v>2359</v>
      </c>
      <c r="M11" t="s">
        <v>2360</v>
      </c>
      <c r="S11" t="s">
        <v>2361</v>
      </c>
      <c r="T11" t="s">
        <v>2362</v>
      </c>
      <c r="U11" t="s">
        <v>2363</v>
      </c>
      <c r="V11" t="s">
        <v>2364</v>
      </c>
      <c r="X11" t="s">
        <v>2365</v>
      </c>
    </row>
    <row r="12" spans="1:28">
      <c r="D12" t="s">
        <v>2366</v>
      </c>
      <c r="E12" t="s">
        <v>2367</v>
      </c>
      <c r="F12" t="s">
        <v>2368</v>
      </c>
      <c r="H12" t="s">
        <v>2369</v>
      </c>
      <c r="I12" t="s">
        <v>2370</v>
      </c>
      <c r="M12" t="s">
        <v>2371</v>
      </c>
      <c r="S12" t="s">
        <v>2372</v>
      </c>
      <c r="T12" t="s">
        <v>2373</v>
      </c>
      <c r="U12" t="s">
        <v>2374</v>
      </c>
      <c r="V12" t="s">
        <v>2375</v>
      </c>
      <c r="X12" t="s">
        <v>2376</v>
      </c>
    </row>
    <row r="13" spans="1:28">
      <c r="D13" t="s">
        <v>2377</v>
      </c>
      <c r="E13" t="s">
        <v>2378</v>
      </c>
      <c r="H13" t="s">
        <v>2379</v>
      </c>
      <c r="I13" t="s">
        <v>2380</v>
      </c>
      <c r="M13" t="s">
        <v>2381</v>
      </c>
      <c r="S13" t="s">
        <v>2382</v>
      </c>
      <c r="T13" t="s">
        <v>2383</v>
      </c>
      <c r="U13" t="s">
        <v>2384</v>
      </c>
      <c r="V13" t="s">
        <v>2385</v>
      </c>
      <c r="X13" t="s">
        <v>2386</v>
      </c>
    </row>
    <row r="14" spans="1:28">
      <c r="D14" t="s">
        <v>2387</v>
      </c>
      <c r="E14" t="s">
        <v>2388</v>
      </c>
      <c r="H14" t="s">
        <v>2389</v>
      </c>
      <c r="I14" t="s">
        <v>2390</v>
      </c>
      <c r="M14" t="s">
        <v>2391</v>
      </c>
      <c r="S14" t="s">
        <v>2392</v>
      </c>
      <c r="T14" t="s">
        <v>2393</v>
      </c>
      <c r="U14" t="s">
        <v>2394</v>
      </c>
      <c r="V14" t="s">
        <v>2395</v>
      </c>
    </row>
    <row r="15" spans="1:28">
      <c r="D15" t="s">
        <v>2396</v>
      </c>
      <c r="E15" t="s">
        <v>2397</v>
      </c>
      <c r="H15" t="s">
        <v>2398</v>
      </c>
      <c r="I15" t="s">
        <v>2399</v>
      </c>
      <c r="M15" t="s">
        <v>2400</v>
      </c>
      <c r="S15" t="s">
        <v>2401</v>
      </c>
      <c r="T15" t="s">
        <v>2402</v>
      </c>
      <c r="U15" t="s">
        <v>2403</v>
      </c>
      <c r="V15" t="s">
        <v>2404</v>
      </c>
    </row>
    <row r="16" spans="1:28">
      <c r="D16" t="s">
        <v>2405</v>
      </c>
      <c r="E16" t="s">
        <v>2406</v>
      </c>
      <c r="H16" t="s">
        <v>2407</v>
      </c>
      <c r="I16" t="s">
        <v>2408</v>
      </c>
      <c r="M16" t="s">
        <v>2409</v>
      </c>
      <c r="S16" t="s">
        <v>2410</v>
      </c>
      <c r="T16" t="s">
        <v>2411</v>
      </c>
      <c r="U16" t="s">
        <v>2412</v>
      </c>
      <c r="V16" t="s">
        <v>2413</v>
      </c>
    </row>
    <row r="17" spans="4:22">
      <c r="D17" t="s">
        <v>2414</v>
      </c>
      <c r="E17" t="s">
        <v>2415</v>
      </c>
      <c r="H17" t="s">
        <v>2416</v>
      </c>
      <c r="I17" t="s">
        <v>2417</v>
      </c>
      <c r="M17" t="s">
        <v>2418</v>
      </c>
      <c r="S17" t="s">
        <v>2419</v>
      </c>
      <c r="T17" t="s">
        <v>2420</v>
      </c>
      <c r="V17" t="s">
        <v>2421</v>
      </c>
    </row>
    <row r="18" spans="4:22">
      <c r="D18" t="s">
        <v>2422</v>
      </c>
      <c r="E18" t="s">
        <v>2423</v>
      </c>
      <c r="H18" t="s">
        <v>2424</v>
      </c>
      <c r="I18" t="s">
        <v>2425</v>
      </c>
      <c r="M18" t="s">
        <v>2426</v>
      </c>
      <c r="S18" t="s">
        <v>2427</v>
      </c>
      <c r="T18" t="s">
        <v>2428</v>
      </c>
      <c r="V18" t="s">
        <v>2429</v>
      </c>
    </row>
    <row r="19" spans="4:22">
      <c r="H19" t="s">
        <v>2430</v>
      </c>
      <c r="I19" t="s">
        <v>2431</v>
      </c>
      <c r="M19" t="s">
        <v>2432</v>
      </c>
      <c r="S19" t="s">
        <v>2433</v>
      </c>
      <c r="T19" t="s">
        <v>2434</v>
      </c>
      <c r="V19" t="s">
        <v>2435</v>
      </c>
    </row>
    <row r="20" spans="4:22">
      <c r="H20" t="s">
        <v>2436</v>
      </c>
      <c r="I20" t="s">
        <v>2437</v>
      </c>
      <c r="M20" t="s">
        <v>2438</v>
      </c>
      <c r="S20" t="s">
        <v>2439</v>
      </c>
      <c r="T20" t="s">
        <v>2440</v>
      </c>
      <c r="V20" t="s">
        <v>2441</v>
      </c>
    </row>
    <row r="21" spans="4:22">
      <c r="H21" t="s">
        <v>2442</v>
      </c>
      <c r="I21" t="s">
        <v>2443</v>
      </c>
      <c r="M21" t="s">
        <v>2285</v>
      </c>
      <c r="S21" t="s">
        <v>2444</v>
      </c>
      <c r="T21" t="s">
        <v>2445</v>
      </c>
      <c r="V21" t="s">
        <v>2446</v>
      </c>
    </row>
    <row r="22" spans="4:22">
      <c r="H22" t="s">
        <v>2447</v>
      </c>
      <c r="I22" t="s">
        <v>2448</v>
      </c>
      <c r="M22" t="s">
        <v>2307</v>
      </c>
      <c r="S22" t="s">
        <v>2449</v>
      </c>
      <c r="T22" t="s">
        <v>2450</v>
      </c>
      <c r="V22" t="s">
        <v>2133</v>
      </c>
    </row>
    <row r="23" spans="4:22">
      <c r="H23" t="s">
        <v>2451</v>
      </c>
      <c r="I23" t="s">
        <v>2452</v>
      </c>
      <c r="M23" t="s">
        <v>2147</v>
      </c>
      <c r="S23" t="s">
        <v>2453</v>
      </c>
      <c r="T23" t="s">
        <v>2454</v>
      </c>
      <c r="V23" t="s">
        <v>2455</v>
      </c>
    </row>
    <row r="24" spans="4:22">
      <c r="H24" t="s">
        <v>2456</v>
      </c>
      <c r="I24" t="s">
        <v>2457</v>
      </c>
      <c r="M24" t="s">
        <v>2458</v>
      </c>
      <c r="S24" t="s">
        <v>2459</v>
      </c>
      <c r="T24" t="s">
        <v>2460</v>
      </c>
      <c r="V24" t="s">
        <v>2461</v>
      </c>
    </row>
    <row r="25" spans="4:22">
      <c r="H25" t="s">
        <v>2462</v>
      </c>
      <c r="M25" t="s">
        <v>2463</v>
      </c>
      <c r="S25" t="s">
        <v>2464</v>
      </c>
      <c r="T25" t="s">
        <v>2465</v>
      </c>
      <c r="V25" t="s">
        <v>2466</v>
      </c>
    </row>
    <row r="26" spans="4:22">
      <c r="H26" t="s">
        <v>2467</v>
      </c>
      <c r="M26" t="s">
        <v>2468</v>
      </c>
      <c r="S26" t="s">
        <v>2469</v>
      </c>
      <c r="T26" t="s">
        <v>2470</v>
      </c>
      <c r="V26" t="s">
        <v>2471</v>
      </c>
    </row>
    <row r="27" spans="4:22">
      <c r="H27" t="s">
        <v>2472</v>
      </c>
      <c r="M27" t="s">
        <v>2473</v>
      </c>
      <c r="S27" t="s">
        <v>2474</v>
      </c>
      <c r="T27" t="s">
        <v>2475</v>
      </c>
      <c r="V27" t="s">
        <v>2476</v>
      </c>
    </row>
    <row r="28" spans="4:22">
      <c r="H28" t="s">
        <v>2477</v>
      </c>
      <c r="M28" t="s">
        <v>2478</v>
      </c>
      <c r="S28" t="s">
        <v>2479</v>
      </c>
      <c r="T28" t="s">
        <v>2480</v>
      </c>
      <c r="V28" t="s">
        <v>2481</v>
      </c>
    </row>
    <row r="29" spans="4:22">
      <c r="H29" t="s">
        <v>2482</v>
      </c>
      <c r="T29" t="s">
        <v>2483</v>
      </c>
      <c r="V29" t="s">
        <v>2484</v>
      </c>
    </row>
    <row r="30" spans="4:22">
      <c r="H30" t="s">
        <v>2485</v>
      </c>
      <c r="T30" t="s">
        <v>2486</v>
      </c>
      <c r="V30" t="s">
        <v>2487</v>
      </c>
    </row>
    <row r="31" spans="4:22">
      <c r="H31" t="s">
        <v>2488</v>
      </c>
      <c r="T31" t="s">
        <v>2489</v>
      </c>
      <c r="V31" t="s">
        <v>2490</v>
      </c>
    </row>
    <row r="32" spans="4:22">
      <c r="H32" t="s">
        <v>2491</v>
      </c>
      <c r="T32" t="s">
        <v>2492</v>
      </c>
      <c r="V32" t="s">
        <v>2493</v>
      </c>
    </row>
    <row r="33" spans="8:22">
      <c r="H33" t="s">
        <v>2494</v>
      </c>
      <c r="T33" t="s">
        <v>2495</v>
      </c>
      <c r="V33" t="s">
        <v>2478</v>
      </c>
    </row>
    <row r="34" spans="8:22">
      <c r="H34" t="s">
        <v>2496</v>
      </c>
      <c r="T34" t="s">
        <v>2497</v>
      </c>
      <c r="V34" t="s">
        <v>2498</v>
      </c>
    </row>
    <row r="35" spans="8:22">
      <c r="H35" t="s">
        <v>2499</v>
      </c>
      <c r="T35" t="s">
        <v>2500</v>
      </c>
      <c r="V35" t="s">
        <v>2501</v>
      </c>
    </row>
    <row r="36" spans="8:22">
      <c r="H36" t="s">
        <v>2446</v>
      </c>
      <c r="T36" t="s">
        <v>2502</v>
      </c>
      <c r="V36" t="s">
        <v>2503</v>
      </c>
    </row>
    <row r="37" spans="8:22">
      <c r="H37" t="s">
        <v>2504</v>
      </c>
      <c r="T37" t="s">
        <v>2505</v>
      </c>
      <c r="V37" t="s">
        <v>2506</v>
      </c>
    </row>
    <row r="38" spans="8:22">
      <c r="H38" t="s">
        <v>2507</v>
      </c>
      <c r="V38" t="s">
        <v>2482</v>
      </c>
    </row>
    <row r="39" spans="8:22">
      <c r="H39" t="s">
        <v>2508</v>
      </c>
      <c r="V39" t="s">
        <v>2496</v>
      </c>
    </row>
    <row r="40" spans="8:22">
      <c r="H40" t="s">
        <v>2509</v>
      </c>
      <c r="V40" t="s">
        <v>2510</v>
      </c>
    </row>
    <row r="41" spans="8:22">
      <c r="H41" t="s">
        <v>2473</v>
      </c>
      <c r="V41" t="s">
        <v>2511</v>
      </c>
    </row>
    <row r="42" spans="8:22">
      <c r="H42" t="s">
        <v>2512</v>
      </c>
      <c r="V42" t="s">
        <v>2513</v>
      </c>
    </row>
    <row r="43" spans="8:22">
      <c r="H43" t="s">
        <v>2514</v>
      </c>
      <c r="V43" t="s">
        <v>2515</v>
      </c>
    </row>
    <row r="44" spans="8:22">
      <c r="H44" t="s">
        <v>2516</v>
      </c>
      <c r="V44" t="s">
        <v>2517</v>
      </c>
    </row>
    <row r="45" spans="8:22">
      <c r="H45" t="s">
        <v>2518</v>
      </c>
      <c r="V45" t="s">
        <v>2519</v>
      </c>
    </row>
    <row r="46" spans="8:22">
      <c r="H46" t="s">
        <v>2519</v>
      </c>
      <c r="V46" t="s">
        <v>2520</v>
      </c>
    </row>
    <row r="47" spans="8:22">
      <c r="H47" t="s">
        <v>2521</v>
      </c>
      <c r="V47" t="s">
        <v>2522</v>
      </c>
    </row>
    <row r="48" spans="8:22">
      <c r="H48" t="s">
        <v>2478</v>
      </c>
      <c r="V48" t="s">
        <v>2523</v>
      </c>
    </row>
    <row r="49" spans="8:22">
      <c r="H49" t="s">
        <v>2522</v>
      </c>
      <c r="V49" t="s">
        <v>2524</v>
      </c>
    </row>
    <row r="50" spans="8:22">
      <c r="H50" t="s">
        <v>2525</v>
      </c>
      <c r="V50" t="s">
        <v>2526</v>
      </c>
    </row>
    <row r="51" spans="8:22">
      <c r="H51" t="s">
        <v>2527</v>
      </c>
      <c r="V51" t="s">
        <v>2528</v>
      </c>
    </row>
    <row r="52" spans="8:22">
      <c r="H52" t="s">
        <v>2529</v>
      </c>
      <c r="V52" t="s">
        <v>2530</v>
      </c>
    </row>
    <row r="53" spans="8:22">
      <c r="H53" t="s">
        <v>2493</v>
      </c>
      <c r="V53" t="s">
        <v>2531</v>
      </c>
    </row>
    <row r="54" spans="8:22">
      <c r="V54" t="s">
        <v>2532</v>
      </c>
    </row>
    <row r="55" spans="8:22">
      <c r="V55" t="s">
        <v>2533</v>
      </c>
    </row>
    <row r="56" spans="8:22">
      <c r="V56" t="s">
        <v>2534</v>
      </c>
    </row>
    <row r="57" spans="8:22">
      <c r="V57" t="s">
        <v>2535</v>
      </c>
    </row>
    <row r="58" spans="8:22">
      <c r="V58" t="s">
        <v>2536</v>
      </c>
    </row>
    <row r="59" spans="8:22">
      <c r="V59" t="s">
        <v>2451</v>
      </c>
    </row>
  </sheetData>
  <dataValidations count="1">
    <dataValidation type="list" allowBlank="1" showInputMessage="1" showErrorMessage="1" sqref="Z1" xr:uid="{82E8744B-1695-44A9-9A13-EF28BBD08786}">
      <formula1>"test1,test2,test3"</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060DD-FDBD-477E-88AF-A4E89C642F69}">
  <sheetPr codeName="DevToolsWS"/>
  <dimension ref="A1:AF401"/>
  <sheetViews>
    <sheetView workbookViewId="0">
      <selection activeCell="N38" sqref="N38"/>
    </sheetView>
  </sheetViews>
  <sheetFormatPr defaultRowHeight="12.75"/>
  <cols>
    <col min="1" max="1" width="11.28515625" bestFit="1" customWidth="1"/>
    <col min="2" max="2" width="17.7109375" bestFit="1" customWidth="1"/>
    <col min="3" max="3" width="18.7109375" bestFit="1" customWidth="1"/>
    <col min="4" max="4" width="10.7109375" customWidth="1"/>
    <col min="5" max="5" width="23.7109375" customWidth="1"/>
    <col min="6" max="6" width="8.42578125" bestFit="1" customWidth="1"/>
    <col min="7" max="7" width="13.42578125" customWidth="1"/>
    <col min="8" max="8" width="19.42578125" bestFit="1" customWidth="1"/>
    <col min="9" max="9" width="17" bestFit="1" customWidth="1"/>
    <col min="10" max="12" width="18.85546875" bestFit="1" customWidth="1"/>
    <col min="13" max="13" width="20.28515625" bestFit="1" customWidth="1"/>
    <col min="27" max="27" width="16.7109375" bestFit="1" customWidth="1"/>
    <col min="28" max="28" width="16" bestFit="1" customWidth="1"/>
    <col min="29" max="29" width="21" bestFit="1" customWidth="1"/>
    <col min="30" max="30" width="39.140625" bestFit="1" customWidth="1"/>
    <col min="31" max="31" width="18.85546875" bestFit="1" customWidth="1"/>
    <col min="32" max="32" width="13.42578125" bestFit="1" customWidth="1"/>
    <col min="33" max="33" width="4.85546875" bestFit="1" customWidth="1"/>
    <col min="34" max="34" width="13.42578125" bestFit="1" customWidth="1"/>
    <col min="37" max="37" width="10.7109375" bestFit="1" customWidth="1"/>
    <col min="38" max="38" width="9.7109375" bestFit="1" customWidth="1"/>
    <col min="39" max="39" width="10.85546875" bestFit="1" customWidth="1"/>
    <col min="40" max="40" width="17.85546875" bestFit="1" customWidth="1"/>
  </cols>
  <sheetData>
    <row r="1" spans="1:32" ht="13.5" thickBot="1">
      <c r="A1" s="124"/>
      <c r="B1" s="124"/>
      <c r="C1" s="197" t="s">
        <v>2537</v>
      </c>
      <c r="D1" s="196"/>
      <c r="E1" s="197" t="s">
        <v>2538</v>
      </c>
      <c r="F1" s="198" t="s">
        <v>2539</v>
      </c>
      <c r="G1" s="199" t="s">
        <v>2540</v>
      </c>
      <c r="H1" s="196"/>
      <c r="I1" s="197" t="s">
        <v>2538</v>
      </c>
      <c r="J1" s="198" t="s">
        <v>2539</v>
      </c>
      <c r="K1" s="199" t="s">
        <v>2540</v>
      </c>
      <c r="L1" s="197" t="s">
        <v>2541</v>
      </c>
      <c r="M1" s="200" t="s">
        <v>2542</v>
      </c>
      <c r="N1" s="201" t="s">
        <v>2539</v>
      </c>
      <c r="O1" s="202" t="s">
        <v>2540</v>
      </c>
      <c r="Z1" s="124" t="s">
        <v>2543</v>
      </c>
      <c r="AA1" t="s">
        <v>2544</v>
      </c>
      <c r="AB1" t="s">
        <v>2545</v>
      </c>
      <c r="AC1" t="s">
        <v>2546</v>
      </c>
      <c r="AD1" t="s">
        <v>2547</v>
      </c>
      <c r="AE1" t="s">
        <v>2548</v>
      </c>
      <c r="AF1" t="s">
        <v>2549</v>
      </c>
    </row>
    <row r="2" spans="1:32" ht="13.5" thickBot="1">
      <c r="A2" s="176" t="s">
        <v>2550</v>
      </c>
      <c r="B2" s="203" t="s">
        <v>2551</v>
      </c>
      <c r="C2" s="204" t="s">
        <v>2212</v>
      </c>
      <c r="D2" s="204" t="s">
        <v>2552</v>
      </c>
      <c r="E2" s="204" t="s">
        <v>2413</v>
      </c>
      <c r="F2" s="205" t="s">
        <v>2553</v>
      </c>
      <c r="G2" s="204" t="s">
        <v>11</v>
      </c>
      <c r="H2" s="204" t="s">
        <v>2554</v>
      </c>
      <c r="I2" s="204" t="s">
        <v>2230</v>
      </c>
      <c r="J2" s="205" t="s">
        <v>2553</v>
      </c>
      <c r="K2" s="204">
        <v>1100771122</v>
      </c>
      <c r="L2" s="204" t="s">
        <v>2555</v>
      </c>
      <c r="M2" s="204" t="s">
        <v>2495</v>
      </c>
      <c r="N2" s="204" t="s">
        <v>2553</v>
      </c>
      <c r="O2" s="206"/>
      <c r="AA2" t="s">
        <v>2556</v>
      </c>
      <c r="AB2" t="s">
        <v>2557</v>
      </c>
      <c r="AC2" t="s">
        <v>2191</v>
      </c>
      <c r="AD2" t="s">
        <v>2219</v>
      </c>
      <c r="AE2">
        <v>1</v>
      </c>
      <c r="AF2" t="s">
        <v>2558</v>
      </c>
    </row>
    <row r="3" spans="1:32">
      <c r="A3" s="105" t="s">
        <v>2559</v>
      </c>
      <c r="B3" s="171"/>
      <c r="AA3" t="s">
        <v>2556</v>
      </c>
      <c r="AB3" t="s">
        <v>2557</v>
      </c>
      <c r="AC3" t="s">
        <v>2191</v>
      </c>
      <c r="AD3" t="s">
        <v>2228</v>
      </c>
      <c r="AE3">
        <v>2</v>
      </c>
      <c r="AF3" t="s">
        <v>2560</v>
      </c>
    </row>
    <row r="4" spans="1:32" ht="13.5" thickBot="1">
      <c r="A4" s="107" t="s">
        <v>2561</v>
      </c>
      <c r="B4" s="110"/>
      <c r="AA4" t="s">
        <v>2556</v>
      </c>
      <c r="AB4" t="s">
        <v>2557</v>
      </c>
      <c r="AC4" t="s">
        <v>2191</v>
      </c>
      <c r="AD4" t="s">
        <v>2241</v>
      </c>
      <c r="AE4">
        <v>3</v>
      </c>
      <c r="AF4" t="s">
        <v>2562</v>
      </c>
    </row>
    <row r="5" spans="1:32">
      <c r="AA5" t="s">
        <v>2556</v>
      </c>
      <c r="AB5" t="s">
        <v>2557</v>
      </c>
      <c r="AC5" t="s">
        <v>2191</v>
      </c>
      <c r="AD5" t="s">
        <v>2261</v>
      </c>
      <c r="AE5">
        <v>4</v>
      </c>
      <c r="AF5" t="s">
        <v>2562</v>
      </c>
    </row>
    <row r="6" spans="1:32">
      <c r="D6" t="s">
        <v>2563</v>
      </c>
      <c r="E6" t="s">
        <v>2564</v>
      </c>
      <c r="AA6" t="s">
        <v>2556</v>
      </c>
      <c r="AB6" t="s">
        <v>2557</v>
      </c>
      <c r="AC6" t="s">
        <v>2191</v>
      </c>
      <c r="AD6" t="s">
        <v>2281</v>
      </c>
      <c r="AE6">
        <v>5</v>
      </c>
      <c r="AF6" t="s">
        <v>2562</v>
      </c>
    </row>
    <row r="7" spans="1:32">
      <c r="D7" t="s">
        <v>2565</v>
      </c>
      <c r="E7" t="s">
        <v>2564</v>
      </c>
      <c r="AA7" t="s">
        <v>2556</v>
      </c>
      <c r="AB7" t="s">
        <v>2557</v>
      </c>
      <c r="AC7" t="s">
        <v>2191</v>
      </c>
      <c r="AD7" t="s">
        <v>2302</v>
      </c>
      <c r="AE7">
        <v>6</v>
      </c>
      <c r="AF7" t="s">
        <v>2562</v>
      </c>
    </row>
    <row r="8" spans="1:32">
      <c r="D8" t="s">
        <v>2566</v>
      </c>
      <c r="E8" t="s">
        <v>2564</v>
      </c>
      <c r="AA8" t="s">
        <v>2556</v>
      </c>
      <c r="AB8" t="s">
        <v>2557</v>
      </c>
      <c r="AC8" t="s">
        <v>2191</v>
      </c>
      <c r="AD8" t="s">
        <v>2318</v>
      </c>
      <c r="AE8">
        <v>7</v>
      </c>
      <c r="AF8" t="s">
        <v>2562</v>
      </c>
    </row>
    <row r="9" spans="1:32">
      <c r="D9" t="s">
        <v>2567</v>
      </c>
      <c r="E9" t="s">
        <v>2564</v>
      </c>
      <c r="AA9" t="s">
        <v>2556</v>
      </c>
      <c r="AB9" t="s">
        <v>2557</v>
      </c>
      <c r="AC9" t="s">
        <v>2192</v>
      </c>
      <c r="AD9" t="s">
        <v>2219</v>
      </c>
      <c r="AE9">
        <v>1</v>
      </c>
      <c r="AF9" t="s">
        <v>2558</v>
      </c>
    </row>
    <row r="10" spans="1:32">
      <c r="D10" t="s">
        <v>2568</v>
      </c>
      <c r="E10" t="s">
        <v>2564</v>
      </c>
      <c r="AA10" t="s">
        <v>2556</v>
      </c>
      <c r="AB10" t="s">
        <v>2557</v>
      </c>
      <c r="AC10" t="s">
        <v>2192</v>
      </c>
      <c r="AD10" t="s">
        <v>2228</v>
      </c>
      <c r="AE10">
        <v>2</v>
      </c>
      <c r="AF10" t="s">
        <v>2560</v>
      </c>
    </row>
    <row r="11" spans="1:32">
      <c r="D11" t="s">
        <v>2569</v>
      </c>
      <c r="E11" t="s">
        <v>2564</v>
      </c>
      <c r="AA11" t="s">
        <v>2556</v>
      </c>
      <c r="AB11" t="s">
        <v>2557</v>
      </c>
      <c r="AC11" t="s">
        <v>2192</v>
      </c>
      <c r="AD11" t="s">
        <v>2242</v>
      </c>
      <c r="AE11">
        <v>3</v>
      </c>
      <c r="AF11" t="s">
        <v>2570</v>
      </c>
    </row>
    <row r="12" spans="1:32">
      <c r="D12" t="s">
        <v>2571</v>
      </c>
      <c r="E12" t="s">
        <v>2564</v>
      </c>
      <c r="AA12" t="s">
        <v>2556</v>
      </c>
      <c r="AB12" t="s">
        <v>2557</v>
      </c>
      <c r="AC12" t="s">
        <v>2192</v>
      </c>
      <c r="AD12" t="s">
        <v>2262</v>
      </c>
      <c r="AE12">
        <v>4</v>
      </c>
      <c r="AF12" t="s">
        <v>2570</v>
      </c>
    </row>
    <row r="13" spans="1:32">
      <c r="D13" t="s">
        <v>2572</v>
      </c>
      <c r="E13" t="s">
        <v>2564</v>
      </c>
      <c r="AA13" t="s">
        <v>2556</v>
      </c>
      <c r="AB13" t="s">
        <v>2557</v>
      </c>
      <c r="AC13" t="s">
        <v>2192</v>
      </c>
      <c r="AD13" t="s">
        <v>2145</v>
      </c>
      <c r="AE13">
        <v>5</v>
      </c>
      <c r="AF13" t="s">
        <v>2562</v>
      </c>
    </row>
    <row r="14" spans="1:32">
      <c r="D14" t="s">
        <v>2573</v>
      </c>
      <c r="E14" t="s">
        <v>2564</v>
      </c>
      <c r="AA14" t="s">
        <v>2556</v>
      </c>
      <c r="AB14" t="s">
        <v>2557</v>
      </c>
      <c r="AC14" t="s">
        <v>2193</v>
      </c>
      <c r="AD14" t="s">
        <v>2219</v>
      </c>
      <c r="AE14">
        <v>1</v>
      </c>
      <c r="AF14" t="s">
        <v>2558</v>
      </c>
    </row>
    <row r="15" spans="1:32">
      <c r="D15" t="s">
        <v>2574</v>
      </c>
      <c r="E15" t="s">
        <v>2564</v>
      </c>
      <c r="AA15" t="s">
        <v>2556</v>
      </c>
      <c r="AB15" t="s">
        <v>2557</v>
      </c>
      <c r="AC15" t="s">
        <v>2193</v>
      </c>
      <c r="AD15" t="s">
        <v>2228</v>
      </c>
      <c r="AE15">
        <v>2</v>
      </c>
      <c r="AF15" t="s">
        <v>2560</v>
      </c>
    </row>
    <row r="16" spans="1:32">
      <c r="D16" t="s">
        <v>2575</v>
      </c>
      <c r="E16" t="s">
        <v>2564</v>
      </c>
      <c r="AA16" t="s">
        <v>2556</v>
      </c>
      <c r="AB16" t="s">
        <v>2557</v>
      </c>
      <c r="AC16" t="s">
        <v>2193</v>
      </c>
      <c r="AD16" t="s">
        <v>2243</v>
      </c>
      <c r="AE16">
        <v>3</v>
      </c>
      <c r="AF16" t="s">
        <v>2562</v>
      </c>
    </row>
    <row r="17" spans="4:32">
      <c r="D17" t="s">
        <v>2576</v>
      </c>
      <c r="E17" t="s">
        <v>2564</v>
      </c>
      <c r="AA17" t="s">
        <v>2556</v>
      </c>
      <c r="AB17" t="s">
        <v>2557</v>
      </c>
      <c r="AC17" t="s">
        <v>2193</v>
      </c>
      <c r="AD17" t="s">
        <v>2263</v>
      </c>
      <c r="AE17">
        <v>4</v>
      </c>
      <c r="AF17" t="s">
        <v>2562</v>
      </c>
    </row>
    <row r="18" spans="4:32">
      <c r="D18" t="s">
        <v>2577</v>
      </c>
      <c r="E18" t="s">
        <v>2564</v>
      </c>
      <c r="AA18" t="s">
        <v>2556</v>
      </c>
      <c r="AB18" t="s">
        <v>2557</v>
      </c>
      <c r="AC18" t="s">
        <v>2193</v>
      </c>
      <c r="AD18" t="s">
        <v>2262</v>
      </c>
      <c r="AE18">
        <v>5</v>
      </c>
      <c r="AF18" t="s">
        <v>2570</v>
      </c>
    </row>
    <row r="19" spans="4:32">
      <c r="D19" t="s">
        <v>2578</v>
      </c>
      <c r="E19" t="s">
        <v>2579</v>
      </c>
      <c r="AA19" t="s">
        <v>2556</v>
      </c>
      <c r="AB19" t="s">
        <v>2557</v>
      </c>
      <c r="AC19" t="s">
        <v>2194</v>
      </c>
      <c r="AD19" t="s">
        <v>2219</v>
      </c>
      <c r="AE19">
        <v>1</v>
      </c>
      <c r="AF19" t="s">
        <v>2558</v>
      </c>
    </row>
    <row r="20" spans="4:32">
      <c r="D20" t="s">
        <v>2580</v>
      </c>
      <c r="E20" t="s">
        <v>2579</v>
      </c>
      <c r="AA20" t="s">
        <v>2556</v>
      </c>
      <c r="AB20" t="s">
        <v>2557</v>
      </c>
      <c r="AC20" t="s">
        <v>2194</v>
      </c>
      <c r="AD20" t="s">
        <v>2229</v>
      </c>
      <c r="AE20">
        <v>2</v>
      </c>
      <c r="AF20" t="s">
        <v>2570</v>
      </c>
    </row>
    <row r="21" spans="4:32">
      <c r="D21" t="s">
        <v>2581</v>
      </c>
      <c r="E21" t="s">
        <v>2579</v>
      </c>
      <c r="AA21" t="s">
        <v>2556</v>
      </c>
      <c r="AB21" t="s">
        <v>2557</v>
      </c>
      <c r="AC21" t="s">
        <v>2194</v>
      </c>
      <c r="AD21" t="s">
        <v>2145</v>
      </c>
      <c r="AE21">
        <v>3</v>
      </c>
      <c r="AF21" t="s">
        <v>2562</v>
      </c>
    </row>
    <row r="22" spans="4:32">
      <c r="D22" t="s">
        <v>2582</v>
      </c>
      <c r="E22" t="s">
        <v>2583</v>
      </c>
      <c r="AA22" t="s">
        <v>2556</v>
      </c>
      <c r="AB22" t="s">
        <v>2557</v>
      </c>
      <c r="AC22" t="s">
        <v>2194</v>
      </c>
      <c r="AD22" t="s">
        <v>2228</v>
      </c>
      <c r="AE22">
        <v>4</v>
      </c>
      <c r="AF22" t="s">
        <v>2560</v>
      </c>
    </row>
    <row r="23" spans="4:32">
      <c r="D23" t="s">
        <v>2584</v>
      </c>
      <c r="E23" t="s">
        <v>2585</v>
      </c>
      <c r="AA23" t="s">
        <v>2556</v>
      </c>
      <c r="AB23" t="s">
        <v>2557</v>
      </c>
      <c r="AC23" t="s">
        <v>2194</v>
      </c>
      <c r="AD23" t="s">
        <v>2268</v>
      </c>
      <c r="AE23">
        <v>5</v>
      </c>
      <c r="AF23" t="s">
        <v>2570</v>
      </c>
    </row>
    <row r="24" spans="4:32">
      <c r="D24" t="s">
        <v>2586</v>
      </c>
      <c r="E24" t="s">
        <v>2585</v>
      </c>
      <c r="AA24" t="s">
        <v>2556</v>
      </c>
      <c r="AB24" t="s">
        <v>2557</v>
      </c>
      <c r="AC24" t="s">
        <v>2194</v>
      </c>
      <c r="AD24" t="s">
        <v>2303</v>
      </c>
      <c r="AE24">
        <v>6</v>
      </c>
      <c r="AF24" t="s">
        <v>2587</v>
      </c>
    </row>
    <row r="25" spans="4:32">
      <c r="D25" t="s">
        <v>2588</v>
      </c>
      <c r="E25" t="s">
        <v>2585</v>
      </c>
      <c r="AA25" t="s">
        <v>2556</v>
      </c>
      <c r="AB25" t="s">
        <v>2557</v>
      </c>
      <c r="AC25" t="s">
        <v>2194</v>
      </c>
      <c r="AD25" t="s">
        <v>2319</v>
      </c>
      <c r="AE25">
        <v>7</v>
      </c>
      <c r="AF25" t="s">
        <v>2570</v>
      </c>
    </row>
    <row r="26" spans="4:32">
      <c r="D26" t="s">
        <v>2589</v>
      </c>
      <c r="E26" t="s">
        <v>2585</v>
      </c>
      <c r="AA26" t="s">
        <v>2556</v>
      </c>
      <c r="AB26" t="s">
        <v>2557</v>
      </c>
      <c r="AC26" t="s">
        <v>2194</v>
      </c>
      <c r="AD26" t="s">
        <v>2335</v>
      </c>
      <c r="AE26">
        <v>8</v>
      </c>
      <c r="AF26" t="s">
        <v>2570</v>
      </c>
    </row>
    <row r="27" spans="4:32">
      <c r="D27" t="s">
        <v>2590</v>
      </c>
      <c r="E27" t="s">
        <v>2591</v>
      </c>
      <c r="AA27" t="s">
        <v>2556</v>
      </c>
      <c r="AB27" t="s">
        <v>2557</v>
      </c>
      <c r="AC27" t="s">
        <v>2194</v>
      </c>
      <c r="AD27" t="s">
        <v>2347</v>
      </c>
      <c r="AE27">
        <v>9</v>
      </c>
      <c r="AF27" t="s">
        <v>2570</v>
      </c>
    </row>
    <row r="28" spans="4:32">
      <c r="D28" t="s">
        <v>2592</v>
      </c>
      <c r="E28" t="s">
        <v>2593</v>
      </c>
      <c r="AA28" t="s">
        <v>2556</v>
      </c>
      <c r="AB28" t="s">
        <v>2557</v>
      </c>
      <c r="AC28" t="s">
        <v>2194</v>
      </c>
      <c r="AD28" t="s">
        <v>2355</v>
      </c>
      <c r="AE28">
        <v>10</v>
      </c>
      <c r="AF28" t="s">
        <v>2570</v>
      </c>
    </row>
    <row r="29" spans="4:32">
      <c r="D29" t="s">
        <v>2594</v>
      </c>
      <c r="E29" t="s">
        <v>2595</v>
      </c>
      <c r="AA29" t="s">
        <v>2556</v>
      </c>
      <c r="AB29" t="s">
        <v>2557</v>
      </c>
      <c r="AC29" t="s">
        <v>2194</v>
      </c>
      <c r="AD29" t="s">
        <v>2366</v>
      </c>
      <c r="AE29">
        <v>11</v>
      </c>
      <c r="AF29" t="s">
        <v>2570</v>
      </c>
    </row>
    <row r="30" spans="4:32">
      <c r="D30" t="s">
        <v>2596</v>
      </c>
      <c r="E30" t="s">
        <v>2595</v>
      </c>
      <c r="AA30" t="s">
        <v>2556</v>
      </c>
      <c r="AB30" t="s">
        <v>2557</v>
      </c>
      <c r="AC30" t="s">
        <v>2194</v>
      </c>
      <c r="AD30" t="s">
        <v>2377</v>
      </c>
      <c r="AE30">
        <v>12</v>
      </c>
      <c r="AF30" t="s">
        <v>2597</v>
      </c>
    </row>
    <row r="31" spans="4:32">
      <c r="D31" t="s">
        <v>2598</v>
      </c>
      <c r="E31" t="s">
        <v>2595</v>
      </c>
      <c r="AA31" t="s">
        <v>2556</v>
      </c>
      <c r="AB31" t="s">
        <v>2557</v>
      </c>
      <c r="AC31" t="s">
        <v>2194</v>
      </c>
      <c r="AD31" t="s">
        <v>2387</v>
      </c>
      <c r="AE31">
        <v>13</v>
      </c>
      <c r="AF31" t="s">
        <v>2562</v>
      </c>
    </row>
    <row r="32" spans="4:32">
      <c r="D32" t="s">
        <v>2599</v>
      </c>
      <c r="E32" t="s">
        <v>2595</v>
      </c>
      <c r="AA32" t="s">
        <v>2556</v>
      </c>
      <c r="AB32" t="s">
        <v>2557</v>
      </c>
      <c r="AC32" t="s">
        <v>2194</v>
      </c>
      <c r="AD32" t="s">
        <v>2396</v>
      </c>
      <c r="AE32">
        <v>14</v>
      </c>
      <c r="AF32" t="s">
        <v>2562</v>
      </c>
    </row>
    <row r="33" spans="27:32">
      <c r="AA33" t="s">
        <v>2556</v>
      </c>
      <c r="AB33" t="s">
        <v>2557</v>
      </c>
      <c r="AC33" t="s">
        <v>2194</v>
      </c>
      <c r="AD33" t="s">
        <v>2405</v>
      </c>
      <c r="AE33">
        <v>15</v>
      </c>
      <c r="AF33" t="s">
        <v>2562</v>
      </c>
    </row>
    <row r="34" spans="27:32">
      <c r="AA34" t="s">
        <v>2556</v>
      </c>
      <c r="AB34" t="s">
        <v>2557</v>
      </c>
      <c r="AC34" t="s">
        <v>2194</v>
      </c>
      <c r="AD34" t="s">
        <v>2414</v>
      </c>
      <c r="AE34">
        <v>16</v>
      </c>
      <c r="AF34" t="s">
        <v>2562</v>
      </c>
    </row>
    <row r="35" spans="27:32">
      <c r="AA35" t="s">
        <v>2556</v>
      </c>
      <c r="AB35" t="s">
        <v>2557</v>
      </c>
      <c r="AC35" t="s">
        <v>2194</v>
      </c>
      <c r="AD35" t="s">
        <v>2422</v>
      </c>
      <c r="AE35">
        <v>17</v>
      </c>
      <c r="AF35" t="s">
        <v>2570</v>
      </c>
    </row>
    <row r="36" spans="27:32">
      <c r="AA36" t="s">
        <v>2556</v>
      </c>
      <c r="AB36" t="s">
        <v>2557</v>
      </c>
      <c r="AC36" t="s">
        <v>2195</v>
      </c>
      <c r="AD36" t="s">
        <v>2220</v>
      </c>
      <c r="AE36">
        <v>1</v>
      </c>
      <c r="AF36" t="s">
        <v>2558</v>
      </c>
    </row>
    <row r="37" spans="27:32">
      <c r="AA37" t="s">
        <v>2556</v>
      </c>
      <c r="AB37" t="s">
        <v>2557</v>
      </c>
      <c r="AC37" t="s">
        <v>2195</v>
      </c>
      <c r="AD37" t="s">
        <v>2230</v>
      </c>
      <c r="AE37">
        <v>2</v>
      </c>
      <c r="AF37" t="s">
        <v>2560</v>
      </c>
    </row>
    <row r="38" spans="27:32">
      <c r="AA38" t="s">
        <v>2556</v>
      </c>
      <c r="AB38" t="s">
        <v>2557</v>
      </c>
      <c r="AC38" t="s">
        <v>2195</v>
      </c>
      <c r="AD38" t="s">
        <v>14</v>
      </c>
      <c r="AE38">
        <v>3</v>
      </c>
      <c r="AF38" t="s">
        <v>2600</v>
      </c>
    </row>
    <row r="39" spans="27:32">
      <c r="AA39" t="s">
        <v>2556</v>
      </c>
      <c r="AB39" t="s">
        <v>2557</v>
      </c>
      <c r="AC39" t="s">
        <v>2195</v>
      </c>
      <c r="AD39" t="s">
        <v>85</v>
      </c>
      <c r="AE39">
        <v>4</v>
      </c>
      <c r="AF39" t="s">
        <v>2600</v>
      </c>
    </row>
    <row r="40" spans="27:32">
      <c r="AA40" t="s">
        <v>2556</v>
      </c>
      <c r="AB40" t="s">
        <v>2557</v>
      </c>
      <c r="AC40" t="s">
        <v>2195</v>
      </c>
      <c r="AD40" t="s">
        <v>2282</v>
      </c>
      <c r="AE40">
        <v>5</v>
      </c>
      <c r="AF40" t="s">
        <v>2562</v>
      </c>
    </row>
    <row r="41" spans="27:32">
      <c r="AA41" t="s">
        <v>2556</v>
      </c>
      <c r="AB41" t="s">
        <v>2557</v>
      </c>
      <c r="AC41" t="s">
        <v>2195</v>
      </c>
      <c r="AD41" t="s">
        <v>2304</v>
      </c>
      <c r="AE41">
        <v>6</v>
      </c>
      <c r="AF41" t="s">
        <v>2562</v>
      </c>
    </row>
    <row r="42" spans="27:32">
      <c r="AA42" t="s">
        <v>2556</v>
      </c>
      <c r="AB42" t="s">
        <v>2557</v>
      </c>
      <c r="AC42" t="s">
        <v>2195</v>
      </c>
      <c r="AD42" t="s">
        <v>2320</v>
      </c>
      <c r="AE42">
        <v>7</v>
      </c>
      <c r="AF42" t="s">
        <v>2562</v>
      </c>
    </row>
    <row r="43" spans="27:32">
      <c r="AA43" t="s">
        <v>2556</v>
      </c>
      <c r="AB43" t="s">
        <v>2557</v>
      </c>
      <c r="AC43" t="s">
        <v>2195</v>
      </c>
      <c r="AD43" t="s">
        <v>2336</v>
      </c>
      <c r="AE43">
        <v>8</v>
      </c>
      <c r="AF43" t="s">
        <v>2562</v>
      </c>
    </row>
    <row r="44" spans="27:32">
      <c r="AA44" t="s">
        <v>2556</v>
      </c>
      <c r="AB44" t="s">
        <v>2557</v>
      </c>
      <c r="AC44" t="s">
        <v>2195</v>
      </c>
      <c r="AD44" t="s">
        <v>44</v>
      </c>
      <c r="AE44">
        <v>9</v>
      </c>
      <c r="AF44" t="s">
        <v>2600</v>
      </c>
    </row>
    <row r="45" spans="27:32">
      <c r="AA45" t="s">
        <v>2556</v>
      </c>
      <c r="AB45" t="s">
        <v>2557</v>
      </c>
      <c r="AC45" t="s">
        <v>2195</v>
      </c>
      <c r="AD45" t="s">
        <v>2356</v>
      </c>
      <c r="AE45">
        <v>10</v>
      </c>
      <c r="AF45" t="s">
        <v>2562</v>
      </c>
    </row>
    <row r="46" spans="27:32">
      <c r="AA46" t="s">
        <v>2556</v>
      </c>
      <c r="AB46" t="s">
        <v>2557</v>
      </c>
      <c r="AC46" t="s">
        <v>2195</v>
      </c>
      <c r="AD46" t="s">
        <v>2367</v>
      </c>
      <c r="AE46">
        <v>11</v>
      </c>
      <c r="AF46" t="s">
        <v>2562</v>
      </c>
    </row>
    <row r="47" spans="27:32">
      <c r="AA47" t="s">
        <v>2556</v>
      </c>
      <c r="AB47" t="s">
        <v>2557</v>
      </c>
      <c r="AC47" t="s">
        <v>2195</v>
      </c>
      <c r="AD47" t="s">
        <v>2378</v>
      </c>
      <c r="AE47">
        <v>12</v>
      </c>
      <c r="AF47" t="s">
        <v>2562</v>
      </c>
    </row>
    <row r="48" spans="27:32">
      <c r="AA48" t="s">
        <v>2556</v>
      </c>
      <c r="AB48" t="s">
        <v>2557</v>
      </c>
      <c r="AC48" t="s">
        <v>2195</v>
      </c>
      <c r="AD48" t="s">
        <v>2388</v>
      </c>
      <c r="AE48">
        <v>13</v>
      </c>
      <c r="AF48" t="s">
        <v>2562</v>
      </c>
    </row>
    <row r="49" spans="27:32">
      <c r="AA49" t="s">
        <v>2556</v>
      </c>
      <c r="AB49" t="s">
        <v>2557</v>
      </c>
      <c r="AC49" t="s">
        <v>2195</v>
      </c>
      <c r="AD49" t="s">
        <v>2397</v>
      </c>
      <c r="AE49">
        <v>14</v>
      </c>
      <c r="AF49" t="s">
        <v>2600</v>
      </c>
    </row>
    <row r="50" spans="27:32">
      <c r="AA50" t="s">
        <v>2556</v>
      </c>
      <c r="AB50" t="s">
        <v>2557</v>
      </c>
      <c r="AC50" t="s">
        <v>2195</v>
      </c>
      <c r="AD50" t="s">
        <v>2406</v>
      </c>
      <c r="AE50">
        <v>15</v>
      </c>
      <c r="AF50" t="s">
        <v>2560</v>
      </c>
    </row>
    <row r="51" spans="27:32">
      <c r="AA51" t="s">
        <v>2556</v>
      </c>
      <c r="AB51" t="s">
        <v>2557</v>
      </c>
      <c r="AC51" t="s">
        <v>2195</v>
      </c>
      <c r="AD51" t="s">
        <v>2415</v>
      </c>
      <c r="AE51">
        <v>16</v>
      </c>
      <c r="AF51" t="s">
        <v>2560</v>
      </c>
    </row>
    <row r="52" spans="27:32">
      <c r="AA52" t="s">
        <v>2556</v>
      </c>
      <c r="AB52" t="s">
        <v>2557</v>
      </c>
      <c r="AC52" t="s">
        <v>2195</v>
      </c>
      <c r="AD52" t="s">
        <v>2423</v>
      </c>
      <c r="AE52">
        <v>17</v>
      </c>
      <c r="AF52" t="s">
        <v>2560</v>
      </c>
    </row>
    <row r="53" spans="27:32">
      <c r="AA53" t="s">
        <v>2556</v>
      </c>
      <c r="AB53" t="s">
        <v>2557</v>
      </c>
      <c r="AC53" t="s">
        <v>2196</v>
      </c>
      <c r="AD53" t="s">
        <v>2219</v>
      </c>
      <c r="AE53">
        <v>1</v>
      </c>
      <c r="AF53" t="s">
        <v>2558</v>
      </c>
    </row>
    <row r="54" spans="27:32">
      <c r="AA54" t="s">
        <v>2556</v>
      </c>
      <c r="AB54" t="s">
        <v>2557</v>
      </c>
      <c r="AC54" t="s">
        <v>2196</v>
      </c>
      <c r="AD54" t="s">
        <v>2228</v>
      </c>
      <c r="AE54">
        <v>2</v>
      </c>
      <c r="AF54" t="s">
        <v>2560</v>
      </c>
    </row>
    <row r="55" spans="27:32">
      <c r="AA55" t="s">
        <v>2556</v>
      </c>
      <c r="AB55" t="s">
        <v>2557</v>
      </c>
      <c r="AC55" t="s">
        <v>2196</v>
      </c>
      <c r="AD55" t="s">
        <v>2244</v>
      </c>
      <c r="AE55">
        <v>3</v>
      </c>
      <c r="AF55" t="s">
        <v>2570</v>
      </c>
    </row>
    <row r="56" spans="27:32">
      <c r="AA56" t="s">
        <v>2556</v>
      </c>
      <c r="AB56" t="s">
        <v>2557</v>
      </c>
      <c r="AC56" t="s">
        <v>2196</v>
      </c>
      <c r="AD56" t="s">
        <v>2264</v>
      </c>
      <c r="AE56">
        <v>4</v>
      </c>
      <c r="AF56" t="s">
        <v>2601</v>
      </c>
    </row>
    <row r="57" spans="27:32">
      <c r="AA57" t="s">
        <v>2556</v>
      </c>
      <c r="AB57" t="s">
        <v>2557</v>
      </c>
      <c r="AC57" t="s">
        <v>2196</v>
      </c>
      <c r="AD57" t="s">
        <v>2283</v>
      </c>
      <c r="AE57">
        <v>5</v>
      </c>
      <c r="AF57" t="s">
        <v>2601</v>
      </c>
    </row>
    <row r="58" spans="27:32">
      <c r="AA58" t="s">
        <v>2556</v>
      </c>
      <c r="AB58" t="s">
        <v>2557</v>
      </c>
      <c r="AC58" t="s">
        <v>2196</v>
      </c>
      <c r="AD58" t="s">
        <v>2305</v>
      </c>
      <c r="AE58">
        <v>6</v>
      </c>
      <c r="AF58" t="s">
        <v>2601</v>
      </c>
    </row>
    <row r="59" spans="27:32">
      <c r="AA59" t="s">
        <v>2556</v>
      </c>
      <c r="AB59" t="s">
        <v>2557</v>
      </c>
      <c r="AC59" t="s">
        <v>2196</v>
      </c>
      <c r="AD59" t="s">
        <v>2321</v>
      </c>
      <c r="AE59">
        <v>7</v>
      </c>
      <c r="AF59" t="s">
        <v>2602</v>
      </c>
    </row>
    <row r="60" spans="27:32">
      <c r="AA60" t="s">
        <v>2556</v>
      </c>
      <c r="AB60" t="s">
        <v>2557</v>
      </c>
      <c r="AC60" t="s">
        <v>2196</v>
      </c>
      <c r="AD60" t="s">
        <v>2284</v>
      </c>
      <c r="AE60">
        <v>8</v>
      </c>
      <c r="AF60" t="s">
        <v>2570</v>
      </c>
    </row>
    <row r="61" spans="27:32">
      <c r="AA61" t="s">
        <v>2556</v>
      </c>
      <c r="AB61" t="s">
        <v>2557</v>
      </c>
      <c r="AC61" t="s">
        <v>2196</v>
      </c>
      <c r="AD61" t="s">
        <v>2145</v>
      </c>
      <c r="AE61">
        <v>9</v>
      </c>
      <c r="AF61" t="s">
        <v>2562</v>
      </c>
    </row>
    <row r="62" spans="27:32">
      <c r="AA62" t="s">
        <v>2556</v>
      </c>
      <c r="AB62" t="s">
        <v>2557</v>
      </c>
      <c r="AC62" t="s">
        <v>2196</v>
      </c>
      <c r="AD62" t="s">
        <v>2357</v>
      </c>
      <c r="AE62">
        <v>10</v>
      </c>
      <c r="AF62" t="s">
        <v>2570</v>
      </c>
    </row>
    <row r="63" spans="27:32">
      <c r="AA63" t="s">
        <v>2556</v>
      </c>
      <c r="AB63" t="s">
        <v>2557</v>
      </c>
      <c r="AC63" t="s">
        <v>2196</v>
      </c>
      <c r="AD63" t="s">
        <v>2368</v>
      </c>
      <c r="AE63">
        <v>11</v>
      </c>
      <c r="AF63" t="s">
        <v>2570</v>
      </c>
    </row>
    <row r="64" spans="27:32">
      <c r="AA64" t="s">
        <v>2556</v>
      </c>
      <c r="AB64" t="s">
        <v>2557</v>
      </c>
      <c r="AC64" t="s">
        <v>2197</v>
      </c>
      <c r="AD64" t="s">
        <v>2219</v>
      </c>
      <c r="AE64">
        <v>1</v>
      </c>
      <c r="AF64" t="s">
        <v>2558</v>
      </c>
    </row>
    <row r="65" spans="27:32">
      <c r="AA65" t="s">
        <v>2556</v>
      </c>
      <c r="AB65" t="s">
        <v>2557</v>
      </c>
      <c r="AC65" t="s">
        <v>2197</v>
      </c>
      <c r="AD65" t="s">
        <v>2228</v>
      </c>
      <c r="AE65">
        <v>2</v>
      </c>
      <c r="AF65" t="s">
        <v>2560</v>
      </c>
    </row>
    <row r="66" spans="27:32">
      <c r="AA66" t="s">
        <v>2556</v>
      </c>
      <c r="AB66" t="s">
        <v>2557</v>
      </c>
      <c r="AC66" t="s">
        <v>2197</v>
      </c>
      <c r="AD66" t="s">
        <v>2245</v>
      </c>
      <c r="AE66">
        <v>3</v>
      </c>
      <c r="AF66" t="s">
        <v>2570</v>
      </c>
    </row>
    <row r="67" spans="27:32">
      <c r="AA67" t="s">
        <v>2556</v>
      </c>
      <c r="AB67" t="s">
        <v>2557</v>
      </c>
      <c r="AC67" t="s">
        <v>2197</v>
      </c>
      <c r="AD67" t="s">
        <v>2265</v>
      </c>
      <c r="AE67">
        <v>4</v>
      </c>
      <c r="AF67" t="s">
        <v>2562</v>
      </c>
    </row>
    <row r="68" spans="27:32">
      <c r="AA68" t="s">
        <v>2556</v>
      </c>
      <c r="AB68" t="s">
        <v>2557</v>
      </c>
      <c r="AC68" t="s">
        <v>2197</v>
      </c>
      <c r="AD68" t="s">
        <v>2284</v>
      </c>
      <c r="AE68">
        <v>5</v>
      </c>
      <c r="AF68" t="s">
        <v>2570</v>
      </c>
    </row>
    <row r="69" spans="27:32">
      <c r="AA69" t="s">
        <v>2556</v>
      </c>
      <c r="AB69" t="s">
        <v>2557</v>
      </c>
      <c r="AC69" t="s">
        <v>2197</v>
      </c>
      <c r="AD69" t="s">
        <v>2306</v>
      </c>
      <c r="AE69">
        <v>6</v>
      </c>
      <c r="AF69" t="s">
        <v>2570</v>
      </c>
    </row>
    <row r="70" spans="27:32">
      <c r="AA70" t="s">
        <v>2556</v>
      </c>
      <c r="AB70" t="s">
        <v>2557</v>
      </c>
      <c r="AC70" t="s">
        <v>2197</v>
      </c>
      <c r="AD70" t="s">
        <v>2322</v>
      </c>
      <c r="AE70">
        <v>7</v>
      </c>
      <c r="AF70" t="s">
        <v>2570</v>
      </c>
    </row>
    <row r="71" spans="27:32">
      <c r="AA71" t="s">
        <v>2556</v>
      </c>
      <c r="AB71" t="s">
        <v>2557</v>
      </c>
      <c r="AC71" t="s">
        <v>2197</v>
      </c>
      <c r="AD71" t="s">
        <v>2145</v>
      </c>
      <c r="AE71">
        <v>8</v>
      </c>
      <c r="AF71" t="s">
        <v>2562</v>
      </c>
    </row>
    <row r="72" spans="27:32">
      <c r="AA72" t="s">
        <v>2556</v>
      </c>
      <c r="AB72" t="s">
        <v>2557</v>
      </c>
      <c r="AC72" t="s">
        <v>2198</v>
      </c>
      <c r="AD72" t="s">
        <v>2219</v>
      </c>
      <c r="AE72">
        <v>1</v>
      </c>
      <c r="AF72" t="s">
        <v>2558</v>
      </c>
    </row>
    <row r="73" spans="27:32">
      <c r="AA73" t="s">
        <v>2556</v>
      </c>
      <c r="AB73" t="s">
        <v>2557</v>
      </c>
      <c r="AC73" t="s">
        <v>2198</v>
      </c>
      <c r="AD73" t="s">
        <v>2228</v>
      </c>
      <c r="AE73">
        <v>2</v>
      </c>
      <c r="AF73" t="s">
        <v>2560</v>
      </c>
    </row>
    <row r="74" spans="27:32">
      <c r="AA74" t="s">
        <v>2556</v>
      </c>
      <c r="AB74" t="s">
        <v>2557</v>
      </c>
      <c r="AC74" t="s">
        <v>2198</v>
      </c>
      <c r="AD74" t="s">
        <v>2246</v>
      </c>
      <c r="AE74">
        <v>3</v>
      </c>
      <c r="AF74" t="s">
        <v>2570</v>
      </c>
    </row>
    <row r="75" spans="27:32">
      <c r="AA75" t="s">
        <v>2556</v>
      </c>
      <c r="AB75" t="s">
        <v>2557</v>
      </c>
      <c r="AC75" t="s">
        <v>2198</v>
      </c>
      <c r="AD75" t="s">
        <v>2266</v>
      </c>
      <c r="AE75">
        <v>4</v>
      </c>
      <c r="AF75" t="s">
        <v>2570</v>
      </c>
    </row>
    <row r="76" spans="27:32">
      <c r="AA76" t="s">
        <v>2556</v>
      </c>
      <c r="AB76" t="s">
        <v>2557</v>
      </c>
      <c r="AC76" t="s">
        <v>2198</v>
      </c>
      <c r="AD76" t="s">
        <v>2285</v>
      </c>
      <c r="AE76">
        <v>5</v>
      </c>
      <c r="AF76" t="s">
        <v>2562</v>
      </c>
    </row>
    <row r="77" spans="27:32">
      <c r="AA77" t="s">
        <v>2556</v>
      </c>
      <c r="AB77" t="s">
        <v>2557</v>
      </c>
      <c r="AC77" t="s">
        <v>2198</v>
      </c>
      <c r="AD77" t="s">
        <v>2307</v>
      </c>
      <c r="AE77">
        <v>6</v>
      </c>
      <c r="AF77" t="s">
        <v>2562</v>
      </c>
    </row>
    <row r="78" spans="27:32">
      <c r="AA78" t="s">
        <v>2556</v>
      </c>
      <c r="AB78" t="s">
        <v>2557</v>
      </c>
      <c r="AC78" t="s">
        <v>2198</v>
      </c>
      <c r="AD78" t="s">
        <v>2323</v>
      </c>
      <c r="AE78">
        <v>7</v>
      </c>
      <c r="AF78" t="s">
        <v>2570</v>
      </c>
    </row>
    <row r="79" spans="27:32">
      <c r="AA79" t="s">
        <v>2556</v>
      </c>
      <c r="AB79" t="s">
        <v>2557</v>
      </c>
      <c r="AC79" t="s">
        <v>2198</v>
      </c>
      <c r="AD79" t="s">
        <v>2337</v>
      </c>
      <c r="AE79">
        <v>8</v>
      </c>
      <c r="AF79" t="s">
        <v>2570</v>
      </c>
    </row>
    <row r="80" spans="27:32">
      <c r="AA80" t="s">
        <v>2556</v>
      </c>
      <c r="AB80" t="s">
        <v>2557</v>
      </c>
      <c r="AC80" t="s">
        <v>2198</v>
      </c>
      <c r="AD80" t="s">
        <v>2348</v>
      </c>
      <c r="AE80">
        <v>9</v>
      </c>
      <c r="AF80" t="s">
        <v>2570</v>
      </c>
    </row>
    <row r="81" spans="27:32">
      <c r="AA81" t="s">
        <v>2556</v>
      </c>
      <c r="AB81" t="s">
        <v>2557</v>
      </c>
      <c r="AC81" t="s">
        <v>2198</v>
      </c>
      <c r="AD81" t="s">
        <v>2358</v>
      </c>
      <c r="AE81">
        <v>10</v>
      </c>
      <c r="AF81" t="s">
        <v>2570</v>
      </c>
    </row>
    <row r="82" spans="27:32">
      <c r="AA82" t="s">
        <v>2556</v>
      </c>
      <c r="AB82" t="s">
        <v>2557</v>
      </c>
      <c r="AC82" t="s">
        <v>2198</v>
      </c>
      <c r="AD82" t="s">
        <v>2369</v>
      </c>
      <c r="AE82">
        <v>11</v>
      </c>
      <c r="AF82" t="s">
        <v>2562</v>
      </c>
    </row>
    <row r="83" spans="27:32">
      <c r="AA83" t="s">
        <v>2556</v>
      </c>
      <c r="AB83" t="s">
        <v>2557</v>
      </c>
      <c r="AC83" t="s">
        <v>2198</v>
      </c>
      <c r="AD83" t="s">
        <v>2379</v>
      </c>
      <c r="AE83">
        <v>12</v>
      </c>
      <c r="AF83" t="s">
        <v>2562</v>
      </c>
    </row>
    <row r="84" spans="27:32">
      <c r="AA84" t="s">
        <v>2556</v>
      </c>
      <c r="AB84" t="s">
        <v>2557</v>
      </c>
      <c r="AC84" t="s">
        <v>2198</v>
      </c>
      <c r="AD84" t="s">
        <v>2389</v>
      </c>
      <c r="AE84">
        <v>13</v>
      </c>
      <c r="AF84" t="s">
        <v>2562</v>
      </c>
    </row>
    <row r="85" spans="27:32">
      <c r="AA85" t="s">
        <v>2556</v>
      </c>
      <c r="AB85" t="s">
        <v>2557</v>
      </c>
      <c r="AC85" t="s">
        <v>2198</v>
      </c>
      <c r="AD85" t="s">
        <v>2398</v>
      </c>
      <c r="AE85">
        <v>14</v>
      </c>
      <c r="AF85" t="s">
        <v>2562</v>
      </c>
    </row>
    <row r="86" spans="27:32">
      <c r="AA86" t="s">
        <v>2556</v>
      </c>
      <c r="AB86" t="s">
        <v>2557</v>
      </c>
      <c r="AC86" t="s">
        <v>2198</v>
      </c>
      <c r="AD86" t="s">
        <v>2407</v>
      </c>
      <c r="AE86">
        <v>15</v>
      </c>
      <c r="AF86" t="s">
        <v>2562</v>
      </c>
    </row>
    <row r="87" spans="27:32">
      <c r="AA87" t="s">
        <v>2556</v>
      </c>
      <c r="AB87" t="s">
        <v>2557</v>
      </c>
      <c r="AC87" t="s">
        <v>2198</v>
      </c>
      <c r="AD87" t="s">
        <v>2416</v>
      </c>
      <c r="AE87">
        <v>16</v>
      </c>
      <c r="AF87" t="s">
        <v>2562</v>
      </c>
    </row>
    <row r="88" spans="27:32">
      <c r="AA88" t="s">
        <v>2556</v>
      </c>
      <c r="AB88" t="s">
        <v>2557</v>
      </c>
      <c r="AC88" t="s">
        <v>2198</v>
      </c>
      <c r="AD88" t="s">
        <v>2424</v>
      </c>
      <c r="AE88">
        <v>17</v>
      </c>
      <c r="AF88" t="s">
        <v>2601</v>
      </c>
    </row>
    <row r="89" spans="27:32">
      <c r="AA89" t="s">
        <v>2556</v>
      </c>
      <c r="AB89" t="s">
        <v>2557</v>
      </c>
      <c r="AC89" t="s">
        <v>2198</v>
      </c>
      <c r="AD89" t="s">
        <v>2430</v>
      </c>
      <c r="AE89">
        <v>18</v>
      </c>
      <c r="AF89" t="s">
        <v>2601</v>
      </c>
    </row>
    <row r="90" spans="27:32">
      <c r="AA90" t="s">
        <v>2556</v>
      </c>
      <c r="AB90" t="s">
        <v>2557</v>
      </c>
      <c r="AC90" t="s">
        <v>2198</v>
      </c>
      <c r="AD90" t="s">
        <v>2436</v>
      </c>
      <c r="AE90">
        <v>19</v>
      </c>
      <c r="AF90" t="s">
        <v>2601</v>
      </c>
    </row>
    <row r="91" spans="27:32">
      <c r="AA91" t="s">
        <v>2556</v>
      </c>
      <c r="AB91" t="s">
        <v>2557</v>
      </c>
      <c r="AC91" t="s">
        <v>2198</v>
      </c>
      <c r="AD91" t="s">
        <v>2442</v>
      </c>
      <c r="AE91">
        <v>20</v>
      </c>
      <c r="AF91" t="s">
        <v>2601</v>
      </c>
    </row>
    <row r="92" spans="27:32">
      <c r="AA92" t="s">
        <v>2556</v>
      </c>
      <c r="AB92" t="s">
        <v>2557</v>
      </c>
      <c r="AC92" t="s">
        <v>2198</v>
      </c>
      <c r="AD92" t="s">
        <v>2447</v>
      </c>
      <c r="AE92">
        <v>21</v>
      </c>
      <c r="AF92" t="s">
        <v>2601</v>
      </c>
    </row>
    <row r="93" spans="27:32">
      <c r="AA93" t="s">
        <v>2556</v>
      </c>
      <c r="AB93" t="s">
        <v>2557</v>
      </c>
      <c r="AC93" t="s">
        <v>2198</v>
      </c>
      <c r="AD93" t="s">
        <v>2451</v>
      </c>
      <c r="AE93">
        <v>22</v>
      </c>
      <c r="AF93" t="s">
        <v>2601</v>
      </c>
    </row>
    <row r="94" spans="27:32">
      <c r="AA94" t="s">
        <v>2556</v>
      </c>
      <c r="AB94" t="s">
        <v>2557</v>
      </c>
      <c r="AC94" t="s">
        <v>2198</v>
      </c>
      <c r="AD94" t="s">
        <v>2456</v>
      </c>
      <c r="AE94">
        <v>23</v>
      </c>
      <c r="AF94" t="s">
        <v>2562</v>
      </c>
    </row>
    <row r="95" spans="27:32">
      <c r="AA95" t="s">
        <v>2556</v>
      </c>
      <c r="AB95" t="s">
        <v>2557</v>
      </c>
      <c r="AC95" t="s">
        <v>2198</v>
      </c>
      <c r="AD95" t="s">
        <v>2462</v>
      </c>
      <c r="AE95">
        <v>24</v>
      </c>
      <c r="AF95" t="s">
        <v>2562</v>
      </c>
    </row>
    <row r="96" spans="27:32">
      <c r="AA96" t="s">
        <v>2556</v>
      </c>
      <c r="AB96" t="s">
        <v>2557</v>
      </c>
      <c r="AC96" t="s">
        <v>2198</v>
      </c>
      <c r="AD96" t="s">
        <v>2467</v>
      </c>
      <c r="AE96">
        <v>25</v>
      </c>
      <c r="AF96" t="s">
        <v>2560</v>
      </c>
    </row>
    <row r="97" spans="27:32">
      <c r="AA97" t="s">
        <v>2556</v>
      </c>
      <c r="AB97" t="s">
        <v>2557</v>
      </c>
      <c r="AC97" t="s">
        <v>2198</v>
      </c>
      <c r="AD97" t="s">
        <v>2472</v>
      </c>
      <c r="AE97">
        <v>26</v>
      </c>
      <c r="AF97" t="s">
        <v>2570</v>
      </c>
    </row>
    <row r="98" spans="27:32">
      <c r="AA98" t="s">
        <v>2556</v>
      </c>
      <c r="AB98" t="s">
        <v>2557</v>
      </c>
      <c r="AC98" t="s">
        <v>2198</v>
      </c>
      <c r="AD98" t="s">
        <v>2477</v>
      </c>
      <c r="AE98">
        <v>27</v>
      </c>
      <c r="AF98" t="s">
        <v>2560</v>
      </c>
    </row>
    <row r="99" spans="27:32">
      <c r="AA99" t="s">
        <v>2556</v>
      </c>
      <c r="AB99" t="s">
        <v>2557</v>
      </c>
      <c r="AC99" t="s">
        <v>2198</v>
      </c>
      <c r="AD99" t="s">
        <v>2482</v>
      </c>
      <c r="AE99">
        <v>28</v>
      </c>
      <c r="AF99" t="s">
        <v>2570</v>
      </c>
    </row>
    <row r="100" spans="27:32">
      <c r="AA100" t="s">
        <v>2556</v>
      </c>
      <c r="AB100" t="s">
        <v>2557</v>
      </c>
      <c r="AC100" t="s">
        <v>2198</v>
      </c>
      <c r="AD100" t="s">
        <v>2485</v>
      </c>
      <c r="AE100">
        <v>29</v>
      </c>
      <c r="AF100" t="s">
        <v>2570</v>
      </c>
    </row>
    <row r="101" spans="27:32">
      <c r="AA101" t="s">
        <v>2556</v>
      </c>
      <c r="AB101" t="s">
        <v>2557</v>
      </c>
      <c r="AC101" t="s">
        <v>2198</v>
      </c>
      <c r="AD101" t="s">
        <v>2488</v>
      </c>
      <c r="AE101">
        <v>30</v>
      </c>
      <c r="AF101" t="s">
        <v>2570</v>
      </c>
    </row>
    <row r="102" spans="27:32">
      <c r="AA102" t="s">
        <v>2556</v>
      </c>
      <c r="AB102" t="s">
        <v>2557</v>
      </c>
      <c r="AC102" t="s">
        <v>2198</v>
      </c>
      <c r="AD102" t="s">
        <v>2491</v>
      </c>
      <c r="AE102">
        <v>31</v>
      </c>
      <c r="AF102" t="s">
        <v>2562</v>
      </c>
    </row>
    <row r="103" spans="27:32">
      <c r="AA103" t="s">
        <v>2556</v>
      </c>
      <c r="AB103" t="s">
        <v>2557</v>
      </c>
      <c r="AC103" t="s">
        <v>2198</v>
      </c>
      <c r="AD103" t="s">
        <v>2494</v>
      </c>
      <c r="AE103">
        <v>32</v>
      </c>
      <c r="AF103" t="s">
        <v>2570</v>
      </c>
    </row>
    <row r="104" spans="27:32">
      <c r="AA104" t="s">
        <v>2556</v>
      </c>
      <c r="AB104" t="s">
        <v>2557</v>
      </c>
      <c r="AC104" t="s">
        <v>2198</v>
      </c>
      <c r="AD104" t="s">
        <v>2496</v>
      </c>
      <c r="AE104">
        <v>33</v>
      </c>
      <c r="AF104" t="s">
        <v>2560</v>
      </c>
    </row>
    <row r="105" spans="27:32">
      <c r="AA105" t="s">
        <v>2556</v>
      </c>
      <c r="AB105" t="s">
        <v>2557</v>
      </c>
      <c r="AC105" t="s">
        <v>2198</v>
      </c>
      <c r="AD105" t="s">
        <v>2499</v>
      </c>
      <c r="AE105">
        <v>34</v>
      </c>
      <c r="AF105" t="s">
        <v>2601</v>
      </c>
    </row>
    <row r="106" spans="27:32">
      <c r="AA106" t="s">
        <v>2556</v>
      </c>
      <c r="AB106" t="s">
        <v>2557</v>
      </c>
      <c r="AC106" t="s">
        <v>2198</v>
      </c>
      <c r="AD106" t="s">
        <v>2446</v>
      </c>
      <c r="AE106">
        <v>35</v>
      </c>
      <c r="AF106" t="s">
        <v>2570</v>
      </c>
    </row>
    <row r="107" spans="27:32">
      <c r="AA107" t="s">
        <v>2556</v>
      </c>
      <c r="AB107" t="s">
        <v>2557</v>
      </c>
      <c r="AC107" t="s">
        <v>2198</v>
      </c>
      <c r="AD107" t="s">
        <v>2504</v>
      </c>
      <c r="AE107">
        <v>36</v>
      </c>
      <c r="AF107" t="s">
        <v>2601</v>
      </c>
    </row>
    <row r="108" spans="27:32">
      <c r="AA108" t="s">
        <v>2556</v>
      </c>
      <c r="AB108" t="s">
        <v>2557</v>
      </c>
      <c r="AC108" t="s">
        <v>2198</v>
      </c>
      <c r="AD108" t="s">
        <v>2507</v>
      </c>
      <c r="AE108">
        <v>37</v>
      </c>
      <c r="AF108" t="s">
        <v>2562</v>
      </c>
    </row>
    <row r="109" spans="27:32">
      <c r="AA109" t="s">
        <v>2556</v>
      </c>
      <c r="AB109" t="s">
        <v>2557</v>
      </c>
      <c r="AC109" t="s">
        <v>2198</v>
      </c>
      <c r="AD109" t="s">
        <v>2508</v>
      </c>
      <c r="AE109">
        <v>38</v>
      </c>
      <c r="AF109" t="s">
        <v>2562</v>
      </c>
    </row>
    <row r="110" spans="27:32">
      <c r="AA110" t="s">
        <v>2556</v>
      </c>
      <c r="AB110" t="s">
        <v>2557</v>
      </c>
      <c r="AC110" t="s">
        <v>2198</v>
      </c>
      <c r="AD110" t="s">
        <v>2509</v>
      </c>
      <c r="AE110">
        <v>39</v>
      </c>
      <c r="AF110" t="s">
        <v>2570</v>
      </c>
    </row>
    <row r="111" spans="27:32">
      <c r="AA111" t="s">
        <v>2556</v>
      </c>
      <c r="AB111" t="s">
        <v>2557</v>
      </c>
      <c r="AC111" t="s">
        <v>2198</v>
      </c>
      <c r="AD111" t="s">
        <v>2473</v>
      </c>
      <c r="AE111">
        <v>40</v>
      </c>
      <c r="AF111" t="s">
        <v>2570</v>
      </c>
    </row>
    <row r="112" spans="27:32">
      <c r="AA112" t="s">
        <v>2556</v>
      </c>
      <c r="AB112" t="s">
        <v>2557</v>
      </c>
      <c r="AC112" t="s">
        <v>2198</v>
      </c>
      <c r="AD112" t="s">
        <v>2512</v>
      </c>
      <c r="AE112">
        <v>41</v>
      </c>
      <c r="AF112" t="s">
        <v>2570</v>
      </c>
    </row>
    <row r="113" spans="27:32">
      <c r="AA113" t="s">
        <v>2556</v>
      </c>
      <c r="AB113" t="s">
        <v>2557</v>
      </c>
      <c r="AC113" t="s">
        <v>2198</v>
      </c>
      <c r="AD113" t="s">
        <v>2514</v>
      </c>
      <c r="AE113">
        <v>42</v>
      </c>
      <c r="AF113" t="s">
        <v>2570</v>
      </c>
    </row>
    <row r="114" spans="27:32">
      <c r="AA114" t="s">
        <v>2556</v>
      </c>
      <c r="AB114" t="s">
        <v>2557</v>
      </c>
      <c r="AC114" t="s">
        <v>2198</v>
      </c>
      <c r="AD114" t="s">
        <v>2516</v>
      </c>
      <c r="AE114">
        <v>43</v>
      </c>
      <c r="AF114" t="s">
        <v>2570</v>
      </c>
    </row>
    <row r="115" spans="27:32">
      <c r="AA115" t="s">
        <v>2556</v>
      </c>
      <c r="AB115" t="s">
        <v>2557</v>
      </c>
      <c r="AC115" t="s">
        <v>2198</v>
      </c>
      <c r="AD115" t="s">
        <v>2518</v>
      </c>
      <c r="AE115">
        <v>44</v>
      </c>
      <c r="AF115" t="s">
        <v>2562</v>
      </c>
    </row>
    <row r="116" spans="27:32">
      <c r="AA116" t="s">
        <v>2556</v>
      </c>
      <c r="AB116" t="s">
        <v>2557</v>
      </c>
      <c r="AC116" t="s">
        <v>2198</v>
      </c>
      <c r="AD116" t="s">
        <v>2519</v>
      </c>
      <c r="AE116">
        <v>45</v>
      </c>
      <c r="AF116" t="s">
        <v>2562</v>
      </c>
    </row>
    <row r="117" spans="27:32">
      <c r="AA117" t="s">
        <v>2556</v>
      </c>
      <c r="AB117" t="s">
        <v>2557</v>
      </c>
      <c r="AC117" t="s">
        <v>2198</v>
      </c>
      <c r="AD117" t="s">
        <v>2521</v>
      </c>
      <c r="AE117">
        <v>46</v>
      </c>
      <c r="AF117" t="s">
        <v>2562</v>
      </c>
    </row>
    <row r="118" spans="27:32">
      <c r="AA118" t="s">
        <v>2556</v>
      </c>
      <c r="AB118" t="s">
        <v>2557</v>
      </c>
      <c r="AC118" t="s">
        <v>2198</v>
      </c>
      <c r="AD118" t="s">
        <v>2478</v>
      </c>
      <c r="AE118">
        <v>47</v>
      </c>
      <c r="AF118" t="s">
        <v>2570</v>
      </c>
    </row>
    <row r="119" spans="27:32">
      <c r="AA119" t="s">
        <v>2556</v>
      </c>
      <c r="AB119" t="s">
        <v>2557</v>
      </c>
      <c r="AC119" t="s">
        <v>2198</v>
      </c>
      <c r="AD119" t="s">
        <v>2522</v>
      </c>
      <c r="AE119">
        <v>48</v>
      </c>
      <c r="AF119" t="s">
        <v>2562</v>
      </c>
    </row>
    <row r="120" spans="27:32">
      <c r="AA120" t="s">
        <v>2556</v>
      </c>
      <c r="AB120" t="s">
        <v>2557</v>
      </c>
      <c r="AC120" t="s">
        <v>2198</v>
      </c>
      <c r="AD120" t="s">
        <v>2525</v>
      </c>
      <c r="AE120">
        <v>49</v>
      </c>
      <c r="AF120" t="s">
        <v>2562</v>
      </c>
    </row>
    <row r="121" spans="27:32">
      <c r="AA121" t="s">
        <v>2556</v>
      </c>
      <c r="AB121" t="s">
        <v>2557</v>
      </c>
      <c r="AC121" t="s">
        <v>2198</v>
      </c>
      <c r="AD121" t="s">
        <v>2527</v>
      </c>
      <c r="AE121">
        <v>50</v>
      </c>
      <c r="AF121" t="s">
        <v>2562</v>
      </c>
    </row>
    <row r="122" spans="27:32">
      <c r="AA122" t="s">
        <v>2556</v>
      </c>
      <c r="AB122" t="s">
        <v>2557</v>
      </c>
      <c r="AC122" t="s">
        <v>2198</v>
      </c>
      <c r="AD122" t="s">
        <v>2529</v>
      </c>
      <c r="AE122">
        <v>51</v>
      </c>
      <c r="AF122" t="s">
        <v>2562</v>
      </c>
    </row>
    <row r="123" spans="27:32">
      <c r="AA123" t="s">
        <v>2556</v>
      </c>
      <c r="AB123" t="s">
        <v>2557</v>
      </c>
      <c r="AC123" t="s">
        <v>2198</v>
      </c>
      <c r="AD123" t="s">
        <v>2493</v>
      </c>
      <c r="AE123">
        <v>52</v>
      </c>
      <c r="AF123" t="s">
        <v>2570</v>
      </c>
    </row>
    <row r="124" spans="27:32">
      <c r="AA124" t="s">
        <v>2556</v>
      </c>
      <c r="AB124" t="s">
        <v>2557</v>
      </c>
      <c r="AC124" t="s">
        <v>2199</v>
      </c>
      <c r="AD124" t="s">
        <v>2219</v>
      </c>
      <c r="AE124">
        <v>1</v>
      </c>
      <c r="AF124" t="s">
        <v>2558</v>
      </c>
    </row>
    <row r="125" spans="27:32">
      <c r="AA125" t="s">
        <v>2556</v>
      </c>
      <c r="AB125" t="s">
        <v>2557</v>
      </c>
      <c r="AC125" t="s">
        <v>2199</v>
      </c>
      <c r="AD125" t="s">
        <v>2228</v>
      </c>
      <c r="AE125">
        <v>2</v>
      </c>
      <c r="AF125" t="s">
        <v>2560</v>
      </c>
    </row>
    <row r="126" spans="27:32">
      <c r="AA126" t="s">
        <v>2556</v>
      </c>
      <c r="AB126" t="s">
        <v>2557</v>
      </c>
      <c r="AC126" t="s">
        <v>2199</v>
      </c>
      <c r="AD126" t="s">
        <v>2247</v>
      </c>
      <c r="AE126">
        <v>3</v>
      </c>
      <c r="AF126" t="s">
        <v>2562</v>
      </c>
    </row>
    <row r="127" spans="27:32">
      <c r="AA127" t="s">
        <v>2556</v>
      </c>
      <c r="AB127" t="s">
        <v>2557</v>
      </c>
      <c r="AC127" t="s">
        <v>2199</v>
      </c>
      <c r="AD127" t="s">
        <v>2149</v>
      </c>
      <c r="AE127">
        <v>4</v>
      </c>
      <c r="AF127" t="s">
        <v>2570</v>
      </c>
    </row>
    <row r="128" spans="27:32">
      <c r="AA128" t="s">
        <v>2556</v>
      </c>
      <c r="AB128" t="s">
        <v>2557</v>
      </c>
      <c r="AC128" t="s">
        <v>2199</v>
      </c>
      <c r="AD128" t="s">
        <v>2286</v>
      </c>
      <c r="AE128">
        <v>5</v>
      </c>
      <c r="AF128" t="s">
        <v>2570</v>
      </c>
    </row>
    <row r="129" spans="27:32">
      <c r="AA129" t="s">
        <v>2556</v>
      </c>
      <c r="AB129" t="s">
        <v>2557</v>
      </c>
      <c r="AC129" t="s">
        <v>2199</v>
      </c>
      <c r="AD129" t="s">
        <v>2308</v>
      </c>
      <c r="AE129">
        <v>6</v>
      </c>
      <c r="AF129" t="s">
        <v>2562</v>
      </c>
    </row>
    <row r="130" spans="27:32">
      <c r="AA130" t="s">
        <v>2556</v>
      </c>
      <c r="AB130" t="s">
        <v>2557</v>
      </c>
      <c r="AC130" t="s">
        <v>2199</v>
      </c>
      <c r="AD130" t="s">
        <v>2324</v>
      </c>
      <c r="AE130">
        <v>7</v>
      </c>
      <c r="AF130" t="s">
        <v>2562</v>
      </c>
    </row>
    <row r="131" spans="27:32">
      <c r="AA131" t="s">
        <v>2556</v>
      </c>
      <c r="AB131" t="s">
        <v>2557</v>
      </c>
      <c r="AC131" t="s">
        <v>2199</v>
      </c>
      <c r="AD131" t="s">
        <v>2338</v>
      </c>
      <c r="AE131">
        <v>8</v>
      </c>
      <c r="AF131" t="s">
        <v>2562</v>
      </c>
    </row>
    <row r="132" spans="27:32">
      <c r="AA132" t="s">
        <v>2556</v>
      </c>
      <c r="AB132" t="s">
        <v>2557</v>
      </c>
      <c r="AC132" t="s">
        <v>2199</v>
      </c>
      <c r="AD132" t="s">
        <v>2349</v>
      </c>
      <c r="AE132">
        <v>9</v>
      </c>
      <c r="AF132" t="s">
        <v>2562</v>
      </c>
    </row>
    <row r="133" spans="27:32">
      <c r="AA133" t="s">
        <v>2556</v>
      </c>
      <c r="AB133" t="s">
        <v>2557</v>
      </c>
      <c r="AC133" t="s">
        <v>2199</v>
      </c>
      <c r="AD133" t="s">
        <v>2359</v>
      </c>
      <c r="AE133">
        <v>10</v>
      </c>
      <c r="AF133" t="s">
        <v>2562</v>
      </c>
    </row>
    <row r="134" spans="27:32">
      <c r="AA134" t="s">
        <v>2556</v>
      </c>
      <c r="AB134" t="s">
        <v>2557</v>
      </c>
      <c r="AC134" t="s">
        <v>2199</v>
      </c>
      <c r="AD134" t="s">
        <v>2370</v>
      </c>
      <c r="AE134">
        <v>11</v>
      </c>
      <c r="AF134" t="s">
        <v>2562</v>
      </c>
    </row>
    <row r="135" spans="27:32">
      <c r="AA135" t="s">
        <v>2556</v>
      </c>
      <c r="AB135" t="s">
        <v>2557</v>
      </c>
      <c r="AC135" t="s">
        <v>2199</v>
      </c>
      <c r="AD135" t="s">
        <v>2380</v>
      </c>
      <c r="AE135">
        <v>12</v>
      </c>
      <c r="AF135" t="s">
        <v>2562</v>
      </c>
    </row>
    <row r="136" spans="27:32">
      <c r="AA136" t="s">
        <v>2556</v>
      </c>
      <c r="AB136" t="s">
        <v>2557</v>
      </c>
      <c r="AC136" t="s">
        <v>2199</v>
      </c>
      <c r="AD136" t="s">
        <v>2390</v>
      </c>
      <c r="AE136">
        <v>13</v>
      </c>
      <c r="AF136" t="s">
        <v>2562</v>
      </c>
    </row>
    <row r="137" spans="27:32">
      <c r="AA137" t="s">
        <v>2556</v>
      </c>
      <c r="AB137" t="s">
        <v>2557</v>
      </c>
      <c r="AC137" t="s">
        <v>2199</v>
      </c>
      <c r="AD137" t="s">
        <v>2399</v>
      </c>
      <c r="AE137">
        <v>14</v>
      </c>
      <c r="AF137" t="s">
        <v>2562</v>
      </c>
    </row>
    <row r="138" spans="27:32">
      <c r="AA138" t="s">
        <v>2556</v>
      </c>
      <c r="AB138" t="s">
        <v>2557</v>
      </c>
      <c r="AC138" t="s">
        <v>2199</v>
      </c>
      <c r="AD138" t="s">
        <v>2408</v>
      </c>
      <c r="AE138">
        <v>15</v>
      </c>
      <c r="AF138" t="s">
        <v>2562</v>
      </c>
    </row>
    <row r="139" spans="27:32">
      <c r="AA139" t="s">
        <v>2556</v>
      </c>
      <c r="AB139" t="s">
        <v>2557</v>
      </c>
      <c r="AC139" t="s">
        <v>2199</v>
      </c>
      <c r="AD139" t="s">
        <v>2417</v>
      </c>
      <c r="AE139">
        <v>16</v>
      </c>
      <c r="AF139" t="s">
        <v>2562</v>
      </c>
    </row>
    <row r="140" spans="27:32">
      <c r="AA140" t="s">
        <v>2556</v>
      </c>
      <c r="AB140" t="s">
        <v>2557</v>
      </c>
      <c r="AC140" t="s">
        <v>2199</v>
      </c>
      <c r="AD140" t="s">
        <v>2425</v>
      </c>
      <c r="AE140">
        <v>17</v>
      </c>
      <c r="AF140" t="s">
        <v>2562</v>
      </c>
    </row>
    <row r="141" spans="27:32">
      <c r="AA141" t="s">
        <v>2556</v>
      </c>
      <c r="AB141" t="s">
        <v>2557</v>
      </c>
      <c r="AC141" t="s">
        <v>2199</v>
      </c>
      <c r="AD141" t="s">
        <v>2431</v>
      </c>
      <c r="AE141">
        <v>18</v>
      </c>
      <c r="AF141" t="s">
        <v>2562</v>
      </c>
    </row>
    <row r="142" spans="27:32">
      <c r="AA142" t="s">
        <v>2556</v>
      </c>
      <c r="AB142" t="s">
        <v>2557</v>
      </c>
      <c r="AC142" t="s">
        <v>2199</v>
      </c>
      <c r="AD142" t="s">
        <v>2437</v>
      </c>
      <c r="AE142">
        <v>19</v>
      </c>
      <c r="AF142" t="s">
        <v>2562</v>
      </c>
    </row>
    <row r="143" spans="27:32">
      <c r="AA143" t="s">
        <v>2556</v>
      </c>
      <c r="AB143" t="s">
        <v>2557</v>
      </c>
      <c r="AC143" t="s">
        <v>2199</v>
      </c>
      <c r="AD143" t="s">
        <v>2443</v>
      </c>
      <c r="AE143">
        <v>20</v>
      </c>
      <c r="AF143" t="s">
        <v>2562</v>
      </c>
    </row>
    <row r="144" spans="27:32">
      <c r="AA144" t="s">
        <v>2556</v>
      </c>
      <c r="AB144" t="s">
        <v>2557</v>
      </c>
      <c r="AC144" t="s">
        <v>2199</v>
      </c>
      <c r="AD144" t="s">
        <v>2448</v>
      </c>
      <c r="AE144">
        <v>21</v>
      </c>
      <c r="AF144" t="s">
        <v>2562</v>
      </c>
    </row>
    <row r="145" spans="27:32">
      <c r="AA145" t="s">
        <v>2556</v>
      </c>
      <c r="AB145" t="s">
        <v>2557</v>
      </c>
      <c r="AC145" t="s">
        <v>2199</v>
      </c>
      <c r="AD145" t="s">
        <v>2452</v>
      </c>
      <c r="AE145">
        <v>22</v>
      </c>
      <c r="AF145" t="s">
        <v>2570</v>
      </c>
    </row>
    <row r="146" spans="27:32">
      <c r="AA146" t="s">
        <v>2556</v>
      </c>
      <c r="AB146" t="s">
        <v>2557</v>
      </c>
      <c r="AC146" t="s">
        <v>2199</v>
      </c>
      <c r="AD146" t="s">
        <v>2457</v>
      </c>
      <c r="AE146">
        <v>23</v>
      </c>
      <c r="AF146" t="s">
        <v>2570</v>
      </c>
    </row>
    <row r="147" spans="27:32">
      <c r="AA147" t="s">
        <v>2556</v>
      </c>
      <c r="AB147" t="s">
        <v>2557</v>
      </c>
      <c r="AC147" t="s">
        <v>2200</v>
      </c>
      <c r="AD147" t="s">
        <v>2219</v>
      </c>
      <c r="AE147">
        <v>1</v>
      </c>
      <c r="AF147" t="s">
        <v>2558</v>
      </c>
    </row>
    <row r="148" spans="27:32">
      <c r="AA148" t="s">
        <v>2556</v>
      </c>
      <c r="AB148" t="s">
        <v>2557</v>
      </c>
      <c r="AC148" t="s">
        <v>2200</v>
      </c>
      <c r="AD148" t="s">
        <v>2228</v>
      </c>
      <c r="AE148">
        <v>2</v>
      </c>
      <c r="AF148" t="s">
        <v>2560</v>
      </c>
    </row>
    <row r="149" spans="27:32">
      <c r="AA149" t="s">
        <v>2556</v>
      </c>
      <c r="AB149" t="s">
        <v>2557</v>
      </c>
      <c r="AC149" t="s">
        <v>2200</v>
      </c>
      <c r="AD149" t="s">
        <v>2248</v>
      </c>
      <c r="AE149">
        <v>3</v>
      </c>
      <c r="AF149" t="s">
        <v>2562</v>
      </c>
    </row>
    <row r="150" spans="27:32">
      <c r="AA150" t="s">
        <v>2556</v>
      </c>
      <c r="AB150" t="s">
        <v>2557</v>
      </c>
      <c r="AC150" t="s">
        <v>2200</v>
      </c>
      <c r="AD150" t="s">
        <v>2267</v>
      </c>
      <c r="AE150">
        <v>4</v>
      </c>
      <c r="AF150" t="s">
        <v>2570</v>
      </c>
    </row>
    <row r="151" spans="27:32">
      <c r="AA151" t="s">
        <v>2556</v>
      </c>
      <c r="AB151" t="s">
        <v>2557</v>
      </c>
      <c r="AC151" t="s">
        <v>2200</v>
      </c>
      <c r="AD151" t="s">
        <v>2287</v>
      </c>
      <c r="AE151">
        <v>5</v>
      </c>
      <c r="AF151" t="s">
        <v>2562</v>
      </c>
    </row>
    <row r="152" spans="27:32">
      <c r="AA152" t="s">
        <v>2556</v>
      </c>
      <c r="AB152" t="s">
        <v>2557</v>
      </c>
      <c r="AC152" t="s">
        <v>2200</v>
      </c>
      <c r="AD152" t="s">
        <v>2147</v>
      </c>
      <c r="AE152">
        <v>6</v>
      </c>
      <c r="AF152" t="s">
        <v>2570</v>
      </c>
    </row>
    <row r="153" spans="27:32">
      <c r="AA153" t="s">
        <v>2556</v>
      </c>
      <c r="AB153" t="s">
        <v>2557</v>
      </c>
      <c r="AC153" t="s">
        <v>2200</v>
      </c>
      <c r="AD153" t="s">
        <v>2325</v>
      </c>
      <c r="AE153">
        <v>7</v>
      </c>
      <c r="AF153" t="s">
        <v>2602</v>
      </c>
    </row>
    <row r="154" spans="27:32">
      <c r="AA154" t="s">
        <v>2556</v>
      </c>
      <c r="AB154" t="s">
        <v>2557</v>
      </c>
      <c r="AC154" t="s">
        <v>2200</v>
      </c>
      <c r="AD154" t="s">
        <v>2339</v>
      </c>
      <c r="AE154">
        <v>8</v>
      </c>
      <c r="AF154" t="s">
        <v>2602</v>
      </c>
    </row>
    <row r="155" spans="27:32">
      <c r="AA155" t="s">
        <v>2556</v>
      </c>
      <c r="AB155" t="s">
        <v>2557</v>
      </c>
      <c r="AC155" t="s">
        <v>2201</v>
      </c>
      <c r="AD155" t="s">
        <v>2219</v>
      </c>
      <c r="AE155">
        <v>1</v>
      </c>
      <c r="AF155" t="s">
        <v>2558</v>
      </c>
    </row>
    <row r="156" spans="27:32">
      <c r="AA156" t="s">
        <v>2556</v>
      </c>
      <c r="AB156" t="s">
        <v>2557</v>
      </c>
      <c r="AC156" t="s">
        <v>2201</v>
      </c>
      <c r="AD156" t="s">
        <v>2228</v>
      </c>
      <c r="AE156">
        <v>2</v>
      </c>
      <c r="AF156" t="s">
        <v>2560</v>
      </c>
    </row>
    <row r="157" spans="27:32">
      <c r="AA157" t="s">
        <v>2556</v>
      </c>
      <c r="AB157" t="s">
        <v>2557</v>
      </c>
      <c r="AC157" t="s">
        <v>2201</v>
      </c>
      <c r="AD157" t="s">
        <v>2249</v>
      </c>
      <c r="AE157">
        <v>3</v>
      </c>
      <c r="AF157" t="s">
        <v>2570</v>
      </c>
    </row>
    <row r="158" spans="27:32">
      <c r="AA158" t="s">
        <v>2556</v>
      </c>
      <c r="AB158" t="s">
        <v>2557</v>
      </c>
      <c r="AC158" t="s">
        <v>2201</v>
      </c>
      <c r="AD158" t="s">
        <v>2268</v>
      </c>
      <c r="AE158">
        <v>4</v>
      </c>
      <c r="AF158" t="s">
        <v>2570</v>
      </c>
    </row>
    <row r="159" spans="27:32">
      <c r="AA159" t="s">
        <v>2556</v>
      </c>
      <c r="AB159" t="s">
        <v>2557</v>
      </c>
      <c r="AC159" t="s">
        <v>2201</v>
      </c>
      <c r="AD159" t="s">
        <v>2288</v>
      </c>
      <c r="AE159">
        <v>5</v>
      </c>
      <c r="AF159" t="s">
        <v>2560</v>
      </c>
    </row>
    <row r="160" spans="27:32">
      <c r="AA160" t="s">
        <v>2556</v>
      </c>
      <c r="AB160" t="s">
        <v>2557</v>
      </c>
      <c r="AC160" t="s">
        <v>2202</v>
      </c>
      <c r="AD160" t="s">
        <v>2219</v>
      </c>
      <c r="AE160">
        <v>1</v>
      </c>
      <c r="AF160" t="s">
        <v>2558</v>
      </c>
    </row>
    <row r="161" spans="27:32">
      <c r="AA161" t="s">
        <v>2556</v>
      </c>
      <c r="AB161" t="s">
        <v>2557</v>
      </c>
      <c r="AC161" t="s">
        <v>2202</v>
      </c>
      <c r="AD161" t="s">
        <v>2229</v>
      </c>
      <c r="AE161">
        <v>2</v>
      </c>
      <c r="AF161" t="s">
        <v>2570</v>
      </c>
    </row>
    <row r="162" spans="27:32">
      <c r="AA162" t="s">
        <v>2556</v>
      </c>
      <c r="AB162" t="s">
        <v>2557</v>
      </c>
      <c r="AC162" t="s">
        <v>2202</v>
      </c>
      <c r="AD162" t="s">
        <v>2228</v>
      </c>
      <c r="AE162">
        <v>3</v>
      </c>
      <c r="AF162" t="s">
        <v>2560</v>
      </c>
    </row>
    <row r="163" spans="27:32">
      <c r="AA163" t="s">
        <v>2556</v>
      </c>
      <c r="AB163" t="s">
        <v>2557</v>
      </c>
      <c r="AC163" t="s">
        <v>2202</v>
      </c>
      <c r="AD163" t="s">
        <v>2269</v>
      </c>
      <c r="AE163">
        <v>4</v>
      </c>
      <c r="AF163" t="s">
        <v>2570</v>
      </c>
    </row>
    <row r="164" spans="27:32">
      <c r="AA164" t="s">
        <v>2556</v>
      </c>
      <c r="AB164" t="s">
        <v>2557</v>
      </c>
      <c r="AC164" t="s">
        <v>2202</v>
      </c>
      <c r="AD164" t="s">
        <v>2289</v>
      </c>
      <c r="AE164">
        <v>5</v>
      </c>
      <c r="AF164" t="s">
        <v>2570</v>
      </c>
    </row>
    <row r="165" spans="27:32">
      <c r="AA165" t="s">
        <v>2556</v>
      </c>
      <c r="AB165" t="s">
        <v>2557</v>
      </c>
      <c r="AC165" t="s">
        <v>2202</v>
      </c>
      <c r="AD165" t="s">
        <v>2147</v>
      </c>
      <c r="AE165">
        <v>6</v>
      </c>
      <c r="AF165" t="s">
        <v>2570</v>
      </c>
    </row>
    <row r="166" spans="27:32">
      <c r="AA166" t="s">
        <v>2556</v>
      </c>
      <c r="AB166" t="s">
        <v>2557</v>
      </c>
      <c r="AC166" t="s">
        <v>2202</v>
      </c>
      <c r="AD166" t="s">
        <v>2145</v>
      </c>
      <c r="AE166">
        <v>7</v>
      </c>
      <c r="AF166" t="s">
        <v>2562</v>
      </c>
    </row>
    <row r="167" spans="27:32">
      <c r="AA167" t="s">
        <v>2556</v>
      </c>
      <c r="AB167" t="s">
        <v>2557</v>
      </c>
      <c r="AC167" t="s">
        <v>2202</v>
      </c>
      <c r="AD167" t="s">
        <v>2340</v>
      </c>
      <c r="AE167">
        <v>8</v>
      </c>
      <c r="AF167" t="s">
        <v>2562</v>
      </c>
    </row>
    <row r="168" spans="27:32">
      <c r="AA168" t="s">
        <v>2556</v>
      </c>
      <c r="AB168" t="s">
        <v>2557</v>
      </c>
      <c r="AC168" t="s">
        <v>2203</v>
      </c>
      <c r="AD168" t="s">
        <v>2219</v>
      </c>
      <c r="AE168">
        <v>1</v>
      </c>
      <c r="AF168" t="s">
        <v>2558</v>
      </c>
    </row>
    <row r="169" spans="27:32">
      <c r="AA169" t="s">
        <v>2556</v>
      </c>
      <c r="AB169" t="s">
        <v>2557</v>
      </c>
      <c r="AC169" t="s">
        <v>2203</v>
      </c>
      <c r="AD169" t="s">
        <v>2145</v>
      </c>
      <c r="AE169">
        <v>2</v>
      </c>
      <c r="AF169" t="s">
        <v>2562</v>
      </c>
    </row>
    <row r="170" spans="27:32">
      <c r="AA170" t="s">
        <v>2556</v>
      </c>
      <c r="AB170" t="s">
        <v>2557</v>
      </c>
      <c r="AC170" t="s">
        <v>2203</v>
      </c>
      <c r="AD170" t="s">
        <v>2228</v>
      </c>
      <c r="AE170">
        <v>3</v>
      </c>
      <c r="AF170" t="s">
        <v>2560</v>
      </c>
    </row>
    <row r="171" spans="27:32">
      <c r="AA171" t="s">
        <v>2556</v>
      </c>
      <c r="AB171" t="s">
        <v>2557</v>
      </c>
      <c r="AC171" t="s">
        <v>2203</v>
      </c>
      <c r="AD171" t="s">
        <v>2270</v>
      </c>
      <c r="AE171">
        <v>4</v>
      </c>
      <c r="AF171" t="s">
        <v>2560</v>
      </c>
    </row>
    <row r="172" spans="27:32">
      <c r="AA172" t="s">
        <v>2556</v>
      </c>
      <c r="AB172" t="s">
        <v>2557</v>
      </c>
      <c r="AC172" t="s">
        <v>2203</v>
      </c>
      <c r="AD172" t="s">
        <v>2290</v>
      </c>
      <c r="AE172">
        <v>5</v>
      </c>
      <c r="AF172" t="s">
        <v>2602</v>
      </c>
    </row>
    <row r="173" spans="27:32">
      <c r="AA173" t="s">
        <v>2556</v>
      </c>
      <c r="AB173" t="s">
        <v>2557</v>
      </c>
      <c r="AC173" t="s">
        <v>2203</v>
      </c>
      <c r="AD173" t="s">
        <v>2309</v>
      </c>
      <c r="AE173">
        <v>6</v>
      </c>
      <c r="AF173" t="s">
        <v>2602</v>
      </c>
    </row>
    <row r="174" spans="27:32">
      <c r="AA174" t="s">
        <v>2556</v>
      </c>
      <c r="AB174" t="s">
        <v>2557</v>
      </c>
      <c r="AC174" t="s">
        <v>2203</v>
      </c>
      <c r="AD174" t="s">
        <v>2326</v>
      </c>
      <c r="AE174">
        <v>7</v>
      </c>
      <c r="AF174" t="s">
        <v>2602</v>
      </c>
    </row>
    <row r="175" spans="27:32">
      <c r="AA175" t="s">
        <v>2556</v>
      </c>
      <c r="AB175" t="s">
        <v>2557</v>
      </c>
      <c r="AC175" t="s">
        <v>2203</v>
      </c>
      <c r="AD175" t="s">
        <v>2341</v>
      </c>
      <c r="AE175">
        <v>8</v>
      </c>
      <c r="AF175" t="s">
        <v>2602</v>
      </c>
    </row>
    <row r="176" spans="27:32">
      <c r="AA176" t="s">
        <v>2556</v>
      </c>
      <c r="AB176" t="s">
        <v>2557</v>
      </c>
      <c r="AC176" t="s">
        <v>2203</v>
      </c>
      <c r="AD176" t="s">
        <v>2350</v>
      </c>
      <c r="AE176">
        <v>9</v>
      </c>
      <c r="AF176" t="s">
        <v>2602</v>
      </c>
    </row>
    <row r="177" spans="27:32">
      <c r="AA177" t="s">
        <v>2556</v>
      </c>
      <c r="AB177" t="s">
        <v>2557</v>
      </c>
      <c r="AC177" t="s">
        <v>2203</v>
      </c>
      <c r="AD177" t="s">
        <v>2360</v>
      </c>
      <c r="AE177">
        <v>10</v>
      </c>
      <c r="AF177" t="s">
        <v>2602</v>
      </c>
    </row>
    <row r="178" spans="27:32">
      <c r="AA178" t="s">
        <v>2556</v>
      </c>
      <c r="AB178" t="s">
        <v>2557</v>
      </c>
      <c r="AC178" t="s">
        <v>2203</v>
      </c>
      <c r="AD178" t="s">
        <v>2371</v>
      </c>
      <c r="AE178">
        <v>11</v>
      </c>
      <c r="AF178" t="s">
        <v>2570</v>
      </c>
    </row>
    <row r="179" spans="27:32">
      <c r="AA179" t="s">
        <v>2556</v>
      </c>
      <c r="AB179" t="s">
        <v>2557</v>
      </c>
      <c r="AC179" t="s">
        <v>2203</v>
      </c>
      <c r="AD179" t="s">
        <v>2381</v>
      </c>
      <c r="AE179">
        <v>12</v>
      </c>
      <c r="AF179" t="s">
        <v>2570</v>
      </c>
    </row>
    <row r="180" spans="27:32">
      <c r="AA180" t="s">
        <v>2556</v>
      </c>
      <c r="AB180" t="s">
        <v>2557</v>
      </c>
      <c r="AC180" t="s">
        <v>2203</v>
      </c>
      <c r="AD180" t="s">
        <v>2391</v>
      </c>
      <c r="AE180">
        <v>13</v>
      </c>
      <c r="AF180" t="s">
        <v>2570</v>
      </c>
    </row>
    <row r="181" spans="27:32">
      <c r="AA181" t="s">
        <v>2556</v>
      </c>
      <c r="AB181" t="s">
        <v>2557</v>
      </c>
      <c r="AC181" t="s">
        <v>2203</v>
      </c>
      <c r="AD181" t="s">
        <v>2400</v>
      </c>
      <c r="AE181">
        <v>14</v>
      </c>
      <c r="AF181" t="s">
        <v>2570</v>
      </c>
    </row>
    <row r="182" spans="27:32">
      <c r="AA182" t="s">
        <v>2556</v>
      </c>
      <c r="AB182" t="s">
        <v>2557</v>
      </c>
      <c r="AC182" t="s">
        <v>2203</v>
      </c>
      <c r="AD182" t="s">
        <v>2409</v>
      </c>
      <c r="AE182">
        <v>15</v>
      </c>
      <c r="AF182" t="s">
        <v>2570</v>
      </c>
    </row>
    <row r="183" spans="27:32">
      <c r="AA183" t="s">
        <v>2556</v>
      </c>
      <c r="AB183" t="s">
        <v>2557</v>
      </c>
      <c r="AC183" t="s">
        <v>2203</v>
      </c>
      <c r="AD183" t="s">
        <v>2418</v>
      </c>
      <c r="AE183">
        <v>16</v>
      </c>
      <c r="AF183" t="s">
        <v>2570</v>
      </c>
    </row>
    <row r="184" spans="27:32">
      <c r="AA184" t="s">
        <v>2556</v>
      </c>
      <c r="AB184" t="s">
        <v>2557</v>
      </c>
      <c r="AC184" t="s">
        <v>2203</v>
      </c>
      <c r="AD184" t="s">
        <v>2426</v>
      </c>
      <c r="AE184">
        <v>17</v>
      </c>
      <c r="AF184" t="s">
        <v>2562</v>
      </c>
    </row>
    <row r="185" spans="27:32">
      <c r="AA185" t="s">
        <v>2556</v>
      </c>
      <c r="AB185" t="s">
        <v>2557</v>
      </c>
      <c r="AC185" t="s">
        <v>2203</v>
      </c>
      <c r="AD185" t="s">
        <v>2432</v>
      </c>
      <c r="AE185">
        <v>18</v>
      </c>
      <c r="AF185" t="s">
        <v>2562</v>
      </c>
    </row>
    <row r="186" spans="27:32">
      <c r="AA186" t="s">
        <v>2556</v>
      </c>
      <c r="AB186" t="s">
        <v>2557</v>
      </c>
      <c r="AC186" t="s">
        <v>2203</v>
      </c>
      <c r="AD186" t="s">
        <v>2438</v>
      </c>
      <c r="AE186">
        <v>19</v>
      </c>
      <c r="AF186" t="s">
        <v>2562</v>
      </c>
    </row>
    <row r="187" spans="27:32">
      <c r="AA187" t="s">
        <v>2556</v>
      </c>
      <c r="AB187" t="s">
        <v>2557</v>
      </c>
      <c r="AC187" t="s">
        <v>2203</v>
      </c>
      <c r="AD187" t="s">
        <v>2285</v>
      </c>
      <c r="AE187">
        <v>20</v>
      </c>
      <c r="AF187" t="s">
        <v>2562</v>
      </c>
    </row>
    <row r="188" spans="27:32">
      <c r="AA188" t="s">
        <v>2556</v>
      </c>
      <c r="AB188" t="s">
        <v>2557</v>
      </c>
      <c r="AC188" t="s">
        <v>2203</v>
      </c>
      <c r="AD188" t="s">
        <v>2307</v>
      </c>
      <c r="AE188">
        <v>21</v>
      </c>
      <c r="AF188" t="s">
        <v>2562</v>
      </c>
    </row>
    <row r="189" spans="27:32">
      <c r="AA189" t="s">
        <v>2556</v>
      </c>
      <c r="AB189" t="s">
        <v>2557</v>
      </c>
      <c r="AC189" t="s">
        <v>2203</v>
      </c>
      <c r="AD189" t="s">
        <v>2147</v>
      </c>
      <c r="AE189">
        <v>22</v>
      </c>
      <c r="AF189" t="s">
        <v>2570</v>
      </c>
    </row>
    <row r="190" spans="27:32">
      <c r="AA190" t="s">
        <v>2556</v>
      </c>
      <c r="AB190" t="s">
        <v>2557</v>
      </c>
      <c r="AC190" t="s">
        <v>2203</v>
      </c>
      <c r="AD190" t="s">
        <v>2458</v>
      </c>
      <c r="AE190">
        <v>23</v>
      </c>
      <c r="AF190" t="s">
        <v>2570</v>
      </c>
    </row>
    <row r="191" spans="27:32">
      <c r="AA191" t="s">
        <v>2556</v>
      </c>
      <c r="AB191" t="s">
        <v>2557</v>
      </c>
      <c r="AC191" t="s">
        <v>2203</v>
      </c>
      <c r="AD191" t="s">
        <v>2463</v>
      </c>
      <c r="AE191">
        <v>24</v>
      </c>
      <c r="AF191" t="s">
        <v>2570</v>
      </c>
    </row>
    <row r="192" spans="27:32">
      <c r="AA192" t="s">
        <v>2556</v>
      </c>
      <c r="AB192" t="s">
        <v>2557</v>
      </c>
      <c r="AC192" t="s">
        <v>2203</v>
      </c>
      <c r="AD192" t="s">
        <v>2468</v>
      </c>
      <c r="AE192">
        <v>25</v>
      </c>
      <c r="AF192" t="s">
        <v>2560</v>
      </c>
    </row>
    <row r="193" spans="27:32">
      <c r="AA193" t="s">
        <v>2556</v>
      </c>
      <c r="AB193" t="s">
        <v>2557</v>
      </c>
      <c r="AC193" t="s">
        <v>2203</v>
      </c>
      <c r="AD193" t="s">
        <v>2473</v>
      </c>
      <c r="AE193">
        <v>26</v>
      </c>
      <c r="AF193" t="s">
        <v>2570</v>
      </c>
    </row>
    <row r="194" spans="27:32">
      <c r="AA194" t="s">
        <v>2556</v>
      </c>
      <c r="AB194" t="s">
        <v>2557</v>
      </c>
      <c r="AC194" t="s">
        <v>2203</v>
      </c>
      <c r="AD194" t="s">
        <v>2478</v>
      </c>
      <c r="AE194">
        <v>27</v>
      </c>
      <c r="AF194" t="s">
        <v>2570</v>
      </c>
    </row>
    <row r="195" spans="27:32">
      <c r="AA195" t="s">
        <v>2556</v>
      </c>
      <c r="AB195" t="s">
        <v>2557</v>
      </c>
      <c r="AC195" t="s">
        <v>2204</v>
      </c>
      <c r="AD195" t="s">
        <v>2219</v>
      </c>
      <c r="AE195">
        <v>1</v>
      </c>
      <c r="AF195" t="s">
        <v>2558</v>
      </c>
    </row>
    <row r="196" spans="27:32">
      <c r="AA196" t="s">
        <v>2556</v>
      </c>
      <c r="AB196" t="s">
        <v>2557</v>
      </c>
      <c r="AC196" t="s">
        <v>2204</v>
      </c>
      <c r="AD196" t="s">
        <v>2228</v>
      </c>
      <c r="AE196">
        <v>2</v>
      </c>
      <c r="AF196" t="s">
        <v>2560</v>
      </c>
    </row>
    <row r="197" spans="27:32">
      <c r="AA197" t="s">
        <v>2556</v>
      </c>
      <c r="AB197" t="s">
        <v>2557</v>
      </c>
      <c r="AC197" t="s">
        <v>2204</v>
      </c>
      <c r="AD197" t="s">
        <v>2145</v>
      </c>
      <c r="AE197">
        <v>3</v>
      </c>
      <c r="AF197" t="s">
        <v>2562</v>
      </c>
    </row>
    <row r="198" spans="27:32">
      <c r="AA198" t="s">
        <v>2556</v>
      </c>
      <c r="AB198" t="s">
        <v>2557</v>
      </c>
      <c r="AC198" t="s">
        <v>2204</v>
      </c>
      <c r="AD198" t="s">
        <v>2146</v>
      </c>
      <c r="AE198">
        <v>4</v>
      </c>
      <c r="AF198" t="s">
        <v>2562</v>
      </c>
    </row>
    <row r="199" spans="27:32">
      <c r="AA199" t="s">
        <v>2556</v>
      </c>
      <c r="AB199" t="s">
        <v>2557</v>
      </c>
      <c r="AC199" t="s">
        <v>2204</v>
      </c>
      <c r="AD199" t="s">
        <v>2147</v>
      </c>
      <c r="AE199">
        <v>5</v>
      </c>
      <c r="AF199" t="s">
        <v>2570</v>
      </c>
    </row>
    <row r="200" spans="27:32">
      <c r="AA200" t="s">
        <v>2556</v>
      </c>
      <c r="AB200" t="s">
        <v>2557</v>
      </c>
      <c r="AC200" t="s">
        <v>2204</v>
      </c>
      <c r="AD200" t="s">
        <v>2148</v>
      </c>
      <c r="AE200">
        <v>6</v>
      </c>
      <c r="AF200" t="s">
        <v>2562</v>
      </c>
    </row>
    <row r="201" spans="27:32">
      <c r="AA201" t="s">
        <v>2556</v>
      </c>
      <c r="AB201" t="s">
        <v>2557</v>
      </c>
      <c r="AC201" t="s">
        <v>2204</v>
      </c>
      <c r="AD201" t="s">
        <v>2149</v>
      </c>
      <c r="AE201">
        <v>7</v>
      </c>
      <c r="AF201" t="s">
        <v>2570</v>
      </c>
    </row>
    <row r="202" spans="27:32">
      <c r="AA202" t="s">
        <v>2556</v>
      </c>
      <c r="AB202" t="s">
        <v>2557</v>
      </c>
      <c r="AC202" t="s">
        <v>2204</v>
      </c>
      <c r="AD202" t="s">
        <v>2150</v>
      </c>
      <c r="AE202">
        <v>8</v>
      </c>
      <c r="AF202" t="s">
        <v>2570</v>
      </c>
    </row>
    <row r="203" spans="27:32">
      <c r="AA203" t="s">
        <v>2556</v>
      </c>
      <c r="AB203" t="s">
        <v>2557</v>
      </c>
      <c r="AC203" t="s">
        <v>2205</v>
      </c>
      <c r="AD203" t="s">
        <v>2219</v>
      </c>
      <c r="AE203">
        <v>1</v>
      </c>
      <c r="AF203" t="s">
        <v>2558</v>
      </c>
    </row>
    <row r="204" spans="27:32">
      <c r="AA204" t="s">
        <v>2556</v>
      </c>
      <c r="AB204" t="s">
        <v>2557</v>
      </c>
      <c r="AC204" t="s">
        <v>2205</v>
      </c>
      <c r="AD204" t="s">
        <v>2228</v>
      </c>
      <c r="AE204">
        <v>2</v>
      </c>
      <c r="AF204" t="s">
        <v>2560</v>
      </c>
    </row>
    <row r="205" spans="27:32">
      <c r="AA205" t="s">
        <v>2556</v>
      </c>
      <c r="AB205" t="s">
        <v>2557</v>
      </c>
      <c r="AC205" t="s">
        <v>2205</v>
      </c>
      <c r="AD205" t="s">
        <v>2229</v>
      </c>
      <c r="AE205">
        <v>3</v>
      </c>
      <c r="AF205" t="s">
        <v>2570</v>
      </c>
    </row>
    <row r="206" spans="27:32">
      <c r="AA206" t="s">
        <v>2556</v>
      </c>
      <c r="AB206" t="s">
        <v>2557</v>
      </c>
      <c r="AC206" t="s">
        <v>2205</v>
      </c>
      <c r="AD206" t="s">
        <v>2271</v>
      </c>
      <c r="AE206">
        <v>4</v>
      </c>
      <c r="AF206" t="s">
        <v>2570</v>
      </c>
    </row>
    <row r="207" spans="27:32">
      <c r="AA207" t="s">
        <v>2556</v>
      </c>
      <c r="AB207" t="s">
        <v>2557</v>
      </c>
      <c r="AC207" t="s">
        <v>2205</v>
      </c>
      <c r="AD207" t="s">
        <v>2291</v>
      </c>
      <c r="AE207">
        <v>5</v>
      </c>
      <c r="AF207" t="s">
        <v>2570</v>
      </c>
    </row>
    <row r="208" spans="27:32">
      <c r="AA208" t="s">
        <v>2556</v>
      </c>
      <c r="AB208" t="s">
        <v>2557</v>
      </c>
      <c r="AC208" t="s">
        <v>2205</v>
      </c>
      <c r="AD208" t="s">
        <v>2145</v>
      </c>
      <c r="AE208">
        <v>6</v>
      </c>
      <c r="AF208" t="s">
        <v>2562</v>
      </c>
    </row>
    <row r="209" spans="27:32">
      <c r="AA209" t="s">
        <v>2556</v>
      </c>
      <c r="AB209" t="s">
        <v>2557</v>
      </c>
      <c r="AC209" t="s">
        <v>2206</v>
      </c>
      <c r="AD209" t="s">
        <v>2219</v>
      </c>
      <c r="AE209">
        <v>1</v>
      </c>
      <c r="AF209" t="s">
        <v>2558</v>
      </c>
    </row>
    <row r="210" spans="27:32">
      <c r="AA210" t="s">
        <v>2556</v>
      </c>
      <c r="AB210" t="s">
        <v>2557</v>
      </c>
      <c r="AC210" t="s">
        <v>2206</v>
      </c>
      <c r="AD210" t="s">
        <v>2231</v>
      </c>
      <c r="AE210">
        <v>2</v>
      </c>
      <c r="AF210" t="s">
        <v>2570</v>
      </c>
    </row>
    <row r="211" spans="27:32">
      <c r="AA211" t="s">
        <v>2556</v>
      </c>
      <c r="AB211" t="s">
        <v>2557</v>
      </c>
      <c r="AC211" t="s">
        <v>2206</v>
      </c>
      <c r="AD211" t="s">
        <v>2250</v>
      </c>
      <c r="AE211">
        <v>3</v>
      </c>
      <c r="AF211" t="s">
        <v>2560</v>
      </c>
    </row>
    <row r="212" spans="27:32">
      <c r="AA212" t="s">
        <v>2556</v>
      </c>
      <c r="AB212" t="s">
        <v>2557</v>
      </c>
      <c r="AC212" t="s">
        <v>2206</v>
      </c>
      <c r="AD212" t="s">
        <v>2145</v>
      </c>
      <c r="AE212">
        <v>4</v>
      </c>
      <c r="AF212" t="s">
        <v>2562</v>
      </c>
    </row>
    <row r="213" spans="27:32">
      <c r="AA213" t="s">
        <v>2556</v>
      </c>
      <c r="AB213" t="s">
        <v>2557</v>
      </c>
      <c r="AC213" t="s">
        <v>2206</v>
      </c>
      <c r="AD213" t="s">
        <v>2292</v>
      </c>
      <c r="AE213">
        <v>5</v>
      </c>
      <c r="AF213" t="s">
        <v>2570</v>
      </c>
    </row>
    <row r="214" spans="27:32">
      <c r="AA214" t="s">
        <v>2556</v>
      </c>
      <c r="AB214" t="s">
        <v>2557</v>
      </c>
      <c r="AC214" t="s">
        <v>2206</v>
      </c>
      <c r="AD214" t="s">
        <v>2310</v>
      </c>
      <c r="AE214">
        <v>6</v>
      </c>
      <c r="AF214" t="s">
        <v>2560</v>
      </c>
    </row>
    <row r="215" spans="27:32">
      <c r="AA215" t="s">
        <v>2556</v>
      </c>
      <c r="AB215" t="s">
        <v>2557</v>
      </c>
      <c r="AC215" t="s">
        <v>2206</v>
      </c>
      <c r="AD215" t="s">
        <v>2311</v>
      </c>
      <c r="AE215">
        <v>7</v>
      </c>
      <c r="AF215" t="s">
        <v>2601</v>
      </c>
    </row>
    <row r="216" spans="27:32">
      <c r="AA216" t="s">
        <v>2556</v>
      </c>
      <c r="AB216" t="s">
        <v>2557</v>
      </c>
      <c r="AC216" t="s">
        <v>2207</v>
      </c>
      <c r="AD216" t="s">
        <v>2219</v>
      </c>
      <c r="AE216">
        <v>1</v>
      </c>
      <c r="AF216" t="s">
        <v>2558</v>
      </c>
    </row>
    <row r="217" spans="27:32">
      <c r="AA217" t="s">
        <v>2556</v>
      </c>
      <c r="AB217" t="s">
        <v>2557</v>
      </c>
      <c r="AC217" t="s">
        <v>2207</v>
      </c>
      <c r="AD217" t="s">
        <v>2231</v>
      </c>
      <c r="AE217">
        <v>2</v>
      </c>
      <c r="AF217" t="s">
        <v>2570</v>
      </c>
    </row>
    <row r="218" spans="27:32">
      <c r="AA218" t="s">
        <v>2556</v>
      </c>
      <c r="AB218" t="s">
        <v>2557</v>
      </c>
      <c r="AC218" t="s">
        <v>2207</v>
      </c>
      <c r="AD218" t="s">
        <v>2250</v>
      </c>
      <c r="AE218">
        <v>3</v>
      </c>
      <c r="AF218" t="s">
        <v>2560</v>
      </c>
    </row>
    <row r="219" spans="27:32">
      <c r="AA219" t="s">
        <v>2556</v>
      </c>
      <c r="AB219" t="s">
        <v>2557</v>
      </c>
      <c r="AC219" t="s">
        <v>2207</v>
      </c>
      <c r="AD219" t="s">
        <v>2272</v>
      </c>
      <c r="AE219">
        <v>4</v>
      </c>
      <c r="AF219" t="s">
        <v>2570</v>
      </c>
    </row>
    <row r="220" spans="27:32">
      <c r="AA220" t="s">
        <v>2556</v>
      </c>
      <c r="AB220" t="s">
        <v>2557</v>
      </c>
      <c r="AC220" t="s">
        <v>2207</v>
      </c>
      <c r="AD220" t="s">
        <v>2293</v>
      </c>
      <c r="AE220">
        <v>5</v>
      </c>
      <c r="AF220" t="s">
        <v>2562</v>
      </c>
    </row>
    <row r="221" spans="27:32">
      <c r="AA221" t="s">
        <v>2556</v>
      </c>
      <c r="AB221" t="s">
        <v>2557</v>
      </c>
      <c r="AC221" t="s">
        <v>2207</v>
      </c>
      <c r="AD221" t="s">
        <v>2311</v>
      </c>
      <c r="AE221">
        <v>6</v>
      </c>
      <c r="AF221" t="s">
        <v>2601</v>
      </c>
    </row>
    <row r="222" spans="27:32">
      <c r="AA222" t="s">
        <v>2556</v>
      </c>
      <c r="AB222" t="s">
        <v>2557</v>
      </c>
      <c r="AC222" t="s">
        <v>2207</v>
      </c>
      <c r="AD222" t="s">
        <v>2327</v>
      </c>
      <c r="AE222">
        <v>7</v>
      </c>
      <c r="AF222" t="s">
        <v>2570</v>
      </c>
    </row>
    <row r="223" spans="27:32">
      <c r="AA223" t="s">
        <v>2556</v>
      </c>
      <c r="AB223" t="s">
        <v>2557</v>
      </c>
      <c r="AC223" t="s">
        <v>2208</v>
      </c>
      <c r="AD223" t="s">
        <v>2221</v>
      </c>
      <c r="AE223">
        <v>1</v>
      </c>
      <c r="AF223" t="s">
        <v>2570</v>
      </c>
    </row>
    <row r="224" spans="27:32">
      <c r="AA224" t="s">
        <v>2556</v>
      </c>
      <c r="AB224" t="s">
        <v>2557</v>
      </c>
      <c r="AC224" t="s">
        <v>2208</v>
      </c>
      <c r="AD224" t="s">
        <v>2232</v>
      </c>
      <c r="AE224">
        <v>2</v>
      </c>
      <c r="AF224" t="s">
        <v>2570</v>
      </c>
    </row>
    <row r="225" spans="27:32">
      <c r="AA225" t="s">
        <v>2556</v>
      </c>
      <c r="AB225" t="s">
        <v>2557</v>
      </c>
      <c r="AC225" t="s">
        <v>2208</v>
      </c>
      <c r="AD225" t="s">
        <v>2251</v>
      </c>
      <c r="AE225">
        <v>3</v>
      </c>
      <c r="AF225" t="s">
        <v>2601</v>
      </c>
    </row>
    <row r="226" spans="27:32">
      <c r="AA226" t="s">
        <v>2556</v>
      </c>
      <c r="AB226" t="s">
        <v>2557</v>
      </c>
      <c r="AC226" t="s">
        <v>2208</v>
      </c>
      <c r="AD226" t="s">
        <v>2273</v>
      </c>
      <c r="AE226">
        <v>4</v>
      </c>
      <c r="AF226" t="s">
        <v>2603</v>
      </c>
    </row>
    <row r="227" spans="27:32">
      <c r="AA227" t="s">
        <v>2556</v>
      </c>
      <c r="AB227" t="s">
        <v>2557</v>
      </c>
      <c r="AC227" t="s">
        <v>2208</v>
      </c>
      <c r="AD227" t="s">
        <v>2294</v>
      </c>
      <c r="AE227">
        <v>5</v>
      </c>
      <c r="AF227" t="s">
        <v>2603</v>
      </c>
    </row>
    <row r="228" spans="27:32">
      <c r="AA228" t="s">
        <v>2556</v>
      </c>
      <c r="AB228" t="s">
        <v>2557</v>
      </c>
      <c r="AC228" t="s">
        <v>2209</v>
      </c>
      <c r="AD228" t="s">
        <v>2222</v>
      </c>
      <c r="AE228">
        <v>1</v>
      </c>
      <c r="AF228" t="s">
        <v>2562</v>
      </c>
    </row>
    <row r="229" spans="27:32">
      <c r="AA229" t="s">
        <v>2556</v>
      </c>
      <c r="AB229" t="s">
        <v>2557</v>
      </c>
      <c r="AC229" t="s">
        <v>2209</v>
      </c>
      <c r="AD229" t="s">
        <v>2233</v>
      </c>
      <c r="AE229">
        <v>2</v>
      </c>
      <c r="AF229" t="s">
        <v>2603</v>
      </c>
    </row>
    <row r="230" spans="27:32">
      <c r="AA230" t="s">
        <v>2556</v>
      </c>
      <c r="AB230" t="s">
        <v>2557</v>
      </c>
      <c r="AC230" t="s">
        <v>2209</v>
      </c>
      <c r="AD230" t="s">
        <v>2252</v>
      </c>
      <c r="AE230">
        <v>3</v>
      </c>
      <c r="AF230" t="s">
        <v>2601</v>
      </c>
    </row>
    <row r="231" spans="27:32">
      <c r="AA231" t="s">
        <v>2556</v>
      </c>
      <c r="AB231" t="s">
        <v>2557</v>
      </c>
      <c r="AC231" t="s">
        <v>2209</v>
      </c>
      <c r="AD231" t="s">
        <v>2274</v>
      </c>
      <c r="AE231">
        <v>4</v>
      </c>
      <c r="AF231" t="s">
        <v>2601</v>
      </c>
    </row>
    <row r="232" spans="27:32">
      <c r="AA232" t="s">
        <v>2556</v>
      </c>
      <c r="AB232" t="s">
        <v>2557</v>
      </c>
      <c r="AC232" t="s">
        <v>2209</v>
      </c>
      <c r="AD232" t="s">
        <v>2295</v>
      </c>
      <c r="AE232">
        <v>5</v>
      </c>
      <c r="AF232" t="s">
        <v>2601</v>
      </c>
    </row>
    <row r="233" spans="27:32">
      <c r="AA233" t="s">
        <v>2556</v>
      </c>
      <c r="AB233" t="s">
        <v>2557</v>
      </c>
      <c r="AC233" t="s">
        <v>2209</v>
      </c>
      <c r="AD233" t="s">
        <v>2312</v>
      </c>
      <c r="AE233">
        <v>6</v>
      </c>
      <c r="AF233" t="s">
        <v>2601</v>
      </c>
    </row>
    <row r="234" spans="27:32">
      <c r="AA234" t="s">
        <v>2556</v>
      </c>
      <c r="AB234" t="s">
        <v>2557</v>
      </c>
      <c r="AC234" t="s">
        <v>2209</v>
      </c>
      <c r="AD234" t="s">
        <v>2328</v>
      </c>
      <c r="AE234">
        <v>7</v>
      </c>
      <c r="AF234" t="s">
        <v>2601</v>
      </c>
    </row>
    <row r="235" spans="27:32">
      <c r="AA235" t="s">
        <v>2556</v>
      </c>
      <c r="AB235" t="s">
        <v>2557</v>
      </c>
      <c r="AC235" t="s">
        <v>2209</v>
      </c>
      <c r="AD235" t="s">
        <v>2342</v>
      </c>
      <c r="AE235">
        <v>8</v>
      </c>
      <c r="AF235" t="s">
        <v>2601</v>
      </c>
    </row>
    <row r="236" spans="27:32">
      <c r="AA236" t="s">
        <v>2556</v>
      </c>
      <c r="AB236" t="s">
        <v>2557</v>
      </c>
      <c r="AC236" t="s">
        <v>2209</v>
      </c>
      <c r="AD236" t="s">
        <v>2351</v>
      </c>
      <c r="AE236">
        <v>9</v>
      </c>
      <c r="AF236" t="s">
        <v>2601</v>
      </c>
    </row>
    <row r="237" spans="27:32">
      <c r="AA237" t="s">
        <v>2556</v>
      </c>
      <c r="AB237" t="s">
        <v>2557</v>
      </c>
      <c r="AC237" t="s">
        <v>2209</v>
      </c>
      <c r="AD237" t="s">
        <v>2361</v>
      </c>
      <c r="AE237">
        <v>10</v>
      </c>
      <c r="AF237" t="s">
        <v>2601</v>
      </c>
    </row>
    <row r="238" spans="27:32">
      <c r="AA238" t="s">
        <v>2556</v>
      </c>
      <c r="AB238" t="s">
        <v>2557</v>
      </c>
      <c r="AC238" t="s">
        <v>2209</v>
      </c>
      <c r="AD238" t="s">
        <v>2372</v>
      </c>
      <c r="AE238">
        <v>11</v>
      </c>
      <c r="AF238" t="s">
        <v>2601</v>
      </c>
    </row>
    <row r="239" spans="27:32">
      <c r="AA239" t="s">
        <v>2556</v>
      </c>
      <c r="AB239" t="s">
        <v>2557</v>
      </c>
      <c r="AC239" t="s">
        <v>2209</v>
      </c>
      <c r="AD239" t="s">
        <v>2382</v>
      </c>
      <c r="AE239">
        <v>12</v>
      </c>
      <c r="AF239" t="s">
        <v>2601</v>
      </c>
    </row>
    <row r="240" spans="27:32">
      <c r="AA240" t="s">
        <v>2556</v>
      </c>
      <c r="AB240" t="s">
        <v>2557</v>
      </c>
      <c r="AC240" t="s">
        <v>2209</v>
      </c>
      <c r="AD240" t="s">
        <v>2392</v>
      </c>
      <c r="AE240">
        <v>13</v>
      </c>
      <c r="AF240" t="s">
        <v>2601</v>
      </c>
    </row>
    <row r="241" spans="27:32">
      <c r="AA241" t="s">
        <v>2556</v>
      </c>
      <c r="AB241" t="s">
        <v>2557</v>
      </c>
      <c r="AC241" t="s">
        <v>2209</v>
      </c>
      <c r="AD241" t="s">
        <v>2401</v>
      </c>
      <c r="AE241">
        <v>14</v>
      </c>
      <c r="AF241" t="s">
        <v>2601</v>
      </c>
    </row>
    <row r="242" spans="27:32">
      <c r="AA242" t="s">
        <v>2556</v>
      </c>
      <c r="AB242" t="s">
        <v>2557</v>
      </c>
      <c r="AC242" t="s">
        <v>2209</v>
      </c>
      <c r="AD242" t="s">
        <v>2410</v>
      </c>
      <c r="AE242">
        <v>15</v>
      </c>
      <c r="AF242" t="s">
        <v>2601</v>
      </c>
    </row>
    <row r="243" spans="27:32">
      <c r="AA243" t="s">
        <v>2556</v>
      </c>
      <c r="AB243" t="s">
        <v>2557</v>
      </c>
      <c r="AC243" t="s">
        <v>2209</v>
      </c>
      <c r="AD243" t="s">
        <v>2419</v>
      </c>
      <c r="AE243">
        <v>16</v>
      </c>
      <c r="AF243" t="s">
        <v>2601</v>
      </c>
    </row>
    <row r="244" spans="27:32">
      <c r="AA244" t="s">
        <v>2556</v>
      </c>
      <c r="AB244" t="s">
        <v>2557</v>
      </c>
      <c r="AC244" t="s">
        <v>2209</v>
      </c>
      <c r="AD244" t="s">
        <v>2427</v>
      </c>
      <c r="AE244">
        <v>17</v>
      </c>
      <c r="AF244" t="s">
        <v>2601</v>
      </c>
    </row>
    <row r="245" spans="27:32">
      <c r="AA245" t="s">
        <v>2556</v>
      </c>
      <c r="AB245" t="s">
        <v>2557</v>
      </c>
      <c r="AC245" t="s">
        <v>2209</v>
      </c>
      <c r="AD245" t="s">
        <v>2433</v>
      </c>
      <c r="AE245">
        <v>18</v>
      </c>
      <c r="AF245" t="s">
        <v>2601</v>
      </c>
    </row>
    <row r="246" spans="27:32">
      <c r="AA246" t="s">
        <v>2556</v>
      </c>
      <c r="AB246" t="s">
        <v>2557</v>
      </c>
      <c r="AC246" t="s">
        <v>2209</v>
      </c>
      <c r="AD246" t="s">
        <v>2439</v>
      </c>
      <c r="AE246">
        <v>19</v>
      </c>
      <c r="AF246" t="s">
        <v>2601</v>
      </c>
    </row>
    <row r="247" spans="27:32">
      <c r="AA247" t="s">
        <v>2556</v>
      </c>
      <c r="AB247" t="s">
        <v>2557</v>
      </c>
      <c r="AC247" t="s">
        <v>2209</v>
      </c>
      <c r="AD247" t="s">
        <v>2444</v>
      </c>
      <c r="AE247">
        <v>20</v>
      </c>
      <c r="AF247" t="s">
        <v>2601</v>
      </c>
    </row>
    <row r="248" spans="27:32">
      <c r="AA248" t="s">
        <v>2556</v>
      </c>
      <c r="AB248" t="s">
        <v>2557</v>
      </c>
      <c r="AC248" t="s">
        <v>2209</v>
      </c>
      <c r="AD248" t="s">
        <v>2449</v>
      </c>
      <c r="AE248">
        <v>21</v>
      </c>
      <c r="AF248" t="s">
        <v>2601</v>
      </c>
    </row>
    <row r="249" spans="27:32">
      <c r="AA249" t="s">
        <v>2556</v>
      </c>
      <c r="AB249" t="s">
        <v>2557</v>
      </c>
      <c r="AC249" t="s">
        <v>2209</v>
      </c>
      <c r="AD249" t="s">
        <v>2453</v>
      </c>
      <c r="AE249">
        <v>22</v>
      </c>
      <c r="AF249" t="s">
        <v>2601</v>
      </c>
    </row>
    <row r="250" spans="27:32">
      <c r="AA250" t="s">
        <v>2556</v>
      </c>
      <c r="AB250" t="s">
        <v>2557</v>
      </c>
      <c r="AC250" t="s">
        <v>2209</v>
      </c>
      <c r="AD250" t="s">
        <v>2459</v>
      </c>
      <c r="AE250">
        <v>23</v>
      </c>
      <c r="AF250" t="s">
        <v>2601</v>
      </c>
    </row>
    <row r="251" spans="27:32">
      <c r="AA251" t="s">
        <v>2556</v>
      </c>
      <c r="AB251" t="s">
        <v>2557</v>
      </c>
      <c r="AC251" t="s">
        <v>2209</v>
      </c>
      <c r="AD251" t="s">
        <v>2464</v>
      </c>
      <c r="AE251">
        <v>24</v>
      </c>
      <c r="AF251" t="s">
        <v>2601</v>
      </c>
    </row>
    <row r="252" spans="27:32">
      <c r="AA252" t="s">
        <v>2556</v>
      </c>
      <c r="AB252" t="s">
        <v>2557</v>
      </c>
      <c r="AC252" t="s">
        <v>2209</v>
      </c>
      <c r="AD252" t="s">
        <v>2469</v>
      </c>
      <c r="AE252">
        <v>25</v>
      </c>
      <c r="AF252" t="s">
        <v>2601</v>
      </c>
    </row>
    <row r="253" spans="27:32">
      <c r="AA253" t="s">
        <v>2556</v>
      </c>
      <c r="AB253" t="s">
        <v>2557</v>
      </c>
      <c r="AC253" t="s">
        <v>2209</v>
      </c>
      <c r="AD253" t="s">
        <v>2474</v>
      </c>
      <c r="AE253">
        <v>26</v>
      </c>
      <c r="AF253" t="s">
        <v>2601</v>
      </c>
    </row>
    <row r="254" spans="27:32">
      <c r="AA254" t="s">
        <v>2556</v>
      </c>
      <c r="AB254" t="s">
        <v>2557</v>
      </c>
      <c r="AC254" t="s">
        <v>2209</v>
      </c>
      <c r="AD254" t="s">
        <v>2479</v>
      </c>
      <c r="AE254">
        <v>27</v>
      </c>
      <c r="AF254" t="s">
        <v>2570</v>
      </c>
    </row>
    <row r="255" spans="27:32">
      <c r="AA255" t="s">
        <v>2556</v>
      </c>
      <c r="AB255" t="s">
        <v>2557</v>
      </c>
      <c r="AC255" t="s">
        <v>2210</v>
      </c>
      <c r="AD255" t="s">
        <v>2222</v>
      </c>
      <c r="AE255">
        <v>1</v>
      </c>
      <c r="AF255" t="s">
        <v>2562</v>
      </c>
    </row>
    <row r="256" spans="27:32">
      <c r="AA256" t="s">
        <v>2556</v>
      </c>
      <c r="AB256" t="s">
        <v>2557</v>
      </c>
      <c r="AC256" t="s">
        <v>2210</v>
      </c>
      <c r="AD256" t="s">
        <v>2234</v>
      </c>
      <c r="AE256">
        <v>2</v>
      </c>
      <c r="AF256" t="s">
        <v>2570</v>
      </c>
    </row>
    <row r="257" spans="27:32">
      <c r="AA257" t="s">
        <v>2556</v>
      </c>
      <c r="AB257" t="s">
        <v>2557</v>
      </c>
      <c r="AC257" t="s">
        <v>2210</v>
      </c>
      <c r="AD257" t="s">
        <v>2253</v>
      </c>
      <c r="AE257">
        <v>3</v>
      </c>
      <c r="AF257" t="s">
        <v>2601</v>
      </c>
    </row>
    <row r="258" spans="27:32">
      <c r="AA258" t="s">
        <v>2556</v>
      </c>
      <c r="AB258" t="s">
        <v>2557</v>
      </c>
      <c r="AC258" t="s">
        <v>2210</v>
      </c>
      <c r="AD258" t="s">
        <v>2275</v>
      </c>
      <c r="AE258">
        <v>4</v>
      </c>
      <c r="AF258" t="s">
        <v>2601</v>
      </c>
    </row>
    <row r="259" spans="27:32">
      <c r="AA259" t="s">
        <v>2556</v>
      </c>
      <c r="AB259" t="s">
        <v>2557</v>
      </c>
      <c r="AC259" t="s">
        <v>2210</v>
      </c>
      <c r="AD259" t="s">
        <v>2296</v>
      </c>
      <c r="AE259">
        <v>5</v>
      </c>
      <c r="AF259" t="s">
        <v>2601</v>
      </c>
    </row>
    <row r="260" spans="27:32">
      <c r="AA260" t="s">
        <v>2556</v>
      </c>
      <c r="AB260" t="s">
        <v>2557</v>
      </c>
      <c r="AC260" t="s">
        <v>2210</v>
      </c>
      <c r="AD260" t="s">
        <v>2313</v>
      </c>
      <c r="AE260">
        <v>6</v>
      </c>
      <c r="AF260" t="s">
        <v>2601</v>
      </c>
    </row>
    <row r="261" spans="27:32">
      <c r="AA261" t="s">
        <v>2556</v>
      </c>
      <c r="AB261" t="s">
        <v>2557</v>
      </c>
      <c r="AC261" t="s">
        <v>2210</v>
      </c>
      <c r="AD261" t="s">
        <v>2329</v>
      </c>
      <c r="AE261">
        <v>7</v>
      </c>
      <c r="AF261" t="s">
        <v>2601</v>
      </c>
    </row>
    <row r="262" spans="27:32">
      <c r="AA262" t="s">
        <v>2556</v>
      </c>
      <c r="AB262" t="s">
        <v>2557</v>
      </c>
      <c r="AC262" t="s">
        <v>2210</v>
      </c>
      <c r="AD262" t="s">
        <v>2343</v>
      </c>
      <c r="AE262">
        <v>8</v>
      </c>
      <c r="AF262" t="s">
        <v>2601</v>
      </c>
    </row>
    <row r="263" spans="27:32">
      <c r="AA263" t="s">
        <v>2556</v>
      </c>
      <c r="AB263" t="s">
        <v>2557</v>
      </c>
      <c r="AC263" t="s">
        <v>2210</v>
      </c>
      <c r="AD263" t="s">
        <v>2352</v>
      </c>
      <c r="AE263">
        <v>9</v>
      </c>
      <c r="AF263" t="s">
        <v>2601</v>
      </c>
    </row>
    <row r="264" spans="27:32">
      <c r="AA264" t="s">
        <v>2556</v>
      </c>
      <c r="AB264" t="s">
        <v>2557</v>
      </c>
      <c r="AC264" t="s">
        <v>2210</v>
      </c>
      <c r="AD264" t="s">
        <v>2362</v>
      </c>
      <c r="AE264">
        <v>10</v>
      </c>
      <c r="AF264" t="s">
        <v>2601</v>
      </c>
    </row>
    <row r="265" spans="27:32">
      <c r="AA265" t="s">
        <v>2556</v>
      </c>
      <c r="AB265" t="s">
        <v>2557</v>
      </c>
      <c r="AC265" t="s">
        <v>2210</v>
      </c>
      <c r="AD265" t="s">
        <v>2373</v>
      </c>
      <c r="AE265">
        <v>11</v>
      </c>
      <c r="AF265" t="s">
        <v>2601</v>
      </c>
    </row>
    <row r="266" spans="27:32">
      <c r="AA266" t="s">
        <v>2556</v>
      </c>
      <c r="AB266" t="s">
        <v>2557</v>
      </c>
      <c r="AC266" t="s">
        <v>2210</v>
      </c>
      <c r="AD266" t="s">
        <v>2383</v>
      </c>
      <c r="AE266">
        <v>12</v>
      </c>
      <c r="AF266" t="s">
        <v>2601</v>
      </c>
    </row>
    <row r="267" spans="27:32">
      <c r="AA267" t="s">
        <v>2556</v>
      </c>
      <c r="AB267" t="s">
        <v>2557</v>
      </c>
      <c r="AC267" t="s">
        <v>2210</v>
      </c>
      <c r="AD267" t="s">
        <v>2393</v>
      </c>
      <c r="AE267">
        <v>13</v>
      </c>
      <c r="AF267" t="s">
        <v>2601</v>
      </c>
    </row>
    <row r="268" spans="27:32">
      <c r="AA268" t="s">
        <v>2556</v>
      </c>
      <c r="AB268" t="s">
        <v>2557</v>
      </c>
      <c r="AC268" t="s">
        <v>2210</v>
      </c>
      <c r="AD268" t="s">
        <v>2402</v>
      </c>
      <c r="AE268">
        <v>14</v>
      </c>
      <c r="AF268" t="s">
        <v>2601</v>
      </c>
    </row>
    <row r="269" spans="27:32">
      <c r="AA269" t="s">
        <v>2556</v>
      </c>
      <c r="AB269" t="s">
        <v>2557</v>
      </c>
      <c r="AC269" t="s">
        <v>2210</v>
      </c>
      <c r="AD269" t="s">
        <v>2411</v>
      </c>
      <c r="AE269">
        <v>15</v>
      </c>
      <c r="AF269" t="s">
        <v>2601</v>
      </c>
    </row>
    <row r="270" spans="27:32">
      <c r="AA270" t="s">
        <v>2556</v>
      </c>
      <c r="AB270" t="s">
        <v>2557</v>
      </c>
      <c r="AC270" t="s">
        <v>2210</v>
      </c>
      <c r="AD270" t="s">
        <v>2420</v>
      </c>
      <c r="AE270">
        <v>16</v>
      </c>
      <c r="AF270" t="s">
        <v>2601</v>
      </c>
    </row>
    <row r="271" spans="27:32">
      <c r="AA271" t="s">
        <v>2556</v>
      </c>
      <c r="AB271" t="s">
        <v>2557</v>
      </c>
      <c r="AC271" t="s">
        <v>2210</v>
      </c>
      <c r="AD271" t="s">
        <v>2428</v>
      </c>
      <c r="AE271">
        <v>17</v>
      </c>
      <c r="AF271" t="s">
        <v>2601</v>
      </c>
    </row>
    <row r="272" spans="27:32">
      <c r="AA272" t="s">
        <v>2556</v>
      </c>
      <c r="AB272" t="s">
        <v>2557</v>
      </c>
      <c r="AC272" t="s">
        <v>2210</v>
      </c>
      <c r="AD272" t="s">
        <v>2434</v>
      </c>
      <c r="AE272">
        <v>18</v>
      </c>
      <c r="AF272" t="s">
        <v>2601</v>
      </c>
    </row>
    <row r="273" spans="27:32">
      <c r="AA273" t="s">
        <v>2556</v>
      </c>
      <c r="AB273" t="s">
        <v>2557</v>
      </c>
      <c r="AC273" t="s">
        <v>2210</v>
      </c>
      <c r="AD273" t="s">
        <v>2440</v>
      </c>
      <c r="AE273">
        <v>19</v>
      </c>
      <c r="AF273" t="s">
        <v>2601</v>
      </c>
    </row>
    <row r="274" spans="27:32">
      <c r="AA274" t="s">
        <v>2556</v>
      </c>
      <c r="AB274" t="s">
        <v>2557</v>
      </c>
      <c r="AC274" t="s">
        <v>2210</v>
      </c>
      <c r="AD274" t="s">
        <v>2445</v>
      </c>
      <c r="AE274">
        <v>20</v>
      </c>
      <c r="AF274" t="s">
        <v>2601</v>
      </c>
    </row>
    <row r="275" spans="27:32">
      <c r="AA275" t="s">
        <v>2556</v>
      </c>
      <c r="AB275" t="s">
        <v>2557</v>
      </c>
      <c r="AC275" t="s">
        <v>2210</v>
      </c>
      <c r="AD275" t="s">
        <v>2450</v>
      </c>
      <c r="AE275">
        <v>21</v>
      </c>
      <c r="AF275" t="s">
        <v>2601</v>
      </c>
    </row>
    <row r="276" spans="27:32">
      <c r="AA276" t="s">
        <v>2556</v>
      </c>
      <c r="AB276" t="s">
        <v>2557</v>
      </c>
      <c r="AC276" t="s">
        <v>2210</v>
      </c>
      <c r="AD276" t="s">
        <v>2454</v>
      </c>
      <c r="AE276">
        <v>22</v>
      </c>
      <c r="AF276" t="s">
        <v>2601</v>
      </c>
    </row>
    <row r="277" spans="27:32">
      <c r="AA277" t="s">
        <v>2556</v>
      </c>
      <c r="AB277" t="s">
        <v>2557</v>
      </c>
      <c r="AC277" t="s">
        <v>2210</v>
      </c>
      <c r="AD277" t="s">
        <v>2460</v>
      </c>
      <c r="AE277">
        <v>23</v>
      </c>
      <c r="AF277" t="s">
        <v>2601</v>
      </c>
    </row>
    <row r="278" spans="27:32">
      <c r="AA278" t="s">
        <v>2556</v>
      </c>
      <c r="AB278" t="s">
        <v>2557</v>
      </c>
      <c r="AC278" t="s">
        <v>2210</v>
      </c>
      <c r="AD278" t="s">
        <v>2465</v>
      </c>
      <c r="AE278">
        <v>24</v>
      </c>
      <c r="AF278" t="s">
        <v>2601</v>
      </c>
    </row>
    <row r="279" spans="27:32">
      <c r="AA279" t="s">
        <v>2556</v>
      </c>
      <c r="AB279" t="s">
        <v>2557</v>
      </c>
      <c r="AC279" t="s">
        <v>2210</v>
      </c>
      <c r="AD279" t="s">
        <v>2470</v>
      </c>
      <c r="AE279">
        <v>25</v>
      </c>
      <c r="AF279" t="s">
        <v>2601</v>
      </c>
    </row>
    <row r="280" spans="27:32">
      <c r="AA280" t="s">
        <v>2556</v>
      </c>
      <c r="AB280" t="s">
        <v>2557</v>
      </c>
      <c r="AC280" t="s">
        <v>2210</v>
      </c>
      <c r="AD280" t="s">
        <v>2475</v>
      </c>
      <c r="AE280">
        <v>26</v>
      </c>
      <c r="AF280" t="s">
        <v>2601</v>
      </c>
    </row>
    <row r="281" spans="27:32">
      <c r="AA281" t="s">
        <v>2556</v>
      </c>
      <c r="AB281" t="s">
        <v>2557</v>
      </c>
      <c r="AC281" t="s">
        <v>2210</v>
      </c>
      <c r="AD281" t="s">
        <v>2480</v>
      </c>
      <c r="AE281">
        <v>27</v>
      </c>
      <c r="AF281" t="s">
        <v>2601</v>
      </c>
    </row>
    <row r="282" spans="27:32">
      <c r="AA282" t="s">
        <v>2556</v>
      </c>
      <c r="AB282" t="s">
        <v>2557</v>
      </c>
      <c r="AC282" t="s">
        <v>2210</v>
      </c>
      <c r="AD282" t="s">
        <v>2483</v>
      </c>
      <c r="AE282">
        <v>28</v>
      </c>
      <c r="AF282" t="s">
        <v>2601</v>
      </c>
    </row>
    <row r="283" spans="27:32">
      <c r="AA283" t="s">
        <v>2556</v>
      </c>
      <c r="AB283" t="s">
        <v>2557</v>
      </c>
      <c r="AC283" t="s">
        <v>2210</v>
      </c>
      <c r="AD283" t="s">
        <v>2486</v>
      </c>
      <c r="AE283">
        <v>29</v>
      </c>
      <c r="AF283" t="s">
        <v>2601</v>
      </c>
    </row>
    <row r="284" spans="27:32">
      <c r="AA284" t="s">
        <v>2556</v>
      </c>
      <c r="AB284" t="s">
        <v>2557</v>
      </c>
      <c r="AC284" t="s">
        <v>2210</v>
      </c>
      <c r="AD284" t="s">
        <v>2489</v>
      </c>
      <c r="AE284">
        <v>30</v>
      </c>
      <c r="AF284" t="s">
        <v>2601</v>
      </c>
    </row>
    <row r="285" spans="27:32">
      <c r="AA285" t="s">
        <v>2556</v>
      </c>
      <c r="AB285" t="s">
        <v>2557</v>
      </c>
      <c r="AC285" t="s">
        <v>2210</v>
      </c>
      <c r="AD285" t="s">
        <v>2492</v>
      </c>
      <c r="AE285">
        <v>31</v>
      </c>
      <c r="AF285" t="s">
        <v>2601</v>
      </c>
    </row>
    <row r="286" spans="27:32">
      <c r="AA286" t="s">
        <v>2556</v>
      </c>
      <c r="AB286" t="s">
        <v>2557</v>
      </c>
      <c r="AC286" t="s">
        <v>2210</v>
      </c>
      <c r="AD286" t="s">
        <v>2495</v>
      </c>
      <c r="AE286">
        <v>32</v>
      </c>
      <c r="AF286" t="s">
        <v>2603</v>
      </c>
    </row>
    <row r="287" spans="27:32">
      <c r="AA287" t="s">
        <v>2556</v>
      </c>
      <c r="AB287" t="s">
        <v>2557</v>
      </c>
      <c r="AC287" t="s">
        <v>2210</v>
      </c>
      <c r="AD287" t="s">
        <v>2497</v>
      </c>
      <c r="AE287">
        <v>33</v>
      </c>
      <c r="AF287" t="s">
        <v>2601</v>
      </c>
    </row>
    <row r="288" spans="27:32">
      <c r="AA288" t="s">
        <v>2556</v>
      </c>
      <c r="AB288" t="s">
        <v>2557</v>
      </c>
      <c r="AC288" t="s">
        <v>2210</v>
      </c>
      <c r="AD288" t="s">
        <v>2500</v>
      </c>
      <c r="AE288">
        <v>34</v>
      </c>
      <c r="AF288" t="s">
        <v>2601</v>
      </c>
    </row>
    <row r="289" spans="27:32">
      <c r="AA289" t="s">
        <v>2556</v>
      </c>
      <c r="AB289" t="s">
        <v>2557</v>
      </c>
      <c r="AC289" t="s">
        <v>2210</v>
      </c>
      <c r="AD289" t="s">
        <v>2502</v>
      </c>
      <c r="AE289">
        <v>35</v>
      </c>
      <c r="AF289" t="s">
        <v>2601</v>
      </c>
    </row>
    <row r="290" spans="27:32">
      <c r="AA290" t="s">
        <v>2556</v>
      </c>
      <c r="AB290" t="s">
        <v>2557</v>
      </c>
      <c r="AC290" t="s">
        <v>2210</v>
      </c>
      <c r="AD290" t="s">
        <v>2505</v>
      </c>
      <c r="AE290">
        <v>36</v>
      </c>
      <c r="AF290" t="s">
        <v>2601</v>
      </c>
    </row>
    <row r="291" spans="27:32">
      <c r="AA291" t="s">
        <v>2556</v>
      </c>
      <c r="AB291" t="s">
        <v>2557</v>
      </c>
      <c r="AC291" t="s">
        <v>2211</v>
      </c>
      <c r="AD291" t="s">
        <v>2223</v>
      </c>
      <c r="AE291">
        <v>1</v>
      </c>
      <c r="AF291" t="s">
        <v>2560</v>
      </c>
    </row>
    <row r="292" spans="27:32">
      <c r="AA292" t="s">
        <v>2556</v>
      </c>
      <c r="AB292" t="s">
        <v>2557</v>
      </c>
      <c r="AC292" t="s">
        <v>2211</v>
      </c>
      <c r="AD292" t="s">
        <v>2235</v>
      </c>
      <c r="AE292">
        <v>2</v>
      </c>
      <c r="AF292" t="s">
        <v>2560</v>
      </c>
    </row>
    <row r="293" spans="27:32">
      <c r="AA293" t="s">
        <v>2556</v>
      </c>
      <c r="AB293" t="s">
        <v>2557</v>
      </c>
      <c r="AC293" t="s">
        <v>2211</v>
      </c>
      <c r="AD293" t="s">
        <v>2254</v>
      </c>
      <c r="AE293">
        <v>3</v>
      </c>
      <c r="AF293" t="s">
        <v>2562</v>
      </c>
    </row>
    <row r="294" spans="27:32">
      <c r="AA294" t="s">
        <v>2556</v>
      </c>
      <c r="AB294" t="s">
        <v>2557</v>
      </c>
      <c r="AC294" t="s">
        <v>2211</v>
      </c>
      <c r="AD294" t="s">
        <v>2093</v>
      </c>
      <c r="AE294">
        <v>4</v>
      </c>
      <c r="AF294" t="s">
        <v>2570</v>
      </c>
    </row>
    <row r="295" spans="27:32">
      <c r="AA295" t="s">
        <v>2556</v>
      </c>
      <c r="AB295" t="s">
        <v>2557</v>
      </c>
      <c r="AC295" t="s">
        <v>2211</v>
      </c>
      <c r="AD295" t="s">
        <v>2297</v>
      </c>
      <c r="AE295">
        <v>5</v>
      </c>
      <c r="AF295" t="s">
        <v>2570</v>
      </c>
    </row>
    <row r="296" spans="27:32">
      <c r="AA296" t="s">
        <v>2556</v>
      </c>
      <c r="AB296" t="s">
        <v>2557</v>
      </c>
      <c r="AC296" t="s">
        <v>2211</v>
      </c>
      <c r="AD296" t="s">
        <v>2314</v>
      </c>
      <c r="AE296">
        <v>6</v>
      </c>
      <c r="AF296" t="s">
        <v>2570</v>
      </c>
    </row>
    <row r="297" spans="27:32">
      <c r="AA297" t="s">
        <v>2556</v>
      </c>
      <c r="AB297" t="s">
        <v>2557</v>
      </c>
      <c r="AC297" t="s">
        <v>2211</v>
      </c>
      <c r="AD297" t="s">
        <v>2330</v>
      </c>
      <c r="AE297">
        <v>7</v>
      </c>
      <c r="AF297" t="s">
        <v>2570</v>
      </c>
    </row>
    <row r="298" spans="27:32">
      <c r="AA298" t="s">
        <v>2556</v>
      </c>
      <c r="AB298" t="s">
        <v>2557</v>
      </c>
      <c r="AC298" t="s">
        <v>2211</v>
      </c>
      <c r="AD298" t="s">
        <v>2344</v>
      </c>
      <c r="AE298">
        <v>8</v>
      </c>
      <c r="AF298" t="s">
        <v>2570</v>
      </c>
    </row>
    <row r="299" spans="27:32">
      <c r="AA299" t="s">
        <v>2556</v>
      </c>
      <c r="AB299" t="s">
        <v>2557</v>
      </c>
      <c r="AC299" t="s">
        <v>2211</v>
      </c>
      <c r="AD299" t="s">
        <v>2258</v>
      </c>
      <c r="AE299">
        <v>9</v>
      </c>
      <c r="AF299" t="s">
        <v>2570</v>
      </c>
    </row>
    <row r="300" spans="27:32">
      <c r="AA300" t="s">
        <v>2556</v>
      </c>
      <c r="AB300" t="s">
        <v>2557</v>
      </c>
      <c r="AC300" t="s">
        <v>2211</v>
      </c>
      <c r="AD300" t="s">
        <v>2363</v>
      </c>
      <c r="AE300">
        <v>10</v>
      </c>
      <c r="AF300" t="s">
        <v>2560</v>
      </c>
    </row>
    <row r="301" spans="27:32">
      <c r="AA301" t="s">
        <v>2556</v>
      </c>
      <c r="AB301" t="s">
        <v>2557</v>
      </c>
      <c r="AC301" t="s">
        <v>2211</v>
      </c>
      <c r="AD301" t="s">
        <v>2374</v>
      </c>
      <c r="AE301">
        <v>11</v>
      </c>
      <c r="AF301" t="s">
        <v>2570</v>
      </c>
    </row>
    <row r="302" spans="27:32">
      <c r="AA302" t="s">
        <v>2556</v>
      </c>
      <c r="AB302" t="s">
        <v>2557</v>
      </c>
      <c r="AC302" t="s">
        <v>2211</v>
      </c>
      <c r="AD302" t="s">
        <v>2384</v>
      </c>
      <c r="AE302">
        <v>12</v>
      </c>
      <c r="AF302" t="s">
        <v>2604</v>
      </c>
    </row>
    <row r="303" spans="27:32">
      <c r="AA303" t="s">
        <v>2556</v>
      </c>
      <c r="AB303" t="s">
        <v>2557</v>
      </c>
      <c r="AC303" t="s">
        <v>2211</v>
      </c>
      <c r="AD303" t="s">
        <v>2394</v>
      </c>
      <c r="AE303">
        <v>13</v>
      </c>
      <c r="AF303" t="s">
        <v>2604</v>
      </c>
    </row>
    <row r="304" spans="27:32">
      <c r="AA304" t="s">
        <v>2556</v>
      </c>
      <c r="AB304" t="s">
        <v>2557</v>
      </c>
      <c r="AC304" t="s">
        <v>2211</v>
      </c>
      <c r="AD304" t="s">
        <v>2403</v>
      </c>
      <c r="AE304">
        <v>14</v>
      </c>
      <c r="AF304" t="s">
        <v>2604</v>
      </c>
    </row>
    <row r="305" spans="27:32">
      <c r="AA305" t="s">
        <v>2556</v>
      </c>
      <c r="AB305" t="s">
        <v>2557</v>
      </c>
      <c r="AC305" t="s">
        <v>2211</v>
      </c>
      <c r="AD305" t="s">
        <v>2412</v>
      </c>
      <c r="AE305">
        <v>15</v>
      </c>
      <c r="AF305" t="s">
        <v>2604</v>
      </c>
    </row>
    <row r="306" spans="27:32">
      <c r="AA306" t="s">
        <v>2556</v>
      </c>
      <c r="AB306" t="s">
        <v>2557</v>
      </c>
      <c r="AC306" t="s">
        <v>2212</v>
      </c>
      <c r="AD306" t="s">
        <v>2219</v>
      </c>
      <c r="AE306">
        <v>1</v>
      </c>
      <c r="AF306" t="s">
        <v>2558</v>
      </c>
    </row>
    <row r="307" spans="27:32">
      <c r="AA307" t="s">
        <v>2556</v>
      </c>
      <c r="AB307" t="s">
        <v>2557</v>
      </c>
      <c r="AC307" t="s">
        <v>2212</v>
      </c>
      <c r="AD307" t="s">
        <v>2230</v>
      </c>
      <c r="AE307">
        <v>2</v>
      </c>
      <c r="AF307" t="s">
        <v>2560</v>
      </c>
    </row>
    <row r="308" spans="27:32">
      <c r="AA308" t="s">
        <v>2556</v>
      </c>
      <c r="AB308" t="s">
        <v>2557</v>
      </c>
      <c r="AC308" t="s">
        <v>2212</v>
      </c>
      <c r="AD308" t="s">
        <v>2255</v>
      </c>
      <c r="AE308">
        <v>3</v>
      </c>
      <c r="AF308" t="s">
        <v>2570</v>
      </c>
    </row>
    <row r="309" spans="27:32">
      <c r="AA309" t="s">
        <v>2556</v>
      </c>
      <c r="AB309" t="s">
        <v>2557</v>
      </c>
      <c r="AC309" t="s">
        <v>2212</v>
      </c>
      <c r="AD309" t="s">
        <v>2276</v>
      </c>
      <c r="AE309">
        <v>4</v>
      </c>
      <c r="AF309" t="s">
        <v>2560</v>
      </c>
    </row>
    <row r="310" spans="27:32">
      <c r="AA310" t="s">
        <v>2556</v>
      </c>
      <c r="AB310" t="s">
        <v>2557</v>
      </c>
      <c r="AC310" t="s">
        <v>2212</v>
      </c>
      <c r="AD310" t="s">
        <v>2298</v>
      </c>
      <c r="AE310">
        <v>5</v>
      </c>
      <c r="AF310" t="s">
        <v>2570</v>
      </c>
    </row>
    <row r="311" spans="27:32">
      <c r="AA311" t="s">
        <v>2556</v>
      </c>
      <c r="AB311" t="s">
        <v>2557</v>
      </c>
      <c r="AC311" t="s">
        <v>2212</v>
      </c>
      <c r="AD311" t="s">
        <v>2314</v>
      </c>
      <c r="AE311">
        <v>6</v>
      </c>
      <c r="AF311" t="s">
        <v>2570</v>
      </c>
    </row>
    <row r="312" spans="27:32">
      <c r="AA312" t="s">
        <v>2556</v>
      </c>
      <c r="AB312" t="s">
        <v>2557</v>
      </c>
      <c r="AC312" t="s">
        <v>2212</v>
      </c>
      <c r="AD312" t="s">
        <v>2331</v>
      </c>
      <c r="AE312">
        <v>7</v>
      </c>
      <c r="AF312" t="s">
        <v>2570</v>
      </c>
    </row>
    <row r="313" spans="27:32">
      <c r="AA313" t="s">
        <v>2556</v>
      </c>
      <c r="AB313" t="s">
        <v>2557</v>
      </c>
      <c r="AC313" t="s">
        <v>2212</v>
      </c>
      <c r="AD313" t="s">
        <v>2345</v>
      </c>
      <c r="AE313">
        <v>8</v>
      </c>
      <c r="AF313" t="s">
        <v>2570</v>
      </c>
    </row>
    <row r="314" spans="27:32">
      <c r="AA314" t="s">
        <v>2556</v>
      </c>
      <c r="AB314" t="s">
        <v>2557</v>
      </c>
      <c r="AC314" t="s">
        <v>2212</v>
      </c>
      <c r="AD314" t="s">
        <v>2353</v>
      </c>
      <c r="AE314">
        <v>9</v>
      </c>
      <c r="AF314" t="s">
        <v>2570</v>
      </c>
    </row>
    <row r="315" spans="27:32">
      <c r="AA315" t="s">
        <v>2556</v>
      </c>
      <c r="AB315" t="s">
        <v>2557</v>
      </c>
      <c r="AC315" t="s">
        <v>2212</v>
      </c>
      <c r="AD315" t="s">
        <v>2364</v>
      </c>
      <c r="AE315">
        <v>10</v>
      </c>
      <c r="AF315" t="s">
        <v>2570</v>
      </c>
    </row>
    <row r="316" spans="27:32">
      <c r="AA316" t="s">
        <v>2556</v>
      </c>
      <c r="AB316" t="s">
        <v>2557</v>
      </c>
      <c r="AC316" t="s">
        <v>2212</v>
      </c>
      <c r="AD316" t="s">
        <v>2375</v>
      </c>
      <c r="AE316">
        <v>11</v>
      </c>
      <c r="AF316" t="s">
        <v>2570</v>
      </c>
    </row>
    <row r="317" spans="27:32">
      <c r="AA317" t="s">
        <v>2556</v>
      </c>
      <c r="AB317" t="s">
        <v>2557</v>
      </c>
      <c r="AC317" t="s">
        <v>2212</v>
      </c>
      <c r="AD317" t="s">
        <v>2385</v>
      </c>
      <c r="AE317">
        <v>12</v>
      </c>
      <c r="AF317" t="s">
        <v>2570</v>
      </c>
    </row>
    <row r="318" spans="27:32">
      <c r="AA318" t="s">
        <v>2556</v>
      </c>
      <c r="AB318" t="s">
        <v>2557</v>
      </c>
      <c r="AC318" t="s">
        <v>2212</v>
      </c>
      <c r="AD318" t="s">
        <v>2395</v>
      </c>
      <c r="AE318">
        <v>13</v>
      </c>
      <c r="AF318" t="s">
        <v>2570</v>
      </c>
    </row>
    <row r="319" spans="27:32">
      <c r="AA319" t="s">
        <v>2556</v>
      </c>
      <c r="AB319" t="s">
        <v>2557</v>
      </c>
      <c r="AC319" t="s">
        <v>2212</v>
      </c>
      <c r="AD319" t="s">
        <v>2404</v>
      </c>
      <c r="AE319">
        <v>14</v>
      </c>
      <c r="AF319" t="s">
        <v>2570</v>
      </c>
    </row>
    <row r="320" spans="27:32">
      <c r="AA320" t="s">
        <v>2556</v>
      </c>
      <c r="AB320" t="s">
        <v>2557</v>
      </c>
      <c r="AC320" t="s">
        <v>2212</v>
      </c>
      <c r="AD320" t="s">
        <v>2413</v>
      </c>
      <c r="AE320">
        <v>15</v>
      </c>
      <c r="AF320" t="s">
        <v>2570</v>
      </c>
    </row>
    <row r="321" spans="27:32">
      <c r="AA321" t="s">
        <v>2556</v>
      </c>
      <c r="AB321" t="s">
        <v>2557</v>
      </c>
      <c r="AC321" t="s">
        <v>2212</v>
      </c>
      <c r="AD321" t="s">
        <v>2421</v>
      </c>
      <c r="AE321">
        <v>16</v>
      </c>
      <c r="AF321" t="s">
        <v>2570</v>
      </c>
    </row>
    <row r="322" spans="27:32">
      <c r="AA322" t="s">
        <v>2556</v>
      </c>
      <c r="AB322" t="s">
        <v>2557</v>
      </c>
      <c r="AC322" t="s">
        <v>2212</v>
      </c>
      <c r="AD322" t="s">
        <v>2429</v>
      </c>
      <c r="AE322">
        <v>17</v>
      </c>
      <c r="AF322" t="s">
        <v>2570</v>
      </c>
    </row>
    <row r="323" spans="27:32">
      <c r="AA323" t="s">
        <v>2556</v>
      </c>
      <c r="AB323" t="s">
        <v>2557</v>
      </c>
      <c r="AC323" t="s">
        <v>2212</v>
      </c>
      <c r="AD323" t="s">
        <v>2435</v>
      </c>
      <c r="AE323">
        <v>18</v>
      </c>
      <c r="AF323" t="s">
        <v>2570</v>
      </c>
    </row>
    <row r="324" spans="27:32">
      <c r="AA324" t="s">
        <v>2556</v>
      </c>
      <c r="AB324" t="s">
        <v>2557</v>
      </c>
      <c r="AC324" t="s">
        <v>2212</v>
      </c>
      <c r="AD324" t="s">
        <v>2441</v>
      </c>
      <c r="AE324">
        <v>19</v>
      </c>
      <c r="AF324" t="s">
        <v>2570</v>
      </c>
    </row>
    <row r="325" spans="27:32">
      <c r="AA325" t="s">
        <v>2556</v>
      </c>
      <c r="AB325" t="s">
        <v>2557</v>
      </c>
      <c r="AC325" t="s">
        <v>2212</v>
      </c>
      <c r="AD325" t="s">
        <v>2446</v>
      </c>
      <c r="AE325">
        <v>20</v>
      </c>
      <c r="AF325" t="s">
        <v>2570</v>
      </c>
    </row>
    <row r="326" spans="27:32">
      <c r="AA326" t="s">
        <v>2556</v>
      </c>
      <c r="AB326" t="s">
        <v>2557</v>
      </c>
      <c r="AC326" t="s">
        <v>2212</v>
      </c>
      <c r="AD326" t="s">
        <v>2133</v>
      </c>
      <c r="AE326">
        <v>21</v>
      </c>
      <c r="AF326" t="s">
        <v>2570</v>
      </c>
    </row>
    <row r="327" spans="27:32">
      <c r="AA327" t="s">
        <v>2556</v>
      </c>
      <c r="AB327" t="s">
        <v>2557</v>
      </c>
      <c r="AC327" t="s">
        <v>2212</v>
      </c>
      <c r="AD327" t="s">
        <v>2455</v>
      </c>
      <c r="AE327">
        <v>22</v>
      </c>
      <c r="AF327" t="s">
        <v>2570</v>
      </c>
    </row>
    <row r="328" spans="27:32">
      <c r="AA328" t="s">
        <v>2556</v>
      </c>
      <c r="AB328" t="s">
        <v>2557</v>
      </c>
      <c r="AC328" t="s">
        <v>2212</v>
      </c>
      <c r="AD328" t="s">
        <v>2461</v>
      </c>
      <c r="AE328">
        <v>23</v>
      </c>
      <c r="AF328" t="s">
        <v>2570</v>
      </c>
    </row>
    <row r="329" spans="27:32">
      <c r="AA329" t="s">
        <v>2556</v>
      </c>
      <c r="AB329" t="s">
        <v>2557</v>
      </c>
      <c r="AC329" t="s">
        <v>2212</v>
      </c>
      <c r="AD329" t="s">
        <v>2466</v>
      </c>
      <c r="AE329">
        <v>24</v>
      </c>
      <c r="AF329" t="s">
        <v>2601</v>
      </c>
    </row>
    <row r="330" spans="27:32">
      <c r="AA330" t="s">
        <v>2556</v>
      </c>
      <c r="AB330" t="s">
        <v>2557</v>
      </c>
      <c r="AC330" t="s">
        <v>2212</v>
      </c>
      <c r="AD330" t="s">
        <v>2471</v>
      </c>
      <c r="AE330">
        <v>25</v>
      </c>
      <c r="AF330" t="s">
        <v>2601</v>
      </c>
    </row>
    <row r="331" spans="27:32">
      <c r="AA331" t="s">
        <v>2556</v>
      </c>
      <c r="AB331" t="s">
        <v>2557</v>
      </c>
      <c r="AC331" t="s">
        <v>2212</v>
      </c>
      <c r="AD331" t="s">
        <v>2476</v>
      </c>
      <c r="AE331">
        <v>26</v>
      </c>
      <c r="AF331" t="s">
        <v>2601</v>
      </c>
    </row>
    <row r="332" spans="27:32">
      <c r="AA332" t="s">
        <v>2556</v>
      </c>
      <c r="AB332" t="s">
        <v>2557</v>
      </c>
      <c r="AC332" t="s">
        <v>2212</v>
      </c>
      <c r="AD332" t="s">
        <v>2481</v>
      </c>
      <c r="AE332">
        <v>27</v>
      </c>
      <c r="AF332" t="s">
        <v>2601</v>
      </c>
    </row>
    <row r="333" spans="27:32">
      <c r="AA333" t="s">
        <v>2556</v>
      </c>
      <c r="AB333" t="s">
        <v>2557</v>
      </c>
      <c r="AC333" t="s">
        <v>2212</v>
      </c>
      <c r="AD333" t="s">
        <v>2484</v>
      </c>
      <c r="AE333">
        <v>28</v>
      </c>
      <c r="AF333" t="s">
        <v>2601</v>
      </c>
    </row>
    <row r="334" spans="27:32">
      <c r="AA334" t="s">
        <v>2556</v>
      </c>
      <c r="AB334" t="s">
        <v>2557</v>
      </c>
      <c r="AC334" t="s">
        <v>2212</v>
      </c>
      <c r="AD334" t="s">
        <v>2487</v>
      </c>
      <c r="AE334">
        <v>29</v>
      </c>
      <c r="AF334" t="s">
        <v>2601</v>
      </c>
    </row>
    <row r="335" spans="27:32">
      <c r="AA335" t="s">
        <v>2556</v>
      </c>
      <c r="AB335" t="s">
        <v>2557</v>
      </c>
      <c r="AC335" t="s">
        <v>2212</v>
      </c>
      <c r="AD335" t="s">
        <v>2490</v>
      </c>
      <c r="AE335">
        <v>30</v>
      </c>
      <c r="AF335" t="s">
        <v>2601</v>
      </c>
    </row>
    <row r="336" spans="27:32">
      <c r="AA336" t="s">
        <v>2556</v>
      </c>
      <c r="AB336" t="s">
        <v>2557</v>
      </c>
      <c r="AC336" t="s">
        <v>2212</v>
      </c>
      <c r="AD336" t="s">
        <v>2493</v>
      </c>
      <c r="AE336">
        <v>31</v>
      </c>
      <c r="AF336" t="s">
        <v>2570</v>
      </c>
    </row>
    <row r="337" spans="27:32">
      <c r="AA337" t="s">
        <v>2556</v>
      </c>
      <c r="AB337" t="s">
        <v>2557</v>
      </c>
      <c r="AC337" t="s">
        <v>2212</v>
      </c>
      <c r="AD337" t="s">
        <v>2478</v>
      </c>
      <c r="AE337">
        <v>32</v>
      </c>
      <c r="AF337" t="s">
        <v>2570</v>
      </c>
    </row>
    <row r="338" spans="27:32">
      <c r="AA338" t="s">
        <v>2556</v>
      </c>
      <c r="AB338" t="s">
        <v>2557</v>
      </c>
      <c r="AC338" t="s">
        <v>2212</v>
      </c>
      <c r="AD338" t="s">
        <v>2498</v>
      </c>
      <c r="AE338">
        <v>33</v>
      </c>
      <c r="AF338" t="s">
        <v>2570</v>
      </c>
    </row>
    <row r="339" spans="27:32">
      <c r="AA339" t="s">
        <v>2556</v>
      </c>
      <c r="AB339" t="s">
        <v>2557</v>
      </c>
      <c r="AC339" t="s">
        <v>2212</v>
      </c>
      <c r="AD339" t="s">
        <v>2501</v>
      </c>
      <c r="AE339">
        <v>34</v>
      </c>
      <c r="AF339" t="s">
        <v>2570</v>
      </c>
    </row>
    <row r="340" spans="27:32">
      <c r="AA340" t="s">
        <v>2556</v>
      </c>
      <c r="AB340" t="s">
        <v>2557</v>
      </c>
      <c r="AC340" t="s">
        <v>2212</v>
      </c>
      <c r="AD340" t="s">
        <v>2503</v>
      </c>
      <c r="AE340">
        <v>35</v>
      </c>
      <c r="AF340" t="s">
        <v>2570</v>
      </c>
    </row>
    <row r="341" spans="27:32">
      <c r="AA341" t="s">
        <v>2556</v>
      </c>
      <c r="AB341" t="s">
        <v>2557</v>
      </c>
      <c r="AC341" t="s">
        <v>2212</v>
      </c>
      <c r="AD341" t="s">
        <v>2506</v>
      </c>
      <c r="AE341">
        <v>36</v>
      </c>
      <c r="AF341" t="s">
        <v>2570</v>
      </c>
    </row>
    <row r="342" spans="27:32">
      <c r="AA342" t="s">
        <v>2556</v>
      </c>
      <c r="AB342" t="s">
        <v>2557</v>
      </c>
      <c r="AC342" t="s">
        <v>2212</v>
      </c>
      <c r="AD342" t="s">
        <v>2482</v>
      </c>
      <c r="AE342">
        <v>37</v>
      </c>
      <c r="AF342" t="s">
        <v>2570</v>
      </c>
    </row>
    <row r="343" spans="27:32">
      <c r="AA343" t="s">
        <v>2556</v>
      </c>
      <c r="AB343" t="s">
        <v>2557</v>
      </c>
      <c r="AC343" t="s">
        <v>2212</v>
      </c>
      <c r="AD343" t="s">
        <v>2496</v>
      </c>
      <c r="AE343">
        <v>38</v>
      </c>
      <c r="AF343" t="s">
        <v>2560</v>
      </c>
    </row>
    <row r="344" spans="27:32">
      <c r="AA344" t="s">
        <v>2556</v>
      </c>
      <c r="AB344" t="s">
        <v>2557</v>
      </c>
      <c r="AC344" t="s">
        <v>2212</v>
      </c>
      <c r="AD344" t="s">
        <v>2510</v>
      </c>
      <c r="AE344">
        <v>39</v>
      </c>
      <c r="AF344" t="s">
        <v>2562</v>
      </c>
    </row>
    <row r="345" spans="27:32">
      <c r="AA345" t="s">
        <v>2556</v>
      </c>
      <c r="AB345" t="s">
        <v>2557</v>
      </c>
      <c r="AC345" t="s">
        <v>2212</v>
      </c>
      <c r="AD345" t="s">
        <v>2511</v>
      </c>
      <c r="AE345">
        <v>40</v>
      </c>
      <c r="AF345" t="s">
        <v>2562</v>
      </c>
    </row>
    <row r="346" spans="27:32">
      <c r="AA346" t="s">
        <v>2556</v>
      </c>
      <c r="AB346" t="s">
        <v>2557</v>
      </c>
      <c r="AC346" t="s">
        <v>2212</v>
      </c>
      <c r="AD346" t="s">
        <v>2513</v>
      </c>
      <c r="AE346">
        <v>41</v>
      </c>
      <c r="AF346" t="s">
        <v>2562</v>
      </c>
    </row>
    <row r="347" spans="27:32">
      <c r="AA347" t="s">
        <v>2556</v>
      </c>
      <c r="AB347" t="s">
        <v>2557</v>
      </c>
      <c r="AC347" t="s">
        <v>2212</v>
      </c>
      <c r="AD347" t="s">
        <v>2515</v>
      </c>
      <c r="AE347">
        <v>42</v>
      </c>
      <c r="AF347" t="s">
        <v>2562</v>
      </c>
    </row>
    <row r="348" spans="27:32">
      <c r="AA348" t="s">
        <v>2556</v>
      </c>
      <c r="AB348" t="s">
        <v>2557</v>
      </c>
      <c r="AC348" t="s">
        <v>2212</v>
      </c>
      <c r="AD348" t="s">
        <v>2517</v>
      </c>
      <c r="AE348">
        <v>43</v>
      </c>
      <c r="AF348" t="s">
        <v>2562</v>
      </c>
    </row>
    <row r="349" spans="27:32">
      <c r="AA349" t="s">
        <v>2556</v>
      </c>
      <c r="AB349" t="s">
        <v>2557</v>
      </c>
      <c r="AC349" t="s">
        <v>2212</v>
      </c>
      <c r="AD349" t="s">
        <v>2519</v>
      </c>
      <c r="AE349">
        <v>44</v>
      </c>
      <c r="AF349" t="s">
        <v>2562</v>
      </c>
    </row>
    <row r="350" spans="27:32">
      <c r="AA350" t="s">
        <v>2556</v>
      </c>
      <c r="AB350" t="s">
        <v>2557</v>
      </c>
      <c r="AC350" t="s">
        <v>2212</v>
      </c>
      <c r="AD350" t="s">
        <v>2520</v>
      </c>
      <c r="AE350">
        <v>45</v>
      </c>
      <c r="AF350" t="s">
        <v>2562</v>
      </c>
    </row>
    <row r="351" spans="27:32">
      <c r="AA351" t="s">
        <v>2556</v>
      </c>
      <c r="AB351" t="s">
        <v>2557</v>
      </c>
      <c r="AC351" t="s">
        <v>2212</v>
      </c>
      <c r="AD351" t="s">
        <v>2522</v>
      </c>
      <c r="AE351">
        <v>46</v>
      </c>
      <c r="AF351" t="s">
        <v>2562</v>
      </c>
    </row>
    <row r="352" spans="27:32">
      <c r="AA352" t="s">
        <v>2556</v>
      </c>
      <c r="AB352" t="s">
        <v>2557</v>
      </c>
      <c r="AC352" t="s">
        <v>2212</v>
      </c>
      <c r="AD352" t="s">
        <v>2523</v>
      </c>
      <c r="AE352">
        <v>47</v>
      </c>
      <c r="AF352" t="s">
        <v>2562</v>
      </c>
    </row>
    <row r="353" spans="27:32">
      <c r="AA353" t="s">
        <v>2556</v>
      </c>
      <c r="AB353" t="s">
        <v>2557</v>
      </c>
      <c r="AC353" t="s">
        <v>2212</v>
      </c>
      <c r="AD353" t="s">
        <v>2524</v>
      </c>
      <c r="AE353">
        <v>48</v>
      </c>
      <c r="AF353" t="s">
        <v>2562</v>
      </c>
    </row>
    <row r="354" spans="27:32">
      <c r="AA354" t="s">
        <v>2556</v>
      </c>
      <c r="AB354" t="s">
        <v>2557</v>
      </c>
      <c r="AC354" t="s">
        <v>2212</v>
      </c>
      <c r="AD354" t="s">
        <v>2526</v>
      </c>
      <c r="AE354">
        <v>49</v>
      </c>
      <c r="AF354" t="s">
        <v>2562</v>
      </c>
    </row>
    <row r="355" spans="27:32">
      <c r="AA355" t="s">
        <v>2556</v>
      </c>
      <c r="AB355" t="s">
        <v>2557</v>
      </c>
      <c r="AC355" t="s">
        <v>2212</v>
      </c>
      <c r="AD355" t="s">
        <v>2528</v>
      </c>
      <c r="AE355">
        <v>50</v>
      </c>
      <c r="AF355" t="s">
        <v>2562</v>
      </c>
    </row>
    <row r="356" spans="27:32">
      <c r="AA356" t="s">
        <v>2556</v>
      </c>
      <c r="AB356" t="s">
        <v>2557</v>
      </c>
      <c r="AC356" t="s">
        <v>2212</v>
      </c>
      <c r="AD356" t="s">
        <v>2530</v>
      </c>
      <c r="AE356">
        <v>51</v>
      </c>
      <c r="AF356" t="s">
        <v>2562</v>
      </c>
    </row>
    <row r="357" spans="27:32">
      <c r="AA357" t="s">
        <v>2556</v>
      </c>
      <c r="AB357" t="s">
        <v>2557</v>
      </c>
      <c r="AC357" t="s">
        <v>2212</v>
      </c>
      <c r="AD357" t="s">
        <v>2531</v>
      </c>
      <c r="AE357">
        <v>52</v>
      </c>
      <c r="AF357" t="s">
        <v>2562</v>
      </c>
    </row>
    <row r="358" spans="27:32">
      <c r="AA358" t="s">
        <v>2556</v>
      </c>
      <c r="AB358" t="s">
        <v>2557</v>
      </c>
      <c r="AC358" t="s">
        <v>2212</v>
      </c>
      <c r="AD358" t="s">
        <v>2532</v>
      </c>
      <c r="AE358">
        <v>53</v>
      </c>
      <c r="AF358" t="s">
        <v>2562</v>
      </c>
    </row>
    <row r="359" spans="27:32">
      <c r="AA359" t="s">
        <v>2556</v>
      </c>
      <c r="AB359" t="s">
        <v>2557</v>
      </c>
      <c r="AC359" t="s">
        <v>2212</v>
      </c>
      <c r="AD359" t="s">
        <v>2533</v>
      </c>
      <c r="AE359">
        <v>54</v>
      </c>
      <c r="AF359" t="s">
        <v>2562</v>
      </c>
    </row>
    <row r="360" spans="27:32">
      <c r="AA360" t="s">
        <v>2556</v>
      </c>
      <c r="AB360" t="s">
        <v>2557</v>
      </c>
      <c r="AC360" t="s">
        <v>2212</v>
      </c>
      <c r="AD360" t="s">
        <v>2534</v>
      </c>
      <c r="AE360">
        <v>55</v>
      </c>
      <c r="AF360" t="s">
        <v>2562</v>
      </c>
    </row>
    <row r="361" spans="27:32">
      <c r="AA361" t="s">
        <v>2556</v>
      </c>
      <c r="AB361" t="s">
        <v>2557</v>
      </c>
      <c r="AC361" t="s">
        <v>2212</v>
      </c>
      <c r="AD361" t="s">
        <v>2535</v>
      </c>
      <c r="AE361">
        <v>56</v>
      </c>
      <c r="AF361" t="s">
        <v>2562</v>
      </c>
    </row>
    <row r="362" spans="27:32">
      <c r="AA362" t="s">
        <v>2556</v>
      </c>
      <c r="AB362" t="s">
        <v>2557</v>
      </c>
      <c r="AC362" t="s">
        <v>2212</v>
      </c>
      <c r="AD362" t="s">
        <v>2536</v>
      </c>
      <c r="AE362">
        <v>57</v>
      </c>
      <c r="AF362" t="s">
        <v>2562</v>
      </c>
    </row>
    <row r="363" spans="27:32">
      <c r="AA363" t="s">
        <v>2556</v>
      </c>
      <c r="AB363" t="s">
        <v>2557</v>
      </c>
      <c r="AC363" t="s">
        <v>2212</v>
      </c>
      <c r="AD363" t="s">
        <v>2451</v>
      </c>
      <c r="AE363">
        <v>58</v>
      </c>
      <c r="AF363" t="s">
        <v>2601</v>
      </c>
    </row>
    <row r="364" spans="27:32">
      <c r="AA364" t="s">
        <v>2556</v>
      </c>
      <c r="AB364" t="s">
        <v>2557</v>
      </c>
      <c r="AC364" t="s">
        <v>2213</v>
      </c>
      <c r="AD364" t="s">
        <v>2219</v>
      </c>
      <c r="AE364">
        <v>1</v>
      </c>
      <c r="AF364" t="s">
        <v>2558</v>
      </c>
    </row>
    <row r="365" spans="27:32">
      <c r="AA365" t="s">
        <v>2556</v>
      </c>
      <c r="AB365" t="s">
        <v>2557</v>
      </c>
      <c r="AC365" t="s">
        <v>2213</v>
      </c>
      <c r="AD365" t="s">
        <v>2228</v>
      </c>
      <c r="AE365">
        <v>2</v>
      </c>
      <c r="AF365" t="s">
        <v>2560</v>
      </c>
    </row>
    <row r="366" spans="27:32">
      <c r="AA366" t="s">
        <v>2556</v>
      </c>
      <c r="AB366" t="s">
        <v>2557</v>
      </c>
      <c r="AC366" t="s">
        <v>2213</v>
      </c>
      <c r="AD366" t="s">
        <v>2243</v>
      </c>
      <c r="AE366">
        <v>3</v>
      </c>
      <c r="AF366" t="s">
        <v>2562</v>
      </c>
    </row>
    <row r="367" spans="27:32">
      <c r="AA367" t="s">
        <v>2556</v>
      </c>
      <c r="AB367" t="s">
        <v>2557</v>
      </c>
      <c r="AC367" t="s">
        <v>2213</v>
      </c>
      <c r="AD367" t="s">
        <v>2263</v>
      </c>
      <c r="AE367">
        <v>4</v>
      </c>
      <c r="AF367" t="s">
        <v>2562</v>
      </c>
    </row>
    <row r="368" spans="27:32">
      <c r="AA368" t="s">
        <v>2556</v>
      </c>
      <c r="AB368" t="s">
        <v>2557</v>
      </c>
      <c r="AC368" t="s">
        <v>2213</v>
      </c>
      <c r="AD368" t="s">
        <v>2262</v>
      </c>
      <c r="AE368">
        <v>5</v>
      </c>
      <c r="AF368" t="s">
        <v>2570</v>
      </c>
    </row>
    <row r="369" spans="27:32">
      <c r="AA369" t="s">
        <v>2556</v>
      </c>
      <c r="AB369" t="s">
        <v>2557</v>
      </c>
      <c r="AC369" t="s">
        <v>2213</v>
      </c>
      <c r="AD369" t="s">
        <v>2315</v>
      </c>
      <c r="AE369">
        <v>6</v>
      </c>
      <c r="AF369" t="s">
        <v>2570</v>
      </c>
    </row>
    <row r="370" spans="27:32">
      <c r="AA370" t="s">
        <v>2556</v>
      </c>
      <c r="AB370" t="s">
        <v>2557</v>
      </c>
      <c r="AC370" t="s">
        <v>2213</v>
      </c>
      <c r="AD370" t="s">
        <v>2332</v>
      </c>
      <c r="AE370">
        <v>7</v>
      </c>
      <c r="AF370" t="s">
        <v>2570</v>
      </c>
    </row>
    <row r="371" spans="27:32">
      <c r="AA371" t="s">
        <v>2556</v>
      </c>
      <c r="AB371" t="s">
        <v>2557</v>
      </c>
      <c r="AC371" t="s">
        <v>2214</v>
      </c>
      <c r="AD371" t="s">
        <v>2220</v>
      </c>
      <c r="AE371">
        <v>1</v>
      </c>
      <c r="AF371" t="s">
        <v>2558</v>
      </c>
    </row>
    <row r="372" spans="27:32">
      <c r="AA372" t="s">
        <v>2556</v>
      </c>
      <c r="AB372" t="s">
        <v>2557</v>
      </c>
      <c r="AC372" t="s">
        <v>2214</v>
      </c>
      <c r="AD372" t="s">
        <v>2236</v>
      </c>
      <c r="AE372">
        <v>2</v>
      </c>
      <c r="AF372" t="s">
        <v>2562</v>
      </c>
    </row>
    <row r="373" spans="27:32">
      <c r="AA373" t="s">
        <v>2556</v>
      </c>
      <c r="AB373" t="s">
        <v>2557</v>
      </c>
      <c r="AC373" t="s">
        <v>2214</v>
      </c>
      <c r="AD373" t="s">
        <v>2256</v>
      </c>
      <c r="AE373">
        <v>3</v>
      </c>
      <c r="AF373" t="s">
        <v>2600</v>
      </c>
    </row>
    <row r="374" spans="27:32">
      <c r="AA374" t="s">
        <v>2556</v>
      </c>
      <c r="AB374" t="s">
        <v>2557</v>
      </c>
      <c r="AC374" t="s">
        <v>2214</v>
      </c>
      <c r="AD374" t="s">
        <v>2277</v>
      </c>
      <c r="AE374">
        <v>4</v>
      </c>
      <c r="AF374" t="s">
        <v>2600</v>
      </c>
    </row>
    <row r="375" spans="27:32">
      <c r="AA375" t="s">
        <v>2556</v>
      </c>
      <c r="AB375" t="s">
        <v>2557</v>
      </c>
      <c r="AC375" t="s">
        <v>2214</v>
      </c>
      <c r="AD375" t="s">
        <v>2299</v>
      </c>
      <c r="AE375">
        <v>5</v>
      </c>
      <c r="AF375" t="s">
        <v>2600</v>
      </c>
    </row>
    <row r="376" spans="27:32">
      <c r="AA376" t="s">
        <v>2556</v>
      </c>
      <c r="AB376" t="s">
        <v>2557</v>
      </c>
      <c r="AC376" t="s">
        <v>2214</v>
      </c>
      <c r="AD376" t="s">
        <v>2316</v>
      </c>
      <c r="AE376">
        <v>6</v>
      </c>
      <c r="AF376" t="s">
        <v>2600</v>
      </c>
    </row>
    <row r="377" spans="27:32">
      <c r="AA377" t="s">
        <v>2556</v>
      </c>
      <c r="AB377" t="s">
        <v>2557</v>
      </c>
      <c r="AC377" t="s">
        <v>2214</v>
      </c>
      <c r="AD377" t="s">
        <v>2333</v>
      </c>
      <c r="AE377">
        <v>7</v>
      </c>
      <c r="AF377" t="s">
        <v>2600</v>
      </c>
    </row>
    <row r="378" spans="27:32">
      <c r="AA378" t="s">
        <v>2556</v>
      </c>
      <c r="AB378" t="s">
        <v>2557</v>
      </c>
      <c r="AC378" t="s">
        <v>2214</v>
      </c>
      <c r="AD378" t="s">
        <v>2346</v>
      </c>
      <c r="AE378">
        <v>8</v>
      </c>
      <c r="AF378" t="s">
        <v>2600</v>
      </c>
    </row>
    <row r="379" spans="27:32">
      <c r="AA379" t="s">
        <v>2556</v>
      </c>
      <c r="AB379" t="s">
        <v>2557</v>
      </c>
      <c r="AC379" t="s">
        <v>2214</v>
      </c>
      <c r="AD379" t="s">
        <v>2354</v>
      </c>
      <c r="AE379">
        <v>9</v>
      </c>
      <c r="AF379" t="s">
        <v>2600</v>
      </c>
    </row>
    <row r="380" spans="27:32">
      <c r="AA380" t="s">
        <v>2556</v>
      </c>
      <c r="AB380" t="s">
        <v>2557</v>
      </c>
      <c r="AC380" t="s">
        <v>2214</v>
      </c>
      <c r="AD380" t="s">
        <v>2365</v>
      </c>
      <c r="AE380">
        <v>10</v>
      </c>
      <c r="AF380" t="s">
        <v>2600</v>
      </c>
    </row>
    <row r="381" spans="27:32">
      <c r="AA381" t="s">
        <v>2556</v>
      </c>
      <c r="AB381" t="s">
        <v>2557</v>
      </c>
      <c r="AC381" t="s">
        <v>2214</v>
      </c>
      <c r="AD381" t="s">
        <v>2376</v>
      </c>
      <c r="AE381">
        <v>11</v>
      </c>
      <c r="AF381" t="s">
        <v>2600</v>
      </c>
    </row>
    <row r="382" spans="27:32">
      <c r="AA382" t="s">
        <v>2556</v>
      </c>
      <c r="AB382" t="s">
        <v>2557</v>
      </c>
      <c r="AC382" t="s">
        <v>2214</v>
      </c>
      <c r="AD382" t="s">
        <v>2386</v>
      </c>
      <c r="AE382">
        <v>12</v>
      </c>
      <c r="AF382" t="s">
        <v>2600</v>
      </c>
    </row>
    <row r="383" spans="27:32">
      <c r="AA383" t="s">
        <v>2556</v>
      </c>
      <c r="AB383" t="s">
        <v>2557</v>
      </c>
      <c r="AC383" t="s">
        <v>2215</v>
      </c>
      <c r="AD383" t="s">
        <v>2224</v>
      </c>
      <c r="AE383">
        <v>1</v>
      </c>
      <c r="AF383" t="s">
        <v>2570</v>
      </c>
    </row>
    <row r="384" spans="27:32">
      <c r="AA384" t="s">
        <v>2556</v>
      </c>
      <c r="AB384" t="s">
        <v>2557</v>
      </c>
      <c r="AC384" t="s">
        <v>2215</v>
      </c>
      <c r="AD384" t="s">
        <v>2237</v>
      </c>
      <c r="AE384">
        <v>2</v>
      </c>
      <c r="AF384" t="s">
        <v>2560</v>
      </c>
    </row>
    <row r="385" spans="27:32">
      <c r="AA385" t="s">
        <v>2556</v>
      </c>
      <c r="AB385" t="s">
        <v>2557</v>
      </c>
      <c r="AC385" t="s">
        <v>2215</v>
      </c>
      <c r="AD385" t="s">
        <v>2257</v>
      </c>
      <c r="AE385">
        <v>3</v>
      </c>
      <c r="AF385" t="s">
        <v>2560</v>
      </c>
    </row>
    <row r="386" spans="27:32">
      <c r="AA386" t="s">
        <v>2556</v>
      </c>
      <c r="AB386" t="s">
        <v>2557</v>
      </c>
      <c r="AC386" t="s">
        <v>2215</v>
      </c>
      <c r="AD386" t="s">
        <v>2278</v>
      </c>
      <c r="AE386">
        <v>4</v>
      </c>
      <c r="AF386" t="s">
        <v>2560</v>
      </c>
    </row>
    <row r="387" spans="27:32">
      <c r="AA387" t="s">
        <v>2556</v>
      </c>
      <c r="AB387" t="s">
        <v>2557</v>
      </c>
      <c r="AC387" t="s">
        <v>2215</v>
      </c>
      <c r="AD387" t="s">
        <v>2300</v>
      </c>
      <c r="AE387">
        <v>5</v>
      </c>
      <c r="AF387" t="s">
        <v>2605</v>
      </c>
    </row>
    <row r="388" spans="27:32">
      <c r="AA388" t="s">
        <v>2556</v>
      </c>
      <c r="AB388" t="s">
        <v>2557</v>
      </c>
      <c r="AC388" t="s">
        <v>2216</v>
      </c>
      <c r="AD388" t="s">
        <v>2225</v>
      </c>
      <c r="AE388">
        <v>1</v>
      </c>
      <c r="AF388" t="s">
        <v>2562</v>
      </c>
    </row>
    <row r="389" spans="27:32">
      <c r="AA389" t="s">
        <v>2556</v>
      </c>
      <c r="AB389" t="s">
        <v>2557</v>
      </c>
      <c r="AC389" t="s">
        <v>2216</v>
      </c>
      <c r="AD389" t="s">
        <v>2238</v>
      </c>
      <c r="AE389">
        <v>2</v>
      </c>
      <c r="AF389" t="s">
        <v>2570</v>
      </c>
    </row>
    <row r="390" spans="27:32">
      <c r="AA390" t="s">
        <v>2556</v>
      </c>
      <c r="AB390" t="s">
        <v>2557</v>
      </c>
      <c r="AC390" t="s">
        <v>2216</v>
      </c>
      <c r="AD390" t="s">
        <v>2258</v>
      </c>
      <c r="AE390">
        <v>3</v>
      </c>
      <c r="AF390" t="s">
        <v>2570</v>
      </c>
    </row>
    <row r="391" spans="27:32">
      <c r="AA391" t="s">
        <v>2556</v>
      </c>
      <c r="AB391" t="s">
        <v>2557</v>
      </c>
      <c r="AC391" t="s">
        <v>2216</v>
      </c>
      <c r="AD391" t="s">
        <v>2279</v>
      </c>
      <c r="AE391">
        <v>4</v>
      </c>
      <c r="AF391" t="s">
        <v>2570</v>
      </c>
    </row>
    <row r="392" spans="27:32">
      <c r="AA392" t="s">
        <v>2556</v>
      </c>
      <c r="AB392" t="s">
        <v>2557</v>
      </c>
      <c r="AC392" t="s">
        <v>2217</v>
      </c>
      <c r="AD392" t="s">
        <v>2226</v>
      </c>
      <c r="AE392">
        <v>1</v>
      </c>
      <c r="AF392" t="s">
        <v>2600</v>
      </c>
    </row>
    <row r="393" spans="27:32">
      <c r="AA393" t="s">
        <v>2556</v>
      </c>
      <c r="AB393" t="s">
        <v>2557</v>
      </c>
      <c r="AC393" t="s">
        <v>2217</v>
      </c>
      <c r="AD393" t="s">
        <v>2239</v>
      </c>
      <c r="AE393">
        <v>2</v>
      </c>
      <c r="AF393" t="s">
        <v>2600</v>
      </c>
    </row>
    <row r="394" spans="27:32">
      <c r="AA394" t="s">
        <v>2556</v>
      </c>
      <c r="AB394" t="s">
        <v>2557</v>
      </c>
      <c r="AC394" t="s">
        <v>2217</v>
      </c>
      <c r="AD394" t="s">
        <v>2259</v>
      </c>
      <c r="AE394">
        <v>3</v>
      </c>
      <c r="AF394" t="s">
        <v>2600</v>
      </c>
    </row>
    <row r="395" spans="27:32">
      <c r="AA395" t="s">
        <v>2556</v>
      </c>
      <c r="AB395" t="s">
        <v>2557</v>
      </c>
      <c r="AC395" t="s">
        <v>2217</v>
      </c>
      <c r="AD395" t="s">
        <v>2280</v>
      </c>
      <c r="AE395">
        <v>4</v>
      </c>
      <c r="AF395" t="s">
        <v>2600</v>
      </c>
    </row>
    <row r="396" spans="27:32">
      <c r="AA396" t="s">
        <v>2556</v>
      </c>
      <c r="AB396" t="s">
        <v>2557</v>
      </c>
      <c r="AC396" t="s">
        <v>2217</v>
      </c>
      <c r="AD396" t="s">
        <v>2301</v>
      </c>
      <c r="AE396">
        <v>5</v>
      </c>
      <c r="AF396" t="s">
        <v>2600</v>
      </c>
    </row>
    <row r="397" spans="27:32">
      <c r="AA397" t="s">
        <v>2556</v>
      </c>
      <c r="AB397" t="s">
        <v>2557</v>
      </c>
      <c r="AC397" t="s">
        <v>2217</v>
      </c>
      <c r="AD397" t="s">
        <v>2317</v>
      </c>
      <c r="AE397">
        <v>6</v>
      </c>
      <c r="AF397" t="s">
        <v>2600</v>
      </c>
    </row>
    <row r="398" spans="27:32">
      <c r="AA398" t="s">
        <v>2556</v>
      </c>
      <c r="AB398" t="s">
        <v>2557</v>
      </c>
      <c r="AC398" t="s">
        <v>2217</v>
      </c>
      <c r="AD398" t="s">
        <v>2334</v>
      </c>
      <c r="AE398">
        <v>7</v>
      </c>
      <c r="AF398" t="s">
        <v>2604</v>
      </c>
    </row>
    <row r="399" spans="27:32">
      <c r="AA399" t="s">
        <v>2556</v>
      </c>
      <c r="AB399" t="s">
        <v>2557</v>
      </c>
      <c r="AC399" t="s">
        <v>2218</v>
      </c>
      <c r="AD399" t="s">
        <v>2227</v>
      </c>
      <c r="AE399">
        <v>1</v>
      </c>
      <c r="AF399" t="s">
        <v>2570</v>
      </c>
    </row>
    <row r="400" spans="27:32">
      <c r="AA400" t="s">
        <v>2556</v>
      </c>
      <c r="AB400" t="s">
        <v>2557</v>
      </c>
      <c r="AC400" t="s">
        <v>2218</v>
      </c>
      <c r="AD400" t="s">
        <v>2240</v>
      </c>
      <c r="AE400">
        <v>2</v>
      </c>
      <c r="AF400" t="s">
        <v>2570</v>
      </c>
    </row>
    <row r="401" spans="27:32">
      <c r="AA401" t="s">
        <v>2556</v>
      </c>
      <c r="AB401" t="s">
        <v>2557</v>
      </c>
      <c r="AC401" t="s">
        <v>2218</v>
      </c>
      <c r="AD401" t="s">
        <v>2260</v>
      </c>
      <c r="AE401">
        <v>3</v>
      </c>
      <c r="AF401" t="s">
        <v>2570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C7FB5-7235-424A-82A8-7967C8091726}">
  <sheetPr codeName="AddDeleteEntryWS">
    <tabColor rgb="FFFF4F4F"/>
  </sheetPr>
  <dimension ref="A1:AF58"/>
  <sheetViews>
    <sheetView topLeftCell="A3" zoomScale="106" zoomScaleNormal="96" workbookViewId="0">
      <selection activeCell="G19" sqref="G19"/>
    </sheetView>
  </sheetViews>
  <sheetFormatPr defaultColWidth="9.140625" defaultRowHeight="15"/>
  <cols>
    <col min="1" max="1" width="17.85546875" style="123" bestFit="1" customWidth="1"/>
    <col min="2" max="2" width="15.7109375" style="123" bestFit="1" customWidth="1"/>
    <col min="3" max="3" width="27" style="123" customWidth="1"/>
    <col min="4" max="4" width="32.140625" style="123" bestFit="1" customWidth="1"/>
    <col min="5" max="5" width="9.42578125" style="123" customWidth="1"/>
    <col min="6" max="6" width="19.28515625" style="123" bestFit="1" customWidth="1"/>
    <col min="7" max="7" width="32.140625" style="123" bestFit="1" customWidth="1"/>
    <col min="8" max="8" width="18.85546875" style="123" customWidth="1"/>
    <col min="9" max="9" width="17.7109375" style="123" customWidth="1"/>
    <col min="10" max="10" width="17.85546875" style="123" customWidth="1"/>
    <col min="11" max="11" width="14" style="123" customWidth="1"/>
    <col min="12" max="12" width="14.85546875" style="123" bestFit="1" customWidth="1"/>
    <col min="13" max="13" width="14.140625" style="123" bestFit="1" customWidth="1"/>
    <col min="14" max="14" width="8" style="123" bestFit="1" customWidth="1"/>
    <col min="15" max="15" width="13.42578125" style="123" bestFit="1" customWidth="1"/>
    <col min="16" max="16" width="16.42578125" style="123" customWidth="1"/>
    <col min="17" max="17" width="4.85546875" style="123" bestFit="1" customWidth="1"/>
    <col min="18" max="18" width="6.7109375" style="123" bestFit="1" customWidth="1"/>
    <col min="19" max="19" width="13.5703125" style="123" bestFit="1" customWidth="1"/>
    <col min="20" max="20" width="14.85546875" style="123" bestFit="1" customWidth="1"/>
    <col min="21" max="21" width="8.85546875" style="123" bestFit="1" customWidth="1"/>
    <col min="22" max="22" width="13.42578125" style="123" bestFit="1" customWidth="1"/>
    <col min="23" max="23" width="77" style="123" bestFit="1" customWidth="1"/>
    <col min="24" max="24" width="12" style="123" bestFit="1" customWidth="1"/>
    <col min="25" max="25" width="16.42578125" style="123" bestFit="1" customWidth="1"/>
    <col min="26" max="26" width="15.85546875" style="123" bestFit="1" customWidth="1"/>
    <col min="27" max="27" width="8.7109375" style="123" bestFit="1" customWidth="1"/>
    <col min="28" max="28" width="8.5703125" style="123" bestFit="1" customWidth="1"/>
    <col min="29" max="29" width="9.140625" style="123"/>
    <col min="30" max="30" width="13.85546875" style="123" bestFit="1" customWidth="1"/>
    <col min="31" max="31" width="28.140625" style="123" bestFit="1" customWidth="1"/>
    <col min="32" max="32" width="20.42578125" style="123" bestFit="1" customWidth="1"/>
    <col min="33" max="41" width="9.140625" style="123"/>
    <col min="42" max="42" width="8.85546875" style="123" customWidth="1"/>
    <col min="43" max="43" width="8.5703125" style="123" customWidth="1"/>
    <col min="44" max="44" width="8" style="123" customWidth="1"/>
    <col min="45" max="45" width="37.42578125" style="123" customWidth="1"/>
    <col min="46" max="46" width="11.140625" style="123" customWidth="1"/>
    <col min="47" max="16384" width="9.140625" style="123"/>
  </cols>
  <sheetData>
    <row r="1" spans="1:32" ht="25.5" customHeight="1" thickBot="1">
      <c r="A1" s="157" t="str">
        <f>UPPER(Schedule!A2)</f>
        <v>AMG</v>
      </c>
      <c r="B1" s="159">
        <f ca="1">TODAY()</f>
        <v>46088</v>
      </c>
      <c r="C1" s="242"/>
      <c r="D1" s="242"/>
      <c r="E1" s="242"/>
      <c r="F1" s="308" t="s">
        <v>2606</v>
      </c>
      <c r="G1" s="308"/>
      <c r="H1" s="243"/>
      <c r="I1" s="243"/>
      <c r="J1" s="243"/>
      <c r="K1" s="243"/>
      <c r="L1" s="243"/>
      <c r="M1" s="242"/>
      <c r="N1" s="242"/>
      <c r="O1" s="242"/>
      <c r="P1" s="242"/>
      <c r="Q1" s="244"/>
      <c r="R1" s="228"/>
      <c r="S1" s="228"/>
      <c r="T1" s="228"/>
      <c r="U1" s="228"/>
      <c r="V1" s="228"/>
      <c r="W1" s="228"/>
      <c r="X1" s="228"/>
      <c r="Y1" s="228"/>
      <c r="Z1" s="228"/>
      <c r="AA1" s="228"/>
      <c r="AB1" s="228"/>
      <c r="AC1" s="229"/>
      <c r="AD1" s="228"/>
      <c r="AE1" s="228"/>
      <c r="AF1" s="228"/>
    </row>
    <row r="2" spans="1:32" ht="27" customHeight="1" thickBot="1">
      <c r="A2" s="158" t="s">
        <v>2607</v>
      </c>
      <c r="B2" s="160">
        <v>1100507224</v>
      </c>
      <c r="C2" s="245"/>
      <c r="D2" s="245"/>
      <c r="E2" s="245"/>
      <c r="F2" s="173" t="s">
        <v>2374</v>
      </c>
      <c r="G2" s="174" t="s">
        <v>2608</v>
      </c>
      <c r="H2" s="156"/>
      <c r="I2" s="156"/>
      <c r="J2" s="156"/>
      <c r="K2" s="156"/>
      <c r="L2" s="245"/>
      <c r="M2" s="245"/>
      <c r="N2" s="245"/>
      <c r="O2" s="245"/>
      <c r="P2" s="245"/>
      <c r="Q2" s="246"/>
      <c r="R2" s="228"/>
      <c r="S2" s="228"/>
      <c r="T2" s="228"/>
      <c r="U2" s="228"/>
      <c r="V2" s="228"/>
      <c r="W2" s="228"/>
      <c r="X2" s="228"/>
      <c r="Y2" s="228"/>
      <c r="Z2" s="228"/>
      <c r="AA2" s="228"/>
      <c r="AB2" s="228"/>
      <c r="AC2" s="229"/>
      <c r="AD2" s="228"/>
      <c r="AE2" s="228"/>
      <c r="AF2" s="228"/>
    </row>
    <row r="3" spans="1:32" ht="25.5" customHeight="1" thickBot="1">
      <c r="A3" s="247"/>
      <c r="B3" s="248"/>
      <c r="C3" s="249"/>
      <c r="D3" s="249"/>
      <c r="E3" s="248"/>
      <c r="F3" s="230" t="s">
        <v>2609</v>
      </c>
      <c r="G3" s="231"/>
      <c r="H3" s="156"/>
      <c r="I3" s="156"/>
      <c r="J3" s="156"/>
      <c r="K3" s="156"/>
      <c r="L3" s="248"/>
      <c r="M3" s="248"/>
      <c r="N3" s="248"/>
      <c r="O3" s="248"/>
      <c r="P3" s="248"/>
      <c r="Q3" s="250"/>
      <c r="R3" s="228"/>
      <c r="S3" s="228"/>
      <c r="T3" s="228"/>
      <c r="U3" s="228"/>
      <c r="V3" s="228"/>
      <c r="W3" s="228"/>
      <c r="X3" s="228"/>
      <c r="Y3" s="228"/>
      <c r="Z3" s="228"/>
      <c r="AA3" s="228"/>
      <c r="AB3" s="228"/>
      <c r="AC3" s="229"/>
      <c r="AD3" s="228"/>
      <c r="AE3" s="228"/>
      <c r="AF3" s="228"/>
    </row>
    <row r="4" spans="1:32" ht="19.5" hidden="1" customHeight="1">
      <c r="A4" s="247"/>
      <c r="B4" s="248"/>
      <c r="C4" s="249"/>
      <c r="D4" s="249"/>
      <c r="E4" s="248"/>
      <c r="F4" s="230" t="s">
        <v>2610</v>
      </c>
      <c r="G4" s="231" t="s">
        <v>2611</v>
      </c>
      <c r="H4" s="156"/>
      <c r="I4" s="156"/>
      <c r="J4" s="156"/>
      <c r="K4" s="156"/>
      <c r="L4" s="248"/>
      <c r="M4" s="248"/>
      <c r="N4" s="248"/>
      <c r="O4" s="248"/>
      <c r="P4" s="248"/>
      <c r="Q4" s="250"/>
      <c r="R4" s="228"/>
      <c r="S4" s="228"/>
      <c r="T4" s="229"/>
      <c r="U4" s="228"/>
      <c r="V4" s="228"/>
      <c r="W4" s="228"/>
      <c r="X4" s="228"/>
      <c r="Y4" s="228"/>
      <c r="Z4" s="228"/>
      <c r="AA4" s="228"/>
      <c r="AB4" s="228"/>
      <c r="AC4" s="229"/>
      <c r="AD4" s="228"/>
      <c r="AE4" s="228"/>
      <c r="AF4" s="228"/>
    </row>
    <row r="5" spans="1:32" ht="12.75" hidden="1" customHeight="1">
      <c r="A5" s="247"/>
      <c r="B5" s="248"/>
      <c r="C5" s="249"/>
      <c r="D5" s="249"/>
      <c r="E5" s="248"/>
      <c r="F5" s="230" t="s">
        <v>2363</v>
      </c>
      <c r="G5" s="232"/>
      <c r="H5" s="156"/>
      <c r="I5" s="156"/>
      <c r="J5" s="156"/>
      <c r="K5" s="156"/>
      <c r="L5" s="251"/>
      <c r="M5" s="248"/>
      <c r="N5" s="248"/>
      <c r="O5" s="248"/>
      <c r="P5" s="248"/>
      <c r="Q5" s="250"/>
      <c r="R5" s="228"/>
      <c r="S5" s="228"/>
      <c r="T5" s="229"/>
      <c r="U5" s="228"/>
      <c r="V5" s="228"/>
      <c r="W5" s="228"/>
      <c r="X5" s="228"/>
      <c r="Y5" s="228"/>
      <c r="Z5" s="228"/>
      <c r="AA5" s="228"/>
      <c r="AB5" s="228"/>
      <c r="AC5" s="229"/>
      <c r="AD5" s="228"/>
      <c r="AE5" s="228"/>
      <c r="AF5" s="228"/>
    </row>
    <row r="6" spans="1:32" ht="21.75" hidden="1" customHeight="1" thickBot="1">
      <c r="A6" s="247"/>
      <c r="B6" s="248"/>
      <c r="C6" s="249"/>
      <c r="D6" s="249"/>
      <c r="E6" s="248"/>
      <c r="F6" s="230" t="s">
        <v>2612</v>
      </c>
      <c r="G6" s="231"/>
      <c r="H6" s="156"/>
      <c r="I6" s="156"/>
      <c r="J6" s="156"/>
      <c r="K6" s="156"/>
      <c r="L6" s="248"/>
      <c r="M6" s="248"/>
      <c r="N6" s="248"/>
      <c r="O6" s="248"/>
      <c r="P6" s="248"/>
      <c r="Q6" s="250"/>
      <c r="R6" s="228"/>
      <c r="S6" s="228"/>
      <c r="T6" s="229"/>
      <c r="U6" s="228"/>
      <c r="V6" s="228"/>
      <c r="W6" s="228"/>
      <c r="X6" s="228"/>
      <c r="Y6" s="228"/>
      <c r="Z6" s="228"/>
      <c r="AA6" s="228"/>
      <c r="AB6" s="228"/>
      <c r="AC6" s="229"/>
      <c r="AD6" s="228"/>
      <c r="AE6" s="228"/>
      <c r="AF6" s="228"/>
    </row>
    <row r="7" spans="1:32" ht="57" customHeight="1">
      <c r="A7" s="247"/>
      <c r="B7" s="248"/>
      <c r="C7" s="249"/>
      <c r="D7" s="249"/>
      <c r="E7" s="248"/>
      <c r="F7" s="233" t="s">
        <v>2314</v>
      </c>
      <c r="G7" s="177" t="s">
        <v>2613</v>
      </c>
      <c r="H7" s="156"/>
      <c r="I7" s="156"/>
      <c r="J7" s="156"/>
      <c r="K7" s="156"/>
      <c r="L7" s="252"/>
      <c r="M7" s="248"/>
      <c r="N7" s="248"/>
      <c r="O7" s="248"/>
      <c r="P7" s="248"/>
      <c r="Q7" s="250"/>
      <c r="R7" s="309"/>
      <c r="S7" s="309"/>
      <c r="T7" s="309"/>
      <c r="U7" s="309"/>
      <c r="V7" s="309"/>
      <c r="W7" s="309"/>
      <c r="X7" s="309"/>
      <c r="Y7" s="309"/>
      <c r="Z7" s="309"/>
      <c r="AA7" s="309"/>
      <c r="AB7" s="309"/>
      <c r="AC7" s="309"/>
      <c r="AD7" s="309"/>
      <c r="AE7" s="309"/>
      <c r="AF7" s="310"/>
    </row>
    <row r="8" spans="1:32" ht="33" customHeight="1" thickBot="1">
      <c r="A8" s="247"/>
      <c r="B8" s="248"/>
      <c r="C8" s="249"/>
      <c r="D8" s="249"/>
      <c r="E8" s="248"/>
      <c r="F8" s="234" t="s">
        <v>2614</v>
      </c>
      <c r="G8" s="175" t="s">
        <v>2615</v>
      </c>
      <c r="H8" s="156"/>
      <c r="I8" s="156"/>
      <c r="J8" s="156"/>
      <c r="K8" s="156"/>
      <c r="L8" s="245"/>
      <c r="M8" s="245"/>
      <c r="N8" s="245"/>
      <c r="O8" s="245"/>
      <c r="P8" s="253"/>
      <c r="Q8" s="254"/>
      <c r="R8" s="311"/>
      <c r="S8" s="311"/>
      <c r="T8" s="311"/>
      <c r="U8" s="311"/>
      <c r="V8" s="311"/>
      <c r="W8" s="311"/>
      <c r="X8" s="311"/>
      <c r="Y8" s="311"/>
      <c r="Z8" s="311"/>
      <c r="AA8" s="311"/>
      <c r="AB8" s="311"/>
      <c r="AC8" s="311"/>
      <c r="AD8" s="311"/>
      <c r="AE8" s="311"/>
      <c r="AF8" s="312"/>
    </row>
    <row r="9" spans="1:32" ht="30.75" customHeight="1" thickBot="1">
      <c r="A9" s="313" t="s">
        <v>2616</v>
      </c>
      <c r="B9" s="314"/>
      <c r="C9" s="315"/>
      <c r="D9" s="248"/>
      <c r="E9" s="248"/>
      <c r="F9" s="248"/>
      <c r="G9" s="248"/>
      <c r="H9" s="156"/>
      <c r="I9" s="156"/>
      <c r="J9" s="156"/>
      <c r="K9" s="156"/>
      <c r="L9" s="245"/>
      <c r="M9" s="245"/>
      <c r="N9" s="245"/>
      <c r="O9" s="245"/>
      <c r="P9" s="255"/>
      <c r="Q9" s="256"/>
      <c r="R9" s="235"/>
      <c r="S9" s="235"/>
      <c r="T9" s="235"/>
      <c r="U9" s="235"/>
      <c r="V9" s="235"/>
      <c r="W9" s="235"/>
      <c r="X9" s="235"/>
      <c r="Y9" s="235"/>
      <c r="Z9" s="235"/>
      <c r="AA9" s="235"/>
      <c r="AB9" s="235"/>
      <c r="AC9" s="235"/>
      <c r="AD9" s="235"/>
      <c r="AE9" s="235"/>
      <c r="AF9" s="236"/>
    </row>
    <row r="10" spans="1:32" ht="15.75" thickBot="1">
      <c r="A10" s="247"/>
      <c r="B10" s="248"/>
      <c r="C10" s="248"/>
      <c r="D10" s="248"/>
      <c r="E10" s="248"/>
      <c r="F10" s="248"/>
      <c r="G10" s="248"/>
      <c r="H10" s="156"/>
      <c r="I10" s="156"/>
      <c r="J10" s="156"/>
      <c r="K10" s="156"/>
      <c r="L10" s="245"/>
      <c r="M10" s="245"/>
      <c r="N10" s="257"/>
      <c r="O10" s="257"/>
      <c r="P10" s="258"/>
      <c r="Q10" s="256"/>
      <c r="R10" s="228">
        <v>83</v>
      </c>
      <c r="S10" s="228">
        <v>1100507224</v>
      </c>
      <c r="T10" s="229">
        <v>45348</v>
      </c>
      <c r="U10" s="228" t="s">
        <v>80</v>
      </c>
      <c r="V10" s="228" t="s">
        <v>2617</v>
      </c>
      <c r="W10" s="228" t="s">
        <v>2618</v>
      </c>
      <c r="X10" s="228" t="s">
        <v>2619</v>
      </c>
      <c r="Y10" s="228" t="s">
        <v>2611</v>
      </c>
      <c r="Z10" s="228"/>
      <c r="AA10" s="228">
        <v>0</v>
      </c>
      <c r="AB10" s="228" t="s">
        <v>2620</v>
      </c>
      <c r="AC10" s="228" t="s">
        <v>45</v>
      </c>
      <c r="AD10" s="228" t="s">
        <v>2621</v>
      </c>
      <c r="AE10" s="228" t="s">
        <v>2621</v>
      </c>
      <c r="AF10" s="228" t="s">
        <v>2621</v>
      </c>
    </row>
    <row r="11" spans="1:32" ht="19.5" thickBot="1">
      <c r="A11" s="112" t="s">
        <v>2622</v>
      </c>
      <c r="B11" s="113" t="s">
        <v>2614</v>
      </c>
      <c r="C11" s="113" t="s">
        <v>2623</v>
      </c>
      <c r="D11" s="114" t="s">
        <v>2624</v>
      </c>
      <c r="E11" s="248"/>
      <c r="F11" s="320" t="s">
        <v>2625</v>
      </c>
      <c r="G11" s="321"/>
      <c r="H11" s="248"/>
      <c r="I11" s="248"/>
      <c r="J11" s="248"/>
      <c r="K11" s="248"/>
      <c r="L11" s="245"/>
      <c r="M11" s="245"/>
      <c r="N11" s="245"/>
      <c r="O11" s="245"/>
      <c r="P11" s="258"/>
      <c r="Q11" s="256"/>
      <c r="R11" s="228"/>
      <c r="S11" s="228"/>
      <c r="T11" s="229"/>
      <c r="U11" s="228"/>
      <c r="V11" s="228"/>
      <c r="W11" s="228"/>
      <c r="X11" s="228"/>
      <c r="Y11" s="228"/>
      <c r="Z11" s="228"/>
      <c r="AA11" s="228"/>
      <c r="AB11" s="228"/>
      <c r="AC11" s="228"/>
      <c r="AD11" s="228"/>
      <c r="AE11" s="228"/>
      <c r="AF11" s="228"/>
    </row>
    <row r="12" spans="1:32" ht="15" customHeight="1">
      <c r="A12" s="115" t="s">
        <v>2626</v>
      </c>
      <c r="B12" s="116" t="s">
        <v>2619</v>
      </c>
      <c r="C12" s="116" t="s">
        <v>2627</v>
      </c>
      <c r="D12" s="117" t="str">
        <f>B12 &amp; ": " &amp;  C12</f>
        <v>E001: Production Engineering Error</v>
      </c>
      <c r="E12" s="248"/>
      <c r="F12" s="316" t="s">
        <v>2628</v>
      </c>
      <c r="G12" s="316"/>
      <c r="H12" s="248"/>
      <c r="I12" s="248"/>
      <c r="J12" s="248"/>
      <c r="K12" s="248"/>
      <c r="L12" s="259"/>
      <c r="M12" s="259"/>
      <c r="N12" s="257"/>
      <c r="O12" s="257"/>
      <c r="P12" s="258"/>
      <c r="Q12" s="256"/>
      <c r="R12" s="228"/>
      <c r="S12" s="228"/>
      <c r="T12" s="229"/>
      <c r="U12" s="228"/>
      <c r="V12" s="228"/>
      <c r="W12" s="228"/>
      <c r="X12" s="228"/>
      <c r="Y12" s="228"/>
      <c r="Z12" s="228"/>
      <c r="AA12" s="228"/>
      <c r="AB12" s="228"/>
      <c r="AC12" s="228"/>
      <c r="AD12" s="228"/>
      <c r="AE12" s="228"/>
      <c r="AF12" s="228"/>
    </row>
    <row r="13" spans="1:32" ht="18.75" customHeight="1">
      <c r="A13" s="118" t="s">
        <v>2629</v>
      </c>
      <c r="B13" s="260" t="s">
        <v>2630</v>
      </c>
      <c r="C13" s="260" t="s">
        <v>2631</v>
      </c>
      <c r="D13" s="119" t="str">
        <f>B13 &amp; ": " &amp;  C13</f>
        <v>E002: Internal Change Order</v>
      </c>
      <c r="E13" s="248"/>
      <c r="F13" s="317"/>
      <c r="G13" s="317"/>
      <c r="H13" s="248"/>
      <c r="I13" s="248"/>
      <c r="J13" s="248"/>
      <c r="K13" s="248"/>
      <c r="L13" s="253"/>
      <c r="M13" s="253"/>
      <c r="N13" s="253"/>
      <c r="O13" s="253"/>
      <c r="P13" s="253"/>
      <c r="Q13" s="254"/>
      <c r="R13" s="228"/>
      <c r="S13" s="228"/>
      <c r="T13" s="229"/>
      <c r="U13" s="228"/>
      <c r="V13" s="228"/>
      <c r="W13" s="228"/>
      <c r="X13" s="228"/>
      <c r="Y13" s="228"/>
      <c r="Z13" s="228"/>
      <c r="AA13" s="228"/>
      <c r="AB13" s="228"/>
      <c r="AC13" s="228"/>
      <c r="AD13" s="228"/>
      <c r="AE13" s="228"/>
      <c r="AF13" s="228"/>
    </row>
    <row r="14" spans="1:32" ht="15" customHeight="1">
      <c r="A14" s="118" t="s">
        <v>2611</v>
      </c>
      <c r="B14" s="260" t="s">
        <v>2632</v>
      </c>
      <c r="C14" s="261" t="s">
        <v>2633</v>
      </c>
      <c r="D14" s="119" t="str">
        <f>B14 &amp; ": " &amp;  C14</f>
        <v>E003: Customer Change Order</v>
      </c>
      <c r="E14" s="248"/>
      <c r="F14" s="317"/>
      <c r="G14" s="317"/>
      <c r="H14" s="248"/>
      <c r="I14" s="248"/>
      <c r="J14" s="248"/>
      <c r="K14" s="248"/>
      <c r="L14" s="262"/>
      <c r="M14" s="262"/>
      <c r="N14" s="262"/>
      <c r="O14" s="262"/>
      <c r="P14" s="263"/>
      <c r="Q14" s="246"/>
      <c r="R14" s="228"/>
      <c r="S14" s="228"/>
      <c r="T14" s="229"/>
      <c r="U14" s="228"/>
      <c r="V14" s="228"/>
      <c r="W14" s="228"/>
      <c r="X14" s="228"/>
      <c r="Y14" s="228"/>
      <c r="Z14" s="228"/>
      <c r="AA14" s="228"/>
      <c r="AB14" s="228"/>
      <c r="AC14" s="228"/>
      <c r="AD14" s="228"/>
      <c r="AE14" s="228"/>
      <c r="AF14" s="228"/>
    </row>
    <row r="15" spans="1:32" ht="29.25" customHeight="1">
      <c r="A15" s="118"/>
      <c r="B15" s="260" t="s">
        <v>2634</v>
      </c>
      <c r="C15" s="260" t="s">
        <v>2635</v>
      </c>
      <c r="D15" s="119" t="str">
        <f>B15 &amp; ": " &amp;  C15</f>
        <v>E004: Other</v>
      </c>
      <c r="E15" s="248"/>
      <c r="F15" s="317"/>
      <c r="G15" s="317"/>
      <c r="H15" s="248"/>
      <c r="I15" s="248"/>
      <c r="J15" s="248"/>
      <c r="K15" s="248"/>
      <c r="L15" s="262"/>
      <c r="M15" s="262"/>
      <c r="N15" s="262"/>
      <c r="O15" s="262"/>
      <c r="P15" s="263"/>
      <c r="Q15" s="246"/>
      <c r="R15" s="228"/>
      <c r="S15" s="228"/>
      <c r="T15" s="229"/>
      <c r="U15" s="228"/>
      <c r="V15" s="228"/>
      <c r="W15" s="228"/>
      <c r="X15" s="228"/>
      <c r="Y15" s="228"/>
      <c r="Z15" s="228"/>
      <c r="AA15" s="228"/>
      <c r="AB15" s="228"/>
      <c r="AC15" s="228"/>
      <c r="AD15" s="228"/>
      <c r="AE15" s="228"/>
      <c r="AF15" s="228"/>
    </row>
    <row r="16" spans="1:32" ht="15.75" thickBot="1">
      <c r="A16" s="120"/>
      <c r="B16" s="121" t="s">
        <v>2636</v>
      </c>
      <c r="C16" s="121" t="s">
        <v>2637</v>
      </c>
      <c r="D16" s="122" t="str">
        <f>B16 &amp; ": " &amp;  C16</f>
        <v>E005: R&amp;D Design Error</v>
      </c>
      <c r="E16" s="264"/>
      <c r="F16" s="318"/>
      <c r="G16" s="318"/>
      <c r="H16" s="264"/>
      <c r="I16" s="264"/>
      <c r="J16" s="264"/>
      <c r="K16" s="264"/>
      <c r="L16" s="265"/>
      <c r="M16" s="265"/>
      <c r="N16" s="266"/>
      <c r="O16" s="266"/>
      <c r="P16" s="267"/>
      <c r="Q16" s="268"/>
      <c r="R16" s="228"/>
      <c r="S16" s="228"/>
      <c r="T16" s="229"/>
      <c r="U16" s="228"/>
      <c r="V16" s="228"/>
      <c r="W16" s="228"/>
      <c r="X16" s="228"/>
      <c r="Y16" s="228"/>
      <c r="Z16" s="228"/>
      <c r="AA16" s="228"/>
      <c r="AB16" s="228"/>
      <c r="AC16" s="228"/>
      <c r="AD16" s="228"/>
      <c r="AE16" s="228"/>
      <c r="AF16" s="228"/>
    </row>
    <row r="18" spans="1:17">
      <c r="A18"/>
      <c r="B18"/>
      <c r="C18"/>
      <c r="D18"/>
      <c r="E18"/>
      <c r="F18"/>
      <c r="G18"/>
      <c r="H18"/>
      <c r="I18"/>
      <c r="J18"/>
      <c r="K18" s="228"/>
      <c r="L18" s="228"/>
      <c r="M18" s="228"/>
      <c r="N18" s="228"/>
      <c r="O18" s="228"/>
      <c r="P18" s="228"/>
      <c r="Q18" s="228"/>
    </row>
    <row r="19" spans="1:17">
      <c r="A19"/>
      <c r="B19"/>
      <c r="C19"/>
      <c r="D19"/>
      <c r="E19"/>
      <c r="F19"/>
      <c r="G19"/>
      <c r="H19"/>
      <c r="I19"/>
      <c r="J19"/>
      <c r="K19" s="228"/>
      <c r="L19" s="228"/>
      <c r="M19" s="228"/>
      <c r="N19" s="228"/>
      <c r="O19" s="228"/>
      <c r="P19" s="228"/>
      <c r="Q19" s="228"/>
    </row>
    <row r="20" spans="1:17">
      <c r="A20"/>
      <c r="B20"/>
      <c r="C20"/>
      <c r="D20"/>
      <c r="E20"/>
      <c r="F20"/>
      <c r="G20"/>
      <c r="H20"/>
      <c r="I20"/>
      <c r="J20"/>
      <c r="K20" s="228"/>
      <c r="L20" s="228"/>
      <c r="M20" s="228"/>
      <c r="N20" s="228"/>
      <c r="O20" s="228"/>
      <c r="P20" s="228"/>
      <c r="Q20" s="228"/>
    </row>
    <row r="21" spans="1:17">
      <c r="A21"/>
      <c r="B21"/>
      <c r="C21"/>
      <c r="D21"/>
      <c r="E21"/>
      <c r="F21"/>
      <c r="G21"/>
      <c r="H21"/>
      <c r="I21"/>
      <c r="J21"/>
      <c r="K21" s="228"/>
      <c r="L21" s="228"/>
      <c r="M21" s="228"/>
      <c r="N21" s="228"/>
      <c r="O21" s="228"/>
      <c r="P21" s="228"/>
      <c r="Q21" s="228"/>
    </row>
    <row r="22" spans="1:17">
      <c r="A22"/>
      <c r="B22"/>
      <c r="C22"/>
      <c r="D22"/>
      <c r="E22"/>
      <c r="F22"/>
      <c r="G22"/>
      <c r="H22"/>
      <c r="I22"/>
      <c r="J22"/>
      <c r="K22" s="228"/>
      <c r="L22" s="228"/>
      <c r="M22" s="228"/>
      <c r="N22" s="228"/>
      <c r="O22" s="228"/>
      <c r="P22" s="228"/>
      <c r="Q22" s="228"/>
    </row>
    <row r="32" spans="1:17">
      <c r="A32" s="228"/>
      <c r="B32" s="228"/>
      <c r="C32" s="228"/>
      <c r="D32"/>
      <c r="E32"/>
      <c r="F32"/>
      <c r="G32"/>
      <c r="H32"/>
      <c r="I32"/>
      <c r="J32"/>
      <c r="K32"/>
      <c r="L32"/>
      <c r="M32"/>
      <c r="N32"/>
      <c r="O32"/>
      <c r="P32"/>
      <c r="Q32"/>
    </row>
    <row r="33" spans="4:17">
      <c r="D33"/>
      <c r="E33"/>
      <c r="F33"/>
      <c r="G33"/>
      <c r="H33"/>
      <c r="I33"/>
      <c r="J33"/>
      <c r="K33"/>
      <c r="L33"/>
      <c r="M33"/>
      <c r="N33"/>
      <c r="O33"/>
      <c r="P33"/>
      <c r="Q33"/>
    </row>
    <row r="34" spans="4:17">
      <c r="D34"/>
      <c r="E34"/>
      <c r="F34"/>
      <c r="G34"/>
      <c r="H34"/>
      <c r="I34"/>
      <c r="J34"/>
      <c r="K34"/>
      <c r="L34"/>
      <c r="M34"/>
      <c r="N34"/>
      <c r="O34"/>
      <c r="P34"/>
      <c r="Q34"/>
    </row>
    <row r="35" spans="4:17">
      <c r="D35"/>
      <c r="E35"/>
      <c r="F35"/>
      <c r="G35"/>
      <c r="H35"/>
      <c r="I35"/>
      <c r="J35"/>
      <c r="K35"/>
      <c r="L35"/>
      <c r="M35"/>
      <c r="N35"/>
      <c r="O35"/>
      <c r="P35"/>
      <c r="Q35"/>
    </row>
    <row r="36" spans="4:17">
      <c r="D36"/>
      <c r="E36"/>
      <c r="F36"/>
      <c r="G36"/>
      <c r="H36"/>
      <c r="I36"/>
      <c r="J36"/>
      <c r="K36"/>
      <c r="L36"/>
      <c r="M36"/>
      <c r="N36"/>
      <c r="O36"/>
      <c r="P36"/>
      <c r="Q36"/>
    </row>
    <row r="37" spans="4:17">
      <c r="D37"/>
      <c r="E37"/>
      <c r="F37"/>
      <c r="G37"/>
      <c r="H37"/>
      <c r="I37"/>
      <c r="J37"/>
      <c r="K37"/>
      <c r="L37"/>
      <c r="M37"/>
      <c r="N37"/>
      <c r="O37"/>
      <c r="P37"/>
      <c r="Q37"/>
    </row>
    <row r="38" spans="4:17">
      <c r="D38"/>
      <c r="E38"/>
      <c r="F38"/>
      <c r="G38"/>
      <c r="H38"/>
      <c r="I38"/>
      <c r="J38"/>
      <c r="K38"/>
      <c r="L38"/>
      <c r="M38"/>
      <c r="N38"/>
      <c r="O38"/>
      <c r="P38"/>
      <c r="Q38"/>
    </row>
    <row r="39" spans="4:17">
      <c r="D39"/>
      <c r="E39"/>
      <c r="F39"/>
      <c r="G39"/>
      <c r="H39"/>
      <c r="I39"/>
      <c r="J39"/>
      <c r="K39"/>
      <c r="L39"/>
      <c r="M39"/>
      <c r="N39"/>
      <c r="O39"/>
      <c r="P39"/>
      <c r="Q39"/>
    </row>
    <row r="40" spans="4:17">
      <c r="D40"/>
      <c r="E40"/>
      <c r="F40"/>
      <c r="G40"/>
      <c r="H40"/>
      <c r="I40"/>
      <c r="J40"/>
      <c r="K40"/>
      <c r="L40"/>
      <c r="M40"/>
      <c r="N40"/>
      <c r="O40"/>
      <c r="P40"/>
      <c r="Q40"/>
    </row>
    <row r="41" spans="4:17">
      <c r="D41"/>
      <c r="E41"/>
      <c r="F41"/>
      <c r="G41"/>
      <c r="H41"/>
      <c r="I41"/>
      <c r="J41"/>
      <c r="K41"/>
      <c r="L41"/>
      <c r="M41"/>
      <c r="N41"/>
      <c r="O41"/>
      <c r="P41"/>
      <c r="Q41"/>
    </row>
    <row r="42" spans="4:17">
      <c r="D42"/>
      <c r="E42"/>
      <c r="F42"/>
      <c r="G42"/>
      <c r="H42"/>
      <c r="I42"/>
      <c r="J42"/>
      <c r="K42"/>
      <c r="L42"/>
      <c r="M42"/>
      <c r="N42"/>
      <c r="O42"/>
      <c r="P42"/>
      <c r="Q42"/>
    </row>
    <row r="43" spans="4:17">
      <c r="D43"/>
      <c r="E43"/>
      <c r="F43"/>
      <c r="G43"/>
      <c r="H43"/>
      <c r="I43"/>
      <c r="J43"/>
      <c r="K43"/>
      <c r="L43"/>
      <c r="M43"/>
      <c r="N43"/>
      <c r="O43"/>
      <c r="P43"/>
      <c r="Q43"/>
    </row>
    <row r="44" spans="4:17">
      <c r="D44"/>
      <c r="E44"/>
      <c r="F44"/>
      <c r="G44"/>
      <c r="H44"/>
      <c r="I44"/>
      <c r="J44"/>
      <c r="K44"/>
      <c r="L44"/>
      <c r="M44"/>
      <c r="N44"/>
      <c r="O44"/>
      <c r="P44"/>
      <c r="Q44"/>
    </row>
    <row r="45" spans="4:17">
      <c r="D45"/>
      <c r="E45"/>
      <c r="F45"/>
      <c r="G45"/>
      <c r="H45"/>
      <c r="I45"/>
      <c r="J45"/>
      <c r="K45"/>
      <c r="L45"/>
      <c r="M45"/>
      <c r="N45"/>
      <c r="O45"/>
      <c r="P45"/>
      <c r="Q45"/>
    </row>
    <row r="46" spans="4:17">
      <c r="D46"/>
      <c r="E46"/>
      <c r="F46"/>
      <c r="G46"/>
      <c r="H46"/>
      <c r="I46"/>
      <c r="J46"/>
      <c r="K46"/>
      <c r="L46"/>
      <c r="M46"/>
      <c r="N46"/>
      <c r="O46"/>
      <c r="P46"/>
      <c r="Q46"/>
    </row>
    <row r="47" spans="4:17">
      <c r="D47"/>
      <c r="E47"/>
      <c r="F47"/>
      <c r="G47"/>
      <c r="H47"/>
      <c r="I47"/>
      <c r="J47"/>
      <c r="K47"/>
      <c r="L47"/>
      <c r="M47"/>
      <c r="N47"/>
      <c r="O47"/>
      <c r="P47"/>
      <c r="Q47"/>
    </row>
    <row r="48" spans="4:17">
      <c r="D48"/>
      <c r="E48"/>
      <c r="F48"/>
      <c r="G48"/>
      <c r="H48"/>
      <c r="I48"/>
      <c r="J48"/>
      <c r="K48"/>
      <c r="L48"/>
      <c r="M48"/>
      <c r="N48"/>
      <c r="O48"/>
      <c r="P48"/>
      <c r="Q48"/>
    </row>
    <row r="49" spans="4:17">
      <c r="D49"/>
      <c r="E49"/>
      <c r="F49"/>
      <c r="G49"/>
      <c r="H49"/>
      <c r="I49"/>
      <c r="J49"/>
      <c r="K49"/>
      <c r="L49"/>
      <c r="M49"/>
      <c r="N49"/>
      <c r="O49"/>
      <c r="P49"/>
      <c r="Q49"/>
    </row>
    <row r="50" spans="4:17">
      <c r="D50"/>
      <c r="E50"/>
      <c r="F50"/>
      <c r="G50"/>
      <c r="H50"/>
      <c r="I50"/>
      <c r="J50"/>
      <c r="K50"/>
      <c r="L50"/>
      <c r="M50"/>
      <c r="N50"/>
      <c r="O50"/>
      <c r="P50"/>
      <c r="Q50"/>
    </row>
    <row r="51" spans="4:17">
      <c r="D51"/>
      <c r="E51"/>
      <c r="F51"/>
      <c r="G51"/>
      <c r="H51"/>
      <c r="I51"/>
      <c r="J51"/>
      <c r="K51"/>
      <c r="L51"/>
      <c r="M51"/>
      <c r="N51"/>
      <c r="O51"/>
      <c r="P51"/>
      <c r="Q51"/>
    </row>
    <row r="52" spans="4:17">
      <c r="D52"/>
      <c r="E52"/>
      <c r="F52"/>
      <c r="G52"/>
      <c r="H52"/>
      <c r="I52"/>
      <c r="J52"/>
      <c r="K52"/>
      <c r="L52"/>
      <c r="M52"/>
      <c r="N52"/>
      <c r="O52"/>
      <c r="P52"/>
      <c r="Q52"/>
    </row>
    <row r="53" spans="4:17">
      <c r="D53"/>
      <c r="E53"/>
      <c r="F53"/>
      <c r="G53"/>
      <c r="H53"/>
      <c r="I53"/>
      <c r="J53"/>
      <c r="K53"/>
      <c r="L53"/>
      <c r="M53"/>
      <c r="N53"/>
      <c r="O53"/>
      <c r="P53"/>
      <c r="Q53"/>
    </row>
    <row r="54" spans="4:17">
      <c r="D54"/>
      <c r="E54"/>
      <c r="F54"/>
      <c r="G54"/>
      <c r="H54"/>
      <c r="I54"/>
      <c r="J54"/>
      <c r="K54"/>
      <c r="L54"/>
      <c r="M54"/>
      <c r="N54"/>
      <c r="O54"/>
      <c r="P54"/>
      <c r="Q54"/>
    </row>
    <row r="55" spans="4:17">
      <c r="D55"/>
      <c r="E55"/>
      <c r="F55"/>
      <c r="G55"/>
      <c r="H55"/>
      <c r="I55"/>
      <c r="J55"/>
      <c r="K55"/>
      <c r="L55"/>
      <c r="M55"/>
      <c r="N55"/>
      <c r="O55"/>
      <c r="P55"/>
      <c r="Q55"/>
    </row>
    <row r="56" spans="4:17">
      <c r="D56"/>
      <c r="E56"/>
      <c r="F56"/>
      <c r="G56"/>
      <c r="H56"/>
      <c r="I56"/>
      <c r="J56"/>
      <c r="K56"/>
      <c r="L56"/>
      <c r="M56"/>
      <c r="N56"/>
      <c r="O56"/>
      <c r="P56"/>
      <c r="Q56"/>
    </row>
    <row r="57" spans="4:17" ht="15.75" thickBot="1">
      <c r="D57"/>
      <c r="E57"/>
      <c r="F57"/>
      <c r="G57"/>
      <c r="H57"/>
      <c r="I57"/>
      <c r="J57"/>
      <c r="K57"/>
      <c r="L57"/>
      <c r="M57"/>
      <c r="N57"/>
      <c r="O57"/>
      <c r="P57"/>
      <c r="Q57"/>
    </row>
    <row r="58" spans="4:17">
      <c r="D58" s="228"/>
      <c r="E58" s="228"/>
      <c r="F58" s="228"/>
      <c r="G58" s="319"/>
      <c r="H58" s="319"/>
      <c r="I58" s="319"/>
      <c r="J58" s="319"/>
      <c r="K58" s="319"/>
      <c r="L58" s="319"/>
      <c r="M58" s="319"/>
      <c r="N58" s="319"/>
      <c r="O58" s="319"/>
      <c r="P58" s="228"/>
      <c r="Q58" s="228"/>
    </row>
  </sheetData>
  <protectedRanges>
    <protectedRange sqref="G9:G15" name="CUSTOMER INFO"/>
    <protectedRange sqref="C16 AP3:AT9 B20:B35 E12 C19:E35 F28:H42" name="BOM_1"/>
  </protectedRanges>
  <dataConsolidate/>
  <mergeCells count="6">
    <mergeCell ref="F1:G1"/>
    <mergeCell ref="R7:AF8"/>
    <mergeCell ref="A9:C9"/>
    <mergeCell ref="F12:G16"/>
    <mergeCell ref="G58:O58"/>
    <mergeCell ref="F11:G11"/>
  </mergeCells>
  <dataValidations count="3">
    <dataValidation type="list" allowBlank="1" showInputMessage="1" showErrorMessage="1" sqref="G4" xr:uid="{96863231-8D5B-4EC7-82EA-91F19222B568}">
      <formula1>$A$12:$A$14</formula1>
    </dataValidation>
    <dataValidation type="list" allowBlank="1" showInputMessage="1" showErrorMessage="1" sqref="G8" xr:uid="{9996BC51-BD5C-453F-8695-988EE8F3CF0F}">
      <formula1>$D$12:$D$16</formula1>
    </dataValidation>
    <dataValidation allowBlank="1" showInputMessage="1" showErrorMessage="1" prompt="• B.O.M. File Import now includes SolidWorks Excel output BOMs" sqref="B7" xr:uid="{F1E5FB75-F621-463B-8400-7D757AF3641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Get Order History">
              <controlPr defaultSize="0" print="0" autoFill="0" autoPict="0" macro="[0]!get_order_add_deletes" altText="Get Order History_____">
                <anchor moveWithCells="1" sizeWithCells="1">
                  <from>
                    <xdr:col>15</xdr:col>
                    <xdr:colOff>123825</xdr:colOff>
                    <xdr:row>1</xdr:row>
                    <xdr:rowOff>57150</xdr:rowOff>
                  </from>
                  <to>
                    <xdr:col>15</xdr:col>
                    <xdr:colOff>1057275</xdr:colOff>
                    <xdr:row>2</xdr:row>
                    <xdr:rowOff>295275</xdr:rowOff>
                  </to>
                </anchor>
              </controlPr>
            </control>
          </mc:Choice>
        </mc:AlternateContent>
        <mc:AlternateContent xmlns:mc="http://schemas.openxmlformats.org/markup-compatibility/2006">
          <mc:Choice Requires="x14">
            <control shapeId="13314" r:id="rId5" name="Insert Add Delete">
              <controlPr defaultSize="0" print="0" autoFill="0" autoPict="0" macro="[0]!insert_add_delete">
                <anchor moveWithCells="1" sizeWithCells="1">
                  <from>
                    <xdr:col>7</xdr:col>
                    <xdr:colOff>238125</xdr:colOff>
                    <xdr:row>0</xdr:row>
                    <xdr:rowOff>295275</xdr:rowOff>
                  </from>
                  <to>
                    <xdr:col>7</xdr:col>
                    <xdr:colOff>1219200</xdr:colOff>
                    <xdr:row>2</xdr:row>
                    <xdr:rowOff>295275</xdr:rowOff>
                  </to>
                </anchor>
              </controlPr>
            </control>
          </mc:Choice>
        </mc:AlternateContent>
        <mc:AlternateContent xmlns:mc="http://schemas.openxmlformats.org/markup-compatibility/2006">
          <mc:Choice Requires="x14">
            <control shapeId="13328" r:id="rId6" name="Line Items Listbox">
              <controlPr defaultSize="0" autoLine="0" autoPict="0" macro="[0]!ListBox16_Change">
                <anchor moveWithCells="1">
                  <from>
                    <xdr:col>0</xdr:col>
                    <xdr:colOff>9525</xdr:colOff>
                    <xdr:row>2</xdr:row>
                    <xdr:rowOff>9525</xdr:rowOff>
                  </from>
                  <to>
                    <xdr:col>3</xdr:col>
                    <xdr:colOff>523875</xdr:colOff>
                    <xdr:row>7</xdr:row>
                    <xdr:rowOff>228600</xdr:rowOff>
                  </to>
                </anchor>
              </controlPr>
            </control>
          </mc:Choice>
        </mc:AlternateContent>
        <mc:AlternateContent xmlns:mc="http://schemas.openxmlformats.org/markup-compatibility/2006">
          <mc:Choice Requires="x14">
            <control shapeId="13329" r:id="rId7" name="Get Order Info">
              <controlPr defaultSize="0" print="0" autoFill="0" autoPict="0" macro="[0]!get_all_add_delete_order_information">
                <anchor moveWithCells="1" sizeWithCells="1">
                  <from>
                    <xdr:col>2</xdr:col>
                    <xdr:colOff>57150</xdr:colOff>
                    <xdr:row>0</xdr:row>
                    <xdr:rowOff>66675</xdr:rowOff>
                  </from>
                  <to>
                    <xdr:col>2</xdr:col>
                    <xdr:colOff>1323975</xdr:colOff>
                    <xdr:row>1</xdr:row>
                    <xdr:rowOff>285750</xdr:rowOff>
                  </to>
                </anchor>
              </controlPr>
            </control>
          </mc:Choice>
        </mc:AlternateContent>
        <mc:AlternateContent xmlns:mc="http://schemas.openxmlformats.org/markup-compatibility/2006">
          <mc:Choice Requires="x14">
            <control shapeId="13330" r:id="rId8" name="Update Production Transmittal">
              <controlPr defaultSize="0" print="0" autoFill="0" autoPict="0" macro="[0]!update_production_release_button_click">
                <anchor moveWithCells="1" sizeWithCells="1">
                  <from>
                    <xdr:col>7</xdr:col>
                    <xdr:colOff>238125</xdr:colOff>
                    <xdr:row>6</xdr:row>
                    <xdr:rowOff>285750</xdr:rowOff>
                  </from>
                  <to>
                    <xdr:col>7</xdr:col>
                    <xdr:colOff>1219200</xdr:colOff>
                    <xdr:row>7</xdr:row>
                    <xdr:rowOff>400050</xdr:rowOff>
                  </to>
                </anchor>
              </controlPr>
            </control>
          </mc:Choice>
        </mc:AlternateContent>
        <mc:AlternateContent xmlns:mc="http://schemas.openxmlformats.org/markup-compatibility/2006">
          <mc:Choice Requires="x14">
            <control shapeId="13331" r:id="rId9" name="Get Order History">
              <controlPr defaultSize="0" print="0" autoFill="0" autoPict="0" macro="[0]!get_order_add_deletes" altText="Get Order History_____">
                <anchor moveWithCells="1" sizeWithCells="1">
                  <from>
                    <xdr:col>15</xdr:col>
                    <xdr:colOff>38100</xdr:colOff>
                    <xdr:row>6</xdr:row>
                    <xdr:rowOff>257175</xdr:rowOff>
                  </from>
                  <to>
                    <xdr:col>15</xdr:col>
                    <xdr:colOff>971550</xdr:colOff>
                    <xdr:row>7</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465-0701-41C1-815A-C314F1CD666D}">
  <sheetPr codeName="AddDeleteInfoWS">
    <tabColor rgb="FFFF4F4F"/>
  </sheetPr>
  <dimension ref="B1:U300"/>
  <sheetViews>
    <sheetView zoomScaleNormal="100" workbookViewId="0">
      <selection activeCell="AA30" sqref="AA30"/>
    </sheetView>
  </sheetViews>
  <sheetFormatPr defaultRowHeight="12.75"/>
  <cols>
    <col min="1" max="1" width="11.7109375" customWidth="1"/>
    <col min="2" max="2" width="66.140625" bestFit="1" customWidth="1"/>
    <col min="3" max="4" width="12.7109375" bestFit="1" customWidth="1"/>
    <col min="5" max="5" width="12.140625" bestFit="1" customWidth="1"/>
    <col min="6" max="6" width="11" customWidth="1"/>
    <col min="7" max="7" width="37.7109375" bestFit="1" customWidth="1"/>
    <col min="8" max="8" width="11" customWidth="1"/>
    <col min="9" max="9" width="13.42578125" customWidth="1"/>
    <col min="10" max="10" width="14.140625" customWidth="1"/>
    <col min="12" max="12" width="11.85546875" bestFit="1" customWidth="1"/>
    <col min="15" max="15" width="24.85546875" bestFit="1" customWidth="1"/>
    <col min="16" max="16" width="45.85546875" bestFit="1" customWidth="1"/>
    <col min="17" max="17" width="18.140625" bestFit="1" customWidth="1"/>
    <col min="19" max="19" width="26.28515625" bestFit="1" customWidth="1"/>
    <col min="20" max="20" width="46.7109375" bestFit="1" customWidth="1"/>
    <col min="21" max="21" width="19.42578125" bestFit="1" customWidth="1"/>
    <col min="22" max="22" width="12.7109375" bestFit="1" customWidth="1"/>
    <col min="23" max="23" width="20.28515625" bestFit="1" customWidth="1"/>
    <col min="24" max="24" width="23.28515625" bestFit="1" customWidth="1"/>
    <col min="25" max="25" width="20.85546875" bestFit="1" customWidth="1"/>
    <col min="26" max="26" width="7.85546875" bestFit="1" customWidth="1"/>
    <col min="27" max="27" width="33.42578125" bestFit="1" customWidth="1"/>
    <col min="28" max="28" width="11" bestFit="1" customWidth="1"/>
    <col min="29" max="29" width="5" bestFit="1" customWidth="1"/>
    <col min="30" max="30" width="30.85546875" bestFit="1" customWidth="1"/>
    <col min="31" max="31" width="38.85546875" bestFit="1" customWidth="1"/>
    <col min="32" max="32" width="4.7109375" bestFit="1" customWidth="1"/>
    <col min="33" max="33" width="4.85546875" bestFit="1" customWidth="1"/>
    <col min="34" max="34" width="7.85546875" bestFit="1" customWidth="1"/>
    <col min="35" max="35" width="5" bestFit="1" customWidth="1"/>
    <col min="36" max="36" width="18.5703125" customWidth="1"/>
    <col min="37" max="37" width="14" customWidth="1"/>
    <col min="38" max="38" width="10.85546875" customWidth="1"/>
    <col min="39" max="39" width="14.42578125" customWidth="1"/>
    <col min="40" max="40" width="10.85546875" customWidth="1"/>
    <col min="41" max="41" width="10.28515625" customWidth="1"/>
  </cols>
  <sheetData>
    <row r="1" spans="2:21">
      <c r="B1" s="156"/>
      <c r="D1" t="s">
        <v>2638</v>
      </c>
      <c r="O1" t="s">
        <v>2639</v>
      </c>
      <c r="P1" t="s">
        <v>2640</v>
      </c>
      <c r="Q1" t="s">
        <v>2641</v>
      </c>
      <c r="S1" t="s">
        <v>2642</v>
      </c>
      <c r="T1" t="s">
        <v>2643</v>
      </c>
      <c r="U1" t="s">
        <v>2644</v>
      </c>
    </row>
    <row r="2" spans="2:21">
      <c r="B2" t="s">
        <v>2645</v>
      </c>
      <c r="D2" t="s">
        <v>2646</v>
      </c>
      <c r="O2" t="s">
        <v>2647</v>
      </c>
      <c r="P2" t="s">
        <v>2648</v>
      </c>
      <c r="Q2">
        <v>1</v>
      </c>
      <c r="S2" t="s">
        <v>2649</v>
      </c>
      <c r="T2" t="s">
        <v>2650</v>
      </c>
      <c r="U2">
        <v>1</v>
      </c>
    </row>
    <row r="3" spans="2:21">
      <c r="B3" t="str">
        <f>IF('Full Database Dump'!K3 = "", "",  'Full Database Dump'!K3  &amp; ": " &amp; 'Full Database Dump'!L3 &amp; " - " &amp; 'Full Database Dump'!M3)</f>
        <v>10: W260089.B01 - MECH,MID,FLEX,IND,GRAV,DDRV,AC,EXPL</v>
      </c>
      <c r="O3" t="s">
        <v>2651</v>
      </c>
      <c r="P3" t="s">
        <v>2652</v>
      </c>
      <c r="Q3">
        <v>1</v>
      </c>
      <c r="S3" t="s">
        <v>2653</v>
      </c>
      <c r="T3" t="s">
        <v>2654</v>
      </c>
      <c r="U3">
        <v>12</v>
      </c>
    </row>
    <row r="4" spans="2:21">
      <c r="B4" t="str">
        <f>IF('Full Database Dump'!K4 = "", "",  'Full Database Dump'!K4  &amp; ": " &amp; 'Full Database Dump'!L4 &amp; " - " &amp; 'Full Database Dump'!M4)</f>
        <v>11: V676686.B01 - EASYSERVE KIT,USB,ETHERNET CABLES</v>
      </c>
      <c r="O4" t="s">
        <v>2655</v>
      </c>
      <c r="P4" t="s">
        <v>2656</v>
      </c>
      <c r="Q4">
        <v>1</v>
      </c>
      <c r="S4" t="s">
        <v>2657</v>
      </c>
      <c r="T4" t="s">
        <v>2658</v>
      </c>
      <c r="U4">
        <v>12</v>
      </c>
    </row>
    <row r="5" spans="2:21">
      <c r="B5" t="str">
        <f>IF('Full Database Dump'!K5 = "", "",  'Full Database Dump'!K5  &amp; ": " &amp; 'Full Database Dump'!L5 &amp; " - " &amp; 'Full Database Dump'!M5)</f>
        <v>60: V065022.A01 - WHITEWATER ENGINEERING LABOR</v>
      </c>
      <c r="O5" t="s">
        <v>2659</v>
      </c>
      <c r="P5" t="s">
        <v>2660</v>
      </c>
      <c r="Q5">
        <v>1</v>
      </c>
      <c r="S5" t="s">
        <v>2661</v>
      </c>
      <c r="T5" t="s">
        <v>2662</v>
      </c>
      <c r="U5">
        <v>12</v>
      </c>
    </row>
    <row r="6" spans="2:21">
      <c r="B6" t="str">
        <f>IF('Full Database Dump'!K6 = "", "",  'Full Database Dump'!K6  &amp; ": " &amp; 'Full Database Dump'!L6 &amp; " - " &amp; 'Full Database Dump'!M6)</f>
        <v/>
      </c>
      <c r="O6" t="s">
        <v>2663</v>
      </c>
      <c r="P6" t="s">
        <v>2664</v>
      </c>
      <c r="Q6">
        <v>14</v>
      </c>
      <c r="S6" t="s">
        <v>2665</v>
      </c>
      <c r="T6" t="s">
        <v>2666</v>
      </c>
      <c r="U6">
        <v>1</v>
      </c>
    </row>
    <row r="7" spans="2:21">
      <c r="B7" t="str">
        <f>IF('Full Database Dump'!K7 = "", "",  'Full Database Dump'!K7  &amp; ": " &amp; 'Full Database Dump'!L7 &amp; " - " &amp; 'Full Database Dump'!M7)</f>
        <v/>
      </c>
      <c r="O7" t="s">
        <v>2667</v>
      </c>
      <c r="P7" t="s">
        <v>2668</v>
      </c>
      <c r="Q7">
        <v>1</v>
      </c>
      <c r="S7" t="s">
        <v>2669</v>
      </c>
      <c r="T7" t="s">
        <v>2670</v>
      </c>
      <c r="U7">
        <v>32</v>
      </c>
    </row>
    <row r="8" spans="2:21">
      <c r="B8" t="str">
        <f>IF('Full Database Dump'!K8 = "", "",  'Full Database Dump'!K8  &amp; ": " &amp; 'Full Database Dump'!L8 &amp; " - " &amp; 'Full Database Dump'!M8)</f>
        <v/>
      </c>
      <c r="O8" t="s">
        <v>2671</v>
      </c>
      <c r="P8" t="s">
        <v>2672</v>
      </c>
      <c r="Q8">
        <v>1</v>
      </c>
      <c r="S8" t="s">
        <v>2673</v>
      </c>
      <c r="T8" t="s">
        <v>2674</v>
      </c>
      <c r="U8">
        <v>32</v>
      </c>
    </row>
    <row r="9" spans="2:21">
      <c r="B9" t="str">
        <f>IF('Full Database Dump'!K9 = "", "",  'Full Database Dump'!K9  &amp; ": " &amp; 'Full Database Dump'!L9 &amp; " - " &amp; 'Full Database Dump'!M9)</f>
        <v/>
      </c>
      <c r="O9" t="s">
        <v>2675</v>
      </c>
      <c r="P9" t="s">
        <v>2676</v>
      </c>
      <c r="Q9">
        <v>1</v>
      </c>
      <c r="S9" t="s">
        <v>2677</v>
      </c>
      <c r="T9" t="s">
        <v>2678</v>
      </c>
      <c r="U9">
        <v>32</v>
      </c>
    </row>
    <row r="10" spans="2:21">
      <c r="B10" t="str">
        <f>IF('Full Database Dump'!K10 = "", "",  'Full Database Dump'!K10  &amp; ": " &amp; 'Full Database Dump'!L10 &amp; " - " &amp; 'Full Database Dump'!M10)</f>
        <v/>
      </c>
      <c r="O10" t="s">
        <v>2659</v>
      </c>
      <c r="P10" t="s">
        <v>2660</v>
      </c>
      <c r="Q10">
        <v>5</v>
      </c>
      <c r="S10" t="s">
        <v>2679</v>
      </c>
      <c r="T10" t="s">
        <v>2680</v>
      </c>
      <c r="U10">
        <v>1</v>
      </c>
    </row>
    <row r="11" spans="2:21">
      <c r="B11" t="str">
        <f>IF('Full Database Dump'!K11 = "", "",  'Full Database Dump'!K11  &amp; ": " &amp; 'Full Database Dump'!L11 &amp; " - " &amp; 'Full Database Dump'!M11)</f>
        <v/>
      </c>
      <c r="O11" t="s">
        <v>2681</v>
      </c>
      <c r="P11" t="s">
        <v>2682</v>
      </c>
      <c r="Q11">
        <v>1</v>
      </c>
      <c r="S11" t="s">
        <v>2683</v>
      </c>
      <c r="T11" t="s">
        <v>2684</v>
      </c>
      <c r="U11">
        <v>1</v>
      </c>
    </row>
    <row r="12" spans="2:21">
      <c r="B12" t="str">
        <f>IF('Full Database Dump'!K12 = "", "",  'Full Database Dump'!K12  &amp; ": " &amp; 'Full Database Dump'!L12 &amp; " - " &amp; 'Full Database Dump'!M12)</f>
        <v/>
      </c>
      <c r="O12" t="s">
        <v>2685</v>
      </c>
      <c r="P12" t="s">
        <v>2686</v>
      </c>
      <c r="Q12">
        <v>2</v>
      </c>
    </row>
    <row r="13" spans="2:21">
      <c r="B13" t="str">
        <f>IF('Full Database Dump'!K13 = "", "",  'Full Database Dump'!K13  &amp; ": " &amp; 'Full Database Dump'!L13 &amp; " - " &amp; 'Full Database Dump'!M13)</f>
        <v/>
      </c>
      <c r="O13" t="s">
        <v>2687</v>
      </c>
      <c r="P13" t="s">
        <v>2688</v>
      </c>
      <c r="Q13">
        <v>1</v>
      </c>
    </row>
    <row r="14" spans="2:21">
      <c r="B14" t="str">
        <f>IF('Full Database Dump'!K14 = "", "",  'Full Database Dump'!K14  &amp; ": " &amp; 'Full Database Dump'!L14 &amp; " - " &amp; 'Full Database Dump'!M14)</f>
        <v/>
      </c>
      <c r="O14" t="s">
        <v>2659</v>
      </c>
      <c r="P14" t="s">
        <v>2660</v>
      </c>
      <c r="Q14">
        <v>2</v>
      </c>
    </row>
    <row r="15" spans="2:21">
      <c r="B15" t="str">
        <f>IF('Full Database Dump'!K15 = "", "",  'Full Database Dump'!K15  &amp; ": " &amp; 'Full Database Dump'!L15 &amp; " - " &amp; 'Full Database Dump'!M15)</f>
        <v/>
      </c>
      <c r="O15" t="s">
        <v>2689</v>
      </c>
      <c r="P15" t="s">
        <v>2690</v>
      </c>
      <c r="Q15">
        <v>4</v>
      </c>
    </row>
    <row r="16" spans="2:21">
      <c r="B16" t="str">
        <f>IF('Full Database Dump'!K16 = "", "",  'Full Database Dump'!K16  &amp; ": " &amp; 'Full Database Dump'!L16 &amp; " - " &amp; 'Full Database Dump'!M16)</f>
        <v/>
      </c>
      <c r="O16" t="s">
        <v>2659</v>
      </c>
      <c r="P16" t="s">
        <v>2660</v>
      </c>
      <c r="Q16">
        <v>4</v>
      </c>
    </row>
    <row r="17" spans="2:17">
      <c r="B17" t="str">
        <f>IF('Full Database Dump'!K17 = "", "",  'Full Database Dump'!K17  &amp; ": " &amp; 'Full Database Dump'!L17 &amp; " - " &amp; 'Full Database Dump'!M17)</f>
        <v/>
      </c>
      <c r="O17" t="s">
        <v>2691</v>
      </c>
      <c r="P17" t="s">
        <v>2692</v>
      </c>
      <c r="Q17">
        <v>2</v>
      </c>
    </row>
    <row r="18" spans="2:17">
      <c r="B18" t="str">
        <f>IF('Full Database Dump'!K18 = "", "",  'Full Database Dump'!K18  &amp; ": " &amp; 'Full Database Dump'!L18 &amp; " - " &amp; 'Full Database Dump'!M18)</f>
        <v/>
      </c>
      <c r="O18" t="s">
        <v>2691</v>
      </c>
      <c r="P18" t="s">
        <v>2692</v>
      </c>
      <c r="Q18">
        <v>2</v>
      </c>
    </row>
    <row r="19" spans="2:17">
      <c r="B19" t="str">
        <f>IF('Full Database Dump'!K19 = "", "",  'Full Database Dump'!K19  &amp; ": " &amp; 'Full Database Dump'!L19 &amp; " - " &amp; 'Full Database Dump'!M19)</f>
        <v/>
      </c>
      <c r="O19" t="s">
        <v>2693</v>
      </c>
      <c r="P19" t="s">
        <v>2694</v>
      </c>
      <c r="Q19">
        <v>1</v>
      </c>
    </row>
    <row r="20" spans="2:17">
      <c r="B20" t="str">
        <f>IF('Full Database Dump'!K20 = "", "",  'Full Database Dump'!K20  &amp; ": " &amp; 'Full Database Dump'!L20 &amp; " - " &amp; 'Full Database Dump'!M20)</f>
        <v/>
      </c>
      <c r="O20" t="s">
        <v>2695</v>
      </c>
      <c r="P20" t="s">
        <v>2696</v>
      </c>
      <c r="Q20">
        <v>1</v>
      </c>
    </row>
    <row r="21" spans="2:17">
      <c r="B21" t="str">
        <f>IF('Full Database Dump'!K21 = "", "",  'Full Database Dump'!K21  &amp; ": " &amp; 'Full Database Dump'!L21 &amp; " - " &amp; 'Full Database Dump'!M21)</f>
        <v/>
      </c>
      <c r="O21" t="s">
        <v>2697</v>
      </c>
      <c r="P21" t="s">
        <v>2698</v>
      </c>
      <c r="Q21">
        <v>1</v>
      </c>
    </row>
    <row r="22" spans="2:17">
      <c r="B22" t="str">
        <f>IF('Full Database Dump'!K22 = "", "",  'Full Database Dump'!K22  &amp; ": " &amp; 'Full Database Dump'!L22 &amp; " - " &amp; 'Full Database Dump'!M22)</f>
        <v/>
      </c>
      <c r="O22" t="s">
        <v>2699</v>
      </c>
      <c r="P22" t="s">
        <v>2700</v>
      </c>
      <c r="Q22">
        <v>1</v>
      </c>
    </row>
    <row r="23" spans="2:17">
      <c r="B23" t="str">
        <f>IF('Full Database Dump'!K23 = "", "",  'Full Database Dump'!K23  &amp; ": " &amp; 'Full Database Dump'!L23 &amp; " - " &amp; 'Full Database Dump'!M23)</f>
        <v/>
      </c>
      <c r="O23" t="s">
        <v>2701</v>
      </c>
      <c r="P23" t="s">
        <v>2702</v>
      </c>
      <c r="Q23">
        <v>1</v>
      </c>
    </row>
    <row r="24" spans="2:17">
      <c r="B24" t="str">
        <f>IF('Full Database Dump'!K24 = "", "",  'Full Database Dump'!K24  &amp; ": " &amp; 'Full Database Dump'!L24 &amp; " - " &amp; 'Full Database Dump'!M24)</f>
        <v/>
      </c>
      <c r="O24" t="s">
        <v>2703</v>
      </c>
      <c r="P24" t="s">
        <v>2704</v>
      </c>
      <c r="Q24">
        <v>1</v>
      </c>
    </row>
    <row r="25" spans="2:17">
      <c r="B25" t="str">
        <f>IF('Full Database Dump'!K25 = "", "",  'Full Database Dump'!K25  &amp; ": " &amp; 'Full Database Dump'!L25 &amp; " - " &amp; 'Full Database Dump'!M25)</f>
        <v/>
      </c>
      <c r="O25" t="s">
        <v>2705</v>
      </c>
      <c r="P25" t="s">
        <v>2706</v>
      </c>
      <c r="Q25">
        <v>1</v>
      </c>
    </row>
    <row r="26" spans="2:17">
      <c r="B26" t="str">
        <f>IF('Full Database Dump'!K26 = "", "",  'Full Database Dump'!K26  &amp; ": " &amp; 'Full Database Dump'!L26 &amp; " - " &amp; 'Full Database Dump'!M26)</f>
        <v/>
      </c>
      <c r="O26" t="s">
        <v>2707</v>
      </c>
      <c r="P26" t="s">
        <v>2708</v>
      </c>
      <c r="Q26">
        <v>2</v>
      </c>
    </row>
    <row r="27" spans="2:17">
      <c r="B27" t="str">
        <f>IF('Full Database Dump'!K27 = "", "",  'Full Database Dump'!K27  &amp; ": " &amp; 'Full Database Dump'!L27 &amp; " - " &amp; 'Full Database Dump'!M27)</f>
        <v/>
      </c>
      <c r="O27" t="s">
        <v>2709</v>
      </c>
      <c r="P27" t="s">
        <v>2710</v>
      </c>
      <c r="Q27">
        <v>1</v>
      </c>
    </row>
    <row r="28" spans="2:17">
      <c r="B28" t="str">
        <f>IF('Full Database Dump'!K28 = "", "",  'Full Database Dump'!K28  &amp; ": " &amp; 'Full Database Dump'!L28 &amp; " - " &amp; 'Full Database Dump'!M28)</f>
        <v/>
      </c>
      <c r="O28" t="s">
        <v>2711</v>
      </c>
      <c r="P28" t="s">
        <v>2712</v>
      </c>
      <c r="Q28">
        <v>2</v>
      </c>
    </row>
    <row r="29" spans="2:17">
      <c r="B29" t="str">
        <f>IF('Full Database Dump'!K29 = "", "",  'Full Database Dump'!K29  &amp; ": " &amp; 'Full Database Dump'!L29 &amp; " - " &amp; 'Full Database Dump'!M29)</f>
        <v/>
      </c>
      <c r="O29" t="s">
        <v>2713</v>
      </c>
      <c r="P29" t="s">
        <v>2714</v>
      </c>
      <c r="Q29">
        <v>2</v>
      </c>
    </row>
    <row r="30" spans="2:17">
      <c r="B30" t="str">
        <f>IF('Full Database Dump'!K30 = "", "",  'Full Database Dump'!K30  &amp; ": " &amp; 'Full Database Dump'!L30 &amp; " - " &amp; 'Full Database Dump'!M30)</f>
        <v/>
      </c>
      <c r="O30" t="s">
        <v>2709</v>
      </c>
      <c r="P30" t="s">
        <v>2710</v>
      </c>
      <c r="Q30">
        <v>1</v>
      </c>
    </row>
    <row r="31" spans="2:17">
      <c r="B31" t="str">
        <f>IF('Full Database Dump'!K31 = "", "",  'Full Database Dump'!K31  &amp; ": " &amp; 'Full Database Dump'!L31 &amp; " - " &amp; 'Full Database Dump'!M31)</f>
        <v/>
      </c>
      <c r="O31" t="s">
        <v>2711</v>
      </c>
      <c r="P31" t="s">
        <v>2712</v>
      </c>
      <c r="Q31">
        <v>2</v>
      </c>
    </row>
    <row r="32" spans="2:17">
      <c r="B32" t="str">
        <f>IF('Full Database Dump'!K32 = "", "",  'Full Database Dump'!K32  &amp; ": " &amp; 'Full Database Dump'!L32 &amp; " - " &amp; 'Full Database Dump'!M32)</f>
        <v/>
      </c>
      <c r="O32" t="s">
        <v>2715</v>
      </c>
      <c r="P32" t="s">
        <v>2716</v>
      </c>
      <c r="Q32">
        <v>1</v>
      </c>
    </row>
    <row r="33" spans="2:17">
      <c r="B33" t="str">
        <f>IF('Full Database Dump'!K33 = "", "",  'Full Database Dump'!K33  &amp; ": " &amp; 'Full Database Dump'!L33 &amp; " - " &amp; 'Full Database Dump'!M33)</f>
        <v/>
      </c>
      <c r="O33" t="s">
        <v>2717</v>
      </c>
      <c r="P33" t="s">
        <v>2718</v>
      </c>
      <c r="Q33">
        <v>2</v>
      </c>
    </row>
    <row r="34" spans="2:17">
      <c r="B34" t="str">
        <f>IF('Full Database Dump'!K34 = "", "",  'Full Database Dump'!K34  &amp; ": " &amp; 'Full Database Dump'!L34 &amp; " - " &amp; 'Full Database Dump'!M34)</f>
        <v/>
      </c>
      <c r="O34" t="s">
        <v>2719</v>
      </c>
      <c r="P34" t="s">
        <v>2720</v>
      </c>
      <c r="Q34">
        <v>1</v>
      </c>
    </row>
    <row r="35" spans="2:17">
      <c r="B35" t="str">
        <f>IF('Full Database Dump'!K35 = "", "",  'Full Database Dump'!K35  &amp; ": " &amp; 'Full Database Dump'!L35 &amp; " - " &amp; 'Full Database Dump'!M35)</f>
        <v/>
      </c>
      <c r="O35" t="s">
        <v>2721</v>
      </c>
      <c r="P35" t="s">
        <v>2722</v>
      </c>
      <c r="Q35">
        <v>5</v>
      </c>
    </row>
    <row r="36" spans="2:17">
      <c r="B36" t="str">
        <f>IF('Full Database Dump'!K36 = "", "",  'Full Database Dump'!K36  &amp; ": " &amp; 'Full Database Dump'!L36 &amp; " - " &amp; 'Full Database Dump'!M36)</f>
        <v/>
      </c>
      <c r="O36" t="s">
        <v>2723</v>
      </c>
      <c r="P36" t="s">
        <v>2724</v>
      </c>
      <c r="Q36">
        <v>1</v>
      </c>
    </row>
    <row r="37" spans="2:17">
      <c r="B37" t="str">
        <f>IF('Full Database Dump'!K37 = "", "",  'Full Database Dump'!K37  &amp; ": " &amp; 'Full Database Dump'!L37 &amp; " - " &amp; 'Full Database Dump'!M37)</f>
        <v/>
      </c>
      <c r="O37" t="s">
        <v>2725</v>
      </c>
      <c r="P37" t="s">
        <v>2726</v>
      </c>
      <c r="Q37">
        <v>1</v>
      </c>
    </row>
    <row r="38" spans="2:17">
      <c r="B38" t="str">
        <f>IF('Full Database Dump'!K38 = "", "",  'Full Database Dump'!K38  &amp; ": " &amp; 'Full Database Dump'!L38 &amp; " - " &amp; 'Full Database Dump'!M38)</f>
        <v/>
      </c>
      <c r="O38" t="s">
        <v>2727</v>
      </c>
      <c r="P38" t="s">
        <v>2728</v>
      </c>
      <c r="Q38">
        <v>1</v>
      </c>
    </row>
    <row r="39" spans="2:17">
      <c r="B39" t="str">
        <f>IF('Full Database Dump'!K39 = "", "",  'Full Database Dump'!K39  &amp; ": " &amp; 'Full Database Dump'!L39 &amp; " - " &amp; 'Full Database Dump'!M39)</f>
        <v/>
      </c>
      <c r="O39" t="s">
        <v>2729</v>
      </c>
      <c r="P39" t="s">
        <v>2730</v>
      </c>
      <c r="Q39">
        <v>1</v>
      </c>
    </row>
    <row r="40" spans="2:17">
      <c r="B40" t="str">
        <f>IF('Full Database Dump'!K40 = "", "",  'Full Database Dump'!K40  &amp; ": " &amp; 'Full Database Dump'!L40 &amp; " - " &amp; 'Full Database Dump'!M40)</f>
        <v/>
      </c>
      <c r="O40" t="s">
        <v>2731</v>
      </c>
      <c r="P40" t="s">
        <v>2732</v>
      </c>
      <c r="Q40">
        <v>3</v>
      </c>
    </row>
    <row r="41" spans="2:17">
      <c r="B41" t="str">
        <f>IF('Full Database Dump'!K41 = "", "",  'Full Database Dump'!K41  &amp; ": " &amp; 'Full Database Dump'!L41 &amp; " - " &amp; 'Full Database Dump'!M41)</f>
        <v/>
      </c>
      <c r="O41" t="s">
        <v>2733</v>
      </c>
      <c r="P41" t="s">
        <v>2734</v>
      </c>
      <c r="Q41">
        <v>2</v>
      </c>
    </row>
    <row r="42" spans="2:17">
      <c r="B42" t="str">
        <f>IF('Full Database Dump'!K42 = "", "",  'Full Database Dump'!K42  &amp; ": " &amp; 'Full Database Dump'!L42 &amp; " - " &amp; 'Full Database Dump'!M42)</f>
        <v/>
      </c>
      <c r="O42" t="s">
        <v>2735</v>
      </c>
      <c r="P42" t="s">
        <v>2736</v>
      </c>
      <c r="Q42">
        <v>6</v>
      </c>
    </row>
    <row r="43" spans="2:17">
      <c r="B43" t="str">
        <f>IF('Full Database Dump'!K43 = "", "",  'Full Database Dump'!K43  &amp; ": " &amp; 'Full Database Dump'!L43 &amp; " - " &amp; 'Full Database Dump'!M43)</f>
        <v/>
      </c>
      <c r="O43" t="s">
        <v>2737</v>
      </c>
      <c r="P43" t="s">
        <v>2738</v>
      </c>
      <c r="Q43">
        <v>2</v>
      </c>
    </row>
    <row r="44" spans="2:17">
      <c r="B44" t="str">
        <f>IF('Full Database Dump'!K44 = "", "",  'Full Database Dump'!K44  &amp; ": " &amp; 'Full Database Dump'!L44 &amp; " - " &amp; 'Full Database Dump'!M44)</f>
        <v/>
      </c>
      <c r="O44" t="s">
        <v>2739</v>
      </c>
      <c r="P44" t="s">
        <v>2740</v>
      </c>
      <c r="Q44">
        <v>1</v>
      </c>
    </row>
    <row r="45" spans="2:17">
      <c r="B45" t="str">
        <f>IF('Full Database Dump'!K45 = "", "",  'Full Database Dump'!K45  &amp; ": " &amp; 'Full Database Dump'!L45 &amp; " - " &amp; 'Full Database Dump'!M45)</f>
        <v/>
      </c>
      <c r="O45" t="s">
        <v>2741</v>
      </c>
      <c r="P45" t="s">
        <v>2742</v>
      </c>
      <c r="Q45">
        <v>2</v>
      </c>
    </row>
    <row r="46" spans="2:17">
      <c r="B46" t="str">
        <f>IF('Full Database Dump'!K46 = "", "",  'Full Database Dump'!K46  &amp; ": " &amp; 'Full Database Dump'!L46 &amp; " - " &amp; 'Full Database Dump'!M46)</f>
        <v/>
      </c>
      <c r="O46" t="s">
        <v>2743</v>
      </c>
      <c r="P46" t="s">
        <v>2744</v>
      </c>
      <c r="Q46">
        <v>1</v>
      </c>
    </row>
    <row r="47" spans="2:17">
      <c r="B47" t="str">
        <f>IF('Full Database Dump'!K47 = "", "",  'Full Database Dump'!K47  &amp; ": " &amp; 'Full Database Dump'!L47 &amp; " - " &amp; 'Full Database Dump'!M47)</f>
        <v/>
      </c>
      <c r="O47" t="s">
        <v>2745</v>
      </c>
      <c r="P47" t="s">
        <v>2746</v>
      </c>
      <c r="Q47">
        <v>2</v>
      </c>
    </row>
    <row r="48" spans="2:17">
      <c r="B48" t="str">
        <f>IF('Full Database Dump'!K48 = "", "",  'Full Database Dump'!K48  &amp; ": " &amp; 'Full Database Dump'!L48 &amp; " - " &amp; 'Full Database Dump'!M48)</f>
        <v/>
      </c>
      <c r="O48" t="s">
        <v>2747</v>
      </c>
      <c r="P48" t="s">
        <v>2748</v>
      </c>
      <c r="Q48">
        <v>4</v>
      </c>
    </row>
    <row r="49" spans="2:17">
      <c r="B49" t="str">
        <f>IF('Full Database Dump'!K49 = "", "",  'Full Database Dump'!K49  &amp; ": " &amp; 'Full Database Dump'!L49 &amp; " - " &amp; 'Full Database Dump'!M49)</f>
        <v/>
      </c>
      <c r="O49" t="s">
        <v>2749</v>
      </c>
      <c r="P49" t="s">
        <v>2750</v>
      </c>
      <c r="Q49">
        <v>8</v>
      </c>
    </row>
    <row r="50" spans="2:17">
      <c r="B50" t="str">
        <f>IF('Full Database Dump'!K50 = "", "",  'Full Database Dump'!K50  &amp; ": " &amp; 'Full Database Dump'!L50 &amp; " - " &amp; 'Full Database Dump'!M50)</f>
        <v/>
      </c>
      <c r="O50" t="s">
        <v>2751</v>
      </c>
      <c r="P50" t="s">
        <v>2752</v>
      </c>
      <c r="Q50">
        <v>2</v>
      </c>
    </row>
    <row r="51" spans="2:17">
      <c r="B51" t="str">
        <f>IF('Full Database Dump'!K51 = "", "",  'Full Database Dump'!K51  &amp; ": " &amp; 'Full Database Dump'!L51 &amp; " - " &amp; 'Full Database Dump'!M51)</f>
        <v/>
      </c>
      <c r="O51" t="s">
        <v>2725</v>
      </c>
      <c r="P51" t="s">
        <v>2726</v>
      </c>
      <c r="Q51">
        <v>1</v>
      </c>
    </row>
    <row r="52" spans="2:17">
      <c r="B52" t="str">
        <f>IF('Full Database Dump'!K52 = "", "",  'Full Database Dump'!K52  &amp; ": " &amp; 'Full Database Dump'!L52 &amp; " - " &amp; 'Full Database Dump'!M52)</f>
        <v/>
      </c>
      <c r="O52" t="s">
        <v>2727</v>
      </c>
      <c r="P52" t="s">
        <v>2728</v>
      </c>
      <c r="Q52">
        <v>1</v>
      </c>
    </row>
    <row r="53" spans="2:17">
      <c r="B53" t="str">
        <f>IF('Full Database Dump'!K53 = "", "",  'Full Database Dump'!K53  &amp; ": " &amp; 'Full Database Dump'!L53 &amp; " - " &amp; 'Full Database Dump'!M53)</f>
        <v/>
      </c>
      <c r="O53" t="s">
        <v>2753</v>
      </c>
      <c r="P53" t="s">
        <v>2754</v>
      </c>
      <c r="Q53">
        <v>1</v>
      </c>
    </row>
    <row r="54" spans="2:17">
      <c r="B54" t="str">
        <f>IF('Full Database Dump'!K54 = "", "",  'Full Database Dump'!K54  &amp; ": " &amp; 'Full Database Dump'!L54 &amp; " - " &amp; 'Full Database Dump'!M54)</f>
        <v/>
      </c>
      <c r="O54" t="s">
        <v>2755</v>
      </c>
      <c r="P54" t="s">
        <v>2756</v>
      </c>
      <c r="Q54">
        <v>1</v>
      </c>
    </row>
    <row r="55" spans="2:17">
      <c r="B55" t="str">
        <f>IF('Full Database Dump'!K55 = "", "",  'Full Database Dump'!K55  &amp; ": " &amp; 'Full Database Dump'!L55 &amp; " - " &amp; 'Full Database Dump'!M55)</f>
        <v/>
      </c>
      <c r="O55" t="s">
        <v>2757</v>
      </c>
      <c r="P55" t="s">
        <v>2758</v>
      </c>
      <c r="Q55">
        <v>1</v>
      </c>
    </row>
    <row r="56" spans="2:17">
      <c r="B56" t="str">
        <f>IF('Full Database Dump'!K56 = "", "",  'Full Database Dump'!K56  &amp; ": " &amp; 'Full Database Dump'!L56 &amp; " - " &amp; 'Full Database Dump'!M56)</f>
        <v/>
      </c>
      <c r="O56" t="s">
        <v>2759</v>
      </c>
      <c r="P56" t="s">
        <v>2760</v>
      </c>
      <c r="Q56">
        <v>1</v>
      </c>
    </row>
    <row r="57" spans="2:17">
      <c r="B57" t="str">
        <f>IF('Full Database Dump'!K57 = "", "",  'Full Database Dump'!K57  &amp; ": " &amp; 'Full Database Dump'!L57 &amp; " - " &amp; 'Full Database Dump'!M57)</f>
        <v/>
      </c>
      <c r="O57" t="s">
        <v>2761</v>
      </c>
      <c r="P57" t="s">
        <v>2762</v>
      </c>
      <c r="Q57">
        <v>1</v>
      </c>
    </row>
    <row r="58" spans="2:17">
      <c r="B58" t="str">
        <f>IF('Full Database Dump'!K58 = "", "",  'Full Database Dump'!K58  &amp; ": " &amp; 'Full Database Dump'!L58 &amp; " - " &amp; 'Full Database Dump'!M58)</f>
        <v/>
      </c>
      <c r="O58" t="s">
        <v>2763</v>
      </c>
      <c r="P58" t="s">
        <v>2764</v>
      </c>
      <c r="Q58">
        <v>1</v>
      </c>
    </row>
    <row r="59" spans="2:17">
      <c r="B59" t="str">
        <f>IF('Full Database Dump'!K59 = "", "",  'Full Database Dump'!K59  &amp; ": " &amp; 'Full Database Dump'!L59 &amp; " - " &amp; 'Full Database Dump'!M59)</f>
        <v/>
      </c>
    </row>
    <row r="60" spans="2:17">
      <c r="B60" t="str">
        <f>IF('Full Database Dump'!K60 = "", "",  'Full Database Dump'!K60  &amp; ": " &amp; 'Full Database Dump'!L60 &amp; " - " &amp; 'Full Database Dump'!M60)</f>
        <v/>
      </c>
    </row>
    <row r="61" spans="2:17">
      <c r="B61" t="str">
        <f>IF('Full Database Dump'!K61 = "", "",  'Full Database Dump'!K61  &amp; ": " &amp; 'Full Database Dump'!L61 &amp; " - " &amp; 'Full Database Dump'!M61)</f>
        <v/>
      </c>
    </row>
    <row r="62" spans="2:17">
      <c r="B62" t="str">
        <f>IF('Full Database Dump'!K62 = "", "",  'Full Database Dump'!K62  &amp; ": " &amp; 'Full Database Dump'!L62 &amp; " - " &amp; 'Full Database Dump'!M62)</f>
        <v/>
      </c>
    </row>
    <row r="63" spans="2:17">
      <c r="B63" t="str">
        <f>IF('Full Database Dump'!K63 = "", "",  'Full Database Dump'!K63  &amp; ": " &amp; 'Full Database Dump'!L63 &amp; " - " &amp; 'Full Database Dump'!M63)</f>
        <v/>
      </c>
    </row>
    <row r="64" spans="2:17">
      <c r="B64" t="str">
        <f>IF('Full Database Dump'!K64 = "", "",  'Full Database Dump'!K64  &amp; ": " &amp; 'Full Database Dump'!L64 &amp; " - " &amp; 'Full Database Dump'!M64)</f>
        <v/>
      </c>
    </row>
    <row r="65" spans="2:2">
      <c r="B65" t="str">
        <f>IF('Full Database Dump'!K65 = "", "",  'Full Database Dump'!K65  &amp; ": " &amp; 'Full Database Dump'!L65 &amp; " - " &amp; 'Full Database Dump'!M65)</f>
        <v/>
      </c>
    </row>
    <row r="66" spans="2:2">
      <c r="B66" t="str">
        <f>IF('Full Database Dump'!K66 = "", "",  'Full Database Dump'!K66  &amp; ": " &amp; 'Full Database Dump'!L66 &amp; " - " &amp; 'Full Database Dump'!M66)</f>
        <v/>
      </c>
    </row>
    <row r="67" spans="2:2">
      <c r="B67" t="str">
        <f>IF('Full Database Dump'!K67 = "", "",  'Full Database Dump'!K67  &amp; ": " &amp; 'Full Database Dump'!L67 &amp; " - " &amp; 'Full Database Dump'!M67)</f>
        <v/>
      </c>
    </row>
    <row r="68" spans="2:2">
      <c r="B68" t="str">
        <f>IF('Full Database Dump'!K68 = "", "",  'Full Database Dump'!K68  &amp; ": " &amp; 'Full Database Dump'!L68 &amp; " - " &amp; 'Full Database Dump'!M68)</f>
        <v/>
      </c>
    </row>
    <row r="69" spans="2:2">
      <c r="B69" t="str">
        <f>IF('Full Database Dump'!K69 = "", "",  'Full Database Dump'!K69  &amp; ": " &amp; 'Full Database Dump'!L69 &amp; " - " &amp; 'Full Database Dump'!M69)</f>
        <v/>
      </c>
    </row>
    <row r="70" spans="2:2">
      <c r="B70" t="str">
        <f>IF('Full Database Dump'!K70 = "", "",  'Full Database Dump'!K70  &amp; ": " &amp; 'Full Database Dump'!L70 &amp; " - " &amp; 'Full Database Dump'!M70)</f>
        <v/>
      </c>
    </row>
    <row r="71" spans="2:2">
      <c r="B71" t="str">
        <f>IF('Full Database Dump'!K71 = "", "",  'Full Database Dump'!K71  &amp; ": " &amp; 'Full Database Dump'!L71 &amp; " - " &amp; 'Full Database Dump'!M71)</f>
        <v/>
      </c>
    </row>
    <row r="72" spans="2:2">
      <c r="B72" t="str">
        <f>IF('Full Database Dump'!K72 = "", "",  'Full Database Dump'!K72  &amp; ": " &amp; 'Full Database Dump'!L72 &amp; " - " &amp; 'Full Database Dump'!M72)</f>
        <v/>
      </c>
    </row>
    <row r="73" spans="2:2">
      <c r="B73" t="str">
        <f>IF('Full Database Dump'!K73 = "", "",  'Full Database Dump'!K73  &amp; ": " &amp; 'Full Database Dump'!L73 &amp; " - " &amp; 'Full Database Dump'!M73)</f>
        <v/>
      </c>
    </row>
    <row r="74" spans="2:2">
      <c r="B74" t="str">
        <f>IF('Full Database Dump'!K74 = "", "",  'Full Database Dump'!K74  &amp; ": " &amp; 'Full Database Dump'!L74 &amp; " - " &amp; 'Full Database Dump'!M74)</f>
        <v/>
      </c>
    </row>
    <row r="75" spans="2:2">
      <c r="B75" t="str">
        <f>IF('Full Database Dump'!K75 = "", "",  'Full Database Dump'!K75  &amp; ": " &amp; 'Full Database Dump'!L75 &amp; " - " &amp; 'Full Database Dump'!M75)</f>
        <v/>
      </c>
    </row>
    <row r="76" spans="2:2">
      <c r="B76" t="str">
        <f>IF('Full Database Dump'!K76 = "", "",  'Full Database Dump'!K76  &amp; ": " &amp; 'Full Database Dump'!L76 &amp; " - " &amp; 'Full Database Dump'!M76)</f>
        <v/>
      </c>
    </row>
    <row r="77" spans="2:2">
      <c r="B77" t="str">
        <f>IF('Full Database Dump'!K77 = "", "",  'Full Database Dump'!K77  &amp; ": " &amp; 'Full Database Dump'!L77 &amp; " - " &amp; 'Full Database Dump'!M77)</f>
        <v/>
      </c>
    </row>
    <row r="78" spans="2:2">
      <c r="B78" t="str">
        <f>IF('Full Database Dump'!K78 = "", "",  'Full Database Dump'!K78  &amp; ": " &amp; 'Full Database Dump'!L78 &amp; " - " &amp; 'Full Database Dump'!M78)</f>
        <v/>
      </c>
    </row>
    <row r="79" spans="2:2">
      <c r="B79" t="str">
        <f>IF('Full Database Dump'!K79 = "", "",  'Full Database Dump'!K79  &amp; ": " &amp; 'Full Database Dump'!L79 &amp; " - " &amp; 'Full Database Dump'!M79)</f>
        <v/>
      </c>
    </row>
    <row r="80" spans="2:2">
      <c r="B80" t="str">
        <f>IF('Full Database Dump'!K80 = "", "",  'Full Database Dump'!K80  &amp; ": " &amp; 'Full Database Dump'!L80 &amp; " - " &amp; 'Full Database Dump'!M80)</f>
        <v/>
      </c>
    </row>
    <row r="81" spans="2:2">
      <c r="B81" t="str">
        <f>IF('Full Database Dump'!K81 = "", "",  'Full Database Dump'!K81  &amp; ": " &amp; 'Full Database Dump'!L81 &amp; " - " &amp; 'Full Database Dump'!M81)</f>
        <v/>
      </c>
    </row>
    <row r="82" spans="2:2">
      <c r="B82" t="str">
        <f>IF('Full Database Dump'!K82 = "", "",  'Full Database Dump'!K82  &amp; ": " &amp; 'Full Database Dump'!L82 &amp; " - " &amp; 'Full Database Dump'!M82)</f>
        <v/>
      </c>
    </row>
    <row r="83" spans="2:2">
      <c r="B83" t="str">
        <f>IF('Full Database Dump'!K83 = "", "",  'Full Database Dump'!K83  &amp; ": " &amp; 'Full Database Dump'!L83 &amp; " - " &amp; 'Full Database Dump'!M83)</f>
        <v/>
      </c>
    </row>
    <row r="84" spans="2:2">
      <c r="B84" t="str">
        <f>IF('Full Database Dump'!K84 = "", "",  'Full Database Dump'!K84  &amp; ": " &amp; 'Full Database Dump'!L84 &amp; " - " &amp; 'Full Database Dump'!M84)</f>
        <v/>
      </c>
    </row>
    <row r="85" spans="2:2">
      <c r="B85" t="str">
        <f>IF('Full Database Dump'!K85 = "", "",  'Full Database Dump'!K85  &amp; ": " &amp; 'Full Database Dump'!L85 &amp; " - " &amp; 'Full Database Dump'!M85)</f>
        <v/>
      </c>
    </row>
    <row r="86" spans="2:2">
      <c r="B86" t="str">
        <f>IF('Full Database Dump'!K86 = "", "",  'Full Database Dump'!K86  &amp; ": " &amp; 'Full Database Dump'!L86 &amp; " - " &amp; 'Full Database Dump'!M86)</f>
        <v/>
      </c>
    </row>
    <row r="87" spans="2:2">
      <c r="B87" t="str">
        <f>IF('Full Database Dump'!K87 = "", "",  'Full Database Dump'!K87  &amp; ": " &amp; 'Full Database Dump'!L87 &amp; " - " &amp; 'Full Database Dump'!M87)</f>
        <v/>
      </c>
    </row>
    <row r="88" spans="2:2">
      <c r="B88" t="str">
        <f>IF('Full Database Dump'!K88 = "", "",  'Full Database Dump'!K88  &amp; ": " &amp; 'Full Database Dump'!L88 &amp; " - " &amp; 'Full Database Dump'!M88)</f>
        <v/>
      </c>
    </row>
    <row r="89" spans="2:2">
      <c r="B89" t="str">
        <f>IF('Full Database Dump'!K89 = "", "",  'Full Database Dump'!K89  &amp; ": " &amp; 'Full Database Dump'!L89 &amp; " - " &amp; 'Full Database Dump'!M89)</f>
        <v/>
      </c>
    </row>
    <row r="90" spans="2:2">
      <c r="B90" t="str">
        <f>IF('Full Database Dump'!K90 = "", "",  'Full Database Dump'!K90  &amp; ": " &amp; 'Full Database Dump'!L90 &amp; " - " &amp; 'Full Database Dump'!M90)</f>
        <v/>
      </c>
    </row>
    <row r="91" spans="2:2">
      <c r="B91" t="str">
        <f>IF('Full Database Dump'!K91 = "", "",  'Full Database Dump'!K91  &amp; ": " &amp; 'Full Database Dump'!L91 &amp; " - " &amp; 'Full Database Dump'!M91)</f>
        <v/>
      </c>
    </row>
    <row r="92" spans="2:2">
      <c r="B92" t="str">
        <f>IF('Full Database Dump'!K92 = "", "",  'Full Database Dump'!K92  &amp; ": " &amp; 'Full Database Dump'!L92 &amp; " - " &amp; 'Full Database Dump'!M92)</f>
        <v/>
      </c>
    </row>
    <row r="93" spans="2:2">
      <c r="B93" t="str">
        <f>IF('Full Database Dump'!K93 = "", "",  'Full Database Dump'!K93  &amp; ": " &amp; 'Full Database Dump'!L93 &amp; " - " &amp; 'Full Database Dump'!M93)</f>
        <v/>
      </c>
    </row>
    <row r="94" spans="2:2">
      <c r="B94" t="str">
        <f>IF('Full Database Dump'!K94 = "", "",  'Full Database Dump'!K94  &amp; ": " &amp; 'Full Database Dump'!L94 &amp; " - " &amp; 'Full Database Dump'!M94)</f>
        <v/>
      </c>
    </row>
    <row r="95" spans="2:2">
      <c r="B95" t="str">
        <f>IF('Full Database Dump'!K95 = "", "",  'Full Database Dump'!K95  &amp; ": " &amp; 'Full Database Dump'!L95 &amp; " - " &amp; 'Full Database Dump'!M95)</f>
        <v/>
      </c>
    </row>
    <row r="96" spans="2:2">
      <c r="B96" t="str">
        <f>IF('Full Database Dump'!K96 = "", "",  'Full Database Dump'!K96  &amp; ": " &amp; 'Full Database Dump'!L96 &amp; " - " &amp; 'Full Database Dump'!M96)</f>
        <v/>
      </c>
    </row>
    <row r="97" spans="2:2">
      <c r="B97" t="str">
        <f>IF('Full Database Dump'!K97 = "", "",  'Full Database Dump'!K97  &amp; ": " &amp; 'Full Database Dump'!L97 &amp; " - " &amp; 'Full Database Dump'!M97)</f>
        <v/>
      </c>
    </row>
    <row r="98" spans="2:2">
      <c r="B98" t="str">
        <f>IF('Full Database Dump'!K98 = "", "",  'Full Database Dump'!K98  &amp; ": " &amp; 'Full Database Dump'!L98 &amp; " - " &amp; 'Full Database Dump'!M98)</f>
        <v/>
      </c>
    </row>
    <row r="99" spans="2:2">
      <c r="B99" t="str">
        <f>IF('Full Database Dump'!K99 = "", "",  'Full Database Dump'!K99  &amp; ": " &amp; 'Full Database Dump'!L99 &amp; " - " &amp; 'Full Database Dump'!M99)</f>
        <v/>
      </c>
    </row>
    <row r="100" spans="2:2">
      <c r="B100" t="str">
        <f>IF('Full Database Dump'!K100 = "", "",  'Full Database Dump'!K100  &amp; ": " &amp; 'Full Database Dump'!L100 &amp; " - " &amp; 'Full Database Dump'!M100)</f>
        <v/>
      </c>
    </row>
    <row r="101" spans="2:2">
      <c r="B101" t="str">
        <f>IF('Full Database Dump'!K101 = "", "",  'Full Database Dump'!K101  &amp; ": " &amp; 'Full Database Dump'!L101 &amp; " - " &amp; 'Full Database Dump'!M101)</f>
        <v/>
      </c>
    </row>
    <row r="102" spans="2:2">
      <c r="B102" t="str">
        <f>IF('Full Database Dump'!K102 = "", "",  'Full Database Dump'!K102  &amp; ": " &amp; 'Full Database Dump'!L102 &amp; " - " &amp; 'Full Database Dump'!M102)</f>
        <v/>
      </c>
    </row>
    <row r="103" spans="2:2">
      <c r="B103" t="str">
        <f>IF('Full Database Dump'!K103 = "", "",  'Full Database Dump'!K103  &amp; ": " &amp; 'Full Database Dump'!L103 &amp; " - " &amp; 'Full Database Dump'!M103)</f>
        <v/>
      </c>
    </row>
    <row r="104" spans="2:2">
      <c r="B104" t="str">
        <f>IF('Full Database Dump'!K104 = "", "",  'Full Database Dump'!K104  &amp; ": " &amp; 'Full Database Dump'!L104 &amp; " - " &amp; 'Full Database Dump'!M104)</f>
        <v/>
      </c>
    </row>
    <row r="105" spans="2:2">
      <c r="B105" t="str">
        <f>IF('Full Database Dump'!K105 = "", "",  'Full Database Dump'!K105  &amp; ": " &amp; 'Full Database Dump'!L105 &amp; " - " &amp; 'Full Database Dump'!M105)</f>
        <v/>
      </c>
    </row>
    <row r="106" spans="2:2">
      <c r="B106" t="str">
        <f>IF('Full Database Dump'!K106 = "", "",  'Full Database Dump'!K106  &amp; ": " &amp; 'Full Database Dump'!L106 &amp; " - " &amp; 'Full Database Dump'!M106)</f>
        <v/>
      </c>
    </row>
    <row r="107" spans="2:2">
      <c r="B107" t="str">
        <f>IF('Full Database Dump'!K107 = "", "",  'Full Database Dump'!K107  &amp; ": " &amp; 'Full Database Dump'!L107 &amp; " - " &amp; 'Full Database Dump'!M107)</f>
        <v/>
      </c>
    </row>
    <row r="108" spans="2:2">
      <c r="B108" t="str">
        <f>IF('Full Database Dump'!K108 = "", "",  'Full Database Dump'!K108  &amp; ": " &amp; 'Full Database Dump'!L108 &amp; " - " &amp; 'Full Database Dump'!M108)</f>
        <v/>
      </c>
    </row>
    <row r="109" spans="2:2">
      <c r="B109" t="str">
        <f>IF('Full Database Dump'!K109 = "", "",  'Full Database Dump'!K109  &amp; ": " &amp; 'Full Database Dump'!L109 &amp; " - " &amp; 'Full Database Dump'!M109)</f>
        <v/>
      </c>
    </row>
    <row r="110" spans="2:2">
      <c r="B110" t="str">
        <f>IF('Full Database Dump'!K110 = "", "",  'Full Database Dump'!K110  &amp; ": " &amp; 'Full Database Dump'!L110 &amp; " - " &amp; 'Full Database Dump'!M110)</f>
        <v/>
      </c>
    </row>
    <row r="111" spans="2:2">
      <c r="B111" t="str">
        <f>IF('Full Database Dump'!K111 = "", "",  'Full Database Dump'!K111  &amp; ": " &amp; 'Full Database Dump'!L111 &amp; " - " &amp; 'Full Database Dump'!M111)</f>
        <v/>
      </c>
    </row>
    <row r="112" spans="2:2">
      <c r="B112" t="str">
        <f>IF('Full Database Dump'!K112 = "", "",  'Full Database Dump'!K112  &amp; ": " &amp; 'Full Database Dump'!L112 &amp; " - " &amp; 'Full Database Dump'!M112)</f>
        <v/>
      </c>
    </row>
    <row r="113" spans="2:2">
      <c r="B113" t="str">
        <f>IF('Full Database Dump'!K113 = "", "",  'Full Database Dump'!K113  &amp; ": " &amp; 'Full Database Dump'!L113 &amp; " - " &amp; 'Full Database Dump'!M113)</f>
        <v/>
      </c>
    </row>
    <row r="114" spans="2:2">
      <c r="B114" t="str">
        <f>IF('Full Database Dump'!K114 = "", "",  'Full Database Dump'!K114  &amp; ": " &amp; 'Full Database Dump'!L114 &amp; " - " &amp; 'Full Database Dump'!M114)</f>
        <v/>
      </c>
    </row>
    <row r="115" spans="2:2">
      <c r="B115" t="str">
        <f>IF('Full Database Dump'!K115 = "", "",  'Full Database Dump'!K115  &amp; ": " &amp; 'Full Database Dump'!L115 &amp; " - " &amp; 'Full Database Dump'!M115)</f>
        <v/>
      </c>
    </row>
    <row r="116" spans="2:2">
      <c r="B116" t="str">
        <f>IF('Full Database Dump'!K116 = "", "",  'Full Database Dump'!K116  &amp; ": " &amp; 'Full Database Dump'!L116 &amp; " - " &amp; 'Full Database Dump'!M116)</f>
        <v/>
      </c>
    </row>
    <row r="117" spans="2:2">
      <c r="B117" t="str">
        <f>IF('Full Database Dump'!K117 = "", "",  'Full Database Dump'!K117  &amp; ": " &amp; 'Full Database Dump'!L117 &amp; " - " &amp; 'Full Database Dump'!M117)</f>
        <v/>
      </c>
    </row>
    <row r="118" spans="2:2">
      <c r="B118" t="str">
        <f>IF('Full Database Dump'!K118 = "", "",  'Full Database Dump'!K118  &amp; ": " &amp; 'Full Database Dump'!L118 &amp; " - " &amp; 'Full Database Dump'!M118)</f>
        <v/>
      </c>
    </row>
    <row r="119" spans="2:2">
      <c r="B119" t="str">
        <f>IF('Full Database Dump'!K119 = "", "",  'Full Database Dump'!K119  &amp; ": " &amp; 'Full Database Dump'!L119 &amp; " - " &amp; 'Full Database Dump'!M119)</f>
        <v/>
      </c>
    </row>
    <row r="120" spans="2:2">
      <c r="B120" t="str">
        <f>IF('Full Database Dump'!K120 = "", "",  'Full Database Dump'!K120  &amp; ": " &amp; 'Full Database Dump'!L120 &amp; " - " &amp; 'Full Database Dump'!M120)</f>
        <v/>
      </c>
    </row>
    <row r="121" spans="2:2">
      <c r="B121" t="str">
        <f>IF('Full Database Dump'!K121 = "", "",  'Full Database Dump'!K121  &amp; ": " &amp; 'Full Database Dump'!L121 &amp; " - " &amp; 'Full Database Dump'!M121)</f>
        <v/>
      </c>
    </row>
    <row r="122" spans="2:2">
      <c r="B122" t="str">
        <f>IF('Full Database Dump'!K122 = "", "",  'Full Database Dump'!K122  &amp; ": " &amp; 'Full Database Dump'!L122 &amp; " - " &amp; 'Full Database Dump'!M122)</f>
        <v/>
      </c>
    </row>
    <row r="123" spans="2:2">
      <c r="B123" t="str">
        <f>IF('Full Database Dump'!K123 = "", "",  'Full Database Dump'!K123  &amp; ": " &amp; 'Full Database Dump'!L123 &amp; " - " &amp; 'Full Database Dump'!M123)</f>
        <v/>
      </c>
    </row>
    <row r="124" spans="2:2">
      <c r="B124" t="str">
        <f>IF('Full Database Dump'!K124 = "", "",  'Full Database Dump'!K124  &amp; ": " &amp; 'Full Database Dump'!L124 &amp; " - " &amp; 'Full Database Dump'!M124)</f>
        <v/>
      </c>
    </row>
    <row r="125" spans="2:2">
      <c r="B125" t="str">
        <f>IF('Full Database Dump'!K125 = "", "",  'Full Database Dump'!K125  &amp; ": " &amp; 'Full Database Dump'!L125 &amp; " - " &amp; 'Full Database Dump'!M125)</f>
        <v/>
      </c>
    </row>
    <row r="126" spans="2:2">
      <c r="B126" t="str">
        <f>IF('Full Database Dump'!K126 = "", "",  'Full Database Dump'!K126  &amp; ": " &amp; 'Full Database Dump'!L126 &amp; " - " &amp; 'Full Database Dump'!M126)</f>
        <v/>
      </c>
    </row>
    <row r="127" spans="2:2">
      <c r="B127" t="str">
        <f>IF('Full Database Dump'!K127 = "", "",  'Full Database Dump'!K127  &amp; ": " &amp; 'Full Database Dump'!L127 &amp; " - " &amp; 'Full Database Dump'!M127)</f>
        <v/>
      </c>
    </row>
    <row r="128" spans="2:2">
      <c r="B128" t="str">
        <f>IF('Full Database Dump'!K128 = "", "",  'Full Database Dump'!K128  &amp; ": " &amp; 'Full Database Dump'!L128 &amp; " - " &amp; 'Full Database Dump'!M128)</f>
        <v/>
      </c>
    </row>
    <row r="129" spans="2:2">
      <c r="B129" t="str">
        <f>IF('Full Database Dump'!K129 = "", "",  'Full Database Dump'!K129  &amp; ": " &amp; 'Full Database Dump'!L129 &amp; " - " &amp; 'Full Database Dump'!M129)</f>
        <v/>
      </c>
    </row>
    <row r="130" spans="2:2">
      <c r="B130" t="str">
        <f>IF('Full Database Dump'!K130 = "", "",  'Full Database Dump'!K130  &amp; ": " &amp; 'Full Database Dump'!L130 &amp; " - " &amp; 'Full Database Dump'!M130)</f>
        <v/>
      </c>
    </row>
    <row r="131" spans="2:2">
      <c r="B131" t="str">
        <f>IF('Full Database Dump'!K131 = "", "",  'Full Database Dump'!K131  &amp; ": " &amp; 'Full Database Dump'!L131 &amp; " - " &amp; 'Full Database Dump'!M131)</f>
        <v/>
      </c>
    </row>
    <row r="132" spans="2:2">
      <c r="B132" t="str">
        <f>IF('Full Database Dump'!K132 = "", "",  'Full Database Dump'!K132  &amp; ": " &amp; 'Full Database Dump'!L132 &amp; " - " &amp; 'Full Database Dump'!M132)</f>
        <v/>
      </c>
    </row>
    <row r="133" spans="2:2">
      <c r="B133" t="str">
        <f>IF('Full Database Dump'!K133 = "", "",  'Full Database Dump'!K133  &amp; ": " &amp; 'Full Database Dump'!L133 &amp; " - " &amp; 'Full Database Dump'!M133)</f>
        <v/>
      </c>
    </row>
    <row r="134" spans="2:2">
      <c r="B134" t="str">
        <f>IF('Full Database Dump'!K134 = "", "",  'Full Database Dump'!K134  &amp; ": " &amp; 'Full Database Dump'!L134 &amp; " - " &amp; 'Full Database Dump'!M134)</f>
        <v/>
      </c>
    </row>
    <row r="135" spans="2:2">
      <c r="B135" t="str">
        <f>IF('Full Database Dump'!K135 = "", "",  'Full Database Dump'!K135  &amp; ": " &amp; 'Full Database Dump'!L135 &amp; " - " &amp; 'Full Database Dump'!M135)</f>
        <v/>
      </c>
    </row>
    <row r="136" spans="2:2">
      <c r="B136" t="str">
        <f>IF('Full Database Dump'!K136 = "", "",  'Full Database Dump'!K136  &amp; ": " &amp; 'Full Database Dump'!L136 &amp; " - " &amp; 'Full Database Dump'!M136)</f>
        <v/>
      </c>
    </row>
    <row r="137" spans="2:2">
      <c r="B137" t="str">
        <f>IF('Full Database Dump'!K137 = "", "",  'Full Database Dump'!K137  &amp; ": " &amp; 'Full Database Dump'!L137 &amp; " - " &amp; 'Full Database Dump'!M137)</f>
        <v/>
      </c>
    </row>
    <row r="138" spans="2:2">
      <c r="B138" t="str">
        <f>IF('Full Database Dump'!K138 = "", "",  'Full Database Dump'!K138  &amp; ": " &amp; 'Full Database Dump'!L138 &amp; " - " &amp; 'Full Database Dump'!M138)</f>
        <v/>
      </c>
    </row>
    <row r="139" spans="2:2">
      <c r="B139" t="str">
        <f>IF('Full Database Dump'!K139 = "", "",  'Full Database Dump'!K139  &amp; ": " &amp; 'Full Database Dump'!L139 &amp; " - " &amp; 'Full Database Dump'!M139)</f>
        <v/>
      </c>
    </row>
    <row r="140" spans="2:2">
      <c r="B140" t="str">
        <f>IF('Full Database Dump'!K140 = "", "",  'Full Database Dump'!K140  &amp; ": " &amp; 'Full Database Dump'!L140 &amp; " - " &amp; 'Full Database Dump'!M140)</f>
        <v/>
      </c>
    </row>
    <row r="141" spans="2:2">
      <c r="B141" t="str">
        <f>IF('Full Database Dump'!K141 = "", "",  'Full Database Dump'!K141  &amp; ": " &amp; 'Full Database Dump'!L141 &amp; " - " &amp; 'Full Database Dump'!M141)</f>
        <v/>
      </c>
    </row>
    <row r="142" spans="2:2">
      <c r="B142" t="str">
        <f>IF('Full Database Dump'!K142 = "", "",  'Full Database Dump'!K142  &amp; ": " &amp; 'Full Database Dump'!L142 &amp; " - " &amp; 'Full Database Dump'!M142)</f>
        <v/>
      </c>
    </row>
    <row r="143" spans="2:2">
      <c r="B143" t="str">
        <f>IF('Full Database Dump'!K143 = "", "",  'Full Database Dump'!K143  &amp; ": " &amp; 'Full Database Dump'!L143 &amp; " - " &amp; 'Full Database Dump'!M143)</f>
        <v/>
      </c>
    </row>
    <row r="144" spans="2:2">
      <c r="B144" t="str">
        <f>IF('Full Database Dump'!K144 = "", "",  'Full Database Dump'!K144  &amp; ": " &amp; 'Full Database Dump'!L144 &amp; " - " &amp; 'Full Database Dump'!M144)</f>
        <v/>
      </c>
    </row>
    <row r="145" spans="2:2">
      <c r="B145" t="str">
        <f>IF('Full Database Dump'!K145 = "", "",  'Full Database Dump'!K145  &amp; ": " &amp; 'Full Database Dump'!L145 &amp; " - " &amp; 'Full Database Dump'!M145)</f>
        <v/>
      </c>
    </row>
    <row r="146" spans="2:2">
      <c r="B146" t="str">
        <f>IF('Full Database Dump'!K146 = "", "",  'Full Database Dump'!K146  &amp; ": " &amp; 'Full Database Dump'!L146 &amp; " - " &amp; 'Full Database Dump'!M146)</f>
        <v/>
      </c>
    </row>
    <row r="147" spans="2:2">
      <c r="B147" t="str">
        <f>IF('Full Database Dump'!K147 = "", "",  'Full Database Dump'!K147  &amp; ": " &amp; 'Full Database Dump'!L147 &amp; " - " &amp; 'Full Database Dump'!M147)</f>
        <v/>
      </c>
    </row>
    <row r="148" spans="2:2">
      <c r="B148" t="str">
        <f>IF('Full Database Dump'!K148 = "", "",  'Full Database Dump'!K148  &amp; ": " &amp; 'Full Database Dump'!L148 &amp; " - " &amp; 'Full Database Dump'!M148)</f>
        <v/>
      </c>
    </row>
    <row r="149" spans="2:2">
      <c r="B149" t="str">
        <f>IF('Full Database Dump'!K149 = "", "",  'Full Database Dump'!K149  &amp; ": " &amp; 'Full Database Dump'!L149 &amp; " - " &amp; 'Full Database Dump'!M149)</f>
        <v/>
      </c>
    </row>
    <row r="150" spans="2:2">
      <c r="B150" t="str">
        <f>IF('Full Database Dump'!K150 = "", "",  'Full Database Dump'!K150  &amp; ": " &amp; 'Full Database Dump'!L150 &amp; " - " &amp; 'Full Database Dump'!M150)</f>
        <v/>
      </c>
    </row>
    <row r="151" spans="2:2">
      <c r="B151" t="str">
        <f>IF('Full Database Dump'!K151 = "", "",  'Full Database Dump'!K151  &amp; ": " &amp; 'Full Database Dump'!L151 &amp; " - " &amp; 'Full Database Dump'!M151)</f>
        <v/>
      </c>
    </row>
    <row r="152" spans="2:2">
      <c r="B152" t="str">
        <f>IF('Full Database Dump'!K152 = "", "",  'Full Database Dump'!K152  &amp; ": " &amp; 'Full Database Dump'!L152 &amp; " - " &amp; 'Full Database Dump'!M152)</f>
        <v/>
      </c>
    </row>
    <row r="153" spans="2:2">
      <c r="B153" t="str">
        <f>IF('Full Database Dump'!K153 = "", "",  'Full Database Dump'!K153  &amp; ": " &amp; 'Full Database Dump'!L153 &amp; " - " &amp; 'Full Database Dump'!M153)</f>
        <v/>
      </c>
    </row>
    <row r="154" spans="2:2">
      <c r="B154" t="str">
        <f>IF('Full Database Dump'!K154 = "", "",  'Full Database Dump'!K154  &amp; ": " &amp; 'Full Database Dump'!L154 &amp; " - " &amp; 'Full Database Dump'!M154)</f>
        <v/>
      </c>
    </row>
    <row r="155" spans="2:2">
      <c r="B155" t="str">
        <f>IF('Full Database Dump'!K155 = "", "",  'Full Database Dump'!K155  &amp; ": " &amp; 'Full Database Dump'!L155 &amp; " - " &amp; 'Full Database Dump'!M155)</f>
        <v/>
      </c>
    </row>
    <row r="156" spans="2:2">
      <c r="B156" t="str">
        <f>IF('Full Database Dump'!K156 = "", "",  'Full Database Dump'!K156  &amp; ": " &amp; 'Full Database Dump'!L156 &amp; " - " &amp; 'Full Database Dump'!M156)</f>
        <v/>
      </c>
    </row>
    <row r="157" spans="2:2">
      <c r="B157" t="str">
        <f>IF('Full Database Dump'!K157 = "", "",  'Full Database Dump'!K157  &amp; ": " &amp; 'Full Database Dump'!L157 &amp; " - " &amp; 'Full Database Dump'!M157)</f>
        <v/>
      </c>
    </row>
    <row r="158" spans="2:2">
      <c r="B158" t="str">
        <f>IF('Full Database Dump'!K158 = "", "",  'Full Database Dump'!K158  &amp; ": " &amp; 'Full Database Dump'!L158 &amp; " - " &amp; 'Full Database Dump'!M158)</f>
        <v/>
      </c>
    </row>
    <row r="159" spans="2:2">
      <c r="B159" t="str">
        <f>IF('Full Database Dump'!K159 = "", "",  'Full Database Dump'!K159  &amp; ": " &amp; 'Full Database Dump'!L159 &amp; " - " &amp; 'Full Database Dump'!M159)</f>
        <v/>
      </c>
    </row>
    <row r="160" spans="2:2">
      <c r="B160" t="str">
        <f>IF('Full Database Dump'!K160 = "", "",  'Full Database Dump'!K160  &amp; ": " &amp; 'Full Database Dump'!L160 &amp; " - " &amp; 'Full Database Dump'!M160)</f>
        <v/>
      </c>
    </row>
    <row r="161" spans="2:2">
      <c r="B161" t="str">
        <f>IF('Full Database Dump'!K161 = "", "",  'Full Database Dump'!K161  &amp; ": " &amp; 'Full Database Dump'!L161 &amp; " - " &amp; 'Full Database Dump'!M161)</f>
        <v/>
      </c>
    </row>
    <row r="162" spans="2:2">
      <c r="B162" t="str">
        <f>IF('Full Database Dump'!K162 = "", "",  'Full Database Dump'!K162  &amp; ": " &amp; 'Full Database Dump'!L162 &amp; " - " &amp; 'Full Database Dump'!M162)</f>
        <v/>
      </c>
    </row>
    <row r="163" spans="2:2">
      <c r="B163" t="str">
        <f>IF('Full Database Dump'!K163 = "", "",  'Full Database Dump'!K163  &amp; ": " &amp; 'Full Database Dump'!L163 &amp; " - " &amp; 'Full Database Dump'!M163)</f>
        <v/>
      </c>
    </row>
    <row r="164" spans="2:2">
      <c r="B164" t="str">
        <f>IF('Full Database Dump'!K164 = "", "",  'Full Database Dump'!K164  &amp; ": " &amp; 'Full Database Dump'!L164 &amp; " - " &amp; 'Full Database Dump'!M164)</f>
        <v/>
      </c>
    </row>
    <row r="165" spans="2:2">
      <c r="B165" t="str">
        <f>IF('Full Database Dump'!K165 = "", "",  'Full Database Dump'!K165  &amp; ": " &amp; 'Full Database Dump'!L165 &amp; " - " &amp; 'Full Database Dump'!M165)</f>
        <v/>
      </c>
    </row>
    <row r="166" spans="2:2">
      <c r="B166" t="str">
        <f>IF('Full Database Dump'!K166 = "", "",  'Full Database Dump'!K166  &amp; ": " &amp; 'Full Database Dump'!L166 &amp; " - " &amp; 'Full Database Dump'!M166)</f>
        <v/>
      </c>
    </row>
    <row r="167" spans="2:2">
      <c r="B167" t="str">
        <f>IF('Full Database Dump'!K167 = "", "",  'Full Database Dump'!K167  &amp; ": " &amp; 'Full Database Dump'!L167 &amp; " - " &amp; 'Full Database Dump'!M167)</f>
        <v/>
      </c>
    </row>
    <row r="168" spans="2:2">
      <c r="B168" t="str">
        <f>IF('Full Database Dump'!K168 = "", "",  'Full Database Dump'!K168  &amp; ": " &amp; 'Full Database Dump'!L168 &amp; " - " &amp; 'Full Database Dump'!M168)</f>
        <v/>
      </c>
    </row>
    <row r="169" spans="2:2">
      <c r="B169" t="str">
        <f>IF('Full Database Dump'!K169 = "", "",  'Full Database Dump'!K169  &amp; ": " &amp; 'Full Database Dump'!L169 &amp; " - " &amp; 'Full Database Dump'!M169)</f>
        <v/>
      </c>
    </row>
    <row r="170" spans="2:2">
      <c r="B170" t="str">
        <f>IF('Full Database Dump'!K170 = "", "",  'Full Database Dump'!K170  &amp; ": " &amp; 'Full Database Dump'!L170 &amp; " - " &amp; 'Full Database Dump'!M170)</f>
        <v/>
      </c>
    </row>
    <row r="171" spans="2:2">
      <c r="B171" t="str">
        <f>IF('Full Database Dump'!K171 = "", "",  'Full Database Dump'!K171  &amp; ": " &amp; 'Full Database Dump'!L171 &amp; " - " &amp; 'Full Database Dump'!M171)</f>
        <v/>
      </c>
    </row>
    <row r="172" spans="2:2">
      <c r="B172" t="str">
        <f>IF('Full Database Dump'!K172 = "", "",  'Full Database Dump'!K172  &amp; ": " &amp; 'Full Database Dump'!L172 &amp; " - " &amp; 'Full Database Dump'!M172)</f>
        <v/>
      </c>
    </row>
    <row r="173" spans="2:2">
      <c r="B173" t="str">
        <f>IF('Full Database Dump'!K173 = "", "",  'Full Database Dump'!K173  &amp; ": " &amp; 'Full Database Dump'!L173 &amp; " - " &amp; 'Full Database Dump'!M173)</f>
        <v/>
      </c>
    </row>
    <row r="174" spans="2:2">
      <c r="B174" t="str">
        <f>IF('Full Database Dump'!K174 = "", "",  'Full Database Dump'!K174  &amp; ": " &amp; 'Full Database Dump'!L174 &amp; " - " &amp; 'Full Database Dump'!M174)</f>
        <v/>
      </c>
    </row>
    <row r="175" spans="2:2">
      <c r="B175" t="str">
        <f>IF('Full Database Dump'!K175 = "", "",  'Full Database Dump'!K175  &amp; ": " &amp; 'Full Database Dump'!L175 &amp; " - " &amp; 'Full Database Dump'!M175)</f>
        <v/>
      </c>
    </row>
    <row r="176" spans="2:2">
      <c r="B176" t="str">
        <f>IF('Full Database Dump'!K176 = "", "",  'Full Database Dump'!K176  &amp; ": " &amp; 'Full Database Dump'!L176 &amp; " - " &amp; 'Full Database Dump'!M176)</f>
        <v/>
      </c>
    </row>
    <row r="177" spans="2:2">
      <c r="B177" t="str">
        <f>IF('Full Database Dump'!K177 = "", "",  'Full Database Dump'!K177  &amp; ": " &amp; 'Full Database Dump'!L177 &amp; " - " &amp; 'Full Database Dump'!M177)</f>
        <v/>
      </c>
    </row>
    <row r="178" spans="2:2">
      <c r="B178" t="str">
        <f>IF('Full Database Dump'!K178 = "", "",  'Full Database Dump'!K178  &amp; ": " &amp; 'Full Database Dump'!L178 &amp; " - " &amp; 'Full Database Dump'!M178)</f>
        <v/>
      </c>
    </row>
    <row r="179" spans="2:2">
      <c r="B179" t="str">
        <f>IF('Full Database Dump'!K179 = "", "",  'Full Database Dump'!K179  &amp; ": " &amp; 'Full Database Dump'!L179 &amp; " - " &amp; 'Full Database Dump'!M179)</f>
        <v/>
      </c>
    </row>
    <row r="180" spans="2:2">
      <c r="B180" t="str">
        <f>IF('Full Database Dump'!K180 = "", "",  'Full Database Dump'!K180  &amp; ": " &amp; 'Full Database Dump'!L180 &amp; " - " &amp; 'Full Database Dump'!M180)</f>
        <v/>
      </c>
    </row>
    <row r="181" spans="2:2">
      <c r="B181" t="str">
        <f>IF('Full Database Dump'!K181 = "", "",  'Full Database Dump'!K181  &amp; ": " &amp; 'Full Database Dump'!L181 &amp; " - " &amp; 'Full Database Dump'!M181)</f>
        <v/>
      </c>
    </row>
    <row r="182" spans="2:2">
      <c r="B182" t="str">
        <f>IF('Full Database Dump'!K182 = "", "",  'Full Database Dump'!K182  &amp; ": " &amp; 'Full Database Dump'!L182 &amp; " - " &amp; 'Full Database Dump'!M182)</f>
        <v/>
      </c>
    </row>
    <row r="183" spans="2:2">
      <c r="B183" t="str">
        <f>IF('Full Database Dump'!K183 = "", "",  'Full Database Dump'!K183  &amp; ": " &amp; 'Full Database Dump'!L183 &amp; " - " &amp; 'Full Database Dump'!M183)</f>
        <v/>
      </c>
    </row>
    <row r="184" spans="2:2">
      <c r="B184" t="str">
        <f>IF('Full Database Dump'!K184 = "", "",  'Full Database Dump'!K184  &amp; ": " &amp; 'Full Database Dump'!L184 &amp; " - " &amp; 'Full Database Dump'!M184)</f>
        <v/>
      </c>
    </row>
    <row r="185" spans="2:2">
      <c r="B185" t="str">
        <f>IF('Full Database Dump'!K185 = "", "",  'Full Database Dump'!K185  &amp; ": " &amp; 'Full Database Dump'!L185 &amp; " - " &amp; 'Full Database Dump'!M185)</f>
        <v/>
      </c>
    </row>
    <row r="186" spans="2:2">
      <c r="B186" t="str">
        <f>IF('Full Database Dump'!K186 = "", "",  'Full Database Dump'!K186  &amp; ": " &amp; 'Full Database Dump'!L186 &amp; " - " &amp; 'Full Database Dump'!M186)</f>
        <v/>
      </c>
    </row>
    <row r="187" spans="2:2">
      <c r="B187" t="str">
        <f>IF('Full Database Dump'!K187 = "", "",  'Full Database Dump'!K187  &amp; ": " &amp; 'Full Database Dump'!L187 &amp; " - " &amp; 'Full Database Dump'!M187)</f>
        <v/>
      </c>
    </row>
    <row r="188" spans="2:2">
      <c r="B188" t="str">
        <f>IF('Full Database Dump'!K188 = "", "",  'Full Database Dump'!K188  &amp; ": " &amp; 'Full Database Dump'!L188 &amp; " - " &amp; 'Full Database Dump'!M188)</f>
        <v/>
      </c>
    </row>
    <row r="189" spans="2:2">
      <c r="B189" t="str">
        <f>IF('Full Database Dump'!K189 = "", "",  'Full Database Dump'!K189  &amp; ": " &amp; 'Full Database Dump'!L189 &amp; " - " &amp; 'Full Database Dump'!M189)</f>
        <v/>
      </c>
    </row>
    <row r="190" spans="2:2">
      <c r="B190" t="str">
        <f>IF('Full Database Dump'!K190 = "", "",  'Full Database Dump'!K190  &amp; ": " &amp; 'Full Database Dump'!L190 &amp; " - " &amp; 'Full Database Dump'!M190)</f>
        <v/>
      </c>
    </row>
    <row r="191" spans="2:2">
      <c r="B191" t="str">
        <f>IF('Full Database Dump'!K191 = "", "",  'Full Database Dump'!K191  &amp; ": " &amp; 'Full Database Dump'!L191 &amp; " - " &amp; 'Full Database Dump'!M191)</f>
        <v/>
      </c>
    </row>
    <row r="192" spans="2:2">
      <c r="B192" t="str">
        <f>IF('Full Database Dump'!K192 = "", "",  'Full Database Dump'!K192  &amp; ": " &amp; 'Full Database Dump'!L192 &amp; " - " &amp; 'Full Database Dump'!M192)</f>
        <v/>
      </c>
    </row>
    <row r="193" spans="2:2">
      <c r="B193" t="str">
        <f>IF('Full Database Dump'!K193 = "", "",  'Full Database Dump'!K193  &amp; ": " &amp; 'Full Database Dump'!L193 &amp; " - " &amp; 'Full Database Dump'!M193)</f>
        <v/>
      </c>
    </row>
    <row r="194" spans="2:2">
      <c r="B194" t="str">
        <f>IF('Full Database Dump'!K194 = "", "",  'Full Database Dump'!K194  &amp; ": " &amp; 'Full Database Dump'!L194 &amp; " - " &amp; 'Full Database Dump'!M194)</f>
        <v/>
      </c>
    </row>
    <row r="195" spans="2:2">
      <c r="B195" t="str">
        <f>IF('Full Database Dump'!K195 = "", "",  'Full Database Dump'!K195  &amp; ": " &amp; 'Full Database Dump'!L195 &amp; " - " &amp; 'Full Database Dump'!M195)</f>
        <v/>
      </c>
    </row>
    <row r="196" spans="2:2">
      <c r="B196" t="str">
        <f>IF('Full Database Dump'!K196 = "", "",  'Full Database Dump'!K196  &amp; ": " &amp; 'Full Database Dump'!L196 &amp; " - " &amp; 'Full Database Dump'!M196)</f>
        <v/>
      </c>
    </row>
    <row r="197" spans="2:2">
      <c r="B197" t="str">
        <f>IF('Full Database Dump'!K197 = "", "",  'Full Database Dump'!K197  &amp; ": " &amp; 'Full Database Dump'!L197 &amp; " - " &amp; 'Full Database Dump'!M197)</f>
        <v/>
      </c>
    </row>
    <row r="198" spans="2:2">
      <c r="B198" t="str">
        <f>IF('Full Database Dump'!K198 = "", "",  'Full Database Dump'!K198  &amp; ": " &amp; 'Full Database Dump'!L198 &amp; " - " &amp; 'Full Database Dump'!M198)</f>
        <v/>
      </c>
    </row>
    <row r="199" spans="2:2">
      <c r="B199" t="str">
        <f>IF('Full Database Dump'!K199 = "", "",  'Full Database Dump'!K199  &amp; ": " &amp; 'Full Database Dump'!L199 &amp; " - " &amp; 'Full Database Dump'!M199)</f>
        <v/>
      </c>
    </row>
    <row r="200" spans="2:2">
      <c r="B200" t="str">
        <f>IF('Full Database Dump'!K200 = "", "",  'Full Database Dump'!K200  &amp; ": " &amp; 'Full Database Dump'!L200 &amp; " - " &amp; 'Full Database Dump'!M200)</f>
        <v/>
      </c>
    </row>
    <row r="201" spans="2:2">
      <c r="B201" t="str">
        <f>IF('Full Database Dump'!K201 = "", "",  'Full Database Dump'!K201  &amp; ": " &amp; 'Full Database Dump'!L201 &amp; " - " &amp; 'Full Database Dump'!M201)</f>
        <v/>
      </c>
    </row>
    <row r="202" spans="2:2">
      <c r="B202" t="str">
        <f>IF('Full Database Dump'!K202 = "", "",  'Full Database Dump'!K202  &amp; ": " &amp; 'Full Database Dump'!L202 &amp; " - " &amp; 'Full Database Dump'!M202)</f>
        <v/>
      </c>
    </row>
    <row r="203" spans="2:2">
      <c r="B203" t="str">
        <f>IF('Full Database Dump'!K203 = "", "",  'Full Database Dump'!K203  &amp; ": " &amp; 'Full Database Dump'!L203 &amp; " - " &amp; 'Full Database Dump'!M203)</f>
        <v/>
      </c>
    </row>
    <row r="204" spans="2:2">
      <c r="B204" t="str">
        <f>IF('Full Database Dump'!K204 = "", "",  'Full Database Dump'!K204  &amp; ": " &amp; 'Full Database Dump'!L204 &amp; " - " &amp; 'Full Database Dump'!M204)</f>
        <v/>
      </c>
    </row>
    <row r="205" spans="2:2">
      <c r="B205" t="str">
        <f>IF('Full Database Dump'!K205 = "", "",  'Full Database Dump'!K205  &amp; ": " &amp; 'Full Database Dump'!L205 &amp; " - " &amp; 'Full Database Dump'!M205)</f>
        <v/>
      </c>
    </row>
    <row r="206" spans="2:2">
      <c r="B206" t="str">
        <f>IF('Full Database Dump'!K206 = "", "",  'Full Database Dump'!K206  &amp; ": " &amp; 'Full Database Dump'!L206 &amp; " - " &amp; 'Full Database Dump'!M206)</f>
        <v/>
      </c>
    </row>
    <row r="207" spans="2:2">
      <c r="B207" t="str">
        <f>IF('Full Database Dump'!K207 = "", "",  'Full Database Dump'!K207  &amp; ": " &amp; 'Full Database Dump'!L207 &amp; " - " &amp; 'Full Database Dump'!M207)</f>
        <v/>
      </c>
    </row>
    <row r="208" spans="2:2">
      <c r="B208" t="str">
        <f>IF('Full Database Dump'!K208 = "", "",  'Full Database Dump'!K208  &amp; ": " &amp; 'Full Database Dump'!L208 &amp; " - " &amp; 'Full Database Dump'!M208)</f>
        <v/>
      </c>
    </row>
    <row r="209" spans="2:2">
      <c r="B209" t="str">
        <f>IF('Full Database Dump'!K209 = "", "",  'Full Database Dump'!K209  &amp; ": " &amp; 'Full Database Dump'!L209 &amp; " - " &amp; 'Full Database Dump'!M209)</f>
        <v/>
      </c>
    </row>
    <row r="210" spans="2:2">
      <c r="B210" t="str">
        <f>IF('Full Database Dump'!K210 = "", "",  'Full Database Dump'!K210  &amp; ": " &amp; 'Full Database Dump'!L210 &amp; " - " &amp; 'Full Database Dump'!M210)</f>
        <v/>
      </c>
    </row>
    <row r="211" spans="2:2">
      <c r="B211" t="str">
        <f>IF('Full Database Dump'!K211 = "", "",  'Full Database Dump'!K211  &amp; ": " &amp; 'Full Database Dump'!L211 &amp; " - " &amp; 'Full Database Dump'!M211)</f>
        <v/>
      </c>
    </row>
    <row r="212" spans="2:2">
      <c r="B212" t="str">
        <f>IF('Full Database Dump'!K212 = "", "",  'Full Database Dump'!K212  &amp; ": " &amp; 'Full Database Dump'!L212 &amp; " - " &amp; 'Full Database Dump'!M212)</f>
        <v/>
      </c>
    </row>
    <row r="213" spans="2:2">
      <c r="B213" t="str">
        <f>IF('Full Database Dump'!K213 = "", "",  'Full Database Dump'!K213  &amp; ": " &amp; 'Full Database Dump'!L213 &amp; " - " &amp; 'Full Database Dump'!M213)</f>
        <v/>
      </c>
    </row>
    <row r="214" spans="2:2">
      <c r="B214" t="str">
        <f>IF('Full Database Dump'!K214 = "", "",  'Full Database Dump'!K214  &amp; ": " &amp; 'Full Database Dump'!L214 &amp; " - " &amp; 'Full Database Dump'!M214)</f>
        <v/>
      </c>
    </row>
    <row r="215" spans="2:2">
      <c r="B215" t="str">
        <f>IF('Full Database Dump'!K215 = "", "",  'Full Database Dump'!K215  &amp; ": " &amp; 'Full Database Dump'!L215 &amp; " - " &amp; 'Full Database Dump'!M215)</f>
        <v/>
      </c>
    </row>
    <row r="216" spans="2:2">
      <c r="B216" t="str">
        <f>IF('Full Database Dump'!K216 = "", "",  'Full Database Dump'!K216  &amp; ": " &amp; 'Full Database Dump'!L216 &amp; " - " &amp; 'Full Database Dump'!M216)</f>
        <v/>
      </c>
    </row>
    <row r="217" spans="2:2">
      <c r="B217" t="str">
        <f>IF('Full Database Dump'!K217 = "", "",  'Full Database Dump'!K217  &amp; ": " &amp; 'Full Database Dump'!L217 &amp; " - " &amp; 'Full Database Dump'!M217)</f>
        <v/>
      </c>
    </row>
    <row r="218" spans="2:2">
      <c r="B218" t="str">
        <f>IF('Full Database Dump'!K218 = "", "",  'Full Database Dump'!K218  &amp; ": " &amp; 'Full Database Dump'!L218 &amp; " - " &amp; 'Full Database Dump'!M218)</f>
        <v/>
      </c>
    </row>
    <row r="219" spans="2:2">
      <c r="B219" t="str">
        <f>IF('Full Database Dump'!K219 = "", "",  'Full Database Dump'!K219  &amp; ": " &amp; 'Full Database Dump'!L219 &amp; " - " &amp; 'Full Database Dump'!M219)</f>
        <v/>
      </c>
    </row>
    <row r="220" spans="2:2">
      <c r="B220" t="str">
        <f>IF('Full Database Dump'!K220 = "", "",  'Full Database Dump'!K220  &amp; ": " &amp; 'Full Database Dump'!L220 &amp; " - " &amp; 'Full Database Dump'!M220)</f>
        <v/>
      </c>
    </row>
    <row r="221" spans="2:2">
      <c r="B221" t="str">
        <f>IF('Full Database Dump'!K221 = "", "",  'Full Database Dump'!K221  &amp; ": " &amp; 'Full Database Dump'!L221 &amp; " - " &amp; 'Full Database Dump'!M221)</f>
        <v/>
      </c>
    </row>
    <row r="222" spans="2:2">
      <c r="B222" t="str">
        <f>IF('Full Database Dump'!K222 = "", "",  'Full Database Dump'!K222  &amp; ": " &amp; 'Full Database Dump'!L222 &amp; " - " &amp; 'Full Database Dump'!M222)</f>
        <v/>
      </c>
    </row>
    <row r="223" spans="2:2">
      <c r="B223" t="str">
        <f>IF('Full Database Dump'!K223 = "", "",  'Full Database Dump'!K223  &amp; ": " &amp; 'Full Database Dump'!L223 &amp; " - " &amp; 'Full Database Dump'!M223)</f>
        <v/>
      </c>
    </row>
    <row r="224" spans="2:2">
      <c r="B224" t="str">
        <f>IF('Full Database Dump'!K224 = "", "",  'Full Database Dump'!K224  &amp; ": " &amp; 'Full Database Dump'!L224 &amp; " - " &amp; 'Full Database Dump'!M224)</f>
        <v/>
      </c>
    </row>
    <row r="225" spans="2:2">
      <c r="B225" t="str">
        <f>IF('Full Database Dump'!K225 = "", "",  'Full Database Dump'!K225  &amp; ": " &amp; 'Full Database Dump'!L225 &amp; " - " &amp; 'Full Database Dump'!M225)</f>
        <v/>
      </c>
    </row>
    <row r="226" spans="2:2">
      <c r="B226" t="str">
        <f>IF('Full Database Dump'!K226 = "", "",  'Full Database Dump'!K226  &amp; ": " &amp; 'Full Database Dump'!L226 &amp; " - " &amp; 'Full Database Dump'!M226)</f>
        <v/>
      </c>
    </row>
    <row r="227" spans="2:2">
      <c r="B227" t="str">
        <f>IF('Full Database Dump'!K227 = "", "",  'Full Database Dump'!K227  &amp; ": " &amp; 'Full Database Dump'!L227 &amp; " - " &amp; 'Full Database Dump'!M227)</f>
        <v/>
      </c>
    </row>
    <row r="228" spans="2:2">
      <c r="B228" t="str">
        <f>IF('Full Database Dump'!K228 = "", "",  'Full Database Dump'!K228  &amp; ": " &amp; 'Full Database Dump'!L228 &amp; " - " &amp; 'Full Database Dump'!M228)</f>
        <v/>
      </c>
    </row>
    <row r="229" spans="2:2">
      <c r="B229" t="str">
        <f>IF('Full Database Dump'!K229 = "", "",  'Full Database Dump'!K229  &amp; ": " &amp; 'Full Database Dump'!L229 &amp; " - " &amp; 'Full Database Dump'!M229)</f>
        <v/>
      </c>
    </row>
    <row r="230" spans="2:2">
      <c r="B230" t="str">
        <f>IF('Full Database Dump'!K230 = "", "",  'Full Database Dump'!K230  &amp; ": " &amp; 'Full Database Dump'!L230 &amp; " - " &amp; 'Full Database Dump'!M230)</f>
        <v/>
      </c>
    </row>
    <row r="231" spans="2:2">
      <c r="B231" t="str">
        <f>IF('Full Database Dump'!K231 = "", "",  'Full Database Dump'!K231  &amp; ": " &amp; 'Full Database Dump'!L231 &amp; " - " &amp; 'Full Database Dump'!M231)</f>
        <v/>
      </c>
    </row>
    <row r="232" spans="2:2">
      <c r="B232" t="str">
        <f>IF('Full Database Dump'!K232 = "", "",  'Full Database Dump'!K232  &amp; ": " &amp; 'Full Database Dump'!L232 &amp; " - " &amp; 'Full Database Dump'!M232)</f>
        <v/>
      </c>
    </row>
    <row r="233" spans="2:2">
      <c r="B233" t="str">
        <f>IF('Full Database Dump'!K233 = "", "",  'Full Database Dump'!K233  &amp; ": " &amp; 'Full Database Dump'!L233 &amp; " - " &amp; 'Full Database Dump'!M233)</f>
        <v/>
      </c>
    </row>
    <row r="234" spans="2:2">
      <c r="B234" t="str">
        <f>IF('Full Database Dump'!K234 = "", "",  'Full Database Dump'!K234  &amp; ": " &amp; 'Full Database Dump'!L234 &amp; " - " &amp; 'Full Database Dump'!M234)</f>
        <v/>
      </c>
    </row>
    <row r="235" spans="2:2">
      <c r="B235" t="str">
        <f>IF('Full Database Dump'!K235 = "", "",  'Full Database Dump'!K235  &amp; ": " &amp; 'Full Database Dump'!L235 &amp; " - " &amp; 'Full Database Dump'!M235)</f>
        <v/>
      </c>
    </row>
    <row r="236" spans="2:2">
      <c r="B236" t="str">
        <f>IF('Full Database Dump'!K236 = "", "",  'Full Database Dump'!K236  &amp; ": " &amp; 'Full Database Dump'!L236 &amp; " - " &amp; 'Full Database Dump'!M236)</f>
        <v/>
      </c>
    </row>
    <row r="237" spans="2:2">
      <c r="B237" t="str">
        <f>IF('Full Database Dump'!K237 = "", "",  'Full Database Dump'!K237  &amp; ": " &amp; 'Full Database Dump'!L237 &amp; " - " &amp; 'Full Database Dump'!M237)</f>
        <v/>
      </c>
    </row>
    <row r="238" spans="2:2">
      <c r="B238" t="str">
        <f>IF('Full Database Dump'!K238 = "", "",  'Full Database Dump'!K238  &amp; ": " &amp; 'Full Database Dump'!L238 &amp; " - " &amp; 'Full Database Dump'!M238)</f>
        <v/>
      </c>
    </row>
    <row r="239" spans="2:2">
      <c r="B239" t="str">
        <f>IF('Full Database Dump'!K239 = "", "",  'Full Database Dump'!K239  &amp; ": " &amp; 'Full Database Dump'!L239 &amp; " - " &amp; 'Full Database Dump'!M239)</f>
        <v/>
      </c>
    </row>
    <row r="240" spans="2:2">
      <c r="B240" t="str">
        <f>IF('Full Database Dump'!K240 = "", "",  'Full Database Dump'!K240  &amp; ": " &amp; 'Full Database Dump'!L240 &amp; " - " &amp; 'Full Database Dump'!M240)</f>
        <v/>
      </c>
    </row>
    <row r="241" spans="2:2">
      <c r="B241" t="str">
        <f>IF('Full Database Dump'!K241 = "", "",  'Full Database Dump'!K241  &amp; ": " &amp; 'Full Database Dump'!L241 &amp; " - " &amp; 'Full Database Dump'!M241)</f>
        <v/>
      </c>
    </row>
    <row r="242" spans="2:2">
      <c r="B242" t="str">
        <f>IF('Full Database Dump'!K242 = "", "",  'Full Database Dump'!K242  &amp; ": " &amp; 'Full Database Dump'!L242 &amp; " - " &amp; 'Full Database Dump'!M242)</f>
        <v/>
      </c>
    </row>
    <row r="243" spans="2:2">
      <c r="B243" t="str">
        <f>IF('Full Database Dump'!K243 = "", "",  'Full Database Dump'!K243  &amp; ": " &amp; 'Full Database Dump'!L243 &amp; " - " &amp; 'Full Database Dump'!M243)</f>
        <v/>
      </c>
    </row>
    <row r="244" spans="2:2">
      <c r="B244" t="str">
        <f>IF('Full Database Dump'!K244 = "", "",  'Full Database Dump'!K244  &amp; ": " &amp; 'Full Database Dump'!L244 &amp; " - " &amp; 'Full Database Dump'!M244)</f>
        <v/>
      </c>
    </row>
    <row r="245" spans="2:2">
      <c r="B245" t="str">
        <f>IF('Full Database Dump'!K245 = "", "",  'Full Database Dump'!K245  &amp; ": " &amp; 'Full Database Dump'!L245 &amp; " - " &amp; 'Full Database Dump'!M245)</f>
        <v/>
      </c>
    </row>
    <row r="246" spans="2:2">
      <c r="B246" t="str">
        <f>IF('Full Database Dump'!K246 = "", "",  'Full Database Dump'!K246  &amp; ": " &amp; 'Full Database Dump'!L246 &amp; " - " &amp; 'Full Database Dump'!M246)</f>
        <v/>
      </c>
    </row>
    <row r="247" spans="2:2">
      <c r="B247" t="str">
        <f>IF('Full Database Dump'!K247 = "", "",  'Full Database Dump'!K247  &amp; ": " &amp; 'Full Database Dump'!L247 &amp; " - " &amp; 'Full Database Dump'!M247)</f>
        <v/>
      </c>
    </row>
    <row r="248" spans="2:2">
      <c r="B248" t="str">
        <f>IF('Full Database Dump'!K248 = "", "",  'Full Database Dump'!K248  &amp; ": " &amp; 'Full Database Dump'!L248 &amp; " - " &amp; 'Full Database Dump'!M248)</f>
        <v/>
      </c>
    </row>
    <row r="249" spans="2:2">
      <c r="B249" t="str">
        <f>IF('Full Database Dump'!K249 = "", "",  'Full Database Dump'!K249  &amp; ": " &amp; 'Full Database Dump'!L249 &amp; " - " &amp; 'Full Database Dump'!M249)</f>
        <v/>
      </c>
    </row>
    <row r="250" spans="2:2">
      <c r="B250" t="str">
        <f>IF('Full Database Dump'!K250 = "", "",  'Full Database Dump'!K250  &amp; ": " &amp; 'Full Database Dump'!L250 &amp; " - " &amp; 'Full Database Dump'!M250)</f>
        <v/>
      </c>
    </row>
    <row r="251" spans="2:2">
      <c r="B251" t="str">
        <f>IF('Full Database Dump'!K251 = "", "",  'Full Database Dump'!K251  &amp; ": " &amp; 'Full Database Dump'!L251 &amp; " - " &amp; 'Full Database Dump'!M251)</f>
        <v/>
      </c>
    </row>
    <row r="252" spans="2:2">
      <c r="B252" t="str">
        <f>IF('Full Database Dump'!K252 = "", "",  'Full Database Dump'!K252  &amp; ": " &amp; 'Full Database Dump'!L252 &amp; " - " &amp; 'Full Database Dump'!M252)</f>
        <v/>
      </c>
    </row>
    <row r="253" spans="2:2">
      <c r="B253" t="str">
        <f>IF('Full Database Dump'!K253 = "", "",  'Full Database Dump'!K253  &amp; ": " &amp; 'Full Database Dump'!L253 &amp; " - " &amp; 'Full Database Dump'!M253)</f>
        <v/>
      </c>
    </row>
    <row r="254" spans="2:2">
      <c r="B254" t="str">
        <f>IF('Full Database Dump'!K254 = "", "",  'Full Database Dump'!K254  &amp; ": " &amp; 'Full Database Dump'!L254 &amp; " - " &amp; 'Full Database Dump'!M254)</f>
        <v/>
      </c>
    </row>
    <row r="255" spans="2:2">
      <c r="B255" t="str">
        <f>IF('Full Database Dump'!K255 = "", "",  'Full Database Dump'!K255  &amp; ": " &amp; 'Full Database Dump'!L255 &amp; " - " &amp; 'Full Database Dump'!M255)</f>
        <v/>
      </c>
    </row>
    <row r="256" spans="2:2">
      <c r="B256" t="str">
        <f>IF('Full Database Dump'!K256 = "", "",  'Full Database Dump'!K256  &amp; ": " &amp; 'Full Database Dump'!L256 &amp; " - " &amp; 'Full Database Dump'!M256)</f>
        <v/>
      </c>
    </row>
    <row r="257" spans="2:2">
      <c r="B257" t="str">
        <f>IF('Full Database Dump'!K257 = "", "",  'Full Database Dump'!K257  &amp; ": " &amp; 'Full Database Dump'!L257 &amp; " - " &amp; 'Full Database Dump'!M257)</f>
        <v/>
      </c>
    </row>
    <row r="258" spans="2:2">
      <c r="B258" t="str">
        <f>IF('Full Database Dump'!K258 = "", "",  'Full Database Dump'!K258  &amp; ": " &amp; 'Full Database Dump'!L258 &amp; " - " &amp; 'Full Database Dump'!M258)</f>
        <v/>
      </c>
    </row>
    <row r="259" spans="2:2">
      <c r="B259" t="str">
        <f>IF('Full Database Dump'!K259 = "", "",  'Full Database Dump'!K259  &amp; ": " &amp; 'Full Database Dump'!L259 &amp; " - " &amp; 'Full Database Dump'!M259)</f>
        <v/>
      </c>
    </row>
    <row r="260" spans="2:2">
      <c r="B260" t="str">
        <f>IF('Full Database Dump'!K260 = "", "",  'Full Database Dump'!K260  &amp; ": " &amp; 'Full Database Dump'!L260 &amp; " - " &amp; 'Full Database Dump'!M260)</f>
        <v/>
      </c>
    </row>
    <row r="261" spans="2:2">
      <c r="B261" t="str">
        <f>IF('Full Database Dump'!K261 = "", "",  'Full Database Dump'!K261  &amp; ": " &amp; 'Full Database Dump'!L261 &amp; " - " &amp; 'Full Database Dump'!M261)</f>
        <v/>
      </c>
    </row>
    <row r="262" spans="2:2">
      <c r="B262" t="str">
        <f>IF('Full Database Dump'!K262 = "", "",  'Full Database Dump'!K262  &amp; ": " &amp; 'Full Database Dump'!L262 &amp; " - " &amp; 'Full Database Dump'!M262)</f>
        <v/>
      </c>
    </row>
    <row r="263" spans="2:2">
      <c r="B263" t="str">
        <f>IF('Full Database Dump'!K263 = "", "",  'Full Database Dump'!K263  &amp; ": " &amp; 'Full Database Dump'!L263 &amp; " - " &amp; 'Full Database Dump'!M263)</f>
        <v/>
      </c>
    </row>
    <row r="264" spans="2:2">
      <c r="B264" t="str">
        <f>IF('Full Database Dump'!K264 = "", "",  'Full Database Dump'!K264  &amp; ": " &amp; 'Full Database Dump'!L264 &amp; " - " &amp; 'Full Database Dump'!M264)</f>
        <v/>
      </c>
    </row>
    <row r="265" spans="2:2">
      <c r="B265" t="str">
        <f>IF('Full Database Dump'!K265 = "", "",  'Full Database Dump'!K265  &amp; ": " &amp; 'Full Database Dump'!L265 &amp; " - " &amp; 'Full Database Dump'!M265)</f>
        <v/>
      </c>
    </row>
    <row r="266" spans="2:2">
      <c r="B266" t="str">
        <f>IF('Full Database Dump'!K266 = "", "",  'Full Database Dump'!K266  &amp; ": " &amp; 'Full Database Dump'!L266 &amp; " - " &amp; 'Full Database Dump'!M266)</f>
        <v/>
      </c>
    </row>
    <row r="267" spans="2:2">
      <c r="B267" t="str">
        <f>IF('Full Database Dump'!K267 = "", "",  'Full Database Dump'!K267  &amp; ": " &amp; 'Full Database Dump'!L267 &amp; " - " &amp; 'Full Database Dump'!M267)</f>
        <v/>
      </c>
    </row>
    <row r="268" spans="2:2">
      <c r="B268" t="str">
        <f>IF('Full Database Dump'!K268 = "", "",  'Full Database Dump'!K268  &amp; ": " &amp; 'Full Database Dump'!L268 &amp; " - " &amp; 'Full Database Dump'!M268)</f>
        <v/>
      </c>
    </row>
    <row r="269" spans="2:2">
      <c r="B269" t="str">
        <f>IF('Full Database Dump'!K269 = "", "",  'Full Database Dump'!K269  &amp; ": " &amp; 'Full Database Dump'!L269 &amp; " - " &amp; 'Full Database Dump'!M269)</f>
        <v/>
      </c>
    </row>
    <row r="270" spans="2:2">
      <c r="B270" t="str">
        <f>IF('Full Database Dump'!K270 = "", "",  'Full Database Dump'!K270  &amp; ": " &amp; 'Full Database Dump'!L270 &amp; " - " &amp; 'Full Database Dump'!M270)</f>
        <v/>
      </c>
    </row>
    <row r="271" spans="2:2">
      <c r="B271" t="str">
        <f>IF('Full Database Dump'!K271 = "", "",  'Full Database Dump'!K271  &amp; ": " &amp; 'Full Database Dump'!L271 &amp; " - " &amp; 'Full Database Dump'!M271)</f>
        <v/>
      </c>
    </row>
    <row r="272" spans="2:2">
      <c r="B272" t="str">
        <f>IF('Full Database Dump'!K272 = "", "",  'Full Database Dump'!K272  &amp; ": " &amp; 'Full Database Dump'!L272 &amp; " - " &amp; 'Full Database Dump'!M272)</f>
        <v/>
      </c>
    </row>
    <row r="273" spans="2:2">
      <c r="B273" t="str">
        <f>IF('Full Database Dump'!K273 = "", "",  'Full Database Dump'!K273  &amp; ": " &amp; 'Full Database Dump'!L273 &amp; " - " &amp; 'Full Database Dump'!M273)</f>
        <v/>
      </c>
    </row>
    <row r="274" spans="2:2">
      <c r="B274" t="str">
        <f>IF('Full Database Dump'!K274 = "", "",  'Full Database Dump'!K274  &amp; ": " &amp; 'Full Database Dump'!L274 &amp; " - " &amp; 'Full Database Dump'!M274)</f>
        <v/>
      </c>
    </row>
    <row r="275" spans="2:2">
      <c r="B275" t="str">
        <f>IF('Full Database Dump'!K275 = "", "",  'Full Database Dump'!K275  &amp; ": " &amp; 'Full Database Dump'!L275 &amp; " - " &amp; 'Full Database Dump'!M275)</f>
        <v/>
      </c>
    </row>
    <row r="276" spans="2:2">
      <c r="B276" t="str">
        <f>IF('Full Database Dump'!K276 = "", "",  'Full Database Dump'!K276  &amp; ": " &amp; 'Full Database Dump'!L276 &amp; " - " &amp; 'Full Database Dump'!M276)</f>
        <v/>
      </c>
    </row>
    <row r="277" spans="2:2">
      <c r="B277" t="str">
        <f>IF('Full Database Dump'!K277 = "", "",  'Full Database Dump'!K277  &amp; ": " &amp; 'Full Database Dump'!L277 &amp; " - " &amp; 'Full Database Dump'!M277)</f>
        <v/>
      </c>
    </row>
    <row r="278" spans="2:2">
      <c r="B278" t="str">
        <f>IF('Full Database Dump'!K278 = "", "",  'Full Database Dump'!K278  &amp; ": " &amp; 'Full Database Dump'!L278 &amp; " - " &amp; 'Full Database Dump'!M278)</f>
        <v/>
      </c>
    </row>
    <row r="279" spans="2:2">
      <c r="B279" t="str">
        <f>IF('Full Database Dump'!K279 = "", "",  'Full Database Dump'!K279  &amp; ": " &amp; 'Full Database Dump'!L279 &amp; " - " &amp; 'Full Database Dump'!M279)</f>
        <v/>
      </c>
    </row>
    <row r="280" spans="2:2">
      <c r="B280" t="str">
        <f>IF('Full Database Dump'!K280 = "", "",  'Full Database Dump'!K280  &amp; ": " &amp; 'Full Database Dump'!L280 &amp; " - " &amp; 'Full Database Dump'!M280)</f>
        <v/>
      </c>
    </row>
    <row r="281" spans="2:2">
      <c r="B281" t="str">
        <f>IF('Full Database Dump'!K281 = "", "",  'Full Database Dump'!K281  &amp; ": " &amp; 'Full Database Dump'!L281 &amp; " - " &amp; 'Full Database Dump'!M281)</f>
        <v/>
      </c>
    </row>
    <row r="282" spans="2:2">
      <c r="B282" t="str">
        <f>IF('Full Database Dump'!K282 = "", "",  'Full Database Dump'!K282  &amp; ": " &amp; 'Full Database Dump'!L282 &amp; " - " &amp; 'Full Database Dump'!M282)</f>
        <v/>
      </c>
    </row>
    <row r="283" spans="2:2">
      <c r="B283" t="str">
        <f>IF('Full Database Dump'!K283 = "", "",  'Full Database Dump'!K283  &amp; ": " &amp; 'Full Database Dump'!L283 &amp; " - " &amp; 'Full Database Dump'!M283)</f>
        <v/>
      </c>
    </row>
    <row r="284" spans="2:2">
      <c r="B284" t="str">
        <f>IF('Full Database Dump'!K284 = "", "",  'Full Database Dump'!K284  &amp; ": " &amp; 'Full Database Dump'!L284 &amp; " - " &amp; 'Full Database Dump'!M284)</f>
        <v/>
      </c>
    </row>
    <row r="285" spans="2:2">
      <c r="B285" t="str">
        <f>IF('Full Database Dump'!K285 = "", "",  'Full Database Dump'!K285  &amp; ": " &amp; 'Full Database Dump'!L285 &amp; " - " &amp; 'Full Database Dump'!M285)</f>
        <v/>
      </c>
    </row>
    <row r="286" spans="2:2">
      <c r="B286" t="str">
        <f>IF('Full Database Dump'!K286 = "", "",  'Full Database Dump'!K286  &amp; ": " &amp; 'Full Database Dump'!L286 &amp; " - " &amp; 'Full Database Dump'!M286)</f>
        <v/>
      </c>
    </row>
    <row r="287" spans="2:2">
      <c r="B287" t="str">
        <f>IF('Full Database Dump'!K287 = "", "",  'Full Database Dump'!K287  &amp; ": " &amp; 'Full Database Dump'!L287 &amp; " - " &amp; 'Full Database Dump'!M287)</f>
        <v/>
      </c>
    </row>
    <row r="288" spans="2:2">
      <c r="B288" t="str">
        <f>IF('Full Database Dump'!K288 = "", "",  'Full Database Dump'!K288  &amp; ": " &amp; 'Full Database Dump'!L288 &amp; " - " &amp; 'Full Database Dump'!M288)</f>
        <v/>
      </c>
    </row>
    <row r="289" spans="2:2">
      <c r="B289" t="str">
        <f>IF('Full Database Dump'!K289 = "", "",  'Full Database Dump'!K289  &amp; ": " &amp; 'Full Database Dump'!L289 &amp; " - " &amp; 'Full Database Dump'!M289)</f>
        <v/>
      </c>
    </row>
    <row r="290" spans="2:2">
      <c r="B290" t="str">
        <f>IF('Full Database Dump'!K290 = "", "",  'Full Database Dump'!K290  &amp; ": " &amp; 'Full Database Dump'!L290 &amp; " - " &amp; 'Full Database Dump'!M290)</f>
        <v/>
      </c>
    </row>
    <row r="291" spans="2:2">
      <c r="B291" t="str">
        <f>IF('Full Database Dump'!K291 = "", "",  'Full Database Dump'!K291  &amp; ": " &amp; 'Full Database Dump'!L291 &amp; " - " &amp; 'Full Database Dump'!M291)</f>
        <v/>
      </c>
    </row>
    <row r="292" spans="2:2">
      <c r="B292" t="str">
        <f>IF('Full Database Dump'!K292 = "", "",  'Full Database Dump'!K292  &amp; ": " &amp; 'Full Database Dump'!L292 &amp; " - " &amp; 'Full Database Dump'!M292)</f>
        <v/>
      </c>
    </row>
    <row r="293" spans="2:2">
      <c r="B293" t="str">
        <f>IF('Full Database Dump'!K293 = "", "",  'Full Database Dump'!K293  &amp; ": " &amp; 'Full Database Dump'!L293 &amp; " - " &amp; 'Full Database Dump'!M293)</f>
        <v/>
      </c>
    </row>
    <row r="294" spans="2:2">
      <c r="B294" t="str">
        <f>IF('Full Database Dump'!K294 = "", "",  'Full Database Dump'!K294  &amp; ": " &amp; 'Full Database Dump'!L294 &amp; " - " &amp; 'Full Database Dump'!M294)</f>
        <v/>
      </c>
    </row>
    <row r="295" spans="2:2">
      <c r="B295" t="str">
        <f>IF('Full Database Dump'!K295 = "", "",  'Full Database Dump'!K295  &amp; ": " &amp; 'Full Database Dump'!L295 &amp; " - " &amp; 'Full Database Dump'!M295)</f>
        <v/>
      </c>
    </row>
    <row r="296" spans="2:2">
      <c r="B296" t="str">
        <f>IF('Full Database Dump'!K296 = "", "",  'Full Database Dump'!K296  &amp; ": " &amp; 'Full Database Dump'!L296 &amp; " - " &amp; 'Full Database Dump'!M296)</f>
        <v/>
      </c>
    </row>
    <row r="297" spans="2:2">
      <c r="B297" t="str">
        <f>IF('Full Database Dump'!K297 = "", "",  'Full Database Dump'!K297  &amp; ": " &amp; 'Full Database Dump'!L297 &amp; " - " &amp; 'Full Database Dump'!M297)</f>
        <v/>
      </c>
    </row>
    <row r="298" spans="2:2">
      <c r="B298" t="str">
        <f>IF('Full Database Dump'!K298 = "", "",  'Full Database Dump'!K298  &amp; ": " &amp; 'Full Database Dump'!L298 &amp; " - " &amp; 'Full Database Dump'!M298)</f>
        <v/>
      </c>
    </row>
    <row r="299" spans="2:2">
      <c r="B299" t="str">
        <f>IF('Full Database Dump'!K299 = "", "",  'Full Database Dump'!K299  &amp; ": " &amp; 'Full Database Dump'!L299 &amp; " - " &amp; 'Full Database Dump'!M299)</f>
        <v/>
      </c>
    </row>
    <row r="300" spans="2:2">
      <c r="B300" t="str">
        <f>IF('Full Database Dump'!K300 = "", "",  'Full Database Dump'!K300  &amp; ": " &amp; 'Full Database Dump'!L300 &amp; " - " &amp; 'Full Database Dump'!M300)</f>
        <v/>
      </c>
    </row>
  </sheetData>
  <phoneticPr fontId="6"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315E9-E46F-4088-B275-D0101D395030}">
  <sheetPr codeName="AddDeleteSupplementWS">
    <tabColor rgb="FFFF4F4F"/>
  </sheetPr>
  <dimension ref="A1:AA50"/>
  <sheetViews>
    <sheetView topLeftCell="H1" zoomScaleNormal="100" workbookViewId="0">
      <selection activeCell="Z6" sqref="Z6"/>
    </sheetView>
  </sheetViews>
  <sheetFormatPr defaultRowHeight="12.75"/>
  <cols>
    <col min="1" max="1" width="10.28515625" bestFit="1" customWidth="1"/>
    <col min="2" max="2" width="20.28515625" bestFit="1" customWidth="1"/>
    <col min="3" max="3" width="45.85546875" bestFit="1" customWidth="1"/>
    <col min="4" max="4" width="20.85546875" bestFit="1" customWidth="1"/>
    <col min="5" max="5" width="13.28515625" bestFit="1" customWidth="1"/>
    <col min="6" max="6" width="20.28515625" bestFit="1" customWidth="1"/>
    <col min="7" max="7" width="45.85546875" bestFit="1" customWidth="1"/>
    <col min="8" max="8" width="20.85546875" bestFit="1" customWidth="1"/>
    <col min="9" max="9" width="16.5703125" bestFit="1" customWidth="1"/>
    <col min="10" max="10" width="20.28515625" bestFit="1" customWidth="1"/>
    <col min="11" max="11" width="45.85546875" bestFit="1" customWidth="1"/>
    <col min="12" max="12" width="20.85546875" bestFit="1" customWidth="1"/>
    <col min="26" max="27" width="53.5703125" bestFit="1" customWidth="1"/>
  </cols>
  <sheetData>
    <row r="1" spans="1:27" ht="18.75" thickBot="1">
      <c r="A1" s="141" t="s">
        <v>2765</v>
      </c>
      <c r="B1" s="137" t="s">
        <v>2766</v>
      </c>
      <c r="C1" s="155" t="s">
        <v>2765</v>
      </c>
      <c r="D1" s="138" t="s">
        <v>2767</v>
      </c>
      <c r="E1" s="141" t="s">
        <v>2768</v>
      </c>
      <c r="F1" s="137" t="s">
        <v>2766</v>
      </c>
      <c r="G1" s="155" t="s">
        <v>2769</v>
      </c>
      <c r="H1" s="138" t="s">
        <v>2767</v>
      </c>
      <c r="I1" s="141" t="s">
        <v>2770</v>
      </c>
      <c r="J1" s="137" t="s">
        <v>2766</v>
      </c>
      <c r="K1" s="155" t="s">
        <v>2771</v>
      </c>
      <c r="L1" s="138" t="s">
        <v>2767</v>
      </c>
      <c r="AA1" t="s">
        <v>2772</v>
      </c>
    </row>
    <row r="2" spans="1:27" ht="15">
      <c r="A2" s="124"/>
      <c r="B2" s="143" t="s">
        <v>2647</v>
      </c>
      <c r="C2" s="144" t="s">
        <v>2648</v>
      </c>
      <c r="D2" s="145">
        <v>1</v>
      </c>
      <c r="E2" s="124"/>
      <c r="F2" s="149"/>
      <c r="G2" s="150"/>
      <c r="H2" s="151"/>
      <c r="I2" s="124"/>
      <c r="J2" s="125" t="s">
        <v>2647</v>
      </c>
      <c r="K2" s="126" t="s">
        <v>2648</v>
      </c>
      <c r="L2" s="131">
        <v>1</v>
      </c>
      <c r="AA2" s="102" t="s">
        <v>2578</v>
      </c>
    </row>
    <row r="3" spans="1:27" ht="15">
      <c r="A3" s="124"/>
      <c r="B3" s="146" t="s">
        <v>2651</v>
      </c>
      <c r="C3" s="147" t="s">
        <v>2652</v>
      </c>
      <c r="D3" s="148">
        <v>1</v>
      </c>
      <c r="E3" s="124"/>
      <c r="F3" s="152"/>
      <c r="G3" s="153"/>
      <c r="H3" s="154"/>
      <c r="I3" s="124"/>
      <c r="J3" s="134" t="s">
        <v>2651</v>
      </c>
      <c r="K3" s="135" t="s">
        <v>2652</v>
      </c>
      <c r="L3" s="136">
        <v>1</v>
      </c>
      <c r="AA3" s="102" t="s">
        <v>2580</v>
      </c>
    </row>
    <row r="4" spans="1:27" ht="15">
      <c r="A4" s="124"/>
      <c r="B4" s="146" t="s">
        <v>2655</v>
      </c>
      <c r="C4" s="147" t="s">
        <v>2656</v>
      </c>
      <c r="D4" s="148">
        <v>1</v>
      </c>
      <c r="E4" s="124"/>
      <c r="F4" s="152"/>
      <c r="G4" s="153"/>
      <c r="H4" s="154"/>
      <c r="I4" s="124"/>
      <c r="J4" s="134" t="s">
        <v>2655</v>
      </c>
      <c r="K4" s="135" t="s">
        <v>2656</v>
      </c>
      <c r="L4" s="136">
        <v>1</v>
      </c>
      <c r="AA4" s="102" t="s">
        <v>2581</v>
      </c>
    </row>
    <row r="5" spans="1:27" ht="15">
      <c r="A5" s="124"/>
      <c r="B5" s="146" t="s">
        <v>2659</v>
      </c>
      <c r="C5" s="147" t="s">
        <v>2660</v>
      </c>
      <c r="D5" s="148">
        <v>12</v>
      </c>
      <c r="E5" s="124"/>
      <c r="F5" s="152"/>
      <c r="G5" s="153"/>
      <c r="H5" s="154"/>
      <c r="I5" s="124"/>
      <c r="J5" s="127" t="s">
        <v>2659</v>
      </c>
      <c r="K5" s="128" t="s">
        <v>2660</v>
      </c>
      <c r="L5" s="132">
        <v>12</v>
      </c>
      <c r="AA5" s="102"/>
    </row>
    <row r="6" spans="1:27" ht="15">
      <c r="A6" s="124"/>
      <c r="B6" s="146" t="s">
        <v>2663</v>
      </c>
      <c r="C6" s="147" t="s">
        <v>2664</v>
      </c>
      <c r="D6" s="148">
        <v>14</v>
      </c>
      <c r="E6" s="124"/>
      <c r="F6" s="152"/>
      <c r="G6" s="153"/>
      <c r="H6" s="154"/>
      <c r="I6" s="124"/>
      <c r="J6" s="127" t="s">
        <v>2663</v>
      </c>
      <c r="K6" s="128" t="s">
        <v>2664</v>
      </c>
      <c r="L6" s="132">
        <v>14</v>
      </c>
      <c r="AA6" s="102"/>
    </row>
    <row r="7" spans="1:27" ht="15">
      <c r="A7" s="124"/>
      <c r="B7" s="146" t="s">
        <v>2667</v>
      </c>
      <c r="C7" s="147" t="s">
        <v>2668</v>
      </c>
      <c r="D7" s="148">
        <v>1</v>
      </c>
      <c r="E7" s="124"/>
      <c r="F7" s="152"/>
      <c r="G7" s="153"/>
      <c r="H7" s="154"/>
      <c r="I7" s="124"/>
      <c r="J7" s="127" t="s">
        <v>2667</v>
      </c>
      <c r="K7" s="128" t="s">
        <v>2668</v>
      </c>
      <c r="L7" s="132">
        <v>1</v>
      </c>
      <c r="AA7" s="102"/>
    </row>
    <row r="8" spans="1:27" ht="15">
      <c r="A8" s="124"/>
      <c r="B8" s="146" t="s">
        <v>2671</v>
      </c>
      <c r="C8" s="147" t="s">
        <v>2672</v>
      </c>
      <c r="D8" s="148">
        <v>1</v>
      </c>
      <c r="E8" s="124"/>
      <c r="F8" s="152"/>
      <c r="G8" s="153"/>
      <c r="H8" s="154"/>
      <c r="I8" s="124"/>
      <c r="J8" s="127" t="s">
        <v>2671</v>
      </c>
      <c r="K8" s="128" t="s">
        <v>2672</v>
      </c>
      <c r="L8" s="132">
        <v>1</v>
      </c>
      <c r="AA8" s="102"/>
    </row>
    <row r="9" spans="1:27" ht="15">
      <c r="A9" s="124"/>
      <c r="B9" s="146" t="s">
        <v>2675</v>
      </c>
      <c r="C9" s="147" t="s">
        <v>2676</v>
      </c>
      <c r="D9" s="148">
        <v>1</v>
      </c>
      <c r="E9" s="124"/>
      <c r="F9" s="152"/>
      <c r="G9" s="153"/>
      <c r="H9" s="154"/>
      <c r="I9" s="124"/>
      <c r="J9" s="127" t="s">
        <v>2675</v>
      </c>
      <c r="K9" s="128" t="s">
        <v>2676</v>
      </c>
      <c r="L9" s="132">
        <v>1</v>
      </c>
      <c r="AA9" s="102"/>
    </row>
    <row r="10" spans="1:27" ht="15">
      <c r="A10" s="124"/>
      <c r="B10" s="146" t="s">
        <v>2681</v>
      </c>
      <c r="C10" s="147" t="s">
        <v>2682</v>
      </c>
      <c r="D10" s="148">
        <v>1</v>
      </c>
      <c r="E10" s="124"/>
      <c r="F10" s="152"/>
      <c r="G10" s="153"/>
      <c r="H10" s="154"/>
      <c r="I10" s="124"/>
      <c r="J10" s="129" t="s">
        <v>2681</v>
      </c>
      <c r="K10" s="130" t="s">
        <v>2682</v>
      </c>
      <c r="L10" s="133">
        <v>1</v>
      </c>
      <c r="AA10" s="102"/>
    </row>
    <row r="11" spans="1:27" ht="15">
      <c r="A11" s="142"/>
      <c r="B11" s="146" t="s">
        <v>2685</v>
      </c>
      <c r="C11" s="147" t="s">
        <v>2686</v>
      </c>
      <c r="D11" s="148">
        <v>2</v>
      </c>
      <c r="E11" s="142"/>
      <c r="F11" s="152"/>
      <c r="G11" s="153"/>
      <c r="H11" s="154"/>
      <c r="I11" s="142"/>
      <c r="J11" s="127" t="s">
        <v>2685</v>
      </c>
      <c r="K11" s="128" t="s">
        <v>2686</v>
      </c>
      <c r="L11" s="132">
        <v>2</v>
      </c>
      <c r="AA11" s="102"/>
    </row>
    <row r="12" spans="1:27" ht="15">
      <c r="A12" s="142"/>
      <c r="B12" s="146" t="s">
        <v>2687</v>
      </c>
      <c r="C12" s="147" t="s">
        <v>2688</v>
      </c>
      <c r="D12" s="148">
        <v>1</v>
      </c>
      <c r="E12" s="142"/>
      <c r="F12" s="152"/>
      <c r="G12" s="153"/>
      <c r="H12" s="154"/>
      <c r="I12" s="142"/>
      <c r="J12" s="129" t="s">
        <v>2687</v>
      </c>
      <c r="K12" s="130" t="s">
        <v>2688</v>
      </c>
      <c r="L12" s="133">
        <v>1</v>
      </c>
      <c r="AA12" s="102"/>
    </row>
    <row r="13" spans="1:27" ht="15">
      <c r="A13" s="142"/>
      <c r="B13" s="146" t="s">
        <v>2689</v>
      </c>
      <c r="C13" s="147" t="s">
        <v>2690</v>
      </c>
      <c r="D13" s="148">
        <v>4</v>
      </c>
      <c r="E13" s="142"/>
      <c r="F13" s="152"/>
      <c r="G13" s="153"/>
      <c r="H13" s="154"/>
      <c r="I13" s="142"/>
      <c r="J13" s="129" t="s">
        <v>2689</v>
      </c>
      <c r="K13" s="130" t="s">
        <v>2690</v>
      </c>
      <c r="L13" s="133">
        <v>4</v>
      </c>
      <c r="AA13" s="102"/>
    </row>
    <row r="14" spans="1:27" ht="15">
      <c r="A14" s="142"/>
      <c r="B14" s="146" t="s">
        <v>2691</v>
      </c>
      <c r="C14" s="147" t="s">
        <v>2692</v>
      </c>
      <c r="D14" s="148">
        <v>4</v>
      </c>
      <c r="E14" s="142"/>
      <c r="F14" s="152"/>
      <c r="G14" s="153"/>
      <c r="H14" s="154"/>
      <c r="I14" s="142"/>
      <c r="J14" s="134" t="s">
        <v>2691</v>
      </c>
      <c r="K14" s="135" t="s">
        <v>2692</v>
      </c>
      <c r="L14" s="136">
        <v>4</v>
      </c>
      <c r="AA14" s="102"/>
    </row>
    <row r="15" spans="1:27" ht="15">
      <c r="A15" s="142"/>
      <c r="B15" s="146" t="s">
        <v>2693</v>
      </c>
      <c r="C15" s="147" t="s">
        <v>2694</v>
      </c>
      <c r="D15" s="148">
        <v>1</v>
      </c>
      <c r="E15" s="142"/>
      <c r="F15" s="152"/>
      <c r="G15" s="153"/>
      <c r="H15" s="154"/>
      <c r="I15" s="142"/>
      <c r="J15" s="129" t="s">
        <v>2693</v>
      </c>
      <c r="K15" s="130" t="s">
        <v>2694</v>
      </c>
      <c r="L15" s="133">
        <v>1</v>
      </c>
    </row>
    <row r="16" spans="1:27" ht="15">
      <c r="A16" s="142"/>
      <c r="B16" s="146" t="s">
        <v>2695</v>
      </c>
      <c r="C16" s="147" t="s">
        <v>2696</v>
      </c>
      <c r="D16" s="148">
        <v>1</v>
      </c>
      <c r="E16" s="142"/>
      <c r="F16" s="152"/>
      <c r="G16" s="153"/>
      <c r="H16" s="154"/>
      <c r="I16" s="142"/>
      <c r="J16" s="129" t="s">
        <v>2695</v>
      </c>
      <c r="K16" s="130" t="s">
        <v>2696</v>
      </c>
      <c r="L16" s="133">
        <v>1</v>
      </c>
    </row>
    <row r="17" spans="1:14" ht="15">
      <c r="A17" s="142"/>
      <c r="B17" s="146" t="s">
        <v>2697</v>
      </c>
      <c r="C17" s="147" t="s">
        <v>2698</v>
      </c>
      <c r="D17" s="148">
        <v>1</v>
      </c>
      <c r="E17" s="142"/>
      <c r="F17" s="152"/>
      <c r="G17" s="153"/>
      <c r="H17" s="154"/>
      <c r="I17" s="142"/>
      <c r="J17" s="129" t="s">
        <v>2697</v>
      </c>
      <c r="K17" s="130" t="s">
        <v>2698</v>
      </c>
      <c r="L17" s="133">
        <v>1</v>
      </c>
    </row>
    <row r="18" spans="1:14" ht="15">
      <c r="A18" s="142"/>
      <c r="B18" s="146" t="s">
        <v>2699</v>
      </c>
      <c r="C18" s="147" t="s">
        <v>2700</v>
      </c>
      <c r="D18" s="148">
        <v>1</v>
      </c>
      <c r="E18" s="142"/>
      <c r="F18" s="152"/>
      <c r="G18" s="153"/>
      <c r="H18" s="154"/>
      <c r="I18" s="142"/>
      <c r="J18" s="129" t="s">
        <v>2699</v>
      </c>
      <c r="K18" s="130" t="s">
        <v>2700</v>
      </c>
      <c r="L18" s="133">
        <v>1</v>
      </c>
    </row>
    <row r="19" spans="1:14" ht="15">
      <c r="A19" s="142"/>
      <c r="B19" s="146" t="s">
        <v>2701</v>
      </c>
      <c r="C19" s="147" t="s">
        <v>2702</v>
      </c>
      <c r="D19" s="148">
        <v>1</v>
      </c>
      <c r="E19" s="142"/>
      <c r="F19" s="152"/>
      <c r="G19" s="153"/>
      <c r="H19" s="154"/>
      <c r="I19" s="142"/>
      <c r="J19" s="129" t="s">
        <v>2701</v>
      </c>
      <c r="K19" s="130" t="s">
        <v>2702</v>
      </c>
      <c r="L19" s="133">
        <v>1</v>
      </c>
    </row>
    <row r="20" spans="1:14" ht="15">
      <c r="A20" s="142"/>
      <c r="B20" s="146" t="s">
        <v>2703</v>
      </c>
      <c r="C20" s="147" t="s">
        <v>2704</v>
      </c>
      <c r="D20" s="148">
        <v>1</v>
      </c>
      <c r="E20" s="142"/>
      <c r="F20" s="152"/>
      <c r="G20" s="153"/>
      <c r="H20" s="154"/>
      <c r="I20" s="142"/>
      <c r="J20" s="129" t="s">
        <v>2703</v>
      </c>
      <c r="K20" s="130" t="s">
        <v>2704</v>
      </c>
      <c r="L20" s="133">
        <v>1</v>
      </c>
    </row>
    <row r="21" spans="1:14" ht="15">
      <c r="A21" s="124"/>
      <c r="B21" s="146" t="s">
        <v>2705</v>
      </c>
      <c r="C21" s="147" t="s">
        <v>2706</v>
      </c>
      <c r="D21" s="148">
        <v>1</v>
      </c>
      <c r="E21" s="124"/>
      <c r="F21" s="152"/>
      <c r="G21" s="153"/>
      <c r="H21" s="154"/>
      <c r="I21" s="124"/>
      <c r="J21" s="129" t="s">
        <v>2705</v>
      </c>
      <c r="K21" s="130" t="s">
        <v>2706</v>
      </c>
      <c r="L21" s="133">
        <v>1</v>
      </c>
    </row>
    <row r="22" spans="1:14" ht="15">
      <c r="A22" s="124"/>
      <c r="B22" s="146" t="s">
        <v>2707</v>
      </c>
      <c r="C22" s="147" t="s">
        <v>2708</v>
      </c>
      <c r="D22" s="148">
        <v>2</v>
      </c>
      <c r="E22" s="124"/>
      <c r="F22" s="152"/>
      <c r="G22" s="153"/>
      <c r="H22" s="154"/>
      <c r="I22" s="124"/>
      <c r="J22" s="129" t="s">
        <v>2707</v>
      </c>
      <c r="K22" s="130" t="s">
        <v>2708</v>
      </c>
      <c r="L22" s="133">
        <v>2</v>
      </c>
    </row>
    <row r="23" spans="1:14" ht="15">
      <c r="A23" s="124"/>
      <c r="B23" s="146" t="s">
        <v>2709</v>
      </c>
      <c r="C23" s="147" t="s">
        <v>2710</v>
      </c>
      <c r="D23" s="148">
        <v>2</v>
      </c>
      <c r="E23" s="124"/>
      <c r="F23" s="152"/>
      <c r="G23" s="153"/>
      <c r="H23" s="154"/>
      <c r="I23" s="124"/>
      <c r="J23" s="129" t="s">
        <v>2709</v>
      </c>
      <c r="K23" s="130" t="s">
        <v>2710</v>
      </c>
      <c r="L23" s="133">
        <v>2</v>
      </c>
    </row>
    <row r="24" spans="1:14" ht="15">
      <c r="A24" s="124"/>
      <c r="B24" s="146" t="s">
        <v>2711</v>
      </c>
      <c r="C24" s="147" t="s">
        <v>2712</v>
      </c>
      <c r="D24" s="148">
        <v>4</v>
      </c>
      <c r="E24" s="124"/>
      <c r="F24" s="152"/>
      <c r="G24" s="153"/>
      <c r="H24" s="154"/>
      <c r="I24" s="124"/>
      <c r="J24" s="129" t="s">
        <v>2711</v>
      </c>
      <c r="K24" s="130" t="s">
        <v>2712</v>
      </c>
      <c r="L24" s="133">
        <v>4</v>
      </c>
    </row>
    <row r="25" spans="1:14" ht="15">
      <c r="A25" s="124"/>
      <c r="B25" s="146" t="s">
        <v>2713</v>
      </c>
      <c r="C25" s="147" t="s">
        <v>2714</v>
      </c>
      <c r="D25" s="148">
        <v>2</v>
      </c>
      <c r="E25" s="124"/>
      <c r="F25" s="152"/>
      <c r="G25" s="153"/>
      <c r="H25" s="154"/>
      <c r="I25" s="124"/>
      <c r="J25" s="129" t="s">
        <v>2713</v>
      </c>
      <c r="K25" s="130" t="s">
        <v>2714</v>
      </c>
      <c r="L25" s="133">
        <v>2</v>
      </c>
    </row>
    <row r="26" spans="1:14" ht="15">
      <c r="A26" s="124"/>
      <c r="B26" s="146" t="s">
        <v>2715</v>
      </c>
      <c r="C26" s="147" t="s">
        <v>2716</v>
      </c>
      <c r="D26" s="148">
        <v>1</v>
      </c>
      <c r="E26" s="124"/>
      <c r="F26" s="152"/>
      <c r="G26" s="153"/>
      <c r="H26" s="154"/>
      <c r="I26" s="124"/>
      <c r="J26" s="129" t="s">
        <v>2715</v>
      </c>
      <c r="K26" s="130" t="s">
        <v>2716</v>
      </c>
      <c r="L26" s="133">
        <v>1</v>
      </c>
      <c r="N26" t="s">
        <v>2624</v>
      </c>
    </row>
    <row r="27" spans="1:14" ht="15">
      <c r="A27" s="124"/>
      <c r="B27" s="146" t="s">
        <v>2717</v>
      </c>
      <c r="C27" s="147" t="s">
        <v>2718</v>
      </c>
      <c r="D27" s="148">
        <v>2</v>
      </c>
      <c r="E27" s="124"/>
      <c r="F27" s="152"/>
      <c r="G27" s="153"/>
      <c r="H27" s="154"/>
      <c r="I27" s="124"/>
      <c r="J27" s="129" t="s">
        <v>2717</v>
      </c>
      <c r="K27" s="130" t="s">
        <v>2718</v>
      </c>
      <c r="L27" s="133">
        <v>2</v>
      </c>
    </row>
    <row r="28" spans="1:14" ht="15">
      <c r="A28" s="124"/>
      <c r="B28" s="146" t="s">
        <v>2719</v>
      </c>
      <c r="C28" s="147" t="s">
        <v>2720</v>
      </c>
      <c r="D28" s="148">
        <v>1</v>
      </c>
      <c r="E28" s="124"/>
      <c r="F28" s="152"/>
      <c r="G28" s="153"/>
      <c r="H28" s="154"/>
      <c r="I28" s="124"/>
      <c r="J28" s="129" t="s">
        <v>2719</v>
      </c>
      <c r="K28" s="130" t="s">
        <v>2720</v>
      </c>
      <c r="L28" s="133">
        <v>1</v>
      </c>
    </row>
    <row r="29" spans="1:14" ht="15">
      <c r="A29" s="124"/>
      <c r="B29" s="146" t="s">
        <v>2721</v>
      </c>
      <c r="C29" s="147" t="s">
        <v>2722</v>
      </c>
      <c r="D29" s="148">
        <v>5</v>
      </c>
      <c r="E29" s="124"/>
      <c r="F29" s="152"/>
      <c r="G29" s="153"/>
      <c r="H29" s="154"/>
      <c r="I29" s="124"/>
      <c r="J29" s="129" t="s">
        <v>2721</v>
      </c>
      <c r="K29" s="130" t="s">
        <v>2722</v>
      </c>
      <c r="L29" s="133">
        <v>5</v>
      </c>
    </row>
    <row r="30" spans="1:14" ht="15">
      <c r="A30" s="124"/>
      <c r="B30" s="146" t="s">
        <v>2723</v>
      </c>
      <c r="C30" s="147" t="s">
        <v>2724</v>
      </c>
      <c r="D30" s="148">
        <v>1</v>
      </c>
      <c r="E30" s="124"/>
      <c r="F30" s="152"/>
      <c r="G30" s="153"/>
      <c r="H30" s="154"/>
      <c r="I30" s="124"/>
      <c r="J30" s="129" t="s">
        <v>2723</v>
      </c>
      <c r="K30" s="130" t="s">
        <v>2724</v>
      </c>
      <c r="L30" s="133">
        <v>1</v>
      </c>
    </row>
    <row r="31" spans="1:14" ht="15">
      <c r="A31" s="142"/>
      <c r="B31" s="146" t="s">
        <v>2725</v>
      </c>
      <c r="C31" s="147" t="s">
        <v>2726</v>
      </c>
      <c r="D31" s="148">
        <v>2</v>
      </c>
      <c r="E31" s="142"/>
      <c r="F31" s="152"/>
      <c r="G31" s="153"/>
      <c r="H31" s="154"/>
      <c r="I31" s="142"/>
      <c r="J31" s="129" t="s">
        <v>2725</v>
      </c>
      <c r="K31" s="130" t="s">
        <v>2726</v>
      </c>
      <c r="L31" s="133">
        <v>2</v>
      </c>
    </row>
    <row r="32" spans="1:14" ht="15">
      <c r="A32" s="142"/>
      <c r="B32" s="146" t="s">
        <v>2727</v>
      </c>
      <c r="C32" s="147" t="s">
        <v>2728</v>
      </c>
      <c r="D32" s="148">
        <v>2</v>
      </c>
      <c r="E32" s="142"/>
      <c r="F32" s="152"/>
      <c r="G32" s="153"/>
      <c r="H32" s="154"/>
      <c r="I32" s="142"/>
      <c r="J32" s="129" t="s">
        <v>2727</v>
      </c>
      <c r="K32" s="130" t="s">
        <v>2728</v>
      </c>
      <c r="L32" s="133">
        <v>2</v>
      </c>
    </row>
    <row r="33" spans="1:12" ht="15">
      <c r="A33" s="142"/>
      <c r="B33" s="146" t="s">
        <v>2729</v>
      </c>
      <c r="C33" s="147" t="s">
        <v>2730</v>
      </c>
      <c r="D33" s="148">
        <v>1</v>
      </c>
      <c r="E33" s="142"/>
      <c r="F33" s="152"/>
      <c r="G33" s="153"/>
      <c r="H33" s="154"/>
      <c r="I33" s="142"/>
      <c r="J33" s="129" t="s">
        <v>2729</v>
      </c>
      <c r="K33" s="130" t="s">
        <v>2730</v>
      </c>
      <c r="L33" s="133">
        <v>1</v>
      </c>
    </row>
    <row r="34" spans="1:12" ht="15">
      <c r="A34" s="142"/>
      <c r="B34" s="146" t="s">
        <v>2731</v>
      </c>
      <c r="C34" s="147" t="s">
        <v>2732</v>
      </c>
      <c r="D34" s="148">
        <v>3</v>
      </c>
      <c r="E34" s="142"/>
      <c r="F34" s="152"/>
      <c r="G34" s="153"/>
      <c r="H34" s="154"/>
      <c r="I34" s="142"/>
      <c r="J34" s="129" t="s">
        <v>2731</v>
      </c>
      <c r="K34" s="130" t="s">
        <v>2732</v>
      </c>
      <c r="L34" s="133">
        <v>3</v>
      </c>
    </row>
    <row r="35" spans="1:12" ht="15">
      <c r="A35" s="142"/>
      <c r="B35" s="146" t="s">
        <v>2733</v>
      </c>
      <c r="C35" s="147" t="s">
        <v>2734</v>
      </c>
      <c r="D35" s="148">
        <v>2</v>
      </c>
      <c r="E35" s="142"/>
      <c r="F35" s="152"/>
      <c r="G35" s="153"/>
      <c r="H35" s="154"/>
      <c r="I35" s="142"/>
      <c r="J35" s="129" t="s">
        <v>2733</v>
      </c>
      <c r="K35" s="130" t="s">
        <v>2734</v>
      </c>
      <c r="L35" s="133">
        <v>2</v>
      </c>
    </row>
    <row r="36" spans="1:12" ht="15">
      <c r="A36" s="142"/>
      <c r="B36" s="146" t="s">
        <v>2735</v>
      </c>
      <c r="C36" s="147" t="s">
        <v>2736</v>
      </c>
      <c r="D36" s="148">
        <v>6</v>
      </c>
      <c r="E36" s="142"/>
      <c r="F36" s="152"/>
      <c r="G36" s="153"/>
      <c r="H36" s="154"/>
      <c r="I36" s="142"/>
      <c r="J36" s="129" t="s">
        <v>2735</v>
      </c>
      <c r="K36" s="130" t="s">
        <v>2736</v>
      </c>
      <c r="L36" s="133">
        <v>6</v>
      </c>
    </row>
    <row r="37" spans="1:12" ht="15">
      <c r="A37" s="142"/>
      <c r="B37" s="146" t="s">
        <v>2737</v>
      </c>
      <c r="C37" s="147" t="s">
        <v>2738</v>
      </c>
      <c r="D37" s="148">
        <v>2</v>
      </c>
      <c r="E37" s="142"/>
      <c r="F37" s="152"/>
      <c r="G37" s="153"/>
      <c r="H37" s="154"/>
      <c r="I37" s="142"/>
      <c r="J37" s="129" t="s">
        <v>2737</v>
      </c>
      <c r="K37" s="130" t="s">
        <v>2738</v>
      </c>
      <c r="L37" s="133">
        <v>2</v>
      </c>
    </row>
    <row r="38" spans="1:12" ht="15">
      <c r="A38" s="142"/>
      <c r="B38" s="146" t="s">
        <v>2739</v>
      </c>
      <c r="C38" s="147" t="s">
        <v>2740</v>
      </c>
      <c r="D38" s="148">
        <v>1</v>
      </c>
      <c r="E38" s="142"/>
      <c r="F38" s="152"/>
      <c r="G38" s="153"/>
      <c r="H38" s="154"/>
      <c r="I38" s="142"/>
      <c r="J38" s="129" t="s">
        <v>2739</v>
      </c>
      <c r="K38" s="130" t="s">
        <v>2740</v>
      </c>
      <c r="L38" s="133">
        <v>1</v>
      </c>
    </row>
    <row r="39" spans="1:12" ht="15">
      <c r="A39" s="142"/>
      <c r="B39" s="146" t="s">
        <v>2741</v>
      </c>
      <c r="C39" s="147" t="s">
        <v>2742</v>
      </c>
      <c r="D39" s="148">
        <v>2</v>
      </c>
      <c r="E39" s="142"/>
      <c r="F39" s="152"/>
      <c r="G39" s="153"/>
      <c r="H39" s="154"/>
      <c r="I39" s="142"/>
      <c r="J39" s="129" t="s">
        <v>2741</v>
      </c>
      <c r="K39" s="130" t="s">
        <v>2742</v>
      </c>
      <c r="L39" s="133">
        <v>2</v>
      </c>
    </row>
    <row r="40" spans="1:12" ht="15">
      <c r="A40" s="142"/>
      <c r="B40" s="146" t="s">
        <v>2743</v>
      </c>
      <c r="C40" s="147" t="s">
        <v>2744</v>
      </c>
      <c r="D40" s="148">
        <v>1</v>
      </c>
      <c r="E40" s="142"/>
      <c r="F40" s="152"/>
      <c r="G40" s="153"/>
      <c r="H40" s="154"/>
      <c r="I40" s="142"/>
      <c r="J40" s="129" t="s">
        <v>2743</v>
      </c>
      <c r="K40" s="130" t="s">
        <v>2744</v>
      </c>
      <c r="L40" s="133">
        <v>1</v>
      </c>
    </row>
    <row r="41" spans="1:12" ht="15">
      <c r="A41" s="124"/>
      <c r="B41" s="146" t="s">
        <v>2745</v>
      </c>
      <c r="C41" s="147" t="s">
        <v>2746</v>
      </c>
      <c r="D41" s="148">
        <v>2</v>
      </c>
      <c r="E41" s="124"/>
      <c r="F41" s="152"/>
      <c r="G41" s="153"/>
      <c r="H41" s="154"/>
      <c r="I41" s="124"/>
      <c r="J41" s="129" t="s">
        <v>2745</v>
      </c>
      <c r="K41" s="130" t="s">
        <v>2746</v>
      </c>
      <c r="L41" s="133">
        <v>2</v>
      </c>
    </row>
    <row r="42" spans="1:12" ht="15">
      <c r="A42" s="124"/>
      <c r="B42" s="146" t="s">
        <v>2747</v>
      </c>
      <c r="C42" s="147" t="s">
        <v>2748</v>
      </c>
      <c r="D42" s="148">
        <v>4</v>
      </c>
      <c r="E42" s="124"/>
      <c r="F42" s="152"/>
      <c r="G42" s="153"/>
      <c r="H42" s="154"/>
      <c r="I42" s="124"/>
      <c r="J42" s="129" t="s">
        <v>2747</v>
      </c>
      <c r="K42" s="130" t="s">
        <v>2748</v>
      </c>
      <c r="L42" s="133">
        <v>4</v>
      </c>
    </row>
    <row r="43" spans="1:12" ht="15">
      <c r="A43" s="124"/>
      <c r="B43" s="146" t="s">
        <v>2749</v>
      </c>
      <c r="C43" s="147" t="s">
        <v>2750</v>
      </c>
      <c r="D43" s="148">
        <v>8</v>
      </c>
      <c r="E43" s="124"/>
      <c r="F43" s="152"/>
      <c r="G43" s="153"/>
      <c r="H43" s="154"/>
      <c r="I43" s="124"/>
      <c r="J43" s="129" t="s">
        <v>2749</v>
      </c>
      <c r="K43" s="130" t="s">
        <v>2750</v>
      </c>
      <c r="L43" s="133">
        <v>8</v>
      </c>
    </row>
    <row r="44" spans="1:12" ht="15">
      <c r="A44" s="124"/>
      <c r="B44" s="146" t="s">
        <v>2751</v>
      </c>
      <c r="C44" s="147" t="s">
        <v>2752</v>
      </c>
      <c r="D44" s="148">
        <v>2</v>
      </c>
      <c r="E44" s="124"/>
      <c r="F44" s="152"/>
      <c r="G44" s="153"/>
      <c r="H44" s="154"/>
      <c r="I44" s="124"/>
      <c r="J44" s="129" t="s">
        <v>2751</v>
      </c>
      <c r="K44" s="130" t="s">
        <v>2752</v>
      </c>
      <c r="L44" s="133">
        <v>2</v>
      </c>
    </row>
    <row r="45" spans="1:12" ht="15">
      <c r="A45" s="124"/>
      <c r="B45" s="146" t="s">
        <v>2753</v>
      </c>
      <c r="C45" s="147" t="s">
        <v>2754</v>
      </c>
      <c r="D45" s="148">
        <v>1</v>
      </c>
      <c r="E45" s="124"/>
      <c r="F45" s="152"/>
      <c r="G45" s="153"/>
      <c r="H45" s="154"/>
      <c r="I45" s="124"/>
      <c r="J45" s="129" t="s">
        <v>2753</v>
      </c>
      <c r="K45" s="130" t="s">
        <v>2754</v>
      </c>
      <c r="L45" s="133">
        <v>1</v>
      </c>
    </row>
    <row r="46" spans="1:12" ht="15">
      <c r="A46" s="124"/>
      <c r="B46" s="146" t="s">
        <v>2755</v>
      </c>
      <c r="C46" s="147" t="s">
        <v>2756</v>
      </c>
      <c r="D46" s="148">
        <v>1</v>
      </c>
      <c r="E46" s="124"/>
      <c r="F46" s="152"/>
      <c r="G46" s="153"/>
      <c r="H46" s="154"/>
      <c r="I46" s="124"/>
      <c r="J46" s="127" t="s">
        <v>2755</v>
      </c>
      <c r="K46" s="128" t="s">
        <v>2756</v>
      </c>
      <c r="L46" s="132">
        <v>1</v>
      </c>
    </row>
    <row r="47" spans="1:12" ht="15">
      <c r="A47" s="124"/>
      <c r="B47" s="146" t="s">
        <v>2757</v>
      </c>
      <c r="C47" s="147" t="s">
        <v>2758</v>
      </c>
      <c r="D47" s="148">
        <v>1</v>
      </c>
      <c r="E47" s="124"/>
      <c r="F47" s="152"/>
      <c r="G47" s="153"/>
      <c r="H47" s="154"/>
      <c r="I47" s="124"/>
      <c r="J47" s="127" t="s">
        <v>2757</v>
      </c>
      <c r="K47" s="128" t="s">
        <v>2758</v>
      </c>
      <c r="L47" s="132">
        <v>1</v>
      </c>
    </row>
    <row r="48" spans="1:12" ht="15">
      <c r="A48" s="124"/>
      <c r="B48" s="146" t="s">
        <v>2759</v>
      </c>
      <c r="C48" s="147" t="s">
        <v>2760</v>
      </c>
      <c r="D48" s="148">
        <v>1</v>
      </c>
      <c r="E48" s="124"/>
      <c r="F48" s="152"/>
      <c r="G48" s="153"/>
      <c r="H48" s="154"/>
      <c r="I48" s="124"/>
      <c r="J48" s="127" t="s">
        <v>2759</v>
      </c>
      <c r="K48" s="128" t="s">
        <v>2760</v>
      </c>
      <c r="L48" s="132">
        <v>1</v>
      </c>
    </row>
    <row r="49" spans="1:12" ht="15">
      <c r="A49" s="124"/>
      <c r="B49" s="146" t="s">
        <v>2761</v>
      </c>
      <c r="C49" s="147" t="s">
        <v>2762</v>
      </c>
      <c r="D49" s="148">
        <v>1</v>
      </c>
      <c r="E49" s="124"/>
      <c r="F49" s="152"/>
      <c r="G49" s="153"/>
      <c r="H49" s="154"/>
      <c r="I49" s="124"/>
      <c r="J49" s="127" t="s">
        <v>2761</v>
      </c>
      <c r="K49" s="128" t="s">
        <v>2762</v>
      </c>
      <c r="L49" s="132">
        <v>1</v>
      </c>
    </row>
    <row r="50" spans="1:12" ht="15">
      <c r="A50" s="124"/>
      <c r="B50" s="146" t="s">
        <v>2763</v>
      </c>
      <c r="C50" s="147" t="s">
        <v>2764</v>
      </c>
      <c r="D50" s="148">
        <v>1</v>
      </c>
      <c r="E50" s="124"/>
      <c r="F50" s="152"/>
      <c r="G50" s="153"/>
      <c r="H50" s="154"/>
      <c r="I50" s="124"/>
      <c r="J50" s="127" t="s">
        <v>2763</v>
      </c>
      <c r="K50" s="128" t="s">
        <v>2764</v>
      </c>
      <c r="L50" s="132">
        <v>1</v>
      </c>
    </row>
  </sheetData>
  <phoneticPr fontId="6" type="noConversion"/>
  <conditionalFormatting sqref="J2:L100">
    <cfRule type="expression" dxfId="1" priority="1">
      <formula>$L$2:$L$100 &lt; 0</formula>
    </cfRule>
  </conditionalFormatting>
  <hyperlinks>
    <hyperlink ref="AA2" r:id="rId1" xr:uid="{5893978F-3DBA-4D97-B08E-CC5BCBAACCC9}"/>
    <hyperlink ref="AA3" r:id="rId2" xr:uid="{E0445884-EF81-4340-86EA-00ADDFA2F04B}"/>
    <hyperlink ref="AA4" r:id="rId3" xr:uid="{CBD51A2B-2690-46D3-86C4-0BE7E438B503}"/>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6628" r:id="rId7" name="Button 4">
              <controlPr defaultSize="0" print="0" autoFill="0" autoPict="0" macro="[0]!CompareBOMs">
                <anchor moveWithCells="1" sizeWithCells="1">
                  <from>
                    <xdr:col>12</xdr:col>
                    <xdr:colOff>200025</xdr:colOff>
                    <xdr:row>1</xdr:row>
                    <xdr:rowOff>38100</xdr:rowOff>
                  </from>
                  <to>
                    <xdr:col>14</xdr:col>
                    <xdr:colOff>342900</xdr:colOff>
                    <xdr:row>3</xdr:row>
                    <xdr:rowOff>180975</xdr:rowOff>
                  </to>
                </anchor>
              </controlPr>
            </control>
          </mc:Choice>
        </mc:AlternateContent>
        <mc:AlternateContent xmlns:mc="http://schemas.openxmlformats.org/markup-compatibility/2006">
          <mc:Choice Requires="x14">
            <control shapeId="26629" r:id="rId8" name="Button 5">
              <controlPr defaultSize="0" print="0" autoFill="0" autoPict="0" macro="[0]!check_cache_button_press">
                <anchor moveWithCells="1" sizeWithCells="1">
                  <from>
                    <xdr:col>25</xdr:col>
                    <xdr:colOff>2495550</xdr:colOff>
                    <xdr:row>1</xdr:row>
                    <xdr:rowOff>0</xdr:rowOff>
                  </from>
                  <to>
                    <xdr:col>26</xdr:col>
                    <xdr:colOff>0</xdr:colOff>
                    <xdr:row>3</xdr:row>
                    <xdr:rowOff>85725</xdr:rowOff>
                  </to>
                </anchor>
              </controlPr>
            </control>
          </mc:Choice>
        </mc:AlternateContent>
        <mc:AlternateContent xmlns:mc="http://schemas.openxmlformats.org/markup-compatibility/2006">
          <mc:Choice Requires="x14">
            <control shapeId="26630" r:id="rId9" name="Button 6">
              <controlPr defaultSize="0" print="0" autoFill="0" autoPict="0" macro="[0]!clear_cache_button_press">
                <anchor moveWithCells="1" sizeWithCells="1">
                  <from>
                    <xdr:col>25</xdr:col>
                    <xdr:colOff>2495550</xdr:colOff>
                    <xdr:row>4</xdr:row>
                    <xdr:rowOff>0</xdr:rowOff>
                  </from>
                  <to>
                    <xdr:col>26</xdr:col>
                    <xdr:colOff>0</xdr:colOff>
                    <xdr:row>6</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E296F-36CC-470C-BB5D-2F428228CBFC}">
  <sheetPr codeName="AddDeleteKPIsWS">
    <tabColor rgb="FFFF4F4F"/>
  </sheetPr>
  <dimension ref="B2:BH491"/>
  <sheetViews>
    <sheetView topLeftCell="A67" workbookViewId="0">
      <selection activeCell="G106" sqref="G106"/>
    </sheetView>
  </sheetViews>
  <sheetFormatPr defaultRowHeight="12.75"/>
  <cols>
    <col min="2" max="2" width="42.85546875" bestFit="1" customWidth="1"/>
    <col min="3" max="3" width="11" bestFit="1" customWidth="1"/>
    <col min="4" max="4" width="43.28515625" bestFit="1" customWidth="1"/>
    <col min="5" max="5" width="6" bestFit="1" customWidth="1"/>
    <col min="6" max="6" width="13.42578125" bestFit="1" customWidth="1"/>
    <col min="7" max="7" width="56.5703125" bestFit="1" customWidth="1"/>
    <col min="8" max="8" width="11" bestFit="1" customWidth="1"/>
    <col min="12" max="12" width="2.28515625" bestFit="1" customWidth="1"/>
    <col min="13" max="13" width="8.140625" bestFit="1" customWidth="1"/>
    <col min="14" max="14" width="11.7109375" bestFit="1" customWidth="1"/>
    <col min="15" max="15" width="16.5703125" bestFit="1" customWidth="1"/>
    <col min="16" max="16" width="5.28515625" bestFit="1" customWidth="1"/>
    <col min="18" max="18" width="5" bestFit="1" customWidth="1"/>
    <col min="20" max="20" width="14.28515625" bestFit="1" customWidth="1"/>
    <col min="21" max="21" width="9.42578125" bestFit="1" customWidth="1"/>
    <col min="22" max="22" width="12.5703125" bestFit="1" customWidth="1"/>
    <col min="25" max="25" width="3" bestFit="1" customWidth="1"/>
    <col min="26" max="26" width="2" bestFit="1" customWidth="1"/>
    <col min="27" max="27" width="3" bestFit="1" customWidth="1"/>
    <col min="28" max="31" width="2" bestFit="1" customWidth="1"/>
    <col min="32" max="32" width="4.7109375" bestFit="1" customWidth="1"/>
    <col min="33" max="33" width="4.85546875" bestFit="1" customWidth="1"/>
    <col min="34" max="34" width="3" bestFit="1" customWidth="1"/>
    <col min="35" max="35" width="35.7109375" bestFit="1" customWidth="1"/>
    <col min="36" max="36" width="36" bestFit="1" customWidth="1"/>
    <col min="39" max="39" width="5" bestFit="1" customWidth="1"/>
    <col min="40" max="58" width="10.140625" bestFit="1" customWidth="1"/>
    <col min="59" max="59" width="10" bestFit="1" customWidth="1"/>
    <col min="60" max="60" width="2" bestFit="1" customWidth="1"/>
  </cols>
  <sheetData>
    <row r="2" spans="2:60">
      <c r="B2" t="s">
        <v>2773</v>
      </c>
      <c r="C2">
        <v>1100102094</v>
      </c>
      <c r="D2" t="s">
        <v>600</v>
      </c>
      <c r="E2">
        <v>3800</v>
      </c>
      <c r="F2" t="s">
        <v>2774</v>
      </c>
      <c r="G2" t="s">
        <v>2775</v>
      </c>
      <c r="H2" t="s">
        <v>2776</v>
      </c>
      <c r="L2" t="s">
        <v>2777</v>
      </c>
      <c r="M2" t="s">
        <v>403</v>
      </c>
      <c r="N2" t="s">
        <v>2778</v>
      </c>
      <c r="O2" t="s">
        <v>2779</v>
      </c>
      <c r="P2" t="s">
        <v>103</v>
      </c>
      <c r="R2" t="s">
        <v>65</v>
      </c>
      <c r="T2" t="s">
        <v>2780</v>
      </c>
      <c r="V2" t="s">
        <v>2781</v>
      </c>
      <c r="Y2">
        <v>0</v>
      </c>
      <c r="Z2">
        <v>0</v>
      </c>
      <c r="AA2">
        <v>0</v>
      </c>
      <c r="AB2">
        <v>0</v>
      </c>
      <c r="AC2">
        <v>0</v>
      </c>
      <c r="AD2">
        <v>0</v>
      </c>
      <c r="AE2">
        <v>0</v>
      </c>
      <c r="AF2" t="s">
        <v>2782</v>
      </c>
      <c r="AG2" t="s">
        <v>45</v>
      </c>
      <c r="AH2" t="s">
        <v>2783</v>
      </c>
      <c r="AI2" t="s">
        <v>79</v>
      </c>
      <c r="AJ2" t="s">
        <v>79</v>
      </c>
      <c r="AM2">
        <v>2022</v>
      </c>
      <c r="AN2" s="104">
        <v>44714</v>
      </c>
      <c r="AO2" s="104">
        <v>44750</v>
      </c>
      <c r="AP2" s="104">
        <v>44840</v>
      </c>
      <c r="AQ2" s="104">
        <v>44750</v>
      </c>
      <c r="AR2" s="104">
        <v>44844</v>
      </c>
      <c r="AS2" s="104">
        <v>44832</v>
      </c>
      <c r="AT2" s="104">
        <v>2</v>
      </c>
      <c r="AU2" s="104">
        <v>2</v>
      </c>
      <c r="AV2" s="104">
        <v>2</v>
      </c>
      <c r="AW2" s="104">
        <v>2</v>
      </c>
      <c r="AX2" s="104">
        <v>44785</v>
      </c>
      <c r="AY2" s="104">
        <v>44785</v>
      </c>
      <c r="AZ2" s="104">
        <v>44844</v>
      </c>
      <c r="BA2" s="104">
        <v>45026</v>
      </c>
      <c r="BB2" s="104">
        <v>2</v>
      </c>
      <c r="BC2" s="104">
        <v>44750</v>
      </c>
      <c r="BD2" s="104">
        <v>44750</v>
      </c>
      <c r="BE2" s="104">
        <v>44755</v>
      </c>
      <c r="BF2" s="104">
        <v>44839</v>
      </c>
      <c r="BG2">
        <v>227938</v>
      </c>
      <c r="BH2">
        <v>1</v>
      </c>
    </row>
    <row r="3" spans="2:60">
      <c r="B3" t="s">
        <v>2784</v>
      </c>
      <c r="C3">
        <v>1100102105</v>
      </c>
      <c r="D3" t="s">
        <v>600</v>
      </c>
      <c r="E3">
        <v>2000</v>
      </c>
      <c r="F3" t="s">
        <v>2785</v>
      </c>
      <c r="G3" t="s">
        <v>2786</v>
      </c>
      <c r="H3" t="s">
        <v>2787</v>
      </c>
      <c r="L3" t="s">
        <v>2777</v>
      </c>
      <c r="M3" t="s">
        <v>403</v>
      </c>
      <c r="N3" t="s">
        <v>2788</v>
      </c>
      <c r="O3" t="s">
        <v>2779</v>
      </c>
      <c r="P3" t="s">
        <v>103</v>
      </c>
      <c r="R3" t="s">
        <v>97</v>
      </c>
      <c r="T3" t="s">
        <v>2780</v>
      </c>
      <c r="V3" t="s">
        <v>2789</v>
      </c>
      <c r="Y3">
        <v>0</v>
      </c>
      <c r="Z3">
        <v>0</v>
      </c>
      <c r="AA3">
        <v>0</v>
      </c>
      <c r="AB3">
        <v>0</v>
      </c>
      <c r="AC3">
        <v>0</v>
      </c>
      <c r="AD3">
        <v>0</v>
      </c>
      <c r="AE3">
        <v>0</v>
      </c>
      <c r="AF3" t="s">
        <v>2782</v>
      </c>
      <c r="AG3" t="s">
        <v>45</v>
      </c>
      <c r="AH3" t="s">
        <v>2783</v>
      </c>
      <c r="AI3" t="s">
        <v>79</v>
      </c>
      <c r="AJ3" t="s">
        <v>79</v>
      </c>
      <c r="AM3">
        <v>2023</v>
      </c>
      <c r="AN3" s="104">
        <v>44714</v>
      </c>
      <c r="AO3" s="104">
        <v>44750</v>
      </c>
      <c r="AP3" s="104">
        <v>44719</v>
      </c>
      <c r="AQ3" s="104">
        <v>45021</v>
      </c>
      <c r="AR3" s="104">
        <v>44764</v>
      </c>
      <c r="AS3" s="104">
        <v>45021</v>
      </c>
      <c r="AT3" s="104">
        <v>2</v>
      </c>
      <c r="AU3" s="104">
        <v>2</v>
      </c>
      <c r="AV3" s="104">
        <v>2</v>
      </c>
      <c r="AW3" s="104">
        <v>2</v>
      </c>
      <c r="AX3" s="104">
        <v>44785</v>
      </c>
      <c r="AY3" s="104">
        <v>44785</v>
      </c>
      <c r="AZ3" s="104">
        <v>44938</v>
      </c>
      <c r="BA3" s="104">
        <v>45043</v>
      </c>
      <c r="BB3" s="104">
        <v>2</v>
      </c>
      <c r="BC3" s="104">
        <v>44742</v>
      </c>
      <c r="BD3" s="104">
        <v>44742</v>
      </c>
      <c r="BE3" s="104">
        <v>44748</v>
      </c>
      <c r="BF3" s="104">
        <v>44837</v>
      </c>
      <c r="BG3">
        <v>316197</v>
      </c>
      <c r="BH3">
        <v>1</v>
      </c>
    </row>
    <row r="4" spans="2:60">
      <c r="B4" t="s">
        <v>2790</v>
      </c>
      <c r="C4">
        <v>1100102136</v>
      </c>
      <c r="D4" t="s">
        <v>1319</v>
      </c>
      <c r="E4">
        <v>750</v>
      </c>
      <c r="F4" t="s">
        <v>2791</v>
      </c>
      <c r="G4" t="s">
        <v>2792</v>
      </c>
      <c r="H4" t="s">
        <v>2793</v>
      </c>
      <c r="L4" t="s">
        <v>2794</v>
      </c>
      <c r="M4" t="s">
        <v>407</v>
      </c>
      <c r="N4" t="s">
        <v>2795</v>
      </c>
      <c r="O4" t="s">
        <v>2796</v>
      </c>
      <c r="P4" t="s">
        <v>11</v>
      </c>
      <c r="R4" t="s">
        <v>88</v>
      </c>
      <c r="T4" t="s">
        <v>2797</v>
      </c>
      <c r="V4" t="s">
        <v>2781</v>
      </c>
      <c r="Y4">
        <v>6</v>
      </c>
      <c r="Z4">
        <v>0</v>
      </c>
      <c r="AA4">
        <v>0</v>
      </c>
      <c r="AB4">
        <v>0</v>
      </c>
      <c r="AC4">
        <v>0</v>
      </c>
      <c r="AD4">
        <v>0</v>
      </c>
      <c r="AE4">
        <v>0</v>
      </c>
      <c r="AF4" t="s">
        <v>2782</v>
      </c>
      <c r="AG4" t="s">
        <v>45</v>
      </c>
      <c r="AH4" t="s">
        <v>2783</v>
      </c>
      <c r="AI4" t="s">
        <v>79</v>
      </c>
      <c r="AM4">
        <v>2023</v>
      </c>
      <c r="AN4" s="104">
        <v>44657</v>
      </c>
      <c r="AO4" s="104">
        <v>2</v>
      </c>
      <c r="AP4" s="104">
        <v>2</v>
      </c>
      <c r="AQ4" s="104">
        <v>2</v>
      </c>
      <c r="AR4" s="104">
        <v>2</v>
      </c>
      <c r="AS4" s="104">
        <v>2</v>
      </c>
      <c r="AT4" s="104">
        <v>2</v>
      </c>
      <c r="AU4" s="104">
        <v>2</v>
      </c>
      <c r="AV4" s="104">
        <v>2</v>
      </c>
      <c r="AW4" s="104">
        <v>2</v>
      </c>
      <c r="AX4" s="104">
        <v>44664</v>
      </c>
      <c r="AY4" s="104">
        <v>44664</v>
      </c>
      <c r="AZ4" s="104">
        <v>44949</v>
      </c>
      <c r="BA4" s="104">
        <v>2</v>
      </c>
      <c r="BB4" s="104">
        <v>2</v>
      </c>
      <c r="BC4" s="104">
        <v>44664</v>
      </c>
      <c r="BD4" s="104">
        <v>44664</v>
      </c>
      <c r="BE4" s="104">
        <v>44666</v>
      </c>
      <c r="BF4" s="104">
        <v>44722</v>
      </c>
      <c r="BG4">
        <v>3100</v>
      </c>
      <c r="BH4">
        <v>1</v>
      </c>
    </row>
    <row r="5" spans="2:60">
      <c r="B5" t="s">
        <v>2798</v>
      </c>
      <c r="C5">
        <v>1100102137</v>
      </c>
      <c r="D5" t="s">
        <v>1361</v>
      </c>
      <c r="E5">
        <v>1200</v>
      </c>
      <c r="F5" t="s">
        <v>2799</v>
      </c>
      <c r="G5" t="s">
        <v>2800</v>
      </c>
      <c r="H5" t="s">
        <v>2801</v>
      </c>
      <c r="L5" t="s">
        <v>2777</v>
      </c>
      <c r="M5" t="s">
        <v>407</v>
      </c>
      <c r="N5" t="s">
        <v>2802</v>
      </c>
      <c r="O5" t="s">
        <v>2803</v>
      </c>
      <c r="P5" t="s">
        <v>103</v>
      </c>
      <c r="R5" t="s">
        <v>88</v>
      </c>
      <c r="T5" t="s">
        <v>2804</v>
      </c>
      <c r="V5" t="s">
        <v>2789</v>
      </c>
      <c r="Y5">
        <v>20</v>
      </c>
      <c r="Z5">
        <v>0</v>
      </c>
      <c r="AA5">
        <v>0</v>
      </c>
      <c r="AB5">
        <v>0</v>
      </c>
      <c r="AC5">
        <v>0</v>
      </c>
      <c r="AD5">
        <v>0</v>
      </c>
      <c r="AE5">
        <v>0</v>
      </c>
      <c r="AF5" t="s">
        <v>2782</v>
      </c>
      <c r="AH5" t="s">
        <v>2783</v>
      </c>
      <c r="AI5" t="s">
        <v>79</v>
      </c>
      <c r="AM5">
        <v>2023</v>
      </c>
      <c r="AN5" s="104">
        <v>44706</v>
      </c>
      <c r="AO5" s="104">
        <v>2</v>
      </c>
      <c r="AP5" s="104">
        <v>45026</v>
      </c>
      <c r="AQ5" s="104">
        <v>2</v>
      </c>
      <c r="AR5" s="104">
        <v>2</v>
      </c>
      <c r="AS5" s="104">
        <v>2</v>
      </c>
      <c r="AT5" s="104">
        <v>2</v>
      </c>
      <c r="AU5" s="104">
        <v>2</v>
      </c>
      <c r="AV5" s="104">
        <v>2</v>
      </c>
      <c r="AW5" s="104">
        <v>2</v>
      </c>
      <c r="AX5" s="104">
        <v>44720</v>
      </c>
      <c r="AY5" s="104">
        <v>44720</v>
      </c>
      <c r="AZ5" s="104">
        <v>45099</v>
      </c>
      <c r="BA5" s="104">
        <v>2</v>
      </c>
      <c r="BB5" s="104">
        <v>2</v>
      </c>
      <c r="BC5" s="104">
        <v>44720</v>
      </c>
      <c r="BD5" s="104">
        <v>44720</v>
      </c>
      <c r="BE5" s="104">
        <v>44722</v>
      </c>
      <c r="BF5" s="104">
        <v>44813</v>
      </c>
      <c r="BG5">
        <v>73972.800000000003</v>
      </c>
      <c r="BH5">
        <v>1</v>
      </c>
    </row>
    <row r="6" spans="2:60">
      <c r="B6" t="s">
        <v>2805</v>
      </c>
      <c r="C6">
        <v>1100102159</v>
      </c>
      <c r="D6" t="s">
        <v>1203</v>
      </c>
      <c r="E6">
        <v>2300</v>
      </c>
      <c r="F6" t="s">
        <v>2806</v>
      </c>
      <c r="G6" t="s">
        <v>2807</v>
      </c>
      <c r="H6" t="s">
        <v>2808</v>
      </c>
      <c r="L6" t="s">
        <v>2794</v>
      </c>
      <c r="M6" t="s">
        <v>513</v>
      </c>
      <c r="N6" t="s">
        <v>2809</v>
      </c>
      <c r="O6" t="s">
        <v>2796</v>
      </c>
      <c r="P6" t="s">
        <v>11</v>
      </c>
      <c r="R6" t="s">
        <v>97</v>
      </c>
      <c r="T6" t="s">
        <v>2810</v>
      </c>
      <c r="V6" t="s">
        <v>2781</v>
      </c>
      <c r="Y6">
        <v>0</v>
      </c>
      <c r="Z6">
        <v>0</v>
      </c>
      <c r="AA6">
        <v>0</v>
      </c>
      <c r="AB6">
        <v>0</v>
      </c>
      <c r="AC6">
        <v>0</v>
      </c>
      <c r="AD6">
        <v>0</v>
      </c>
      <c r="AE6">
        <v>0</v>
      </c>
      <c r="AF6" t="s">
        <v>2782</v>
      </c>
      <c r="AG6" t="s">
        <v>45</v>
      </c>
      <c r="AH6" t="s">
        <v>2783</v>
      </c>
      <c r="AI6" t="s">
        <v>79</v>
      </c>
      <c r="AJ6" t="s">
        <v>79</v>
      </c>
      <c r="AM6">
        <v>2023</v>
      </c>
      <c r="AN6" s="104">
        <v>44638</v>
      </c>
      <c r="AO6" s="104">
        <v>44659</v>
      </c>
      <c r="AP6" s="104">
        <v>2</v>
      </c>
      <c r="AQ6" s="104">
        <v>2</v>
      </c>
      <c r="AR6" s="104">
        <v>2</v>
      </c>
      <c r="AS6" s="104">
        <v>2</v>
      </c>
      <c r="AT6" s="104">
        <v>2</v>
      </c>
      <c r="AU6" s="104">
        <v>2</v>
      </c>
      <c r="AV6" s="104">
        <v>2</v>
      </c>
      <c r="AW6" s="104">
        <v>2</v>
      </c>
      <c r="AX6" s="104">
        <v>44679</v>
      </c>
      <c r="AY6" s="104">
        <v>44679</v>
      </c>
      <c r="AZ6" s="104">
        <v>45043</v>
      </c>
      <c r="BA6" s="104">
        <v>45033</v>
      </c>
      <c r="BB6" s="104">
        <v>2</v>
      </c>
      <c r="BC6" s="104">
        <v>44679</v>
      </c>
      <c r="BD6" s="104">
        <v>44679</v>
      </c>
      <c r="BE6" s="104">
        <v>44683</v>
      </c>
      <c r="BF6" s="104">
        <v>44834</v>
      </c>
      <c r="BG6">
        <v>59572</v>
      </c>
      <c r="BH6">
        <v>1</v>
      </c>
    </row>
    <row r="7" spans="2:60">
      <c r="B7" t="s">
        <v>2811</v>
      </c>
      <c r="C7">
        <v>1100102194</v>
      </c>
      <c r="D7" t="s">
        <v>2812</v>
      </c>
      <c r="E7">
        <v>7700</v>
      </c>
      <c r="F7" t="s">
        <v>2813</v>
      </c>
      <c r="G7" t="s">
        <v>2814</v>
      </c>
      <c r="H7" t="s">
        <v>2815</v>
      </c>
      <c r="L7" t="s">
        <v>2777</v>
      </c>
      <c r="M7" t="s">
        <v>2004</v>
      </c>
      <c r="N7" t="s">
        <v>2816</v>
      </c>
      <c r="O7" t="s">
        <v>2817</v>
      </c>
      <c r="P7" t="s">
        <v>88</v>
      </c>
      <c r="R7" t="s">
        <v>90</v>
      </c>
      <c r="T7" t="s">
        <v>2818</v>
      </c>
      <c r="V7" t="s">
        <v>2819</v>
      </c>
      <c r="Y7">
        <v>0</v>
      </c>
      <c r="Z7">
        <v>0</v>
      </c>
      <c r="AA7">
        <v>0</v>
      </c>
      <c r="AB7">
        <v>0</v>
      </c>
      <c r="AC7">
        <v>0</v>
      </c>
      <c r="AD7">
        <v>0</v>
      </c>
      <c r="AE7">
        <v>0</v>
      </c>
      <c r="AF7" t="s">
        <v>2782</v>
      </c>
      <c r="AG7" t="s">
        <v>45</v>
      </c>
      <c r="AH7" t="s">
        <v>2783</v>
      </c>
      <c r="AJ7" t="s">
        <v>79</v>
      </c>
      <c r="AM7">
        <v>2023</v>
      </c>
      <c r="AN7" s="104">
        <v>44734</v>
      </c>
      <c r="AO7" s="104">
        <v>44749</v>
      </c>
      <c r="AP7" s="104">
        <v>2</v>
      </c>
      <c r="AQ7" s="104">
        <v>44938</v>
      </c>
      <c r="AR7" s="104">
        <v>2</v>
      </c>
      <c r="AS7" s="104">
        <v>44949</v>
      </c>
      <c r="AT7" s="104">
        <v>2</v>
      </c>
      <c r="AU7" s="104">
        <v>44739</v>
      </c>
      <c r="AV7" s="104">
        <v>2</v>
      </c>
      <c r="AW7" s="104">
        <v>2</v>
      </c>
      <c r="AX7" s="104">
        <v>44763</v>
      </c>
      <c r="AY7" s="104">
        <v>44763</v>
      </c>
      <c r="AZ7" s="104">
        <v>2</v>
      </c>
      <c r="BA7" s="104">
        <v>44967</v>
      </c>
      <c r="BB7" s="104">
        <v>2</v>
      </c>
      <c r="BC7" s="104">
        <v>44763</v>
      </c>
      <c r="BD7" s="104">
        <v>44763</v>
      </c>
      <c r="BE7" s="104">
        <v>44767</v>
      </c>
      <c r="BF7" s="104">
        <v>45149</v>
      </c>
      <c r="BG7">
        <v>154238</v>
      </c>
      <c r="BH7">
        <v>1</v>
      </c>
    </row>
    <row r="8" spans="2:60">
      <c r="B8" t="s">
        <v>2820</v>
      </c>
      <c r="C8">
        <v>1100102198</v>
      </c>
      <c r="D8" t="s">
        <v>2821</v>
      </c>
      <c r="E8">
        <v>2900</v>
      </c>
      <c r="F8" t="s">
        <v>2822</v>
      </c>
      <c r="G8" t="s">
        <v>2823</v>
      </c>
      <c r="H8" t="s">
        <v>2824</v>
      </c>
      <c r="L8" t="s">
        <v>2777</v>
      </c>
      <c r="M8" t="s">
        <v>403</v>
      </c>
      <c r="N8" t="s">
        <v>2825</v>
      </c>
      <c r="O8" t="s">
        <v>2817</v>
      </c>
      <c r="P8" t="s">
        <v>80</v>
      </c>
      <c r="R8" t="s">
        <v>65</v>
      </c>
      <c r="T8" t="s">
        <v>2826</v>
      </c>
      <c r="V8" t="s">
        <v>2789</v>
      </c>
      <c r="Y8">
        <v>0</v>
      </c>
      <c r="Z8">
        <v>0</v>
      </c>
      <c r="AA8">
        <v>0</v>
      </c>
      <c r="AB8">
        <v>0</v>
      </c>
      <c r="AC8">
        <v>0</v>
      </c>
      <c r="AD8">
        <v>0</v>
      </c>
      <c r="AE8">
        <v>0</v>
      </c>
      <c r="AF8" t="s">
        <v>2782</v>
      </c>
      <c r="AG8" t="s">
        <v>45</v>
      </c>
      <c r="AH8" t="s">
        <v>2783</v>
      </c>
      <c r="AI8" t="s">
        <v>79</v>
      </c>
      <c r="AJ8" t="s">
        <v>79</v>
      </c>
      <c r="AM8">
        <v>2023</v>
      </c>
      <c r="AN8" s="104">
        <v>44747</v>
      </c>
      <c r="AO8" s="104">
        <v>44761</v>
      </c>
      <c r="AP8" s="104">
        <v>44855</v>
      </c>
      <c r="AQ8" s="104">
        <v>44834</v>
      </c>
      <c r="AR8" s="104">
        <v>44859</v>
      </c>
      <c r="AS8" s="104">
        <v>44848</v>
      </c>
      <c r="AT8" s="104">
        <v>44757</v>
      </c>
      <c r="AU8" s="104">
        <v>44757</v>
      </c>
      <c r="AV8" s="104">
        <v>2</v>
      </c>
      <c r="AW8" s="104">
        <v>2</v>
      </c>
      <c r="AX8" s="104">
        <v>44775</v>
      </c>
      <c r="AY8" s="104">
        <v>44775</v>
      </c>
      <c r="AZ8" s="104">
        <v>44861</v>
      </c>
      <c r="BA8" s="104">
        <v>44977</v>
      </c>
      <c r="BB8" s="104">
        <v>2</v>
      </c>
      <c r="BC8" s="104">
        <v>44775</v>
      </c>
      <c r="BD8" s="104">
        <v>44775</v>
      </c>
      <c r="BE8" s="104">
        <v>44777</v>
      </c>
      <c r="BF8" s="104">
        <v>44939</v>
      </c>
      <c r="BG8">
        <v>368076</v>
      </c>
      <c r="BH8">
        <v>1</v>
      </c>
    </row>
    <row r="9" spans="2:60">
      <c r="B9" t="s">
        <v>2827</v>
      </c>
      <c r="C9">
        <v>1100102221</v>
      </c>
      <c r="D9" t="s">
        <v>2828</v>
      </c>
      <c r="E9">
        <v>11500</v>
      </c>
      <c r="F9" t="s">
        <v>2829</v>
      </c>
      <c r="G9" t="s">
        <v>2830</v>
      </c>
      <c r="H9" t="s">
        <v>2831</v>
      </c>
      <c r="L9" t="s">
        <v>2777</v>
      </c>
      <c r="M9" t="s">
        <v>2004</v>
      </c>
      <c r="N9" t="s">
        <v>2832</v>
      </c>
      <c r="O9" t="s">
        <v>2833</v>
      </c>
      <c r="P9" t="s">
        <v>88</v>
      </c>
      <c r="R9" t="s">
        <v>73</v>
      </c>
      <c r="T9" t="s">
        <v>2834</v>
      </c>
      <c r="V9" t="s">
        <v>2835</v>
      </c>
      <c r="Y9">
        <v>0</v>
      </c>
      <c r="Z9">
        <v>0</v>
      </c>
      <c r="AA9">
        <v>1</v>
      </c>
      <c r="AB9">
        <v>0</v>
      </c>
      <c r="AC9">
        <v>0</v>
      </c>
      <c r="AD9">
        <v>0</v>
      </c>
      <c r="AE9">
        <v>0</v>
      </c>
      <c r="AF9" t="s">
        <v>2782</v>
      </c>
      <c r="AG9" t="s">
        <v>2836</v>
      </c>
      <c r="AH9" t="s">
        <v>2837</v>
      </c>
      <c r="AJ9" t="s">
        <v>79</v>
      </c>
      <c r="AM9">
        <v>2023</v>
      </c>
      <c r="AN9" s="104">
        <v>44826</v>
      </c>
      <c r="AO9" s="104">
        <v>44840</v>
      </c>
      <c r="AP9" s="104">
        <v>2</v>
      </c>
      <c r="AQ9" s="104">
        <v>44960</v>
      </c>
      <c r="AR9" s="104">
        <v>2</v>
      </c>
      <c r="AS9" s="104">
        <v>44963</v>
      </c>
      <c r="AT9" s="104">
        <v>2</v>
      </c>
      <c r="AU9" s="104">
        <v>2</v>
      </c>
      <c r="AV9" s="104">
        <v>2</v>
      </c>
      <c r="AW9" s="104">
        <v>2</v>
      </c>
      <c r="AX9" s="104">
        <v>44854</v>
      </c>
      <c r="AY9" s="104">
        <v>44854</v>
      </c>
      <c r="AZ9" s="104">
        <v>2</v>
      </c>
      <c r="BA9" s="104">
        <v>45005</v>
      </c>
      <c r="BB9" s="104">
        <v>2</v>
      </c>
      <c r="BC9" s="104">
        <v>44854</v>
      </c>
      <c r="BD9" s="104">
        <v>44854</v>
      </c>
      <c r="BE9" s="104">
        <v>44858</v>
      </c>
      <c r="BF9" s="104">
        <v>44985</v>
      </c>
      <c r="BG9">
        <v>186684</v>
      </c>
      <c r="BH9">
        <v>1</v>
      </c>
    </row>
    <row r="10" spans="2:60">
      <c r="B10" t="s">
        <v>2838</v>
      </c>
      <c r="C10">
        <v>1100102224</v>
      </c>
      <c r="D10" t="s">
        <v>2839</v>
      </c>
      <c r="E10">
        <v>12500</v>
      </c>
      <c r="F10" t="s">
        <v>2840</v>
      </c>
      <c r="G10" t="s">
        <v>2841</v>
      </c>
      <c r="H10" t="s">
        <v>2842</v>
      </c>
      <c r="L10" t="s">
        <v>2777</v>
      </c>
      <c r="M10" t="s">
        <v>403</v>
      </c>
      <c r="N10" t="s">
        <v>2843</v>
      </c>
      <c r="O10" t="s">
        <v>2803</v>
      </c>
      <c r="P10" t="s">
        <v>103</v>
      </c>
      <c r="R10" t="s">
        <v>90</v>
      </c>
      <c r="T10" t="s">
        <v>2826</v>
      </c>
      <c r="V10" t="s">
        <v>2789</v>
      </c>
      <c r="Y10">
        <v>0</v>
      </c>
      <c r="Z10">
        <v>0</v>
      </c>
      <c r="AA10">
        <v>0</v>
      </c>
      <c r="AB10">
        <v>0</v>
      </c>
      <c r="AC10">
        <v>0</v>
      </c>
      <c r="AD10">
        <v>0</v>
      </c>
      <c r="AE10">
        <v>0</v>
      </c>
      <c r="AF10" t="s">
        <v>2782</v>
      </c>
      <c r="AG10" t="s">
        <v>45</v>
      </c>
      <c r="AH10" t="s">
        <v>2783</v>
      </c>
      <c r="AI10" t="s">
        <v>79</v>
      </c>
      <c r="AJ10" t="s">
        <v>79</v>
      </c>
      <c r="AM10">
        <v>2023</v>
      </c>
      <c r="AN10" s="104">
        <v>44924</v>
      </c>
      <c r="AO10" s="104">
        <v>44952</v>
      </c>
      <c r="AP10" s="104">
        <v>45015</v>
      </c>
      <c r="AQ10" s="104">
        <v>45008</v>
      </c>
      <c r="AR10" s="104">
        <v>45021</v>
      </c>
      <c r="AS10" s="104">
        <v>45020</v>
      </c>
      <c r="AT10" s="104">
        <v>44944</v>
      </c>
      <c r="AU10" s="104">
        <v>44944</v>
      </c>
      <c r="AV10" s="104">
        <v>2</v>
      </c>
      <c r="AW10" s="104">
        <v>2</v>
      </c>
      <c r="AX10" s="104">
        <v>44971</v>
      </c>
      <c r="AY10" s="104">
        <v>44971</v>
      </c>
      <c r="AZ10" s="104">
        <v>45246</v>
      </c>
      <c r="BA10" s="104">
        <v>45239</v>
      </c>
      <c r="BB10" s="104">
        <v>2</v>
      </c>
      <c r="BC10" s="104">
        <v>44971</v>
      </c>
      <c r="BD10" s="104">
        <v>44971</v>
      </c>
      <c r="BE10" s="104">
        <v>44974</v>
      </c>
      <c r="BF10" s="104">
        <v>45107</v>
      </c>
      <c r="BG10">
        <v>592813</v>
      </c>
      <c r="BH10">
        <v>1</v>
      </c>
    </row>
    <row r="11" spans="2:60">
      <c r="B11" t="s">
        <v>2844</v>
      </c>
      <c r="C11">
        <v>1100102233</v>
      </c>
      <c r="D11" t="s">
        <v>2845</v>
      </c>
      <c r="E11">
        <v>1500</v>
      </c>
      <c r="F11" t="s">
        <v>2846</v>
      </c>
      <c r="G11" t="s">
        <v>2847</v>
      </c>
      <c r="H11" t="s">
        <v>2848</v>
      </c>
      <c r="L11" t="s">
        <v>2777</v>
      </c>
      <c r="M11" t="s">
        <v>2004</v>
      </c>
      <c r="N11" t="s">
        <v>2849</v>
      </c>
      <c r="O11" t="s">
        <v>2833</v>
      </c>
      <c r="P11" t="s">
        <v>88</v>
      </c>
      <c r="R11" t="s">
        <v>39</v>
      </c>
      <c r="T11" t="s">
        <v>2850</v>
      </c>
      <c r="U11" t="s">
        <v>2851</v>
      </c>
      <c r="V11" t="s">
        <v>2781</v>
      </c>
      <c r="Y11">
        <v>0</v>
      </c>
      <c r="Z11">
        <v>0</v>
      </c>
      <c r="AA11">
        <v>0</v>
      </c>
      <c r="AB11">
        <v>0</v>
      </c>
      <c r="AC11">
        <v>0</v>
      </c>
      <c r="AD11">
        <v>0</v>
      </c>
      <c r="AE11">
        <v>0</v>
      </c>
      <c r="AF11" t="s">
        <v>2782</v>
      </c>
      <c r="AG11" t="s">
        <v>2836</v>
      </c>
      <c r="AH11" t="s">
        <v>2852</v>
      </c>
      <c r="AI11" t="s">
        <v>38</v>
      </c>
      <c r="AJ11" t="s">
        <v>79</v>
      </c>
      <c r="AM11">
        <v>2023</v>
      </c>
      <c r="AN11" s="104">
        <v>44824</v>
      </c>
      <c r="AO11" s="104">
        <v>44845</v>
      </c>
      <c r="AP11" s="104">
        <v>2</v>
      </c>
      <c r="AQ11" s="104">
        <v>44949</v>
      </c>
      <c r="AR11" s="104">
        <v>2</v>
      </c>
      <c r="AS11" s="104">
        <v>2</v>
      </c>
      <c r="AT11" s="104">
        <v>2</v>
      </c>
      <c r="AU11" s="104">
        <v>2</v>
      </c>
      <c r="AV11" s="104">
        <v>2</v>
      </c>
      <c r="AW11" s="104">
        <v>2</v>
      </c>
      <c r="AX11" s="104">
        <v>44866</v>
      </c>
      <c r="AY11" s="104">
        <v>44866</v>
      </c>
      <c r="AZ11" s="104">
        <v>2</v>
      </c>
      <c r="BA11" s="104">
        <v>45047</v>
      </c>
      <c r="BB11" s="104">
        <v>2</v>
      </c>
      <c r="BC11" s="104">
        <v>44866</v>
      </c>
      <c r="BD11" s="104">
        <v>44866</v>
      </c>
      <c r="BE11" s="104">
        <v>44869</v>
      </c>
      <c r="BF11" s="104">
        <v>45091</v>
      </c>
      <c r="BG11">
        <v>66173</v>
      </c>
      <c r="BH11">
        <v>1</v>
      </c>
    </row>
    <row r="12" spans="2:60">
      <c r="B12" t="s">
        <v>2853</v>
      </c>
      <c r="C12">
        <v>1100102253</v>
      </c>
      <c r="D12" t="s">
        <v>2854</v>
      </c>
      <c r="E12">
        <v>750</v>
      </c>
      <c r="F12" t="s">
        <v>2855</v>
      </c>
      <c r="G12" t="s">
        <v>2856</v>
      </c>
      <c r="H12" t="s">
        <v>2857</v>
      </c>
      <c r="L12" t="s">
        <v>2794</v>
      </c>
      <c r="M12" t="s">
        <v>403</v>
      </c>
      <c r="N12" t="s">
        <v>2858</v>
      </c>
      <c r="O12" t="s">
        <v>2859</v>
      </c>
      <c r="P12" t="s">
        <v>11</v>
      </c>
      <c r="R12" t="s">
        <v>49</v>
      </c>
      <c r="T12" t="s">
        <v>2860</v>
      </c>
      <c r="V12" t="s">
        <v>2781</v>
      </c>
      <c r="Y12">
        <v>6</v>
      </c>
      <c r="Z12">
        <v>0</v>
      </c>
      <c r="AA12">
        <v>6</v>
      </c>
      <c r="AB12">
        <v>0</v>
      </c>
      <c r="AC12">
        <v>0</v>
      </c>
      <c r="AD12">
        <v>0</v>
      </c>
      <c r="AE12">
        <v>0</v>
      </c>
      <c r="AF12" t="s">
        <v>2782</v>
      </c>
      <c r="AH12" t="s">
        <v>2783</v>
      </c>
      <c r="AI12" t="s">
        <v>79</v>
      </c>
      <c r="AJ12" t="s">
        <v>79</v>
      </c>
      <c r="AM12">
        <v>2023</v>
      </c>
      <c r="AN12" s="104">
        <v>44867</v>
      </c>
      <c r="AO12" s="104">
        <v>44881</v>
      </c>
      <c r="AP12" s="104">
        <v>45258</v>
      </c>
      <c r="AQ12" s="104">
        <v>45258</v>
      </c>
      <c r="AR12" s="104">
        <v>2</v>
      </c>
      <c r="AS12" s="104">
        <v>45265</v>
      </c>
      <c r="AT12" s="104">
        <v>44873</v>
      </c>
      <c r="AU12" s="104">
        <v>44873</v>
      </c>
      <c r="AV12" s="104">
        <v>2</v>
      </c>
      <c r="AW12" s="104">
        <v>2</v>
      </c>
      <c r="AX12" s="104">
        <v>44902</v>
      </c>
      <c r="AY12" s="104">
        <v>44902</v>
      </c>
      <c r="AZ12" s="104">
        <v>45265</v>
      </c>
      <c r="BA12" s="104">
        <v>45267</v>
      </c>
      <c r="BB12" s="104">
        <v>2</v>
      </c>
      <c r="BC12" s="104">
        <v>44902</v>
      </c>
      <c r="BD12" s="104">
        <v>44902</v>
      </c>
      <c r="BE12" s="104">
        <v>44904</v>
      </c>
      <c r="BF12" s="104">
        <v>45279</v>
      </c>
      <c r="BG12">
        <v>55680</v>
      </c>
      <c r="BH12">
        <v>1</v>
      </c>
    </row>
    <row r="13" spans="2:60">
      <c r="B13" t="s">
        <v>2861</v>
      </c>
      <c r="C13">
        <v>1100102256</v>
      </c>
      <c r="D13" t="s">
        <v>600</v>
      </c>
      <c r="E13">
        <v>1500</v>
      </c>
      <c r="F13" t="s">
        <v>2862</v>
      </c>
      <c r="G13" t="s">
        <v>2863</v>
      </c>
      <c r="H13" t="s">
        <v>2864</v>
      </c>
      <c r="L13" t="s">
        <v>2777</v>
      </c>
      <c r="M13" t="s">
        <v>2004</v>
      </c>
      <c r="N13" t="s">
        <v>2865</v>
      </c>
      <c r="O13" t="s">
        <v>2780</v>
      </c>
      <c r="P13" t="s">
        <v>88</v>
      </c>
      <c r="R13" t="s">
        <v>39</v>
      </c>
      <c r="T13" t="s">
        <v>2780</v>
      </c>
      <c r="V13" t="s">
        <v>2819</v>
      </c>
      <c r="Y13">
        <v>0</v>
      </c>
      <c r="Z13">
        <v>0</v>
      </c>
      <c r="AA13">
        <v>0</v>
      </c>
      <c r="AB13">
        <v>0</v>
      </c>
      <c r="AC13">
        <v>0</v>
      </c>
      <c r="AD13">
        <v>0</v>
      </c>
      <c r="AE13">
        <v>0</v>
      </c>
      <c r="AF13" t="s">
        <v>2782</v>
      </c>
      <c r="AG13" t="s">
        <v>45</v>
      </c>
      <c r="AH13" t="s">
        <v>2783</v>
      </c>
      <c r="AJ13" t="s">
        <v>64</v>
      </c>
      <c r="AM13">
        <v>2023</v>
      </c>
      <c r="AN13" s="104">
        <v>44893</v>
      </c>
      <c r="AO13" s="104">
        <v>44907</v>
      </c>
      <c r="AP13" s="104">
        <v>2</v>
      </c>
      <c r="AQ13" s="104">
        <v>45181</v>
      </c>
      <c r="AR13" s="104">
        <v>2</v>
      </c>
      <c r="AS13" s="104">
        <v>2</v>
      </c>
      <c r="AT13" s="104">
        <v>2</v>
      </c>
      <c r="AU13" s="104">
        <v>2</v>
      </c>
      <c r="AV13" s="104">
        <v>2</v>
      </c>
      <c r="AW13" s="104">
        <v>2</v>
      </c>
      <c r="AX13" s="104">
        <v>44922</v>
      </c>
      <c r="AY13" s="104">
        <v>44922</v>
      </c>
      <c r="AZ13" s="104">
        <v>2</v>
      </c>
      <c r="BA13" s="104">
        <v>45030</v>
      </c>
      <c r="BB13" s="104">
        <v>2</v>
      </c>
      <c r="BC13" s="104">
        <v>44922</v>
      </c>
      <c r="BD13" s="104">
        <v>44922</v>
      </c>
      <c r="BE13" s="104">
        <v>44924</v>
      </c>
      <c r="BF13" s="104">
        <v>45072</v>
      </c>
      <c r="BG13">
        <v>16667</v>
      </c>
      <c r="BH13">
        <v>1</v>
      </c>
    </row>
    <row r="14" spans="2:60">
      <c r="B14" t="s">
        <v>2866</v>
      </c>
      <c r="C14">
        <v>1100102257</v>
      </c>
      <c r="D14" t="s">
        <v>2867</v>
      </c>
      <c r="E14">
        <v>1000</v>
      </c>
      <c r="F14" t="s">
        <v>2868</v>
      </c>
      <c r="G14" t="s">
        <v>2869</v>
      </c>
      <c r="L14" t="s">
        <v>2777</v>
      </c>
      <c r="M14" t="s">
        <v>403</v>
      </c>
      <c r="N14" t="s">
        <v>2870</v>
      </c>
      <c r="O14" t="s">
        <v>2871</v>
      </c>
      <c r="P14" t="s">
        <v>103</v>
      </c>
      <c r="R14" t="s">
        <v>73</v>
      </c>
      <c r="T14" t="s">
        <v>2860</v>
      </c>
      <c r="V14" t="s">
        <v>2781</v>
      </c>
      <c r="Y14">
        <v>0</v>
      </c>
      <c r="Z14">
        <v>0</v>
      </c>
      <c r="AA14">
        <v>0</v>
      </c>
      <c r="AB14">
        <v>0</v>
      </c>
      <c r="AC14">
        <v>0</v>
      </c>
      <c r="AD14">
        <v>0</v>
      </c>
      <c r="AE14">
        <v>0</v>
      </c>
      <c r="AF14" t="s">
        <v>2782</v>
      </c>
      <c r="AH14" t="s">
        <v>2783</v>
      </c>
      <c r="AI14" t="s">
        <v>79</v>
      </c>
      <c r="AJ14" t="s">
        <v>79</v>
      </c>
      <c r="AM14">
        <v>2023</v>
      </c>
      <c r="AN14" s="104">
        <v>44875</v>
      </c>
      <c r="AO14" s="104">
        <v>44893</v>
      </c>
      <c r="AP14" s="104">
        <v>44951</v>
      </c>
      <c r="AQ14" s="104">
        <v>44959</v>
      </c>
      <c r="AR14" s="104">
        <v>44964</v>
      </c>
      <c r="AS14" s="104">
        <v>44967</v>
      </c>
      <c r="AT14" s="104">
        <v>44900</v>
      </c>
      <c r="AU14" s="104">
        <v>44900</v>
      </c>
      <c r="AV14" s="104">
        <v>2</v>
      </c>
      <c r="AW14" s="104">
        <v>2</v>
      </c>
      <c r="AX14" s="104">
        <v>44942</v>
      </c>
      <c r="AY14" s="104">
        <v>44942</v>
      </c>
      <c r="AZ14" s="104">
        <v>44965</v>
      </c>
      <c r="BA14" s="104">
        <v>45140</v>
      </c>
      <c r="BB14" s="104">
        <v>2</v>
      </c>
      <c r="BC14" s="104">
        <v>44942</v>
      </c>
      <c r="BD14" s="104">
        <v>44942</v>
      </c>
      <c r="BE14" s="104">
        <v>44944</v>
      </c>
      <c r="BF14" s="104">
        <v>45107</v>
      </c>
      <c r="BG14">
        <v>76919</v>
      </c>
      <c r="BH14">
        <v>1</v>
      </c>
    </row>
    <row r="15" spans="2:60">
      <c r="B15" t="s">
        <v>2872</v>
      </c>
      <c r="C15">
        <v>1100102264</v>
      </c>
      <c r="D15" t="s">
        <v>2873</v>
      </c>
      <c r="E15">
        <v>1100</v>
      </c>
      <c r="F15" t="s">
        <v>2874</v>
      </c>
      <c r="G15" t="s">
        <v>2875</v>
      </c>
      <c r="H15" t="s">
        <v>2876</v>
      </c>
      <c r="L15" t="s">
        <v>2777</v>
      </c>
      <c r="M15" t="s">
        <v>2004</v>
      </c>
      <c r="N15" t="s">
        <v>2877</v>
      </c>
      <c r="P15" t="s">
        <v>88</v>
      </c>
      <c r="R15" t="s">
        <v>2878</v>
      </c>
      <c r="T15" t="s">
        <v>2860</v>
      </c>
      <c r="V15" t="s">
        <v>2819</v>
      </c>
      <c r="Y15">
        <v>0</v>
      </c>
      <c r="Z15">
        <v>0</v>
      </c>
      <c r="AA15">
        <v>40</v>
      </c>
      <c r="AB15">
        <v>0</v>
      </c>
      <c r="AC15">
        <v>0</v>
      </c>
      <c r="AD15">
        <v>0</v>
      </c>
      <c r="AE15">
        <v>0</v>
      </c>
      <c r="AF15" t="s">
        <v>2782</v>
      </c>
      <c r="AG15" t="s">
        <v>45</v>
      </c>
      <c r="AH15" t="s">
        <v>2783</v>
      </c>
      <c r="AJ15" t="s">
        <v>79</v>
      </c>
      <c r="AM15">
        <v>2023</v>
      </c>
      <c r="AN15" s="104">
        <v>45022</v>
      </c>
      <c r="AO15" s="104">
        <v>45036</v>
      </c>
      <c r="AP15" s="104">
        <v>2</v>
      </c>
      <c r="AQ15" s="104">
        <v>45068</v>
      </c>
      <c r="AR15" s="104">
        <v>2</v>
      </c>
      <c r="AS15" s="104">
        <v>2</v>
      </c>
      <c r="AT15" s="104">
        <v>2</v>
      </c>
      <c r="AU15" s="104">
        <v>2</v>
      </c>
      <c r="AV15" s="104">
        <v>2</v>
      </c>
      <c r="AW15" s="104">
        <v>2</v>
      </c>
      <c r="AX15" s="104">
        <v>45050</v>
      </c>
      <c r="AY15" s="104">
        <v>45050</v>
      </c>
      <c r="AZ15" s="104">
        <v>2</v>
      </c>
      <c r="BA15" s="104">
        <v>45071</v>
      </c>
      <c r="BB15" s="104">
        <v>2</v>
      </c>
      <c r="BC15" s="104">
        <v>45050</v>
      </c>
      <c r="BD15" s="104">
        <v>45050</v>
      </c>
      <c r="BE15" s="104">
        <v>45054</v>
      </c>
      <c r="BF15" s="104">
        <v>45170</v>
      </c>
      <c r="BG15">
        <v>500</v>
      </c>
      <c r="BH15">
        <v>1</v>
      </c>
    </row>
    <row r="16" spans="2:60">
      <c r="B16" t="s">
        <v>2879</v>
      </c>
      <c r="C16">
        <v>1100102265</v>
      </c>
      <c r="D16" t="s">
        <v>2880</v>
      </c>
      <c r="E16">
        <v>4400</v>
      </c>
      <c r="F16" t="s">
        <v>2881</v>
      </c>
      <c r="G16" t="s">
        <v>2882</v>
      </c>
      <c r="H16" t="s">
        <v>2883</v>
      </c>
      <c r="L16" t="s">
        <v>2777</v>
      </c>
      <c r="M16" t="s">
        <v>403</v>
      </c>
      <c r="N16" t="s">
        <v>2884</v>
      </c>
      <c r="O16" t="s">
        <v>2803</v>
      </c>
      <c r="P16" t="s">
        <v>103</v>
      </c>
      <c r="R16" t="s">
        <v>73</v>
      </c>
      <c r="T16" t="s">
        <v>2885</v>
      </c>
      <c r="V16" t="s">
        <v>2789</v>
      </c>
      <c r="Y16">
        <v>0</v>
      </c>
      <c r="Z16">
        <v>0</v>
      </c>
      <c r="AA16">
        <v>0</v>
      </c>
      <c r="AB16">
        <v>0</v>
      </c>
      <c r="AC16">
        <v>0</v>
      </c>
      <c r="AD16">
        <v>0</v>
      </c>
      <c r="AE16">
        <v>0</v>
      </c>
      <c r="AF16" t="s">
        <v>2782</v>
      </c>
      <c r="AG16" t="s">
        <v>45</v>
      </c>
      <c r="AH16" t="s">
        <v>2783</v>
      </c>
      <c r="AI16" t="s">
        <v>79</v>
      </c>
      <c r="AJ16" t="s">
        <v>79</v>
      </c>
      <c r="AM16">
        <v>2023</v>
      </c>
      <c r="AN16" s="104">
        <v>44916</v>
      </c>
      <c r="AO16" s="104">
        <v>44932</v>
      </c>
      <c r="AP16" s="104">
        <v>45068</v>
      </c>
      <c r="AQ16" s="104">
        <v>45058</v>
      </c>
      <c r="AR16" s="104">
        <v>45069</v>
      </c>
      <c r="AS16" s="104">
        <v>45043</v>
      </c>
      <c r="AT16" s="104">
        <v>44925</v>
      </c>
      <c r="AU16" s="104">
        <v>44925</v>
      </c>
      <c r="AV16" s="104">
        <v>2</v>
      </c>
      <c r="AW16" s="104">
        <v>2</v>
      </c>
      <c r="AX16" s="104">
        <v>44946</v>
      </c>
      <c r="AY16" s="104">
        <v>44946</v>
      </c>
      <c r="AZ16" s="104">
        <v>45069</v>
      </c>
      <c r="BA16" s="104">
        <v>45105</v>
      </c>
      <c r="BB16" s="104">
        <v>2</v>
      </c>
      <c r="BC16" s="104">
        <v>44946</v>
      </c>
      <c r="BD16" s="104">
        <v>44946</v>
      </c>
      <c r="BE16" s="104">
        <v>44951</v>
      </c>
      <c r="BF16" s="104">
        <v>45196</v>
      </c>
      <c r="BG16">
        <v>394559</v>
      </c>
      <c r="BH16">
        <v>1</v>
      </c>
    </row>
    <row r="17" spans="2:60">
      <c r="B17" t="s">
        <v>2886</v>
      </c>
      <c r="C17">
        <v>1100102266</v>
      </c>
      <c r="D17" t="s">
        <v>2887</v>
      </c>
      <c r="E17">
        <v>750</v>
      </c>
      <c r="F17" t="s">
        <v>2888</v>
      </c>
      <c r="G17" t="s">
        <v>2889</v>
      </c>
      <c r="H17" t="s">
        <v>2890</v>
      </c>
      <c r="L17" t="s">
        <v>2777</v>
      </c>
      <c r="M17" t="s">
        <v>2004</v>
      </c>
      <c r="N17" t="s">
        <v>2891</v>
      </c>
      <c r="O17" t="s">
        <v>2892</v>
      </c>
      <c r="P17" t="s">
        <v>103</v>
      </c>
      <c r="R17" t="s">
        <v>97</v>
      </c>
      <c r="T17" t="s">
        <v>2780</v>
      </c>
      <c r="V17" t="s">
        <v>2789</v>
      </c>
      <c r="Y17">
        <v>4</v>
      </c>
      <c r="Z17">
        <v>0</v>
      </c>
      <c r="AA17">
        <v>12</v>
      </c>
      <c r="AB17">
        <v>0</v>
      </c>
      <c r="AC17">
        <v>0</v>
      </c>
      <c r="AD17">
        <v>0</v>
      </c>
      <c r="AE17">
        <v>0</v>
      </c>
      <c r="AF17" t="s">
        <v>2782</v>
      </c>
      <c r="AG17" t="s">
        <v>45</v>
      </c>
      <c r="AH17" t="s">
        <v>2783</v>
      </c>
      <c r="AI17" t="s">
        <v>79</v>
      </c>
      <c r="AJ17" t="s">
        <v>79</v>
      </c>
      <c r="AM17">
        <v>2023</v>
      </c>
      <c r="AN17" s="104">
        <v>44921</v>
      </c>
      <c r="AO17" s="104">
        <v>44936</v>
      </c>
      <c r="AP17" s="104">
        <v>44963</v>
      </c>
      <c r="AQ17" s="104">
        <v>44959</v>
      </c>
      <c r="AR17" s="104">
        <v>44965</v>
      </c>
      <c r="AS17" s="104">
        <v>44965</v>
      </c>
      <c r="AT17" s="104">
        <v>2</v>
      </c>
      <c r="AU17" s="104">
        <v>2</v>
      </c>
      <c r="AV17" s="104">
        <v>2</v>
      </c>
      <c r="AW17" s="104">
        <v>2</v>
      </c>
      <c r="AX17" s="104">
        <v>44950</v>
      </c>
      <c r="AY17" s="104">
        <v>44950</v>
      </c>
      <c r="AZ17" s="104">
        <v>44966</v>
      </c>
      <c r="BA17" s="104">
        <v>44992</v>
      </c>
      <c r="BB17" s="104">
        <v>2</v>
      </c>
      <c r="BC17" s="104">
        <v>44950</v>
      </c>
      <c r="BD17" s="104">
        <v>44950</v>
      </c>
      <c r="BE17" s="104">
        <v>44953</v>
      </c>
      <c r="BF17" s="104">
        <v>45107</v>
      </c>
      <c r="BG17">
        <v>42863</v>
      </c>
      <c r="BH17">
        <v>1</v>
      </c>
    </row>
    <row r="18" spans="2:60">
      <c r="B18" t="s">
        <v>2893</v>
      </c>
      <c r="C18">
        <v>1100102272</v>
      </c>
      <c r="D18" t="s">
        <v>2894</v>
      </c>
      <c r="E18">
        <v>11500</v>
      </c>
      <c r="F18" t="s">
        <v>2895</v>
      </c>
      <c r="G18" t="s">
        <v>2896</v>
      </c>
      <c r="H18" t="s">
        <v>2897</v>
      </c>
      <c r="L18" t="s">
        <v>2777</v>
      </c>
      <c r="M18" t="s">
        <v>403</v>
      </c>
      <c r="N18" t="s">
        <v>2898</v>
      </c>
      <c r="O18" t="s">
        <v>2899</v>
      </c>
      <c r="P18" t="s">
        <v>11</v>
      </c>
      <c r="R18" t="s">
        <v>97</v>
      </c>
      <c r="T18" t="s">
        <v>2860</v>
      </c>
      <c r="V18" t="s">
        <v>2781</v>
      </c>
      <c r="Y18">
        <v>0</v>
      </c>
      <c r="Z18">
        <v>0</v>
      </c>
      <c r="AA18">
        <v>0</v>
      </c>
      <c r="AB18">
        <v>0</v>
      </c>
      <c r="AC18">
        <v>0</v>
      </c>
      <c r="AD18">
        <v>0</v>
      </c>
      <c r="AE18">
        <v>0</v>
      </c>
      <c r="AF18" t="s">
        <v>2782</v>
      </c>
      <c r="AG18" t="s">
        <v>45</v>
      </c>
      <c r="AH18" t="s">
        <v>2783</v>
      </c>
      <c r="AI18" t="s">
        <v>64</v>
      </c>
      <c r="AJ18" t="s">
        <v>79</v>
      </c>
      <c r="AM18">
        <v>2023</v>
      </c>
      <c r="AN18" s="104">
        <v>44929</v>
      </c>
      <c r="AO18" s="104">
        <v>44943</v>
      </c>
      <c r="AP18" s="104">
        <v>45273</v>
      </c>
      <c r="AQ18" s="104">
        <v>45168</v>
      </c>
      <c r="AR18" s="104">
        <v>2</v>
      </c>
      <c r="AS18" s="104">
        <v>45176</v>
      </c>
      <c r="AT18" s="104">
        <v>2</v>
      </c>
      <c r="AU18" s="104">
        <v>2</v>
      </c>
      <c r="AV18" s="104">
        <v>2</v>
      </c>
      <c r="AW18" s="104">
        <v>2</v>
      </c>
      <c r="AX18" s="104">
        <v>44964</v>
      </c>
      <c r="AY18" s="104">
        <v>44964</v>
      </c>
      <c r="AZ18" s="104">
        <v>2</v>
      </c>
      <c r="BA18" s="104">
        <v>45189</v>
      </c>
      <c r="BB18" s="104">
        <v>2</v>
      </c>
      <c r="BC18" s="104">
        <v>44964</v>
      </c>
      <c r="BD18" s="104">
        <v>44964</v>
      </c>
      <c r="BE18" s="104">
        <v>44966</v>
      </c>
      <c r="BF18" s="104">
        <v>45183</v>
      </c>
      <c r="BG18">
        <v>461246</v>
      </c>
      <c r="BH18">
        <v>1</v>
      </c>
    </row>
    <row r="19" spans="2:60">
      <c r="B19" t="s">
        <v>2900</v>
      </c>
      <c r="C19">
        <v>1100102274</v>
      </c>
      <c r="D19" t="s">
        <v>1478</v>
      </c>
      <c r="E19">
        <v>1400</v>
      </c>
      <c r="F19" t="s">
        <v>2901</v>
      </c>
      <c r="G19" t="s">
        <v>2902</v>
      </c>
      <c r="H19" t="s">
        <v>2903</v>
      </c>
      <c r="L19" t="s">
        <v>2794</v>
      </c>
      <c r="M19" t="s">
        <v>407</v>
      </c>
      <c r="N19" t="s">
        <v>2904</v>
      </c>
      <c r="O19" t="s">
        <v>2796</v>
      </c>
      <c r="P19" t="s">
        <v>11</v>
      </c>
      <c r="R19" t="s">
        <v>88</v>
      </c>
      <c r="T19" t="s">
        <v>2905</v>
      </c>
      <c r="V19" t="s">
        <v>2781</v>
      </c>
      <c r="Y19">
        <v>0</v>
      </c>
      <c r="Z19">
        <v>0</v>
      </c>
      <c r="AA19">
        <v>0</v>
      </c>
      <c r="AB19">
        <v>0</v>
      </c>
      <c r="AC19">
        <v>0</v>
      </c>
      <c r="AD19">
        <v>0</v>
      </c>
      <c r="AE19">
        <v>0</v>
      </c>
      <c r="AF19" t="s">
        <v>2782</v>
      </c>
      <c r="AG19" t="s">
        <v>45</v>
      </c>
      <c r="AH19" t="s">
        <v>2783</v>
      </c>
      <c r="AI19" t="s">
        <v>79</v>
      </c>
      <c r="AM19">
        <v>2023</v>
      </c>
      <c r="AN19" s="104">
        <v>44916</v>
      </c>
      <c r="AO19" s="104">
        <v>44930</v>
      </c>
      <c r="AP19" s="104">
        <v>45034</v>
      </c>
      <c r="AQ19" s="104">
        <v>2</v>
      </c>
      <c r="AR19" s="104">
        <v>45034</v>
      </c>
      <c r="AS19" s="104">
        <v>2</v>
      </c>
      <c r="AT19" s="104">
        <v>2</v>
      </c>
      <c r="AU19" s="104">
        <v>2</v>
      </c>
      <c r="AV19" s="104">
        <v>2</v>
      </c>
      <c r="AW19" s="104">
        <v>2</v>
      </c>
      <c r="AX19" s="104">
        <v>44958</v>
      </c>
      <c r="AY19" s="104">
        <v>44958</v>
      </c>
      <c r="AZ19" s="104">
        <v>45034</v>
      </c>
      <c r="BA19" s="104">
        <v>2</v>
      </c>
      <c r="BB19" s="104">
        <v>2</v>
      </c>
      <c r="BC19" s="104">
        <v>44958</v>
      </c>
      <c r="BD19" s="104">
        <v>44958</v>
      </c>
      <c r="BE19" s="104">
        <v>44960</v>
      </c>
      <c r="BF19" s="104">
        <v>45124</v>
      </c>
      <c r="BG19">
        <v>81459</v>
      </c>
      <c r="BH19">
        <v>1</v>
      </c>
    </row>
    <row r="20" spans="2:60">
      <c r="B20" t="s">
        <v>2906</v>
      </c>
      <c r="C20">
        <v>1100102277</v>
      </c>
      <c r="D20" t="s">
        <v>1579</v>
      </c>
      <c r="E20">
        <v>2600</v>
      </c>
      <c r="F20" t="s">
        <v>2907</v>
      </c>
      <c r="G20" t="s">
        <v>2908</v>
      </c>
      <c r="H20" t="s">
        <v>2909</v>
      </c>
      <c r="M20" t="s">
        <v>403</v>
      </c>
      <c r="N20" t="s">
        <v>2910</v>
      </c>
      <c r="O20" t="s">
        <v>2899</v>
      </c>
      <c r="P20" t="s">
        <v>103</v>
      </c>
      <c r="R20" t="s">
        <v>39</v>
      </c>
      <c r="T20" t="s">
        <v>2797</v>
      </c>
      <c r="V20" t="s">
        <v>2789</v>
      </c>
      <c r="Y20">
        <v>0</v>
      </c>
      <c r="Z20">
        <v>0</v>
      </c>
      <c r="AA20">
        <v>0</v>
      </c>
      <c r="AB20">
        <v>0</v>
      </c>
      <c r="AC20">
        <v>0</v>
      </c>
      <c r="AD20">
        <v>0</v>
      </c>
      <c r="AE20">
        <v>0</v>
      </c>
      <c r="AF20" t="s">
        <v>2782</v>
      </c>
      <c r="AG20" t="s">
        <v>45</v>
      </c>
      <c r="AH20" t="s">
        <v>2783</v>
      </c>
      <c r="AI20" t="s">
        <v>79</v>
      </c>
      <c r="AJ20" t="s">
        <v>79</v>
      </c>
      <c r="AM20">
        <v>2023</v>
      </c>
      <c r="AN20" s="104">
        <v>44952</v>
      </c>
      <c r="AO20" s="104">
        <v>44966</v>
      </c>
      <c r="AP20" s="104">
        <v>45085</v>
      </c>
      <c r="AQ20" s="104">
        <v>45121</v>
      </c>
      <c r="AR20" s="104">
        <v>45098</v>
      </c>
      <c r="AS20" s="104">
        <v>2</v>
      </c>
      <c r="AT20" s="104">
        <v>44959</v>
      </c>
      <c r="AU20" s="104">
        <v>44959</v>
      </c>
      <c r="AV20" s="104">
        <v>2</v>
      </c>
      <c r="AW20" s="104">
        <v>2</v>
      </c>
      <c r="AX20" s="104">
        <v>44980</v>
      </c>
      <c r="AY20" s="104">
        <v>44980</v>
      </c>
      <c r="AZ20" s="104">
        <v>45098</v>
      </c>
      <c r="BA20" s="104">
        <v>45135</v>
      </c>
      <c r="BB20" s="104">
        <v>2</v>
      </c>
      <c r="BC20" s="104">
        <v>44980</v>
      </c>
      <c r="BD20" s="104">
        <v>44980</v>
      </c>
      <c r="BE20" s="104">
        <v>44985</v>
      </c>
      <c r="BF20" s="104">
        <v>45100</v>
      </c>
      <c r="BG20">
        <v>1171326</v>
      </c>
      <c r="BH20">
        <v>1</v>
      </c>
    </row>
    <row r="21" spans="2:60">
      <c r="B21" t="s">
        <v>2911</v>
      </c>
      <c r="C21">
        <v>1100102283</v>
      </c>
      <c r="D21" t="s">
        <v>2912</v>
      </c>
      <c r="E21">
        <v>750</v>
      </c>
      <c r="F21" t="s">
        <v>2913</v>
      </c>
      <c r="G21" t="s">
        <v>2889</v>
      </c>
      <c r="H21" t="s">
        <v>2914</v>
      </c>
      <c r="L21" t="s">
        <v>2777</v>
      </c>
      <c r="M21" t="s">
        <v>403</v>
      </c>
      <c r="N21" t="s">
        <v>2915</v>
      </c>
      <c r="O21" t="s">
        <v>2859</v>
      </c>
      <c r="P21" t="s">
        <v>103</v>
      </c>
      <c r="R21" t="s">
        <v>97</v>
      </c>
      <c r="T21" t="s">
        <v>2905</v>
      </c>
      <c r="V21" t="s">
        <v>2781</v>
      </c>
      <c r="Y21">
        <v>2</v>
      </c>
      <c r="Z21">
        <v>0</v>
      </c>
      <c r="AA21">
        <v>2</v>
      </c>
      <c r="AB21">
        <v>0</v>
      </c>
      <c r="AC21">
        <v>0</v>
      </c>
      <c r="AD21">
        <v>0</v>
      </c>
      <c r="AE21">
        <v>0</v>
      </c>
      <c r="AF21" t="s">
        <v>2782</v>
      </c>
      <c r="AG21" t="s">
        <v>45</v>
      </c>
      <c r="AH21" t="s">
        <v>2783</v>
      </c>
      <c r="AI21" t="s">
        <v>79</v>
      </c>
      <c r="AJ21" t="s">
        <v>79</v>
      </c>
      <c r="AM21">
        <v>2023</v>
      </c>
      <c r="AN21" s="104">
        <v>44946</v>
      </c>
      <c r="AO21" s="104">
        <v>44960</v>
      </c>
      <c r="AP21" s="104">
        <v>45035</v>
      </c>
      <c r="AQ21" s="104">
        <v>45015</v>
      </c>
      <c r="AR21" s="104">
        <v>45048</v>
      </c>
      <c r="AS21" s="104">
        <v>45026</v>
      </c>
      <c r="AT21" s="104">
        <v>2</v>
      </c>
      <c r="AU21" s="104">
        <v>2</v>
      </c>
      <c r="AV21" s="104">
        <v>2</v>
      </c>
      <c r="AW21" s="104">
        <v>2</v>
      </c>
      <c r="AX21" s="104">
        <v>44984</v>
      </c>
      <c r="AY21" s="104">
        <v>44984</v>
      </c>
      <c r="AZ21" s="104">
        <v>45050</v>
      </c>
      <c r="BA21" s="104">
        <v>45028</v>
      </c>
      <c r="BB21" s="104">
        <v>2</v>
      </c>
      <c r="BC21" s="104">
        <v>44984</v>
      </c>
      <c r="BD21" s="104">
        <v>44984</v>
      </c>
      <c r="BE21" s="104">
        <v>44985</v>
      </c>
      <c r="BF21" s="104">
        <v>45177</v>
      </c>
      <c r="BG21">
        <v>41140</v>
      </c>
      <c r="BH21">
        <v>1</v>
      </c>
    </row>
    <row r="22" spans="2:60">
      <c r="B22" t="s">
        <v>2916</v>
      </c>
      <c r="C22">
        <v>1100102292</v>
      </c>
      <c r="D22" t="s">
        <v>2839</v>
      </c>
      <c r="E22">
        <v>1400</v>
      </c>
      <c r="F22" t="s">
        <v>2917</v>
      </c>
      <c r="G22" t="s">
        <v>2918</v>
      </c>
      <c r="H22" t="s">
        <v>2919</v>
      </c>
      <c r="L22" t="s">
        <v>2777</v>
      </c>
      <c r="M22" t="s">
        <v>403</v>
      </c>
      <c r="N22" t="s">
        <v>2920</v>
      </c>
      <c r="O22" t="s">
        <v>2803</v>
      </c>
      <c r="P22" t="s">
        <v>11</v>
      </c>
      <c r="R22" t="s">
        <v>90</v>
      </c>
      <c r="T22" t="s">
        <v>2860</v>
      </c>
      <c r="V22" t="s">
        <v>2781</v>
      </c>
      <c r="Y22">
        <v>0</v>
      </c>
      <c r="Z22">
        <v>0</v>
      </c>
      <c r="AA22">
        <v>0</v>
      </c>
      <c r="AB22">
        <v>0</v>
      </c>
      <c r="AC22">
        <v>0</v>
      </c>
      <c r="AD22">
        <v>0</v>
      </c>
      <c r="AE22">
        <v>0</v>
      </c>
      <c r="AF22" t="s">
        <v>2782</v>
      </c>
      <c r="AG22" t="s">
        <v>45</v>
      </c>
      <c r="AH22" t="s">
        <v>2783</v>
      </c>
      <c r="AI22" t="s">
        <v>79</v>
      </c>
      <c r="AJ22" t="s">
        <v>79</v>
      </c>
      <c r="AM22">
        <v>2023</v>
      </c>
      <c r="AN22" s="104">
        <v>44966</v>
      </c>
      <c r="AO22" s="104">
        <v>44980</v>
      </c>
      <c r="AP22" s="104">
        <v>45056</v>
      </c>
      <c r="AQ22" s="104">
        <v>44995</v>
      </c>
      <c r="AR22" s="104">
        <v>45009</v>
      </c>
      <c r="AS22" s="104">
        <v>45007</v>
      </c>
      <c r="AT22" s="104">
        <v>44980</v>
      </c>
      <c r="AU22" s="104">
        <v>44980</v>
      </c>
      <c r="AV22" s="104">
        <v>2</v>
      </c>
      <c r="AW22" s="104">
        <v>2</v>
      </c>
      <c r="AX22" s="104">
        <v>45008</v>
      </c>
      <c r="AY22" s="104">
        <v>45008</v>
      </c>
      <c r="AZ22" s="104">
        <v>45064</v>
      </c>
      <c r="BA22" s="104">
        <v>45044</v>
      </c>
      <c r="BB22" s="104">
        <v>2</v>
      </c>
      <c r="BC22" s="104">
        <v>45008</v>
      </c>
      <c r="BD22" s="104">
        <v>45008</v>
      </c>
      <c r="BE22" s="104">
        <v>45013</v>
      </c>
      <c r="BF22" s="104">
        <v>45108</v>
      </c>
      <c r="BG22">
        <v>120903</v>
      </c>
      <c r="BH22">
        <v>1</v>
      </c>
    </row>
    <row r="23" spans="2:60">
      <c r="B23" t="s">
        <v>2921</v>
      </c>
      <c r="C23">
        <v>1100102293</v>
      </c>
      <c r="D23" t="s">
        <v>377</v>
      </c>
      <c r="E23">
        <v>2000</v>
      </c>
      <c r="F23" t="s">
        <v>2922</v>
      </c>
      <c r="G23" t="s">
        <v>2923</v>
      </c>
      <c r="H23" t="s">
        <v>2924</v>
      </c>
      <c r="L23" t="s">
        <v>2777</v>
      </c>
      <c r="M23" t="s">
        <v>403</v>
      </c>
      <c r="N23" t="s">
        <v>2925</v>
      </c>
      <c r="O23" t="s">
        <v>2899</v>
      </c>
      <c r="P23" t="s">
        <v>11</v>
      </c>
      <c r="R23" t="s">
        <v>73</v>
      </c>
      <c r="T23" t="s">
        <v>2860</v>
      </c>
      <c r="V23" t="s">
        <v>2781</v>
      </c>
      <c r="Y23">
        <v>0</v>
      </c>
      <c r="Z23">
        <v>0</v>
      </c>
      <c r="AA23">
        <v>0</v>
      </c>
      <c r="AB23">
        <v>0</v>
      </c>
      <c r="AC23">
        <v>0</v>
      </c>
      <c r="AD23">
        <v>0</v>
      </c>
      <c r="AE23">
        <v>0</v>
      </c>
      <c r="AF23" t="s">
        <v>2782</v>
      </c>
      <c r="AG23" t="s">
        <v>45</v>
      </c>
      <c r="AH23" t="s">
        <v>2783</v>
      </c>
      <c r="AI23" t="s">
        <v>79</v>
      </c>
      <c r="AJ23" t="s">
        <v>79</v>
      </c>
      <c r="AM23">
        <v>2023</v>
      </c>
      <c r="AN23" s="104">
        <v>44953</v>
      </c>
      <c r="AO23" s="104">
        <v>44967</v>
      </c>
      <c r="AP23" s="104">
        <v>45161</v>
      </c>
      <c r="AQ23" s="104">
        <v>45062</v>
      </c>
      <c r="AR23" s="104">
        <v>45162</v>
      </c>
      <c r="AS23" s="104">
        <v>2</v>
      </c>
      <c r="AT23" s="104">
        <v>2</v>
      </c>
      <c r="AU23" s="104">
        <v>2</v>
      </c>
      <c r="AV23" s="104">
        <v>2</v>
      </c>
      <c r="AW23" s="104">
        <v>2</v>
      </c>
      <c r="AX23" s="104">
        <v>44988</v>
      </c>
      <c r="AY23" s="104">
        <v>44988</v>
      </c>
      <c r="AZ23" s="104">
        <v>45162</v>
      </c>
      <c r="BA23" s="104">
        <v>45117</v>
      </c>
      <c r="BB23" s="104">
        <v>2</v>
      </c>
      <c r="BC23" s="104">
        <v>44988</v>
      </c>
      <c r="BD23" s="104">
        <v>44988</v>
      </c>
      <c r="BE23" s="104">
        <v>44992</v>
      </c>
      <c r="BF23" s="104">
        <v>45258</v>
      </c>
      <c r="BG23">
        <v>177194</v>
      </c>
      <c r="BH23">
        <v>1</v>
      </c>
    </row>
    <row r="24" spans="2:60">
      <c r="B24" t="s">
        <v>2926</v>
      </c>
      <c r="C24">
        <v>1100102299</v>
      </c>
      <c r="D24" t="s">
        <v>1675</v>
      </c>
      <c r="E24">
        <v>4100</v>
      </c>
      <c r="F24" t="s">
        <v>2927</v>
      </c>
      <c r="G24" t="s">
        <v>2928</v>
      </c>
      <c r="H24" t="s">
        <v>2929</v>
      </c>
      <c r="L24" t="s">
        <v>2777</v>
      </c>
      <c r="M24" t="s">
        <v>403</v>
      </c>
      <c r="N24" t="s">
        <v>2930</v>
      </c>
      <c r="O24" t="s">
        <v>2931</v>
      </c>
      <c r="P24" t="s">
        <v>11</v>
      </c>
      <c r="R24" t="s">
        <v>49</v>
      </c>
      <c r="T24" t="s">
        <v>2885</v>
      </c>
      <c r="V24" t="s">
        <v>2789</v>
      </c>
      <c r="Y24">
        <v>0</v>
      </c>
      <c r="Z24">
        <v>0</v>
      </c>
      <c r="AA24">
        <v>0</v>
      </c>
      <c r="AB24">
        <v>0</v>
      </c>
      <c r="AC24">
        <v>0</v>
      </c>
      <c r="AD24">
        <v>0</v>
      </c>
      <c r="AE24">
        <v>0</v>
      </c>
      <c r="AF24" t="s">
        <v>2782</v>
      </c>
      <c r="AG24" t="s">
        <v>45</v>
      </c>
      <c r="AH24" t="s">
        <v>2783</v>
      </c>
      <c r="AI24" t="s">
        <v>79</v>
      </c>
      <c r="AJ24" t="s">
        <v>79</v>
      </c>
      <c r="AM24">
        <v>2023</v>
      </c>
      <c r="AN24" s="104">
        <v>44984</v>
      </c>
      <c r="AO24" s="104">
        <v>44998</v>
      </c>
      <c r="AP24" s="104">
        <v>45142</v>
      </c>
      <c r="AQ24" s="104">
        <v>45121</v>
      </c>
      <c r="AR24" s="104">
        <v>45145</v>
      </c>
      <c r="AS24" s="104">
        <v>45138</v>
      </c>
      <c r="AT24" s="104">
        <v>44991</v>
      </c>
      <c r="AU24" s="104">
        <v>44991</v>
      </c>
      <c r="AV24" s="104">
        <v>2</v>
      </c>
      <c r="AW24" s="104">
        <v>2</v>
      </c>
      <c r="AX24" s="104">
        <v>45012</v>
      </c>
      <c r="AY24" s="104">
        <v>45012</v>
      </c>
      <c r="AZ24" s="104">
        <v>45146</v>
      </c>
      <c r="BA24" s="104">
        <v>45155</v>
      </c>
      <c r="BB24" s="104">
        <v>2</v>
      </c>
      <c r="BC24" s="104">
        <v>45012</v>
      </c>
      <c r="BD24" s="104">
        <v>45012</v>
      </c>
      <c r="BE24" s="104">
        <v>45015</v>
      </c>
      <c r="BF24" s="104">
        <v>45233</v>
      </c>
      <c r="BG24">
        <v>168126</v>
      </c>
      <c r="BH24">
        <v>1</v>
      </c>
    </row>
    <row r="25" spans="2:60">
      <c r="B25" t="s">
        <v>2932</v>
      </c>
      <c r="C25">
        <v>1100102301</v>
      </c>
      <c r="D25" t="s">
        <v>2828</v>
      </c>
      <c r="E25">
        <v>4500</v>
      </c>
      <c r="F25" t="s">
        <v>2933</v>
      </c>
      <c r="G25" t="s">
        <v>2934</v>
      </c>
      <c r="H25" t="s">
        <v>2935</v>
      </c>
      <c r="L25" t="s">
        <v>2777</v>
      </c>
      <c r="M25" t="s">
        <v>2004</v>
      </c>
      <c r="N25" t="s">
        <v>2936</v>
      </c>
      <c r="O25" t="s">
        <v>2937</v>
      </c>
      <c r="P25" t="s">
        <v>88</v>
      </c>
      <c r="R25" t="s">
        <v>97</v>
      </c>
      <c r="T25" t="s">
        <v>2938</v>
      </c>
      <c r="V25" t="s">
        <v>2835</v>
      </c>
      <c r="Y25">
        <v>0</v>
      </c>
      <c r="Z25">
        <v>0</v>
      </c>
      <c r="AA25">
        <v>20</v>
      </c>
      <c r="AB25">
        <v>0</v>
      </c>
      <c r="AC25">
        <v>0</v>
      </c>
      <c r="AD25">
        <v>0</v>
      </c>
      <c r="AE25">
        <v>0</v>
      </c>
      <c r="AF25" t="s">
        <v>2782</v>
      </c>
      <c r="AG25" t="s">
        <v>45</v>
      </c>
      <c r="AH25" t="s">
        <v>2783</v>
      </c>
      <c r="AJ25" t="s">
        <v>79</v>
      </c>
      <c r="AM25">
        <v>2023</v>
      </c>
      <c r="AN25" s="104">
        <v>44986</v>
      </c>
      <c r="AO25" s="104">
        <v>45000</v>
      </c>
      <c r="AP25" s="104">
        <v>2</v>
      </c>
      <c r="AQ25" s="104">
        <v>45063</v>
      </c>
      <c r="AR25" s="104">
        <v>2</v>
      </c>
      <c r="AS25" s="104">
        <v>45072</v>
      </c>
      <c r="AT25" s="104">
        <v>2</v>
      </c>
      <c r="AU25" s="104">
        <v>44993</v>
      </c>
      <c r="AV25" s="104">
        <v>2</v>
      </c>
      <c r="AW25" s="104">
        <v>2</v>
      </c>
      <c r="AX25" s="104">
        <v>45014</v>
      </c>
      <c r="AY25" s="104">
        <v>45014</v>
      </c>
      <c r="AZ25" s="104">
        <v>2</v>
      </c>
      <c r="BA25" s="104">
        <v>45092</v>
      </c>
      <c r="BB25" s="104">
        <v>2</v>
      </c>
      <c r="BC25" s="104">
        <v>45014</v>
      </c>
      <c r="BD25" s="104">
        <v>45014</v>
      </c>
      <c r="BE25" s="104">
        <v>45016</v>
      </c>
      <c r="BF25" s="104">
        <v>45139</v>
      </c>
      <c r="BG25">
        <v>103716</v>
      </c>
      <c r="BH25">
        <v>1</v>
      </c>
    </row>
    <row r="26" spans="2:60">
      <c r="B26" t="s">
        <v>2939</v>
      </c>
      <c r="C26">
        <v>1100102336</v>
      </c>
      <c r="D26" t="s">
        <v>2828</v>
      </c>
      <c r="E26">
        <v>3900</v>
      </c>
      <c r="F26" t="s">
        <v>2940</v>
      </c>
      <c r="G26" t="s">
        <v>2941</v>
      </c>
      <c r="H26" t="s">
        <v>2942</v>
      </c>
      <c r="L26" t="s">
        <v>2777</v>
      </c>
      <c r="M26" t="s">
        <v>2004</v>
      </c>
      <c r="N26" t="s">
        <v>2943</v>
      </c>
      <c r="O26" t="s">
        <v>2937</v>
      </c>
      <c r="P26" t="s">
        <v>88</v>
      </c>
      <c r="R26" t="s">
        <v>73</v>
      </c>
      <c r="T26" t="s">
        <v>2885</v>
      </c>
      <c r="V26" t="s">
        <v>2819</v>
      </c>
      <c r="Y26">
        <v>0</v>
      </c>
      <c r="Z26">
        <v>0</v>
      </c>
      <c r="AA26">
        <v>6</v>
      </c>
      <c r="AB26">
        <v>0</v>
      </c>
      <c r="AC26">
        <v>0</v>
      </c>
      <c r="AD26">
        <v>0</v>
      </c>
      <c r="AE26">
        <v>0</v>
      </c>
      <c r="AF26" t="s">
        <v>2782</v>
      </c>
      <c r="AG26" t="s">
        <v>45</v>
      </c>
      <c r="AH26" t="s">
        <v>2783</v>
      </c>
      <c r="AJ26" t="s">
        <v>79</v>
      </c>
      <c r="AM26">
        <v>2023</v>
      </c>
      <c r="AN26" s="104">
        <v>45103</v>
      </c>
      <c r="AO26" s="104">
        <v>45141</v>
      </c>
      <c r="AP26" s="104">
        <v>2</v>
      </c>
      <c r="AQ26" s="104">
        <v>2</v>
      </c>
      <c r="AR26" s="104">
        <v>2</v>
      </c>
      <c r="AS26" s="104">
        <v>2</v>
      </c>
      <c r="AT26" s="104">
        <v>2</v>
      </c>
      <c r="AU26" s="104">
        <v>2</v>
      </c>
      <c r="AV26" s="104">
        <v>2</v>
      </c>
      <c r="AW26" s="104">
        <v>2</v>
      </c>
      <c r="AX26" s="104">
        <v>2</v>
      </c>
      <c r="AY26" s="104">
        <v>45155</v>
      </c>
      <c r="AZ26" s="104">
        <v>2</v>
      </c>
      <c r="BA26" s="104">
        <v>45152</v>
      </c>
      <c r="BB26" s="104">
        <v>2</v>
      </c>
      <c r="BC26" s="104">
        <v>45131</v>
      </c>
      <c r="BD26" s="104">
        <v>45131</v>
      </c>
      <c r="BE26" s="104">
        <v>45225</v>
      </c>
      <c r="BF26" s="104">
        <v>45225</v>
      </c>
      <c r="BG26">
        <v>115572</v>
      </c>
      <c r="BH26">
        <v>1</v>
      </c>
    </row>
    <row r="27" spans="2:60">
      <c r="B27" t="s">
        <v>2944</v>
      </c>
      <c r="C27">
        <v>1100102349</v>
      </c>
      <c r="D27" t="s">
        <v>2828</v>
      </c>
      <c r="E27">
        <v>14900</v>
      </c>
      <c r="F27" t="s">
        <v>2945</v>
      </c>
      <c r="G27" t="s">
        <v>2946</v>
      </c>
      <c r="H27" t="s">
        <v>2947</v>
      </c>
      <c r="L27" t="s">
        <v>2777</v>
      </c>
      <c r="M27" t="s">
        <v>2004</v>
      </c>
      <c r="N27" t="s">
        <v>2948</v>
      </c>
      <c r="O27" t="s">
        <v>2937</v>
      </c>
      <c r="P27" t="s">
        <v>88</v>
      </c>
      <c r="R27" t="s">
        <v>73</v>
      </c>
      <c r="T27" t="s">
        <v>2949</v>
      </c>
      <c r="V27" t="s">
        <v>2781</v>
      </c>
      <c r="Y27">
        <v>0</v>
      </c>
      <c r="Z27">
        <v>0</v>
      </c>
      <c r="AA27">
        <v>5</v>
      </c>
      <c r="AB27">
        <v>0</v>
      </c>
      <c r="AC27">
        <v>0</v>
      </c>
      <c r="AD27">
        <v>0</v>
      </c>
      <c r="AE27">
        <v>0</v>
      </c>
      <c r="AF27" t="s">
        <v>2782</v>
      </c>
      <c r="AG27" t="s">
        <v>45</v>
      </c>
      <c r="AH27" t="s">
        <v>2783</v>
      </c>
      <c r="AJ27" t="s">
        <v>79</v>
      </c>
      <c r="AM27">
        <v>2023</v>
      </c>
      <c r="AN27" s="104">
        <v>45119</v>
      </c>
      <c r="AO27" s="104">
        <v>45133</v>
      </c>
      <c r="AP27" s="104">
        <v>2</v>
      </c>
      <c r="AQ27" s="104">
        <v>45153</v>
      </c>
      <c r="AR27" s="104">
        <v>2</v>
      </c>
      <c r="AS27" s="104">
        <v>2</v>
      </c>
      <c r="AT27" s="104">
        <v>2</v>
      </c>
      <c r="AU27" s="104">
        <v>45133</v>
      </c>
      <c r="AV27" s="104">
        <v>2</v>
      </c>
      <c r="AW27" s="104">
        <v>2</v>
      </c>
      <c r="AX27" s="104">
        <v>45168</v>
      </c>
      <c r="AY27" s="104">
        <v>45168</v>
      </c>
      <c r="AZ27" s="104">
        <v>2</v>
      </c>
      <c r="BA27" s="104">
        <v>45183</v>
      </c>
      <c r="BB27" s="104">
        <v>2</v>
      </c>
      <c r="BC27" s="104">
        <v>45168</v>
      </c>
      <c r="BD27" s="104">
        <v>45168</v>
      </c>
      <c r="BE27" s="104">
        <v>45176</v>
      </c>
      <c r="BF27" s="104">
        <v>45260</v>
      </c>
      <c r="BG27">
        <v>107660</v>
      </c>
      <c r="BH27">
        <v>1</v>
      </c>
    </row>
    <row r="28" spans="2:60">
      <c r="B28" t="s">
        <v>2950</v>
      </c>
      <c r="C28">
        <v>1100102351</v>
      </c>
      <c r="D28" t="s">
        <v>1617</v>
      </c>
      <c r="E28">
        <v>900</v>
      </c>
      <c r="F28" t="s">
        <v>2951</v>
      </c>
      <c r="G28" t="s">
        <v>2952</v>
      </c>
      <c r="H28" t="s">
        <v>2953</v>
      </c>
      <c r="L28" t="s">
        <v>2777</v>
      </c>
      <c r="M28" t="s">
        <v>403</v>
      </c>
      <c r="N28" t="s">
        <v>2954</v>
      </c>
      <c r="O28" t="s">
        <v>2955</v>
      </c>
      <c r="P28" t="s">
        <v>80</v>
      </c>
      <c r="R28" t="s">
        <v>65</v>
      </c>
      <c r="T28" t="s">
        <v>2956</v>
      </c>
      <c r="V28" t="s">
        <v>2789</v>
      </c>
      <c r="Y28">
        <v>0</v>
      </c>
      <c r="Z28">
        <v>0</v>
      </c>
      <c r="AA28">
        <v>0</v>
      </c>
      <c r="AB28">
        <v>0</v>
      </c>
      <c r="AC28">
        <v>0</v>
      </c>
      <c r="AD28">
        <v>0</v>
      </c>
      <c r="AE28">
        <v>0</v>
      </c>
      <c r="AF28" t="s">
        <v>2782</v>
      </c>
      <c r="AG28" t="s">
        <v>45</v>
      </c>
      <c r="AH28" t="s">
        <v>2783</v>
      </c>
      <c r="AI28" t="s">
        <v>79</v>
      </c>
      <c r="AJ28" t="s">
        <v>79</v>
      </c>
      <c r="AM28">
        <v>2023</v>
      </c>
      <c r="AN28" s="104">
        <v>45118</v>
      </c>
      <c r="AO28" s="104">
        <v>45132</v>
      </c>
      <c r="AP28" s="104">
        <v>45156</v>
      </c>
      <c r="AQ28" s="104">
        <v>45124</v>
      </c>
      <c r="AR28" s="104">
        <v>45196</v>
      </c>
      <c r="AS28" s="104">
        <v>45145</v>
      </c>
      <c r="AT28" s="104">
        <v>45125</v>
      </c>
      <c r="AU28" s="104">
        <v>45125</v>
      </c>
      <c r="AV28" s="104">
        <v>2</v>
      </c>
      <c r="AW28" s="104">
        <v>2</v>
      </c>
      <c r="AX28" s="104">
        <v>45146</v>
      </c>
      <c r="AY28" s="104">
        <v>45146</v>
      </c>
      <c r="AZ28" s="104">
        <v>45197</v>
      </c>
      <c r="BA28" s="104">
        <v>45182</v>
      </c>
      <c r="BB28" s="104">
        <v>2</v>
      </c>
      <c r="BC28" s="104">
        <v>45146</v>
      </c>
      <c r="BD28" s="104">
        <v>45146</v>
      </c>
      <c r="BE28" s="104">
        <v>45148</v>
      </c>
      <c r="BF28" s="104">
        <v>45315</v>
      </c>
      <c r="BG28">
        <v>133396</v>
      </c>
      <c r="BH28">
        <v>1</v>
      </c>
    </row>
    <row r="29" spans="2:60">
      <c r="B29" t="s">
        <v>2957</v>
      </c>
      <c r="C29">
        <v>1100102358</v>
      </c>
      <c r="D29" t="s">
        <v>2958</v>
      </c>
      <c r="E29">
        <v>750</v>
      </c>
      <c r="F29" t="s">
        <v>2959</v>
      </c>
      <c r="G29" t="s">
        <v>2889</v>
      </c>
      <c r="H29" t="s">
        <v>2960</v>
      </c>
      <c r="L29" t="s">
        <v>2777</v>
      </c>
      <c r="M29" t="s">
        <v>403</v>
      </c>
      <c r="N29" t="s">
        <v>2961</v>
      </c>
      <c r="O29" t="s">
        <v>2949</v>
      </c>
      <c r="P29" t="s">
        <v>103</v>
      </c>
      <c r="R29" t="s">
        <v>65</v>
      </c>
      <c r="T29" t="s">
        <v>2826</v>
      </c>
      <c r="V29" t="s">
        <v>2819</v>
      </c>
      <c r="Y29">
        <v>10</v>
      </c>
      <c r="Z29">
        <v>0</v>
      </c>
      <c r="AA29">
        <v>20</v>
      </c>
      <c r="AB29">
        <v>0</v>
      </c>
      <c r="AC29">
        <v>0</v>
      </c>
      <c r="AD29">
        <v>0</v>
      </c>
      <c r="AE29">
        <v>0</v>
      </c>
      <c r="AF29" t="s">
        <v>2782</v>
      </c>
      <c r="AH29" t="s">
        <v>2783</v>
      </c>
      <c r="AI29" t="s">
        <v>79</v>
      </c>
      <c r="AJ29" t="s">
        <v>64</v>
      </c>
      <c r="AM29">
        <v>2023</v>
      </c>
      <c r="AN29" s="104">
        <v>45154</v>
      </c>
      <c r="AO29" s="104">
        <v>45168</v>
      </c>
      <c r="AP29" s="104">
        <v>2</v>
      </c>
      <c r="AQ29" s="104">
        <v>45260</v>
      </c>
      <c r="AR29" s="104">
        <v>2</v>
      </c>
      <c r="AS29" s="104">
        <v>2</v>
      </c>
      <c r="AT29" s="104">
        <v>45162</v>
      </c>
      <c r="AU29" s="104">
        <v>45162</v>
      </c>
      <c r="AV29" s="104">
        <v>2</v>
      </c>
      <c r="AW29" s="104">
        <v>2</v>
      </c>
      <c r="AX29" s="104">
        <v>45182</v>
      </c>
      <c r="AY29" s="104">
        <v>45182</v>
      </c>
      <c r="AZ29" s="104">
        <v>45209</v>
      </c>
      <c r="BA29" s="104">
        <v>2</v>
      </c>
      <c r="BB29" s="104">
        <v>2</v>
      </c>
      <c r="BC29" s="104">
        <v>45182</v>
      </c>
      <c r="BD29" s="104">
        <v>45182</v>
      </c>
      <c r="BE29" s="104">
        <v>45184</v>
      </c>
      <c r="BF29" s="104">
        <v>45433</v>
      </c>
      <c r="BG29">
        <v>73964</v>
      </c>
      <c r="BH29">
        <v>1</v>
      </c>
    </row>
    <row r="30" spans="2:60">
      <c r="B30" t="s">
        <v>2962</v>
      </c>
      <c r="C30">
        <v>1100102370</v>
      </c>
      <c r="D30" t="s">
        <v>2963</v>
      </c>
      <c r="E30">
        <v>1800</v>
      </c>
      <c r="F30" t="s">
        <v>2964</v>
      </c>
      <c r="G30" t="s">
        <v>2965</v>
      </c>
      <c r="H30" t="s">
        <v>2966</v>
      </c>
      <c r="N30" t="s">
        <v>2967</v>
      </c>
      <c r="O30" t="s">
        <v>2968</v>
      </c>
      <c r="P30" t="s">
        <v>11</v>
      </c>
      <c r="R30" t="s">
        <v>90</v>
      </c>
      <c r="T30" t="s">
        <v>2969</v>
      </c>
      <c r="V30" t="s">
        <v>2819</v>
      </c>
      <c r="Y30">
        <v>0</v>
      </c>
      <c r="Z30">
        <v>0</v>
      </c>
      <c r="AA30">
        <v>0</v>
      </c>
      <c r="AB30">
        <v>0</v>
      </c>
      <c r="AC30">
        <v>0</v>
      </c>
      <c r="AD30">
        <v>0</v>
      </c>
      <c r="AE30">
        <v>0</v>
      </c>
      <c r="AF30" t="s">
        <v>2782</v>
      </c>
      <c r="AG30" t="s">
        <v>45</v>
      </c>
      <c r="AH30" t="s">
        <v>2783</v>
      </c>
      <c r="AI30" t="s">
        <v>89</v>
      </c>
      <c r="AJ30" t="s">
        <v>79</v>
      </c>
      <c r="AM30">
        <v>2023</v>
      </c>
      <c r="AN30" s="104">
        <v>45180</v>
      </c>
      <c r="AO30" s="104">
        <v>45194</v>
      </c>
      <c r="AP30" s="104">
        <v>45222</v>
      </c>
      <c r="AQ30" s="104">
        <v>45202</v>
      </c>
      <c r="AR30" s="104">
        <v>2</v>
      </c>
      <c r="AS30" s="104">
        <v>2</v>
      </c>
      <c r="AT30" s="104">
        <v>45188</v>
      </c>
      <c r="AU30" s="104">
        <v>45188</v>
      </c>
      <c r="AV30" s="104">
        <v>2</v>
      </c>
      <c r="AW30" s="104">
        <v>2</v>
      </c>
      <c r="AX30" s="104">
        <v>45208</v>
      </c>
      <c r="AY30" s="104">
        <v>45208</v>
      </c>
      <c r="AZ30" s="104">
        <v>2</v>
      </c>
      <c r="BA30" s="104">
        <v>45259</v>
      </c>
      <c r="BB30" s="104">
        <v>2</v>
      </c>
      <c r="BC30" s="104">
        <v>45208</v>
      </c>
      <c r="BD30" s="104">
        <v>45208</v>
      </c>
      <c r="BE30" s="104">
        <v>45210</v>
      </c>
      <c r="BF30" s="104">
        <v>45274</v>
      </c>
      <c r="BG30">
        <v>93081</v>
      </c>
      <c r="BH30">
        <v>1</v>
      </c>
    </row>
    <row r="31" spans="2:60">
      <c r="B31" t="s">
        <v>2970</v>
      </c>
      <c r="C31">
        <v>1100102373</v>
      </c>
      <c r="D31" t="s">
        <v>2963</v>
      </c>
      <c r="E31">
        <v>750</v>
      </c>
      <c r="F31" t="s">
        <v>2971</v>
      </c>
      <c r="G31" t="s">
        <v>2889</v>
      </c>
      <c r="H31" t="s">
        <v>2972</v>
      </c>
      <c r="L31" t="s">
        <v>2777</v>
      </c>
      <c r="M31" t="s">
        <v>403</v>
      </c>
      <c r="N31" t="s">
        <v>2973</v>
      </c>
      <c r="O31" t="s">
        <v>2817</v>
      </c>
      <c r="P31" t="s">
        <v>103</v>
      </c>
      <c r="R31" t="s">
        <v>97</v>
      </c>
      <c r="T31" t="s">
        <v>2969</v>
      </c>
      <c r="V31" t="s">
        <v>2835</v>
      </c>
      <c r="Y31">
        <v>12</v>
      </c>
      <c r="Z31">
        <v>0</v>
      </c>
      <c r="AA31">
        <v>12</v>
      </c>
      <c r="AB31">
        <v>0</v>
      </c>
      <c r="AC31">
        <v>0</v>
      </c>
      <c r="AD31">
        <v>0</v>
      </c>
      <c r="AE31">
        <v>0</v>
      </c>
      <c r="AF31" t="s">
        <v>2782</v>
      </c>
      <c r="AH31" t="s">
        <v>2783</v>
      </c>
      <c r="AI31" t="s">
        <v>79</v>
      </c>
      <c r="AJ31" t="s">
        <v>79</v>
      </c>
      <c r="AM31">
        <v>2023</v>
      </c>
      <c r="AN31" s="104">
        <v>45204</v>
      </c>
      <c r="AO31" s="104">
        <v>45218</v>
      </c>
      <c r="AP31" s="104">
        <v>2</v>
      </c>
      <c r="AQ31" s="104">
        <v>2</v>
      </c>
      <c r="AR31" s="104">
        <v>2</v>
      </c>
      <c r="AS31" s="104">
        <v>2</v>
      </c>
      <c r="AT31" s="104">
        <v>2</v>
      </c>
      <c r="AU31" s="104">
        <v>2</v>
      </c>
      <c r="AV31" s="104">
        <v>2</v>
      </c>
      <c r="AW31" s="104">
        <v>2</v>
      </c>
      <c r="AX31" s="104">
        <v>45232</v>
      </c>
      <c r="AY31" s="104">
        <v>45232</v>
      </c>
      <c r="AZ31" s="104">
        <v>45251</v>
      </c>
      <c r="BA31" s="104">
        <v>45273</v>
      </c>
      <c r="BB31" s="104">
        <v>2</v>
      </c>
      <c r="BC31" s="104">
        <v>45232</v>
      </c>
      <c r="BD31" s="104">
        <v>45232</v>
      </c>
      <c r="BE31" s="104">
        <v>45236</v>
      </c>
      <c r="BF31" s="104">
        <v>45295</v>
      </c>
      <c r="BG31">
        <v>124108</v>
      </c>
      <c r="BH31">
        <v>1</v>
      </c>
    </row>
    <row r="32" spans="2:60">
      <c r="B32" t="s">
        <v>2974</v>
      </c>
      <c r="C32">
        <v>1100470624</v>
      </c>
      <c r="D32" t="s">
        <v>2975</v>
      </c>
      <c r="E32">
        <v>40</v>
      </c>
      <c r="F32" t="s">
        <v>2799</v>
      </c>
      <c r="G32" t="s">
        <v>2976</v>
      </c>
      <c r="H32" t="s">
        <v>2977</v>
      </c>
      <c r="L32" t="s">
        <v>2777</v>
      </c>
      <c r="M32" t="s">
        <v>403</v>
      </c>
      <c r="N32" t="s">
        <v>2978</v>
      </c>
      <c r="O32" t="s">
        <v>2979</v>
      </c>
      <c r="P32" t="s">
        <v>11</v>
      </c>
      <c r="R32" t="s">
        <v>49</v>
      </c>
      <c r="V32" t="s">
        <v>2781</v>
      </c>
      <c r="Y32">
        <v>0</v>
      </c>
      <c r="Z32">
        <v>0</v>
      </c>
      <c r="AA32">
        <v>0</v>
      </c>
      <c r="AB32">
        <v>0</v>
      </c>
      <c r="AC32">
        <v>0</v>
      </c>
      <c r="AD32">
        <v>0</v>
      </c>
      <c r="AE32">
        <v>0</v>
      </c>
      <c r="AF32" t="s">
        <v>2782</v>
      </c>
      <c r="AI32" t="s">
        <v>79</v>
      </c>
      <c r="AJ32" t="s">
        <v>79</v>
      </c>
      <c r="AM32">
        <v>2023</v>
      </c>
      <c r="AN32" s="104">
        <v>44631</v>
      </c>
      <c r="AO32" s="104">
        <v>44652</v>
      </c>
      <c r="AP32" s="104">
        <v>44819</v>
      </c>
      <c r="AQ32" s="104">
        <v>44888</v>
      </c>
      <c r="AR32" s="104">
        <v>44819</v>
      </c>
      <c r="AS32" s="104">
        <v>44929</v>
      </c>
      <c r="AT32" s="104">
        <v>2</v>
      </c>
      <c r="AU32" s="104">
        <v>2</v>
      </c>
      <c r="AV32" s="104">
        <v>2</v>
      </c>
      <c r="AW32" s="104">
        <v>2</v>
      </c>
      <c r="AX32" s="104">
        <v>44670</v>
      </c>
      <c r="AY32" s="104">
        <v>44670</v>
      </c>
      <c r="AZ32" s="104">
        <v>44819</v>
      </c>
      <c r="BA32" s="104">
        <v>45019</v>
      </c>
      <c r="BB32" s="104">
        <v>2</v>
      </c>
      <c r="BC32" s="104">
        <v>44670</v>
      </c>
      <c r="BD32" s="104">
        <v>44670</v>
      </c>
      <c r="BE32" s="104">
        <v>44672</v>
      </c>
      <c r="BF32" s="104">
        <v>44820</v>
      </c>
      <c r="BG32">
        <v>434576.02</v>
      </c>
      <c r="BH32">
        <v>1</v>
      </c>
    </row>
    <row r="33" spans="2:60">
      <c r="B33" t="s">
        <v>2980</v>
      </c>
      <c r="C33">
        <v>1100474486</v>
      </c>
      <c r="D33" t="s">
        <v>683</v>
      </c>
      <c r="E33">
        <v>280</v>
      </c>
      <c r="F33" t="s">
        <v>2981</v>
      </c>
      <c r="G33" t="s">
        <v>2982</v>
      </c>
      <c r="H33" t="s">
        <v>2983</v>
      </c>
      <c r="L33" t="s">
        <v>2777</v>
      </c>
      <c r="M33" t="s">
        <v>403</v>
      </c>
      <c r="N33" t="s">
        <v>2984</v>
      </c>
      <c r="O33" t="s">
        <v>2979</v>
      </c>
      <c r="P33" t="s">
        <v>103</v>
      </c>
      <c r="R33" t="s">
        <v>90</v>
      </c>
      <c r="T33" t="s">
        <v>2985</v>
      </c>
      <c r="V33" t="s">
        <v>2781</v>
      </c>
      <c r="Y33">
        <v>0</v>
      </c>
      <c r="Z33">
        <v>0</v>
      </c>
      <c r="AA33">
        <v>0</v>
      </c>
      <c r="AB33">
        <v>0</v>
      </c>
      <c r="AC33">
        <v>0</v>
      </c>
      <c r="AD33">
        <v>0</v>
      </c>
      <c r="AE33">
        <v>0</v>
      </c>
      <c r="AF33" t="s">
        <v>2782</v>
      </c>
      <c r="AG33" t="s">
        <v>45</v>
      </c>
      <c r="AH33" t="s">
        <v>2986</v>
      </c>
      <c r="AI33" t="s">
        <v>79</v>
      </c>
      <c r="AJ33" t="s">
        <v>79</v>
      </c>
      <c r="AM33">
        <v>2023</v>
      </c>
      <c r="AN33" s="104">
        <v>44687</v>
      </c>
      <c r="AO33" s="104">
        <v>44701</v>
      </c>
      <c r="AP33" s="104">
        <v>44994</v>
      </c>
      <c r="AQ33" s="104">
        <v>44958</v>
      </c>
      <c r="AR33" s="104">
        <v>44995</v>
      </c>
      <c r="AS33" s="104">
        <v>44966</v>
      </c>
      <c r="AT33" s="104">
        <v>44692</v>
      </c>
      <c r="AU33" s="104">
        <v>44692</v>
      </c>
      <c r="AV33" s="104">
        <v>2</v>
      </c>
      <c r="AW33" s="104">
        <v>2</v>
      </c>
      <c r="AX33" s="104">
        <v>44726</v>
      </c>
      <c r="AY33" s="104">
        <v>44726</v>
      </c>
      <c r="AZ33" s="104">
        <v>44998</v>
      </c>
      <c r="BA33" s="104">
        <v>44981</v>
      </c>
      <c r="BB33" s="104">
        <v>2</v>
      </c>
      <c r="BC33" s="104">
        <v>44726</v>
      </c>
      <c r="BD33" s="104">
        <v>44726</v>
      </c>
      <c r="BE33" s="104">
        <v>44728</v>
      </c>
      <c r="BF33" s="104">
        <v>44876</v>
      </c>
      <c r="BG33">
        <v>189754.04</v>
      </c>
      <c r="BH33">
        <v>1</v>
      </c>
    </row>
    <row r="34" spans="2:60">
      <c r="B34" t="s">
        <v>2987</v>
      </c>
      <c r="C34">
        <v>1100480930</v>
      </c>
      <c r="D34" t="s">
        <v>2988</v>
      </c>
      <c r="E34">
        <v>10</v>
      </c>
      <c r="F34" t="s">
        <v>2989</v>
      </c>
      <c r="G34" t="s">
        <v>2990</v>
      </c>
      <c r="H34" t="s">
        <v>2991</v>
      </c>
      <c r="L34" t="s">
        <v>2777</v>
      </c>
      <c r="M34" t="s">
        <v>2004</v>
      </c>
      <c r="N34" t="s">
        <v>2992</v>
      </c>
      <c r="O34" t="s">
        <v>2817</v>
      </c>
      <c r="P34" t="s">
        <v>88</v>
      </c>
      <c r="R34" t="s">
        <v>73</v>
      </c>
      <c r="V34" t="s">
        <v>2789</v>
      </c>
      <c r="Y34">
        <v>0</v>
      </c>
      <c r="Z34">
        <v>0</v>
      </c>
      <c r="AA34">
        <v>0</v>
      </c>
      <c r="AB34">
        <v>0</v>
      </c>
      <c r="AC34">
        <v>0</v>
      </c>
      <c r="AD34">
        <v>0</v>
      </c>
      <c r="AE34">
        <v>0</v>
      </c>
      <c r="AF34" t="s">
        <v>2782</v>
      </c>
      <c r="AJ34" t="s">
        <v>79</v>
      </c>
      <c r="AM34">
        <v>2023</v>
      </c>
      <c r="AN34" s="104">
        <v>44770</v>
      </c>
      <c r="AO34" s="104">
        <v>44784</v>
      </c>
      <c r="AP34" s="104">
        <v>2</v>
      </c>
      <c r="AQ34" s="104">
        <v>44861</v>
      </c>
      <c r="AR34" s="104">
        <v>2</v>
      </c>
      <c r="AS34" s="104">
        <v>2</v>
      </c>
      <c r="AT34" s="104">
        <v>2</v>
      </c>
      <c r="AU34" s="104">
        <v>2</v>
      </c>
      <c r="AV34" s="104">
        <v>2</v>
      </c>
      <c r="AW34" s="104">
        <v>2</v>
      </c>
      <c r="AX34" s="104">
        <v>44798</v>
      </c>
      <c r="AY34" s="104">
        <v>44798</v>
      </c>
      <c r="AZ34" s="104">
        <v>2</v>
      </c>
      <c r="BA34" s="104">
        <v>44991</v>
      </c>
      <c r="BB34" s="104">
        <v>2</v>
      </c>
      <c r="BC34" s="104">
        <v>44798</v>
      </c>
      <c r="BD34" s="104">
        <v>44798</v>
      </c>
      <c r="BE34" s="104">
        <v>44802</v>
      </c>
      <c r="BF34" s="104">
        <v>44890</v>
      </c>
      <c r="BG34">
        <v>18881.009999999998</v>
      </c>
      <c r="BH34">
        <v>1</v>
      </c>
    </row>
    <row r="35" spans="2:60">
      <c r="B35" t="s">
        <v>2993</v>
      </c>
      <c r="C35">
        <v>1100482430</v>
      </c>
      <c r="D35" t="s">
        <v>811</v>
      </c>
      <c r="E35">
        <v>60</v>
      </c>
      <c r="F35" t="s">
        <v>2994</v>
      </c>
      <c r="G35" t="s">
        <v>2995</v>
      </c>
      <c r="H35" t="s">
        <v>2996</v>
      </c>
      <c r="L35" t="s">
        <v>2794</v>
      </c>
      <c r="M35" t="s">
        <v>403</v>
      </c>
      <c r="N35" t="s">
        <v>2997</v>
      </c>
      <c r="O35" t="s">
        <v>2998</v>
      </c>
      <c r="P35" t="s">
        <v>103</v>
      </c>
      <c r="R35" t="s">
        <v>57</v>
      </c>
      <c r="V35" t="s">
        <v>2835</v>
      </c>
      <c r="Y35">
        <v>0</v>
      </c>
      <c r="Z35">
        <v>0</v>
      </c>
      <c r="AA35">
        <v>0</v>
      </c>
      <c r="AB35">
        <v>0</v>
      </c>
      <c r="AC35">
        <v>0</v>
      </c>
      <c r="AD35">
        <v>0</v>
      </c>
      <c r="AE35">
        <v>0</v>
      </c>
      <c r="AF35" t="s">
        <v>2782</v>
      </c>
      <c r="AI35" t="s">
        <v>79</v>
      </c>
      <c r="AJ35" t="s">
        <v>79</v>
      </c>
      <c r="AM35">
        <v>2022</v>
      </c>
      <c r="AN35" s="104">
        <v>44791</v>
      </c>
      <c r="AO35" s="104">
        <v>44805</v>
      </c>
      <c r="AP35" s="104">
        <v>44805</v>
      </c>
      <c r="AQ35" s="104">
        <v>44810</v>
      </c>
      <c r="AR35" s="104">
        <v>44813</v>
      </c>
      <c r="AS35" s="104">
        <v>2</v>
      </c>
      <c r="AT35" s="104">
        <v>44804</v>
      </c>
      <c r="AU35" s="104">
        <v>44804</v>
      </c>
      <c r="AV35" s="104">
        <v>2</v>
      </c>
      <c r="AW35" s="104">
        <v>2</v>
      </c>
      <c r="AX35" s="104">
        <v>44810</v>
      </c>
      <c r="AY35" s="104">
        <v>44810</v>
      </c>
      <c r="AZ35" s="104">
        <v>44929</v>
      </c>
      <c r="BA35" s="104">
        <v>44951</v>
      </c>
      <c r="BB35" s="104">
        <v>2</v>
      </c>
      <c r="BC35" s="104">
        <v>44810</v>
      </c>
      <c r="BD35" s="104">
        <v>44810</v>
      </c>
      <c r="BE35" s="104">
        <v>44810</v>
      </c>
      <c r="BF35" s="104">
        <v>45657</v>
      </c>
      <c r="BG35">
        <v>76856.02</v>
      </c>
      <c r="BH35">
        <v>1</v>
      </c>
    </row>
    <row r="36" spans="2:60">
      <c r="B36" t="s">
        <v>2999</v>
      </c>
      <c r="C36">
        <v>1100483273</v>
      </c>
      <c r="D36" t="s">
        <v>3000</v>
      </c>
      <c r="E36">
        <v>31</v>
      </c>
      <c r="F36" t="s">
        <v>3001</v>
      </c>
      <c r="G36" t="s">
        <v>3002</v>
      </c>
      <c r="H36" t="s">
        <v>3003</v>
      </c>
      <c r="L36" t="s">
        <v>2794</v>
      </c>
      <c r="M36" t="s">
        <v>403</v>
      </c>
      <c r="N36" t="s">
        <v>3004</v>
      </c>
      <c r="O36" t="s">
        <v>3005</v>
      </c>
      <c r="P36" t="s">
        <v>103</v>
      </c>
      <c r="R36" t="s">
        <v>97</v>
      </c>
      <c r="V36" t="s">
        <v>2819</v>
      </c>
      <c r="Y36">
        <v>0</v>
      </c>
      <c r="Z36">
        <v>0</v>
      </c>
      <c r="AA36">
        <v>0</v>
      </c>
      <c r="AB36">
        <v>0</v>
      </c>
      <c r="AC36">
        <v>0</v>
      </c>
      <c r="AD36">
        <v>0</v>
      </c>
      <c r="AE36">
        <v>0</v>
      </c>
      <c r="AF36" t="s">
        <v>2782</v>
      </c>
      <c r="AG36" t="s">
        <v>45</v>
      </c>
      <c r="AI36" t="s">
        <v>79</v>
      </c>
      <c r="AJ36" t="s">
        <v>79</v>
      </c>
      <c r="AM36">
        <v>2023</v>
      </c>
      <c r="AN36" s="104">
        <v>44867</v>
      </c>
      <c r="AO36" s="104">
        <v>44881</v>
      </c>
      <c r="AP36" s="104">
        <v>45026</v>
      </c>
      <c r="AQ36" s="104">
        <v>44994</v>
      </c>
      <c r="AR36" s="104">
        <v>45028</v>
      </c>
      <c r="AS36" s="104">
        <v>44994</v>
      </c>
      <c r="AT36" s="104">
        <v>44874</v>
      </c>
      <c r="AU36" s="104">
        <v>44874</v>
      </c>
      <c r="AV36" s="104">
        <v>2</v>
      </c>
      <c r="AW36" s="104">
        <v>2</v>
      </c>
      <c r="AX36" s="104">
        <v>44895</v>
      </c>
      <c r="AY36" s="104">
        <v>44895</v>
      </c>
      <c r="AZ36" s="104">
        <v>45033</v>
      </c>
      <c r="BA36" s="104">
        <v>45014</v>
      </c>
      <c r="BB36" s="104">
        <v>2</v>
      </c>
      <c r="BC36" s="104">
        <v>44895</v>
      </c>
      <c r="BD36" s="104">
        <v>44895</v>
      </c>
      <c r="BE36" s="104">
        <v>44897</v>
      </c>
      <c r="BF36" s="104">
        <v>45107</v>
      </c>
      <c r="BG36">
        <v>28939.63</v>
      </c>
      <c r="BH36">
        <v>1</v>
      </c>
    </row>
    <row r="37" spans="2:60">
      <c r="B37" t="s">
        <v>3006</v>
      </c>
      <c r="C37">
        <v>1100484585</v>
      </c>
      <c r="D37" t="s">
        <v>1058</v>
      </c>
      <c r="E37">
        <v>40</v>
      </c>
      <c r="F37" t="s">
        <v>2791</v>
      </c>
      <c r="G37" t="s">
        <v>3007</v>
      </c>
      <c r="H37" t="s">
        <v>3008</v>
      </c>
      <c r="M37" t="s">
        <v>403</v>
      </c>
      <c r="N37" t="s">
        <v>3009</v>
      </c>
      <c r="O37" t="s">
        <v>3010</v>
      </c>
      <c r="P37" t="s">
        <v>103</v>
      </c>
      <c r="R37" t="s">
        <v>73</v>
      </c>
      <c r="V37" t="s">
        <v>2819</v>
      </c>
      <c r="Y37">
        <v>9</v>
      </c>
      <c r="Z37">
        <v>0</v>
      </c>
      <c r="AA37">
        <v>3</v>
      </c>
      <c r="AB37">
        <v>0</v>
      </c>
      <c r="AC37">
        <v>0</v>
      </c>
      <c r="AD37">
        <v>0</v>
      </c>
      <c r="AE37">
        <v>0</v>
      </c>
      <c r="AF37" t="s">
        <v>2782</v>
      </c>
      <c r="AI37" t="s">
        <v>79</v>
      </c>
      <c r="AJ37" t="s">
        <v>79</v>
      </c>
      <c r="AM37">
        <v>2023</v>
      </c>
      <c r="AN37" s="104">
        <v>44824</v>
      </c>
      <c r="AO37" s="104">
        <v>44838</v>
      </c>
      <c r="AP37" s="104">
        <v>44858</v>
      </c>
      <c r="AQ37" s="104">
        <v>44911</v>
      </c>
      <c r="AR37" s="104">
        <v>44867</v>
      </c>
      <c r="AS37" s="104">
        <v>44911</v>
      </c>
      <c r="AT37" s="104">
        <v>2</v>
      </c>
      <c r="AU37" s="104">
        <v>2</v>
      </c>
      <c r="AV37" s="104">
        <v>2</v>
      </c>
      <c r="AW37" s="104">
        <v>2</v>
      </c>
      <c r="AX37" s="104">
        <v>44852</v>
      </c>
      <c r="AY37" s="104">
        <v>44852</v>
      </c>
      <c r="AZ37" s="104">
        <v>44873</v>
      </c>
      <c r="BA37" s="104">
        <v>44957</v>
      </c>
      <c r="BB37" s="104">
        <v>2</v>
      </c>
      <c r="BC37" s="104">
        <v>44852</v>
      </c>
      <c r="BD37" s="104">
        <v>44852</v>
      </c>
      <c r="BE37" s="104">
        <v>44854</v>
      </c>
      <c r="BF37" s="104">
        <v>44908</v>
      </c>
      <c r="BG37">
        <v>22216.04</v>
      </c>
      <c r="BH37">
        <v>1</v>
      </c>
    </row>
    <row r="38" spans="2:60">
      <c r="B38" t="s">
        <v>3011</v>
      </c>
      <c r="C38">
        <v>1100484618</v>
      </c>
      <c r="D38" t="s">
        <v>397</v>
      </c>
      <c r="E38">
        <v>30</v>
      </c>
      <c r="F38" t="s">
        <v>2791</v>
      </c>
      <c r="G38" t="s">
        <v>3007</v>
      </c>
      <c r="H38" t="s">
        <v>3012</v>
      </c>
      <c r="M38" t="s">
        <v>403</v>
      </c>
      <c r="N38" t="s">
        <v>3013</v>
      </c>
      <c r="O38" t="s">
        <v>2794</v>
      </c>
      <c r="P38" t="s">
        <v>11</v>
      </c>
      <c r="R38" t="s">
        <v>97</v>
      </c>
      <c r="T38" t="s">
        <v>3014</v>
      </c>
      <c r="V38" t="s">
        <v>3015</v>
      </c>
      <c r="Y38">
        <v>16</v>
      </c>
      <c r="Z38">
        <v>0</v>
      </c>
      <c r="AA38">
        <v>2</v>
      </c>
      <c r="AB38">
        <v>0</v>
      </c>
      <c r="AC38">
        <v>0</v>
      </c>
      <c r="AD38">
        <v>0</v>
      </c>
      <c r="AE38">
        <v>0</v>
      </c>
      <c r="AF38" t="s">
        <v>2782</v>
      </c>
      <c r="AH38" t="s">
        <v>2986</v>
      </c>
      <c r="AI38" t="s">
        <v>79</v>
      </c>
      <c r="AJ38" t="s">
        <v>79</v>
      </c>
      <c r="AM38">
        <v>2023</v>
      </c>
      <c r="AN38" s="104">
        <v>44824</v>
      </c>
      <c r="AO38" s="104">
        <v>44838</v>
      </c>
      <c r="AP38" s="104">
        <v>44894</v>
      </c>
      <c r="AQ38" s="104">
        <v>2</v>
      </c>
      <c r="AR38" s="104">
        <v>44838</v>
      </c>
      <c r="AS38" s="104">
        <v>2</v>
      </c>
      <c r="AT38" s="104">
        <v>2</v>
      </c>
      <c r="AU38" s="104">
        <v>2</v>
      </c>
      <c r="AV38" s="104">
        <v>2</v>
      </c>
      <c r="AW38" s="104">
        <v>2</v>
      </c>
      <c r="AX38" s="104">
        <v>44859</v>
      </c>
      <c r="AY38" s="104">
        <v>44859</v>
      </c>
      <c r="AZ38" s="104">
        <v>44895</v>
      </c>
      <c r="BA38" s="104">
        <v>45118</v>
      </c>
      <c r="BB38" s="104">
        <v>2</v>
      </c>
      <c r="BC38" s="104">
        <v>2</v>
      </c>
      <c r="BD38" s="104">
        <v>2</v>
      </c>
      <c r="BE38" s="104">
        <v>2</v>
      </c>
      <c r="BF38" s="104">
        <v>2</v>
      </c>
      <c r="BG38">
        <v>574728</v>
      </c>
      <c r="BH38">
        <v>1</v>
      </c>
    </row>
    <row r="39" spans="2:60">
      <c r="B39" t="s">
        <v>3016</v>
      </c>
      <c r="C39">
        <v>1100484706</v>
      </c>
      <c r="D39" t="s">
        <v>683</v>
      </c>
      <c r="E39">
        <v>10</v>
      </c>
      <c r="F39" t="s">
        <v>2799</v>
      </c>
      <c r="G39" t="s">
        <v>2976</v>
      </c>
      <c r="H39" t="s">
        <v>3017</v>
      </c>
      <c r="L39" t="s">
        <v>2777</v>
      </c>
      <c r="M39" t="s">
        <v>513</v>
      </c>
      <c r="N39" t="s">
        <v>3018</v>
      </c>
      <c r="O39" t="s">
        <v>3019</v>
      </c>
      <c r="P39" t="s">
        <v>80</v>
      </c>
      <c r="R39" t="s">
        <v>73</v>
      </c>
      <c r="V39" t="s">
        <v>2781</v>
      </c>
      <c r="Y39">
        <v>0</v>
      </c>
      <c r="Z39">
        <v>0</v>
      </c>
      <c r="AA39">
        <v>0</v>
      </c>
      <c r="AB39">
        <v>0</v>
      </c>
      <c r="AC39">
        <v>0</v>
      </c>
      <c r="AD39">
        <v>0</v>
      </c>
      <c r="AE39">
        <v>0</v>
      </c>
      <c r="AF39" t="s">
        <v>2782</v>
      </c>
      <c r="AI39" t="s">
        <v>79</v>
      </c>
      <c r="AJ39" t="s">
        <v>79</v>
      </c>
      <c r="AM39">
        <v>2023</v>
      </c>
      <c r="AN39" s="104">
        <v>44824</v>
      </c>
      <c r="AO39" s="104">
        <v>2</v>
      </c>
      <c r="AP39" s="104">
        <v>2</v>
      </c>
      <c r="AQ39" s="104">
        <v>2</v>
      </c>
      <c r="AR39" s="104">
        <v>2</v>
      </c>
      <c r="AS39" s="104">
        <v>2</v>
      </c>
      <c r="AT39" s="104">
        <v>2</v>
      </c>
      <c r="AU39" s="104">
        <v>2</v>
      </c>
      <c r="AV39" s="104">
        <v>2</v>
      </c>
      <c r="AW39" s="104">
        <v>2</v>
      </c>
      <c r="AX39" s="104">
        <v>44838</v>
      </c>
      <c r="AY39" s="104">
        <v>44838</v>
      </c>
      <c r="AZ39" s="104">
        <v>44830</v>
      </c>
      <c r="BA39" s="104">
        <v>45139</v>
      </c>
      <c r="BB39" s="104">
        <v>2</v>
      </c>
      <c r="BC39" s="104">
        <v>44838</v>
      </c>
      <c r="BD39" s="104">
        <v>44838</v>
      </c>
      <c r="BE39" s="104">
        <v>44844</v>
      </c>
      <c r="BF39" s="104">
        <v>44910</v>
      </c>
      <c r="BG39">
        <v>0.03</v>
      </c>
      <c r="BH39">
        <v>1</v>
      </c>
    </row>
    <row r="40" spans="2:60">
      <c r="B40" t="s">
        <v>3020</v>
      </c>
      <c r="C40">
        <v>1100484994</v>
      </c>
      <c r="D40" t="s">
        <v>3021</v>
      </c>
      <c r="E40">
        <v>50</v>
      </c>
      <c r="F40" t="s">
        <v>3022</v>
      </c>
      <c r="G40" t="s">
        <v>3023</v>
      </c>
      <c r="H40" t="s">
        <v>3024</v>
      </c>
      <c r="L40" t="s">
        <v>2777</v>
      </c>
      <c r="M40" t="s">
        <v>403</v>
      </c>
      <c r="N40" t="s">
        <v>3025</v>
      </c>
      <c r="O40" t="s">
        <v>3026</v>
      </c>
      <c r="P40" t="s">
        <v>11</v>
      </c>
      <c r="R40" t="s">
        <v>2878</v>
      </c>
      <c r="V40" t="s">
        <v>2781</v>
      </c>
      <c r="Y40">
        <v>0</v>
      </c>
      <c r="Z40">
        <v>0</v>
      </c>
      <c r="AA40">
        <v>0</v>
      </c>
      <c r="AB40">
        <v>0</v>
      </c>
      <c r="AC40">
        <v>0</v>
      </c>
      <c r="AD40">
        <v>0</v>
      </c>
      <c r="AE40">
        <v>0</v>
      </c>
      <c r="AF40" t="s">
        <v>2782</v>
      </c>
      <c r="AI40" t="s">
        <v>79</v>
      </c>
      <c r="AJ40" t="s">
        <v>79</v>
      </c>
      <c r="AM40">
        <v>2023</v>
      </c>
      <c r="AN40" s="104">
        <v>44827</v>
      </c>
      <c r="AO40" s="104">
        <v>44841</v>
      </c>
      <c r="AP40" s="104">
        <v>44972</v>
      </c>
      <c r="AQ40" s="104">
        <v>44967</v>
      </c>
      <c r="AR40" s="104">
        <v>44972</v>
      </c>
      <c r="AS40" s="104">
        <v>44981</v>
      </c>
      <c r="AT40" s="104">
        <v>2</v>
      </c>
      <c r="AU40" s="104">
        <v>2</v>
      </c>
      <c r="AV40" s="104">
        <v>2</v>
      </c>
      <c r="AW40" s="104">
        <v>2</v>
      </c>
      <c r="AX40" s="104">
        <v>44865</v>
      </c>
      <c r="AY40" s="104">
        <v>44865</v>
      </c>
      <c r="AZ40" s="104">
        <v>44973</v>
      </c>
      <c r="BA40" s="104">
        <v>44988</v>
      </c>
      <c r="BB40" s="104">
        <v>2</v>
      </c>
      <c r="BC40" s="104">
        <v>44865</v>
      </c>
      <c r="BD40" s="104">
        <v>44865</v>
      </c>
      <c r="BE40" s="104">
        <v>44867</v>
      </c>
      <c r="BF40" s="104">
        <v>44993</v>
      </c>
      <c r="BG40">
        <v>49354.03</v>
      </c>
      <c r="BH40">
        <v>1</v>
      </c>
    </row>
    <row r="41" spans="2:60">
      <c r="B41" t="s">
        <v>3027</v>
      </c>
      <c r="C41">
        <v>1100485415</v>
      </c>
      <c r="D41" t="s">
        <v>3028</v>
      </c>
      <c r="E41">
        <v>20</v>
      </c>
      <c r="F41" t="s">
        <v>3029</v>
      </c>
      <c r="G41" t="s">
        <v>3030</v>
      </c>
      <c r="H41" t="s">
        <v>3031</v>
      </c>
      <c r="L41" t="s">
        <v>2777</v>
      </c>
      <c r="M41" t="s">
        <v>403</v>
      </c>
      <c r="N41" t="s">
        <v>3032</v>
      </c>
      <c r="O41" t="s">
        <v>2817</v>
      </c>
      <c r="P41" t="s">
        <v>103</v>
      </c>
      <c r="R41" t="s">
        <v>97</v>
      </c>
      <c r="V41" t="s">
        <v>2819</v>
      </c>
      <c r="Y41">
        <v>0</v>
      </c>
      <c r="Z41">
        <v>0</v>
      </c>
      <c r="AA41">
        <v>0</v>
      </c>
      <c r="AB41">
        <v>0</v>
      </c>
      <c r="AC41">
        <v>0</v>
      </c>
      <c r="AD41">
        <v>0</v>
      </c>
      <c r="AE41">
        <v>0</v>
      </c>
      <c r="AF41" t="s">
        <v>2782</v>
      </c>
      <c r="AI41" t="s">
        <v>79</v>
      </c>
      <c r="AJ41" t="s">
        <v>79</v>
      </c>
      <c r="AM41">
        <v>2023</v>
      </c>
      <c r="AN41" s="104">
        <v>44838</v>
      </c>
      <c r="AO41" s="104">
        <v>44852</v>
      </c>
      <c r="AP41" s="104">
        <v>44867</v>
      </c>
      <c r="AQ41" s="104">
        <v>44917</v>
      </c>
      <c r="AR41" s="104">
        <v>44867</v>
      </c>
      <c r="AS41" s="104">
        <v>44929</v>
      </c>
      <c r="AT41" s="104">
        <v>44841</v>
      </c>
      <c r="AU41" s="104">
        <v>44841</v>
      </c>
      <c r="AV41" s="104">
        <v>2</v>
      </c>
      <c r="AW41" s="104">
        <v>2</v>
      </c>
      <c r="AX41" s="104">
        <v>44866</v>
      </c>
      <c r="AY41" s="104">
        <v>44866</v>
      </c>
      <c r="AZ41" s="104">
        <v>44873</v>
      </c>
      <c r="BA41" s="104">
        <v>44935</v>
      </c>
      <c r="BB41" s="104">
        <v>2</v>
      </c>
      <c r="BC41" s="104">
        <v>44866</v>
      </c>
      <c r="BD41" s="104">
        <v>44866</v>
      </c>
      <c r="BE41" s="104">
        <v>44868</v>
      </c>
      <c r="BF41" s="104">
        <v>44935</v>
      </c>
      <c r="BG41">
        <v>59090.01</v>
      </c>
      <c r="BH41">
        <v>1</v>
      </c>
    </row>
    <row r="42" spans="2:60">
      <c r="B42" t="s">
        <v>3033</v>
      </c>
      <c r="C42">
        <v>1100485705</v>
      </c>
      <c r="D42" t="s">
        <v>1857</v>
      </c>
      <c r="E42">
        <v>10</v>
      </c>
      <c r="F42" t="s">
        <v>3034</v>
      </c>
      <c r="G42" t="s">
        <v>3035</v>
      </c>
      <c r="H42" t="s">
        <v>3036</v>
      </c>
      <c r="L42" t="s">
        <v>2777</v>
      </c>
      <c r="M42" t="s">
        <v>403</v>
      </c>
      <c r="N42" t="s">
        <v>3037</v>
      </c>
      <c r="O42" t="s">
        <v>2817</v>
      </c>
      <c r="P42" t="s">
        <v>11</v>
      </c>
      <c r="R42" t="s">
        <v>90</v>
      </c>
      <c r="V42" t="s">
        <v>2819</v>
      </c>
      <c r="Y42">
        <v>0</v>
      </c>
      <c r="Z42">
        <v>0</v>
      </c>
      <c r="AA42">
        <v>0</v>
      </c>
      <c r="AB42">
        <v>0</v>
      </c>
      <c r="AC42">
        <v>0</v>
      </c>
      <c r="AD42">
        <v>0</v>
      </c>
      <c r="AE42">
        <v>0</v>
      </c>
      <c r="AF42" t="s">
        <v>2782</v>
      </c>
      <c r="AI42" t="s">
        <v>79</v>
      </c>
      <c r="AJ42" t="s">
        <v>79</v>
      </c>
      <c r="AM42">
        <v>2023</v>
      </c>
      <c r="AN42" s="104">
        <v>44840</v>
      </c>
      <c r="AO42" s="104">
        <v>44854</v>
      </c>
      <c r="AP42" s="104">
        <v>44949</v>
      </c>
      <c r="AQ42" s="104">
        <v>44946</v>
      </c>
      <c r="AR42" s="104">
        <v>44945</v>
      </c>
      <c r="AS42" s="104">
        <v>44953</v>
      </c>
      <c r="AT42" s="104">
        <v>44847</v>
      </c>
      <c r="AU42" s="104">
        <v>44847</v>
      </c>
      <c r="AV42" s="104">
        <v>2</v>
      </c>
      <c r="AW42" s="104">
        <v>2</v>
      </c>
      <c r="AX42" s="104">
        <v>44868</v>
      </c>
      <c r="AY42" s="104">
        <v>44868</v>
      </c>
      <c r="AZ42" s="104">
        <v>44956</v>
      </c>
      <c r="BA42" s="104">
        <v>44991</v>
      </c>
      <c r="BB42" s="104">
        <v>2</v>
      </c>
      <c r="BC42" s="104">
        <v>44868</v>
      </c>
      <c r="BD42" s="104">
        <v>44868</v>
      </c>
      <c r="BE42" s="104">
        <v>44873</v>
      </c>
      <c r="BF42" s="104">
        <v>44971</v>
      </c>
      <c r="BG42">
        <v>176568.01</v>
      </c>
      <c r="BH42">
        <v>1</v>
      </c>
    </row>
    <row r="43" spans="2:60">
      <c r="B43" t="s">
        <v>3038</v>
      </c>
      <c r="C43">
        <v>1100485711</v>
      </c>
      <c r="D43" t="s">
        <v>1046</v>
      </c>
      <c r="E43">
        <v>20</v>
      </c>
      <c r="F43" t="s">
        <v>2799</v>
      </c>
      <c r="G43" t="s">
        <v>3039</v>
      </c>
      <c r="L43" t="s">
        <v>2777</v>
      </c>
      <c r="M43" t="s">
        <v>554</v>
      </c>
      <c r="N43" t="s">
        <v>3040</v>
      </c>
      <c r="O43" t="s">
        <v>3041</v>
      </c>
      <c r="P43" t="s">
        <v>88</v>
      </c>
      <c r="R43" t="s">
        <v>57</v>
      </c>
      <c r="Y43">
        <v>0</v>
      </c>
      <c r="Z43">
        <v>0</v>
      </c>
      <c r="AA43">
        <v>0</v>
      </c>
      <c r="AB43">
        <v>0</v>
      </c>
      <c r="AC43">
        <v>0</v>
      </c>
      <c r="AD43">
        <v>0</v>
      </c>
      <c r="AE43">
        <v>0</v>
      </c>
      <c r="AF43" t="s">
        <v>2782</v>
      </c>
      <c r="AJ43" t="s">
        <v>79</v>
      </c>
      <c r="AM43">
        <v>2023</v>
      </c>
      <c r="AN43" s="104">
        <v>2</v>
      </c>
      <c r="AO43" s="104">
        <v>2</v>
      </c>
      <c r="AP43" s="104">
        <v>2</v>
      </c>
      <c r="AQ43" s="104">
        <v>2</v>
      </c>
      <c r="AR43" s="104">
        <v>2</v>
      </c>
      <c r="AS43" s="104">
        <v>2</v>
      </c>
      <c r="AT43" s="104">
        <v>2</v>
      </c>
      <c r="AU43" s="104">
        <v>2</v>
      </c>
      <c r="AV43" s="104">
        <v>2</v>
      </c>
      <c r="AW43" s="104">
        <v>2</v>
      </c>
      <c r="AX43" s="104">
        <v>2</v>
      </c>
      <c r="AY43" s="104">
        <v>2</v>
      </c>
      <c r="AZ43" s="104">
        <v>2</v>
      </c>
      <c r="BA43" s="104">
        <v>44951</v>
      </c>
      <c r="BB43" s="104">
        <v>2</v>
      </c>
      <c r="BC43" s="104">
        <v>2</v>
      </c>
      <c r="BD43" s="104">
        <v>2</v>
      </c>
      <c r="BE43" s="104">
        <v>2</v>
      </c>
      <c r="BF43" s="104">
        <v>2</v>
      </c>
      <c r="BG43">
        <v>0</v>
      </c>
      <c r="BH43">
        <v>1</v>
      </c>
    </row>
    <row r="44" spans="2:60">
      <c r="B44" t="s">
        <v>3042</v>
      </c>
      <c r="C44">
        <v>1100486346</v>
      </c>
      <c r="D44" t="s">
        <v>377</v>
      </c>
      <c r="E44">
        <v>60</v>
      </c>
      <c r="F44" t="s">
        <v>3043</v>
      </c>
      <c r="G44" t="s">
        <v>3044</v>
      </c>
      <c r="H44" t="s">
        <v>3045</v>
      </c>
      <c r="L44" t="s">
        <v>2777</v>
      </c>
      <c r="M44" t="s">
        <v>403</v>
      </c>
      <c r="N44" t="s">
        <v>3046</v>
      </c>
      <c r="O44" t="s">
        <v>2899</v>
      </c>
      <c r="P44" t="s">
        <v>103</v>
      </c>
      <c r="R44" t="s">
        <v>90</v>
      </c>
      <c r="T44" t="s">
        <v>2985</v>
      </c>
      <c r="V44" t="s">
        <v>2781</v>
      </c>
      <c r="Y44">
        <v>0</v>
      </c>
      <c r="Z44">
        <v>0</v>
      </c>
      <c r="AA44">
        <v>0</v>
      </c>
      <c r="AB44">
        <v>0</v>
      </c>
      <c r="AC44">
        <v>0</v>
      </c>
      <c r="AD44">
        <v>0</v>
      </c>
      <c r="AE44">
        <v>0</v>
      </c>
      <c r="AF44" t="s">
        <v>2782</v>
      </c>
      <c r="AH44" t="s">
        <v>2986</v>
      </c>
      <c r="AI44" t="s">
        <v>79</v>
      </c>
      <c r="AJ44" t="s">
        <v>79</v>
      </c>
      <c r="AM44">
        <v>2023</v>
      </c>
      <c r="AN44" s="104">
        <v>44847</v>
      </c>
      <c r="AO44" s="104">
        <v>44861</v>
      </c>
      <c r="AP44" s="104">
        <v>44907</v>
      </c>
      <c r="AQ44" s="104">
        <v>44903</v>
      </c>
      <c r="AR44" s="104">
        <v>2</v>
      </c>
      <c r="AS44" s="104">
        <v>44911</v>
      </c>
      <c r="AT44" s="104">
        <v>44852</v>
      </c>
      <c r="AU44" s="104">
        <v>44852</v>
      </c>
      <c r="AV44" s="104">
        <v>2</v>
      </c>
      <c r="AW44" s="104">
        <v>2</v>
      </c>
      <c r="AX44" s="104">
        <v>44893</v>
      </c>
      <c r="AY44" s="104">
        <v>44893</v>
      </c>
      <c r="AZ44" s="104">
        <v>44959</v>
      </c>
      <c r="BA44" s="104">
        <v>44915</v>
      </c>
      <c r="BB44" s="104">
        <v>2</v>
      </c>
      <c r="BC44" s="104">
        <v>44893</v>
      </c>
      <c r="BD44" s="104">
        <v>44893</v>
      </c>
      <c r="BE44" s="104">
        <v>44895</v>
      </c>
      <c r="BF44" s="104">
        <v>45052</v>
      </c>
      <c r="BG44">
        <v>45806.02</v>
      </c>
      <c r="BH44">
        <v>1</v>
      </c>
    </row>
    <row r="45" spans="2:60">
      <c r="B45" t="s">
        <v>3047</v>
      </c>
      <c r="C45">
        <v>1100486363</v>
      </c>
      <c r="D45" t="s">
        <v>3021</v>
      </c>
      <c r="E45">
        <v>10</v>
      </c>
      <c r="F45" t="s">
        <v>3048</v>
      </c>
      <c r="G45" t="s">
        <v>3049</v>
      </c>
      <c r="H45" t="s">
        <v>3050</v>
      </c>
      <c r="L45" t="s">
        <v>2777</v>
      </c>
      <c r="M45" t="s">
        <v>403</v>
      </c>
      <c r="N45" t="s">
        <v>3051</v>
      </c>
      <c r="O45" t="s">
        <v>3052</v>
      </c>
      <c r="P45" t="s">
        <v>11</v>
      </c>
      <c r="R45" t="s">
        <v>2878</v>
      </c>
      <c r="V45" t="s">
        <v>2789</v>
      </c>
      <c r="Y45">
        <v>0</v>
      </c>
      <c r="Z45">
        <v>0</v>
      </c>
      <c r="AA45">
        <v>0</v>
      </c>
      <c r="AB45">
        <v>0</v>
      </c>
      <c r="AC45">
        <v>0</v>
      </c>
      <c r="AD45">
        <v>0</v>
      </c>
      <c r="AE45">
        <v>0</v>
      </c>
      <c r="AF45" t="s">
        <v>2782</v>
      </c>
      <c r="AI45" t="s">
        <v>79</v>
      </c>
      <c r="AJ45" t="s">
        <v>79</v>
      </c>
      <c r="AM45">
        <v>2023</v>
      </c>
      <c r="AN45" s="104">
        <v>44848</v>
      </c>
      <c r="AO45" s="104">
        <v>44862</v>
      </c>
      <c r="AP45" s="104">
        <v>44972</v>
      </c>
      <c r="AQ45" s="104">
        <v>44967</v>
      </c>
      <c r="AR45" s="104">
        <v>44972</v>
      </c>
      <c r="AS45" s="104">
        <v>44985</v>
      </c>
      <c r="AT45" s="104">
        <v>44854</v>
      </c>
      <c r="AU45" s="104">
        <v>44854</v>
      </c>
      <c r="AV45" s="104">
        <v>2</v>
      </c>
      <c r="AW45" s="104">
        <v>2</v>
      </c>
      <c r="AX45" s="104">
        <v>44876</v>
      </c>
      <c r="AY45" s="104">
        <v>44876</v>
      </c>
      <c r="AZ45" s="104">
        <v>44973</v>
      </c>
      <c r="BA45" s="104">
        <v>44988</v>
      </c>
      <c r="BB45" s="104">
        <v>2</v>
      </c>
      <c r="BC45" s="104">
        <v>44876</v>
      </c>
      <c r="BD45" s="104">
        <v>44876</v>
      </c>
      <c r="BE45" s="104">
        <v>44881</v>
      </c>
      <c r="BF45" s="104">
        <v>44995</v>
      </c>
      <c r="BG45">
        <v>49354.03</v>
      </c>
      <c r="BH45">
        <v>1</v>
      </c>
    </row>
    <row r="46" spans="2:60">
      <c r="B46" t="s">
        <v>3053</v>
      </c>
      <c r="C46">
        <v>1100486941</v>
      </c>
      <c r="D46" t="s">
        <v>1739</v>
      </c>
      <c r="E46">
        <v>30</v>
      </c>
      <c r="F46" t="s">
        <v>3054</v>
      </c>
      <c r="G46" t="s">
        <v>3055</v>
      </c>
      <c r="H46" t="s">
        <v>3056</v>
      </c>
      <c r="L46" t="s">
        <v>2777</v>
      </c>
      <c r="M46" t="s">
        <v>403</v>
      </c>
      <c r="N46" t="s">
        <v>3057</v>
      </c>
      <c r="O46" t="s">
        <v>3058</v>
      </c>
      <c r="P46" t="s">
        <v>103</v>
      </c>
      <c r="R46" t="s">
        <v>97</v>
      </c>
      <c r="V46" t="s">
        <v>2789</v>
      </c>
      <c r="Y46">
        <v>0</v>
      </c>
      <c r="Z46">
        <v>0</v>
      </c>
      <c r="AA46">
        <v>0</v>
      </c>
      <c r="AB46">
        <v>0</v>
      </c>
      <c r="AC46">
        <v>0</v>
      </c>
      <c r="AD46">
        <v>0</v>
      </c>
      <c r="AE46">
        <v>0</v>
      </c>
      <c r="AF46" t="s">
        <v>2782</v>
      </c>
      <c r="AI46" t="s">
        <v>79</v>
      </c>
      <c r="AJ46" t="s">
        <v>79</v>
      </c>
      <c r="AM46">
        <v>2023</v>
      </c>
      <c r="AN46" s="104">
        <v>44855</v>
      </c>
      <c r="AO46" s="104">
        <v>44869</v>
      </c>
      <c r="AP46" s="104">
        <v>44866</v>
      </c>
      <c r="AQ46" s="104">
        <v>44935</v>
      </c>
      <c r="AR46" s="104">
        <v>44868</v>
      </c>
      <c r="AS46" s="104">
        <v>44946</v>
      </c>
      <c r="AT46" s="104">
        <v>44862</v>
      </c>
      <c r="AU46" s="104">
        <v>44862</v>
      </c>
      <c r="AV46" s="104">
        <v>2</v>
      </c>
      <c r="AW46" s="104">
        <v>2</v>
      </c>
      <c r="AX46" s="104">
        <v>44883</v>
      </c>
      <c r="AY46" s="104">
        <v>44883</v>
      </c>
      <c r="AZ46" s="104">
        <v>44872</v>
      </c>
      <c r="BA46" s="104">
        <v>44951</v>
      </c>
      <c r="BB46" s="104">
        <v>2</v>
      </c>
      <c r="BC46" s="104">
        <v>44883</v>
      </c>
      <c r="BD46" s="104">
        <v>44883</v>
      </c>
      <c r="BE46" s="104">
        <v>44893</v>
      </c>
      <c r="BF46" s="104">
        <v>44981</v>
      </c>
      <c r="BG46">
        <v>30839.01</v>
      </c>
      <c r="BH46">
        <v>1</v>
      </c>
    </row>
    <row r="47" spans="2:60">
      <c r="B47" t="s">
        <v>3059</v>
      </c>
      <c r="C47">
        <v>1100486946</v>
      </c>
      <c r="D47" t="s">
        <v>1739</v>
      </c>
      <c r="E47">
        <v>10</v>
      </c>
      <c r="F47" t="s">
        <v>3060</v>
      </c>
      <c r="G47" t="s">
        <v>3061</v>
      </c>
      <c r="H47" t="s">
        <v>3062</v>
      </c>
      <c r="L47" t="s">
        <v>2777</v>
      </c>
      <c r="M47" t="s">
        <v>403</v>
      </c>
      <c r="N47" t="s">
        <v>3063</v>
      </c>
      <c r="O47" t="s">
        <v>3058</v>
      </c>
      <c r="P47" t="s">
        <v>103</v>
      </c>
      <c r="R47" t="s">
        <v>97</v>
      </c>
      <c r="V47" t="s">
        <v>2789</v>
      </c>
      <c r="Y47">
        <v>0</v>
      </c>
      <c r="Z47">
        <v>0</v>
      </c>
      <c r="AA47">
        <v>0</v>
      </c>
      <c r="AB47">
        <v>0</v>
      </c>
      <c r="AC47">
        <v>0</v>
      </c>
      <c r="AD47">
        <v>0</v>
      </c>
      <c r="AE47">
        <v>0</v>
      </c>
      <c r="AF47" t="s">
        <v>2782</v>
      </c>
      <c r="AI47" t="s">
        <v>79</v>
      </c>
      <c r="AJ47" t="s">
        <v>79</v>
      </c>
      <c r="AM47">
        <v>2023</v>
      </c>
      <c r="AN47" s="104">
        <v>44855</v>
      </c>
      <c r="AO47" s="104">
        <v>44869</v>
      </c>
      <c r="AP47" s="104">
        <v>44866</v>
      </c>
      <c r="AQ47" s="104">
        <v>44935</v>
      </c>
      <c r="AR47" s="104">
        <v>44868</v>
      </c>
      <c r="AS47" s="104">
        <v>44946</v>
      </c>
      <c r="AT47" s="104">
        <v>44862</v>
      </c>
      <c r="AU47" s="104">
        <v>44862</v>
      </c>
      <c r="AV47" s="104">
        <v>2</v>
      </c>
      <c r="AW47" s="104">
        <v>2</v>
      </c>
      <c r="AX47" s="104">
        <v>44883</v>
      </c>
      <c r="AY47" s="104">
        <v>44883</v>
      </c>
      <c r="AZ47" s="104">
        <v>44872</v>
      </c>
      <c r="BA47" s="104">
        <v>44951</v>
      </c>
      <c r="BB47" s="104">
        <v>2</v>
      </c>
      <c r="BC47" s="104">
        <v>44883</v>
      </c>
      <c r="BD47" s="104">
        <v>44883</v>
      </c>
      <c r="BE47" s="104">
        <v>44893</v>
      </c>
      <c r="BF47" s="104">
        <v>44609</v>
      </c>
      <c r="BG47">
        <v>61140.01</v>
      </c>
      <c r="BH47">
        <v>1</v>
      </c>
    </row>
    <row r="48" spans="2:60">
      <c r="B48" t="s">
        <v>3064</v>
      </c>
      <c r="C48">
        <v>1100487125</v>
      </c>
      <c r="D48" t="s">
        <v>1518</v>
      </c>
      <c r="E48">
        <v>10</v>
      </c>
      <c r="F48" t="s">
        <v>2799</v>
      </c>
      <c r="G48" t="s">
        <v>3065</v>
      </c>
      <c r="H48" t="s">
        <v>3066</v>
      </c>
      <c r="L48" t="s">
        <v>2777</v>
      </c>
      <c r="M48" t="s">
        <v>208</v>
      </c>
      <c r="N48" t="s">
        <v>2997</v>
      </c>
      <c r="O48" t="s">
        <v>3067</v>
      </c>
      <c r="P48" t="s">
        <v>103</v>
      </c>
      <c r="R48" t="s">
        <v>88</v>
      </c>
      <c r="V48" t="s">
        <v>2819</v>
      </c>
      <c r="Y48">
        <v>0</v>
      </c>
      <c r="Z48">
        <v>0</v>
      </c>
      <c r="AA48">
        <v>0</v>
      </c>
      <c r="AB48">
        <v>0</v>
      </c>
      <c r="AC48">
        <v>0</v>
      </c>
      <c r="AD48">
        <v>0</v>
      </c>
      <c r="AE48">
        <v>0</v>
      </c>
      <c r="AF48" t="s">
        <v>2782</v>
      </c>
      <c r="AI48" t="s">
        <v>79</v>
      </c>
      <c r="AM48">
        <v>2023</v>
      </c>
      <c r="AN48" s="104">
        <v>45000</v>
      </c>
      <c r="AO48" s="104">
        <v>2</v>
      </c>
      <c r="AP48" s="104">
        <v>2</v>
      </c>
      <c r="AQ48" s="104">
        <v>2</v>
      </c>
      <c r="AR48" s="104">
        <v>2</v>
      </c>
      <c r="AS48" s="104">
        <v>2</v>
      </c>
      <c r="AT48" s="104">
        <v>2</v>
      </c>
      <c r="AU48" s="104">
        <v>2</v>
      </c>
      <c r="AV48" s="104">
        <v>2</v>
      </c>
      <c r="AW48" s="104">
        <v>2</v>
      </c>
      <c r="AX48" s="104">
        <v>45014</v>
      </c>
      <c r="AY48" s="104">
        <v>45014</v>
      </c>
      <c r="AZ48" s="104">
        <v>45001</v>
      </c>
      <c r="BA48" s="104">
        <v>2</v>
      </c>
      <c r="BB48" s="104">
        <v>2</v>
      </c>
      <c r="BC48" s="104">
        <v>45014</v>
      </c>
      <c r="BD48" s="104">
        <v>45014</v>
      </c>
      <c r="BE48" s="104">
        <v>45016</v>
      </c>
      <c r="BF48" s="104">
        <v>45091</v>
      </c>
      <c r="BG48">
        <v>4491.01</v>
      </c>
      <c r="BH48">
        <v>1</v>
      </c>
    </row>
    <row r="49" spans="2:60">
      <c r="B49" t="s">
        <v>3068</v>
      </c>
      <c r="C49">
        <v>1100487233</v>
      </c>
      <c r="D49" t="s">
        <v>3069</v>
      </c>
      <c r="E49">
        <v>30</v>
      </c>
      <c r="F49" t="s">
        <v>2791</v>
      </c>
      <c r="G49" t="s">
        <v>3007</v>
      </c>
      <c r="H49" t="s">
        <v>3070</v>
      </c>
      <c r="L49" t="s">
        <v>2777</v>
      </c>
      <c r="M49" t="s">
        <v>403</v>
      </c>
      <c r="N49" t="s">
        <v>3071</v>
      </c>
      <c r="O49" t="s">
        <v>3072</v>
      </c>
      <c r="P49" t="s">
        <v>103</v>
      </c>
      <c r="R49" t="s">
        <v>90</v>
      </c>
      <c r="T49" t="s">
        <v>2985</v>
      </c>
      <c r="V49" t="s">
        <v>2781</v>
      </c>
      <c r="Y49">
        <v>13</v>
      </c>
      <c r="Z49">
        <v>0</v>
      </c>
      <c r="AA49">
        <v>4</v>
      </c>
      <c r="AB49">
        <v>0</v>
      </c>
      <c r="AC49">
        <v>0</v>
      </c>
      <c r="AD49">
        <v>0</v>
      </c>
      <c r="AE49">
        <v>0</v>
      </c>
      <c r="AF49" t="s">
        <v>2782</v>
      </c>
      <c r="AI49" t="s">
        <v>79</v>
      </c>
      <c r="AJ49" t="s">
        <v>79</v>
      </c>
      <c r="AM49">
        <v>2023</v>
      </c>
      <c r="AN49" s="104">
        <v>44859</v>
      </c>
      <c r="AO49" s="104">
        <v>44873</v>
      </c>
      <c r="AP49" s="104">
        <v>44993</v>
      </c>
      <c r="AQ49" s="104">
        <v>44929</v>
      </c>
      <c r="AR49" s="104">
        <v>44994</v>
      </c>
      <c r="AS49" s="104">
        <v>44929</v>
      </c>
      <c r="AT49" s="104">
        <v>44893</v>
      </c>
      <c r="AU49" s="104">
        <v>44893</v>
      </c>
      <c r="AV49" s="104">
        <v>2</v>
      </c>
      <c r="AW49" s="104">
        <v>2</v>
      </c>
      <c r="AX49" s="104">
        <v>44893</v>
      </c>
      <c r="AY49" s="104">
        <v>44893</v>
      </c>
      <c r="AZ49" s="104">
        <v>44995</v>
      </c>
      <c r="BA49" s="104">
        <v>44932</v>
      </c>
      <c r="BB49" s="104">
        <v>2</v>
      </c>
      <c r="BC49" s="104">
        <v>44893</v>
      </c>
      <c r="BD49" s="104">
        <v>44893</v>
      </c>
      <c r="BE49" s="104">
        <v>44894</v>
      </c>
      <c r="BF49" s="104">
        <v>45024</v>
      </c>
      <c r="BG49">
        <v>35796</v>
      </c>
      <c r="BH49">
        <v>1</v>
      </c>
    </row>
    <row r="50" spans="2:60">
      <c r="B50" t="s">
        <v>3073</v>
      </c>
      <c r="C50">
        <v>1100487387</v>
      </c>
      <c r="D50" t="s">
        <v>1482</v>
      </c>
      <c r="E50">
        <v>70</v>
      </c>
      <c r="F50" t="s">
        <v>2791</v>
      </c>
      <c r="G50" t="s">
        <v>3007</v>
      </c>
      <c r="H50" t="s">
        <v>3074</v>
      </c>
      <c r="L50" t="s">
        <v>2777</v>
      </c>
      <c r="M50" t="s">
        <v>214</v>
      </c>
      <c r="N50" t="s">
        <v>3075</v>
      </c>
      <c r="O50" t="s">
        <v>2998</v>
      </c>
      <c r="P50" t="s">
        <v>103</v>
      </c>
      <c r="R50" t="s">
        <v>88</v>
      </c>
      <c r="V50" t="s">
        <v>2789</v>
      </c>
      <c r="Y50">
        <v>7</v>
      </c>
      <c r="Z50">
        <v>0</v>
      </c>
      <c r="AA50">
        <v>0</v>
      </c>
      <c r="AB50">
        <v>0</v>
      </c>
      <c r="AC50">
        <v>0</v>
      </c>
      <c r="AD50">
        <v>0</v>
      </c>
      <c r="AE50">
        <v>0</v>
      </c>
      <c r="AF50" t="s">
        <v>2782</v>
      </c>
      <c r="AI50" t="s">
        <v>79</v>
      </c>
      <c r="AM50">
        <v>2023</v>
      </c>
      <c r="AN50" s="104">
        <v>44945</v>
      </c>
      <c r="AO50" s="104">
        <v>2</v>
      </c>
      <c r="AP50" s="104">
        <v>2</v>
      </c>
      <c r="AQ50" s="104">
        <v>2</v>
      </c>
      <c r="AR50" s="104">
        <v>2</v>
      </c>
      <c r="AS50" s="104">
        <v>2</v>
      </c>
      <c r="AT50" s="104">
        <v>2</v>
      </c>
      <c r="AU50" s="104">
        <v>2</v>
      </c>
      <c r="AV50" s="104">
        <v>2</v>
      </c>
      <c r="AW50" s="104">
        <v>2</v>
      </c>
      <c r="AX50" s="104">
        <v>44959</v>
      </c>
      <c r="AY50" s="104">
        <v>44959</v>
      </c>
      <c r="AZ50" s="104">
        <v>45001</v>
      </c>
      <c r="BA50" s="104">
        <v>2</v>
      </c>
      <c r="BB50" s="104">
        <v>2</v>
      </c>
      <c r="BC50" s="104">
        <v>44959</v>
      </c>
      <c r="BD50" s="104">
        <v>44959</v>
      </c>
      <c r="BE50" s="104">
        <v>44963</v>
      </c>
      <c r="BF50" s="104">
        <v>46022</v>
      </c>
      <c r="BG50">
        <v>2288.0100000000002</v>
      </c>
      <c r="BH50">
        <v>1</v>
      </c>
    </row>
    <row r="51" spans="2:60">
      <c r="B51" t="s">
        <v>3076</v>
      </c>
      <c r="C51">
        <v>1100487906</v>
      </c>
      <c r="D51" t="s">
        <v>2873</v>
      </c>
      <c r="E51">
        <v>70</v>
      </c>
      <c r="F51" t="s">
        <v>2799</v>
      </c>
      <c r="G51" t="s">
        <v>3077</v>
      </c>
      <c r="L51" t="s">
        <v>2777</v>
      </c>
      <c r="M51" t="s">
        <v>521</v>
      </c>
      <c r="N51" t="s">
        <v>3040</v>
      </c>
      <c r="O51" t="s">
        <v>3041</v>
      </c>
      <c r="P51" t="s">
        <v>88</v>
      </c>
      <c r="R51" t="s">
        <v>73</v>
      </c>
      <c r="Y51">
        <v>0</v>
      </c>
      <c r="Z51">
        <v>0</v>
      </c>
      <c r="AA51">
        <v>0</v>
      </c>
      <c r="AB51">
        <v>0</v>
      </c>
      <c r="AC51">
        <v>0</v>
      </c>
      <c r="AD51">
        <v>0</v>
      </c>
      <c r="AE51">
        <v>0</v>
      </c>
      <c r="AF51" t="s">
        <v>2782</v>
      </c>
      <c r="AJ51" t="s">
        <v>79</v>
      </c>
      <c r="AM51">
        <v>2023</v>
      </c>
      <c r="AN51" s="104">
        <v>2</v>
      </c>
      <c r="AO51" s="104">
        <v>2</v>
      </c>
      <c r="AP51" s="104">
        <v>2</v>
      </c>
      <c r="AQ51" s="104">
        <v>2</v>
      </c>
      <c r="AR51" s="104">
        <v>2</v>
      </c>
      <c r="AS51" s="104">
        <v>2</v>
      </c>
      <c r="AT51" s="104">
        <v>2</v>
      </c>
      <c r="AU51" s="104">
        <v>2</v>
      </c>
      <c r="AV51" s="104">
        <v>2</v>
      </c>
      <c r="AW51" s="104">
        <v>2</v>
      </c>
      <c r="AX51" s="104">
        <v>2</v>
      </c>
      <c r="AY51" s="104">
        <v>2</v>
      </c>
      <c r="AZ51" s="104">
        <v>2</v>
      </c>
      <c r="BA51" s="104">
        <v>44995</v>
      </c>
      <c r="BB51" s="104">
        <v>2</v>
      </c>
      <c r="BC51" s="104">
        <v>2</v>
      </c>
      <c r="BD51" s="104">
        <v>2</v>
      </c>
      <c r="BE51" s="104">
        <v>2</v>
      </c>
      <c r="BF51" s="104">
        <v>2</v>
      </c>
      <c r="BG51">
        <v>0.01</v>
      </c>
      <c r="BH51">
        <v>1</v>
      </c>
    </row>
    <row r="52" spans="2:60">
      <c r="B52" t="s">
        <v>3078</v>
      </c>
      <c r="C52">
        <v>1100487991</v>
      </c>
      <c r="D52" t="s">
        <v>3079</v>
      </c>
      <c r="E52">
        <v>10</v>
      </c>
      <c r="F52" t="s">
        <v>3080</v>
      </c>
      <c r="G52" t="s">
        <v>3081</v>
      </c>
      <c r="H52" t="s">
        <v>3082</v>
      </c>
      <c r="L52" t="s">
        <v>2777</v>
      </c>
      <c r="M52" t="s">
        <v>2004</v>
      </c>
      <c r="N52" t="s">
        <v>3083</v>
      </c>
      <c r="O52" t="s">
        <v>3058</v>
      </c>
      <c r="P52" t="s">
        <v>88</v>
      </c>
      <c r="R52" t="s">
        <v>2878</v>
      </c>
      <c r="V52" t="s">
        <v>2819</v>
      </c>
      <c r="Y52">
        <v>0</v>
      </c>
      <c r="Z52">
        <v>0</v>
      </c>
      <c r="AA52">
        <v>0</v>
      </c>
      <c r="AB52">
        <v>0</v>
      </c>
      <c r="AC52">
        <v>0</v>
      </c>
      <c r="AD52">
        <v>0</v>
      </c>
      <c r="AE52">
        <v>0</v>
      </c>
      <c r="AF52" t="s">
        <v>2782</v>
      </c>
      <c r="AJ52" t="s">
        <v>79</v>
      </c>
      <c r="AM52">
        <v>2023</v>
      </c>
      <c r="AN52" s="104">
        <v>44873</v>
      </c>
      <c r="AO52" s="104">
        <v>44887</v>
      </c>
      <c r="AP52" s="104">
        <v>2</v>
      </c>
      <c r="AQ52" s="104">
        <v>44916</v>
      </c>
      <c r="AR52" s="104">
        <v>2</v>
      </c>
      <c r="AS52" s="104">
        <v>44929</v>
      </c>
      <c r="AT52" s="104">
        <v>2</v>
      </c>
      <c r="AU52" s="104">
        <v>2</v>
      </c>
      <c r="AV52" s="104">
        <v>2</v>
      </c>
      <c r="AW52" s="104">
        <v>2</v>
      </c>
      <c r="AX52" s="104">
        <v>44901</v>
      </c>
      <c r="AY52" s="104">
        <v>44901</v>
      </c>
      <c r="AZ52" s="104">
        <v>2</v>
      </c>
      <c r="BA52" s="104">
        <v>44935</v>
      </c>
      <c r="BB52" s="104">
        <v>2</v>
      </c>
      <c r="BC52" s="104">
        <v>44901</v>
      </c>
      <c r="BD52" s="104">
        <v>44901</v>
      </c>
      <c r="BE52" s="104">
        <v>44903</v>
      </c>
      <c r="BF52" s="104">
        <v>46022</v>
      </c>
      <c r="BG52">
        <v>8220.01</v>
      </c>
      <c r="BH52">
        <v>1</v>
      </c>
    </row>
    <row r="53" spans="2:60">
      <c r="B53" t="s">
        <v>3084</v>
      </c>
      <c r="C53">
        <v>1100488203</v>
      </c>
      <c r="D53" t="s">
        <v>896</v>
      </c>
      <c r="E53">
        <v>20</v>
      </c>
      <c r="F53" t="s">
        <v>2994</v>
      </c>
      <c r="G53" t="s">
        <v>2995</v>
      </c>
      <c r="H53" t="s">
        <v>3085</v>
      </c>
      <c r="L53" t="s">
        <v>2777</v>
      </c>
      <c r="M53" t="s">
        <v>521</v>
      </c>
      <c r="N53" t="s">
        <v>3075</v>
      </c>
      <c r="O53" t="s">
        <v>3086</v>
      </c>
      <c r="P53" t="s">
        <v>88</v>
      </c>
      <c r="R53" t="s">
        <v>90</v>
      </c>
      <c r="V53" t="s">
        <v>2819</v>
      </c>
      <c r="Y53">
        <v>0</v>
      </c>
      <c r="Z53">
        <v>0</v>
      </c>
      <c r="AA53">
        <v>0</v>
      </c>
      <c r="AB53">
        <v>0</v>
      </c>
      <c r="AC53">
        <v>0</v>
      </c>
      <c r="AD53">
        <v>0</v>
      </c>
      <c r="AE53">
        <v>0</v>
      </c>
      <c r="AF53" t="s">
        <v>2782</v>
      </c>
      <c r="AJ53" t="s">
        <v>79</v>
      </c>
      <c r="AM53">
        <v>2023</v>
      </c>
      <c r="AN53" s="104">
        <v>44923</v>
      </c>
      <c r="AO53" s="104">
        <v>2</v>
      </c>
      <c r="AP53" s="104">
        <v>2</v>
      </c>
      <c r="AQ53" s="104">
        <v>2</v>
      </c>
      <c r="AR53" s="104">
        <v>2</v>
      </c>
      <c r="AS53" s="104">
        <v>2</v>
      </c>
      <c r="AT53" s="104">
        <v>2</v>
      </c>
      <c r="AU53" s="104">
        <v>2</v>
      </c>
      <c r="AV53" s="104">
        <v>2</v>
      </c>
      <c r="AW53" s="104">
        <v>2</v>
      </c>
      <c r="AX53" s="104">
        <v>44939</v>
      </c>
      <c r="AY53" s="104">
        <v>44939</v>
      </c>
      <c r="AZ53" s="104">
        <v>2</v>
      </c>
      <c r="BA53" s="104">
        <v>44930</v>
      </c>
      <c r="BB53" s="104">
        <v>2</v>
      </c>
      <c r="BC53" s="104">
        <v>44939</v>
      </c>
      <c r="BD53" s="104">
        <v>44939</v>
      </c>
      <c r="BE53" s="104">
        <v>44943</v>
      </c>
      <c r="BF53" s="104">
        <v>44991</v>
      </c>
      <c r="BG53">
        <v>4000</v>
      </c>
      <c r="BH53">
        <v>1</v>
      </c>
    </row>
    <row r="54" spans="2:60">
      <c r="B54" t="s">
        <v>3087</v>
      </c>
      <c r="C54">
        <v>1100488271</v>
      </c>
      <c r="D54" t="s">
        <v>3088</v>
      </c>
      <c r="E54">
        <v>50</v>
      </c>
      <c r="F54" t="s">
        <v>2799</v>
      </c>
      <c r="G54" t="s">
        <v>2976</v>
      </c>
      <c r="H54" t="s">
        <v>3089</v>
      </c>
      <c r="L54" t="s">
        <v>2777</v>
      </c>
      <c r="M54" t="s">
        <v>403</v>
      </c>
      <c r="N54" t="s">
        <v>3090</v>
      </c>
      <c r="O54" t="s">
        <v>2985</v>
      </c>
      <c r="P54" t="s">
        <v>103</v>
      </c>
      <c r="R54" t="s">
        <v>73</v>
      </c>
      <c r="T54" t="s">
        <v>2985</v>
      </c>
      <c r="V54" t="s">
        <v>2819</v>
      </c>
      <c r="Y54">
        <v>0</v>
      </c>
      <c r="Z54">
        <v>0</v>
      </c>
      <c r="AA54">
        <v>0</v>
      </c>
      <c r="AB54">
        <v>0</v>
      </c>
      <c r="AC54">
        <v>0</v>
      </c>
      <c r="AD54">
        <v>0</v>
      </c>
      <c r="AE54">
        <v>0</v>
      </c>
      <c r="AF54" t="s">
        <v>2782</v>
      </c>
      <c r="AG54" t="s">
        <v>45</v>
      </c>
      <c r="AH54" t="s">
        <v>2986</v>
      </c>
      <c r="AI54" t="s">
        <v>79</v>
      </c>
      <c r="AJ54" t="s">
        <v>79</v>
      </c>
      <c r="AM54">
        <v>2023</v>
      </c>
      <c r="AN54" s="104">
        <v>44875</v>
      </c>
      <c r="AO54" s="104">
        <v>44862</v>
      </c>
      <c r="AP54" s="104">
        <v>45148</v>
      </c>
      <c r="AQ54" s="104">
        <v>45104</v>
      </c>
      <c r="AR54" s="104">
        <v>45155</v>
      </c>
      <c r="AS54" s="104">
        <v>45104</v>
      </c>
      <c r="AT54" s="104">
        <v>44881</v>
      </c>
      <c r="AU54" s="104">
        <v>44881</v>
      </c>
      <c r="AV54" s="104">
        <v>2</v>
      </c>
      <c r="AW54" s="104">
        <v>2</v>
      </c>
      <c r="AX54" s="104">
        <v>44907</v>
      </c>
      <c r="AY54" s="104">
        <v>44907</v>
      </c>
      <c r="AZ54" s="104">
        <v>45160</v>
      </c>
      <c r="BA54" s="104">
        <v>45106</v>
      </c>
      <c r="BB54" s="104">
        <v>2</v>
      </c>
      <c r="BC54" s="104">
        <v>44907</v>
      </c>
      <c r="BD54" s="104">
        <v>44907</v>
      </c>
      <c r="BE54" s="104">
        <v>44909</v>
      </c>
      <c r="BF54" s="104">
        <v>45043</v>
      </c>
      <c r="BG54">
        <v>51429</v>
      </c>
      <c r="BH54">
        <v>1</v>
      </c>
    </row>
    <row r="55" spans="2:60">
      <c r="B55" t="s">
        <v>3091</v>
      </c>
      <c r="C55">
        <v>1100488330</v>
      </c>
      <c r="D55" t="s">
        <v>3092</v>
      </c>
      <c r="E55">
        <v>40</v>
      </c>
      <c r="F55" t="s">
        <v>2791</v>
      </c>
      <c r="G55" t="s">
        <v>3007</v>
      </c>
      <c r="H55" t="s">
        <v>3093</v>
      </c>
      <c r="L55" t="s">
        <v>2794</v>
      </c>
      <c r="M55" t="s">
        <v>403</v>
      </c>
      <c r="N55" t="s">
        <v>3094</v>
      </c>
      <c r="O55" t="s">
        <v>3095</v>
      </c>
      <c r="P55" t="s">
        <v>103</v>
      </c>
      <c r="R55" t="s">
        <v>73</v>
      </c>
      <c r="V55" t="s">
        <v>2781</v>
      </c>
      <c r="Y55">
        <v>8</v>
      </c>
      <c r="Z55">
        <v>0</v>
      </c>
      <c r="AA55">
        <v>16</v>
      </c>
      <c r="AB55">
        <v>0</v>
      </c>
      <c r="AC55">
        <v>0</v>
      </c>
      <c r="AD55">
        <v>0</v>
      </c>
      <c r="AE55">
        <v>0</v>
      </c>
      <c r="AF55" t="s">
        <v>2782</v>
      </c>
      <c r="AI55" t="s">
        <v>79</v>
      </c>
      <c r="AJ55" t="s">
        <v>79</v>
      </c>
      <c r="AM55">
        <v>2023</v>
      </c>
      <c r="AN55" s="104">
        <v>44875</v>
      </c>
      <c r="AO55" s="104">
        <v>44893</v>
      </c>
      <c r="AP55" s="104">
        <v>44894</v>
      </c>
      <c r="AQ55" s="104">
        <v>44909</v>
      </c>
      <c r="AR55" s="104">
        <v>44894</v>
      </c>
      <c r="AS55" s="104">
        <v>44915</v>
      </c>
      <c r="AT55" s="104">
        <v>44888</v>
      </c>
      <c r="AU55" s="104">
        <v>44888</v>
      </c>
      <c r="AV55" s="104">
        <v>2</v>
      </c>
      <c r="AW55" s="104">
        <v>2</v>
      </c>
      <c r="AX55" s="104">
        <v>44914</v>
      </c>
      <c r="AY55" s="104">
        <v>44914</v>
      </c>
      <c r="AZ55" s="104">
        <v>44895</v>
      </c>
      <c r="BA55" s="104">
        <v>44931</v>
      </c>
      <c r="BB55" s="104">
        <v>2</v>
      </c>
      <c r="BC55" s="104">
        <v>44914</v>
      </c>
      <c r="BD55" s="104">
        <v>44914</v>
      </c>
      <c r="BE55" s="104">
        <v>44917</v>
      </c>
      <c r="BF55" s="104">
        <v>45055</v>
      </c>
      <c r="BG55">
        <v>80022.02</v>
      </c>
      <c r="BH55">
        <v>1</v>
      </c>
    </row>
    <row r="56" spans="2:60">
      <c r="B56" t="s">
        <v>3096</v>
      </c>
      <c r="C56">
        <v>1100488586</v>
      </c>
      <c r="D56" t="s">
        <v>1510</v>
      </c>
      <c r="E56">
        <v>40</v>
      </c>
      <c r="F56" t="s">
        <v>2791</v>
      </c>
      <c r="G56" t="s">
        <v>3007</v>
      </c>
      <c r="H56" t="s">
        <v>3097</v>
      </c>
      <c r="L56" t="s">
        <v>2777</v>
      </c>
      <c r="M56" t="s">
        <v>214</v>
      </c>
      <c r="N56" t="s">
        <v>2997</v>
      </c>
      <c r="O56" t="s">
        <v>2998</v>
      </c>
      <c r="P56" t="s">
        <v>11</v>
      </c>
      <c r="R56" t="s">
        <v>88</v>
      </c>
      <c r="V56" t="s">
        <v>2819</v>
      </c>
      <c r="Y56">
        <v>14</v>
      </c>
      <c r="Z56">
        <v>0</v>
      </c>
      <c r="AA56">
        <v>0</v>
      </c>
      <c r="AB56">
        <v>0</v>
      </c>
      <c r="AC56">
        <v>0</v>
      </c>
      <c r="AD56">
        <v>0</v>
      </c>
      <c r="AE56">
        <v>0</v>
      </c>
      <c r="AF56" t="s">
        <v>2782</v>
      </c>
      <c r="AI56" t="s">
        <v>79</v>
      </c>
      <c r="AM56">
        <v>2023</v>
      </c>
      <c r="AN56" s="104">
        <v>44991</v>
      </c>
      <c r="AO56" s="104">
        <v>2</v>
      </c>
      <c r="AP56" s="104">
        <v>2</v>
      </c>
      <c r="AQ56" s="104">
        <v>2</v>
      </c>
      <c r="AR56" s="104">
        <v>2</v>
      </c>
      <c r="AS56" s="104">
        <v>2</v>
      </c>
      <c r="AT56" s="104">
        <v>2</v>
      </c>
      <c r="AU56" s="104">
        <v>2</v>
      </c>
      <c r="AV56" s="104">
        <v>2</v>
      </c>
      <c r="AW56" s="104">
        <v>2</v>
      </c>
      <c r="AX56" s="104">
        <v>45005</v>
      </c>
      <c r="AY56" s="104">
        <v>45005</v>
      </c>
      <c r="AZ56" s="104">
        <v>44998</v>
      </c>
      <c r="BA56" s="104">
        <v>2</v>
      </c>
      <c r="BB56" s="104">
        <v>2</v>
      </c>
      <c r="BC56" s="104">
        <v>45005</v>
      </c>
      <c r="BD56" s="104">
        <v>45005</v>
      </c>
      <c r="BE56" s="104">
        <v>45007</v>
      </c>
      <c r="BF56" s="104">
        <v>45082</v>
      </c>
      <c r="BG56">
        <v>34593.019999999997</v>
      </c>
      <c r="BH56">
        <v>1</v>
      </c>
    </row>
    <row r="57" spans="2:60">
      <c r="B57" t="s">
        <v>3098</v>
      </c>
      <c r="C57">
        <v>1100488645</v>
      </c>
      <c r="D57" t="s">
        <v>1705</v>
      </c>
      <c r="E57">
        <v>50</v>
      </c>
      <c r="F57" t="s">
        <v>2791</v>
      </c>
      <c r="G57" t="s">
        <v>3007</v>
      </c>
      <c r="H57" t="s">
        <v>3099</v>
      </c>
      <c r="L57" t="s">
        <v>2777</v>
      </c>
      <c r="M57" t="s">
        <v>214</v>
      </c>
      <c r="N57" t="s">
        <v>3100</v>
      </c>
      <c r="O57" t="s">
        <v>2998</v>
      </c>
      <c r="P57" t="s">
        <v>103</v>
      </c>
      <c r="R57" t="s">
        <v>73</v>
      </c>
      <c r="V57" t="s">
        <v>2789</v>
      </c>
      <c r="Y57">
        <v>52</v>
      </c>
      <c r="Z57">
        <v>0</v>
      </c>
      <c r="AA57">
        <v>15</v>
      </c>
      <c r="AB57">
        <v>0</v>
      </c>
      <c r="AC57">
        <v>0</v>
      </c>
      <c r="AD57">
        <v>0</v>
      </c>
      <c r="AE57">
        <v>0</v>
      </c>
      <c r="AF57" t="s">
        <v>2782</v>
      </c>
      <c r="AI57" t="s">
        <v>79</v>
      </c>
      <c r="AJ57" t="s">
        <v>79</v>
      </c>
      <c r="AM57">
        <v>2023</v>
      </c>
      <c r="AN57" s="104">
        <v>44918</v>
      </c>
      <c r="AO57" s="104">
        <v>2</v>
      </c>
      <c r="AP57" s="104">
        <v>2</v>
      </c>
      <c r="AQ57" s="104">
        <v>2</v>
      </c>
      <c r="AR57" s="104">
        <v>2</v>
      </c>
      <c r="AS57" s="104">
        <v>2</v>
      </c>
      <c r="AT57" s="104">
        <v>44932</v>
      </c>
      <c r="AU57" s="104">
        <v>2</v>
      </c>
      <c r="AV57" s="104">
        <v>2</v>
      </c>
      <c r="AW57" s="104">
        <v>2</v>
      </c>
      <c r="AX57" s="104">
        <v>44936</v>
      </c>
      <c r="AY57" s="104">
        <v>44936</v>
      </c>
      <c r="AZ57" s="104">
        <v>45146</v>
      </c>
      <c r="BA57" s="104">
        <v>45153</v>
      </c>
      <c r="BB57" s="104">
        <v>2</v>
      </c>
      <c r="BC57" s="104">
        <v>44936</v>
      </c>
      <c r="BD57" s="104">
        <v>44936</v>
      </c>
      <c r="BE57" s="104">
        <v>44939</v>
      </c>
      <c r="BF57" s="104">
        <v>45058</v>
      </c>
      <c r="BG57">
        <v>71914.02</v>
      </c>
      <c r="BH57">
        <v>1</v>
      </c>
    </row>
    <row r="58" spans="2:60">
      <c r="B58" t="s">
        <v>3101</v>
      </c>
      <c r="C58">
        <v>1100488649</v>
      </c>
      <c r="D58" t="s">
        <v>596</v>
      </c>
      <c r="E58">
        <v>20</v>
      </c>
      <c r="F58" t="s">
        <v>2799</v>
      </c>
      <c r="G58" t="s">
        <v>2976</v>
      </c>
      <c r="H58" t="s">
        <v>3102</v>
      </c>
      <c r="L58" t="s">
        <v>2794</v>
      </c>
      <c r="M58" t="s">
        <v>403</v>
      </c>
      <c r="N58" t="s">
        <v>3103</v>
      </c>
      <c r="O58" t="s">
        <v>3104</v>
      </c>
      <c r="P58" t="s">
        <v>11</v>
      </c>
      <c r="R58" t="s">
        <v>90</v>
      </c>
      <c r="V58" t="s">
        <v>2781</v>
      </c>
      <c r="Y58">
        <v>0</v>
      </c>
      <c r="Z58">
        <v>0</v>
      </c>
      <c r="AA58">
        <v>0</v>
      </c>
      <c r="AB58">
        <v>0</v>
      </c>
      <c r="AC58">
        <v>0</v>
      </c>
      <c r="AD58">
        <v>0</v>
      </c>
      <c r="AE58">
        <v>0</v>
      </c>
      <c r="AF58" t="s">
        <v>2782</v>
      </c>
      <c r="AI58" t="s">
        <v>79</v>
      </c>
      <c r="AJ58" t="s">
        <v>79</v>
      </c>
      <c r="AM58">
        <v>2023</v>
      </c>
      <c r="AN58" s="104">
        <v>44881</v>
      </c>
      <c r="AO58" s="104">
        <v>44895</v>
      </c>
      <c r="AP58" s="104">
        <v>44904</v>
      </c>
      <c r="AQ58" s="104">
        <v>44963</v>
      </c>
      <c r="AR58" s="104">
        <v>44915</v>
      </c>
      <c r="AS58" s="104">
        <v>44971</v>
      </c>
      <c r="AT58" s="104">
        <v>2</v>
      </c>
      <c r="AU58" s="104">
        <v>2</v>
      </c>
      <c r="AV58" s="104">
        <v>2</v>
      </c>
      <c r="AW58" s="104">
        <v>2</v>
      </c>
      <c r="AX58" s="104">
        <v>44944</v>
      </c>
      <c r="AY58" s="104">
        <v>44944</v>
      </c>
      <c r="AZ58" s="104">
        <v>44915</v>
      </c>
      <c r="BA58" s="104">
        <v>44985</v>
      </c>
      <c r="BB58" s="104">
        <v>2</v>
      </c>
      <c r="BC58" s="104">
        <v>44944</v>
      </c>
      <c r="BD58" s="104">
        <v>44944</v>
      </c>
      <c r="BE58" s="104">
        <v>44946</v>
      </c>
      <c r="BF58" s="104">
        <v>45057</v>
      </c>
      <c r="BG58">
        <v>123348.02</v>
      </c>
      <c r="BH58">
        <v>1</v>
      </c>
    </row>
    <row r="59" spans="2:60">
      <c r="B59" t="s">
        <v>3105</v>
      </c>
      <c r="C59">
        <v>1100488827</v>
      </c>
      <c r="D59" t="s">
        <v>3106</v>
      </c>
      <c r="E59">
        <v>20</v>
      </c>
      <c r="F59" t="s">
        <v>2791</v>
      </c>
      <c r="G59" t="s">
        <v>3007</v>
      </c>
      <c r="H59" t="s">
        <v>3107</v>
      </c>
      <c r="L59" t="s">
        <v>2777</v>
      </c>
      <c r="M59" t="s">
        <v>2004</v>
      </c>
      <c r="N59" t="s">
        <v>3075</v>
      </c>
      <c r="O59" t="s">
        <v>3108</v>
      </c>
      <c r="P59" t="s">
        <v>88</v>
      </c>
      <c r="R59" t="s">
        <v>97</v>
      </c>
      <c r="V59" t="s">
        <v>2835</v>
      </c>
      <c r="Y59">
        <v>0</v>
      </c>
      <c r="Z59">
        <v>0</v>
      </c>
      <c r="AA59">
        <v>0</v>
      </c>
      <c r="AB59">
        <v>0</v>
      </c>
      <c r="AC59">
        <v>0</v>
      </c>
      <c r="AD59">
        <v>0</v>
      </c>
      <c r="AE59">
        <v>0</v>
      </c>
      <c r="AF59" t="s">
        <v>2782</v>
      </c>
      <c r="AJ59" t="s">
        <v>79</v>
      </c>
      <c r="AM59">
        <v>2023</v>
      </c>
      <c r="AN59" s="104">
        <v>44883</v>
      </c>
      <c r="AO59" s="104">
        <v>44897</v>
      </c>
      <c r="AP59" s="104">
        <v>2</v>
      </c>
      <c r="AQ59" s="104">
        <v>44914</v>
      </c>
      <c r="AR59" s="104">
        <v>2</v>
      </c>
      <c r="AS59" s="104">
        <v>44929</v>
      </c>
      <c r="AT59" s="104">
        <v>2</v>
      </c>
      <c r="AU59" s="104">
        <v>2</v>
      </c>
      <c r="AV59" s="104">
        <v>2</v>
      </c>
      <c r="AW59" s="104">
        <v>2</v>
      </c>
      <c r="AX59" s="104">
        <v>44911</v>
      </c>
      <c r="AY59" s="104">
        <v>44911</v>
      </c>
      <c r="AZ59" s="104">
        <v>2</v>
      </c>
      <c r="BA59" s="104">
        <v>44936</v>
      </c>
      <c r="BB59" s="104">
        <v>2</v>
      </c>
      <c r="BC59" s="104">
        <v>44911</v>
      </c>
      <c r="BD59" s="104">
        <v>44911</v>
      </c>
      <c r="BE59" s="104">
        <v>44915</v>
      </c>
      <c r="BF59" s="104">
        <v>44991</v>
      </c>
      <c r="BG59">
        <v>1835.02</v>
      </c>
      <c r="BH59">
        <v>1</v>
      </c>
    </row>
    <row r="60" spans="2:60">
      <c r="B60" t="s">
        <v>3109</v>
      </c>
      <c r="C60">
        <v>1100488829</v>
      </c>
      <c r="D60" t="s">
        <v>569</v>
      </c>
      <c r="E60">
        <v>70</v>
      </c>
      <c r="F60" t="s">
        <v>2799</v>
      </c>
      <c r="G60" t="s">
        <v>2976</v>
      </c>
      <c r="H60" t="s">
        <v>3110</v>
      </c>
      <c r="L60" t="s">
        <v>2777</v>
      </c>
      <c r="M60" t="s">
        <v>513</v>
      </c>
      <c r="N60" t="s">
        <v>3111</v>
      </c>
      <c r="O60" t="s">
        <v>3112</v>
      </c>
      <c r="P60" t="s">
        <v>103</v>
      </c>
      <c r="R60" t="s">
        <v>2878</v>
      </c>
      <c r="V60" t="s">
        <v>2819</v>
      </c>
      <c r="Y60">
        <v>0</v>
      </c>
      <c r="Z60">
        <v>0</v>
      </c>
      <c r="AA60">
        <v>0</v>
      </c>
      <c r="AB60">
        <v>0</v>
      </c>
      <c r="AC60">
        <v>0</v>
      </c>
      <c r="AD60">
        <v>0</v>
      </c>
      <c r="AE60">
        <v>0</v>
      </c>
      <c r="AF60" t="s">
        <v>2782</v>
      </c>
      <c r="AI60" t="s">
        <v>79</v>
      </c>
      <c r="AJ60" t="s">
        <v>79</v>
      </c>
      <c r="AM60">
        <v>2022</v>
      </c>
      <c r="AN60" s="104">
        <v>44882</v>
      </c>
      <c r="AO60" s="104">
        <v>44900</v>
      </c>
      <c r="AP60" s="104">
        <v>2</v>
      </c>
      <c r="AQ60" s="104">
        <v>44908</v>
      </c>
      <c r="AR60" s="104">
        <v>2</v>
      </c>
      <c r="AS60" s="104">
        <v>2</v>
      </c>
      <c r="AT60" s="104">
        <v>2</v>
      </c>
      <c r="AU60" s="104">
        <v>2</v>
      </c>
      <c r="AV60" s="104">
        <v>2</v>
      </c>
      <c r="AW60" s="104">
        <v>2</v>
      </c>
      <c r="AX60" s="104">
        <v>44914</v>
      </c>
      <c r="AY60" s="104">
        <v>44914</v>
      </c>
      <c r="AZ60" s="104">
        <v>45072</v>
      </c>
      <c r="BA60" s="104">
        <v>44909</v>
      </c>
      <c r="BB60" s="104">
        <v>2</v>
      </c>
      <c r="BC60" s="104">
        <v>44914</v>
      </c>
      <c r="BD60" s="104">
        <v>44914</v>
      </c>
      <c r="BE60" s="104">
        <v>44916</v>
      </c>
      <c r="BF60" s="104">
        <v>45023</v>
      </c>
      <c r="BG60">
        <v>93918.03</v>
      </c>
      <c r="BH60">
        <v>1</v>
      </c>
    </row>
    <row r="61" spans="2:60">
      <c r="B61" t="s">
        <v>3113</v>
      </c>
      <c r="C61">
        <v>1100488939</v>
      </c>
      <c r="D61" t="s">
        <v>3114</v>
      </c>
      <c r="E61">
        <v>30</v>
      </c>
      <c r="F61" t="s">
        <v>2994</v>
      </c>
      <c r="G61" t="s">
        <v>2995</v>
      </c>
      <c r="H61" t="s">
        <v>3115</v>
      </c>
      <c r="L61" t="s">
        <v>2777</v>
      </c>
      <c r="M61" t="s">
        <v>2004</v>
      </c>
      <c r="N61" t="s">
        <v>3116</v>
      </c>
      <c r="O61" t="s">
        <v>2979</v>
      </c>
      <c r="P61" t="s">
        <v>88</v>
      </c>
      <c r="R61" t="s">
        <v>73</v>
      </c>
      <c r="V61" t="s">
        <v>2835</v>
      </c>
      <c r="Y61">
        <v>0</v>
      </c>
      <c r="Z61">
        <v>0</v>
      </c>
      <c r="AA61">
        <v>0</v>
      </c>
      <c r="AB61">
        <v>0</v>
      </c>
      <c r="AC61">
        <v>0</v>
      </c>
      <c r="AD61">
        <v>0</v>
      </c>
      <c r="AE61">
        <v>0</v>
      </c>
      <c r="AF61" t="s">
        <v>2782</v>
      </c>
      <c r="AJ61" t="s">
        <v>79</v>
      </c>
      <c r="AM61">
        <v>2023</v>
      </c>
      <c r="AN61" s="104">
        <v>44887</v>
      </c>
      <c r="AO61" s="104">
        <v>44901</v>
      </c>
      <c r="AP61" s="104">
        <v>2</v>
      </c>
      <c r="AQ61" s="104">
        <v>45180</v>
      </c>
      <c r="AR61" s="104">
        <v>2</v>
      </c>
      <c r="AS61" s="104">
        <v>45181</v>
      </c>
      <c r="AT61" s="104">
        <v>2</v>
      </c>
      <c r="AU61" s="104">
        <v>44894</v>
      </c>
      <c r="AV61" s="104">
        <v>2</v>
      </c>
      <c r="AW61" s="104">
        <v>2</v>
      </c>
      <c r="AX61" s="104">
        <v>44915</v>
      </c>
      <c r="AY61" s="104">
        <v>44915</v>
      </c>
      <c r="AZ61" s="104">
        <v>2</v>
      </c>
      <c r="BA61" s="104">
        <v>45215</v>
      </c>
      <c r="BB61" s="104">
        <v>2</v>
      </c>
      <c r="BC61" s="104">
        <v>44915</v>
      </c>
      <c r="BD61" s="104">
        <v>44915</v>
      </c>
      <c r="BE61" s="104">
        <v>44917</v>
      </c>
      <c r="BF61" s="104">
        <v>45016</v>
      </c>
      <c r="BG61">
        <v>29126.01</v>
      </c>
      <c r="BH61">
        <v>1</v>
      </c>
    </row>
    <row r="62" spans="2:60">
      <c r="B62" t="s">
        <v>3117</v>
      </c>
      <c r="C62">
        <v>1100489063</v>
      </c>
      <c r="D62" t="s">
        <v>377</v>
      </c>
      <c r="E62">
        <v>20</v>
      </c>
      <c r="F62" t="s">
        <v>2791</v>
      </c>
      <c r="G62" t="s">
        <v>3007</v>
      </c>
      <c r="H62" t="s">
        <v>3118</v>
      </c>
      <c r="L62" t="s">
        <v>2777</v>
      </c>
      <c r="M62" t="s">
        <v>403</v>
      </c>
      <c r="N62" t="s">
        <v>3119</v>
      </c>
      <c r="O62" t="s">
        <v>3019</v>
      </c>
      <c r="P62" t="s">
        <v>103</v>
      </c>
      <c r="R62" t="s">
        <v>49</v>
      </c>
      <c r="V62" t="s">
        <v>2781</v>
      </c>
      <c r="Y62">
        <v>4</v>
      </c>
      <c r="Z62">
        <v>0</v>
      </c>
      <c r="AA62">
        <v>3</v>
      </c>
      <c r="AB62">
        <v>0</v>
      </c>
      <c r="AC62">
        <v>0</v>
      </c>
      <c r="AD62">
        <v>0</v>
      </c>
      <c r="AE62">
        <v>0</v>
      </c>
      <c r="AF62" t="s">
        <v>2782</v>
      </c>
      <c r="AI62" t="s">
        <v>79</v>
      </c>
      <c r="AJ62" t="s">
        <v>79</v>
      </c>
      <c r="AM62">
        <v>2023</v>
      </c>
      <c r="AN62" s="104">
        <v>44886</v>
      </c>
      <c r="AO62" s="104">
        <v>44900</v>
      </c>
      <c r="AP62" s="104">
        <v>44894</v>
      </c>
      <c r="AQ62" s="104">
        <v>44966</v>
      </c>
      <c r="AR62" s="104">
        <v>44907</v>
      </c>
      <c r="AS62" s="104">
        <v>44953</v>
      </c>
      <c r="AT62" s="104">
        <v>2</v>
      </c>
      <c r="AU62" s="104">
        <v>2</v>
      </c>
      <c r="AV62" s="104">
        <v>2</v>
      </c>
      <c r="AW62" s="104">
        <v>2</v>
      </c>
      <c r="AX62" s="104">
        <v>44930</v>
      </c>
      <c r="AY62" s="104">
        <v>44930</v>
      </c>
      <c r="AZ62" s="104">
        <v>44908</v>
      </c>
      <c r="BA62" s="104">
        <v>44972</v>
      </c>
      <c r="BB62" s="104">
        <v>2</v>
      </c>
      <c r="BC62" s="104">
        <v>44930</v>
      </c>
      <c r="BD62" s="104">
        <v>44930</v>
      </c>
      <c r="BE62" s="104">
        <v>44932</v>
      </c>
      <c r="BF62" s="104">
        <v>45047</v>
      </c>
      <c r="BG62">
        <v>41555.01</v>
      </c>
      <c r="BH62">
        <v>1</v>
      </c>
    </row>
    <row r="63" spans="2:60">
      <c r="B63" t="s">
        <v>3120</v>
      </c>
      <c r="C63">
        <v>1100489138</v>
      </c>
      <c r="D63" t="s">
        <v>3121</v>
      </c>
      <c r="E63">
        <v>11</v>
      </c>
      <c r="F63" t="s">
        <v>3122</v>
      </c>
      <c r="G63" t="s">
        <v>3123</v>
      </c>
      <c r="H63" t="s">
        <v>3124</v>
      </c>
      <c r="L63" t="s">
        <v>2777</v>
      </c>
      <c r="M63" t="s">
        <v>513</v>
      </c>
      <c r="N63" t="s">
        <v>3125</v>
      </c>
      <c r="O63" t="s">
        <v>3072</v>
      </c>
      <c r="P63" t="s">
        <v>103</v>
      </c>
      <c r="R63" t="s">
        <v>97</v>
      </c>
      <c r="V63" t="s">
        <v>2789</v>
      </c>
      <c r="Y63">
        <v>0</v>
      </c>
      <c r="Z63">
        <v>0</v>
      </c>
      <c r="AA63">
        <v>0</v>
      </c>
      <c r="AB63">
        <v>0</v>
      </c>
      <c r="AC63">
        <v>0</v>
      </c>
      <c r="AD63">
        <v>0</v>
      </c>
      <c r="AE63">
        <v>0</v>
      </c>
      <c r="AF63" t="s">
        <v>2782</v>
      </c>
      <c r="AI63" t="s">
        <v>79</v>
      </c>
      <c r="AJ63" t="s">
        <v>79</v>
      </c>
      <c r="AM63">
        <v>2023</v>
      </c>
      <c r="AN63" s="104">
        <v>44938</v>
      </c>
      <c r="AO63" s="104">
        <v>2</v>
      </c>
      <c r="AP63" s="104">
        <v>2</v>
      </c>
      <c r="AQ63" s="104">
        <v>2</v>
      </c>
      <c r="AR63" s="104">
        <v>2</v>
      </c>
      <c r="AS63" s="104">
        <v>2</v>
      </c>
      <c r="AT63" s="104">
        <v>44946</v>
      </c>
      <c r="AU63" s="104">
        <v>44946</v>
      </c>
      <c r="AV63" s="104">
        <v>2</v>
      </c>
      <c r="AW63" s="104">
        <v>2</v>
      </c>
      <c r="AX63" s="104">
        <v>44952</v>
      </c>
      <c r="AY63" s="104">
        <v>44952</v>
      </c>
      <c r="AZ63" s="104">
        <v>44939</v>
      </c>
      <c r="BA63" s="104">
        <v>44949</v>
      </c>
      <c r="BB63" s="104">
        <v>2</v>
      </c>
      <c r="BC63" s="104">
        <v>44952</v>
      </c>
      <c r="BD63" s="104">
        <v>44952</v>
      </c>
      <c r="BE63" s="104">
        <v>44957</v>
      </c>
      <c r="BF63" s="104">
        <v>44994</v>
      </c>
      <c r="BG63">
        <v>23858.01</v>
      </c>
      <c r="BH63">
        <v>1</v>
      </c>
    </row>
    <row r="64" spans="2:60">
      <c r="B64" t="s">
        <v>3126</v>
      </c>
      <c r="C64">
        <v>1100489293</v>
      </c>
      <c r="D64" t="s">
        <v>3127</v>
      </c>
      <c r="E64">
        <v>10</v>
      </c>
      <c r="F64" t="s">
        <v>3128</v>
      </c>
      <c r="G64" t="s">
        <v>3055</v>
      </c>
      <c r="H64" t="s">
        <v>3129</v>
      </c>
      <c r="L64" t="s">
        <v>2777</v>
      </c>
      <c r="M64" t="s">
        <v>403</v>
      </c>
      <c r="N64" t="s">
        <v>3130</v>
      </c>
      <c r="O64" t="s">
        <v>3131</v>
      </c>
      <c r="P64" t="s">
        <v>103</v>
      </c>
      <c r="R64" t="s">
        <v>65</v>
      </c>
      <c r="V64" t="s">
        <v>2781</v>
      </c>
      <c r="Y64">
        <v>0</v>
      </c>
      <c r="Z64">
        <v>0</v>
      </c>
      <c r="AA64">
        <v>0</v>
      </c>
      <c r="AB64">
        <v>0</v>
      </c>
      <c r="AC64">
        <v>0</v>
      </c>
      <c r="AD64">
        <v>0</v>
      </c>
      <c r="AE64">
        <v>0</v>
      </c>
      <c r="AF64" t="s">
        <v>2782</v>
      </c>
      <c r="AI64" t="s">
        <v>79</v>
      </c>
      <c r="AJ64" t="s">
        <v>79</v>
      </c>
      <c r="AM64">
        <v>2023</v>
      </c>
      <c r="AN64" s="104">
        <v>44894</v>
      </c>
      <c r="AO64" s="104">
        <v>44908</v>
      </c>
      <c r="AP64" s="104">
        <v>44915</v>
      </c>
      <c r="AQ64" s="104">
        <v>44939</v>
      </c>
      <c r="AR64" s="104">
        <v>44915</v>
      </c>
      <c r="AS64" s="104">
        <v>44943</v>
      </c>
      <c r="AT64" s="104">
        <v>2</v>
      </c>
      <c r="AU64" s="104">
        <v>2</v>
      </c>
      <c r="AV64" s="104">
        <v>2</v>
      </c>
      <c r="AW64" s="104">
        <v>2</v>
      </c>
      <c r="AX64" s="104">
        <v>44929</v>
      </c>
      <c r="AY64" s="104">
        <v>44929</v>
      </c>
      <c r="AZ64" s="104">
        <v>44916</v>
      </c>
      <c r="BA64" s="104">
        <v>44949</v>
      </c>
      <c r="BB64" s="104">
        <v>2</v>
      </c>
      <c r="BC64" s="104">
        <v>44929</v>
      </c>
      <c r="BD64" s="104">
        <v>44929</v>
      </c>
      <c r="BE64" s="104">
        <v>44932</v>
      </c>
      <c r="BF64" s="104">
        <v>44978</v>
      </c>
      <c r="BG64">
        <v>7807.01</v>
      </c>
      <c r="BH64">
        <v>1</v>
      </c>
    </row>
    <row r="65" spans="2:60">
      <c r="B65" t="s">
        <v>3132</v>
      </c>
      <c r="C65">
        <v>1100489496</v>
      </c>
      <c r="D65" t="s">
        <v>3133</v>
      </c>
      <c r="E65">
        <v>40</v>
      </c>
      <c r="F65" t="s">
        <v>2994</v>
      </c>
      <c r="G65" t="s">
        <v>2995</v>
      </c>
      <c r="H65" t="s">
        <v>3134</v>
      </c>
      <c r="L65" t="s">
        <v>2794</v>
      </c>
      <c r="M65" t="s">
        <v>403</v>
      </c>
      <c r="N65" t="s">
        <v>3135</v>
      </c>
      <c r="O65" t="s">
        <v>3095</v>
      </c>
      <c r="P65" t="s">
        <v>103</v>
      </c>
      <c r="R65" t="s">
        <v>49</v>
      </c>
      <c r="V65" t="s">
        <v>2781</v>
      </c>
      <c r="Y65">
        <v>0</v>
      </c>
      <c r="Z65">
        <v>0</v>
      </c>
      <c r="AA65">
        <v>0</v>
      </c>
      <c r="AB65">
        <v>0</v>
      </c>
      <c r="AC65">
        <v>0</v>
      </c>
      <c r="AD65">
        <v>0</v>
      </c>
      <c r="AE65">
        <v>0</v>
      </c>
      <c r="AF65" t="s">
        <v>2782</v>
      </c>
      <c r="AI65" t="s">
        <v>79</v>
      </c>
      <c r="AJ65" t="s">
        <v>79</v>
      </c>
      <c r="AM65">
        <v>2023</v>
      </c>
      <c r="AN65" s="104">
        <v>44894</v>
      </c>
      <c r="AO65" s="104">
        <v>44908</v>
      </c>
      <c r="AP65" s="104">
        <v>44917</v>
      </c>
      <c r="AQ65" s="104">
        <v>44960</v>
      </c>
      <c r="AR65" s="104">
        <v>44917</v>
      </c>
      <c r="AS65" s="104">
        <v>44964</v>
      </c>
      <c r="AT65" s="104">
        <v>44908</v>
      </c>
      <c r="AU65" s="104">
        <v>44908</v>
      </c>
      <c r="AV65" s="104">
        <v>2</v>
      </c>
      <c r="AW65" s="104">
        <v>2</v>
      </c>
      <c r="AX65" s="104">
        <v>44950</v>
      </c>
      <c r="AY65" s="104">
        <v>44950</v>
      </c>
      <c r="AZ65" s="104">
        <v>44923</v>
      </c>
      <c r="BA65" s="104">
        <v>45030</v>
      </c>
      <c r="BB65" s="104">
        <v>2</v>
      </c>
      <c r="BC65" s="104">
        <v>44950</v>
      </c>
      <c r="BD65" s="104">
        <v>44950</v>
      </c>
      <c r="BE65" s="104">
        <v>44953</v>
      </c>
      <c r="BF65" s="104">
        <v>45069</v>
      </c>
      <c r="BG65">
        <v>52000.03</v>
      </c>
      <c r="BH65">
        <v>1</v>
      </c>
    </row>
    <row r="66" spans="2:60">
      <c r="B66" t="s">
        <v>3136</v>
      </c>
      <c r="C66">
        <v>1100489510</v>
      </c>
      <c r="D66" t="s">
        <v>1467</v>
      </c>
      <c r="E66">
        <v>20</v>
      </c>
      <c r="F66" t="s">
        <v>2799</v>
      </c>
      <c r="G66" t="s">
        <v>3137</v>
      </c>
      <c r="H66" t="s">
        <v>3138</v>
      </c>
      <c r="L66" t="s">
        <v>2777</v>
      </c>
      <c r="M66" t="s">
        <v>407</v>
      </c>
      <c r="N66" t="s">
        <v>3075</v>
      </c>
      <c r="O66" t="s">
        <v>2998</v>
      </c>
      <c r="P66" t="s">
        <v>103</v>
      </c>
      <c r="R66" t="s">
        <v>88</v>
      </c>
      <c r="V66" t="s">
        <v>2781</v>
      </c>
      <c r="Y66">
        <v>0</v>
      </c>
      <c r="Z66">
        <v>0</v>
      </c>
      <c r="AA66">
        <v>0</v>
      </c>
      <c r="AB66">
        <v>0</v>
      </c>
      <c r="AC66">
        <v>0</v>
      </c>
      <c r="AD66">
        <v>0</v>
      </c>
      <c r="AE66">
        <v>0</v>
      </c>
      <c r="AF66" t="s">
        <v>2782</v>
      </c>
      <c r="AI66" t="s">
        <v>79</v>
      </c>
      <c r="AM66">
        <v>2023</v>
      </c>
      <c r="AN66" s="104">
        <v>44894</v>
      </c>
      <c r="AO66" s="104">
        <v>44908</v>
      </c>
      <c r="AP66" s="104">
        <v>44937</v>
      </c>
      <c r="AQ66" s="104">
        <v>2</v>
      </c>
      <c r="AR66" s="104">
        <v>44937</v>
      </c>
      <c r="AS66" s="104">
        <v>2</v>
      </c>
      <c r="AT66" s="104">
        <v>2</v>
      </c>
      <c r="AU66" s="104">
        <v>2</v>
      </c>
      <c r="AV66" s="104">
        <v>2</v>
      </c>
      <c r="AW66" s="104">
        <v>2</v>
      </c>
      <c r="AX66" s="104">
        <v>44936</v>
      </c>
      <c r="AY66" s="104">
        <v>44936</v>
      </c>
      <c r="AZ66" s="104">
        <v>44938</v>
      </c>
      <c r="BA66" s="104">
        <v>2</v>
      </c>
      <c r="BB66" s="104">
        <v>2</v>
      </c>
      <c r="BC66" s="104">
        <v>44936</v>
      </c>
      <c r="BD66" s="104">
        <v>44936</v>
      </c>
      <c r="BE66" s="104">
        <v>44938</v>
      </c>
      <c r="BF66" s="104">
        <v>45068</v>
      </c>
      <c r="BG66">
        <v>18988</v>
      </c>
      <c r="BH66">
        <v>1</v>
      </c>
    </row>
    <row r="67" spans="2:60">
      <c r="B67" t="s">
        <v>3139</v>
      </c>
      <c r="C67">
        <v>1100489676</v>
      </c>
      <c r="D67" t="s">
        <v>3140</v>
      </c>
      <c r="E67">
        <v>50</v>
      </c>
      <c r="F67" t="s">
        <v>2799</v>
      </c>
      <c r="G67" t="s">
        <v>2976</v>
      </c>
      <c r="H67" t="s">
        <v>3141</v>
      </c>
      <c r="L67" t="s">
        <v>2777</v>
      </c>
      <c r="M67" t="s">
        <v>521</v>
      </c>
      <c r="N67" t="s">
        <v>3142</v>
      </c>
      <c r="P67" t="s">
        <v>103</v>
      </c>
      <c r="R67" t="s">
        <v>97</v>
      </c>
      <c r="T67" t="s">
        <v>2985</v>
      </c>
      <c r="V67" t="s">
        <v>2781</v>
      </c>
      <c r="Y67">
        <v>0</v>
      </c>
      <c r="Z67">
        <v>0</v>
      </c>
      <c r="AA67">
        <v>0</v>
      </c>
      <c r="AB67">
        <v>0</v>
      </c>
      <c r="AC67">
        <v>0</v>
      </c>
      <c r="AD67">
        <v>0</v>
      </c>
      <c r="AE67">
        <v>0</v>
      </c>
      <c r="AF67" t="s">
        <v>2782</v>
      </c>
      <c r="AH67" t="s">
        <v>2986</v>
      </c>
      <c r="AI67" t="s">
        <v>38</v>
      </c>
      <c r="AJ67" t="s">
        <v>79</v>
      </c>
      <c r="AM67">
        <v>2023</v>
      </c>
      <c r="AN67" s="104">
        <v>44897</v>
      </c>
      <c r="AO67" s="104">
        <v>44911</v>
      </c>
      <c r="AP67" s="104">
        <v>2</v>
      </c>
      <c r="AQ67" s="104">
        <v>2</v>
      </c>
      <c r="AR67" s="104">
        <v>2</v>
      </c>
      <c r="AS67" s="104">
        <v>2</v>
      </c>
      <c r="AT67" s="104">
        <v>2</v>
      </c>
      <c r="AU67" s="104">
        <v>2</v>
      </c>
      <c r="AV67" s="104">
        <v>2</v>
      </c>
      <c r="AW67" s="104">
        <v>2</v>
      </c>
      <c r="AX67" s="104">
        <v>44943</v>
      </c>
      <c r="AY67" s="104">
        <v>44943</v>
      </c>
      <c r="AZ67" s="104">
        <v>2</v>
      </c>
      <c r="BA67" s="104">
        <v>45056</v>
      </c>
      <c r="BB67" s="104">
        <v>2</v>
      </c>
      <c r="BC67" s="104">
        <v>44943</v>
      </c>
      <c r="BD67" s="104">
        <v>44943</v>
      </c>
      <c r="BE67" s="104">
        <v>44945</v>
      </c>
      <c r="BF67" s="104">
        <v>44993</v>
      </c>
      <c r="BG67">
        <v>72650.03</v>
      </c>
      <c r="BH67">
        <v>1</v>
      </c>
    </row>
    <row r="68" spans="2:60">
      <c r="B68" t="s">
        <v>3143</v>
      </c>
      <c r="C68">
        <v>1100489707</v>
      </c>
      <c r="D68" t="s">
        <v>3121</v>
      </c>
      <c r="E68">
        <v>10</v>
      </c>
      <c r="F68" t="s">
        <v>3144</v>
      </c>
      <c r="G68" t="s">
        <v>3123</v>
      </c>
      <c r="H68" t="s">
        <v>3145</v>
      </c>
      <c r="L68" t="s">
        <v>2777</v>
      </c>
      <c r="M68" t="s">
        <v>513</v>
      </c>
      <c r="N68" t="s">
        <v>3125</v>
      </c>
      <c r="O68" t="s">
        <v>3072</v>
      </c>
      <c r="P68" t="s">
        <v>103</v>
      </c>
      <c r="R68" t="s">
        <v>39</v>
      </c>
      <c r="V68" t="s">
        <v>2819</v>
      </c>
      <c r="Y68">
        <v>0</v>
      </c>
      <c r="Z68">
        <v>0</v>
      </c>
      <c r="AA68">
        <v>0</v>
      </c>
      <c r="AB68">
        <v>0</v>
      </c>
      <c r="AC68">
        <v>0</v>
      </c>
      <c r="AD68">
        <v>0</v>
      </c>
      <c r="AE68">
        <v>0</v>
      </c>
      <c r="AF68" t="s">
        <v>2782</v>
      </c>
      <c r="AI68" t="s">
        <v>79</v>
      </c>
      <c r="AJ68" t="s">
        <v>79</v>
      </c>
      <c r="AM68">
        <v>2022</v>
      </c>
      <c r="AN68" s="104">
        <v>44897</v>
      </c>
      <c r="AO68" s="104">
        <v>2</v>
      </c>
      <c r="AP68" s="104">
        <v>2</v>
      </c>
      <c r="AQ68" s="104">
        <v>2</v>
      </c>
      <c r="AR68" s="104">
        <v>2</v>
      </c>
      <c r="AS68" s="104">
        <v>2</v>
      </c>
      <c r="AT68" s="104">
        <v>2</v>
      </c>
      <c r="AU68" s="104">
        <v>2</v>
      </c>
      <c r="AV68" s="104">
        <v>2</v>
      </c>
      <c r="AW68" s="104">
        <v>2</v>
      </c>
      <c r="AX68" s="104">
        <v>44911</v>
      </c>
      <c r="AY68" s="104">
        <v>44911</v>
      </c>
      <c r="AZ68" s="104">
        <v>44903</v>
      </c>
      <c r="BA68" s="104">
        <v>44952</v>
      </c>
      <c r="BB68" s="104">
        <v>2</v>
      </c>
      <c r="BC68" s="104">
        <v>44911</v>
      </c>
      <c r="BD68" s="104">
        <v>44911</v>
      </c>
      <c r="BE68" s="104">
        <v>44915</v>
      </c>
      <c r="BF68" s="104">
        <v>44988</v>
      </c>
      <c r="BG68">
        <v>20731.009999999998</v>
      </c>
      <c r="BH68">
        <v>1</v>
      </c>
    </row>
    <row r="69" spans="2:60">
      <c r="B69" t="s">
        <v>3146</v>
      </c>
      <c r="C69">
        <v>1100489803</v>
      </c>
      <c r="D69" t="s">
        <v>3147</v>
      </c>
      <c r="E69">
        <v>40</v>
      </c>
      <c r="F69" t="s">
        <v>3148</v>
      </c>
      <c r="G69" t="s">
        <v>3149</v>
      </c>
      <c r="H69" t="s">
        <v>3150</v>
      </c>
      <c r="L69" t="s">
        <v>2794</v>
      </c>
      <c r="M69" t="s">
        <v>403</v>
      </c>
      <c r="N69" t="s">
        <v>3151</v>
      </c>
      <c r="O69" t="s">
        <v>3095</v>
      </c>
      <c r="P69" t="s">
        <v>11</v>
      </c>
      <c r="R69" t="s">
        <v>90</v>
      </c>
      <c r="T69" t="s">
        <v>2985</v>
      </c>
      <c r="V69" t="s">
        <v>2789</v>
      </c>
      <c r="Y69">
        <v>0</v>
      </c>
      <c r="Z69">
        <v>0</v>
      </c>
      <c r="AA69">
        <v>0</v>
      </c>
      <c r="AB69">
        <v>0</v>
      </c>
      <c r="AC69">
        <v>0</v>
      </c>
      <c r="AD69">
        <v>0</v>
      </c>
      <c r="AE69">
        <v>0</v>
      </c>
      <c r="AF69" t="s">
        <v>2782</v>
      </c>
      <c r="AI69" t="s">
        <v>79</v>
      </c>
      <c r="AJ69" t="s">
        <v>79</v>
      </c>
      <c r="AM69">
        <v>2023</v>
      </c>
      <c r="AN69" s="104">
        <v>44903</v>
      </c>
      <c r="AO69" s="104">
        <v>44917</v>
      </c>
      <c r="AP69" s="104">
        <v>45028</v>
      </c>
      <c r="AQ69" s="104">
        <v>45022</v>
      </c>
      <c r="AR69" s="104">
        <v>2</v>
      </c>
      <c r="AS69" s="104">
        <v>45028</v>
      </c>
      <c r="AT69" s="104">
        <v>2</v>
      </c>
      <c r="AU69" s="104">
        <v>2</v>
      </c>
      <c r="AV69" s="104">
        <v>2</v>
      </c>
      <c r="AW69" s="104">
        <v>2</v>
      </c>
      <c r="AX69" s="104">
        <v>44931</v>
      </c>
      <c r="AY69" s="104">
        <v>44931</v>
      </c>
      <c r="AZ69" s="104">
        <v>45029</v>
      </c>
      <c r="BA69" s="104">
        <v>45047</v>
      </c>
      <c r="BB69" s="104">
        <v>2</v>
      </c>
      <c r="BC69" s="104">
        <v>44931</v>
      </c>
      <c r="BD69" s="104">
        <v>44931</v>
      </c>
      <c r="BE69" s="104">
        <v>44936</v>
      </c>
      <c r="BF69" s="104">
        <v>45173</v>
      </c>
      <c r="BG69">
        <v>228756.02</v>
      </c>
      <c r="BH69">
        <v>1</v>
      </c>
    </row>
    <row r="70" spans="2:60">
      <c r="B70" t="s">
        <v>3152</v>
      </c>
      <c r="C70">
        <v>1100490105</v>
      </c>
      <c r="D70" t="s">
        <v>3079</v>
      </c>
      <c r="E70">
        <v>20</v>
      </c>
      <c r="F70" t="s">
        <v>2791</v>
      </c>
      <c r="G70" t="s">
        <v>3007</v>
      </c>
      <c r="H70" t="s">
        <v>3153</v>
      </c>
      <c r="L70" t="s">
        <v>2777</v>
      </c>
      <c r="M70" t="s">
        <v>554</v>
      </c>
      <c r="N70" t="s">
        <v>3154</v>
      </c>
      <c r="O70" t="s">
        <v>3155</v>
      </c>
      <c r="P70" t="s">
        <v>88</v>
      </c>
      <c r="R70" t="s">
        <v>2878</v>
      </c>
      <c r="V70" t="s">
        <v>2835</v>
      </c>
      <c r="Y70">
        <v>0</v>
      </c>
      <c r="Z70">
        <v>0</v>
      </c>
      <c r="AA70">
        <v>1</v>
      </c>
      <c r="AB70">
        <v>0</v>
      </c>
      <c r="AC70">
        <v>0</v>
      </c>
      <c r="AD70">
        <v>0</v>
      </c>
      <c r="AE70">
        <v>0</v>
      </c>
      <c r="AF70" t="s">
        <v>2782</v>
      </c>
      <c r="AJ70" t="s">
        <v>79</v>
      </c>
      <c r="AM70">
        <v>2023</v>
      </c>
      <c r="AN70" s="104">
        <v>44903</v>
      </c>
      <c r="AO70" s="104">
        <v>2</v>
      </c>
      <c r="AP70" s="104">
        <v>2</v>
      </c>
      <c r="AQ70" s="104">
        <v>2</v>
      </c>
      <c r="AR70" s="104">
        <v>2</v>
      </c>
      <c r="AS70" s="104">
        <v>2</v>
      </c>
      <c r="AT70" s="104">
        <v>2</v>
      </c>
      <c r="AU70" s="104">
        <v>2</v>
      </c>
      <c r="AV70" s="104">
        <v>2</v>
      </c>
      <c r="AW70" s="104">
        <v>2</v>
      </c>
      <c r="AX70" s="104">
        <v>44917</v>
      </c>
      <c r="AY70" s="104">
        <v>44917</v>
      </c>
      <c r="AZ70" s="104">
        <v>2</v>
      </c>
      <c r="BA70" s="104">
        <v>44935</v>
      </c>
      <c r="BB70" s="104">
        <v>2</v>
      </c>
      <c r="BC70" s="104">
        <v>44917</v>
      </c>
      <c r="BD70" s="104">
        <v>44917</v>
      </c>
      <c r="BE70" s="104">
        <v>44922</v>
      </c>
      <c r="BF70" s="104">
        <v>44994</v>
      </c>
      <c r="BG70">
        <v>5282.01</v>
      </c>
      <c r="BH70">
        <v>1</v>
      </c>
    </row>
    <row r="71" spans="2:60">
      <c r="B71" t="s">
        <v>3156</v>
      </c>
      <c r="C71">
        <v>1100490257</v>
      </c>
      <c r="D71" t="s">
        <v>3157</v>
      </c>
      <c r="E71">
        <v>20</v>
      </c>
      <c r="F71" t="s">
        <v>2791</v>
      </c>
      <c r="G71" t="s">
        <v>3007</v>
      </c>
      <c r="L71" t="s">
        <v>2777</v>
      </c>
      <c r="M71" t="s">
        <v>403</v>
      </c>
      <c r="N71" t="s">
        <v>3158</v>
      </c>
      <c r="O71" t="s">
        <v>2817</v>
      </c>
      <c r="P71" t="s">
        <v>103</v>
      </c>
      <c r="R71" t="s">
        <v>2878</v>
      </c>
      <c r="V71" t="s">
        <v>2835</v>
      </c>
      <c r="Y71">
        <v>2</v>
      </c>
      <c r="Z71">
        <v>0</v>
      </c>
      <c r="AA71">
        <v>2</v>
      </c>
      <c r="AB71">
        <v>0</v>
      </c>
      <c r="AC71">
        <v>0</v>
      </c>
      <c r="AD71">
        <v>0</v>
      </c>
      <c r="AE71">
        <v>0</v>
      </c>
      <c r="AF71" t="s">
        <v>2782</v>
      </c>
      <c r="AI71" t="s">
        <v>79</v>
      </c>
      <c r="AJ71" t="s">
        <v>79</v>
      </c>
      <c r="AM71">
        <v>2023</v>
      </c>
      <c r="AN71" s="104">
        <v>44911</v>
      </c>
      <c r="AO71" s="104">
        <v>44925</v>
      </c>
      <c r="AP71" s="104">
        <v>44914</v>
      </c>
      <c r="AQ71" s="104">
        <v>44939</v>
      </c>
      <c r="AR71" s="104">
        <v>44916</v>
      </c>
      <c r="AS71" s="104">
        <v>44956</v>
      </c>
      <c r="AT71" s="104">
        <v>44917</v>
      </c>
      <c r="AU71" s="104">
        <v>44917</v>
      </c>
      <c r="AV71" s="104">
        <v>2</v>
      </c>
      <c r="AW71" s="104">
        <v>2</v>
      </c>
      <c r="AX71" s="104">
        <v>44932</v>
      </c>
      <c r="AY71" s="104">
        <v>44932</v>
      </c>
      <c r="AZ71" s="104">
        <v>44929</v>
      </c>
      <c r="BA71" s="104">
        <v>44956</v>
      </c>
      <c r="BB71" s="104">
        <v>2</v>
      </c>
      <c r="BC71" s="104">
        <v>44932</v>
      </c>
      <c r="BD71" s="104">
        <v>44932</v>
      </c>
      <c r="BE71" s="104">
        <v>44936</v>
      </c>
      <c r="BF71" s="104">
        <v>45002</v>
      </c>
      <c r="BG71">
        <v>4234.01</v>
      </c>
      <c r="BH71">
        <v>1</v>
      </c>
    </row>
    <row r="72" spans="2:60">
      <c r="B72" t="s">
        <v>3159</v>
      </c>
      <c r="C72">
        <v>1100490701</v>
      </c>
      <c r="D72" t="s">
        <v>3160</v>
      </c>
      <c r="E72">
        <v>20</v>
      </c>
      <c r="F72" t="s">
        <v>3161</v>
      </c>
      <c r="G72" t="s">
        <v>3035</v>
      </c>
      <c r="H72" t="s">
        <v>3162</v>
      </c>
      <c r="L72" t="s">
        <v>2777</v>
      </c>
      <c r="M72" t="s">
        <v>2004</v>
      </c>
      <c r="N72" t="s">
        <v>3163</v>
      </c>
      <c r="O72" t="s">
        <v>3058</v>
      </c>
      <c r="P72" t="s">
        <v>88</v>
      </c>
      <c r="R72" t="s">
        <v>90</v>
      </c>
      <c r="V72" t="s">
        <v>2819</v>
      </c>
      <c r="Y72">
        <v>0</v>
      </c>
      <c r="Z72">
        <v>0</v>
      </c>
      <c r="AA72">
        <v>0</v>
      </c>
      <c r="AB72">
        <v>0</v>
      </c>
      <c r="AC72">
        <v>0</v>
      </c>
      <c r="AD72">
        <v>0</v>
      </c>
      <c r="AE72">
        <v>0</v>
      </c>
      <c r="AF72" t="s">
        <v>2782</v>
      </c>
      <c r="AJ72" t="s">
        <v>79</v>
      </c>
      <c r="AM72">
        <v>2023</v>
      </c>
      <c r="AN72" s="104">
        <v>44911</v>
      </c>
      <c r="AO72" s="104">
        <v>44930</v>
      </c>
      <c r="AP72" s="104">
        <v>2</v>
      </c>
      <c r="AQ72" s="104">
        <v>44922</v>
      </c>
      <c r="AR72" s="104">
        <v>2</v>
      </c>
      <c r="AS72" s="104">
        <v>44936</v>
      </c>
      <c r="AT72" s="104">
        <v>2</v>
      </c>
      <c r="AU72" s="104">
        <v>44922</v>
      </c>
      <c r="AV72" s="104">
        <v>2</v>
      </c>
      <c r="AW72" s="104">
        <v>2</v>
      </c>
      <c r="AX72" s="104">
        <v>44944</v>
      </c>
      <c r="AY72" s="104">
        <v>44944</v>
      </c>
      <c r="AZ72" s="104">
        <v>2</v>
      </c>
      <c r="BA72" s="104">
        <v>44938</v>
      </c>
      <c r="BB72" s="104">
        <v>2</v>
      </c>
      <c r="BC72" s="104">
        <v>44944</v>
      </c>
      <c r="BD72" s="104">
        <v>44944</v>
      </c>
      <c r="BE72" s="104">
        <v>44946</v>
      </c>
      <c r="BF72" s="104">
        <v>45050</v>
      </c>
      <c r="BG72">
        <v>104974.01</v>
      </c>
      <c r="BH72">
        <v>1</v>
      </c>
    </row>
    <row r="73" spans="2:60">
      <c r="B73" t="s">
        <v>3164</v>
      </c>
      <c r="C73">
        <v>1100490785</v>
      </c>
      <c r="D73" t="s">
        <v>1621</v>
      </c>
      <c r="E73">
        <v>20</v>
      </c>
      <c r="F73" t="s">
        <v>2791</v>
      </c>
      <c r="G73" t="s">
        <v>3007</v>
      </c>
      <c r="H73" t="s">
        <v>3165</v>
      </c>
      <c r="L73" t="s">
        <v>2777</v>
      </c>
      <c r="M73" t="s">
        <v>2004</v>
      </c>
      <c r="N73" t="s">
        <v>3166</v>
      </c>
      <c r="O73" t="s">
        <v>3155</v>
      </c>
      <c r="P73" t="s">
        <v>88</v>
      </c>
      <c r="R73" t="s">
        <v>2878</v>
      </c>
      <c r="V73" t="s">
        <v>2835</v>
      </c>
      <c r="Y73">
        <v>0</v>
      </c>
      <c r="Z73">
        <v>0</v>
      </c>
      <c r="AA73">
        <v>0</v>
      </c>
      <c r="AB73">
        <v>0</v>
      </c>
      <c r="AC73">
        <v>0</v>
      </c>
      <c r="AD73">
        <v>0</v>
      </c>
      <c r="AE73">
        <v>0</v>
      </c>
      <c r="AF73" t="s">
        <v>2782</v>
      </c>
      <c r="AJ73" t="s">
        <v>79</v>
      </c>
      <c r="AM73">
        <v>2023</v>
      </c>
      <c r="AN73" s="104">
        <v>44917</v>
      </c>
      <c r="AO73" s="104">
        <v>44929</v>
      </c>
      <c r="AP73" s="104">
        <v>2</v>
      </c>
      <c r="AQ73" s="104">
        <v>45008</v>
      </c>
      <c r="AR73" s="104">
        <v>2</v>
      </c>
      <c r="AS73" s="104">
        <v>45009</v>
      </c>
      <c r="AT73" s="104">
        <v>2</v>
      </c>
      <c r="AU73" s="104">
        <v>44922</v>
      </c>
      <c r="AV73" s="104">
        <v>2</v>
      </c>
      <c r="AW73" s="104">
        <v>2</v>
      </c>
      <c r="AX73" s="104">
        <v>44936</v>
      </c>
      <c r="AY73" s="104">
        <v>44936</v>
      </c>
      <c r="AZ73" s="104">
        <v>2</v>
      </c>
      <c r="BA73" s="104">
        <v>45009</v>
      </c>
      <c r="BB73" s="104">
        <v>2</v>
      </c>
      <c r="BC73" s="104">
        <v>44936</v>
      </c>
      <c r="BD73" s="104">
        <v>44936</v>
      </c>
      <c r="BE73" s="104">
        <v>44938</v>
      </c>
      <c r="BF73" s="104">
        <v>45077</v>
      </c>
      <c r="BG73">
        <v>6490.01</v>
      </c>
      <c r="BH73">
        <v>1</v>
      </c>
    </row>
    <row r="74" spans="2:60">
      <c r="B74" t="s">
        <v>3167</v>
      </c>
      <c r="C74">
        <v>1100490796</v>
      </c>
      <c r="D74" t="s">
        <v>3168</v>
      </c>
      <c r="E74">
        <v>10</v>
      </c>
      <c r="F74" t="s">
        <v>3169</v>
      </c>
      <c r="G74" t="s">
        <v>3055</v>
      </c>
      <c r="H74" t="s">
        <v>3170</v>
      </c>
      <c r="L74" t="s">
        <v>2777</v>
      </c>
      <c r="M74" t="s">
        <v>403</v>
      </c>
      <c r="N74" t="s">
        <v>3171</v>
      </c>
      <c r="O74" t="s">
        <v>2817</v>
      </c>
      <c r="P74" t="s">
        <v>103</v>
      </c>
      <c r="R74" t="s">
        <v>97</v>
      </c>
      <c r="V74" t="s">
        <v>2835</v>
      </c>
      <c r="Y74">
        <v>0</v>
      </c>
      <c r="Z74">
        <v>0</v>
      </c>
      <c r="AA74">
        <v>0</v>
      </c>
      <c r="AB74">
        <v>0</v>
      </c>
      <c r="AC74">
        <v>0</v>
      </c>
      <c r="AD74">
        <v>0</v>
      </c>
      <c r="AE74">
        <v>0</v>
      </c>
      <c r="AF74" t="s">
        <v>2782</v>
      </c>
      <c r="AI74" t="s">
        <v>79</v>
      </c>
      <c r="AJ74" t="s">
        <v>79</v>
      </c>
      <c r="AM74">
        <v>2023</v>
      </c>
      <c r="AN74" s="104">
        <v>44916</v>
      </c>
      <c r="AO74" s="104">
        <v>44930</v>
      </c>
      <c r="AP74" s="104">
        <v>44935</v>
      </c>
      <c r="AQ74" s="104">
        <v>44938</v>
      </c>
      <c r="AR74" s="104">
        <v>44935</v>
      </c>
      <c r="AS74" s="104">
        <v>44938</v>
      </c>
      <c r="AT74" s="104">
        <v>44923</v>
      </c>
      <c r="AU74" s="104">
        <v>44923</v>
      </c>
      <c r="AV74" s="104">
        <v>2</v>
      </c>
      <c r="AW74" s="104">
        <v>2</v>
      </c>
      <c r="AX74" s="104">
        <v>44937</v>
      </c>
      <c r="AY74" s="104">
        <v>44937</v>
      </c>
      <c r="AZ74" s="104">
        <v>44943</v>
      </c>
      <c r="BA74" s="104">
        <v>44939</v>
      </c>
      <c r="BB74" s="104">
        <v>2</v>
      </c>
      <c r="BC74" s="104">
        <v>44937</v>
      </c>
      <c r="BD74" s="104">
        <v>44937</v>
      </c>
      <c r="BE74" s="104">
        <v>44939</v>
      </c>
      <c r="BF74" s="104">
        <v>45068</v>
      </c>
      <c r="BG74">
        <v>17201.009999999998</v>
      </c>
      <c r="BH74">
        <v>1</v>
      </c>
    </row>
    <row r="75" spans="2:60">
      <c r="B75" t="s">
        <v>3172</v>
      </c>
      <c r="C75">
        <v>1100491161</v>
      </c>
      <c r="D75" t="s">
        <v>542</v>
      </c>
      <c r="E75">
        <v>30</v>
      </c>
      <c r="F75" t="s">
        <v>3001</v>
      </c>
      <c r="G75" t="s">
        <v>3002</v>
      </c>
      <c r="H75" t="s">
        <v>3173</v>
      </c>
      <c r="L75" t="s">
        <v>2777</v>
      </c>
      <c r="M75" t="s">
        <v>403</v>
      </c>
      <c r="N75" t="s">
        <v>3174</v>
      </c>
      <c r="O75" t="s">
        <v>2817</v>
      </c>
      <c r="P75" t="s">
        <v>103</v>
      </c>
      <c r="R75" t="s">
        <v>97</v>
      </c>
      <c r="V75" t="s">
        <v>2781</v>
      </c>
      <c r="Y75">
        <v>0</v>
      </c>
      <c r="Z75">
        <v>0</v>
      </c>
      <c r="AA75">
        <v>0</v>
      </c>
      <c r="AB75">
        <v>0</v>
      </c>
      <c r="AC75">
        <v>0</v>
      </c>
      <c r="AD75">
        <v>0</v>
      </c>
      <c r="AE75">
        <v>0</v>
      </c>
      <c r="AF75" t="s">
        <v>2782</v>
      </c>
      <c r="AI75" t="s">
        <v>79</v>
      </c>
      <c r="AJ75" t="s">
        <v>79</v>
      </c>
      <c r="AM75">
        <v>2023</v>
      </c>
      <c r="AN75" s="104">
        <v>44916</v>
      </c>
      <c r="AO75" s="104">
        <v>44930</v>
      </c>
      <c r="AP75" s="104">
        <v>44929</v>
      </c>
      <c r="AQ75" s="104">
        <v>44929</v>
      </c>
      <c r="AR75" s="104">
        <v>44936</v>
      </c>
      <c r="AS75" s="104">
        <v>44936</v>
      </c>
      <c r="AT75" s="104">
        <v>2</v>
      </c>
      <c r="AU75" s="104">
        <v>2</v>
      </c>
      <c r="AV75" s="104">
        <v>2</v>
      </c>
      <c r="AW75" s="104">
        <v>2</v>
      </c>
      <c r="AX75" s="104">
        <v>44958</v>
      </c>
      <c r="AY75" s="104">
        <v>44958</v>
      </c>
      <c r="AZ75" s="104">
        <v>44938</v>
      </c>
      <c r="BA75" s="104">
        <v>44943</v>
      </c>
      <c r="BB75" s="104">
        <v>2</v>
      </c>
      <c r="BC75" s="104">
        <v>44958</v>
      </c>
      <c r="BD75" s="104">
        <v>44958</v>
      </c>
      <c r="BE75" s="104">
        <v>44960</v>
      </c>
      <c r="BF75" s="104">
        <v>45049</v>
      </c>
      <c r="BG75">
        <v>27231.31</v>
      </c>
      <c r="BH75">
        <v>1</v>
      </c>
    </row>
    <row r="76" spans="2:60">
      <c r="B76" t="s">
        <v>3175</v>
      </c>
      <c r="C76">
        <v>1100491210</v>
      </c>
      <c r="D76" t="s">
        <v>1621</v>
      </c>
      <c r="E76">
        <v>10</v>
      </c>
      <c r="F76" t="s">
        <v>3176</v>
      </c>
      <c r="G76" t="s">
        <v>3055</v>
      </c>
      <c r="H76" t="s">
        <v>3177</v>
      </c>
      <c r="L76" t="s">
        <v>2777</v>
      </c>
      <c r="M76" t="s">
        <v>2004</v>
      </c>
      <c r="N76" t="s">
        <v>3178</v>
      </c>
      <c r="O76" t="s">
        <v>3058</v>
      </c>
      <c r="P76" t="s">
        <v>88</v>
      </c>
      <c r="R76" t="s">
        <v>97</v>
      </c>
      <c r="V76" t="s">
        <v>2835</v>
      </c>
      <c r="Y76">
        <v>0</v>
      </c>
      <c r="Z76">
        <v>0</v>
      </c>
      <c r="AA76">
        <v>0</v>
      </c>
      <c r="AB76">
        <v>0</v>
      </c>
      <c r="AC76">
        <v>0</v>
      </c>
      <c r="AD76">
        <v>0</v>
      </c>
      <c r="AE76">
        <v>0</v>
      </c>
      <c r="AF76" t="s">
        <v>2782</v>
      </c>
      <c r="AJ76" t="s">
        <v>79</v>
      </c>
      <c r="AM76">
        <v>2023</v>
      </c>
      <c r="AN76" s="104">
        <v>44914</v>
      </c>
      <c r="AO76" s="104">
        <v>44938</v>
      </c>
      <c r="AP76" s="104">
        <v>2</v>
      </c>
      <c r="AQ76" s="104">
        <v>44932</v>
      </c>
      <c r="AR76" s="104">
        <v>2</v>
      </c>
      <c r="AS76" s="104">
        <v>44944</v>
      </c>
      <c r="AT76" s="104">
        <v>2</v>
      </c>
      <c r="AU76" s="104">
        <v>44931</v>
      </c>
      <c r="AV76" s="104">
        <v>2</v>
      </c>
      <c r="AW76" s="104">
        <v>2</v>
      </c>
      <c r="AX76" s="104">
        <v>44945</v>
      </c>
      <c r="AY76" s="104">
        <v>44945</v>
      </c>
      <c r="AZ76" s="104">
        <v>2</v>
      </c>
      <c r="BA76" s="104">
        <v>44944</v>
      </c>
      <c r="BB76" s="104">
        <v>2</v>
      </c>
      <c r="BC76" s="104">
        <v>44945</v>
      </c>
      <c r="BD76" s="104">
        <v>44945</v>
      </c>
      <c r="BE76" s="104">
        <v>44950</v>
      </c>
      <c r="BF76" s="104">
        <v>45062</v>
      </c>
      <c r="BG76">
        <v>5708.01</v>
      </c>
      <c r="BH76">
        <v>1</v>
      </c>
    </row>
    <row r="77" spans="2:60">
      <c r="B77" t="s">
        <v>3179</v>
      </c>
      <c r="C77">
        <v>1100491361</v>
      </c>
      <c r="D77" t="s">
        <v>3180</v>
      </c>
      <c r="E77">
        <v>20</v>
      </c>
      <c r="F77" t="s">
        <v>2791</v>
      </c>
      <c r="G77" t="s">
        <v>3007</v>
      </c>
      <c r="H77" t="s">
        <v>3181</v>
      </c>
      <c r="L77" t="s">
        <v>2777</v>
      </c>
      <c r="M77" t="s">
        <v>403</v>
      </c>
      <c r="N77" t="s">
        <v>3182</v>
      </c>
      <c r="O77" t="s">
        <v>2817</v>
      </c>
      <c r="P77" t="s">
        <v>11</v>
      </c>
      <c r="R77" t="s">
        <v>49</v>
      </c>
      <c r="V77" t="s">
        <v>2789</v>
      </c>
      <c r="Y77">
        <v>4</v>
      </c>
      <c r="Z77">
        <v>0</v>
      </c>
      <c r="AA77">
        <v>4</v>
      </c>
      <c r="AB77">
        <v>0</v>
      </c>
      <c r="AC77">
        <v>0</v>
      </c>
      <c r="AD77">
        <v>0</v>
      </c>
      <c r="AE77">
        <v>0</v>
      </c>
      <c r="AF77" t="s">
        <v>2782</v>
      </c>
      <c r="AI77" t="s">
        <v>79</v>
      </c>
      <c r="AJ77" t="s">
        <v>79</v>
      </c>
      <c r="AM77">
        <v>2023</v>
      </c>
      <c r="AN77" s="104">
        <v>44924</v>
      </c>
      <c r="AO77" s="104">
        <v>44938</v>
      </c>
      <c r="AP77" s="104">
        <v>44998</v>
      </c>
      <c r="AQ77" s="104">
        <v>45007</v>
      </c>
      <c r="AR77" s="104">
        <v>44998</v>
      </c>
      <c r="AS77" s="104">
        <v>45020</v>
      </c>
      <c r="AT77" s="104">
        <v>2</v>
      </c>
      <c r="AU77" s="104">
        <v>2</v>
      </c>
      <c r="AV77" s="104">
        <v>2</v>
      </c>
      <c r="AW77" s="104">
        <v>2</v>
      </c>
      <c r="AX77" s="104">
        <v>44952</v>
      </c>
      <c r="AY77" s="104">
        <v>44952</v>
      </c>
      <c r="AZ77" s="104">
        <v>44998</v>
      </c>
      <c r="BA77" s="104">
        <v>45037</v>
      </c>
      <c r="BB77" s="104">
        <v>2</v>
      </c>
      <c r="BC77" s="104">
        <v>44952</v>
      </c>
      <c r="BD77" s="104">
        <v>44952</v>
      </c>
      <c r="BE77" s="104">
        <v>44957</v>
      </c>
      <c r="BF77" s="104">
        <v>45071</v>
      </c>
      <c r="BG77">
        <v>84211.01</v>
      </c>
      <c r="BH77">
        <v>1</v>
      </c>
    </row>
    <row r="78" spans="2:60">
      <c r="B78" t="s">
        <v>3183</v>
      </c>
      <c r="C78">
        <v>1100491368</v>
      </c>
      <c r="D78" t="s">
        <v>3184</v>
      </c>
      <c r="E78">
        <v>10</v>
      </c>
      <c r="F78" t="s">
        <v>3185</v>
      </c>
      <c r="G78" t="s">
        <v>3186</v>
      </c>
      <c r="H78" t="s">
        <v>3187</v>
      </c>
      <c r="L78" t="s">
        <v>2777</v>
      </c>
      <c r="M78" t="s">
        <v>554</v>
      </c>
      <c r="N78" t="s">
        <v>3188</v>
      </c>
      <c r="O78" t="s">
        <v>3058</v>
      </c>
      <c r="P78" t="s">
        <v>88</v>
      </c>
      <c r="R78" t="s">
        <v>2878</v>
      </c>
      <c r="V78" t="s">
        <v>2835</v>
      </c>
      <c r="Y78">
        <v>0</v>
      </c>
      <c r="Z78">
        <v>0</v>
      </c>
      <c r="AA78">
        <v>0</v>
      </c>
      <c r="AB78">
        <v>0</v>
      </c>
      <c r="AC78">
        <v>0</v>
      </c>
      <c r="AD78">
        <v>0</v>
      </c>
      <c r="AE78">
        <v>0</v>
      </c>
      <c r="AF78" t="s">
        <v>2782</v>
      </c>
      <c r="AJ78" t="s">
        <v>79</v>
      </c>
      <c r="AM78">
        <v>2023</v>
      </c>
      <c r="AN78" s="104">
        <v>44924</v>
      </c>
      <c r="AO78" s="104">
        <v>2</v>
      </c>
      <c r="AP78" s="104">
        <v>2</v>
      </c>
      <c r="AQ78" s="104">
        <v>2</v>
      </c>
      <c r="AR78" s="104">
        <v>2</v>
      </c>
      <c r="AS78" s="104">
        <v>2</v>
      </c>
      <c r="AT78" s="104">
        <v>2</v>
      </c>
      <c r="AU78" s="104">
        <v>44566</v>
      </c>
      <c r="AV78" s="104">
        <v>2</v>
      </c>
      <c r="AW78" s="104">
        <v>2</v>
      </c>
      <c r="AX78" s="104">
        <v>44938</v>
      </c>
      <c r="AY78" s="104">
        <v>44938</v>
      </c>
      <c r="AZ78" s="104">
        <v>2</v>
      </c>
      <c r="BA78" s="104">
        <v>44943</v>
      </c>
      <c r="BB78" s="104">
        <v>2</v>
      </c>
      <c r="BC78" s="104">
        <v>44938</v>
      </c>
      <c r="BD78" s="104">
        <v>44938</v>
      </c>
      <c r="BE78" s="104">
        <v>44942</v>
      </c>
      <c r="BF78" s="104">
        <v>2</v>
      </c>
      <c r="BG78">
        <v>13110.01</v>
      </c>
      <c r="BH78">
        <v>1</v>
      </c>
    </row>
    <row r="79" spans="2:60">
      <c r="B79" t="s">
        <v>3189</v>
      </c>
      <c r="C79">
        <v>1100491428</v>
      </c>
      <c r="D79" t="s">
        <v>334</v>
      </c>
      <c r="E79">
        <v>30</v>
      </c>
      <c r="F79" t="s">
        <v>2791</v>
      </c>
      <c r="G79" t="s">
        <v>3007</v>
      </c>
      <c r="H79" t="s">
        <v>3190</v>
      </c>
      <c r="L79" t="s">
        <v>2777</v>
      </c>
      <c r="M79" t="s">
        <v>521</v>
      </c>
      <c r="N79" t="s">
        <v>2997</v>
      </c>
      <c r="O79" t="s">
        <v>3191</v>
      </c>
      <c r="P79" t="s">
        <v>88</v>
      </c>
      <c r="R79" t="s">
        <v>57</v>
      </c>
      <c r="V79" t="s">
        <v>2835</v>
      </c>
      <c r="Y79">
        <v>0</v>
      </c>
      <c r="Z79">
        <v>0</v>
      </c>
      <c r="AA79">
        <v>1</v>
      </c>
      <c r="AB79">
        <v>0</v>
      </c>
      <c r="AC79">
        <v>0</v>
      </c>
      <c r="AD79">
        <v>0</v>
      </c>
      <c r="AE79">
        <v>0</v>
      </c>
      <c r="AF79" t="s">
        <v>2782</v>
      </c>
      <c r="AJ79" t="s">
        <v>79</v>
      </c>
      <c r="AM79">
        <v>2023</v>
      </c>
      <c r="AN79" s="104">
        <v>44923</v>
      </c>
      <c r="AO79" s="104">
        <v>2</v>
      </c>
      <c r="AP79" s="104">
        <v>2</v>
      </c>
      <c r="AQ79" s="104">
        <v>2</v>
      </c>
      <c r="AR79" s="104">
        <v>2</v>
      </c>
      <c r="AS79" s="104">
        <v>2</v>
      </c>
      <c r="AT79" s="104">
        <v>2</v>
      </c>
      <c r="AU79" s="104">
        <v>2</v>
      </c>
      <c r="AV79" s="104">
        <v>2</v>
      </c>
      <c r="AW79" s="104">
        <v>2</v>
      </c>
      <c r="AX79" s="104">
        <v>44930</v>
      </c>
      <c r="AY79" s="104">
        <v>44930</v>
      </c>
      <c r="AZ79" s="104">
        <v>2</v>
      </c>
      <c r="BA79" s="104">
        <v>44939</v>
      </c>
      <c r="BB79" s="104">
        <v>2</v>
      </c>
      <c r="BC79" s="104">
        <v>44930</v>
      </c>
      <c r="BD79" s="104">
        <v>44930</v>
      </c>
      <c r="BE79" s="104">
        <v>44932</v>
      </c>
      <c r="BF79" s="104">
        <v>45014</v>
      </c>
      <c r="BG79">
        <v>2713</v>
      </c>
      <c r="BH79">
        <v>1</v>
      </c>
    </row>
    <row r="80" spans="2:60">
      <c r="B80" t="s">
        <v>3192</v>
      </c>
      <c r="C80">
        <v>1100491543</v>
      </c>
      <c r="D80" t="s">
        <v>466</v>
      </c>
      <c r="E80">
        <v>10</v>
      </c>
      <c r="F80" t="s">
        <v>2799</v>
      </c>
      <c r="G80" t="s">
        <v>3193</v>
      </c>
      <c r="H80" t="s">
        <v>3194</v>
      </c>
      <c r="L80" t="s">
        <v>2777</v>
      </c>
      <c r="M80" t="s">
        <v>521</v>
      </c>
      <c r="N80" t="s">
        <v>2997</v>
      </c>
      <c r="O80" t="s">
        <v>3195</v>
      </c>
      <c r="P80" t="s">
        <v>88</v>
      </c>
      <c r="R80" t="s">
        <v>90</v>
      </c>
      <c r="V80" t="s">
        <v>2789</v>
      </c>
      <c r="Y80">
        <v>0</v>
      </c>
      <c r="Z80">
        <v>0</v>
      </c>
      <c r="AA80">
        <v>0</v>
      </c>
      <c r="AB80">
        <v>0</v>
      </c>
      <c r="AC80">
        <v>0</v>
      </c>
      <c r="AD80">
        <v>0</v>
      </c>
      <c r="AE80">
        <v>0</v>
      </c>
      <c r="AF80" t="s">
        <v>2782</v>
      </c>
      <c r="AJ80" t="s">
        <v>79</v>
      </c>
      <c r="AM80">
        <v>2023</v>
      </c>
      <c r="AN80" s="104">
        <v>44929</v>
      </c>
      <c r="AO80" s="104">
        <v>2</v>
      </c>
      <c r="AP80" s="104">
        <v>2</v>
      </c>
      <c r="AQ80" s="104">
        <v>2</v>
      </c>
      <c r="AR80" s="104">
        <v>2</v>
      </c>
      <c r="AS80" s="104">
        <v>2</v>
      </c>
      <c r="AT80" s="104">
        <v>2</v>
      </c>
      <c r="AU80" s="104">
        <v>2</v>
      </c>
      <c r="AV80" s="104">
        <v>2</v>
      </c>
      <c r="AW80" s="104">
        <v>2</v>
      </c>
      <c r="AX80" s="104">
        <v>44943</v>
      </c>
      <c r="AY80" s="104">
        <v>44943</v>
      </c>
      <c r="AZ80" s="104">
        <v>2</v>
      </c>
      <c r="BA80" s="104">
        <v>44944</v>
      </c>
      <c r="BB80" s="104">
        <v>2</v>
      </c>
      <c r="BC80" s="104">
        <v>44943</v>
      </c>
      <c r="BD80" s="104">
        <v>44943</v>
      </c>
      <c r="BE80" s="104">
        <v>44945</v>
      </c>
      <c r="BF80" s="104">
        <v>45657</v>
      </c>
      <c r="BG80">
        <v>876.01</v>
      </c>
      <c r="BH80">
        <v>1</v>
      </c>
    </row>
    <row r="81" spans="2:60">
      <c r="B81" t="s">
        <v>3196</v>
      </c>
      <c r="C81">
        <v>1100491616</v>
      </c>
      <c r="D81" t="s">
        <v>1471</v>
      </c>
      <c r="E81">
        <v>30</v>
      </c>
      <c r="F81" t="s">
        <v>2994</v>
      </c>
      <c r="G81" t="s">
        <v>2995</v>
      </c>
      <c r="H81" t="s">
        <v>3197</v>
      </c>
      <c r="L81" t="s">
        <v>2777</v>
      </c>
      <c r="M81" t="s">
        <v>214</v>
      </c>
      <c r="N81" t="s">
        <v>3075</v>
      </c>
      <c r="O81" t="s">
        <v>3198</v>
      </c>
      <c r="P81" t="s">
        <v>103</v>
      </c>
      <c r="R81" t="s">
        <v>88</v>
      </c>
      <c r="V81" t="s">
        <v>2789</v>
      </c>
      <c r="Y81">
        <v>0</v>
      </c>
      <c r="Z81">
        <v>0</v>
      </c>
      <c r="AA81">
        <v>0</v>
      </c>
      <c r="AB81">
        <v>0</v>
      </c>
      <c r="AC81">
        <v>0</v>
      </c>
      <c r="AD81">
        <v>0</v>
      </c>
      <c r="AE81">
        <v>0</v>
      </c>
      <c r="AF81" t="s">
        <v>2782</v>
      </c>
      <c r="AI81" t="s">
        <v>79</v>
      </c>
      <c r="AM81">
        <v>2023</v>
      </c>
      <c r="AN81" s="104">
        <v>44929</v>
      </c>
      <c r="AO81" s="104">
        <v>2</v>
      </c>
      <c r="AP81" s="104">
        <v>2</v>
      </c>
      <c r="AQ81" s="104">
        <v>2</v>
      </c>
      <c r="AR81" s="104">
        <v>2</v>
      </c>
      <c r="AS81" s="104">
        <v>2</v>
      </c>
      <c r="AT81" s="104">
        <v>2</v>
      </c>
      <c r="AU81" s="104">
        <v>2</v>
      </c>
      <c r="AV81" s="104">
        <v>2</v>
      </c>
      <c r="AW81" s="104">
        <v>2</v>
      </c>
      <c r="AX81" s="104">
        <v>44943</v>
      </c>
      <c r="AY81" s="104">
        <v>44943</v>
      </c>
      <c r="AZ81" s="104">
        <v>44929</v>
      </c>
      <c r="BA81" s="104">
        <v>2</v>
      </c>
      <c r="BB81" s="104">
        <v>2</v>
      </c>
      <c r="BC81" s="104">
        <v>44943</v>
      </c>
      <c r="BD81" s="104">
        <v>44943</v>
      </c>
      <c r="BE81" s="104">
        <v>44945</v>
      </c>
      <c r="BF81" s="104">
        <v>46022</v>
      </c>
      <c r="BG81">
        <v>9133.01</v>
      </c>
      <c r="BH81">
        <v>1</v>
      </c>
    </row>
    <row r="82" spans="2:60">
      <c r="B82" t="s">
        <v>3199</v>
      </c>
      <c r="C82">
        <v>1100491666</v>
      </c>
      <c r="D82" t="s">
        <v>1685</v>
      </c>
      <c r="E82">
        <v>41</v>
      </c>
      <c r="F82" t="s">
        <v>3001</v>
      </c>
      <c r="G82" t="s">
        <v>3002</v>
      </c>
      <c r="H82" t="s">
        <v>3200</v>
      </c>
      <c r="L82" t="s">
        <v>2777</v>
      </c>
      <c r="M82" t="s">
        <v>403</v>
      </c>
      <c r="N82" t="s">
        <v>3201</v>
      </c>
      <c r="O82" t="s">
        <v>2979</v>
      </c>
      <c r="P82" t="s">
        <v>80</v>
      </c>
      <c r="R82" t="s">
        <v>2878</v>
      </c>
      <c r="V82" t="s">
        <v>2819</v>
      </c>
      <c r="Y82">
        <v>0</v>
      </c>
      <c r="Z82">
        <v>0</v>
      </c>
      <c r="AA82">
        <v>0</v>
      </c>
      <c r="AB82">
        <v>0</v>
      </c>
      <c r="AC82">
        <v>0</v>
      </c>
      <c r="AD82">
        <v>0</v>
      </c>
      <c r="AE82">
        <v>0</v>
      </c>
      <c r="AF82" t="s">
        <v>2782</v>
      </c>
      <c r="AI82" t="s">
        <v>79</v>
      </c>
      <c r="AJ82" t="s">
        <v>79</v>
      </c>
      <c r="AM82">
        <v>2023</v>
      </c>
      <c r="AN82" s="104">
        <v>44931</v>
      </c>
      <c r="AO82" s="104">
        <v>44945</v>
      </c>
      <c r="AP82" s="104">
        <v>44995</v>
      </c>
      <c r="AQ82" s="104">
        <v>45007</v>
      </c>
      <c r="AR82" s="104">
        <v>44995</v>
      </c>
      <c r="AS82" s="104">
        <v>44988</v>
      </c>
      <c r="AT82" s="104">
        <v>44938</v>
      </c>
      <c r="AU82" s="104">
        <v>44938</v>
      </c>
      <c r="AV82" s="104">
        <v>2</v>
      </c>
      <c r="AW82" s="104">
        <v>2</v>
      </c>
      <c r="AX82" s="104">
        <v>44959</v>
      </c>
      <c r="AY82" s="104">
        <v>44959</v>
      </c>
      <c r="AZ82" s="104">
        <v>44999</v>
      </c>
      <c r="BA82" s="104">
        <v>45007</v>
      </c>
      <c r="BB82" s="104">
        <v>2</v>
      </c>
      <c r="BC82" s="104">
        <v>44959</v>
      </c>
      <c r="BD82" s="104">
        <v>44959</v>
      </c>
      <c r="BE82" s="104">
        <v>44963</v>
      </c>
      <c r="BF82" s="104">
        <v>45072</v>
      </c>
      <c r="BG82">
        <v>44828.02</v>
      </c>
      <c r="BH82">
        <v>1</v>
      </c>
    </row>
    <row r="83" spans="2:60">
      <c r="B83" t="s">
        <v>3202</v>
      </c>
      <c r="C83">
        <v>1100491702</v>
      </c>
      <c r="D83" t="s">
        <v>3203</v>
      </c>
      <c r="E83">
        <v>10</v>
      </c>
      <c r="F83" t="s">
        <v>3204</v>
      </c>
      <c r="G83" t="s">
        <v>3030</v>
      </c>
      <c r="L83" t="s">
        <v>2777</v>
      </c>
      <c r="M83" t="s">
        <v>513</v>
      </c>
      <c r="N83" t="s">
        <v>3040</v>
      </c>
      <c r="O83" t="s">
        <v>3058</v>
      </c>
      <c r="P83" t="s">
        <v>103</v>
      </c>
      <c r="R83" t="s">
        <v>90</v>
      </c>
      <c r="V83" t="s">
        <v>2835</v>
      </c>
      <c r="Y83">
        <v>0</v>
      </c>
      <c r="Z83">
        <v>0</v>
      </c>
      <c r="AA83">
        <v>0</v>
      </c>
      <c r="AB83">
        <v>0</v>
      </c>
      <c r="AC83">
        <v>0</v>
      </c>
      <c r="AD83">
        <v>0</v>
      </c>
      <c r="AE83">
        <v>0</v>
      </c>
      <c r="AF83" t="s">
        <v>2782</v>
      </c>
      <c r="AI83" t="s">
        <v>79</v>
      </c>
      <c r="AJ83" t="s">
        <v>79</v>
      </c>
      <c r="AM83">
        <v>2023</v>
      </c>
      <c r="AN83" s="104">
        <v>44932</v>
      </c>
      <c r="AO83" s="104">
        <v>44946</v>
      </c>
      <c r="AP83" s="104">
        <v>2</v>
      </c>
      <c r="AQ83" s="104">
        <v>2</v>
      </c>
      <c r="AR83" s="104">
        <v>2</v>
      </c>
      <c r="AS83" s="104">
        <v>2</v>
      </c>
      <c r="AT83" s="104">
        <v>44939</v>
      </c>
      <c r="AU83" s="104">
        <v>44939</v>
      </c>
      <c r="AV83" s="104">
        <v>2</v>
      </c>
      <c r="AW83" s="104">
        <v>2</v>
      </c>
      <c r="AX83" s="104">
        <v>44960</v>
      </c>
      <c r="AY83" s="104">
        <v>44960</v>
      </c>
      <c r="AZ83" s="104">
        <v>44935</v>
      </c>
      <c r="BA83" s="104">
        <v>44939</v>
      </c>
      <c r="BB83" s="104">
        <v>2</v>
      </c>
      <c r="BC83" s="104">
        <v>44960</v>
      </c>
      <c r="BD83" s="104">
        <v>44960</v>
      </c>
      <c r="BE83" s="104">
        <v>44964</v>
      </c>
      <c r="BF83" s="104">
        <v>45023</v>
      </c>
      <c r="BG83">
        <v>10760.01</v>
      </c>
      <c r="BH83">
        <v>1</v>
      </c>
    </row>
    <row r="84" spans="2:60">
      <c r="B84" t="s">
        <v>3205</v>
      </c>
      <c r="C84">
        <v>1100491741</v>
      </c>
      <c r="D84" t="s">
        <v>3206</v>
      </c>
      <c r="E84">
        <v>11</v>
      </c>
      <c r="F84" t="s">
        <v>2799</v>
      </c>
      <c r="G84" t="s">
        <v>3207</v>
      </c>
      <c r="H84" t="s">
        <v>3208</v>
      </c>
      <c r="L84" t="s">
        <v>3209</v>
      </c>
      <c r="M84" t="s">
        <v>2004</v>
      </c>
      <c r="N84" t="s">
        <v>3210</v>
      </c>
      <c r="O84" t="s">
        <v>3211</v>
      </c>
      <c r="P84" t="s">
        <v>88</v>
      </c>
      <c r="R84" t="s">
        <v>2878</v>
      </c>
      <c r="V84" t="s">
        <v>2781</v>
      </c>
      <c r="Y84">
        <v>0</v>
      </c>
      <c r="Z84">
        <v>0</v>
      </c>
      <c r="AA84">
        <v>0</v>
      </c>
      <c r="AB84">
        <v>0</v>
      </c>
      <c r="AC84">
        <v>0</v>
      </c>
      <c r="AD84">
        <v>0</v>
      </c>
      <c r="AE84">
        <v>0</v>
      </c>
      <c r="AF84" t="s">
        <v>2782</v>
      </c>
      <c r="AJ84" t="s">
        <v>79</v>
      </c>
      <c r="AM84">
        <v>2023</v>
      </c>
      <c r="AN84" s="104">
        <v>44932</v>
      </c>
      <c r="AO84" s="104">
        <v>44946</v>
      </c>
      <c r="AP84" s="104">
        <v>2</v>
      </c>
      <c r="AQ84" s="104">
        <v>2</v>
      </c>
      <c r="AR84" s="104">
        <v>2</v>
      </c>
      <c r="AS84" s="104">
        <v>2</v>
      </c>
      <c r="AT84" s="104">
        <v>2</v>
      </c>
      <c r="AU84" s="104">
        <v>2</v>
      </c>
      <c r="AV84" s="104">
        <v>2</v>
      </c>
      <c r="AW84" s="104">
        <v>2</v>
      </c>
      <c r="AX84" s="104">
        <v>44965</v>
      </c>
      <c r="AY84" s="104">
        <v>44965</v>
      </c>
      <c r="AZ84" s="104">
        <v>2</v>
      </c>
      <c r="BA84" s="104">
        <v>45057</v>
      </c>
      <c r="BB84" s="104">
        <v>2</v>
      </c>
      <c r="BC84" s="104">
        <v>44965</v>
      </c>
      <c r="BD84" s="104">
        <v>44965</v>
      </c>
      <c r="BE84" s="104">
        <v>44970</v>
      </c>
      <c r="BF84" s="104">
        <v>45196</v>
      </c>
      <c r="BG84">
        <v>65408.01</v>
      </c>
      <c r="BH84">
        <v>1</v>
      </c>
    </row>
    <row r="85" spans="2:60">
      <c r="B85" t="s">
        <v>3212</v>
      </c>
      <c r="C85">
        <v>1100491839</v>
      </c>
      <c r="D85" t="s">
        <v>2873</v>
      </c>
      <c r="E85">
        <v>10</v>
      </c>
      <c r="F85" t="s">
        <v>3213</v>
      </c>
      <c r="G85" t="s">
        <v>3214</v>
      </c>
      <c r="H85" t="s">
        <v>3215</v>
      </c>
      <c r="L85" t="s">
        <v>2777</v>
      </c>
      <c r="M85" t="s">
        <v>521</v>
      </c>
      <c r="N85" t="s">
        <v>3216</v>
      </c>
      <c r="O85" t="s">
        <v>3058</v>
      </c>
      <c r="P85" t="s">
        <v>88</v>
      </c>
      <c r="R85" t="s">
        <v>97</v>
      </c>
      <c r="V85" t="s">
        <v>2781</v>
      </c>
      <c r="Y85">
        <v>0</v>
      </c>
      <c r="Z85">
        <v>0</v>
      </c>
      <c r="AA85">
        <v>0</v>
      </c>
      <c r="AB85">
        <v>0</v>
      </c>
      <c r="AC85">
        <v>0</v>
      </c>
      <c r="AD85">
        <v>0</v>
      </c>
      <c r="AE85">
        <v>0</v>
      </c>
      <c r="AF85" t="s">
        <v>2782</v>
      </c>
      <c r="AJ85" t="s">
        <v>79</v>
      </c>
      <c r="AM85">
        <v>2023</v>
      </c>
      <c r="AN85" s="104">
        <v>44938</v>
      </c>
      <c r="AO85" s="104">
        <v>2</v>
      </c>
      <c r="AP85" s="104">
        <v>2</v>
      </c>
      <c r="AQ85" s="104">
        <v>2</v>
      </c>
      <c r="AR85" s="104">
        <v>2</v>
      </c>
      <c r="AS85" s="104">
        <v>2</v>
      </c>
      <c r="AT85" s="104">
        <v>2</v>
      </c>
      <c r="AU85" s="104">
        <v>2</v>
      </c>
      <c r="AV85" s="104">
        <v>2</v>
      </c>
      <c r="AW85" s="104">
        <v>2</v>
      </c>
      <c r="AX85" s="104">
        <v>44952</v>
      </c>
      <c r="AY85" s="104">
        <v>44952</v>
      </c>
      <c r="AZ85" s="104">
        <v>2</v>
      </c>
      <c r="BA85" s="104">
        <v>44950</v>
      </c>
      <c r="BB85" s="104">
        <v>2</v>
      </c>
      <c r="BC85" s="104">
        <v>44952</v>
      </c>
      <c r="BD85" s="104">
        <v>44952</v>
      </c>
      <c r="BE85" s="104">
        <v>44957</v>
      </c>
      <c r="BF85" s="104">
        <v>45009</v>
      </c>
      <c r="BG85">
        <v>12174.01</v>
      </c>
      <c r="BH85">
        <v>1</v>
      </c>
    </row>
    <row r="86" spans="2:60">
      <c r="B86" t="s">
        <v>3217</v>
      </c>
      <c r="C86">
        <v>1100491994</v>
      </c>
      <c r="D86" t="s">
        <v>3218</v>
      </c>
      <c r="E86">
        <v>50</v>
      </c>
      <c r="F86" t="s">
        <v>3219</v>
      </c>
      <c r="G86" t="s">
        <v>3220</v>
      </c>
      <c r="H86" t="s">
        <v>3221</v>
      </c>
      <c r="L86" t="s">
        <v>2777</v>
      </c>
      <c r="M86" t="s">
        <v>403</v>
      </c>
      <c r="N86" t="s">
        <v>3222</v>
      </c>
      <c r="O86" t="s">
        <v>2979</v>
      </c>
      <c r="P86" t="s">
        <v>11</v>
      </c>
      <c r="R86" t="s">
        <v>49</v>
      </c>
      <c r="T86" t="s">
        <v>2985</v>
      </c>
      <c r="V86" t="s">
        <v>2781</v>
      </c>
      <c r="Y86">
        <v>0</v>
      </c>
      <c r="Z86">
        <v>0</v>
      </c>
      <c r="AA86">
        <v>0</v>
      </c>
      <c r="AB86">
        <v>0</v>
      </c>
      <c r="AC86">
        <v>0</v>
      </c>
      <c r="AD86">
        <v>0</v>
      </c>
      <c r="AE86">
        <v>0</v>
      </c>
      <c r="AF86" t="s">
        <v>2782</v>
      </c>
      <c r="AH86" t="s">
        <v>2986</v>
      </c>
      <c r="AI86" t="s">
        <v>79</v>
      </c>
      <c r="AJ86" t="s">
        <v>79</v>
      </c>
      <c r="AM86">
        <v>2023</v>
      </c>
      <c r="AN86" s="104">
        <v>44938</v>
      </c>
      <c r="AO86" s="104">
        <v>44952</v>
      </c>
      <c r="AP86" s="104">
        <v>44949</v>
      </c>
      <c r="AQ86" s="104">
        <v>44984</v>
      </c>
      <c r="AR86" s="104">
        <v>44956</v>
      </c>
      <c r="AS86" s="104">
        <v>44970</v>
      </c>
      <c r="AT86" s="104">
        <v>44952</v>
      </c>
      <c r="AU86" s="104">
        <v>44952</v>
      </c>
      <c r="AV86" s="104">
        <v>2</v>
      </c>
      <c r="AW86" s="104">
        <v>2</v>
      </c>
      <c r="AX86" s="104">
        <v>44978</v>
      </c>
      <c r="AY86" s="104">
        <v>44978</v>
      </c>
      <c r="AZ86" s="104">
        <v>44963</v>
      </c>
      <c r="BA86" s="104">
        <v>44998</v>
      </c>
      <c r="BB86" s="104">
        <v>2</v>
      </c>
      <c r="BC86" s="104">
        <v>44978</v>
      </c>
      <c r="BD86" s="104">
        <v>44978</v>
      </c>
      <c r="BE86" s="104">
        <v>44980</v>
      </c>
      <c r="BF86" s="104">
        <v>45100</v>
      </c>
      <c r="BG86">
        <v>24358.04</v>
      </c>
      <c r="BH86">
        <v>1</v>
      </c>
    </row>
    <row r="87" spans="2:60">
      <c r="B87" t="s">
        <v>3223</v>
      </c>
      <c r="C87">
        <v>1100492271</v>
      </c>
      <c r="D87" t="s">
        <v>3224</v>
      </c>
      <c r="E87">
        <v>10</v>
      </c>
      <c r="F87" t="s">
        <v>3225</v>
      </c>
      <c r="G87" t="s">
        <v>3055</v>
      </c>
      <c r="H87" t="s">
        <v>3226</v>
      </c>
      <c r="L87" t="s">
        <v>2777</v>
      </c>
      <c r="M87" t="s">
        <v>513</v>
      </c>
      <c r="N87" t="s">
        <v>3227</v>
      </c>
      <c r="O87" t="s">
        <v>3058</v>
      </c>
      <c r="P87" t="s">
        <v>103</v>
      </c>
      <c r="R87" t="s">
        <v>97</v>
      </c>
      <c r="V87" t="s">
        <v>2835</v>
      </c>
      <c r="Y87">
        <v>0</v>
      </c>
      <c r="Z87">
        <v>0</v>
      </c>
      <c r="AA87">
        <v>0</v>
      </c>
      <c r="AB87">
        <v>0</v>
      </c>
      <c r="AC87">
        <v>0</v>
      </c>
      <c r="AD87">
        <v>0</v>
      </c>
      <c r="AE87">
        <v>0</v>
      </c>
      <c r="AF87" t="s">
        <v>2782</v>
      </c>
      <c r="AI87" t="s">
        <v>79</v>
      </c>
      <c r="AJ87" t="s">
        <v>79</v>
      </c>
      <c r="AM87">
        <v>2023</v>
      </c>
      <c r="AN87" s="104">
        <v>44939</v>
      </c>
      <c r="AO87" s="104">
        <v>2</v>
      </c>
      <c r="AP87" s="104">
        <v>2</v>
      </c>
      <c r="AQ87" s="104">
        <v>2</v>
      </c>
      <c r="AR87" s="104">
        <v>2</v>
      </c>
      <c r="AS87" s="104">
        <v>2</v>
      </c>
      <c r="AT87" s="104">
        <v>2</v>
      </c>
      <c r="AU87" s="104">
        <v>2</v>
      </c>
      <c r="AV87" s="104">
        <v>2</v>
      </c>
      <c r="AW87" s="104">
        <v>2</v>
      </c>
      <c r="AX87" s="104">
        <v>44953</v>
      </c>
      <c r="AY87" s="104">
        <v>44953</v>
      </c>
      <c r="AZ87" s="104">
        <v>44943</v>
      </c>
      <c r="BA87" s="104">
        <v>44944</v>
      </c>
      <c r="BB87" s="104">
        <v>2</v>
      </c>
      <c r="BC87" s="104">
        <v>44953</v>
      </c>
      <c r="BD87" s="104">
        <v>44953</v>
      </c>
      <c r="BE87" s="104">
        <v>44957</v>
      </c>
      <c r="BF87" s="104">
        <v>45048</v>
      </c>
      <c r="BG87">
        <v>74100.009999999995</v>
      </c>
      <c r="BH87">
        <v>1</v>
      </c>
    </row>
    <row r="88" spans="2:60">
      <c r="B88" t="s">
        <v>3228</v>
      </c>
      <c r="C88">
        <v>1100492566</v>
      </c>
      <c r="D88" t="s">
        <v>1514</v>
      </c>
      <c r="E88">
        <v>10</v>
      </c>
      <c r="F88" t="s">
        <v>3229</v>
      </c>
      <c r="G88" t="s">
        <v>3230</v>
      </c>
      <c r="H88" t="s">
        <v>3231</v>
      </c>
      <c r="L88" t="s">
        <v>2777</v>
      </c>
      <c r="M88" t="s">
        <v>554</v>
      </c>
      <c r="N88" t="s">
        <v>3232</v>
      </c>
      <c r="O88" t="s">
        <v>3058</v>
      </c>
      <c r="P88" t="s">
        <v>88</v>
      </c>
      <c r="R88" t="s">
        <v>97</v>
      </c>
      <c r="V88" t="s">
        <v>2835</v>
      </c>
      <c r="Y88">
        <v>0</v>
      </c>
      <c r="Z88">
        <v>0</v>
      </c>
      <c r="AA88">
        <v>0</v>
      </c>
      <c r="AB88">
        <v>0</v>
      </c>
      <c r="AC88">
        <v>0</v>
      </c>
      <c r="AD88">
        <v>0</v>
      </c>
      <c r="AE88">
        <v>0</v>
      </c>
      <c r="AF88" t="s">
        <v>2782</v>
      </c>
      <c r="AJ88" t="s">
        <v>79</v>
      </c>
      <c r="AM88">
        <v>2023</v>
      </c>
      <c r="AN88" s="104">
        <v>44946</v>
      </c>
      <c r="AO88" s="104">
        <v>2</v>
      </c>
      <c r="AP88" s="104">
        <v>2</v>
      </c>
      <c r="AQ88" s="104">
        <v>2</v>
      </c>
      <c r="AR88" s="104">
        <v>2</v>
      </c>
      <c r="AS88" s="104">
        <v>2</v>
      </c>
      <c r="AT88" s="104">
        <v>2</v>
      </c>
      <c r="AU88" s="104">
        <v>2</v>
      </c>
      <c r="AV88" s="104">
        <v>2</v>
      </c>
      <c r="AW88" s="104">
        <v>2</v>
      </c>
      <c r="AX88" s="104">
        <v>44960</v>
      </c>
      <c r="AY88" s="104">
        <v>44960</v>
      </c>
      <c r="AZ88" s="104">
        <v>2</v>
      </c>
      <c r="BA88" s="104">
        <v>44956</v>
      </c>
      <c r="BB88" s="104">
        <v>2</v>
      </c>
      <c r="BC88" s="104">
        <v>44960</v>
      </c>
      <c r="BD88" s="104">
        <v>44960</v>
      </c>
      <c r="BE88" s="104">
        <v>44964</v>
      </c>
      <c r="BF88" s="104">
        <v>46022</v>
      </c>
      <c r="BG88">
        <v>29718.01</v>
      </c>
      <c r="BH88">
        <v>1</v>
      </c>
    </row>
    <row r="89" spans="2:60">
      <c r="B89" t="s">
        <v>3233</v>
      </c>
      <c r="C89">
        <v>1100492571</v>
      </c>
      <c r="D89" t="s">
        <v>3234</v>
      </c>
      <c r="E89">
        <v>30</v>
      </c>
      <c r="F89" t="s">
        <v>2994</v>
      </c>
      <c r="G89" t="s">
        <v>2995</v>
      </c>
      <c r="H89" t="s">
        <v>3235</v>
      </c>
      <c r="L89" t="s">
        <v>2777</v>
      </c>
      <c r="M89" t="s">
        <v>554</v>
      </c>
      <c r="N89" t="s">
        <v>3236</v>
      </c>
      <c r="O89" t="s">
        <v>3131</v>
      </c>
      <c r="P89" t="s">
        <v>88</v>
      </c>
      <c r="R89" t="s">
        <v>97</v>
      </c>
      <c r="V89" t="s">
        <v>2781</v>
      </c>
      <c r="Y89">
        <v>0</v>
      </c>
      <c r="Z89">
        <v>0</v>
      </c>
      <c r="AA89">
        <v>0</v>
      </c>
      <c r="AB89">
        <v>0</v>
      </c>
      <c r="AC89">
        <v>0</v>
      </c>
      <c r="AD89">
        <v>0</v>
      </c>
      <c r="AE89">
        <v>0</v>
      </c>
      <c r="AF89" t="s">
        <v>2782</v>
      </c>
      <c r="AJ89" t="s">
        <v>79</v>
      </c>
      <c r="AM89">
        <v>2023</v>
      </c>
      <c r="AN89" s="104">
        <v>44944</v>
      </c>
      <c r="AO89" s="104">
        <v>2</v>
      </c>
      <c r="AP89" s="104">
        <v>2</v>
      </c>
      <c r="AQ89" s="104">
        <v>2</v>
      </c>
      <c r="AR89" s="104">
        <v>2</v>
      </c>
      <c r="AS89" s="104">
        <v>2</v>
      </c>
      <c r="AT89" s="104">
        <v>2</v>
      </c>
      <c r="AU89" s="104">
        <v>2</v>
      </c>
      <c r="AV89" s="104">
        <v>2</v>
      </c>
      <c r="AW89" s="104">
        <v>2</v>
      </c>
      <c r="AX89" s="104">
        <v>44958</v>
      </c>
      <c r="AY89" s="104">
        <v>44958</v>
      </c>
      <c r="AZ89" s="104">
        <v>2</v>
      </c>
      <c r="BA89" s="104">
        <v>44945</v>
      </c>
      <c r="BB89" s="104">
        <v>2</v>
      </c>
      <c r="BC89" s="104">
        <v>44958</v>
      </c>
      <c r="BD89" s="104">
        <v>44958</v>
      </c>
      <c r="BE89" s="104">
        <v>44960</v>
      </c>
      <c r="BF89" s="104">
        <v>45000</v>
      </c>
      <c r="BG89">
        <v>5788.01</v>
      </c>
      <c r="BH89">
        <v>1</v>
      </c>
    </row>
    <row r="90" spans="2:60">
      <c r="B90" t="s">
        <v>3237</v>
      </c>
      <c r="C90">
        <v>1100492726</v>
      </c>
      <c r="D90" t="s">
        <v>1490</v>
      </c>
      <c r="E90">
        <v>10</v>
      </c>
      <c r="F90" t="s">
        <v>2799</v>
      </c>
      <c r="G90" t="s">
        <v>3238</v>
      </c>
      <c r="H90" t="s">
        <v>3239</v>
      </c>
      <c r="L90" t="s">
        <v>2777</v>
      </c>
      <c r="M90" t="s">
        <v>214</v>
      </c>
      <c r="N90" t="s">
        <v>3075</v>
      </c>
      <c r="O90" t="s">
        <v>3240</v>
      </c>
      <c r="P90" t="s">
        <v>103</v>
      </c>
      <c r="R90" t="s">
        <v>88</v>
      </c>
      <c r="T90" t="s">
        <v>2998</v>
      </c>
      <c r="V90" t="s">
        <v>2819</v>
      </c>
      <c r="Y90">
        <v>0</v>
      </c>
      <c r="Z90">
        <v>0</v>
      </c>
      <c r="AA90">
        <v>0</v>
      </c>
      <c r="AB90">
        <v>0</v>
      </c>
      <c r="AC90">
        <v>0</v>
      </c>
      <c r="AD90">
        <v>0</v>
      </c>
      <c r="AE90">
        <v>0</v>
      </c>
      <c r="AF90" t="s">
        <v>2782</v>
      </c>
      <c r="AI90" t="s">
        <v>79</v>
      </c>
      <c r="AM90">
        <v>2023</v>
      </c>
      <c r="AN90" s="104">
        <v>44960</v>
      </c>
      <c r="AO90" s="104">
        <v>2</v>
      </c>
      <c r="AP90" s="104">
        <v>2</v>
      </c>
      <c r="AQ90" s="104">
        <v>2</v>
      </c>
      <c r="AR90" s="104">
        <v>2</v>
      </c>
      <c r="AS90" s="104">
        <v>2</v>
      </c>
      <c r="AT90" s="104">
        <v>2</v>
      </c>
      <c r="AU90" s="104">
        <v>2</v>
      </c>
      <c r="AV90" s="104">
        <v>2</v>
      </c>
      <c r="AW90" s="104">
        <v>2</v>
      </c>
      <c r="AX90" s="104">
        <v>44974</v>
      </c>
      <c r="AY90" s="104">
        <v>44974</v>
      </c>
      <c r="AZ90" s="104">
        <v>44977</v>
      </c>
      <c r="BA90" s="104">
        <v>2</v>
      </c>
      <c r="BB90" s="104">
        <v>2</v>
      </c>
      <c r="BC90" s="104">
        <v>44974</v>
      </c>
      <c r="BD90" s="104">
        <v>44974</v>
      </c>
      <c r="BE90" s="104">
        <v>44978</v>
      </c>
      <c r="BF90" s="104">
        <v>45034</v>
      </c>
      <c r="BG90">
        <v>67278.02</v>
      </c>
      <c r="BH90">
        <v>1</v>
      </c>
    </row>
    <row r="91" spans="2:60">
      <c r="B91" t="s">
        <v>3241</v>
      </c>
      <c r="C91">
        <v>1100492775</v>
      </c>
      <c r="D91" t="s">
        <v>1364</v>
      </c>
      <c r="E91">
        <v>30</v>
      </c>
      <c r="F91" t="s">
        <v>2791</v>
      </c>
      <c r="G91" t="s">
        <v>3007</v>
      </c>
      <c r="H91" t="s">
        <v>3242</v>
      </c>
      <c r="L91" t="s">
        <v>2777</v>
      </c>
      <c r="M91" t="s">
        <v>214</v>
      </c>
      <c r="N91" t="s">
        <v>3243</v>
      </c>
      <c r="O91" t="s">
        <v>3072</v>
      </c>
      <c r="P91" t="s">
        <v>103</v>
      </c>
      <c r="R91" t="s">
        <v>88</v>
      </c>
      <c r="V91" t="s">
        <v>2781</v>
      </c>
      <c r="Y91">
        <v>2</v>
      </c>
      <c r="Z91">
        <v>0</v>
      </c>
      <c r="AA91">
        <v>0</v>
      </c>
      <c r="AB91">
        <v>0</v>
      </c>
      <c r="AC91">
        <v>0</v>
      </c>
      <c r="AD91">
        <v>0</v>
      </c>
      <c r="AE91">
        <v>0</v>
      </c>
      <c r="AF91" t="s">
        <v>2782</v>
      </c>
      <c r="AI91" t="s">
        <v>79</v>
      </c>
      <c r="AM91">
        <v>2023</v>
      </c>
      <c r="AN91" s="104">
        <v>44950</v>
      </c>
      <c r="AO91" s="104">
        <v>2</v>
      </c>
      <c r="AP91" s="104">
        <v>2</v>
      </c>
      <c r="AQ91" s="104">
        <v>2</v>
      </c>
      <c r="AR91" s="104">
        <v>2</v>
      </c>
      <c r="AS91" s="104">
        <v>2</v>
      </c>
      <c r="AT91" s="104">
        <v>2</v>
      </c>
      <c r="AU91" s="104">
        <v>2</v>
      </c>
      <c r="AV91" s="104">
        <v>2</v>
      </c>
      <c r="AW91" s="104">
        <v>2</v>
      </c>
      <c r="AX91" s="104">
        <v>44951</v>
      </c>
      <c r="AY91" s="104">
        <v>44951</v>
      </c>
      <c r="AZ91" s="104">
        <v>44950</v>
      </c>
      <c r="BA91" s="104">
        <v>2</v>
      </c>
      <c r="BB91" s="104">
        <v>2</v>
      </c>
      <c r="BC91" s="104">
        <v>44951</v>
      </c>
      <c r="BD91" s="104">
        <v>44951</v>
      </c>
      <c r="BE91" s="104">
        <v>44951</v>
      </c>
      <c r="BF91" s="104">
        <v>44957</v>
      </c>
      <c r="BG91">
        <v>6382.02</v>
      </c>
      <c r="BH91">
        <v>1</v>
      </c>
    </row>
    <row r="92" spans="2:60">
      <c r="B92" t="s">
        <v>3244</v>
      </c>
      <c r="C92">
        <v>1100492790</v>
      </c>
      <c r="D92" t="s">
        <v>1331</v>
      </c>
      <c r="E92">
        <v>10</v>
      </c>
      <c r="F92" t="s">
        <v>3245</v>
      </c>
      <c r="G92" t="s">
        <v>3246</v>
      </c>
      <c r="H92" t="s">
        <v>3247</v>
      </c>
      <c r="L92" t="s">
        <v>2777</v>
      </c>
      <c r="M92" t="s">
        <v>403</v>
      </c>
      <c r="N92" t="s">
        <v>3248</v>
      </c>
      <c r="O92" t="s">
        <v>2979</v>
      </c>
      <c r="P92" t="s">
        <v>103</v>
      </c>
      <c r="R92" t="s">
        <v>39</v>
      </c>
      <c r="V92" t="s">
        <v>2835</v>
      </c>
      <c r="Y92">
        <v>0</v>
      </c>
      <c r="Z92">
        <v>0</v>
      </c>
      <c r="AA92">
        <v>0</v>
      </c>
      <c r="AB92">
        <v>0</v>
      </c>
      <c r="AC92">
        <v>0</v>
      </c>
      <c r="AD92">
        <v>0</v>
      </c>
      <c r="AE92">
        <v>0</v>
      </c>
      <c r="AF92" t="s">
        <v>2782</v>
      </c>
      <c r="AI92" t="s">
        <v>79</v>
      </c>
      <c r="AJ92" t="s">
        <v>79</v>
      </c>
      <c r="AM92">
        <v>2023</v>
      </c>
      <c r="AN92" s="104">
        <v>44950</v>
      </c>
      <c r="AO92" s="104">
        <v>44964</v>
      </c>
      <c r="AP92" s="104">
        <v>44970</v>
      </c>
      <c r="AQ92" s="104">
        <v>44964</v>
      </c>
      <c r="AR92" s="104">
        <v>44971</v>
      </c>
      <c r="AS92" s="104">
        <v>2</v>
      </c>
      <c r="AT92" s="104">
        <v>2</v>
      </c>
      <c r="AU92" s="104">
        <v>2</v>
      </c>
      <c r="AV92" s="104">
        <v>2</v>
      </c>
      <c r="AW92" s="104">
        <v>2</v>
      </c>
      <c r="AX92" s="104">
        <v>44978</v>
      </c>
      <c r="AY92" s="104">
        <v>44978</v>
      </c>
      <c r="AZ92" s="104">
        <v>44972</v>
      </c>
      <c r="BA92" s="104">
        <v>45001</v>
      </c>
      <c r="BB92" s="104">
        <v>2</v>
      </c>
      <c r="BC92" s="104">
        <v>44978</v>
      </c>
      <c r="BD92" s="104">
        <v>44978</v>
      </c>
      <c r="BE92" s="104">
        <v>44980</v>
      </c>
      <c r="BF92" s="104">
        <v>45051</v>
      </c>
      <c r="BG92">
        <v>5190.01</v>
      </c>
      <c r="BH92">
        <v>1</v>
      </c>
    </row>
    <row r="93" spans="2:60">
      <c r="B93" t="s">
        <v>3249</v>
      </c>
      <c r="C93">
        <v>1100492807</v>
      </c>
      <c r="D93" t="s">
        <v>1331</v>
      </c>
      <c r="E93">
        <v>10</v>
      </c>
      <c r="F93" t="s">
        <v>3250</v>
      </c>
      <c r="G93" t="s">
        <v>3246</v>
      </c>
      <c r="H93" t="s">
        <v>3251</v>
      </c>
      <c r="L93" t="s">
        <v>2777</v>
      </c>
      <c r="M93" t="s">
        <v>403</v>
      </c>
      <c r="N93" t="s">
        <v>3252</v>
      </c>
      <c r="O93" t="s">
        <v>2979</v>
      </c>
      <c r="P93" t="s">
        <v>103</v>
      </c>
      <c r="R93" t="s">
        <v>39</v>
      </c>
      <c r="V93" t="s">
        <v>2835</v>
      </c>
      <c r="Y93">
        <v>0</v>
      </c>
      <c r="Z93">
        <v>0</v>
      </c>
      <c r="AA93">
        <v>0</v>
      </c>
      <c r="AB93">
        <v>0</v>
      </c>
      <c r="AC93">
        <v>0</v>
      </c>
      <c r="AD93">
        <v>0</v>
      </c>
      <c r="AE93">
        <v>0</v>
      </c>
      <c r="AF93" t="s">
        <v>2782</v>
      </c>
      <c r="AI93" t="s">
        <v>79</v>
      </c>
      <c r="AJ93" t="s">
        <v>79</v>
      </c>
      <c r="AM93">
        <v>2023</v>
      </c>
      <c r="AN93" s="104">
        <v>44950</v>
      </c>
      <c r="AO93" s="104">
        <v>44964</v>
      </c>
      <c r="AP93" s="104">
        <v>44970</v>
      </c>
      <c r="AQ93" s="104">
        <v>44964</v>
      </c>
      <c r="AR93" s="104">
        <v>44970</v>
      </c>
      <c r="AS93" s="104">
        <v>2</v>
      </c>
      <c r="AT93" s="104">
        <v>2</v>
      </c>
      <c r="AU93" s="104">
        <v>2</v>
      </c>
      <c r="AV93" s="104">
        <v>2</v>
      </c>
      <c r="AW93" s="104">
        <v>2</v>
      </c>
      <c r="AX93" s="104">
        <v>44978</v>
      </c>
      <c r="AY93" s="104">
        <v>44978</v>
      </c>
      <c r="AZ93" s="104">
        <v>44972</v>
      </c>
      <c r="BA93" s="104">
        <v>45001</v>
      </c>
      <c r="BB93" s="104">
        <v>2</v>
      </c>
      <c r="BC93" s="104">
        <v>44978</v>
      </c>
      <c r="BD93" s="104">
        <v>44978</v>
      </c>
      <c r="BE93" s="104">
        <v>44980</v>
      </c>
      <c r="BF93" s="104">
        <v>45051</v>
      </c>
      <c r="BG93">
        <v>4613.01</v>
      </c>
      <c r="BH93">
        <v>1</v>
      </c>
    </row>
    <row r="94" spans="2:60">
      <c r="B94" t="s">
        <v>3253</v>
      </c>
      <c r="C94">
        <v>1100492817</v>
      </c>
      <c r="D94" t="s">
        <v>1331</v>
      </c>
      <c r="E94">
        <v>20</v>
      </c>
      <c r="F94" t="s">
        <v>2791</v>
      </c>
      <c r="G94" t="s">
        <v>3007</v>
      </c>
      <c r="H94" t="s">
        <v>3254</v>
      </c>
      <c r="L94" t="s">
        <v>2777</v>
      </c>
      <c r="M94" t="s">
        <v>403</v>
      </c>
      <c r="N94" t="s">
        <v>3255</v>
      </c>
      <c r="O94" t="s">
        <v>2979</v>
      </c>
      <c r="P94" t="s">
        <v>103</v>
      </c>
      <c r="R94" t="s">
        <v>39</v>
      </c>
      <c r="V94" t="s">
        <v>2835</v>
      </c>
      <c r="Y94">
        <v>2</v>
      </c>
      <c r="Z94">
        <v>0</v>
      </c>
      <c r="AA94">
        <v>2</v>
      </c>
      <c r="AB94">
        <v>0</v>
      </c>
      <c r="AC94">
        <v>0</v>
      </c>
      <c r="AD94">
        <v>0</v>
      </c>
      <c r="AE94">
        <v>0</v>
      </c>
      <c r="AF94" t="s">
        <v>2782</v>
      </c>
      <c r="AI94" t="s">
        <v>79</v>
      </c>
      <c r="AJ94" t="s">
        <v>79</v>
      </c>
      <c r="AM94">
        <v>2023</v>
      </c>
      <c r="AN94" s="104">
        <v>44950</v>
      </c>
      <c r="AO94" s="104">
        <v>44964</v>
      </c>
      <c r="AP94" s="104">
        <v>44970</v>
      </c>
      <c r="AQ94" s="104">
        <v>44964</v>
      </c>
      <c r="AR94" s="104">
        <v>44970</v>
      </c>
      <c r="AS94" s="104">
        <v>2</v>
      </c>
      <c r="AT94" s="104">
        <v>2</v>
      </c>
      <c r="AU94" s="104">
        <v>2</v>
      </c>
      <c r="AV94" s="104">
        <v>2</v>
      </c>
      <c r="AW94" s="104">
        <v>2</v>
      </c>
      <c r="AX94" s="104">
        <v>44978</v>
      </c>
      <c r="AY94" s="104">
        <v>44978</v>
      </c>
      <c r="AZ94" s="104">
        <v>44972</v>
      </c>
      <c r="BA94" s="104">
        <v>45001</v>
      </c>
      <c r="BB94" s="104">
        <v>2</v>
      </c>
      <c r="BC94" s="104">
        <v>44978</v>
      </c>
      <c r="BD94" s="104">
        <v>44978</v>
      </c>
      <c r="BE94" s="104">
        <v>44980</v>
      </c>
      <c r="BF94" s="104">
        <v>45050</v>
      </c>
      <c r="BG94">
        <v>4439.01</v>
      </c>
      <c r="BH94">
        <v>1</v>
      </c>
    </row>
    <row r="95" spans="2:60">
      <c r="B95" t="s">
        <v>3256</v>
      </c>
      <c r="C95">
        <v>1100492964</v>
      </c>
      <c r="D95" t="s">
        <v>1116</v>
      </c>
      <c r="E95">
        <v>10</v>
      </c>
      <c r="F95" t="s">
        <v>2799</v>
      </c>
      <c r="G95" t="s">
        <v>2976</v>
      </c>
      <c r="H95" t="s">
        <v>3257</v>
      </c>
      <c r="L95" t="s">
        <v>2777</v>
      </c>
      <c r="M95" t="s">
        <v>2004</v>
      </c>
      <c r="N95" t="s">
        <v>3258</v>
      </c>
      <c r="O95" t="s">
        <v>2985</v>
      </c>
      <c r="P95" t="s">
        <v>88</v>
      </c>
      <c r="R95" t="s">
        <v>90</v>
      </c>
      <c r="V95" t="s">
        <v>2789</v>
      </c>
      <c r="Y95">
        <v>0</v>
      </c>
      <c r="Z95">
        <v>0</v>
      </c>
      <c r="AA95">
        <v>0</v>
      </c>
      <c r="AB95">
        <v>0</v>
      </c>
      <c r="AC95">
        <v>0</v>
      </c>
      <c r="AD95">
        <v>0</v>
      </c>
      <c r="AE95">
        <v>0</v>
      </c>
      <c r="AF95" t="s">
        <v>2782</v>
      </c>
      <c r="AH95" t="s">
        <v>2986</v>
      </c>
      <c r="AJ95" t="s">
        <v>79</v>
      </c>
      <c r="AM95">
        <v>2023</v>
      </c>
      <c r="AN95" s="104">
        <v>44951</v>
      </c>
      <c r="AO95" s="104">
        <v>44966</v>
      </c>
      <c r="AP95" s="104">
        <v>2</v>
      </c>
      <c r="AQ95" s="104">
        <v>2</v>
      </c>
      <c r="AR95" s="104">
        <v>2</v>
      </c>
      <c r="AS95" s="104">
        <v>2</v>
      </c>
      <c r="AT95" s="104">
        <v>2</v>
      </c>
      <c r="AU95" s="104">
        <v>44958</v>
      </c>
      <c r="AV95" s="104">
        <v>2</v>
      </c>
      <c r="AW95" s="104">
        <v>2</v>
      </c>
      <c r="AX95" s="104">
        <v>44980</v>
      </c>
      <c r="AY95" s="104">
        <v>44980</v>
      </c>
      <c r="AZ95" s="104">
        <v>2</v>
      </c>
      <c r="BA95" s="104">
        <v>44974</v>
      </c>
      <c r="BB95" s="104">
        <v>2</v>
      </c>
      <c r="BC95" s="104">
        <v>44980</v>
      </c>
      <c r="BD95" s="104">
        <v>44980</v>
      </c>
      <c r="BE95" s="104">
        <v>44984</v>
      </c>
      <c r="BF95" s="104">
        <v>45051</v>
      </c>
      <c r="BG95">
        <v>38042</v>
      </c>
      <c r="BH95">
        <v>1</v>
      </c>
    </row>
    <row r="96" spans="2:60">
      <c r="B96" t="s">
        <v>3259</v>
      </c>
      <c r="C96">
        <v>1100492969</v>
      </c>
      <c r="D96" t="s">
        <v>3260</v>
      </c>
      <c r="E96">
        <v>20</v>
      </c>
      <c r="F96" t="s">
        <v>2791</v>
      </c>
      <c r="G96" t="s">
        <v>3261</v>
      </c>
      <c r="H96" t="s">
        <v>3262</v>
      </c>
      <c r="L96" t="s">
        <v>2777</v>
      </c>
      <c r="M96" t="s">
        <v>521</v>
      </c>
      <c r="N96" t="s">
        <v>3075</v>
      </c>
      <c r="O96" t="s">
        <v>3263</v>
      </c>
      <c r="P96" t="s">
        <v>88</v>
      </c>
      <c r="R96" t="s">
        <v>39</v>
      </c>
      <c r="V96" t="s">
        <v>2835</v>
      </c>
      <c r="Y96">
        <v>0</v>
      </c>
      <c r="Z96">
        <v>0</v>
      </c>
      <c r="AA96">
        <v>1</v>
      </c>
      <c r="AB96">
        <v>0</v>
      </c>
      <c r="AC96">
        <v>0</v>
      </c>
      <c r="AD96">
        <v>0</v>
      </c>
      <c r="AE96">
        <v>0</v>
      </c>
      <c r="AF96" t="s">
        <v>2782</v>
      </c>
      <c r="AJ96" t="s">
        <v>79</v>
      </c>
      <c r="AM96">
        <v>2023</v>
      </c>
      <c r="AN96" s="104">
        <v>44950</v>
      </c>
      <c r="AO96" s="104">
        <v>2</v>
      </c>
      <c r="AP96" s="104">
        <v>2</v>
      </c>
      <c r="AQ96" s="104">
        <v>2</v>
      </c>
      <c r="AR96" s="104">
        <v>2</v>
      </c>
      <c r="AS96" s="104">
        <v>2</v>
      </c>
      <c r="AT96" s="104">
        <v>2</v>
      </c>
      <c r="AU96" s="104">
        <v>2</v>
      </c>
      <c r="AV96" s="104">
        <v>2</v>
      </c>
      <c r="AW96" s="104">
        <v>2</v>
      </c>
      <c r="AX96" s="104">
        <v>44957</v>
      </c>
      <c r="AY96" s="104">
        <v>44957</v>
      </c>
      <c r="AZ96" s="104">
        <v>2</v>
      </c>
      <c r="BA96" s="104">
        <v>44957</v>
      </c>
      <c r="BB96" s="104">
        <v>2</v>
      </c>
      <c r="BC96" s="104">
        <v>44957</v>
      </c>
      <c r="BD96" s="104">
        <v>44957</v>
      </c>
      <c r="BE96" s="104">
        <v>44959</v>
      </c>
      <c r="BF96" s="104">
        <v>44971</v>
      </c>
      <c r="BG96">
        <v>512.17999999999995</v>
      </c>
      <c r="BH96">
        <v>1</v>
      </c>
    </row>
    <row r="97" spans="2:60">
      <c r="B97" t="s">
        <v>3264</v>
      </c>
      <c r="C97">
        <v>1100492987</v>
      </c>
      <c r="D97" t="s">
        <v>1486</v>
      </c>
      <c r="E97">
        <v>30</v>
      </c>
      <c r="F97" t="s">
        <v>2791</v>
      </c>
      <c r="G97" t="s">
        <v>3265</v>
      </c>
      <c r="H97" t="s">
        <v>3266</v>
      </c>
      <c r="L97" t="s">
        <v>2777</v>
      </c>
      <c r="M97" t="s">
        <v>214</v>
      </c>
      <c r="N97" t="s">
        <v>2997</v>
      </c>
      <c r="O97" t="s">
        <v>3267</v>
      </c>
      <c r="P97" t="s">
        <v>103</v>
      </c>
      <c r="R97" t="s">
        <v>88</v>
      </c>
      <c r="V97" t="s">
        <v>2835</v>
      </c>
      <c r="Y97">
        <v>6</v>
      </c>
      <c r="Z97">
        <v>0</v>
      </c>
      <c r="AA97">
        <v>0</v>
      </c>
      <c r="AB97">
        <v>0</v>
      </c>
      <c r="AC97">
        <v>0</v>
      </c>
      <c r="AD97">
        <v>0</v>
      </c>
      <c r="AE97">
        <v>0</v>
      </c>
      <c r="AF97" t="s">
        <v>2782</v>
      </c>
      <c r="AI97" t="s">
        <v>79</v>
      </c>
      <c r="AM97">
        <v>2023</v>
      </c>
      <c r="AN97" s="104">
        <v>44950</v>
      </c>
      <c r="AO97" s="104">
        <v>2</v>
      </c>
      <c r="AP97" s="104">
        <v>2</v>
      </c>
      <c r="AQ97" s="104">
        <v>2</v>
      </c>
      <c r="AR97" s="104">
        <v>2</v>
      </c>
      <c r="AS97" s="104">
        <v>2</v>
      </c>
      <c r="AT97" s="104">
        <v>2</v>
      </c>
      <c r="AU97" s="104">
        <v>2</v>
      </c>
      <c r="AV97" s="104">
        <v>2</v>
      </c>
      <c r="AW97" s="104">
        <v>2</v>
      </c>
      <c r="AX97" s="104">
        <v>44964</v>
      </c>
      <c r="AY97" s="104">
        <v>44964</v>
      </c>
      <c r="AZ97" s="104">
        <v>44957</v>
      </c>
      <c r="BA97" s="104">
        <v>2</v>
      </c>
      <c r="BB97" s="104">
        <v>2</v>
      </c>
      <c r="BC97" s="104">
        <v>44964</v>
      </c>
      <c r="BD97" s="104">
        <v>44964</v>
      </c>
      <c r="BE97" s="104">
        <v>44966</v>
      </c>
      <c r="BF97" s="104">
        <v>45016</v>
      </c>
      <c r="BG97">
        <v>0</v>
      </c>
      <c r="BH97">
        <v>1</v>
      </c>
    </row>
    <row r="98" spans="2:60">
      <c r="B98" t="s">
        <v>3268</v>
      </c>
      <c r="C98">
        <v>1100492989</v>
      </c>
      <c r="D98" t="s">
        <v>933</v>
      </c>
      <c r="E98">
        <v>40</v>
      </c>
      <c r="F98" t="s">
        <v>3269</v>
      </c>
      <c r="G98" t="s">
        <v>3270</v>
      </c>
      <c r="H98" t="s">
        <v>3271</v>
      </c>
      <c r="L98" t="s">
        <v>2777</v>
      </c>
      <c r="M98" t="s">
        <v>403</v>
      </c>
      <c r="N98" t="s">
        <v>3272</v>
      </c>
      <c r="O98" t="s">
        <v>2979</v>
      </c>
      <c r="P98" t="s">
        <v>11</v>
      </c>
      <c r="R98" t="s">
        <v>39</v>
      </c>
      <c r="V98" t="s">
        <v>2789</v>
      </c>
      <c r="Y98">
        <v>0</v>
      </c>
      <c r="Z98">
        <v>0</v>
      </c>
      <c r="AA98">
        <v>0</v>
      </c>
      <c r="AB98">
        <v>0</v>
      </c>
      <c r="AC98">
        <v>0</v>
      </c>
      <c r="AD98">
        <v>0</v>
      </c>
      <c r="AE98">
        <v>0</v>
      </c>
      <c r="AF98" t="s">
        <v>2782</v>
      </c>
      <c r="AI98" t="s">
        <v>79</v>
      </c>
      <c r="AJ98" t="s">
        <v>79</v>
      </c>
      <c r="AM98">
        <v>2023</v>
      </c>
      <c r="AN98" s="104">
        <v>44951</v>
      </c>
      <c r="AO98" s="104">
        <v>44966</v>
      </c>
      <c r="AP98" s="104">
        <v>44966</v>
      </c>
      <c r="AQ98" s="104">
        <v>44967</v>
      </c>
      <c r="AR98" s="104">
        <v>44980</v>
      </c>
      <c r="AS98" s="104">
        <v>2</v>
      </c>
      <c r="AT98" s="104">
        <v>44958</v>
      </c>
      <c r="AU98" s="104">
        <v>44958</v>
      </c>
      <c r="AV98" s="104">
        <v>2</v>
      </c>
      <c r="AW98" s="104">
        <v>2</v>
      </c>
      <c r="AX98" s="104">
        <v>44980</v>
      </c>
      <c r="AY98" s="104">
        <v>44980</v>
      </c>
      <c r="AZ98" s="104">
        <v>44980</v>
      </c>
      <c r="BA98" s="104">
        <v>44992</v>
      </c>
      <c r="BB98" s="104">
        <v>2</v>
      </c>
      <c r="BC98" s="104">
        <v>44980</v>
      </c>
      <c r="BD98" s="104">
        <v>44980</v>
      </c>
      <c r="BE98" s="104">
        <v>44984</v>
      </c>
      <c r="BF98" s="104">
        <v>45082</v>
      </c>
      <c r="BG98">
        <v>73972.800000000003</v>
      </c>
      <c r="BH98">
        <v>1</v>
      </c>
    </row>
    <row r="99" spans="2:60">
      <c r="B99" t="s">
        <v>3273</v>
      </c>
      <c r="C99">
        <v>1100493031</v>
      </c>
      <c r="D99" t="s">
        <v>3274</v>
      </c>
      <c r="E99">
        <v>10</v>
      </c>
      <c r="F99" t="s">
        <v>3275</v>
      </c>
      <c r="G99" t="s">
        <v>3276</v>
      </c>
      <c r="H99" t="s">
        <v>3277</v>
      </c>
      <c r="L99" t="s">
        <v>2777</v>
      </c>
      <c r="M99" t="s">
        <v>554</v>
      </c>
      <c r="N99" t="s">
        <v>3278</v>
      </c>
      <c r="O99" t="s">
        <v>3131</v>
      </c>
      <c r="P99" t="s">
        <v>88</v>
      </c>
      <c r="R99" t="s">
        <v>97</v>
      </c>
      <c r="V99" t="s">
        <v>2819</v>
      </c>
      <c r="Y99">
        <v>0</v>
      </c>
      <c r="Z99">
        <v>0</v>
      </c>
      <c r="AA99">
        <v>0</v>
      </c>
      <c r="AB99">
        <v>0</v>
      </c>
      <c r="AC99">
        <v>0</v>
      </c>
      <c r="AD99">
        <v>0</v>
      </c>
      <c r="AE99">
        <v>0</v>
      </c>
      <c r="AF99" t="s">
        <v>2782</v>
      </c>
      <c r="AJ99" t="s">
        <v>79</v>
      </c>
      <c r="AM99">
        <v>2023</v>
      </c>
      <c r="AN99" s="104">
        <v>44952</v>
      </c>
      <c r="AO99" s="104">
        <v>2</v>
      </c>
      <c r="AP99" s="104">
        <v>2</v>
      </c>
      <c r="AQ99" s="104">
        <v>2</v>
      </c>
      <c r="AR99" s="104">
        <v>2</v>
      </c>
      <c r="AS99" s="104">
        <v>2</v>
      </c>
      <c r="AT99" s="104">
        <v>2</v>
      </c>
      <c r="AU99" s="104">
        <v>2</v>
      </c>
      <c r="AV99" s="104">
        <v>2</v>
      </c>
      <c r="AW99" s="104">
        <v>2</v>
      </c>
      <c r="AX99" s="104">
        <v>44965</v>
      </c>
      <c r="AY99" s="104">
        <v>44965</v>
      </c>
      <c r="AZ99" s="104">
        <v>2</v>
      </c>
      <c r="BA99" s="104">
        <v>44953</v>
      </c>
      <c r="BB99" s="104">
        <v>2</v>
      </c>
      <c r="BC99" s="104">
        <v>44965</v>
      </c>
      <c r="BD99" s="104">
        <v>44965</v>
      </c>
      <c r="BE99" s="104">
        <v>44967</v>
      </c>
      <c r="BF99" s="104">
        <v>45036</v>
      </c>
      <c r="BG99">
        <v>16060.01</v>
      </c>
      <c r="BH99">
        <v>1</v>
      </c>
    </row>
    <row r="100" spans="2:60">
      <c r="B100" t="s">
        <v>3279</v>
      </c>
      <c r="C100">
        <v>1100493084</v>
      </c>
      <c r="D100" t="s">
        <v>1348</v>
      </c>
      <c r="E100">
        <v>10</v>
      </c>
      <c r="F100" t="s">
        <v>2799</v>
      </c>
      <c r="G100" t="s">
        <v>2976</v>
      </c>
      <c r="H100" t="s">
        <v>3280</v>
      </c>
      <c r="L100" t="s">
        <v>2777</v>
      </c>
      <c r="M100" t="s">
        <v>513</v>
      </c>
      <c r="N100" t="s">
        <v>3281</v>
      </c>
      <c r="O100" t="s">
        <v>3072</v>
      </c>
      <c r="P100" t="s">
        <v>103</v>
      </c>
      <c r="R100" t="s">
        <v>97</v>
      </c>
      <c r="V100" t="s">
        <v>2781</v>
      </c>
      <c r="Y100">
        <v>0</v>
      </c>
      <c r="Z100">
        <v>0</v>
      </c>
      <c r="AA100">
        <v>0</v>
      </c>
      <c r="AB100">
        <v>0</v>
      </c>
      <c r="AC100">
        <v>0</v>
      </c>
      <c r="AD100">
        <v>0</v>
      </c>
      <c r="AE100">
        <v>0</v>
      </c>
      <c r="AF100" t="s">
        <v>2782</v>
      </c>
      <c r="AI100" t="s">
        <v>79</v>
      </c>
      <c r="AJ100" t="s">
        <v>79</v>
      </c>
      <c r="AM100">
        <v>2023</v>
      </c>
      <c r="AN100" s="104">
        <v>44953</v>
      </c>
      <c r="AO100" s="104">
        <v>2</v>
      </c>
      <c r="AP100" s="104">
        <v>2</v>
      </c>
      <c r="AQ100" s="104">
        <v>2</v>
      </c>
      <c r="AR100" s="104">
        <v>2</v>
      </c>
      <c r="AS100" s="104">
        <v>2</v>
      </c>
      <c r="AT100" s="104">
        <v>2</v>
      </c>
      <c r="AU100" s="104">
        <v>2</v>
      </c>
      <c r="AV100" s="104">
        <v>2</v>
      </c>
      <c r="AW100" s="104">
        <v>2</v>
      </c>
      <c r="AX100" s="104">
        <v>44967</v>
      </c>
      <c r="AY100" s="104">
        <v>44967</v>
      </c>
      <c r="AZ100" s="104">
        <v>44958</v>
      </c>
      <c r="BA100" s="104">
        <v>44957</v>
      </c>
      <c r="BB100" s="104">
        <v>2</v>
      </c>
      <c r="BC100" s="104">
        <v>44967</v>
      </c>
      <c r="BD100" s="104">
        <v>44967</v>
      </c>
      <c r="BE100" s="104">
        <v>44971</v>
      </c>
      <c r="BF100" s="104">
        <v>45161</v>
      </c>
      <c r="BG100">
        <v>133514.04</v>
      </c>
      <c r="BH100">
        <v>1</v>
      </c>
    </row>
    <row r="101" spans="2:60">
      <c r="B101" t="s">
        <v>3282</v>
      </c>
      <c r="C101">
        <v>1100493275</v>
      </c>
      <c r="D101" t="s">
        <v>3274</v>
      </c>
      <c r="E101">
        <v>10</v>
      </c>
      <c r="F101" t="s">
        <v>3283</v>
      </c>
      <c r="G101" t="s">
        <v>3055</v>
      </c>
      <c r="H101" t="s">
        <v>3284</v>
      </c>
      <c r="L101" t="s">
        <v>2777</v>
      </c>
      <c r="M101" t="s">
        <v>513</v>
      </c>
      <c r="N101" t="s">
        <v>3285</v>
      </c>
      <c r="O101" t="s">
        <v>3131</v>
      </c>
      <c r="P101" t="s">
        <v>103</v>
      </c>
      <c r="R101" t="s">
        <v>97</v>
      </c>
      <c r="V101" t="s">
        <v>2781</v>
      </c>
      <c r="Y101">
        <v>0</v>
      </c>
      <c r="Z101">
        <v>0</v>
      </c>
      <c r="AA101">
        <v>0</v>
      </c>
      <c r="AB101">
        <v>0</v>
      </c>
      <c r="AC101">
        <v>0</v>
      </c>
      <c r="AD101">
        <v>0</v>
      </c>
      <c r="AE101">
        <v>0</v>
      </c>
      <c r="AF101" t="s">
        <v>2782</v>
      </c>
      <c r="AI101" t="s">
        <v>79</v>
      </c>
      <c r="AJ101" t="s">
        <v>79</v>
      </c>
      <c r="AM101">
        <v>2023</v>
      </c>
      <c r="AN101" s="104">
        <v>44956</v>
      </c>
      <c r="AO101" s="104">
        <v>2</v>
      </c>
      <c r="AP101" s="104">
        <v>2</v>
      </c>
      <c r="AQ101" s="104">
        <v>2</v>
      </c>
      <c r="AR101" s="104">
        <v>2</v>
      </c>
      <c r="AS101" s="104">
        <v>2</v>
      </c>
      <c r="AT101" s="104">
        <v>2</v>
      </c>
      <c r="AU101" s="104">
        <v>2</v>
      </c>
      <c r="AV101" s="104">
        <v>2</v>
      </c>
      <c r="AW101" s="104">
        <v>2</v>
      </c>
      <c r="AX101" s="104">
        <v>44970</v>
      </c>
      <c r="AY101" s="104">
        <v>44970</v>
      </c>
      <c r="AZ101" s="104">
        <v>44958</v>
      </c>
      <c r="BA101" s="104">
        <v>44959</v>
      </c>
      <c r="BB101" s="104">
        <v>2</v>
      </c>
      <c r="BC101" s="104">
        <v>44970</v>
      </c>
      <c r="BD101" s="104">
        <v>44970</v>
      </c>
      <c r="BE101" s="104">
        <v>44972</v>
      </c>
      <c r="BF101" s="104">
        <v>45037</v>
      </c>
      <c r="BG101">
        <v>12940.01</v>
      </c>
      <c r="BH101">
        <v>1</v>
      </c>
    </row>
    <row r="102" spans="2:60">
      <c r="B102" t="s">
        <v>3286</v>
      </c>
      <c r="C102">
        <v>1100493429</v>
      </c>
      <c r="D102" t="s">
        <v>3287</v>
      </c>
      <c r="E102">
        <v>72</v>
      </c>
      <c r="F102" t="s">
        <v>2791</v>
      </c>
      <c r="G102" t="s">
        <v>3007</v>
      </c>
      <c r="H102" t="s">
        <v>3288</v>
      </c>
      <c r="L102" t="s">
        <v>2777</v>
      </c>
      <c r="M102" t="s">
        <v>2004</v>
      </c>
      <c r="N102" t="s">
        <v>3289</v>
      </c>
      <c r="O102" t="s">
        <v>3290</v>
      </c>
      <c r="P102" t="s">
        <v>88</v>
      </c>
      <c r="R102" t="s">
        <v>73</v>
      </c>
      <c r="T102" t="s">
        <v>2985</v>
      </c>
      <c r="V102" t="s">
        <v>2781</v>
      </c>
      <c r="Y102">
        <v>0</v>
      </c>
      <c r="Z102">
        <v>0</v>
      </c>
      <c r="AA102">
        <v>4</v>
      </c>
      <c r="AB102">
        <v>0</v>
      </c>
      <c r="AC102">
        <v>0</v>
      </c>
      <c r="AD102">
        <v>0</v>
      </c>
      <c r="AE102">
        <v>0</v>
      </c>
      <c r="AF102" t="s">
        <v>2782</v>
      </c>
      <c r="AG102" t="s">
        <v>45</v>
      </c>
      <c r="AH102" t="s">
        <v>2986</v>
      </c>
      <c r="AJ102" t="s">
        <v>79</v>
      </c>
      <c r="AM102">
        <v>2023</v>
      </c>
      <c r="AN102" s="104">
        <v>44960</v>
      </c>
      <c r="AO102" s="104">
        <v>44974</v>
      </c>
      <c r="AP102" s="104">
        <v>2</v>
      </c>
      <c r="AQ102" s="104">
        <v>2</v>
      </c>
      <c r="AR102" s="104">
        <v>2</v>
      </c>
      <c r="AS102" s="104">
        <v>44974</v>
      </c>
      <c r="AT102" s="104">
        <v>2</v>
      </c>
      <c r="AU102" s="104">
        <v>2</v>
      </c>
      <c r="AV102" s="104">
        <v>2</v>
      </c>
      <c r="AW102" s="104">
        <v>2</v>
      </c>
      <c r="AX102" s="104">
        <v>44995</v>
      </c>
      <c r="AY102" s="104">
        <v>44995</v>
      </c>
      <c r="AZ102" s="104">
        <v>2</v>
      </c>
      <c r="BA102" s="104">
        <v>44974</v>
      </c>
      <c r="BB102" s="104">
        <v>2</v>
      </c>
      <c r="BC102" s="104">
        <v>44995</v>
      </c>
      <c r="BD102" s="104">
        <v>44995</v>
      </c>
      <c r="BE102" s="104">
        <v>44999</v>
      </c>
      <c r="BF102" s="104">
        <v>45079</v>
      </c>
      <c r="BG102">
        <v>6419.01</v>
      </c>
      <c r="BH102">
        <v>1</v>
      </c>
    </row>
    <row r="103" spans="2:60">
      <c r="B103" t="s">
        <v>3291</v>
      </c>
      <c r="C103">
        <v>1100493457</v>
      </c>
      <c r="D103" t="s">
        <v>933</v>
      </c>
      <c r="E103">
        <v>20</v>
      </c>
      <c r="F103" t="s">
        <v>2791</v>
      </c>
      <c r="G103" t="s">
        <v>3007</v>
      </c>
      <c r="H103" t="s">
        <v>3292</v>
      </c>
      <c r="L103" t="s">
        <v>2777</v>
      </c>
      <c r="M103" t="s">
        <v>403</v>
      </c>
      <c r="N103" t="s">
        <v>3293</v>
      </c>
      <c r="O103" t="s">
        <v>2979</v>
      </c>
      <c r="P103" t="s">
        <v>11</v>
      </c>
      <c r="R103" t="s">
        <v>39</v>
      </c>
      <c r="V103" t="s">
        <v>2789</v>
      </c>
      <c r="Y103">
        <v>4</v>
      </c>
      <c r="Z103">
        <v>0</v>
      </c>
      <c r="AA103">
        <v>3</v>
      </c>
      <c r="AB103">
        <v>0</v>
      </c>
      <c r="AC103">
        <v>0</v>
      </c>
      <c r="AD103">
        <v>0</v>
      </c>
      <c r="AE103">
        <v>0</v>
      </c>
      <c r="AF103" t="s">
        <v>2782</v>
      </c>
      <c r="AI103" t="s">
        <v>79</v>
      </c>
      <c r="AJ103" t="s">
        <v>79</v>
      </c>
      <c r="AM103">
        <v>2023</v>
      </c>
      <c r="AN103" s="104">
        <v>44958</v>
      </c>
      <c r="AO103" s="104">
        <v>44972</v>
      </c>
      <c r="AP103" s="104">
        <v>44966</v>
      </c>
      <c r="AQ103" s="104">
        <v>44995</v>
      </c>
      <c r="AR103" s="104">
        <v>44980</v>
      </c>
      <c r="AS103" s="104">
        <v>2</v>
      </c>
      <c r="AT103" s="104">
        <v>44965</v>
      </c>
      <c r="AU103" s="104">
        <v>44965</v>
      </c>
      <c r="AV103" s="104">
        <v>2</v>
      </c>
      <c r="AW103" s="104">
        <v>2</v>
      </c>
      <c r="AX103" s="104">
        <v>44986</v>
      </c>
      <c r="AY103" s="104">
        <v>44986</v>
      </c>
      <c r="AZ103" s="104">
        <v>44980</v>
      </c>
      <c r="BA103" s="104">
        <v>45036</v>
      </c>
      <c r="BB103" s="104">
        <v>2</v>
      </c>
      <c r="BC103" s="104">
        <v>44986</v>
      </c>
      <c r="BD103" s="104">
        <v>44986</v>
      </c>
      <c r="BE103" s="104">
        <v>44988</v>
      </c>
      <c r="BF103" s="104">
        <v>45075</v>
      </c>
      <c r="BG103">
        <v>31248.92</v>
      </c>
      <c r="BH103">
        <v>1</v>
      </c>
    </row>
    <row r="104" spans="2:60">
      <c r="B104" t="s">
        <v>3294</v>
      </c>
      <c r="C104">
        <v>1100493594</v>
      </c>
      <c r="D104" t="s">
        <v>3295</v>
      </c>
      <c r="E104">
        <v>10</v>
      </c>
      <c r="F104" t="s">
        <v>3296</v>
      </c>
      <c r="G104" t="s">
        <v>3055</v>
      </c>
      <c r="H104" t="s">
        <v>3297</v>
      </c>
      <c r="L104" t="s">
        <v>2777</v>
      </c>
      <c r="M104" t="s">
        <v>513</v>
      </c>
      <c r="N104" t="s">
        <v>3298</v>
      </c>
      <c r="O104" t="s">
        <v>3058</v>
      </c>
      <c r="P104" t="s">
        <v>103</v>
      </c>
      <c r="R104" t="s">
        <v>97</v>
      </c>
      <c r="V104" t="s">
        <v>2835</v>
      </c>
      <c r="Y104">
        <v>0</v>
      </c>
      <c r="Z104">
        <v>0</v>
      </c>
      <c r="AA104">
        <v>0</v>
      </c>
      <c r="AB104">
        <v>0</v>
      </c>
      <c r="AC104">
        <v>0</v>
      </c>
      <c r="AD104">
        <v>0</v>
      </c>
      <c r="AE104">
        <v>0</v>
      </c>
      <c r="AF104" t="s">
        <v>2782</v>
      </c>
      <c r="AI104" t="s">
        <v>79</v>
      </c>
      <c r="AJ104" t="s">
        <v>79</v>
      </c>
      <c r="AM104">
        <v>2023</v>
      </c>
      <c r="AN104" s="104">
        <v>44960</v>
      </c>
      <c r="AO104" s="104">
        <v>2</v>
      </c>
      <c r="AP104" s="104">
        <v>2</v>
      </c>
      <c r="AQ104" s="104">
        <v>2</v>
      </c>
      <c r="AR104" s="104">
        <v>2</v>
      </c>
      <c r="AS104" s="104">
        <v>2</v>
      </c>
      <c r="AT104" s="104">
        <v>2</v>
      </c>
      <c r="AU104" s="104">
        <v>2</v>
      </c>
      <c r="AV104" s="104">
        <v>2</v>
      </c>
      <c r="AW104" s="104">
        <v>2</v>
      </c>
      <c r="AX104" s="104">
        <v>44974</v>
      </c>
      <c r="AY104" s="104">
        <v>44974</v>
      </c>
      <c r="AZ104" s="104">
        <v>44964</v>
      </c>
      <c r="BA104" s="104">
        <v>44971</v>
      </c>
      <c r="BB104" s="104">
        <v>2</v>
      </c>
      <c r="BC104" s="104">
        <v>44974</v>
      </c>
      <c r="BD104" s="104">
        <v>44974</v>
      </c>
      <c r="BE104" s="104">
        <v>44978</v>
      </c>
      <c r="BF104" s="104">
        <v>45044</v>
      </c>
      <c r="BG104">
        <v>13248.01</v>
      </c>
      <c r="BH104">
        <v>1</v>
      </c>
    </row>
    <row r="105" spans="2:60">
      <c r="B105" t="s">
        <v>3299</v>
      </c>
      <c r="C105">
        <v>1100493605</v>
      </c>
      <c r="D105" t="s">
        <v>1514</v>
      </c>
      <c r="E105">
        <v>10</v>
      </c>
      <c r="F105" t="s">
        <v>3300</v>
      </c>
      <c r="G105" t="s">
        <v>3230</v>
      </c>
      <c r="H105" t="s">
        <v>3301</v>
      </c>
      <c r="L105" t="s">
        <v>2777</v>
      </c>
      <c r="M105" t="s">
        <v>554</v>
      </c>
      <c r="N105" t="s">
        <v>3302</v>
      </c>
      <c r="O105" t="s">
        <v>3058</v>
      </c>
      <c r="P105" t="s">
        <v>88</v>
      </c>
      <c r="R105" t="s">
        <v>97</v>
      </c>
      <c r="V105" t="s">
        <v>2819</v>
      </c>
      <c r="Y105">
        <v>0</v>
      </c>
      <c r="Z105">
        <v>0</v>
      </c>
      <c r="AA105">
        <v>0</v>
      </c>
      <c r="AB105">
        <v>0</v>
      </c>
      <c r="AC105">
        <v>0</v>
      </c>
      <c r="AD105">
        <v>0</v>
      </c>
      <c r="AE105">
        <v>0</v>
      </c>
      <c r="AF105" t="s">
        <v>2782</v>
      </c>
      <c r="AJ105" t="s">
        <v>79</v>
      </c>
      <c r="AM105">
        <v>2023</v>
      </c>
      <c r="AN105" s="104">
        <v>44959</v>
      </c>
      <c r="AO105" s="104">
        <v>2</v>
      </c>
      <c r="AP105" s="104">
        <v>2</v>
      </c>
      <c r="AQ105" s="104">
        <v>2</v>
      </c>
      <c r="AR105" s="104">
        <v>2</v>
      </c>
      <c r="AS105" s="104">
        <v>2</v>
      </c>
      <c r="AT105" s="104">
        <v>2</v>
      </c>
      <c r="AU105" s="104">
        <v>2</v>
      </c>
      <c r="AV105" s="104">
        <v>2</v>
      </c>
      <c r="AW105" s="104">
        <v>2</v>
      </c>
      <c r="AX105" s="104">
        <v>44973</v>
      </c>
      <c r="AY105" s="104">
        <v>44973</v>
      </c>
      <c r="AZ105" s="104">
        <v>2</v>
      </c>
      <c r="BA105" s="104">
        <v>44967</v>
      </c>
      <c r="BB105" s="104">
        <v>2</v>
      </c>
      <c r="BC105" s="104">
        <v>44973</v>
      </c>
      <c r="BD105" s="104">
        <v>44973</v>
      </c>
      <c r="BE105" s="104">
        <v>44977</v>
      </c>
      <c r="BF105" s="104">
        <v>45051</v>
      </c>
      <c r="BG105">
        <v>55760.01</v>
      </c>
      <c r="BH105">
        <v>1</v>
      </c>
    </row>
    <row r="106" spans="2:60">
      <c r="B106" t="s">
        <v>3303</v>
      </c>
      <c r="C106">
        <v>1100493609</v>
      </c>
      <c r="D106" t="s">
        <v>3304</v>
      </c>
      <c r="E106">
        <v>70</v>
      </c>
      <c r="F106" t="s">
        <v>2791</v>
      </c>
      <c r="G106" t="s">
        <v>3007</v>
      </c>
      <c r="H106" t="s">
        <v>3305</v>
      </c>
      <c r="L106" t="s">
        <v>2777</v>
      </c>
      <c r="M106" t="s">
        <v>513</v>
      </c>
      <c r="N106" t="s">
        <v>3306</v>
      </c>
      <c r="O106" t="s">
        <v>3058</v>
      </c>
      <c r="P106" t="s">
        <v>103</v>
      </c>
      <c r="R106" t="s">
        <v>97</v>
      </c>
      <c r="V106" t="s">
        <v>2781</v>
      </c>
      <c r="Y106">
        <v>12</v>
      </c>
      <c r="Z106">
        <v>0</v>
      </c>
      <c r="AA106">
        <v>12</v>
      </c>
      <c r="AB106">
        <v>0</v>
      </c>
      <c r="AC106">
        <v>0</v>
      </c>
      <c r="AD106">
        <v>0</v>
      </c>
      <c r="AE106">
        <v>0</v>
      </c>
      <c r="AF106" t="s">
        <v>2782</v>
      </c>
      <c r="AI106" t="s">
        <v>79</v>
      </c>
      <c r="AJ106" t="s">
        <v>79</v>
      </c>
      <c r="AM106">
        <v>2023</v>
      </c>
      <c r="AN106" s="104">
        <v>44959</v>
      </c>
      <c r="AO106" s="104">
        <v>2</v>
      </c>
      <c r="AP106" s="104">
        <v>2</v>
      </c>
      <c r="AQ106" s="104">
        <v>2</v>
      </c>
      <c r="AR106" s="104">
        <v>2</v>
      </c>
      <c r="AS106" s="104">
        <v>2</v>
      </c>
      <c r="AT106" s="104">
        <v>44967</v>
      </c>
      <c r="AU106" s="104">
        <v>44967</v>
      </c>
      <c r="AV106" s="104">
        <v>2</v>
      </c>
      <c r="AW106" s="104">
        <v>2</v>
      </c>
      <c r="AX106" s="104">
        <v>44973</v>
      </c>
      <c r="AY106" s="104">
        <v>44973</v>
      </c>
      <c r="AZ106" s="104">
        <v>44966</v>
      </c>
      <c r="BA106" s="104">
        <v>44964</v>
      </c>
      <c r="BB106" s="104">
        <v>2</v>
      </c>
      <c r="BC106" s="104">
        <v>44973</v>
      </c>
      <c r="BD106" s="104">
        <v>44973</v>
      </c>
      <c r="BE106" s="104">
        <v>44979</v>
      </c>
      <c r="BF106" s="104">
        <v>45086</v>
      </c>
      <c r="BG106">
        <v>159812.01999999999</v>
      </c>
      <c r="BH106">
        <v>1</v>
      </c>
    </row>
    <row r="107" spans="2:60">
      <c r="B107" t="s">
        <v>3307</v>
      </c>
      <c r="C107">
        <v>1100493632</v>
      </c>
      <c r="D107" t="s">
        <v>1701</v>
      </c>
      <c r="E107">
        <v>70</v>
      </c>
      <c r="F107" t="s">
        <v>3001</v>
      </c>
      <c r="G107" t="s">
        <v>3002</v>
      </c>
      <c r="H107" t="s">
        <v>3308</v>
      </c>
      <c r="L107" t="s">
        <v>2777</v>
      </c>
      <c r="M107" t="s">
        <v>403</v>
      </c>
      <c r="N107" t="s">
        <v>3309</v>
      </c>
      <c r="O107" t="s">
        <v>3131</v>
      </c>
      <c r="P107" t="s">
        <v>103</v>
      </c>
      <c r="R107" t="s">
        <v>97</v>
      </c>
      <c r="T107" t="s">
        <v>2985</v>
      </c>
      <c r="V107" t="s">
        <v>2781</v>
      </c>
      <c r="Y107">
        <v>0</v>
      </c>
      <c r="Z107">
        <v>0</v>
      </c>
      <c r="AA107">
        <v>0</v>
      </c>
      <c r="AB107">
        <v>0</v>
      </c>
      <c r="AC107">
        <v>0</v>
      </c>
      <c r="AD107">
        <v>0</v>
      </c>
      <c r="AE107">
        <v>0</v>
      </c>
      <c r="AF107" t="s">
        <v>2782</v>
      </c>
      <c r="AG107" t="s">
        <v>45</v>
      </c>
      <c r="AH107" t="s">
        <v>2986</v>
      </c>
      <c r="AI107" t="s">
        <v>79</v>
      </c>
      <c r="AJ107" t="s">
        <v>79</v>
      </c>
      <c r="AM107">
        <v>2023</v>
      </c>
      <c r="AN107" s="104">
        <v>44959</v>
      </c>
      <c r="AO107" s="104">
        <v>44973</v>
      </c>
      <c r="AP107" s="104">
        <v>45005</v>
      </c>
      <c r="AQ107" s="104">
        <v>45006</v>
      </c>
      <c r="AR107" s="104">
        <v>45006</v>
      </c>
      <c r="AS107" s="104">
        <v>45015</v>
      </c>
      <c r="AT107" s="104">
        <v>44967</v>
      </c>
      <c r="AU107" s="104">
        <v>2</v>
      </c>
      <c r="AV107" s="104">
        <v>2</v>
      </c>
      <c r="AW107" s="104">
        <v>2</v>
      </c>
      <c r="AX107" s="104">
        <v>44998</v>
      </c>
      <c r="AY107" s="104">
        <v>44998</v>
      </c>
      <c r="AZ107" s="104">
        <v>45007</v>
      </c>
      <c r="BA107" s="104">
        <v>45021</v>
      </c>
      <c r="BB107" s="104">
        <v>2</v>
      </c>
      <c r="BC107" s="104">
        <v>44998</v>
      </c>
      <c r="BD107" s="104">
        <v>44998</v>
      </c>
      <c r="BE107" s="104">
        <v>45000</v>
      </c>
      <c r="BF107" s="104">
        <v>45082</v>
      </c>
      <c r="BG107">
        <v>84595.03</v>
      </c>
      <c r="BH107">
        <v>1</v>
      </c>
    </row>
    <row r="108" spans="2:60">
      <c r="B108" t="s">
        <v>3310</v>
      </c>
      <c r="C108">
        <v>1100493715</v>
      </c>
      <c r="D108" t="s">
        <v>3311</v>
      </c>
      <c r="E108">
        <v>10</v>
      </c>
      <c r="F108" t="s">
        <v>2799</v>
      </c>
      <c r="G108" t="s">
        <v>3312</v>
      </c>
      <c r="H108" t="s">
        <v>3313</v>
      </c>
      <c r="L108" t="s">
        <v>2777</v>
      </c>
      <c r="M108" t="s">
        <v>521</v>
      </c>
      <c r="N108" t="s">
        <v>3075</v>
      </c>
      <c r="O108" t="s">
        <v>3314</v>
      </c>
      <c r="P108" t="s">
        <v>88</v>
      </c>
      <c r="R108" t="s">
        <v>97</v>
      </c>
      <c r="V108" t="s">
        <v>2789</v>
      </c>
      <c r="Y108">
        <v>0</v>
      </c>
      <c r="Z108">
        <v>0</v>
      </c>
      <c r="AA108">
        <v>0</v>
      </c>
      <c r="AB108">
        <v>0</v>
      </c>
      <c r="AC108">
        <v>0</v>
      </c>
      <c r="AD108">
        <v>0</v>
      </c>
      <c r="AE108">
        <v>0</v>
      </c>
      <c r="AF108" t="s">
        <v>2782</v>
      </c>
      <c r="AJ108" t="s">
        <v>79</v>
      </c>
      <c r="AM108">
        <v>2023</v>
      </c>
      <c r="AN108" s="104">
        <v>44963</v>
      </c>
      <c r="AO108" s="104">
        <v>2</v>
      </c>
      <c r="AP108" s="104">
        <v>2</v>
      </c>
      <c r="AQ108" s="104">
        <v>2</v>
      </c>
      <c r="AR108" s="104">
        <v>2</v>
      </c>
      <c r="AS108" s="104">
        <v>2</v>
      </c>
      <c r="AT108" s="104">
        <v>2</v>
      </c>
      <c r="AU108" s="104">
        <v>2</v>
      </c>
      <c r="AV108" s="104">
        <v>2</v>
      </c>
      <c r="AW108" s="104">
        <v>2</v>
      </c>
      <c r="AX108" s="104">
        <v>44977</v>
      </c>
      <c r="AY108" s="104">
        <v>44977</v>
      </c>
      <c r="AZ108" s="104">
        <v>2</v>
      </c>
      <c r="BA108" s="104">
        <v>44971</v>
      </c>
      <c r="BB108" s="104">
        <v>2</v>
      </c>
      <c r="BC108" s="104">
        <v>44977</v>
      </c>
      <c r="BD108" s="104">
        <v>44977</v>
      </c>
      <c r="BE108" s="104">
        <v>44979</v>
      </c>
      <c r="BF108" s="104">
        <v>46022</v>
      </c>
      <c r="BG108">
        <v>1060.01</v>
      </c>
      <c r="BH108">
        <v>1</v>
      </c>
    </row>
    <row r="109" spans="2:60">
      <c r="B109" t="s">
        <v>3315</v>
      </c>
      <c r="C109">
        <v>1100493748</v>
      </c>
      <c r="D109" t="s">
        <v>3316</v>
      </c>
      <c r="E109">
        <v>10</v>
      </c>
      <c r="F109" t="s">
        <v>2799</v>
      </c>
      <c r="G109" t="s">
        <v>3317</v>
      </c>
      <c r="L109" t="s">
        <v>2777</v>
      </c>
      <c r="M109" t="s">
        <v>521</v>
      </c>
      <c r="N109" t="s">
        <v>2997</v>
      </c>
      <c r="O109" t="s">
        <v>3318</v>
      </c>
      <c r="P109" t="s">
        <v>88</v>
      </c>
      <c r="R109" t="s">
        <v>97</v>
      </c>
      <c r="V109" t="s">
        <v>2835</v>
      </c>
      <c r="Y109">
        <v>0</v>
      </c>
      <c r="Z109">
        <v>0</v>
      </c>
      <c r="AA109">
        <v>0</v>
      </c>
      <c r="AB109">
        <v>0</v>
      </c>
      <c r="AC109">
        <v>0</v>
      </c>
      <c r="AD109">
        <v>0</v>
      </c>
      <c r="AE109">
        <v>0</v>
      </c>
      <c r="AF109" t="s">
        <v>2782</v>
      </c>
      <c r="AJ109" t="s">
        <v>79</v>
      </c>
      <c r="AM109">
        <v>2023</v>
      </c>
      <c r="AN109" s="104">
        <v>44959</v>
      </c>
      <c r="AO109" s="104">
        <v>2</v>
      </c>
      <c r="AP109" s="104">
        <v>2</v>
      </c>
      <c r="AQ109" s="104">
        <v>2</v>
      </c>
      <c r="AR109" s="104">
        <v>2</v>
      </c>
      <c r="AS109" s="104">
        <v>2</v>
      </c>
      <c r="AT109" s="104">
        <v>2</v>
      </c>
      <c r="AU109" s="104">
        <v>2</v>
      </c>
      <c r="AV109" s="104">
        <v>2</v>
      </c>
      <c r="AW109" s="104">
        <v>2</v>
      </c>
      <c r="AX109" s="104">
        <v>44973</v>
      </c>
      <c r="AY109" s="104">
        <v>44973</v>
      </c>
      <c r="AZ109" s="104">
        <v>2</v>
      </c>
      <c r="BA109" s="104">
        <v>44971</v>
      </c>
      <c r="BB109" s="104">
        <v>2</v>
      </c>
      <c r="BC109" s="104">
        <v>44973</v>
      </c>
      <c r="BD109" s="104">
        <v>44973</v>
      </c>
      <c r="BE109" s="104">
        <v>44977</v>
      </c>
      <c r="BF109" s="104">
        <v>45043</v>
      </c>
      <c r="BG109">
        <v>0</v>
      </c>
      <c r="BH109">
        <v>1</v>
      </c>
    </row>
    <row r="110" spans="2:60">
      <c r="B110" t="s">
        <v>3319</v>
      </c>
      <c r="C110">
        <v>1100493762</v>
      </c>
      <c r="D110" t="s">
        <v>3320</v>
      </c>
      <c r="E110">
        <v>50</v>
      </c>
      <c r="F110" t="s">
        <v>2799</v>
      </c>
      <c r="G110" t="s">
        <v>3321</v>
      </c>
      <c r="H110" t="s">
        <v>3322</v>
      </c>
      <c r="L110" t="s">
        <v>2777</v>
      </c>
      <c r="M110" t="s">
        <v>521</v>
      </c>
      <c r="N110" t="s">
        <v>3323</v>
      </c>
      <c r="O110" t="s">
        <v>3324</v>
      </c>
      <c r="P110" t="s">
        <v>88</v>
      </c>
      <c r="R110" t="s">
        <v>97</v>
      </c>
      <c r="T110" t="s">
        <v>2860</v>
      </c>
      <c r="V110" t="s">
        <v>1416</v>
      </c>
      <c r="Y110">
        <v>0</v>
      </c>
      <c r="Z110">
        <v>0</v>
      </c>
      <c r="AA110">
        <v>0</v>
      </c>
      <c r="AB110">
        <v>0</v>
      </c>
      <c r="AC110">
        <v>0</v>
      </c>
      <c r="AD110">
        <v>0</v>
      </c>
      <c r="AE110">
        <v>0</v>
      </c>
      <c r="AF110" t="s">
        <v>2782</v>
      </c>
      <c r="AJ110" t="s">
        <v>79</v>
      </c>
      <c r="AM110">
        <v>2023</v>
      </c>
      <c r="AN110" s="104">
        <v>2</v>
      </c>
      <c r="AO110" s="104">
        <v>2</v>
      </c>
      <c r="AP110" s="104">
        <v>2</v>
      </c>
      <c r="AQ110" s="104">
        <v>2</v>
      </c>
      <c r="AR110" s="104">
        <v>2</v>
      </c>
      <c r="AS110" s="104">
        <v>2</v>
      </c>
      <c r="AT110" s="104">
        <v>2</v>
      </c>
      <c r="AU110" s="104">
        <v>2</v>
      </c>
      <c r="AV110" s="104">
        <v>2</v>
      </c>
      <c r="AW110" s="104">
        <v>2</v>
      </c>
      <c r="AX110" s="104">
        <v>2</v>
      </c>
      <c r="AY110" s="104">
        <v>2</v>
      </c>
      <c r="AZ110" s="104">
        <v>2</v>
      </c>
      <c r="BA110" s="104">
        <v>44966</v>
      </c>
      <c r="BB110" s="104">
        <v>2</v>
      </c>
      <c r="BC110" s="104">
        <v>2</v>
      </c>
      <c r="BD110" s="104">
        <v>2</v>
      </c>
      <c r="BE110" s="104">
        <v>2</v>
      </c>
      <c r="BF110" s="104">
        <v>2</v>
      </c>
      <c r="BG110">
        <v>0</v>
      </c>
      <c r="BH110">
        <v>1</v>
      </c>
    </row>
    <row r="111" spans="2:60">
      <c r="B111" t="s">
        <v>3325</v>
      </c>
      <c r="C111">
        <v>1100493772</v>
      </c>
      <c r="D111" t="s">
        <v>347</v>
      </c>
      <c r="E111">
        <v>50</v>
      </c>
      <c r="F111" t="s">
        <v>2799</v>
      </c>
      <c r="G111" t="s">
        <v>3326</v>
      </c>
      <c r="H111" t="s">
        <v>3327</v>
      </c>
      <c r="L111" t="s">
        <v>2777</v>
      </c>
      <c r="M111" t="s">
        <v>521</v>
      </c>
      <c r="N111" t="s">
        <v>2997</v>
      </c>
      <c r="O111" t="s">
        <v>3328</v>
      </c>
      <c r="P111" t="s">
        <v>88</v>
      </c>
      <c r="R111" t="s">
        <v>97</v>
      </c>
      <c r="V111" t="s">
        <v>2819</v>
      </c>
      <c r="Y111">
        <v>0</v>
      </c>
      <c r="Z111">
        <v>0</v>
      </c>
      <c r="AA111">
        <v>0</v>
      </c>
      <c r="AB111">
        <v>0</v>
      </c>
      <c r="AC111">
        <v>0</v>
      </c>
      <c r="AD111">
        <v>0</v>
      </c>
      <c r="AE111">
        <v>0</v>
      </c>
      <c r="AF111" t="s">
        <v>2782</v>
      </c>
      <c r="AJ111" t="s">
        <v>79</v>
      </c>
      <c r="AM111">
        <v>2023</v>
      </c>
      <c r="AN111" s="104">
        <v>44959</v>
      </c>
      <c r="AO111" s="104">
        <v>2</v>
      </c>
      <c r="AP111" s="104">
        <v>2</v>
      </c>
      <c r="AQ111" s="104">
        <v>2</v>
      </c>
      <c r="AR111" s="104">
        <v>2</v>
      </c>
      <c r="AS111" s="104">
        <v>2</v>
      </c>
      <c r="AT111" s="104">
        <v>2</v>
      </c>
      <c r="AU111" s="104">
        <v>2</v>
      </c>
      <c r="AV111" s="104">
        <v>2</v>
      </c>
      <c r="AW111" s="104">
        <v>2</v>
      </c>
      <c r="AX111" s="104">
        <v>44966</v>
      </c>
      <c r="AY111" s="104">
        <v>44966</v>
      </c>
      <c r="AZ111" s="104">
        <v>2</v>
      </c>
      <c r="BA111" s="104">
        <v>44963</v>
      </c>
      <c r="BB111" s="104">
        <v>2</v>
      </c>
      <c r="BC111" s="104">
        <v>44966</v>
      </c>
      <c r="BD111" s="104">
        <v>44966</v>
      </c>
      <c r="BE111" s="104">
        <v>44970</v>
      </c>
      <c r="BF111" s="104">
        <v>45008</v>
      </c>
      <c r="BG111">
        <v>45806.02</v>
      </c>
      <c r="BH111">
        <v>1</v>
      </c>
    </row>
    <row r="112" spans="2:60">
      <c r="B112" t="s">
        <v>3329</v>
      </c>
      <c r="C112">
        <v>1100493859</v>
      </c>
      <c r="D112" t="s">
        <v>3330</v>
      </c>
      <c r="E112">
        <v>20</v>
      </c>
      <c r="F112" t="s">
        <v>2791</v>
      </c>
      <c r="G112" t="s">
        <v>3007</v>
      </c>
      <c r="H112" t="s">
        <v>3331</v>
      </c>
      <c r="L112" t="s">
        <v>2777</v>
      </c>
      <c r="M112" t="s">
        <v>554</v>
      </c>
      <c r="N112" t="s">
        <v>3332</v>
      </c>
      <c r="O112" t="s">
        <v>3155</v>
      </c>
      <c r="P112" t="s">
        <v>88</v>
      </c>
      <c r="R112" t="s">
        <v>97</v>
      </c>
      <c r="V112" t="s">
        <v>2781</v>
      </c>
      <c r="Y112">
        <v>0</v>
      </c>
      <c r="Z112">
        <v>0</v>
      </c>
      <c r="AA112">
        <v>1</v>
      </c>
      <c r="AB112">
        <v>0</v>
      </c>
      <c r="AC112">
        <v>0</v>
      </c>
      <c r="AD112">
        <v>0</v>
      </c>
      <c r="AE112">
        <v>0</v>
      </c>
      <c r="AF112" t="s">
        <v>2782</v>
      </c>
      <c r="AJ112" t="s">
        <v>79</v>
      </c>
      <c r="AM112">
        <v>2023</v>
      </c>
      <c r="AN112" s="104">
        <v>44963</v>
      </c>
      <c r="AO112" s="104">
        <v>2</v>
      </c>
      <c r="AP112" s="104">
        <v>2</v>
      </c>
      <c r="AQ112" s="104">
        <v>2</v>
      </c>
      <c r="AR112" s="104">
        <v>2</v>
      </c>
      <c r="AS112" s="104">
        <v>2</v>
      </c>
      <c r="AT112" s="104">
        <v>2</v>
      </c>
      <c r="AU112" s="104">
        <v>2</v>
      </c>
      <c r="AV112" s="104">
        <v>2</v>
      </c>
      <c r="AW112" s="104">
        <v>2</v>
      </c>
      <c r="AX112" s="104">
        <v>44977</v>
      </c>
      <c r="AY112" s="104">
        <v>44977</v>
      </c>
      <c r="AZ112" s="104">
        <v>2</v>
      </c>
      <c r="BA112" s="104">
        <v>44972</v>
      </c>
      <c r="BB112" s="104">
        <v>2</v>
      </c>
      <c r="BC112" s="104">
        <v>44977</v>
      </c>
      <c r="BD112" s="104">
        <v>44977</v>
      </c>
      <c r="BE112" s="104">
        <v>44979</v>
      </c>
      <c r="BF112" s="104">
        <v>45036</v>
      </c>
      <c r="BG112">
        <v>8030.01</v>
      </c>
      <c r="BH112">
        <v>1</v>
      </c>
    </row>
    <row r="113" spans="2:60">
      <c r="B113" t="s">
        <v>3333</v>
      </c>
      <c r="C113">
        <v>1100494092</v>
      </c>
      <c r="D113" t="s">
        <v>1331</v>
      </c>
      <c r="E113">
        <v>10</v>
      </c>
      <c r="F113" t="s">
        <v>3334</v>
      </c>
      <c r="G113" t="s">
        <v>3335</v>
      </c>
      <c r="H113" t="s">
        <v>3336</v>
      </c>
      <c r="L113" t="s">
        <v>2777</v>
      </c>
      <c r="M113" t="s">
        <v>521</v>
      </c>
      <c r="N113" t="s">
        <v>3337</v>
      </c>
      <c r="O113" t="s">
        <v>3041</v>
      </c>
      <c r="P113" t="s">
        <v>88</v>
      </c>
      <c r="R113" t="s">
        <v>39</v>
      </c>
      <c r="V113" t="s">
        <v>2819</v>
      </c>
      <c r="Y113">
        <v>0</v>
      </c>
      <c r="Z113">
        <v>0</v>
      </c>
      <c r="AA113">
        <v>0</v>
      </c>
      <c r="AB113">
        <v>0</v>
      </c>
      <c r="AC113">
        <v>0</v>
      </c>
      <c r="AD113">
        <v>0</v>
      </c>
      <c r="AE113">
        <v>0</v>
      </c>
      <c r="AF113" t="s">
        <v>2782</v>
      </c>
      <c r="AJ113" t="s">
        <v>79</v>
      </c>
      <c r="AM113">
        <v>2023</v>
      </c>
      <c r="AN113" s="104">
        <v>44965</v>
      </c>
      <c r="AO113" s="104">
        <v>2</v>
      </c>
      <c r="AP113" s="104">
        <v>2</v>
      </c>
      <c r="AQ113" s="104">
        <v>2</v>
      </c>
      <c r="AR113" s="104">
        <v>2</v>
      </c>
      <c r="AS113" s="104">
        <v>2</v>
      </c>
      <c r="AT113" s="104">
        <v>2</v>
      </c>
      <c r="AU113" s="104">
        <v>2</v>
      </c>
      <c r="AV113" s="104">
        <v>2</v>
      </c>
      <c r="AW113" s="104">
        <v>2</v>
      </c>
      <c r="AX113" s="104">
        <v>44979</v>
      </c>
      <c r="AY113" s="104">
        <v>44979</v>
      </c>
      <c r="AZ113" s="104">
        <v>2</v>
      </c>
      <c r="BA113" s="104">
        <v>44998</v>
      </c>
      <c r="BB113" s="104">
        <v>2</v>
      </c>
      <c r="BC113" s="104">
        <v>44979</v>
      </c>
      <c r="BD113" s="104">
        <v>44979</v>
      </c>
      <c r="BE113" s="104">
        <v>44981</v>
      </c>
      <c r="BF113" s="104">
        <v>45007</v>
      </c>
      <c r="BG113">
        <v>0</v>
      </c>
      <c r="BH113">
        <v>1</v>
      </c>
    </row>
    <row r="114" spans="2:60">
      <c r="B114" t="s">
        <v>3338</v>
      </c>
      <c r="C114">
        <v>1100494112</v>
      </c>
      <c r="D114" t="s">
        <v>3339</v>
      </c>
      <c r="E114">
        <v>10</v>
      </c>
      <c r="F114" t="s">
        <v>3340</v>
      </c>
      <c r="G114" t="s">
        <v>3341</v>
      </c>
      <c r="H114" t="s">
        <v>3342</v>
      </c>
      <c r="L114" t="s">
        <v>2777</v>
      </c>
      <c r="M114" t="s">
        <v>403</v>
      </c>
      <c r="N114" t="s">
        <v>3343</v>
      </c>
      <c r="O114" t="s">
        <v>2817</v>
      </c>
      <c r="P114" t="s">
        <v>103</v>
      </c>
      <c r="R114" t="s">
        <v>97</v>
      </c>
      <c r="V114" t="s">
        <v>2835</v>
      </c>
      <c r="Y114">
        <v>0</v>
      </c>
      <c r="Z114">
        <v>0</v>
      </c>
      <c r="AA114">
        <v>0</v>
      </c>
      <c r="AB114">
        <v>0</v>
      </c>
      <c r="AC114">
        <v>0</v>
      </c>
      <c r="AD114">
        <v>0</v>
      </c>
      <c r="AE114">
        <v>0</v>
      </c>
      <c r="AF114" t="s">
        <v>2782</v>
      </c>
      <c r="AI114" t="s">
        <v>79</v>
      </c>
      <c r="AJ114" t="s">
        <v>79</v>
      </c>
      <c r="AM114">
        <v>2023</v>
      </c>
      <c r="AN114" s="104">
        <v>44967</v>
      </c>
      <c r="AO114" s="104">
        <v>44981</v>
      </c>
      <c r="AP114" s="104">
        <v>44970</v>
      </c>
      <c r="AQ114" s="104">
        <v>44971</v>
      </c>
      <c r="AR114" s="104">
        <v>44970</v>
      </c>
      <c r="AS114" s="104">
        <v>44973</v>
      </c>
      <c r="AT114" s="104">
        <v>44974</v>
      </c>
      <c r="AU114" s="104">
        <v>44974</v>
      </c>
      <c r="AV114" s="104">
        <v>2</v>
      </c>
      <c r="AW114" s="104">
        <v>2</v>
      </c>
      <c r="AX114" s="104">
        <v>44988</v>
      </c>
      <c r="AY114" s="104">
        <v>44988</v>
      </c>
      <c r="AZ114" s="104">
        <v>44972</v>
      </c>
      <c r="BA114" s="104">
        <v>44974</v>
      </c>
      <c r="BB114" s="104">
        <v>2</v>
      </c>
      <c r="BC114" s="104">
        <v>44988</v>
      </c>
      <c r="BD114" s="104">
        <v>44988</v>
      </c>
      <c r="BE114" s="104">
        <v>44992</v>
      </c>
      <c r="BF114" s="104">
        <v>45058</v>
      </c>
      <c r="BG114">
        <v>18248.009999999998</v>
      </c>
      <c r="BH114">
        <v>1</v>
      </c>
    </row>
    <row r="115" spans="2:60">
      <c r="B115" t="s">
        <v>3344</v>
      </c>
      <c r="C115">
        <v>1100494177</v>
      </c>
      <c r="D115" t="s">
        <v>1895</v>
      </c>
      <c r="E115">
        <v>10</v>
      </c>
      <c r="F115" t="s">
        <v>2799</v>
      </c>
      <c r="G115" t="s">
        <v>2976</v>
      </c>
      <c r="H115" t="s">
        <v>3345</v>
      </c>
      <c r="L115" t="s">
        <v>2794</v>
      </c>
      <c r="M115" t="s">
        <v>403</v>
      </c>
      <c r="N115" t="s">
        <v>3346</v>
      </c>
      <c r="O115" t="s">
        <v>3072</v>
      </c>
      <c r="P115" t="s">
        <v>103</v>
      </c>
      <c r="R115" t="s">
        <v>49</v>
      </c>
      <c r="V115" t="s">
        <v>2781</v>
      </c>
      <c r="Y115">
        <v>0</v>
      </c>
      <c r="Z115">
        <v>0</v>
      </c>
      <c r="AA115">
        <v>0</v>
      </c>
      <c r="AB115">
        <v>0</v>
      </c>
      <c r="AC115">
        <v>0</v>
      </c>
      <c r="AD115">
        <v>0</v>
      </c>
      <c r="AE115">
        <v>0</v>
      </c>
      <c r="AF115" t="s">
        <v>2782</v>
      </c>
      <c r="AI115" t="s">
        <v>79</v>
      </c>
      <c r="AJ115" t="s">
        <v>79</v>
      </c>
      <c r="AM115">
        <v>2023</v>
      </c>
      <c r="AN115" s="104">
        <v>44966</v>
      </c>
      <c r="AO115" s="104">
        <v>44980</v>
      </c>
      <c r="AP115" s="104">
        <v>45195</v>
      </c>
      <c r="AQ115" s="104">
        <v>45147</v>
      </c>
      <c r="AR115" s="104">
        <v>45202</v>
      </c>
      <c r="AS115" s="104">
        <v>45153</v>
      </c>
      <c r="AT115" s="104">
        <v>2</v>
      </c>
      <c r="AU115" s="104">
        <v>2</v>
      </c>
      <c r="AV115" s="104">
        <v>2</v>
      </c>
      <c r="AW115" s="104">
        <v>2</v>
      </c>
      <c r="AX115" s="104">
        <v>45001</v>
      </c>
      <c r="AY115" s="104">
        <v>45001</v>
      </c>
      <c r="AZ115" s="104">
        <v>45202</v>
      </c>
      <c r="BA115" s="104">
        <v>45175</v>
      </c>
      <c r="BB115" s="104">
        <v>2</v>
      </c>
      <c r="BC115" s="104">
        <v>45001</v>
      </c>
      <c r="BD115" s="104">
        <v>45001</v>
      </c>
      <c r="BE115" s="104">
        <v>45006</v>
      </c>
      <c r="BF115" s="104">
        <v>45215</v>
      </c>
      <c r="BG115">
        <v>80612.03</v>
      </c>
      <c r="BH115">
        <v>1</v>
      </c>
    </row>
    <row r="116" spans="2:60">
      <c r="B116" t="s">
        <v>3347</v>
      </c>
      <c r="C116">
        <v>1100494276</v>
      </c>
      <c r="D116" t="s">
        <v>3348</v>
      </c>
      <c r="E116">
        <v>30</v>
      </c>
      <c r="F116" t="s">
        <v>2799</v>
      </c>
      <c r="G116" t="s">
        <v>2976</v>
      </c>
      <c r="H116" t="s">
        <v>3349</v>
      </c>
      <c r="L116" t="s">
        <v>2794</v>
      </c>
      <c r="M116" t="s">
        <v>403</v>
      </c>
      <c r="N116" t="s">
        <v>3350</v>
      </c>
      <c r="O116" t="s">
        <v>3095</v>
      </c>
      <c r="P116" t="s">
        <v>103</v>
      </c>
      <c r="R116" t="s">
        <v>90</v>
      </c>
      <c r="V116" t="s">
        <v>2781</v>
      </c>
      <c r="Y116">
        <v>0</v>
      </c>
      <c r="Z116">
        <v>0</v>
      </c>
      <c r="AA116">
        <v>0</v>
      </c>
      <c r="AB116">
        <v>0</v>
      </c>
      <c r="AC116">
        <v>0</v>
      </c>
      <c r="AD116">
        <v>0</v>
      </c>
      <c r="AE116">
        <v>0</v>
      </c>
      <c r="AF116" t="s">
        <v>2782</v>
      </c>
      <c r="AI116" t="s">
        <v>79</v>
      </c>
      <c r="AJ116" t="s">
        <v>79</v>
      </c>
      <c r="AM116">
        <v>2023</v>
      </c>
      <c r="AN116" s="104">
        <v>44970</v>
      </c>
      <c r="AO116" s="104">
        <v>44984</v>
      </c>
      <c r="AP116" s="104">
        <v>44984</v>
      </c>
      <c r="AQ116" s="104">
        <v>45009</v>
      </c>
      <c r="AR116" s="104">
        <v>44991</v>
      </c>
      <c r="AS116" s="104">
        <v>45016</v>
      </c>
      <c r="AT116" s="104">
        <v>2</v>
      </c>
      <c r="AU116" s="104">
        <v>2</v>
      </c>
      <c r="AV116" s="104">
        <v>2</v>
      </c>
      <c r="AW116" s="104">
        <v>2</v>
      </c>
      <c r="AX116" s="104">
        <v>45005</v>
      </c>
      <c r="AY116" s="104">
        <v>45005</v>
      </c>
      <c r="AZ116" s="104">
        <v>44995</v>
      </c>
      <c r="BA116" s="104">
        <v>45022</v>
      </c>
      <c r="BB116" s="104">
        <v>2</v>
      </c>
      <c r="BC116" s="104">
        <v>45005</v>
      </c>
      <c r="BD116" s="104">
        <v>45005</v>
      </c>
      <c r="BE116" s="104">
        <v>45007</v>
      </c>
      <c r="BF116" s="104">
        <v>45156</v>
      </c>
      <c r="BG116">
        <v>115395.03</v>
      </c>
      <c r="BH116">
        <v>1</v>
      </c>
    </row>
    <row r="117" spans="2:60">
      <c r="B117" t="s">
        <v>3351</v>
      </c>
      <c r="C117">
        <v>1100494312</v>
      </c>
      <c r="D117" t="s">
        <v>3352</v>
      </c>
      <c r="E117">
        <v>30</v>
      </c>
      <c r="F117" t="s">
        <v>2994</v>
      </c>
      <c r="G117" t="s">
        <v>2995</v>
      </c>
      <c r="H117" t="s">
        <v>3353</v>
      </c>
      <c r="L117" t="s">
        <v>2777</v>
      </c>
      <c r="M117" t="s">
        <v>403</v>
      </c>
      <c r="N117" t="s">
        <v>3354</v>
      </c>
      <c r="O117" t="s">
        <v>2817</v>
      </c>
      <c r="P117" t="s">
        <v>103</v>
      </c>
      <c r="R117" t="s">
        <v>97</v>
      </c>
      <c r="V117" t="s">
        <v>2819</v>
      </c>
      <c r="Y117">
        <v>0</v>
      </c>
      <c r="Z117">
        <v>0</v>
      </c>
      <c r="AA117">
        <v>0</v>
      </c>
      <c r="AB117">
        <v>0</v>
      </c>
      <c r="AC117">
        <v>0</v>
      </c>
      <c r="AD117">
        <v>0</v>
      </c>
      <c r="AE117">
        <v>0</v>
      </c>
      <c r="AF117" t="s">
        <v>2782</v>
      </c>
      <c r="AI117" t="s">
        <v>79</v>
      </c>
      <c r="AJ117" t="s">
        <v>79</v>
      </c>
      <c r="AM117">
        <v>2023</v>
      </c>
      <c r="AN117" s="104">
        <v>44970</v>
      </c>
      <c r="AO117" s="104">
        <v>44984</v>
      </c>
      <c r="AP117" s="104">
        <v>44971</v>
      </c>
      <c r="AQ117" s="104">
        <v>44998</v>
      </c>
      <c r="AR117" s="104">
        <v>44972</v>
      </c>
      <c r="AS117" s="104">
        <v>44999</v>
      </c>
      <c r="AT117" s="104">
        <v>44977</v>
      </c>
      <c r="AU117" s="104">
        <v>44977</v>
      </c>
      <c r="AV117" s="104">
        <v>2</v>
      </c>
      <c r="AW117" s="104">
        <v>2</v>
      </c>
      <c r="AX117" s="104">
        <v>44998</v>
      </c>
      <c r="AY117" s="104">
        <v>44998</v>
      </c>
      <c r="AZ117" s="104">
        <v>44972</v>
      </c>
      <c r="BA117" s="104">
        <v>45000</v>
      </c>
      <c r="BB117" s="104">
        <v>2</v>
      </c>
      <c r="BC117" s="104">
        <v>44998</v>
      </c>
      <c r="BD117" s="104">
        <v>44998</v>
      </c>
      <c r="BE117" s="104">
        <v>45000</v>
      </c>
      <c r="BF117" s="104">
        <v>45134</v>
      </c>
      <c r="BG117">
        <v>30689.01</v>
      </c>
      <c r="BH117">
        <v>1</v>
      </c>
    </row>
    <row r="118" spans="2:60">
      <c r="B118" t="s">
        <v>3355</v>
      </c>
      <c r="C118">
        <v>1100494372</v>
      </c>
      <c r="D118" t="s">
        <v>1058</v>
      </c>
      <c r="E118">
        <v>30</v>
      </c>
      <c r="F118" t="s">
        <v>3022</v>
      </c>
      <c r="G118" t="s">
        <v>3023</v>
      </c>
      <c r="H118" t="s">
        <v>3356</v>
      </c>
      <c r="L118" t="s">
        <v>2777</v>
      </c>
      <c r="M118" t="s">
        <v>403</v>
      </c>
      <c r="N118" t="s">
        <v>3357</v>
      </c>
      <c r="O118" t="s">
        <v>2817</v>
      </c>
      <c r="P118" t="s">
        <v>11</v>
      </c>
      <c r="R118" t="s">
        <v>73</v>
      </c>
      <c r="V118" t="s">
        <v>2781</v>
      </c>
      <c r="Y118">
        <v>0</v>
      </c>
      <c r="Z118">
        <v>0</v>
      </c>
      <c r="AA118">
        <v>0</v>
      </c>
      <c r="AB118">
        <v>0</v>
      </c>
      <c r="AC118">
        <v>0</v>
      </c>
      <c r="AD118">
        <v>0</v>
      </c>
      <c r="AE118">
        <v>0</v>
      </c>
      <c r="AF118" t="s">
        <v>2782</v>
      </c>
      <c r="AI118" t="s">
        <v>79</v>
      </c>
      <c r="AJ118" t="s">
        <v>79</v>
      </c>
      <c r="AM118">
        <v>2023</v>
      </c>
      <c r="AN118" s="104">
        <v>44970</v>
      </c>
      <c r="AO118" s="104">
        <v>44984</v>
      </c>
      <c r="AP118" s="104">
        <v>44995</v>
      </c>
      <c r="AQ118" s="104">
        <v>44979</v>
      </c>
      <c r="AR118" s="104">
        <v>44998</v>
      </c>
      <c r="AS118" s="104">
        <v>44991</v>
      </c>
      <c r="AT118" s="104">
        <v>2</v>
      </c>
      <c r="AU118" s="104">
        <v>2</v>
      </c>
      <c r="AV118" s="104">
        <v>2</v>
      </c>
      <c r="AW118" s="104">
        <v>2</v>
      </c>
      <c r="AX118" s="104">
        <v>44998</v>
      </c>
      <c r="AY118" s="104">
        <v>44998</v>
      </c>
      <c r="AZ118" s="104">
        <v>44998</v>
      </c>
      <c r="BA118" s="104">
        <v>44994</v>
      </c>
      <c r="BB118" s="104">
        <v>2</v>
      </c>
      <c r="BC118" s="104">
        <v>44998</v>
      </c>
      <c r="BD118" s="104">
        <v>44998</v>
      </c>
      <c r="BE118" s="104">
        <v>45001</v>
      </c>
      <c r="BF118" s="104">
        <v>45117</v>
      </c>
      <c r="BG118">
        <v>32684.03</v>
      </c>
      <c r="BH118">
        <v>1</v>
      </c>
    </row>
    <row r="119" spans="2:60">
      <c r="B119" t="s">
        <v>3358</v>
      </c>
      <c r="C119">
        <v>1100494388</v>
      </c>
      <c r="D119" t="s">
        <v>1331</v>
      </c>
      <c r="E119">
        <v>20</v>
      </c>
      <c r="F119" t="s">
        <v>2799</v>
      </c>
      <c r="G119" t="s">
        <v>2976</v>
      </c>
      <c r="H119" t="s">
        <v>3359</v>
      </c>
      <c r="L119" t="s">
        <v>2777</v>
      </c>
      <c r="M119" t="s">
        <v>2004</v>
      </c>
      <c r="N119" t="s">
        <v>3360</v>
      </c>
      <c r="O119" t="s">
        <v>2979</v>
      </c>
      <c r="P119" t="s">
        <v>88</v>
      </c>
      <c r="R119" t="s">
        <v>97</v>
      </c>
      <c r="V119" t="s">
        <v>2835</v>
      </c>
      <c r="Y119">
        <v>0</v>
      </c>
      <c r="Z119">
        <v>0</v>
      </c>
      <c r="AA119">
        <v>0</v>
      </c>
      <c r="AB119">
        <v>0</v>
      </c>
      <c r="AC119">
        <v>0</v>
      </c>
      <c r="AD119">
        <v>0</v>
      </c>
      <c r="AE119">
        <v>0</v>
      </c>
      <c r="AF119" t="s">
        <v>2782</v>
      </c>
      <c r="AJ119" t="s">
        <v>79</v>
      </c>
      <c r="AM119">
        <v>2023</v>
      </c>
      <c r="AN119" s="104">
        <v>44970</v>
      </c>
      <c r="AO119" s="104">
        <v>44984</v>
      </c>
      <c r="AP119" s="104">
        <v>2</v>
      </c>
      <c r="AQ119" s="104">
        <v>44986</v>
      </c>
      <c r="AR119" s="104">
        <v>2</v>
      </c>
      <c r="AS119" s="104">
        <v>44986</v>
      </c>
      <c r="AT119" s="104">
        <v>2</v>
      </c>
      <c r="AU119" s="104">
        <v>44977</v>
      </c>
      <c r="AV119" s="104">
        <v>2</v>
      </c>
      <c r="AW119" s="104">
        <v>2</v>
      </c>
      <c r="AX119" s="104">
        <v>44998</v>
      </c>
      <c r="AY119" s="104">
        <v>44998</v>
      </c>
      <c r="AZ119" s="104">
        <v>2</v>
      </c>
      <c r="BA119" s="104">
        <v>44988</v>
      </c>
      <c r="BB119" s="104">
        <v>2</v>
      </c>
      <c r="BC119" s="104">
        <v>44998</v>
      </c>
      <c r="BD119" s="104">
        <v>44998</v>
      </c>
      <c r="BE119" s="104">
        <v>45000</v>
      </c>
      <c r="BF119" s="104">
        <v>45086</v>
      </c>
      <c r="BG119">
        <v>16619.009999999998</v>
      </c>
      <c r="BH119">
        <v>1</v>
      </c>
    </row>
    <row r="120" spans="2:60">
      <c r="B120" t="s">
        <v>3361</v>
      </c>
      <c r="C120">
        <v>1100494399</v>
      </c>
      <c r="D120" t="s">
        <v>1494</v>
      </c>
      <c r="E120">
        <v>20</v>
      </c>
      <c r="F120" t="s">
        <v>2791</v>
      </c>
      <c r="G120" t="s">
        <v>3007</v>
      </c>
      <c r="H120" t="s">
        <v>3362</v>
      </c>
      <c r="L120" t="s">
        <v>2777</v>
      </c>
      <c r="M120" t="s">
        <v>214</v>
      </c>
      <c r="N120" t="s">
        <v>2997</v>
      </c>
      <c r="O120" t="s">
        <v>2998</v>
      </c>
      <c r="P120" t="s">
        <v>11</v>
      </c>
      <c r="R120" t="s">
        <v>88</v>
      </c>
      <c r="V120" t="s">
        <v>2781</v>
      </c>
      <c r="Y120">
        <v>2</v>
      </c>
      <c r="Z120">
        <v>0</v>
      </c>
      <c r="AA120">
        <v>0</v>
      </c>
      <c r="AB120">
        <v>0</v>
      </c>
      <c r="AC120">
        <v>0</v>
      </c>
      <c r="AD120">
        <v>0</v>
      </c>
      <c r="AE120">
        <v>0</v>
      </c>
      <c r="AF120" t="s">
        <v>2782</v>
      </c>
      <c r="AI120" t="s">
        <v>79</v>
      </c>
      <c r="AM120">
        <v>2023</v>
      </c>
      <c r="AN120" s="104">
        <v>44967</v>
      </c>
      <c r="AO120" s="104">
        <v>2</v>
      </c>
      <c r="AP120" s="104">
        <v>2</v>
      </c>
      <c r="AQ120" s="104">
        <v>2</v>
      </c>
      <c r="AR120" s="104">
        <v>2</v>
      </c>
      <c r="AS120" s="104">
        <v>2</v>
      </c>
      <c r="AT120" s="104">
        <v>2</v>
      </c>
      <c r="AU120" s="104">
        <v>2</v>
      </c>
      <c r="AV120" s="104">
        <v>2</v>
      </c>
      <c r="AW120" s="104">
        <v>2</v>
      </c>
      <c r="AX120" s="104">
        <v>44977</v>
      </c>
      <c r="AY120" s="104">
        <v>44977</v>
      </c>
      <c r="AZ120" s="104">
        <v>44974</v>
      </c>
      <c r="BA120" s="104">
        <v>2</v>
      </c>
      <c r="BB120" s="104">
        <v>2</v>
      </c>
      <c r="BC120" s="104">
        <v>44977</v>
      </c>
      <c r="BD120" s="104">
        <v>44977</v>
      </c>
      <c r="BE120" s="104">
        <v>44979</v>
      </c>
      <c r="BF120" s="104">
        <v>45023</v>
      </c>
      <c r="BG120">
        <v>4228.0200000000004</v>
      </c>
      <c r="BH120">
        <v>1</v>
      </c>
    </row>
    <row r="121" spans="2:60">
      <c r="B121" t="s">
        <v>3363</v>
      </c>
      <c r="C121">
        <v>1100494471</v>
      </c>
      <c r="D121" t="s">
        <v>1497</v>
      </c>
      <c r="E121">
        <v>20</v>
      </c>
      <c r="F121" t="s">
        <v>2799</v>
      </c>
      <c r="G121" t="s">
        <v>3364</v>
      </c>
      <c r="H121" t="s">
        <v>3365</v>
      </c>
      <c r="L121" t="s">
        <v>2777</v>
      </c>
      <c r="M121" t="s">
        <v>214</v>
      </c>
      <c r="N121" t="s">
        <v>3366</v>
      </c>
      <c r="O121" t="s">
        <v>2998</v>
      </c>
      <c r="P121" t="s">
        <v>11</v>
      </c>
      <c r="R121" t="s">
        <v>88</v>
      </c>
      <c r="V121" t="s">
        <v>2781</v>
      </c>
      <c r="Y121">
        <v>0</v>
      </c>
      <c r="Z121">
        <v>0</v>
      </c>
      <c r="AA121">
        <v>0</v>
      </c>
      <c r="AB121">
        <v>0</v>
      </c>
      <c r="AC121">
        <v>0</v>
      </c>
      <c r="AD121">
        <v>0</v>
      </c>
      <c r="AE121">
        <v>0</v>
      </c>
      <c r="AF121" t="s">
        <v>2782</v>
      </c>
      <c r="AI121" t="s">
        <v>79</v>
      </c>
      <c r="AM121">
        <v>2023</v>
      </c>
      <c r="AN121" s="104">
        <v>44970</v>
      </c>
      <c r="AO121" s="104">
        <v>2</v>
      </c>
      <c r="AP121" s="104">
        <v>2</v>
      </c>
      <c r="AQ121" s="104">
        <v>2</v>
      </c>
      <c r="AR121" s="104">
        <v>2</v>
      </c>
      <c r="AS121" s="104">
        <v>2</v>
      </c>
      <c r="AT121" s="104">
        <v>2</v>
      </c>
      <c r="AU121" s="104">
        <v>2</v>
      </c>
      <c r="AV121" s="104">
        <v>2</v>
      </c>
      <c r="AW121" s="104">
        <v>2</v>
      </c>
      <c r="AX121" s="104">
        <v>44984</v>
      </c>
      <c r="AY121" s="104">
        <v>44984</v>
      </c>
      <c r="AZ121" s="104">
        <v>44985</v>
      </c>
      <c r="BA121" s="104">
        <v>2</v>
      </c>
      <c r="BB121" s="104">
        <v>2</v>
      </c>
      <c r="BC121" s="104">
        <v>44984</v>
      </c>
      <c r="BD121" s="104">
        <v>44984</v>
      </c>
      <c r="BE121" s="104">
        <v>44986</v>
      </c>
      <c r="BF121" s="104">
        <v>45093</v>
      </c>
      <c r="BG121">
        <v>0</v>
      </c>
      <c r="BH121">
        <v>1</v>
      </c>
    </row>
    <row r="122" spans="2:60">
      <c r="B122" t="s">
        <v>3367</v>
      </c>
      <c r="C122">
        <v>1100494482</v>
      </c>
      <c r="D122" t="s">
        <v>3304</v>
      </c>
      <c r="E122">
        <v>20</v>
      </c>
      <c r="F122" t="s">
        <v>2791</v>
      </c>
      <c r="G122" t="s">
        <v>3261</v>
      </c>
      <c r="H122" t="s">
        <v>3368</v>
      </c>
      <c r="L122" t="s">
        <v>2777</v>
      </c>
      <c r="M122" t="s">
        <v>521</v>
      </c>
      <c r="N122" t="s">
        <v>2997</v>
      </c>
      <c r="O122" t="s">
        <v>3328</v>
      </c>
      <c r="P122" t="s">
        <v>88</v>
      </c>
      <c r="R122" t="s">
        <v>97</v>
      </c>
      <c r="V122" t="s">
        <v>2835</v>
      </c>
      <c r="Y122">
        <v>0</v>
      </c>
      <c r="Z122">
        <v>0</v>
      </c>
      <c r="AA122">
        <v>1</v>
      </c>
      <c r="AB122">
        <v>0</v>
      </c>
      <c r="AC122">
        <v>0</v>
      </c>
      <c r="AD122">
        <v>0</v>
      </c>
      <c r="AE122">
        <v>0</v>
      </c>
      <c r="AF122" t="s">
        <v>2782</v>
      </c>
      <c r="AJ122" t="s">
        <v>79</v>
      </c>
      <c r="AM122">
        <v>2023</v>
      </c>
      <c r="AN122" s="104">
        <v>44970</v>
      </c>
      <c r="AO122" s="104">
        <v>2</v>
      </c>
      <c r="AP122" s="104">
        <v>2</v>
      </c>
      <c r="AQ122" s="104">
        <v>2</v>
      </c>
      <c r="AR122" s="104">
        <v>2</v>
      </c>
      <c r="AS122" s="104">
        <v>2</v>
      </c>
      <c r="AT122" s="104">
        <v>2</v>
      </c>
      <c r="AU122" s="104">
        <v>2</v>
      </c>
      <c r="AV122" s="104">
        <v>2</v>
      </c>
      <c r="AW122" s="104">
        <v>2</v>
      </c>
      <c r="AX122" s="104">
        <v>44984</v>
      </c>
      <c r="AY122" s="104">
        <v>44984</v>
      </c>
      <c r="AZ122" s="104">
        <v>2</v>
      </c>
      <c r="BA122" s="104">
        <v>44981</v>
      </c>
      <c r="BB122" s="104">
        <v>2</v>
      </c>
      <c r="BC122" s="104">
        <v>44984</v>
      </c>
      <c r="BD122" s="104">
        <v>44984</v>
      </c>
      <c r="BE122" s="104">
        <v>44986</v>
      </c>
      <c r="BF122" s="104">
        <v>45054</v>
      </c>
      <c r="BG122">
        <v>0</v>
      </c>
      <c r="BH122">
        <v>1</v>
      </c>
    </row>
    <row r="123" spans="2:60">
      <c r="B123" t="s">
        <v>3369</v>
      </c>
      <c r="C123">
        <v>1100494890</v>
      </c>
      <c r="D123" t="s">
        <v>3370</v>
      </c>
      <c r="E123">
        <v>50</v>
      </c>
      <c r="F123" t="s">
        <v>3022</v>
      </c>
      <c r="G123" t="s">
        <v>3023</v>
      </c>
      <c r="H123" t="s">
        <v>3371</v>
      </c>
      <c r="L123" t="s">
        <v>2777</v>
      </c>
      <c r="M123" t="s">
        <v>403</v>
      </c>
      <c r="N123" t="s">
        <v>3372</v>
      </c>
      <c r="O123" t="s">
        <v>2985</v>
      </c>
      <c r="P123" t="s">
        <v>88</v>
      </c>
      <c r="R123" t="s">
        <v>73</v>
      </c>
      <c r="T123" t="s">
        <v>2985</v>
      </c>
      <c r="V123" t="s">
        <v>2781</v>
      </c>
      <c r="Y123">
        <v>0</v>
      </c>
      <c r="Z123">
        <v>0</v>
      </c>
      <c r="AA123">
        <v>0</v>
      </c>
      <c r="AB123">
        <v>0</v>
      </c>
      <c r="AC123">
        <v>0</v>
      </c>
      <c r="AD123">
        <v>0</v>
      </c>
      <c r="AE123">
        <v>0</v>
      </c>
      <c r="AF123" t="s">
        <v>2782</v>
      </c>
      <c r="AG123" t="s">
        <v>45</v>
      </c>
      <c r="AH123" t="s">
        <v>2986</v>
      </c>
      <c r="AJ123" t="s">
        <v>79</v>
      </c>
      <c r="AM123">
        <v>2023</v>
      </c>
      <c r="AN123" s="104">
        <v>44977</v>
      </c>
      <c r="AO123" s="104">
        <v>44991</v>
      </c>
      <c r="AP123" s="104">
        <v>2</v>
      </c>
      <c r="AQ123" s="104">
        <v>44993</v>
      </c>
      <c r="AR123" s="104">
        <v>2</v>
      </c>
      <c r="AS123" s="104">
        <v>45013</v>
      </c>
      <c r="AT123" s="104">
        <v>2</v>
      </c>
      <c r="AU123" s="104">
        <v>2</v>
      </c>
      <c r="AV123" s="104">
        <v>2</v>
      </c>
      <c r="AW123" s="104">
        <v>2</v>
      </c>
      <c r="AX123" s="104">
        <v>45013</v>
      </c>
      <c r="AY123" s="104">
        <v>45013</v>
      </c>
      <c r="AZ123" s="104">
        <v>2</v>
      </c>
      <c r="BA123" s="104">
        <v>45019</v>
      </c>
      <c r="BB123" s="104">
        <v>2</v>
      </c>
      <c r="BC123" s="104">
        <v>45013</v>
      </c>
      <c r="BD123" s="104">
        <v>45013</v>
      </c>
      <c r="BE123" s="104">
        <v>45015</v>
      </c>
      <c r="BF123" s="104">
        <v>45163</v>
      </c>
      <c r="BG123">
        <v>12900.01</v>
      </c>
      <c r="BH123">
        <v>1</v>
      </c>
    </row>
    <row r="124" spans="2:60">
      <c r="B124" t="s">
        <v>3373</v>
      </c>
      <c r="C124">
        <v>1100494969</v>
      </c>
      <c r="D124" t="s">
        <v>1159</v>
      </c>
      <c r="E124">
        <v>10</v>
      </c>
      <c r="F124" t="s">
        <v>2799</v>
      </c>
      <c r="G124" t="s">
        <v>3374</v>
      </c>
      <c r="H124" t="s">
        <v>3375</v>
      </c>
      <c r="L124" t="s">
        <v>2777</v>
      </c>
      <c r="M124" t="s">
        <v>554</v>
      </c>
      <c r="N124" t="s">
        <v>3376</v>
      </c>
      <c r="O124" t="s">
        <v>3052</v>
      </c>
      <c r="P124" t="s">
        <v>88</v>
      </c>
      <c r="R124" t="s">
        <v>65</v>
      </c>
      <c r="V124" t="s">
        <v>2781</v>
      </c>
      <c r="Y124">
        <v>0</v>
      </c>
      <c r="Z124">
        <v>0</v>
      </c>
      <c r="AA124">
        <v>0</v>
      </c>
      <c r="AB124">
        <v>0</v>
      </c>
      <c r="AC124">
        <v>0</v>
      </c>
      <c r="AD124">
        <v>0</v>
      </c>
      <c r="AE124">
        <v>0</v>
      </c>
      <c r="AF124" t="s">
        <v>2782</v>
      </c>
      <c r="AJ124" t="s">
        <v>79</v>
      </c>
      <c r="AM124">
        <v>2023</v>
      </c>
      <c r="AN124" s="104">
        <v>44974</v>
      </c>
      <c r="AO124" s="104">
        <v>2</v>
      </c>
      <c r="AP124" s="104">
        <v>2</v>
      </c>
      <c r="AQ124" s="104">
        <v>2</v>
      </c>
      <c r="AR124" s="104">
        <v>2</v>
      </c>
      <c r="AS124" s="104">
        <v>2</v>
      </c>
      <c r="AT124" s="104">
        <v>2</v>
      </c>
      <c r="AU124" s="104">
        <v>2</v>
      </c>
      <c r="AV124" s="104">
        <v>2</v>
      </c>
      <c r="AW124" s="104">
        <v>2</v>
      </c>
      <c r="AX124" s="104">
        <v>44980</v>
      </c>
      <c r="AY124" s="104">
        <v>44980</v>
      </c>
      <c r="AZ124" s="104">
        <v>2</v>
      </c>
      <c r="BA124" s="104">
        <v>45007</v>
      </c>
      <c r="BB124" s="104">
        <v>2</v>
      </c>
      <c r="BC124" s="104">
        <v>44980</v>
      </c>
      <c r="BD124" s="104">
        <v>44980</v>
      </c>
      <c r="BE124" s="104">
        <v>44985</v>
      </c>
      <c r="BF124" s="104">
        <v>45030</v>
      </c>
      <c r="BG124">
        <v>0</v>
      </c>
      <c r="BH124">
        <v>1</v>
      </c>
    </row>
    <row r="125" spans="2:60">
      <c r="B125" t="s">
        <v>3377</v>
      </c>
      <c r="C125">
        <v>1100495063</v>
      </c>
      <c r="D125" t="s">
        <v>234</v>
      </c>
      <c r="E125">
        <v>30</v>
      </c>
      <c r="F125" t="s">
        <v>2799</v>
      </c>
      <c r="G125" t="s">
        <v>2976</v>
      </c>
      <c r="H125" t="s">
        <v>3378</v>
      </c>
      <c r="L125" t="s">
        <v>2794</v>
      </c>
      <c r="M125" t="s">
        <v>403</v>
      </c>
      <c r="N125" t="s">
        <v>3379</v>
      </c>
      <c r="O125" t="s">
        <v>3380</v>
      </c>
      <c r="P125" t="s">
        <v>103</v>
      </c>
      <c r="R125" t="s">
        <v>73</v>
      </c>
      <c r="T125" t="s">
        <v>3381</v>
      </c>
      <c r="V125" t="s">
        <v>2781</v>
      </c>
      <c r="Y125">
        <v>0</v>
      </c>
      <c r="Z125">
        <v>0</v>
      </c>
      <c r="AA125">
        <v>0</v>
      </c>
      <c r="AB125">
        <v>0</v>
      </c>
      <c r="AC125">
        <v>0</v>
      </c>
      <c r="AD125">
        <v>0</v>
      </c>
      <c r="AE125">
        <v>0</v>
      </c>
      <c r="AF125" t="s">
        <v>2782</v>
      </c>
      <c r="AG125" t="s">
        <v>45</v>
      </c>
      <c r="AH125" t="s">
        <v>2986</v>
      </c>
      <c r="AI125" t="s">
        <v>79</v>
      </c>
      <c r="AJ125" t="s">
        <v>79</v>
      </c>
      <c r="AM125">
        <v>2023</v>
      </c>
      <c r="AN125" s="104">
        <v>44980</v>
      </c>
      <c r="AO125" s="104">
        <v>44994</v>
      </c>
      <c r="AP125" s="104">
        <v>45040</v>
      </c>
      <c r="AQ125" s="104">
        <v>45033</v>
      </c>
      <c r="AR125" s="104">
        <v>45048</v>
      </c>
      <c r="AS125" s="104">
        <v>45036</v>
      </c>
      <c r="AT125" s="104">
        <v>2</v>
      </c>
      <c r="AU125" s="104">
        <v>2</v>
      </c>
      <c r="AV125" s="104">
        <v>2</v>
      </c>
      <c r="AW125" s="104">
        <v>2</v>
      </c>
      <c r="AX125" s="104">
        <v>45015</v>
      </c>
      <c r="AY125" s="104">
        <v>45015</v>
      </c>
      <c r="AZ125" s="104">
        <v>45050</v>
      </c>
      <c r="BA125" s="104">
        <v>45040</v>
      </c>
      <c r="BB125" s="104">
        <v>2</v>
      </c>
      <c r="BC125" s="104">
        <v>45015</v>
      </c>
      <c r="BD125" s="104">
        <v>45015</v>
      </c>
      <c r="BE125" s="104">
        <v>45019</v>
      </c>
      <c r="BF125" s="104">
        <v>45239</v>
      </c>
      <c r="BG125">
        <v>499092.02</v>
      </c>
      <c r="BH125">
        <v>1</v>
      </c>
    </row>
    <row r="126" spans="2:60">
      <c r="B126" t="s">
        <v>3382</v>
      </c>
      <c r="C126">
        <v>1100495178</v>
      </c>
      <c r="D126" t="s">
        <v>1058</v>
      </c>
      <c r="E126">
        <v>20</v>
      </c>
      <c r="F126" t="s">
        <v>3022</v>
      </c>
      <c r="G126" t="s">
        <v>3023</v>
      </c>
      <c r="H126" t="s">
        <v>3383</v>
      </c>
      <c r="L126" t="s">
        <v>2777</v>
      </c>
      <c r="M126" t="s">
        <v>403</v>
      </c>
      <c r="N126" t="s">
        <v>3384</v>
      </c>
      <c r="O126" t="s">
        <v>2817</v>
      </c>
      <c r="P126" t="s">
        <v>103</v>
      </c>
      <c r="R126" t="s">
        <v>90</v>
      </c>
      <c r="V126" t="s">
        <v>2819</v>
      </c>
      <c r="Y126">
        <v>0</v>
      </c>
      <c r="Z126">
        <v>0</v>
      </c>
      <c r="AA126">
        <v>0</v>
      </c>
      <c r="AB126">
        <v>0</v>
      </c>
      <c r="AC126">
        <v>0</v>
      </c>
      <c r="AD126">
        <v>0</v>
      </c>
      <c r="AE126">
        <v>0</v>
      </c>
      <c r="AF126" t="s">
        <v>2782</v>
      </c>
      <c r="AI126" t="s">
        <v>79</v>
      </c>
      <c r="AJ126" t="s">
        <v>79</v>
      </c>
      <c r="AM126">
        <v>2023</v>
      </c>
      <c r="AN126" s="104">
        <v>44980</v>
      </c>
      <c r="AO126" s="104">
        <v>44993</v>
      </c>
      <c r="AP126" s="104">
        <v>45015</v>
      </c>
      <c r="AQ126" s="104">
        <v>45027</v>
      </c>
      <c r="AR126" s="104">
        <v>45027</v>
      </c>
      <c r="AS126" s="104">
        <v>45030</v>
      </c>
      <c r="AT126" s="104">
        <v>44986</v>
      </c>
      <c r="AU126" s="104">
        <v>44986</v>
      </c>
      <c r="AV126" s="104">
        <v>2</v>
      </c>
      <c r="AW126" s="104">
        <v>2</v>
      </c>
      <c r="AX126" s="104">
        <v>45007</v>
      </c>
      <c r="AY126" s="104">
        <v>45007</v>
      </c>
      <c r="AZ126" s="104">
        <v>45027</v>
      </c>
      <c r="BA126" s="104">
        <v>45034</v>
      </c>
      <c r="BB126" s="104">
        <v>2</v>
      </c>
      <c r="BC126" s="104">
        <v>45007</v>
      </c>
      <c r="BD126" s="104">
        <v>45007</v>
      </c>
      <c r="BE126" s="104">
        <v>45012</v>
      </c>
      <c r="BF126" s="104">
        <v>45160</v>
      </c>
      <c r="BG126">
        <v>47924.02</v>
      </c>
      <c r="BH126">
        <v>1</v>
      </c>
    </row>
    <row r="127" spans="2:60">
      <c r="B127" t="s">
        <v>3385</v>
      </c>
      <c r="C127">
        <v>1100495200</v>
      </c>
      <c r="D127" t="s">
        <v>3386</v>
      </c>
      <c r="E127">
        <v>10</v>
      </c>
      <c r="F127" t="s">
        <v>3387</v>
      </c>
      <c r="G127" t="s">
        <v>3035</v>
      </c>
      <c r="H127" t="s">
        <v>3388</v>
      </c>
      <c r="L127" t="s">
        <v>2777</v>
      </c>
      <c r="M127" t="s">
        <v>403</v>
      </c>
      <c r="N127" t="s">
        <v>3389</v>
      </c>
      <c r="O127" t="s">
        <v>3131</v>
      </c>
      <c r="P127" t="s">
        <v>11</v>
      </c>
      <c r="R127" t="s">
        <v>65</v>
      </c>
      <c r="V127" t="s">
        <v>2789</v>
      </c>
      <c r="Y127">
        <v>0</v>
      </c>
      <c r="Z127">
        <v>0</v>
      </c>
      <c r="AA127">
        <v>0</v>
      </c>
      <c r="AB127">
        <v>0</v>
      </c>
      <c r="AC127">
        <v>0</v>
      </c>
      <c r="AD127">
        <v>0</v>
      </c>
      <c r="AE127">
        <v>0</v>
      </c>
      <c r="AF127" t="s">
        <v>2782</v>
      </c>
      <c r="AI127" t="s">
        <v>79</v>
      </c>
      <c r="AJ127" t="s">
        <v>79</v>
      </c>
      <c r="AM127">
        <v>2023</v>
      </c>
      <c r="AN127" s="104">
        <v>44980</v>
      </c>
      <c r="AO127" s="104">
        <v>44994</v>
      </c>
      <c r="AP127" s="104">
        <v>45161</v>
      </c>
      <c r="AQ127" s="104">
        <v>45000</v>
      </c>
      <c r="AR127" s="104">
        <v>2</v>
      </c>
      <c r="AS127" s="104">
        <v>45146</v>
      </c>
      <c r="AT127" s="104">
        <v>2</v>
      </c>
      <c r="AU127" s="104">
        <v>2</v>
      </c>
      <c r="AV127" s="104">
        <v>2</v>
      </c>
      <c r="AW127" s="104">
        <v>2</v>
      </c>
      <c r="AX127" s="104">
        <v>45008</v>
      </c>
      <c r="AY127" s="104">
        <v>45008</v>
      </c>
      <c r="AZ127" s="104">
        <v>45161</v>
      </c>
      <c r="BA127" s="104">
        <v>45155</v>
      </c>
      <c r="BB127" s="104">
        <v>2</v>
      </c>
      <c r="BC127" s="104">
        <v>44980</v>
      </c>
      <c r="BD127" s="104">
        <v>44980</v>
      </c>
      <c r="BE127" s="104">
        <v>44984</v>
      </c>
      <c r="BF127" s="104">
        <v>45112</v>
      </c>
      <c r="BG127">
        <v>106180.04</v>
      </c>
      <c r="BH127">
        <v>1</v>
      </c>
    </row>
    <row r="128" spans="2:60">
      <c r="B128" t="s">
        <v>3390</v>
      </c>
      <c r="C128">
        <v>1100495218</v>
      </c>
      <c r="D128" t="s">
        <v>3391</v>
      </c>
      <c r="E128">
        <v>20</v>
      </c>
      <c r="F128" t="s">
        <v>2791</v>
      </c>
      <c r="G128" t="s">
        <v>3007</v>
      </c>
      <c r="H128" t="s">
        <v>3392</v>
      </c>
      <c r="L128" t="s">
        <v>2777</v>
      </c>
      <c r="M128" t="s">
        <v>403</v>
      </c>
      <c r="N128" t="s">
        <v>3393</v>
      </c>
      <c r="O128" t="s">
        <v>3394</v>
      </c>
      <c r="P128" t="s">
        <v>11</v>
      </c>
      <c r="R128" t="s">
        <v>65</v>
      </c>
      <c r="V128" t="s">
        <v>2781</v>
      </c>
      <c r="Y128">
        <v>2</v>
      </c>
      <c r="Z128">
        <v>0</v>
      </c>
      <c r="AA128">
        <v>2</v>
      </c>
      <c r="AB128">
        <v>0</v>
      </c>
      <c r="AC128">
        <v>0</v>
      </c>
      <c r="AD128">
        <v>0</v>
      </c>
      <c r="AE128">
        <v>0</v>
      </c>
      <c r="AF128" t="s">
        <v>2782</v>
      </c>
      <c r="AI128" t="s">
        <v>79</v>
      </c>
      <c r="AJ128" t="s">
        <v>79</v>
      </c>
      <c r="AM128">
        <v>2023</v>
      </c>
      <c r="AN128" s="104">
        <v>44980</v>
      </c>
      <c r="AO128" s="104">
        <v>44994</v>
      </c>
      <c r="AP128" s="104">
        <v>44991</v>
      </c>
      <c r="AQ128" s="104">
        <v>45001</v>
      </c>
      <c r="AR128" s="104">
        <v>44993</v>
      </c>
      <c r="AS128" s="104">
        <v>45007</v>
      </c>
      <c r="AT128" s="104">
        <v>2</v>
      </c>
      <c r="AU128" s="104">
        <v>2</v>
      </c>
      <c r="AV128" s="104">
        <v>2</v>
      </c>
      <c r="AW128" s="104">
        <v>2</v>
      </c>
      <c r="AX128" s="104">
        <v>45015</v>
      </c>
      <c r="AY128" s="104">
        <v>45015</v>
      </c>
      <c r="AZ128" s="104">
        <v>44993</v>
      </c>
      <c r="BA128" s="104">
        <v>45019</v>
      </c>
      <c r="BB128" s="104">
        <v>2</v>
      </c>
      <c r="BC128" s="104">
        <v>45015</v>
      </c>
      <c r="BD128" s="104">
        <v>45015</v>
      </c>
      <c r="BE128" s="104">
        <v>45020</v>
      </c>
      <c r="BF128" s="104">
        <v>45119</v>
      </c>
      <c r="BG128">
        <v>22950.01</v>
      </c>
      <c r="BH128">
        <v>1</v>
      </c>
    </row>
    <row r="129" spans="2:60">
      <c r="B129" t="s">
        <v>3395</v>
      </c>
      <c r="C129">
        <v>1100495258</v>
      </c>
      <c r="D129" t="s">
        <v>3396</v>
      </c>
      <c r="E129">
        <v>20</v>
      </c>
      <c r="F129" t="s">
        <v>3397</v>
      </c>
      <c r="G129" t="s">
        <v>3398</v>
      </c>
      <c r="H129" t="s">
        <v>3399</v>
      </c>
      <c r="L129" t="s">
        <v>2794</v>
      </c>
      <c r="M129" t="s">
        <v>554</v>
      </c>
      <c r="N129" t="s">
        <v>3400</v>
      </c>
      <c r="O129" t="s">
        <v>3041</v>
      </c>
      <c r="P129" t="s">
        <v>88</v>
      </c>
      <c r="R129" t="s">
        <v>90</v>
      </c>
      <c r="V129" t="s">
        <v>2789</v>
      </c>
      <c r="Y129">
        <v>0</v>
      </c>
      <c r="Z129">
        <v>0</v>
      </c>
      <c r="AA129">
        <v>0</v>
      </c>
      <c r="AB129">
        <v>0</v>
      </c>
      <c r="AC129">
        <v>0</v>
      </c>
      <c r="AD129">
        <v>0</v>
      </c>
      <c r="AE129">
        <v>0</v>
      </c>
      <c r="AF129" t="s">
        <v>2782</v>
      </c>
      <c r="AJ129" t="s">
        <v>79</v>
      </c>
      <c r="AM129">
        <v>2023</v>
      </c>
      <c r="AN129" s="104">
        <v>44979</v>
      </c>
      <c r="AO129" s="104">
        <v>2</v>
      </c>
      <c r="AP129" s="104">
        <v>2</v>
      </c>
      <c r="AQ129" s="104">
        <v>44995</v>
      </c>
      <c r="AR129" s="104">
        <v>2</v>
      </c>
      <c r="AS129" s="104">
        <v>2</v>
      </c>
      <c r="AT129" s="104">
        <v>2</v>
      </c>
      <c r="AU129" s="104">
        <v>2</v>
      </c>
      <c r="AV129" s="104">
        <v>2</v>
      </c>
      <c r="AW129" s="104">
        <v>2</v>
      </c>
      <c r="AX129" s="104">
        <v>44993</v>
      </c>
      <c r="AY129" s="104">
        <v>44993</v>
      </c>
      <c r="AZ129" s="104">
        <v>2</v>
      </c>
      <c r="BA129" s="104">
        <v>45002</v>
      </c>
      <c r="BB129" s="104">
        <v>2</v>
      </c>
      <c r="BC129" s="104">
        <v>44993</v>
      </c>
      <c r="BD129" s="104">
        <v>44993</v>
      </c>
      <c r="BE129" s="104">
        <v>44995</v>
      </c>
      <c r="BF129" s="104">
        <v>45091</v>
      </c>
      <c r="BG129">
        <v>189754.04</v>
      </c>
      <c r="BH129">
        <v>1</v>
      </c>
    </row>
    <row r="130" spans="2:60">
      <c r="B130" t="s">
        <v>3401</v>
      </c>
      <c r="C130">
        <v>1100495291</v>
      </c>
      <c r="D130" t="s">
        <v>383</v>
      </c>
      <c r="E130">
        <v>10</v>
      </c>
      <c r="F130" t="s">
        <v>3397</v>
      </c>
      <c r="G130" t="s">
        <v>3402</v>
      </c>
      <c r="H130" t="s">
        <v>3403</v>
      </c>
      <c r="L130" t="s">
        <v>2777</v>
      </c>
      <c r="M130" t="s">
        <v>214</v>
      </c>
      <c r="N130" t="s">
        <v>3404</v>
      </c>
      <c r="O130" t="s">
        <v>3041</v>
      </c>
      <c r="P130" t="s">
        <v>103</v>
      </c>
      <c r="R130" t="s">
        <v>88</v>
      </c>
      <c r="V130" t="s">
        <v>387</v>
      </c>
      <c r="Y130">
        <v>0</v>
      </c>
      <c r="Z130">
        <v>0</v>
      </c>
      <c r="AA130">
        <v>0</v>
      </c>
      <c r="AB130">
        <v>0</v>
      </c>
      <c r="AC130">
        <v>0</v>
      </c>
      <c r="AD130">
        <v>0</v>
      </c>
      <c r="AE130">
        <v>0</v>
      </c>
      <c r="AF130" t="s">
        <v>2782</v>
      </c>
      <c r="AI130" t="s">
        <v>79</v>
      </c>
      <c r="AM130">
        <v>2023</v>
      </c>
      <c r="AN130" s="104">
        <v>44980</v>
      </c>
      <c r="AO130" s="104">
        <v>2</v>
      </c>
      <c r="AP130" s="104">
        <v>2</v>
      </c>
      <c r="AQ130" s="104">
        <v>2</v>
      </c>
      <c r="AR130" s="104">
        <v>2</v>
      </c>
      <c r="AS130" s="104">
        <v>2</v>
      </c>
      <c r="AT130" s="104">
        <v>2</v>
      </c>
      <c r="AU130" s="104">
        <v>2</v>
      </c>
      <c r="AV130" s="104">
        <v>2</v>
      </c>
      <c r="AW130" s="104">
        <v>2</v>
      </c>
      <c r="AX130" s="104">
        <v>2</v>
      </c>
      <c r="AY130" s="104">
        <v>2</v>
      </c>
      <c r="AZ130" s="104">
        <v>44980</v>
      </c>
      <c r="BA130" s="104">
        <v>2</v>
      </c>
      <c r="BB130" s="104">
        <v>2</v>
      </c>
      <c r="BC130" s="104">
        <v>2</v>
      </c>
      <c r="BD130" s="104">
        <v>2</v>
      </c>
      <c r="BE130" s="104">
        <v>2</v>
      </c>
      <c r="BF130" s="104">
        <v>2</v>
      </c>
      <c r="BG130">
        <v>0</v>
      </c>
      <c r="BH130">
        <v>1</v>
      </c>
    </row>
    <row r="131" spans="2:60">
      <c r="B131" t="s">
        <v>3405</v>
      </c>
      <c r="C131">
        <v>1100495356</v>
      </c>
      <c r="D131" t="s">
        <v>1193</v>
      </c>
      <c r="E131">
        <v>10</v>
      </c>
      <c r="F131" t="s">
        <v>3406</v>
      </c>
      <c r="G131" t="s">
        <v>3407</v>
      </c>
      <c r="H131" t="s">
        <v>3408</v>
      </c>
      <c r="L131" t="s">
        <v>2777</v>
      </c>
      <c r="M131" t="s">
        <v>403</v>
      </c>
      <c r="N131" t="s">
        <v>3409</v>
      </c>
      <c r="O131" t="s">
        <v>3095</v>
      </c>
      <c r="P131" t="s">
        <v>103</v>
      </c>
      <c r="R131" t="s">
        <v>97</v>
      </c>
      <c r="V131" t="s">
        <v>2835</v>
      </c>
      <c r="Y131">
        <v>0</v>
      </c>
      <c r="Z131">
        <v>0</v>
      </c>
      <c r="AA131">
        <v>0</v>
      </c>
      <c r="AB131">
        <v>0</v>
      </c>
      <c r="AC131">
        <v>0</v>
      </c>
      <c r="AD131">
        <v>0</v>
      </c>
      <c r="AE131">
        <v>0</v>
      </c>
      <c r="AF131" t="s">
        <v>2782</v>
      </c>
      <c r="AI131" t="s">
        <v>79</v>
      </c>
      <c r="AJ131" t="s">
        <v>79</v>
      </c>
      <c r="AM131">
        <v>2023</v>
      </c>
      <c r="AN131" s="104">
        <v>44984</v>
      </c>
      <c r="AO131" s="104">
        <v>44998</v>
      </c>
      <c r="AP131" s="104">
        <v>45028</v>
      </c>
      <c r="AQ131" s="104">
        <v>45021</v>
      </c>
      <c r="AR131" s="104">
        <v>45033</v>
      </c>
      <c r="AS131" s="104">
        <v>45033</v>
      </c>
      <c r="AT131" s="104">
        <v>44991</v>
      </c>
      <c r="AU131" s="104">
        <v>44991</v>
      </c>
      <c r="AV131" s="104">
        <v>2</v>
      </c>
      <c r="AW131" s="104">
        <v>2</v>
      </c>
      <c r="AX131" s="104">
        <v>45012</v>
      </c>
      <c r="AY131" s="104">
        <v>45012</v>
      </c>
      <c r="AZ131" s="104">
        <v>45034</v>
      </c>
      <c r="BA131" s="104">
        <v>45034</v>
      </c>
      <c r="BB131" s="104">
        <v>2</v>
      </c>
      <c r="BC131" s="104">
        <v>45012</v>
      </c>
      <c r="BD131" s="104">
        <v>45012</v>
      </c>
      <c r="BE131" s="104">
        <v>45014</v>
      </c>
      <c r="BF131" s="104">
        <v>45117</v>
      </c>
      <c r="BG131">
        <v>25723.02</v>
      </c>
      <c r="BH131">
        <v>1</v>
      </c>
    </row>
    <row r="132" spans="2:60">
      <c r="B132" t="s">
        <v>3410</v>
      </c>
      <c r="C132">
        <v>1100495360</v>
      </c>
      <c r="D132" t="s">
        <v>3411</v>
      </c>
      <c r="E132">
        <v>40</v>
      </c>
      <c r="F132" t="s">
        <v>3412</v>
      </c>
      <c r="G132" t="s">
        <v>3265</v>
      </c>
      <c r="H132" t="s">
        <v>3413</v>
      </c>
      <c r="L132" t="s">
        <v>2777</v>
      </c>
      <c r="M132" t="s">
        <v>521</v>
      </c>
      <c r="N132" t="s">
        <v>3075</v>
      </c>
      <c r="O132" t="s">
        <v>3328</v>
      </c>
      <c r="P132" t="s">
        <v>88</v>
      </c>
      <c r="R132" t="s">
        <v>65</v>
      </c>
      <c r="V132" t="s">
        <v>2835</v>
      </c>
      <c r="Y132">
        <v>1</v>
      </c>
      <c r="Z132">
        <v>0</v>
      </c>
      <c r="AA132">
        <v>0</v>
      </c>
      <c r="AB132">
        <v>0</v>
      </c>
      <c r="AC132">
        <v>0</v>
      </c>
      <c r="AD132">
        <v>0</v>
      </c>
      <c r="AE132">
        <v>0</v>
      </c>
      <c r="AF132" t="s">
        <v>2782</v>
      </c>
      <c r="AJ132" t="s">
        <v>79</v>
      </c>
      <c r="AM132">
        <v>2023</v>
      </c>
      <c r="AN132" s="104">
        <v>44980</v>
      </c>
      <c r="AO132" s="104">
        <v>2</v>
      </c>
      <c r="AP132" s="104">
        <v>2</v>
      </c>
      <c r="AQ132" s="104">
        <v>2</v>
      </c>
      <c r="AR132" s="104">
        <v>2</v>
      </c>
      <c r="AS132" s="104">
        <v>2</v>
      </c>
      <c r="AT132" s="104">
        <v>2</v>
      </c>
      <c r="AU132" s="104">
        <v>2</v>
      </c>
      <c r="AV132" s="104">
        <v>2</v>
      </c>
      <c r="AW132" s="104">
        <v>2</v>
      </c>
      <c r="AX132" s="104">
        <v>44987</v>
      </c>
      <c r="AY132" s="104">
        <v>44987</v>
      </c>
      <c r="AZ132" s="104">
        <v>2</v>
      </c>
      <c r="BA132" s="104">
        <v>44991</v>
      </c>
      <c r="BB132" s="104">
        <v>2</v>
      </c>
      <c r="BC132" s="104">
        <v>44987</v>
      </c>
      <c r="BD132" s="104">
        <v>44987</v>
      </c>
      <c r="BE132" s="104">
        <v>44991</v>
      </c>
      <c r="BF132" s="104">
        <v>45015</v>
      </c>
      <c r="BG132">
        <v>0</v>
      </c>
      <c r="BH132">
        <v>1</v>
      </c>
    </row>
    <row r="133" spans="2:60">
      <c r="B133" t="s">
        <v>3414</v>
      </c>
      <c r="C133">
        <v>1100495385</v>
      </c>
      <c r="D133" t="s">
        <v>1501</v>
      </c>
      <c r="E133">
        <v>20</v>
      </c>
      <c r="F133" t="s">
        <v>2791</v>
      </c>
      <c r="G133" t="s">
        <v>3007</v>
      </c>
      <c r="H133" t="s">
        <v>3415</v>
      </c>
      <c r="L133" t="s">
        <v>2777</v>
      </c>
      <c r="M133" t="s">
        <v>214</v>
      </c>
      <c r="N133" t="s">
        <v>2997</v>
      </c>
      <c r="O133" t="s">
        <v>2998</v>
      </c>
      <c r="P133" t="s">
        <v>103</v>
      </c>
      <c r="R133" t="s">
        <v>88</v>
      </c>
      <c r="V133" t="s">
        <v>2835</v>
      </c>
      <c r="Y133">
        <v>4</v>
      </c>
      <c r="Z133">
        <v>0</v>
      </c>
      <c r="AA133">
        <v>0</v>
      </c>
      <c r="AB133">
        <v>0</v>
      </c>
      <c r="AC133">
        <v>0</v>
      </c>
      <c r="AD133">
        <v>0</v>
      </c>
      <c r="AE133">
        <v>0</v>
      </c>
      <c r="AF133" t="s">
        <v>2782</v>
      </c>
      <c r="AI133" t="s">
        <v>79</v>
      </c>
      <c r="AM133">
        <v>2023</v>
      </c>
      <c r="AN133" s="104">
        <v>44981</v>
      </c>
      <c r="AO133" s="104">
        <v>2</v>
      </c>
      <c r="AP133" s="104">
        <v>2</v>
      </c>
      <c r="AQ133" s="104">
        <v>2</v>
      </c>
      <c r="AR133" s="104">
        <v>2</v>
      </c>
      <c r="AS133" s="104">
        <v>2</v>
      </c>
      <c r="AT133" s="104">
        <v>2</v>
      </c>
      <c r="AU133" s="104">
        <v>2</v>
      </c>
      <c r="AV133" s="104">
        <v>2</v>
      </c>
      <c r="AW133" s="104">
        <v>2</v>
      </c>
      <c r="AX133" s="104">
        <v>44995</v>
      </c>
      <c r="AY133" s="104">
        <v>44995</v>
      </c>
      <c r="AZ133" s="104">
        <v>44987</v>
      </c>
      <c r="BA133" s="104">
        <v>2</v>
      </c>
      <c r="BB133" s="104">
        <v>2</v>
      </c>
      <c r="BC133" s="104">
        <v>44995</v>
      </c>
      <c r="BD133" s="104">
        <v>44995</v>
      </c>
      <c r="BE133" s="104">
        <v>44999</v>
      </c>
      <c r="BF133" s="104">
        <v>45107</v>
      </c>
      <c r="BG133">
        <v>11659.02</v>
      </c>
      <c r="BH133">
        <v>1</v>
      </c>
    </row>
    <row r="134" spans="2:60">
      <c r="B134" t="s">
        <v>3416</v>
      </c>
      <c r="C134">
        <v>1100495390</v>
      </c>
      <c r="D134" t="s">
        <v>3417</v>
      </c>
      <c r="E134">
        <v>10</v>
      </c>
      <c r="F134" t="s">
        <v>2799</v>
      </c>
      <c r="G134" t="s">
        <v>2976</v>
      </c>
      <c r="H134" t="s">
        <v>3418</v>
      </c>
      <c r="L134" t="s">
        <v>2777</v>
      </c>
      <c r="M134" t="s">
        <v>521</v>
      </c>
      <c r="N134" t="s">
        <v>3075</v>
      </c>
      <c r="O134" t="s">
        <v>3419</v>
      </c>
      <c r="P134" t="s">
        <v>88</v>
      </c>
      <c r="R134" t="s">
        <v>97</v>
      </c>
      <c r="V134" t="s">
        <v>2819</v>
      </c>
      <c r="Y134">
        <v>0</v>
      </c>
      <c r="Z134">
        <v>0</v>
      </c>
      <c r="AA134">
        <v>0</v>
      </c>
      <c r="AB134">
        <v>0</v>
      </c>
      <c r="AC134">
        <v>0</v>
      </c>
      <c r="AD134">
        <v>0</v>
      </c>
      <c r="AE134">
        <v>0</v>
      </c>
      <c r="AF134" t="s">
        <v>2782</v>
      </c>
      <c r="AJ134" t="s">
        <v>79</v>
      </c>
      <c r="AM134">
        <v>2023</v>
      </c>
      <c r="AN134" s="104">
        <v>44981</v>
      </c>
      <c r="AO134" s="104">
        <v>2</v>
      </c>
      <c r="AP134" s="104">
        <v>2</v>
      </c>
      <c r="AQ134" s="104">
        <v>2</v>
      </c>
      <c r="AR134" s="104">
        <v>2</v>
      </c>
      <c r="AS134" s="104">
        <v>2</v>
      </c>
      <c r="AT134" s="104">
        <v>2</v>
      </c>
      <c r="AU134" s="104">
        <v>2</v>
      </c>
      <c r="AV134" s="104">
        <v>2</v>
      </c>
      <c r="AW134" s="104">
        <v>2</v>
      </c>
      <c r="AX134" s="104">
        <v>44986</v>
      </c>
      <c r="AY134" s="104">
        <v>44986</v>
      </c>
      <c r="AZ134" s="104">
        <v>2</v>
      </c>
      <c r="BA134" s="104">
        <v>45007</v>
      </c>
      <c r="BB134" s="104">
        <v>2</v>
      </c>
      <c r="BC134" s="104">
        <v>44986</v>
      </c>
      <c r="BD134" s="104">
        <v>44986</v>
      </c>
      <c r="BE134" s="104">
        <v>44988</v>
      </c>
      <c r="BF134" s="104">
        <v>45023</v>
      </c>
      <c r="BG134">
        <v>19623.89</v>
      </c>
      <c r="BH134">
        <v>1</v>
      </c>
    </row>
    <row r="135" spans="2:60">
      <c r="B135" t="s">
        <v>3420</v>
      </c>
      <c r="C135">
        <v>1100495455</v>
      </c>
      <c r="D135" t="s">
        <v>3421</v>
      </c>
      <c r="E135">
        <v>20</v>
      </c>
      <c r="F135" t="s">
        <v>2791</v>
      </c>
      <c r="G135" t="s">
        <v>3007</v>
      </c>
      <c r="H135" t="s">
        <v>3422</v>
      </c>
      <c r="L135" t="s">
        <v>2794</v>
      </c>
      <c r="M135" t="s">
        <v>521</v>
      </c>
      <c r="N135" t="s">
        <v>2997</v>
      </c>
      <c r="O135" t="s">
        <v>3067</v>
      </c>
      <c r="P135" t="s">
        <v>88</v>
      </c>
      <c r="R135" t="s">
        <v>90</v>
      </c>
      <c r="V135" t="s">
        <v>2819</v>
      </c>
      <c r="Y135">
        <v>0</v>
      </c>
      <c r="Z135">
        <v>0</v>
      </c>
      <c r="AA135">
        <v>2</v>
      </c>
      <c r="AB135">
        <v>0</v>
      </c>
      <c r="AC135">
        <v>0</v>
      </c>
      <c r="AD135">
        <v>0</v>
      </c>
      <c r="AE135">
        <v>0</v>
      </c>
      <c r="AF135" t="s">
        <v>2782</v>
      </c>
      <c r="AJ135" t="s">
        <v>79</v>
      </c>
      <c r="AM135">
        <v>2023</v>
      </c>
      <c r="AN135" s="104">
        <v>44984</v>
      </c>
      <c r="AO135" s="104">
        <v>2</v>
      </c>
      <c r="AP135" s="104">
        <v>2</v>
      </c>
      <c r="AQ135" s="104">
        <v>2</v>
      </c>
      <c r="AR135" s="104">
        <v>2</v>
      </c>
      <c r="AS135" s="104">
        <v>2</v>
      </c>
      <c r="AT135" s="104">
        <v>2</v>
      </c>
      <c r="AU135" s="104">
        <v>2</v>
      </c>
      <c r="AV135" s="104">
        <v>2</v>
      </c>
      <c r="AW135" s="104">
        <v>2</v>
      </c>
      <c r="AX135" s="104">
        <v>44998</v>
      </c>
      <c r="AY135" s="104">
        <v>44998</v>
      </c>
      <c r="AZ135" s="104">
        <v>2</v>
      </c>
      <c r="BA135" s="104">
        <v>44999</v>
      </c>
      <c r="BB135" s="104">
        <v>2</v>
      </c>
      <c r="BC135" s="104">
        <v>44998</v>
      </c>
      <c r="BD135" s="104">
        <v>44998</v>
      </c>
      <c r="BE135" s="104">
        <v>45000</v>
      </c>
      <c r="BF135" s="104">
        <v>45058</v>
      </c>
      <c r="BG135">
        <v>1484.78</v>
      </c>
      <c r="BH135">
        <v>1</v>
      </c>
    </row>
    <row r="136" spans="2:60">
      <c r="B136" t="s">
        <v>3423</v>
      </c>
      <c r="C136">
        <v>1100495459</v>
      </c>
      <c r="D136" t="s">
        <v>3424</v>
      </c>
      <c r="E136">
        <v>10</v>
      </c>
      <c r="F136" t="s">
        <v>3425</v>
      </c>
      <c r="G136" t="s">
        <v>3426</v>
      </c>
      <c r="L136" t="s">
        <v>2777</v>
      </c>
      <c r="M136" t="s">
        <v>521</v>
      </c>
      <c r="N136" t="s">
        <v>3427</v>
      </c>
      <c r="O136" t="s">
        <v>3058</v>
      </c>
      <c r="P136" t="s">
        <v>88</v>
      </c>
      <c r="R136" t="s">
        <v>90</v>
      </c>
      <c r="V136" t="s">
        <v>2835</v>
      </c>
      <c r="Y136">
        <v>0</v>
      </c>
      <c r="Z136">
        <v>0</v>
      </c>
      <c r="AA136">
        <v>0</v>
      </c>
      <c r="AB136">
        <v>0</v>
      </c>
      <c r="AC136">
        <v>0</v>
      </c>
      <c r="AD136">
        <v>0</v>
      </c>
      <c r="AE136">
        <v>0</v>
      </c>
      <c r="AF136" t="s">
        <v>2782</v>
      </c>
      <c r="AJ136" t="s">
        <v>79</v>
      </c>
      <c r="AM136">
        <v>2023</v>
      </c>
      <c r="AN136" s="104">
        <v>44984</v>
      </c>
      <c r="AO136" s="104">
        <v>2</v>
      </c>
      <c r="AP136" s="104">
        <v>2</v>
      </c>
      <c r="AQ136" s="104">
        <v>2</v>
      </c>
      <c r="AR136" s="104">
        <v>2</v>
      </c>
      <c r="AS136" s="104">
        <v>2</v>
      </c>
      <c r="AT136" s="104">
        <v>2</v>
      </c>
      <c r="AU136" s="104">
        <v>2</v>
      </c>
      <c r="AV136" s="104">
        <v>2</v>
      </c>
      <c r="AW136" s="104">
        <v>2</v>
      </c>
      <c r="AX136" s="104">
        <v>44991</v>
      </c>
      <c r="AY136" s="104">
        <v>44991</v>
      </c>
      <c r="AZ136" s="104">
        <v>2</v>
      </c>
      <c r="BA136" s="104">
        <v>45000</v>
      </c>
      <c r="BB136" s="104">
        <v>2</v>
      </c>
      <c r="BC136" s="104">
        <v>44991</v>
      </c>
      <c r="BD136" s="104">
        <v>44991</v>
      </c>
      <c r="BE136" s="104">
        <v>44993</v>
      </c>
      <c r="BF136" s="104">
        <v>45075</v>
      </c>
      <c r="BG136">
        <v>10389.01</v>
      </c>
      <c r="BH136">
        <v>1</v>
      </c>
    </row>
    <row r="137" spans="2:60">
      <c r="B137" t="s">
        <v>3428</v>
      </c>
      <c r="C137">
        <v>1100495595</v>
      </c>
      <c r="D137" t="s">
        <v>1110</v>
      </c>
      <c r="E137">
        <v>10</v>
      </c>
      <c r="F137" t="s">
        <v>2799</v>
      </c>
      <c r="G137" t="s">
        <v>3429</v>
      </c>
      <c r="H137" t="s">
        <v>3430</v>
      </c>
      <c r="L137" t="s">
        <v>2777</v>
      </c>
      <c r="M137" t="s">
        <v>521</v>
      </c>
      <c r="N137" t="s">
        <v>3075</v>
      </c>
      <c r="O137" t="s">
        <v>3324</v>
      </c>
      <c r="P137" t="s">
        <v>88</v>
      </c>
      <c r="R137" t="s">
        <v>90</v>
      </c>
      <c r="V137" t="s">
        <v>2835</v>
      </c>
      <c r="Y137">
        <v>0</v>
      </c>
      <c r="Z137">
        <v>0</v>
      </c>
      <c r="AA137">
        <v>0</v>
      </c>
      <c r="AB137">
        <v>0</v>
      </c>
      <c r="AC137">
        <v>0</v>
      </c>
      <c r="AD137">
        <v>0</v>
      </c>
      <c r="AE137">
        <v>0</v>
      </c>
      <c r="AF137" t="s">
        <v>2782</v>
      </c>
      <c r="AJ137" t="s">
        <v>79</v>
      </c>
      <c r="AM137">
        <v>2023</v>
      </c>
      <c r="AN137" s="104">
        <v>44985</v>
      </c>
      <c r="AO137" s="104">
        <v>2</v>
      </c>
      <c r="AP137" s="104">
        <v>2</v>
      </c>
      <c r="AQ137" s="104">
        <v>2</v>
      </c>
      <c r="AR137" s="104">
        <v>2</v>
      </c>
      <c r="AS137" s="104">
        <v>2</v>
      </c>
      <c r="AT137" s="104">
        <v>2</v>
      </c>
      <c r="AU137" s="104">
        <v>2</v>
      </c>
      <c r="AV137" s="104">
        <v>2</v>
      </c>
      <c r="AW137" s="104">
        <v>2</v>
      </c>
      <c r="AX137" s="104">
        <v>44999</v>
      </c>
      <c r="AY137" s="104">
        <v>44999</v>
      </c>
      <c r="AZ137" s="104">
        <v>2</v>
      </c>
      <c r="BA137" s="104">
        <v>44998</v>
      </c>
      <c r="BB137" s="104">
        <v>2</v>
      </c>
      <c r="BC137" s="104">
        <v>44999</v>
      </c>
      <c r="BD137" s="104">
        <v>44999</v>
      </c>
      <c r="BE137" s="104">
        <v>45001</v>
      </c>
      <c r="BF137" s="104">
        <v>45030</v>
      </c>
      <c r="BG137">
        <v>604</v>
      </c>
      <c r="BH137">
        <v>1</v>
      </c>
    </row>
    <row r="138" spans="2:60">
      <c r="B138" t="s">
        <v>3431</v>
      </c>
      <c r="C138">
        <v>1100495626</v>
      </c>
      <c r="D138" t="s">
        <v>1331</v>
      </c>
      <c r="E138">
        <v>10</v>
      </c>
      <c r="F138" t="s">
        <v>3432</v>
      </c>
      <c r="G138" t="s">
        <v>3246</v>
      </c>
      <c r="H138" t="s">
        <v>3433</v>
      </c>
      <c r="L138" t="s">
        <v>2777</v>
      </c>
      <c r="M138" t="s">
        <v>403</v>
      </c>
      <c r="N138" t="s">
        <v>3434</v>
      </c>
      <c r="P138" t="s">
        <v>11</v>
      </c>
      <c r="R138" t="s">
        <v>97</v>
      </c>
      <c r="V138" t="s">
        <v>2835</v>
      </c>
      <c r="Y138">
        <v>0</v>
      </c>
      <c r="Z138">
        <v>0</v>
      </c>
      <c r="AA138">
        <v>0</v>
      </c>
      <c r="AB138">
        <v>0</v>
      </c>
      <c r="AC138">
        <v>0</v>
      </c>
      <c r="AD138">
        <v>0</v>
      </c>
      <c r="AE138">
        <v>0</v>
      </c>
      <c r="AF138" t="s">
        <v>2782</v>
      </c>
      <c r="AI138" t="s">
        <v>79</v>
      </c>
      <c r="AJ138" t="s">
        <v>79</v>
      </c>
      <c r="AM138">
        <v>2023</v>
      </c>
      <c r="AN138" s="104">
        <v>44986</v>
      </c>
      <c r="AO138" s="104">
        <v>45000</v>
      </c>
      <c r="AP138" s="104">
        <v>45009</v>
      </c>
      <c r="AQ138" s="104">
        <v>44993</v>
      </c>
      <c r="AR138" s="104">
        <v>45009</v>
      </c>
      <c r="AS138" s="104">
        <v>44994</v>
      </c>
      <c r="AT138" s="104">
        <v>44993</v>
      </c>
      <c r="AU138" s="104">
        <v>44993</v>
      </c>
      <c r="AV138" s="104">
        <v>2</v>
      </c>
      <c r="AW138" s="104">
        <v>2</v>
      </c>
      <c r="AX138" s="104">
        <v>45014</v>
      </c>
      <c r="AY138" s="104">
        <v>45014</v>
      </c>
      <c r="AZ138" s="104">
        <v>45009</v>
      </c>
      <c r="BA138" s="104">
        <v>45002</v>
      </c>
      <c r="BB138" s="104">
        <v>2</v>
      </c>
      <c r="BC138" s="104">
        <v>45014</v>
      </c>
      <c r="BD138" s="104">
        <v>45014</v>
      </c>
      <c r="BE138" s="104">
        <v>45016</v>
      </c>
      <c r="BF138" s="104">
        <v>45072</v>
      </c>
      <c r="BG138">
        <v>5263.01</v>
      </c>
      <c r="BH138">
        <v>1</v>
      </c>
    </row>
    <row r="139" spans="2:60">
      <c r="B139" t="s">
        <v>3435</v>
      </c>
      <c r="C139">
        <v>1100495708</v>
      </c>
      <c r="D139" t="s">
        <v>3411</v>
      </c>
      <c r="E139">
        <v>10</v>
      </c>
      <c r="F139" t="s">
        <v>2799</v>
      </c>
      <c r="G139" t="s">
        <v>3436</v>
      </c>
      <c r="H139" t="s">
        <v>3437</v>
      </c>
      <c r="L139" t="s">
        <v>2777</v>
      </c>
      <c r="M139" t="s">
        <v>521</v>
      </c>
      <c r="N139" t="s">
        <v>2997</v>
      </c>
      <c r="O139" t="s">
        <v>3328</v>
      </c>
      <c r="P139" t="s">
        <v>88</v>
      </c>
      <c r="R139" t="s">
        <v>73</v>
      </c>
      <c r="V139" t="s">
        <v>2835</v>
      </c>
      <c r="Y139">
        <v>0</v>
      </c>
      <c r="Z139">
        <v>0</v>
      </c>
      <c r="AA139">
        <v>0</v>
      </c>
      <c r="AB139">
        <v>0</v>
      </c>
      <c r="AC139">
        <v>0</v>
      </c>
      <c r="AD139">
        <v>0</v>
      </c>
      <c r="AE139">
        <v>0</v>
      </c>
      <c r="AF139" t="s">
        <v>2782</v>
      </c>
      <c r="AJ139" t="s">
        <v>79</v>
      </c>
      <c r="AM139">
        <v>2023</v>
      </c>
      <c r="AN139" s="104">
        <v>44985</v>
      </c>
      <c r="AO139" s="104">
        <v>2</v>
      </c>
      <c r="AP139" s="104">
        <v>2</v>
      </c>
      <c r="AQ139" s="104">
        <v>2</v>
      </c>
      <c r="AR139" s="104">
        <v>2</v>
      </c>
      <c r="AS139" s="104">
        <v>2</v>
      </c>
      <c r="AT139" s="104">
        <v>2</v>
      </c>
      <c r="AU139" s="104">
        <v>2</v>
      </c>
      <c r="AV139" s="104">
        <v>2</v>
      </c>
      <c r="AW139" s="104">
        <v>2</v>
      </c>
      <c r="AX139" s="104">
        <v>44999</v>
      </c>
      <c r="AY139" s="104">
        <v>44999</v>
      </c>
      <c r="AZ139" s="104">
        <v>2</v>
      </c>
      <c r="BA139" s="104">
        <v>44985</v>
      </c>
      <c r="BB139" s="104">
        <v>2</v>
      </c>
      <c r="BC139" s="104">
        <v>44999</v>
      </c>
      <c r="BD139" s="104">
        <v>44999</v>
      </c>
      <c r="BE139" s="104">
        <v>45001</v>
      </c>
      <c r="BF139" s="104">
        <v>45041</v>
      </c>
      <c r="BG139">
        <v>459.01</v>
      </c>
      <c r="BH139">
        <v>1</v>
      </c>
    </row>
    <row r="140" spans="2:60">
      <c r="B140" t="s">
        <v>3438</v>
      </c>
      <c r="C140">
        <v>1100495790</v>
      </c>
      <c r="D140" t="s">
        <v>1791</v>
      </c>
      <c r="E140">
        <v>30</v>
      </c>
      <c r="F140" t="s">
        <v>3269</v>
      </c>
      <c r="G140" t="s">
        <v>3439</v>
      </c>
      <c r="H140" t="s">
        <v>3440</v>
      </c>
      <c r="L140" t="s">
        <v>2777</v>
      </c>
      <c r="M140" t="s">
        <v>403</v>
      </c>
      <c r="N140" t="s">
        <v>3441</v>
      </c>
      <c r="O140" t="s">
        <v>3058</v>
      </c>
      <c r="P140" t="s">
        <v>103</v>
      </c>
      <c r="R140" t="s">
        <v>97</v>
      </c>
      <c r="V140" t="s">
        <v>2781</v>
      </c>
      <c r="Y140">
        <v>0</v>
      </c>
      <c r="Z140">
        <v>0</v>
      </c>
      <c r="AA140">
        <v>0</v>
      </c>
      <c r="AB140">
        <v>0</v>
      </c>
      <c r="AC140">
        <v>0</v>
      </c>
      <c r="AD140">
        <v>0</v>
      </c>
      <c r="AE140">
        <v>0</v>
      </c>
      <c r="AF140" t="s">
        <v>2782</v>
      </c>
      <c r="AI140" t="s">
        <v>79</v>
      </c>
      <c r="AJ140" t="s">
        <v>79</v>
      </c>
      <c r="AM140">
        <v>2023</v>
      </c>
      <c r="AN140" s="104">
        <v>44994</v>
      </c>
      <c r="AO140" s="104">
        <v>45008</v>
      </c>
      <c r="AP140" s="104">
        <v>45012</v>
      </c>
      <c r="AQ140" s="104">
        <v>45001</v>
      </c>
      <c r="AR140" s="104">
        <v>45012</v>
      </c>
      <c r="AS140" s="104">
        <v>45008</v>
      </c>
      <c r="AT140" s="104">
        <v>45008</v>
      </c>
      <c r="AU140" s="104">
        <v>45008</v>
      </c>
      <c r="AV140" s="104">
        <v>2</v>
      </c>
      <c r="AW140" s="104">
        <v>2</v>
      </c>
      <c r="AX140" s="104">
        <v>45029</v>
      </c>
      <c r="AY140" s="104">
        <v>45029</v>
      </c>
      <c r="AZ140" s="104">
        <v>45013</v>
      </c>
      <c r="BA140" s="104">
        <v>45012</v>
      </c>
      <c r="BB140" s="104">
        <v>2</v>
      </c>
      <c r="BC140" s="104">
        <v>45029</v>
      </c>
      <c r="BD140" s="104">
        <v>45029</v>
      </c>
      <c r="BE140" s="104">
        <v>45034</v>
      </c>
      <c r="BF140" s="104">
        <v>45107</v>
      </c>
      <c r="BG140">
        <v>28608.04</v>
      </c>
      <c r="BH140">
        <v>1</v>
      </c>
    </row>
    <row r="141" spans="2:60">
      <c r="B141" t="s">
        <v>3442</v>
      </c>
      <c r="C141">
        <v>1100495816</v>
      </c>
      <c r="D141" t="s">
        <v>3417</v>
      </c>
      <c r="E141">
        <v>30</v>
      </c>
      <c r="F141" t="s">
        <v>2799</v>
      </c>
      <c r="G141" t="s">
        <v>2976</v>
      </c>
      <c r="H141" t="s">
        <v>3443</v>
      </c>
      <c r="L141" t="s">
        <v>2777</v>
      </c>
      <c r="M141" t="s">
        <v>521</v>
      </c>
      <c r="N141" t="s">
        <v>3444</v>
      </c>
      <c r="O141" t="s">
        <v>3324</v>
      </c>
      <c r="P141" t="s">
        <v>88</v>
      </c>
      <c r="R141" t="s">
        <v>97</v>
      </c>
      <c r="V141" t="s">
        <v>2819</v>
      </c>
      <c r="Y141">
        <v>0</v>
      </c>
      <c r="Z141">
        <v>0</v>
      </c>
      <c r="AA141">
        <v>0</v>
      </c>
      <c r="AB141">
        <v>0</v>
      </c>
      <c r="AC141">
        <v>0</v>
      </c>
      <c r="AD141">
        <v>0</v>
      </c>
      <c r="AE141">
        <v>0</v>
      </c>
      <c r="AF141" t="s">
        <v>2782</v>
      </c>
      <c r="AJ141" t="s">
        <v>79</v>
      </c>
      <c r="AM141">
        <v>2023</v>
      </c>
      <c r="AN141" s="104">
        <v>44986</v>
      </c>
      <c r="AO141" s="104">
        <v>2</v>
      </c>
      <c r="AP141" s="104">
        <v>2</v>
      </c>
      <c r="AQ141" s="104">
        <v>2</v>
      </c>
      <c r="AR141" s="104">
        <v>2</v>
      </c>
      <c r="AS141" s="104">
        <v>2</v>
      </c>
      <c r="AT141" s="104">
        <v>2</v>
      </c>
      <c r="AU141" s="104">
        <v>2</v>
      </c>
      <c r="AV141" s="104">
        <v>2</v>
      </c>
      <c r="AW141" s="104">
        <v>2</v>
      </c>
      <c r="AX141" s="104">
        <v>44993</v>
      </c>
      <c r="AY141" s="104">
        <v>44993</v>
      </c>
      <c r="AZ141" s="104">
        <v>2</v>
      </c>
      <c r="BA141" s="104">
        <v>44993</v>
      </c>
      <c r="BB141" s="104">
        <v>2</v>
      </c>
      <c r="BC141" s="104">
        <v>44993</v>
      </c>
      <c r="BD141" s="104">
        <v>44993</v>
      </c>
      <c r="BE141" s="104">
        <v>44995</v>
      </c>
      <c r="BF141" s="104">
        <v>45023</v>
      </c>
      <c r="BG141">
        <v>19623.89</v>
      </c>
      <c r="BH141">
        <v>1</v>
      </c>
    </row>
    <row r="142" spans="2:60">
      <c r="B142" t="s">
        <v>3445</v>
      </c>
      <c r="C142">
        <v>1100495817</v>
      </c>
      <c r="D142" t="s">
        <v>763</v>
      </c>
      <c r="E142">
        <v>20</v>
      </c>
      <c r="F142" t="s">
        <v>2791</v>
      </c>
      <c r="G142" t="s">
        <v>3007</v>
      </c>
      <c r="H142" t="s">
        <v>3446</v>
      </c>
      <c r="L142" t="s">
        <v>2777</v>
      </c>
      <c r="M142" t="s">
        <v>214</v>
      </c>
      <c r="N142" t="s">
        <v>2997</v>
      </c>
      <c r="O142" t="s">
        <v>2998</v>
      </c>
      <c r="P142" t="s">
        <v>103</v>
      </c>
      <c r="R142" t="s">
        <v>88</v>
      </c>
      <c r="V142" t="s">
        <v>2835</v>
      </c>
      <c r="Y142">
        <v>12</v>
      </c>
      <c r="Z142">
        <v>0</v>
      </c>
      <c r="AA142">
        <v>0</v>
      </c>
      <c r="AB142">
        <v>0</v>
      </c>
      <c r="AC142">
        <v>0</v>
      </c>
      <c r="AD142">
        <v>0</v>
      </c>
      <c r="AE142">
        <v>0</v>
      </c>
      <c r="AF142" t="s">
        <v>2782</v>
      </c>
      <c r="AI142" t="s">
        <v>79</v>
      </c>
      <c r="AM142">
        <v>2023</v>
      </c>
      <c r="AN142" s="104">
        <v>44986</v>
      </c>
      <c r="AO142" s="104">
        <v>2</v>
      </c>
      <c r="AP142" s="104">
        <v>2</v>
      </c>
      <c r="AQ142" s="104">
        <v>2</v>
      </c>
      <c r="AR142" s="104">
        <v>2</v>
      </c>
      <c r="AS142" s="104">
        <v>2</v>
      </c>
      <c r="AT142" s="104">
        <v>2</v>
      </c>
      <c r="AU142" s="104">
        <v>2</v>
      </c>
      <c r="AV142" s="104">
        <v>2</v>
      </c>
      <c r="AW142" s="104">
        <v>2</v>
      </c>
      <c r="AX142" s="104">
        <v>45000</v>
      </c>
      <c r="AY142" s="104">
        <v>45000</v>
      </c>
      <c r="AZ142" s="104">
        <v>45000</v>
      </c>
      <c r="BA142" s="104">
        <v>2</v>
      </c>
      <c r="BB142" s="104">
        <v>2</v>
      </c>
      <c r="BC142" s="104">
        <v>45000</v>
      </c>
      <c r="BD142" s="104">
        <v>45000</v>
      </c>
      <c r="BE142" s="104">
        <v>45002</v>
      </c>
      <c r="BF142" s="104">
        <v>45072</v>
      </c>
      <c r="BG142">
        <v>16948.02</v>
      </c>
      <c r="BH142">
        <v>1</v>
      </c>
    </row>
    <row r="143" spans="2:60">
      <c r="B143" t="s">
        <v>3447</v>
      </c>
      <c r="C143">
        <v>1100496026</v>
      </c>
      <c r="D143" t="s">
        <v>486</v>
      </c>
      <c r="E143">
        <v>30</v>
      </c>
      <c r="F143" t="s">
        <v>3397</v>
      </c>
      <c r="G143" t="s">
        <v>3402</v>
      </c>
      <c r="H143" t="s">
        <v>3448</v>
      </c>
      <c r="L143" t="s">
        <v>2777</v>
      </c>
      <c r="M143" t="s">
        <v>214</v>
      </c>
      <c r="N143" t="s">
        <v>3449</v>
      </c>
      <c r="O143" t="s">
        <v>2998</v>
      </c>
      <c r="P143" t="s">
        <v>11</v>
      </c>
      <c r="R143" t="s">
        <v>88</v>
      </c>
      <c r="V143" t="s">
        <v>2835</v>
      </c>
      <c r="Y143">
        <v>0</v>
      </c>
      <c r="Z143">
        <v>0</v>
      </c>
      <c r="AA143">
        <v>0</v>
      </c>
      <c r="AB143">
        <v>0</v>
      </c>
      <c r="AC143">
        <v>0</v>
      </c>
      <c r="AD143">
        <v>0</v>
      </c>
      <c r="AE143">
        <v>0</v>
      </c>
      <c r="AF143" t="s">
        <v>2782</v>
      </c>
      <c r="AI143" t="s">
        <v>79</v>
      </c>
      <c r="AM143">
        <v>2023</v>
      </c>
      <c r="AN143" s="104">
        <v>44988</v>
      </c>
      <c r="AO143" s="104">
        <v>2</v>
      </c>
      <c r="AP143" s="104">
        <v>44994</v>
      </c>
      <c r="AQ143" s="104">
        <v>2</v>
      </c>
      <c r="AR143" s="104">
        <v>2</v>
      </c>
      <c r="AS143" s="104">
        <v>2</v>
      </c>
      <c r="AT143" s="104">
        <v>2</v>
      </c>
      <c r="AU143" s="104">
        <v>2</v>
      </c>
      <c r="AV143" s="104">
        <v>2</v>
      </c>
      <c r="AW143" s="104">
        <v>2</v>
      </c>
      <c r="AX143" s="104">
        <v>45002</v>
      </c>
      <c r="AY143" s="104">
        <v>45002</v>
      </c>
      <c r="AZ143" s="104">
        <v>44995</v>
      </c>
      <c r="BA143" s="104">
        <v>2</v>
      </c>
      <c r="BB143" s="104">
        <v>2</v>
      </c>
      <c r="BC143" s="104">
        <v>45002</v>
      </c>
      <c r="BD143" s="104">
        <v>45002</v>
      </c>
      <c r="BE143" s="104">
        <v>45006</v>
      </c>
      <c r="BF143" s="104">
        <v>45079</v>
      </c>
      <c r="BG143">
        <v>36212.019999999997</v>
      </c>
      <c r="BH143">
        <v>1</v>
      </c>
    </row>
    <row r="144" spans="2:60">
      <c r="B144" t="s">
        <v>3450</v>
      </c>
      <c r="C144">
        <v>1100496060</v>
      </c>
      <c r="D144" t="s">
        <v>3451</v>
      </c>
      <c r="E144">
        <v>50</v>
      </c>
      <c r="F144" t="s">
        <v>3452</v>
      </c>
      <c r="G144" t="s">
        <v>3453</v>
      </c>
      <c r="H144" t="s">
        <v>3454</v>
      </c>
      <c r="L144" t="s">
        <v>2777</v>
      </c>
      <c r="M144" t="s">
        <v>521</v>
      </c>
      <c r="N144" t="s">
        <v>2997</v>
      </c>
      <c r="O144" t="s">
        <v>3455</v>
      </c>
      <c r="P144" t="s">
        <v>88</v>
      </c>
      <c r="R144" t="s">
        <v>97</v>
      </c>
      <c r="V144" t="s">
        <v>2835</v>
      </c>
      <c r="Y144">
        <v>0</v>
      </c>
      <c r="Z144">
        <v>0</v>
      </c>
      <c r="AA144">
        <v>0</v>
      </c>
      <c r="AB144">
        <v>0</v>
      </c>
      <c r="AC144">
        <v>0</v>
      </c>
      <c r="AD144">
        <v>0</v>
      </c>
      <c r="AE144">
        <v>0</v>
      </c>
      <c r="AF144" t="s">
        <v>2782</v>
      </c>
      <c r="AJ144" t="s">
        <v>79</v>
      </c>
      <c r="AM144">
        <v>2023</v>
      </c>
      <c r="AN144" s="104">
        <v>44991</v>
      </c>
      <c r="AO144" s="104">
        <v>2</v>
      </c>
      <c r="AP144" s="104">
        <v>2</v>
      </c>
      <c r="AQ144" s="104">
        <v>2</v>
      </c>
      <c r="AR144" s="104">
        <v>2</v>
      </c>
      <c r="AS144" s="104">
        <v>2</v>
      </c>
      <c r="AT144" s="104">
        <v>2</v>
      </c>
      <c r="AU144" s="104">
        <v>2</v>
      </c>
      <c r="AV144" s="104">
        <v>2</v>
      </c>
      <c r="AW144" s="104">
        <v>2</v>
      </c>
      <c r="AX144" s="104">
        <v>45005</v>
      </c>
      <c r="AY144" s="104">
        <v>45005</v>
      </c>
      <c r="AZ144" s="104">
        <v>2</v>
      </c>
      <c r="BA144" s="104">
        <v>44994</v>
      </c>
      <c r="BB144" s="104">
        <v>2</v>
      </c>
      <c r="BC144" s="104">
        <v>45005</v>
      </c>
      <c r="BD144" s="104">
        <v>45005</v>
      </c>
      <c r="BE144" s="104">
        <v>45007</v>
      </c>
      <c r="BF144" s="104">
        <v>45076</v>
      </c>
      <c r="BG144">
        <v>0</v>
      </c>
      <c r="BH144">
        <v>1</v>
      </c>
    </row>
    <row r="145" spans="2:60">
      <c r="B145" t="s">
        <v>3456</v>
      </c>
      <c r="C145">
        <v>1100496162</v>
      </c>
      <c r="D145" t="s">
        <v>388</v>
      </c>
      <c r="E145">
        <v>10</v>
      </c>
      <c r="F145" t="s">
        <v>2791</v>
      </c>
      <c r="G145" t="s">
        <v>3007</v>
      </c>
      <c r="H145" t="s">
        <v>3457</v>
      </c>
      <c r="L145" t="s">
        <v>2794</v>
      </c>
      <c r="M145" t="s">
        <v>208</v>
      </c>
      <c r="N145" t="s">
        <v>3458</v>
      </c>
      <c r="O145" t="s">
        <v>3041</v>
      </c>
      <c r="P145" t="s">
        <v>80</v>
      </c>
      <c r="R145" t="s">
        <v>88</v>
      </c>
      <c r="V145" t="s">
        <v>392</v>
      </c>
      <c r="Y145">
        <v>40</v>
      </c>
      <c r="Z145">
        <v>0</v>
      </c>
      <c r="AA145">
        <v>0</v>
      </c>
      <c r="AB145">
        <v>0</v>
      </c>
      <c r="AC145">
        <v>0</v>
      </c>
      <c r="AD145">
        <v>0</v>
      </c>
      <c r="AE145">
        <v>0</v>
      </c>
      <c r="AF145" t="s">
        <v>2782</v>
      </c>
      <c r="AI145" t="s">
        <v>79</v>
      </c>
      <c r="AM145">
        <v>2023</v>
      </c>
      <c r="AN145" s="104">
        <v>44992</v>
      </c>
      <c r="AO145" s="104">
        <v>2</v>
      </c>
      <c r="AP145" s="104">
        <v>2</v>
      </c>
      <c r="AQ145" s="104">
        <v>2</v>
      </c>
      <c r="AR145" s="104">
        <v>2</v>
      </c>
      <c r="AS145" s="104">
        <v>2</v>
      </c>
      <c r="AT145" s="104">
        <v>2</v>
      </c>
      <c r="AU145" s="104">
        <v>2</v>
      </c>
      <c r="AV145" s="104">
        <v>2</v>
      </c>
      <c r="AW145" s="104">
        <v>2</v>
      </c>
      <c r="AX145" s="104">
        <v>2</v>
      </c>
      <c r="AY145" s="104">
        <v>2</v>
      </c>
      <c r="AZ145" s="104">
        <v>45098</v>
      </c>
      <c r="BA145" s="104">
        <v>2</v>
      </c>
      <c r="BB145" s="104">
        <v>2</v>
      </c>
      <c r="BC145" s="104">
        <v>2</v>
      </c>
      <c r="BD145" s="104">
        <v>2</v>
      </c>
      <c r="BE145" s="104">
        <v>2</v>
      </c>
      <c r="BF145" s="104">
        <v>2</v>
      </c>
      <c r="BG145">
        <v>0.01</v>
      </c>
      <c r="BH145">
        <v>1</v>
      </c>
    </row>
    <row r="146" spans="2:60">
      <c r="B146" t="s">
        <v>3459</v>
      </c>
      <c r="C146">
        <v>1100496196</v>
      </c>
      <c r="D146" t="s">
        <v>393</v>
      </c>
      <c r="E146">
        <v>20</v>
      </c>
      <c r="F146" t="s">
        <v>3460</v>
      </c>
      <c r="G146" t="s">
        <v>3461</v>
      </c>
      <c r="H146" t="s">
        <v>3462</v>
      </c>
      <c r="L146" t="s">
        <v>2777</v>
      </c>
      <c r="M146" t="s">
        <v>214</v>
      </c>
      <c r="N146" t="s">
        <v>3463</v>
      </c>
      <c r="O146" t="s">
        <v>3041</v>
      </c>
      <c r="P146" t="s">
        <v>103</v>
      </c>
      <c r="R146" t="s">
        <v>88</v>
      </c>
      <c r="V146" t="s">
        <v>392</v>
      </c>
      <c r="Y146">
        <v>0</v>
      </c>
      <c r="Z146">
        <v>0</v>
      </c>
      <c r="AA146">
        <v>0</v>
      </c>
      <c r="AB146">
        <v>0</v>
      </c>
      <c r="AC146">
        <v>0</v>
      </c>
      <c r="AD146">
        <v>0</v>
      </c>
      <c r="AE146">
        <v>0</v>
      </c>
      <c r="AF146" t="s">
        <v>2782</v>
      </c>
      <c r="AI146" t="s">
        <v>79</v>
      </c>
      <c r="AM146">
        <v>2023</v>
      </c>
      <c r="AN146" s="104">
        <v>45005</v>
      </c>
      <c r="AO146" s="104">
        <v>2</v>
      </c>
      <c r="AP146" s="104">
        <v>2</v>
      </c>
      <c r="AQ146" s="104">
        <v>2</v>
      </c>
      <c r="AR146" s="104">
        <v>2</v>
      </c>
      <c r="AS146" s="104">
        <v>2</v>
      </c>
      <c r="AT146" s="104">
        <v>2</v>
      </c>
      <c r="AU146" s="104">
        <v>2</v>
      </c>
      <c r="AV146" s="104">
        <v>2</v>
      </c>
      <c r="AW146" s="104">
        <v>2</v>
      </c>
      <c r="AX146" s="104">
        <v>2</v>
      </c>
      <c r="AY146" s="104">
        <v>2</v>
      </c>
      <c r="AZ146" s="104">
        <v>45006</v>
      </c>
      <c r="BA146" s="104">
        <v>2</v>
      </c>
      <c r="BB146" s="104">
        <v>2</v>
      </c>
      <c r="BC146" s="104">
        <v>2</v>
      </c>
      <c r="BD146" s="104">
        <v>2</v>
      </c>
      <c r="BE146" s="104">
        <v>2</v>
      </c>
      <c r="BF146" s="104">
        <v>2</v>
      </c>
      <c r="BG146">
        <v>0.01</v>
      </c>
      <c r="BH146">
        <v>1</v>
      </c>
    </row>
    <row r="147" spans="2:60">
      <c r="B147" t="s">
        <v>3464</v>
      </c>
      <c r="C147">
        <v>1100496237</v>
      </c>
      <c r="D147" t="s">
        <v>3465</v>
      </c>
      <c r="E147">
        <v>20</v>
      </c>
      <c r="F147" t="s">
        <v>3466</v>
      </c>
      <c r="G147" t="s">
        <v>3467</v>
      </c>
      <c r="H147" t="s">
        <v>3468</v>
      </c>
      <c r="L147" t="s">
        <v>2777</v>
      </c>
      <c r="M147" t="s">
        <v>403</v>
      </c>
      <c r="N147" t="s">
        <v>3469</v>
      </c>
      <c r="O147" t="s">
        <v>2817</v>
      </c>
      <c r="P147" t="s">
        <v>11</v>
      </c>
      <c r="R147" t="s">
        <v>73</v>
      </c>
      <c r="V147" t="s">
        <v>2781</v>
      </c>
      <c r="Y147">
        <v>0</v>
      </c>
      <c r="Z147">
        <v>0</v>
      </c>
      <c r="AA147">
        <v>0</v>
      </c>
      <c r="AB147">
        <v>0</v>
      </c>
      <c r="AC147">
        <v>0</v>
      </c>
      <c r="AD147">
        <v>0</v>
      </c>
      <c r="AE147">
        <v>0</v>
      </c>
      <c r="AF147" t="s">
        <v>2782</v>
      </c>
      <c r="AI147" t="s">
        <v>79</v>
      </c>
      <c r="AJ147" t="s">
        <v>79</v>
      </c>
      <c r="AM147">
        <v>2023</v>
      </c>
      <c r="AN147" s="104">
        <v>44995</v>
      </c>
      <c r="AO147" s="104">
        <v>45009</v>
      </c>
      <c r="AP147" s="104">
        <v>45047</v>
      </c>
      <c r="AQ147" s="104">
        <v>44999</v>
      </c>
      <c r="AR147" s="104">
        <v>45047</v>
      </c>
      <c r="AS147" s="104">
        <v>45016</v>
      </c>
      <c r="AT147" s="104">
        <v>45009</v>
      </c>
      <c r="AU147" s="104">
        <v>45009</v>
      </c>
      <c r="AV147" s="104">
        <v>2</v>
      </c>
      <c r="AW147" s="104">
        <v>2</v>
      </c>
      <c r="AX147" s="104">
        <v>45027</v>
      </c>
      <c r="AY147" s="104">
        <v>45027</v>
      </c>
      <c r="AZ147" s="104">
        <v>45048</v>
      </c>
      <c r="BA147" s="104">
        <v>45022</v>
      </c>
      <c r="BB147" s="104">
        <v>2</v>
      </c>
      <c r="BC147" s="104">
        <v>45027</v>
      </c>
      <c r="BD147" s="104">
        <v>45027</v>
      </c>
      <c r="BE147" s="104">
        <v>45029</v>
      </c>
      <c r="BF147" s="104">
        <v>45118</v>
      </c>
      <c r="BG147">
        <v>68871.02</v>
      </c>
      <c r="BH147">
        <v>1</v>
      </c>
    </row>
    <row r="148" spans="2:60">
      <c r="B148" t="s">
        <v>3470</v>
      </c>
      <c r="C148">
        <v>1100496370</v>
      </c>
      <c r="D148" t="s">
        <v>1514</v>
      </c>
      <c r="E148">
        <v>60</v>
      </c>
      <c r="F148" t="s">
        <v>2994</v>
      </c>
      <c r="G148" t="s">
        <v>2995</v>
      </c>
      <c r="H148" t="s">
        <v>3471</v>
      </c>
      <c r="L148" t="s">
        <v>2777</v>
      </c>
      <c r="M148" t="s">
        <v>214</v>
      </c>
      <c r="N148" t="s">
        <v>2997</v>
      </c>
      <c r="P148" t="s">
        <v>103</v>
      </c>
      <c r="R148" t="s">
        <v>88</v>
      </c>
      <c r="V148" t="s">
        <v>2819</v>
      </c>
      <c r="Y148">
        <v>0</v>
      </c>
      <c r="Z148">
        <v>0</v>
      </c>
      <c r="AA148">
        <v>0</v>
      </c>
      <c r="AB148">
        <v>0</v>
      </c>
      <c r="AC148">
        <v>0</v>
      </c>
      <c r="AD148">
        <v>0</v>
      </c>
      <c r="AE148">
        <v>0</v>
      </c>
      <c r="AF148" t="s">
        <v>2782</v>
      </c>
      <c r="AI148" t="s">
        <v>79</v>
      </c>
      <c r="AM148">
        <v>2023</v>
      </c>
      <c r="AN148" s="104">
        <v>44995</v>
      </c>
      <c r="AO148" s="104">
        <v>2</v>
      </c>
      <c r="AP148" s="104">
        <v>2</v>
      </c>
      <c r="AQ148" s="104">
        <v>2</v>
      </c>
      <c r="AR148" s="104">
        <v>2</v>
      </c>
      <c r="AS148" s="104">
        <v>2</v>
      </c>
      <c r="AT148" s="104">
        <v>2</v>
      </c>
      <c r="AU148" s="104">
        <v>2</v>
      </c>
      <c r="AV148" s="104">
        <v>2</v>
      </c>
      <c r="AW148" s="104">
        <v>2</v>
      </c>
      <c r="AX148" s="104">
        <v>45009</v>
      </c>
      <c r="AY148" s="104">
        <v>45009</v>
      </c>
      <c r="AZ148" s="104">
        <v>45009</v>
      </c>
      <c r="BA148" s="104">
        <v>2</v>
      </c>
      <c r="BB148" s="104">
        <v>2</v>
      </c>
      <c r="BC148" s="104">
        <v>45009</v>
      </c>
      <c r="BD148" s="104">
        <v>45009</v>
      </c>
      <c r="BE148" s="104">
        <v>45013</v>
      </c>
      <c r="BF148" s="104">
        <v>45223</v>
      </c>
      <c r="BG148">
        <v>35648.019999999997</v>
      </c>
      <c r="BH148">
        <v>1</v>
      </c>
    </row>
    <row r="149" spans="2:60">
      <c r="B149" t="s">
        <v>3472</v>
      </c>
      <c r="C149">
        <v>1100496372</v>
      </c>
      <c r="D149" t="s">
        <v>1272</v>
      </c>
      <c r="E149">
        <v>10</v>
      </c>
      <c r="F149" t="s">
        <v>3473</v>
      </c>
      <c r="G149" t="s">
        <v>3341</v>
      </c>
      <c r="H149" t="s">
        <v>3474</v>
      </c>
      <c r="L149" t="s">
        <v>2777</v>
      </c>
      <c r="M149" t="s">
        <v>513</v>
      </c>
      <c r="N149" t="s">
        <v>3475</v>
      </c>
      <c r="O149" t="s">
        <v>3072</v>
      </c>
      <c r="P149" t="s">
        <v>11</v>
      </c>
      <c r="R149" t="s">
        <v>97</v>
      </c>
      <c r="V149" t="s">
        <v>2835</v>
      </c>
      <c r="Y149">
        <v>0</v>
      </c>
      <c r="Z149">
        <v>0</v>
      </c>
      <c r="AA149">
        <v>0</v>
      </c>
      <c r="AB149">
        <v>0</v>
      </c>
      <c r="AC149">
        <v>0</v>
      </c>
      <c r="AD149">
        <v>0</v>
      </c>
      <c r="AE149">
        <v>0</v>
      </c>
      <c r="AF149" t="s">
        <v>2782</v>
      </c>
      <c r="AI149" t="s">
        <v>79</v>
      </c>
      <c r="AJ149" t="s">
        <v>79</v>
      </c>
      <c r="AM149">
        <v>2023</v>
      </c>
      <c r="AN149" s="104">
        <v>44998</v>
      </c>
      <c r="AO149" s="104">
        <v>2</v>
      </c>
      <c r="AP149" s="104">
        <v>2</v>
      </c>
      <c r="AQ149" s="104">
        <v>2</v>
      </c>
      <c r="AR149" s="104">
        <v>2</v>
      </c>
      <c r="AS149" s="104">
        <v>2</v>
      </c>
      <c r="AT149" s="104">
        <v>2</v>
      </c>
      <c r="AU149" s="104">
        <v>2</v>
      </c>
      <c r="AV149" s="104">
        <v>2</v>
      </c>
      <c r="AW149" s="104">
        <v>2</v>
      </c>
      <c r="AX149" s="104">
        <v>45012</v>
      </c>
      <c r="AY149" s="104">
        <v>45012</v>
      </c>
      <c r="AZ149" s="104">
        <v>45001</v>
      </c>
      <c r="BA149" s="104">
        <v>45002</v>
      </c>
      <c r="BB149" s="104">
        <v>2</v>
      </c>
      <c r="BC149" s="104">
        <v>45012</v>
      </c>
      <c r="BD149" s="104">
        <v>45012</v>
      </c>
      <c r="BE149" s="104">
        <v>45014</v>
      </c>
      <c r="BF149" s="104">
        <v>45089</v>
      </c>
      <c r="BG149">
        <v>12755.01</v>
      </c>
      <c r="BH149">
        <v>1</v>
      </c>
    </row>
    <row r="150" spans="2:60">
      <c r="B150" t="s">
        <v>3476</v>
      </c>
      <c r="C150">
        <v>1100496380</v>
      </c>
      <c r="D150" t="s">
        <v>3421</v>
      </c>
      <c r="E150">
        <v>30</v>
      </c>
      <c r="F150" t="s">
        <v>2791</v>
      </c>
      <c r="G150" t="s">
        <v>3007</v>
      </c>
      <c r="H150" t="s">
        <v>3477</v>
      </c>
      <c r="L150" t="s">
        <v>2794</v>
      </c>
      <c r="M150" t="s">
        <v>513</v>
      </c>
      <c r="N150" t="s">
        <v>3478</v>
      </c>
      <c r="O150" t="s">
        <v>3072</v>
      </c>
      <c r="P150" t="s">
        <v>11</v>
      </c>
      <c r="R150" t="s">
        <v>90</v>
      </c>
      <c r="V150" t="s">
        <v>2819</v>
      </c>
      <c r="Y150">
        <v>3</v>
      </c>
      <c r="Z150">
        <v>0</v>
      </c>
      <c r="AA150">
        <v>2</v>
      </c>
      <c r="AB150">
        <v>0</v>
      </c>
      <c r="AC150">
        <v>0</v>
      </c>
      <c r="AD150">
        <v>0</v>
      </c>
      <c r="AE150">
        <v>0</v>
      </c>
      <c r="AF150" t="s">
        <v>2782</v>
      </c>
      <c r="AI150" t="s">
        <v>79</v>
      </c>
      <c r="AJ150" t="s">
        <v>79</v>
      </c>
      <c r="AM150">
        <v>2023</v>
      </c>
      <c r="AN150" s="104">
        <v>45000</v>
      </c>
      <c r="AO150" s="104">
        <v>2</v>
      </c>
      <c r="AP150" s="104">
        <v>2</v>
      </c>
      <c r="AQ150" s="104">
        <v>2</v>
      </c>
      <c r="AR150" s="104">
        <v>2</v>
      </c>
      <c r="AS150" s="104">
        <v>2</v>
      </c>
      <c r="AT150" s="104">
        <v>45007</v>
      </c>
      <c r="AU150" s="104">
        <v>45007</v>
      </c>
      <c r="AV150" s="104">
        <v>2</v>
      </c>
      <c r="AW150" s="104">
        <v>2</v>
      </c>
      <c r="AX150" s="104">
        <v>45014</v>
      </c>
      <c r="AY150" s="104">
        <v>45014</v>
      </c>
      <c r="AZ150" s="104">
        <v>45006</v>
      </c>
      <c r="BA150" s="104">
        <v>45007</v>
      </c>
      <c r="BB150" s="104">
        <v>2</v>
      </c>
      <c r="BC150" s="104">
        <v>45014</v>
      </c>
      <c r="BD150" s="104">
        <v>45014</v>
      </c>
      <c r="BE150" s="104">
        <v>45016</v>
      </c>
      <c r="BF150" s="104">
        <v>45107</v>
      </c>
      <c r="BG150">
        <v>21293.02</v>
      </c>
      <c r="BH150">
        <v>1</v>
      </c>
    </row>
    <row r="151" spans="2:60">
      <c r="B151" t="s">
        <v>3479</v>
      </c>
      <c r="C151">
        <v>1100496405</v>
      </c>
      <c r="D151" t="s">
        <v>1746</v>
      </c>
      <c r="E151">
        <v>30</v>
      </c>
      <c r="F151" t="s">
        <v>2791</v>
      </c>
      <c r="G151" t="s">
        <v>3007</v>
      </c>
      <c r="H151" t="s">
        <v>3480</v>
      </c>
      <c r="L151" t="s">
        <v>2777</v>
      </c>
      <c r="M151" t="s">
        <v>513</v>
      </c>
      <c r="N151" t="s">
        <v>3481</v>
      </c>
      <c r="O151" t="s">
        <v>3058</v>
      </c>
      <c r="P151" t="s">
        <v>11</v>
      </c>
      <c r="R151" t="s">
        <v>97</v>
      </c>
      <c r="V151" t="s">
        <v>2819</v>
      </c>
      <c r="Y151">
        <v>2</v>
      </c>
      <c r="Z151">
        <v>0</v>
      </c>
      <c r="AA151">
        <v>2</v>
      </c>
      <c r="AB151">
        <v>0</v>
      </c>
      <c r="AC151">
        <v>0</v>
      </c>
      <c r="AD151">
        <v>0</v>
      </c>
      <c r="AE151">
        <v>0</v>
      </c>
      <c r="AF151" t="s">
        <v>2782</v>
      </c>
      <c r="AI151" t="s">
        <v>79</v>
      </c>
      <c r="AJ151" t="s">
        <v>79</v>
      </c>
      <c r="AM151">
        <v>2023</v>
      </c>
      <c r="AN151" s="104">
        <v>44995</v>
      </c>
      <c r="AO151" s="104">
        <v>2</v>
      </c>
      <c r="AP151" s="104">
        <v>2</v>
      </c>
      <c r="AQ151" s="104">
        <v>2</v>
      </c>
      <c r="AR151" s="104">
        <v>2</v>
      </c>
      <c r="AS151" s="104">
        <v>2</v>
      </c>
      <c r="AT151" s="104">
        <v>2</v>
      </c>
      <c r="AU151" s="104">
        <v>2</v>
      </c>
      <c r="AV151" s="104">
        <v>2</v>
      </c>
      <c r="AW151" s="104">
        <v>2</v>
      </c>
      <c r="AX151" s="104">
        <v>45009</v>
      </c>
      <c r="AY151" s="104">
        <v>45009</v>
      </c>
      <c r="AZ151" s="104">
        <v>45001</v>
      </c>
      <c r="BA151" s="104">
        <v>45005</v>
      </c>
      <c r="BB151" s="104">
        <v>2</v>
      </c>
      <c r="BC151" s="104">
        <v>45009</v>
      </c>
      <c r="BD151" s="104">
        <v>45009</v>
      </c>
      <c r="BE151" s="104">
        <v>45013</v>
      </c>
      <c r="BF151" s="104">
        <v>45100</v>
      </c>
      <c r="BG151">
        <v>20444.02</v>
      </c>
      <c r="BH151">
        <v>1</v>
      </c>
    </row>
    <row r="152" spans="2:60">
      <c r="B152" t="s">
        <v>3482</v>
      </c>
      <c r="C152">
        <v>1100496449</v>
      </c>
      <c r="D152" t="s">
        <v>1746</v>
      </c>
      <c r="E152">
        <v>40</v>
      </c>
      <c r="F152" t="s">
        <v>2994</v>
      </c>
      <c r="G152" t="s">
        <v>2995</v>
      </c>
      <c r="H152" t="s">
        <v>3483</v>
      </c>
      <c r="L152" t="s">
        <v>2777</v>
      </c>
      <c r="M152" t="s">
        <v>513</v>
      </c>
      <c r="N152" t="s">
        <v>3484</v>
      </c>
      <c r="O152" t="s">
        <v>3058</v>
      </c>
      <c r="P152" t="s">
        <v>11</v>
      </c>
      <c r="R152" t="s">
        <v>97</v>
      </c>
      <c r="V152" t="s">
        <v>2819</v>
      </c>
      <c r="Y152">
        <v>0</v>
      </c>
      <c r="Z152">
        <v>0</v>
      </c>
      <c r="AA152">
        <v>0</v>
      </c>
      <c r="AB152">
        <v>0</v>
      </c>
      <c r="AC152">
        <v>0</v>
      </c>
      <c r="AD152">
        <v>0</v>
      </c>
      <c r="AE152">
        <v>0</v>
      </c>
      <c r="AF152" t="s">
        <v>2782</v>
      </c>
      <c r="AI152" t="s">
        <v>79</v>
      </c>
      <c r="AJ152" t="s">
        <v>79</v>
      </c>
      <c r="AM152">
        <v>2023</v>
      </c>
      <c r="AN152" s="104">
        <v>45000</v>
      </c>
      <c r="AO152" s="104">
        <v>2</v>
      </c>
      <c r="AP152" s="104">
        <v>2</v>
      </c>
      <c r="AQ152" s="104">
        <v>2</v>
      </c>
      <c r="AR152" s="104">
        <v>2</v>
      </c>
      <c r="AS152" s="104">
        <v>2</v>
      </c>
      <c r="AT152" s="104">
        <v>2</v>
      </c>
      <c r="AU152" s="104">
        <v>2</v>
      </c>
      <c r="AV152" s="104">
        <v>2</v>
      </c>
      <c r="AW152" s="104">
        <v>2</v>
      </c>
      <c r="AX152" s="104">
        <v>45014</v>
      </c>
      <c r="AY152" s="104">
        <v>45014</v>
      </c>
      <c r="AZ152" s="104">
        <v>45006</v>
      </c>
      <c r="BA152" s="104">
        <v>45006</v>
      </c>
      <c r="BB152" s="104">
        <v>2</v>
      </c>
      <c r="BC152" s="104">
        <v>45014</v>
      </c>
      <c r="BD152" s="104">
        <v>45014</v>
      </c>
      <c r="BE152" s="104">
        <v>45016</v>
      </c>
      <c r="BF152" s="104">
        <v>45100</v>
      </c>
      <c r="BG152">
        <v>43491.02</v>
      </c>
      <c r="BH152">
        <v>1</v>
      </c>
    </row>
    <row r="153" spans="2:60">
      <c r="B153" t="s">
        <v>3485</v>
      </c>
      <c r="C153">
        <v>1100496451</v>
      </c>
      <c r="D153" t="s">
        <v>1746</v>
      </c>
      <c r="E153">
        <v>40</v>
      </c>
      <c r="F153" t="s">
        <v>2994</v>
      </c>
      <c r="G153" t="s">
        <v>2995</v>
      </c>
      <c r="H153" t="s">
        <v>3486</v>
      </c>
      <c r="L153" t="s">
        <v>2777</v>
      </c>
      <c r="M153" t="s">
        <v>513</v>
      </c>
      <c r="N153" t="s">
        <v>3484</v>
      </c>
      <c r="O153" t="s">
        <v>3058</v>
      </c>
      <c r="P153" t="s">
        <v>11</v>
      </c>
      <c r="R153" t="s">
        <v>97</v>
      </c>
      <c r="V153" t="s">
        <v>2819</v>
      </c>
      <c r="Y153">
        <v>0</v>
      </c>
      <c r="Z153">
        <v>0</v>
      </c>
      <c r="AA153">
        <v>0</v>
      </c>
      <c r="AB153">
        <v>0</v>
      </c>
      <c r="AC153">
        <v>0</v>
      </c>
      <c r="AD153">
        <v>0</v>
      </c>
      <c r="AE153">
        <v>0</v>
      </c>
      <c r="AF153" t="s">
        <v>2782</v>
      </c>
      <c r="AI153" t="s">
        <v>79</v>
      </c>
      <c r="AJ153" t="s">
        <v>79</v>
      </c>
      <c r="AM153">
        <v>2023</v>
      </c>
      <c r="AN153" s="104">
        <v>45000</v>
      </c>
      <c r="AO153" s="104">
        <v>2</v>
      </c>
      <c r="AP153" s="104">
        <v>2</v>
      </c>
      <c r="AQ153" s="104">
        <v>2</v>
      </c>
      <c r="AR153" s="104">
        <v>2</v>
      </c>
      <c r="AS153" s="104">
        <v>2</v>
      </c>
      <c r="AT153" s="104">
        <v>2</v>
      </c>
      <c r="AU153" s="104">
        <v>2</v>
      </c>
      <c r="AV153" s="104">
        <v>2</v>
      </c>
      <c r="AW153" s="104">
        <v>2</v>
      </c>
      <c r="AX153" s="104">
        <v>45014</v>
      </c>
      <c r="AY153" s="104">
        <v>45014</v>
      </c>
      <c r="AZ153" s="104">
        <v>45007</v>
      </c>
      <c r="BA153" s="104">
        <v>45007</v>
      </c>
      <c r="BB153" s="104">
        <v>2</v>
      </c>
      <c r="BC153" s="104">
        <v>45014</v>
      </c>
      <c r="BD153" s="104">
        <v>45014</v>
      </c>
      <c r="BE153" s="104">
        <v>45016</v>
      </c>
      <c r="BF153" s="104">
        <v>45100</v>
      </c>
      <c r="BG153">
        <v>43491.02</v>
      </c>
      <c r="BH153">
        <v>1</v>
      </c>
    </row>
    <row r="154" spans="2:60">
      <c r="B154" t="s">
        <v>3487</v>
      </c>
      <c r="C154">
        <v>1100496493</v>
      </c>
      <c r="D154" t="s">
        <v>3488</v>
      </c>
      <c r="E154">
        <v>40</v>
      </c>
      <c r="F154" t="s">
        <v>3489</v>
      </c>
      <c r="G154" t="s">
        <v>3490</v>
      </c>
      <c r="L154" t="s">
        <v>2777</v>
      </c>
      <c r="M154" t="s">
        <v>3491</v>
      </c>
      <c r="N154" t="s">
        <v>3492</v>
      </c>
      <c r="P154" t="s">
        <v>103</v>
      </c>
      <c r="R154" t="s">
        <v>2878</v>
      </c>
      <c r="V154" t="s">
        <v>2835</v>
      </c>
      <c r="Y154">
        <v>0</v>
      </c>
      <c r="Z154">
        <v>0</v>
      </c>
      <c r="AA154">
        <v>0</v>
      </c>
      <c r="AB154">
        <v>0</v>
      </c>
      <c r="AC154">
        <v>0</v>
      </c>
      <c r="AD154">
        <v>0</v>
      </c>
      <c r="AE154">
        <v>0</v>
      </c>
      <c r="AF154" t="s">
        <v>2782</v>
      </c>
      <c r="AI154" t="s">
        <v>79</v>
      </c>
      <c r="AJ154" t="s">
        <v>79</v>
      </c>
      <c r="AM154">
        <v>2023</v>
      </c>
      <c r="AN154" s="104">
        <v>45000</v>
      </c>
      <c r="AO154" s="104">
        <v>2</v>
      </c>
      <c r="AP154" s="104">
        <v>2</v>
      </c>
      <c r="AQ154" s="104">
        <v>2</v>
      </c>
      <c r="AR154" s="104">
        <v>2</v>
      </c>
      <c r="AS154" s="104">
        <v>2</v>
      </c>
      <c r="AT154" s="104">
        <v>2</v>
      </c>
      <c r="AU154" s="104">
        <v>2</v>
      </c>
      <c r="AV154" s="104">
        <v>2</v>
      </c>
      <c r="AW154" s="104">
        <v>2</v>
      </c>
      <c r="AX154" s="104">
        <v>45014</v>
      </c>
      <c r="AY154" s="104">
        <v>45014</v>
      </c>
      <c r="AZ154" s="104">
        <v>45001</v>
      </c>
      <c r="BA154" s="104">
        <v>45014</v>
      </c>
      <c r="BB154" s="104">
        <v>2</v>
      </c>
      <c r="BC154" s="104">
        <v>45014</v>
      </c>
      <c r="BD154" s="104">
        <v>45014</v>
      </c>
      <c r="BE154" s="104">
        <v>45016</v>
      </c>
      <c r="BF154" s="104">
        <v>45105</v>
      </c>
      <c r="BG154">
        <v>13174</v>
      </c>
      <c r="BH154">
        <v>1</v>
      </c>
    </row>
    <row r="155" spans="2:60">
      <c r="B155" t="s">
        <v>3493</v>
      </c>
      <c r="C155">
        <v>1100496678</v>
      </c>
      <c r="D155" t="s">
        <v>3451</v>
      </c>
      <c r="E155">
        <v>10</v>
      </c>
      <c r="F155" t="s">
        <v>3494</v>
      </c>
      <c r="G155" t="s">
        <v>3246</v>
      </c>
      <c r="H155" t="s">
        <v>3495</v>
      </c>
      <c r="L155" t="s">
        <v>2777</v>
      </c>
      <c r="M155" t="s">
        <v>513</v>
      </c>
      <c r="N155" t="s">
        <v>3496</v>
      </c>
      <c r="O155" t="s">
        <v>2817</v>
      </c>
      <c r="P155" t="s">
        <v>11</v>
      </c>
      <c r="R155" t="s">
        <v>97</v>
      </c>
      <c r="V155" t="s">
        <v>2835</v>
      </c>
      <c r="Y155">
        <v>0</v>
      </c>
      <c r="Z155">
        <v>0</v>
      </c>
      <c r="AA155">
        <v>0</v>
      </c>
      <c r="AB155">
        <v>0</v>
      </c>
      <c r="AC155">
        <v>0</v>
      </c>
      <c r="AD155">
        <v>0</v>
      </c>
      <c r="AE155">
        <v>0</v>
      </c>
      <c r="AF155" t="s">
        <v>2782</v>
      </c>
      <c r="AI155" t="s">
        <v>79</v>
      </c>
      <c r="AJ155" t="s">
        <v>79</v>
      </c>
      <c r="AM155">
        <v>2023</v>
      </c>
      <c r="AN155" s="104">
        <v>45000</v>
      </c>
      <c r="AO155" s="104">
        <v>2</v>
      </c>
      <c r="AP155" s="104">
        <v>2</v>
      </c>
      <c r="AQ155" s="104">
        <v>2</v>
      </c>
      <c r="AR155" s="104">
        <v>2</v>
      </c>
      <c r="AS155" s="104">
        <v>2</v>
      </c>
      <c r="AT155" s="104">
        <v>2</v>
      </c>
      <c r="AU155" s="104">
        <v>2</v>
      </c>
      <c r="AV155" s="104">
        <v>2</v>
      </c>
      <c r="AW155" s="104">
        <v>2</v>
      </c>
      <c r="AX155" s="104">
        <v>45014</v>
      </c>
      <c r="AY155" s="104">
        <v>45014</v>
      </c>
      <c r="AZ155" s="104">
        <v>45007</v>
      </c>
      <c r="BA155" s="104">
        <v>45007</v>
      </c>
      <c r="BB155" s="104">
        <v>2</v>
      </c>
      <c r="BC155" s="104">
        <v>45014</v>
      </c>
      <c r="BD155" s="104">
        <v>45014</v>
      </c>
      <c r="BE155" s="104">
        <v>45016</v>
      </c>
      <c r="BF155" s="104">
        <v>45106</v>
      </c>
      <c r="BG155">
        <v>4471.01</v>
      </c>
      <c r="BH155">
        <v>1</v>
      </c>
    </row>
    <row r="156" spans="2:60">
      <c r="B156" t="s">
        <v>3497</v>
      </c>
      <c r="C156">
        <v>1100496689</v>
      </c>
      <c r="D156" t="s">
        <v>3498</v>
      </c>
      <c r="E156">
        <v>20</v>
      </c>
      <c r="F156" t="s">
        <v>2791</v>
      </c>
      <c r="G156" t="s">
        <v>3007</v>
      </c>
      <c r="H156" t="s">
        <v>3499</v>
      </c>
      <c r="L156" t="s">
        <v>2777</v>
      </c>
      <c r="M156" t="s">
        <v>513</v>
      </c>
      <c r="N156" t="s">
        <v>3500</v>
      </c>
      <c r="O156" t="s">
        <v>3131</v>
      </c>
      <c r="P156" t="s">
        <v>103</v>
      </c>
      <c r="R156" t="s">
        <v>97</v>
      </c>
      <c r="V156" t="s">
        <v>2789</v>
      </c>
      <c r="Y156">
        <v>1</v>
      </c>
      <c r="Z156">
        <v>0</v>
      </c>
      <c r="AA156">
        <v>1</v>
      </c>
      <c r="AB156">
        <v>0</v>
      </c>
      <c r="AC156">
        <v>0</v>
      </c>
      <c r="AD156">
        <v>0</v>
      </c>
      <c r="AE156">
        <v>0</v>
      </c>
      <c r="AF156" t="s">
        <v>2782</v>
      </c>
      <c r="AI156" t="s">
        <v>79</v>
      </c>
      <c r="AJ156" t="s">
        <v>79</v>
      </c>
      <c r="AM156">
        <v>2023</v>
      </c>
      <c r="AN156" s="104">
        <v>45013</v>
      </c>
      <c r="AO156" s="104">
        <v>2</v>
      </c>
      <c r="AP156" s="104">
        <v>2</v>
      </c>
      <c r="AQ156" s="104">
        <v>2</v>
      </c>
      <c r="AR156" s="104">
        <v>2</v>
      </c>
      <c r="AS156" s="104">
        <v>2</v>
      </c>
      <c r="AT156" s="104">
        <v>2</v>
      </c>
      <c r="AU156" s="104">
        <v>2</v>
      </c>
      <c r="AV156" s="104">
        <v>2</v>
      </c>
      <c r="AW156" s="104">
        <v>2</v>
      </c>
      <c r="AX156" s="104">
        <v>45027</v>
      </c>
      <c r="AY156" s="104">
        <v>45027</v>
      </c>
      <c r="AZ156" s="104">
        <v>45014</v>
      </c>
      <c r="BA156" s="104">
        <v>45015</v>
      </c>
      <c r="BB156" s="104">
        <v>2</v>
      </c>
      <c r="BC156" s="104">
        <v>45027</v>
      </c>
      <c r="BD156" s="104">
        <v>45027</v>
      </c>
      <c r="BE156" s="104">
        <v>45029</v>
      </c>
      <c r="BF156" s="104">
        <v>45041</v>
      </c>
      <c r="BG156">
        <v>3958.01</v>
      </c>
      <c r="BH156">
        <v>1</v>
      </c>
    </row>
    <row r="157" spans="2:60">
      <c r="B157" t="s">
        <v>3501</v>
      </c>
      <c r="C157">
        <v>1100496707</v>
      </c>
      <c r="D157" t="s">
        <v>3502</v>
      </c>
      <c r="E157">
        <v>30</v>
      </c>
      <c r="F157" t="s">
        <v>2791</v>
      </c>
      <c r="G157" t="s">
        <v>3007</v>
      </c>
      <c r="H157" t="s">
        <v>3503</v>
      </c>
      <c r="L157" t="s">
        <v>2794</v>
      </c>
      <c r="M157" t="s">
        <v>2004</v>
      </c>
      <c r="N157" t="s">
        <v>3504</v>
      </c>
      <c r="O157" t="s">
        <v>3072</v>
      </c>
      <c r="P157" t="s">
        <v>88</v>
      </c>
      <c r="R157" t="s">
        <v>97</v>
      </c>
      <c r="V157" t="s">
        <v>2789</v>
      </c>
      <c r="Y157">
        <v>0</v>
      </c>
      <c r="Z157">
        <v>0</v>
      </c>
      <c r="AA157">
        <v>2</v>
      </c>
      <c r="AB157">
        <v>0</v>
      </c>
      <c r="AC157">
        <v>0</v>
      </c>
      <c r="AD157">
        <v>0</v>
      </c>
      <c r="AE157">
        <v>0</v>
      </c>
      <c r="AF157" t="s">
        <v>2782</v>
      </c>
      <c r="AJ157" t="s">
        <v>79</v>
      </c>
      <c r="AM157">
        <v>2023</v>
      </c>
      <c r="AN157" s="104">
        <v>45001</v>
      </c>
      <c r="AO157" s="104">
        <v>45015</v>
      </c>
      <c r="AP157" s="104">
        <v>2</v>
      </c>
      <c r="AQ157" s="104">
        <v>45117</v>
      </c>
      <c r="AR157" s="104">
        <v>2</v>
      </c>
      <c r="AS157" s="104">
        <v>45125</v>
      </c>
      <c r="AT157" s="104">
        <v>45008</v>
      </c>
      <c r="AU157" s="104">
        <v>45008</v>
      </c>
      <c r="AV157" s="104">
        <v>2</v>
      </c>
      <c r="AW157" s="104">
        <v>2</v>
      </c>
      <c r="AX157" s="104">
        <v>45029</v>
      </c>
      <c r="AY157" s="104">
        <v>45029</v>
      </c>
      <c r="AZ157" s="104">
        <v>2</v>
      </c>
      <c r="BA157" s="104">
        <v>45126</v>
      </c>
      <c r="BB157" s="104">
        <v>2</v>
      </c>
      <c r="BC157" s="104">
        <v>45029</v>
      </c>
      <c r="BD157" s="104">
        <v>45029</v>
      </c>
      <c r="BE157" s="104">
        <v>45033</v>
      </c>
      <c r="BF157" s="104">
        <v>45219</v>
      </c>
      <c r="BG157">
        <v>14676.02</v>
      </c>
      <c r="BH157">
        <v>1</v>
      </c>
    </row>
    <row r="158" spans="2:60">
      <c r="B158" t="s">
        <v>3505</v>
      </c>
      <c r="C158">
        <v>1100496724</v>
      </c>
      <c r="D158" t="s">
        <v>3506</v>
      </c>
      <c r="E158">
        <v>80</v>
      </c>
      <c r="F158" t="s">
        <v>2791</v>
      </c>
      <c r="G158" t="s">
        <v>3007</v>
      </c>
      <c r="H158" t="s">
        <v>3507</v>
      </c>
      <c r="L158" t="s">
        <v>2794</v>
      </c>
      <c r="M158" t="s">
        <v>403</v>
      </c>
      <c r="N158" t="s">
        <v>3508</v>
      </c>
      <c r="O158" t="s">
        <v>3072</v>
      </c>
      <c r="P158" t="s">
        <v>103</v>
      </c>
      <c r="R158" t="s">
        <v>65</v>
      </c>
      <c r="T158" t="s">
        <v>2985</v>
      </c>
      <c r="V158" t="s">
        <v>2819</v>
      </c>
      <c r="Y158">
        <v>6</v>
      </c>
      <c r="Z158">
        <v>0</v>
      </c>
      <c r="AA158">
        <v>12</v>
      </c>
      <c r="AB158">
        <v>0</v>
      </c>
      <c r="AC158">
        <v>0</v>
      </c>
      <c r="AD158">
        <v>0</v>
      </c>
      <c r="AE158">
        <v>0</v>
      </c>
      <c r="AF158" t="s">
        <v>2782</v>
      </c>
      <c r="AH158" t="s">
        <v>2986</v>
      </c>
      <c r="AI158" t="s">
        <v>79</v>
      </c>
      <c r="AJ158" t="s">
        <v>79</v>
      </c>
      <c r="AM158">
        <v>2023</v>
      </c>
      <c r="AN158" s="104">
        <v>45006</v>
      </c>
      <c r="AO158" s="104">
        <v>45021</v>
      </c>
      <c r="AP158" s="104">
        <v>45028</v>
      </c>
      <c r="AQ158" s="104">
        <v>45029</v>
      </c>
      <c r="AR158" s="104">
        <v>45028</v>
      </c>
      <c r="AS158" s="104">
        <v>45036</v>
      </c>
      <c r="AT158" s="104">
        <v>45014</v>
      </c>
      <c r="AU158" s="104">
        <v>45014</v>
      </c>
      <c r="AV158" s="104">
        <v>2</v>
      </c>
      <c r="AW158" s="104">
        <v>2</v>
      </c>
      <c r="AX158" s="104">
        <v>45035</v>
      </c>
      <c r="AY158" s="104">
        <v>45035</v>
      </c>
      <c r="AZ158" s="104">
        <v>45029</v>
      </c>
      <c r="BA158" s="104">
        <v>45037</v>
      </c>
      <c r="BB158" s="104">
        <v>2</v>
      </c>
      <c r="BC158" s="104">
        <v>45035</v>
      </c>
      <c r="BD158" s="104">
        <v>45035</v>
      </c>
      <c r="BE158" s="104">
        <v>45039</v>
      </c>
      <c r="BF158" s="104">
        <v>45242</v>
      </c>
      <c r="BG158">
        <v>136530.06</v>
      </c>
      <c r="BH158">
        <v>1</v>
      </c>
    </row>
    <row r="159" spans="2:60">
      <c r="B159" t="s">
        <v>3509</v>
      </c>
      <c r="C159">
        <v>1100496776</v>
      </c>
      <c r="D159" t="s">
        <v>1037</v>
      </c>
      <c r="E159">
        <v>10</v>
      </c>
      <c r="F159" t="s">
        <v>3510</v>
      </c>
      <c r="G159" t="s">
        <v>3511</v>
      </c>
      <c r="H159" t="s">
        <v>3512</v>
      </c>
      <c r="L159" t="s">
        <v>2777</v>
      </c>
      <c r="M159" t="s">
        <v>403</v>
      </c>
      <c r="N159" t="s">
        <v>3513</v>
      </c>
      <c r="O159" t="s">
        <v>3131</v>
      </c>
      <c r="P159" t="s">
        <v>103</v>
      </c>
      <c r="R159" t="s">
        <v>97</v>
      </c>
      <c r="V159" t="s">
        <v>2819</v>
      </c>
      <c r="Y159">
        <v>0</v>
      </c>
      <c r="Z159">
        <v>0</v>
      </c>
      <c r="AA159">
        <v>0</v>
      </c>
      <c r="AB159">
        <v>0</v>
      </c>
      <c r="AC159">
        <v>0</v>
      </c>
      <c r="AD159">
        <v>0</v>
      </c>
      <c r="AE159">
        <v>0</v>
      </c>
      <c r="AF159" t="s">
        <v>2782</v>
      </c>
      <c r="AI159" t="s">
        <v>79</v>
      </c>
      <c r="AJ159" t="s">
        <v>79</v>
      </c>
      <c r="AM159">
        <v>2023</v>
      </c>
      <c r="AN159" s="104">
        <v>45021</v>
      </c>
      <c r="AO159" s="104">
        <v>45035</v>
      </c>
      <c r="AP159" s="104">
        <v>45036</v>
      </c>
      <c r="AQ159" s="104">
        <v>45055</v>
      </c>
      <c r="AR159" s="104">
        <v>45041</v>
      </c>
      <c r="AS159" s="104">
        <v>45063</v>
      </c>
      <c r="AT159" s="104">
        <v>2</v>
      </c>
      <c r="AU159" s="104">
        <v>2</v>
      </c>
      <c r="AV159" s="104">
        <v>2</v>
      </c>
      <c r="AW159" s="104">
        <v>2</v>
      </c>
      <c r="AX159" s="104">
        <v>45049</v>
      </c>
      <c r="AY159" s="104">
        <v>45049</v>
      </c>
      <c r="AZ159" s="104">
        <v>45041</v>
      </c>
      <c r="BA159" s="104">
        <v>45065</v>
      </c>
      <c r="BB159" s="104">
        <v>2</v>
      </c>
      <c r="BC159" s="104">
        <v>45049</v>
      </c>
      <c r="BD159" s="104">
        <v>45049</v>
      </c>
      <c r="BE159" s="104">
        <v>45051</v>
      </c>
      <c r="BF159" s="104">
        <v>45141</v>
      </c>
      <c r="BG159">
        <v>132218.01999999999</v>
      </c>
      <c r="BH159">
        <v>1</v>
      </c>
    </row>
    <row r="160" spans="2:60">
      <c r="B160" t="s">
        <v>3514</v>
      </c>
      <c r="C160">
        <v>1100496788</v>
      </c>
      <c r="D160" t="s">
        <v>3515</v>
      </c>
      <c r="E160">
        <v>10</v>
      </c>
      <c r="F160" t="s">
        <v>3516</v>
      </c>
      <c r="G160" t="s">
        <v>3517</v>
      </c>
      <c r="H160" t="s">
        <v>3518</v>
      </c>
      <c r="L160" t="s">
        <v>2794</v>
      </c>
      <c r="M160" t="s">
        <v>521</v>
      </c>
      <c r="N160" t="s">
        <v>2997</v>
      </c>
      <c r="O160" t="s">
        <v>3067</v>
      </c>
      <c r="P160" t="s">
        <v>88</v>
      </c>
      <c r="R160" t="s">
        <v>90</v>
      </c>
      <c r="V160" t="s">
        <v>2789</v>
      </c>
      <c r="Y160">
        <v>0</v>
      </c>
      <c r="Z160">
        <v>0</v>
      </c>
      <c r="AA160">
        <v>0</v>
      </c>
      <c r="AB160">
        <v>0</v>
      </c>
      <c r="AC160">
        <v>0</v>
      </c>
      <c r="AD160">
        <v>0</v>
      </c>
      <c r="AE160">
        <v>0</v>
      </c>
      <c r="AF160" t="s">
        <v>2782</v>
      </c>
      <c r="AJ160" t="s">
        <v>79</v>
      </c>
      <c r="AM160">
        <v>2023</v>
      </c>
      <c r="AN160" s="104">
        <v>45001</v>
      </c>
      <c r="AO160" s="104">
        <v>2</v>
      </c>
      <c r="AP160" s="104">
        <v>2</v>
      </c>
      <c r="AQ160" s="104">
        <v>2</v>
      </c>
      <c r="AR160" s="104">
        <v>2</v>
      </c>
      <c r="AS160" s="104">
        <v>2</v>
      </c>
      <c r="AT160" s="104">
        <v>2</v>
      </c>
      <c r="AU160" s="104">
        <v>2</v>
      </c>
      <c r="AV160" s="104">
        <v>2</v>
      </c>
      <c r="AW160" s="104">
        <v>2</v>
      </c>
      <c r="AX160" s="104">
        <v>45015</v>
      </c>
      <c r="AY160" s="104">
        <v>45015</v>
      </c>
      <c r="AZ160" s="104">
        <v>2</v>
      </c>
      <c r="BA160" s="104">
        <v>45013</v>
      </c>
      <c r="BB160" s="104">
        <v>2</v>
      </c>
      <c r="BC160" s="104">
        <v>45015</v>
      </c>
      <c r="BD160" s="104">
        <v>45015</v>
      </c>
      <c r="BE160" s="104">
        <v>45019</v>
      </c>
      <c r="BF160" s="104">
        <v>45085</v>
      </c>
      <c r="BG160">
        <v>3410.13</v>
      </c>
      <c r="BH160">
        <v>1</v>
      </c>
    </row>
    <row r="161" spans="2:60">
      <c r="B161" t="s">
        <v>3519</v>
      </c>
      <c r="C161">
        <v>1100496983</v>
      </c>
      <c r="D161" t="s">
        <v>3520</v>
      </c>
      <c r="E161">
        <v>20</v>
      </c>
      <c r="F161" t="s">
        <v>2791</v>
      </c>
      <c r="G161" t="s">
        <v>3007</v>
      </c>
      <c r="H161" t="s">
        <v>3521</v>
      </c>
      <c r="L161" t="s">
        <v>2777</v>
      </c>
      <c r="M161" t="s">
        <v>521</v>
      </c>
      <c r="N161" t="s">
        <v>3522</v>
      </c>
      <c r="O161" t="s">
        <v>3058</v>
      </c>
      <c r="P161" t="s">
        <v>88</v>
      </c>
      <c r="R161" t="s">
        <v>97</v>
      </c>
      <c r="V161" t="s">
        <v>2835</v>
      </c>
      <c r="Y161">
        <v>0</v>
      </c>
      <c r="Z161">
        <v>0</v>
      </c>
      <c r="AA161">
        <v>2</v>
      </c>
      <c r="AB161">
        <v>0</v>
      </c>
      <c r="AC161">
        <v>0</v>
      </c>
      <c r="AD161">
        <v>0</v>
      </c>
      <c r="AE161">
        <v>0</v>
      </c>
      <c r="AF161" t="s">
        <v>2782</v>
      </c>
      <c r="AJ161" t="s">
        <v>79</v>
      </c>
      <c r="AM161">
        <v>2023</v>
      </c>
      <c r="AN161" s="104">
        <v>45002</v>
      </c>
      <c r="AO161" s="104">
        <v>2</v>
      </c>
      <c r="AP161" s="104">
        <v>2</v>
      </c>
      <c r="AQ161" s="104">
        <v>2</v>
      </c>
      <c r="AR161" s="104">
        <v>2</v>
      </c>
      <c r="AS161" s="104">
        <v>2</v>
      </c>
      <c r="AT161" s="104">
        <v>2</v>
      </c>
      <c r="AU161" s="104">
        <v>2</v>
      </c>
      <c r="AV161" s="104">
        <v>2</v>
      </c>
      <c r="AW161" s="104">
        <v>2</v>
      </c>
      <c r="AX161" s="104">
        <v>45035</v>
      </c>
      <c r="AY161" s="104">
        <v>45035</v>
      </c>
      <c r="AZ161" s="104">
        <v>2</v>
      </c>
      <c r="BA161" s="104">
        <v>45028</v>
      </c>
      <c r="BB161" s="104">
        <v>2</v>
      </c>
      <c r="BC161" s="104">
        <v>45035</v>
      </c>
      <c r="BD161" s="104">
        <v>45035</v>
      </c>
      <c r="BE161" s="104">
        <v>45037</v>
      </c>
      <c r="BF161" s="104">
        <v>45093</v>
      </c>
      <c r="BG161">
        <v>4758.01</v>
      </c>
      <c r="BH161">
        <v>1</v>
      </c>
    </row>
    <row r="162" spans="2:60">
      <c r="B162" t="s">
        <v>3523</v>
      </c>
      <c r="C162">
        <v>1100497027</v>
      </c>
      <c r="D162" t="s">
        <v>1522</v>
      </c>
      <c r="E162">
        <v>10</v>
      </c>
      <c r="F162" t="s">
        <v>2799</v>
      </c>
      <c r="G162" t="s">
        <v>3524</v>
      </c>
      <c r="H162" t="s">
        <v>3525</v>
      </c>
      <c r="L162" t="s">
        <v>2794</v>
      </c>
      <c r="M162" t="s">
        <v>214</v>
      </c>
      <c r="N162" t="s">
        <v>2997</v>
      </c>
      <c r="O162" t="s">
        <v>2998</v>
      </c>
      <c r="P162" t="s">
        <v>11</v>
      </c>
      <c r="R162" t="s">
        <v>88</v>
      </c>
      <c r="V162" t="s">
        <v>2781</v>
      </c>
      <c r="Y162">
        <v>0</v>
      </c>
      <c r="Z162">
        <v>0</v>
      </c>
      <c r="AA162">
        <v>0</v>
      </c>
      <c r="AB162">
        <v>0</v>
      </c>
      <c r="AC162">
        <v>0</v>
      </c>
      <c r="AD162">
        <v>0</v>
      </c>
      <c r="AE162">
        <v>0</v>
      </c>
      <c r="AF162" t="s">
        <v>2782</v>
      </c>
      <c r="AI162" t="s">
        <v>79</v>
      </c>
      <c r="AM162">
        <v>2023</v>
      </c>
      <c r="AN162" s="104">
        <v>45005</v>
      </c>
      <c r="AO162" s="104">
        <v>2</v>
      </c>
      <c r="AP162" s="104">
        <v>2</v>
      </c>
      <c r="AQ162" s="104">
        <v>2</v>
      </c>
      <c r="AR162" s="104">
        <v>2</v>
      </c>
      <c r="AS162" s="104">
        <v>2</v>
      </c>
      <c r="AT162" s="104">
        <v>2</v>
      </c>
      <c r="AU162" s="104">
        <v>2</v>
      </c>
      <c r="AV162" s="104">
        <v>2</v>
      </c>
      <c r="AW162" s="104">
        <v>2</v>
      </c>
      <c r="AX162" s="104">
        <v>45019</v>
      </c>
      <c r="AY162" s="104">
        <v>45019</v>
      </c>
      <c r="AZ162" s="104">
        <v>45008</v>
      </c>
      <c r="BA162" s="104">
        <v>2</v>
      </c>
      <c r="BB162" s="104">
        <v>2</v>
      </c>
      <c r="BC162" s="104">
        <v>45019</v>
      </c>
      <c r="BD162" s="104">
        <v>45019</v>
      </c>
      <c r="BE162" s="104">
        <v>45021</v>
      </c>
      <c r="BF162" s="104">
        <v>45083</v>
      </c>
      <c r="BG162">
        <v>17793.02</v>
      </c>
      <c r="BH162">
        <v>1</v>
      </c>
    </row>
    <row r="163" spans="2:60">
      <c r="B163" t="s">
        <v>3526</v>
      </c>
      <c r="C163">
        <v>1100497066</v>
      </c>
      <c r="D163" t="s">
        <v>3527</v>
      </c>
      <c r="E163">
        <v>10</v>
      </c>
      <c r="F163" t="s">
        <v>3528</v>
      </c>
      <c r="G163" t="s">
        <v>3055</v>
      </c>
      <c r="L163" t="s">
        <v>2777</v>
      </c>
      <c r="M163" t="s">
        <v>513</v>
      </c>
      <c r="N163" t="s">
        <v>3529</v>
      </c>
      <c r="O163" t="s">
        <v>3131</v>
      </c>
      <c r="P163" t="s">
        <v>103</v>
      </c>
      <c r="R163" t="s">
        <v>97</v>
      </c>
      <c r="V163" t="s">
        <v>2835</v>
      </c>
      <c r="Y163">
        <v>1</v>
      </c>
      <c r="Z163">
        <v>0</v>
      </c>
      <c r="AA163">
        <v>1</v>
      </c>
      <c r="AB163">
        <v>0</v>
      </c>
      <c r="AC163">
        <v>0</v>
      </c>
      <c r="AD163">
        <v>0</v>
      </c>
      <c r="AE163">
        <v>0</v>
      </c>
      <c r="AF163" t="s">
        <v>2782</v>
      </c>
      <c r="AI163" t="s">
        <v>79</v>
      </c>
      <c r="AJ163" t="s">
        <v>79</v>
      </c>
      <c r="AM163">
        <v>2023</v>
      </c>
      <c r="AN163" s="104">
        <v>45008</v>
      </c>
      <c r="AO163" s="104">
        <v>2</v>
      </c>
      <c r="AP163" s="104">
        <v>2</v>
      </c>
      <c r="AQ163" s="104">
        <v>2</v>
      </c>
      <c r="AR163" s="104">
        <v>2</v>
      </c>
      <c r="AS163" s="104">
        <v>2</v>
      </c>
      <c r="AT163" s="104">
        <v>2</v>
      </c>
      <c r="AU163" s="104">
        <v>2</v>
      </c>
      <c r="AV163" s="104">
        <v>2</v>
      </c>
      <c r="AW163" s="104">
        <v>2</v>
      </c>
      <c r="AX163" s="104">
        <v>45022</v>
      </c>
      <c r="AY163" s="104">
        <v>45022</v>
      </c>
      <c r="AZ163" s="104">
        <v>45012</v>
      </c>
      <c r="BA163" s="104">
        <v>45008</v>
      </c>
      <c r="BB163" s="104">
        <v>2</v>
      </c>
      <c r="BC163" s="104">
        <v>45022</v>
      </c>
      <c r="BD163" s="104">
        <v>45022</v>
      </c>
      <c r="BE163" s="104">
        <v>45027</v>
      </c>
      <c r="BF163" s="104">
        <v>45114</v>
      </c>
      <c r="BG163">
        <v>6650</v>
      </c>
      <c r="BH163">
        <v>1</v>
      </c>
    </row>
    <row r="164" spans="2:60">
      <c r="B164" t="s">
        <v>3530</v>
      </c>
      <c r="C164">
        <v>1100497207</v>
      </c>
      <c r="D164" t="s">
        <v>3531</v>
      </c>
      <c r="E164">
        <v>50</v>
      </c>
      <c r="F164" t="s">
        <v>2791</v>
      </c>
      <c r="G164" t="s">
        <v>3532</v>
      </c>
      <c r="H164" t="s">
        <v>3533</v>
      </c>
      <c r="L164" t="s">
        <v>2777</v>
      </c>
      <c r="M164" t="s">
        <v>521</v>
      </c>
      <c r="N164" t="s">
        <v>2997</v>
      </c>
      <c r="O164" t="s">
        <v>3067</v>
      </c>
      <c r="P164" t="s">
        <v>88</v>
      </c>
      <c r="R164" t="s">
        <v>97</v>
      </c>
      <c r="V164" t="s">
        <v>2819</v>
      </c>
      <c r="Y164">
        <v>0</v>
      </c>
      <c r="Z164">
        <v>0</v>
      </c>
      <c r="AA164">
        <v>1</v>
      </c>
      <c r="AB164">
        <v>0</v>
      </c>
      <c r="AC164">
        <v>0</v>
      </c>
      <c r="AD164">
        <v>0</v>
      </c>
      <c r="AE164">
        <v>0</v>
      </c>
      <c r="AF164" t="s">
        <v>2782</v>
      </c>
      <c r="AJ164" t="s">
        <v>79</v>
      </c>
      <c r="AM164">
        <v>2023</v>
      </c>
      <c r="AN164" s="104">
        <v>45007</v>
      </c>
      <c r="AO164" s="104">
        <v>2</v>
      </c>
      <c r="AP164" s="104">
        <v>2</v>
      </c>
      <c r="AQ164" s="104">
        <v>2</v>
      </c>
      <c r="AR164" s="104">
        <v>2</v>
      </c>
      <c r="AS164" s="104">
        <v>2</v>
      </c>
      <c r="AT164" s="104">
        <v>2</v>
      </c>
      <c r="AU164" s="104">
        <v>2</v>
      </c>
      <c r="AV164" s="104">
        <v>2</v>
      </c>
      <c r="AW164" s="104">
        <v>2</v>
      </c>
      <c r="AX164" s="104">
        <v>45021</v>
      </c>
      <c r="AY164" s="104">
        <v>45021</v>
      </c>
      <c r="AZ164" s="104">
        <v>2</v>
      </c>
      <c r="BA164" s="104">
        <v>45009</v>
      </c>
      <c r="BB164" s="104">
        <v>2</v>
      </c>
      <c r="BC164" s="104">
        <v>45021</v>
      </c>
      <c r="BD164" s="104">
        <v>45021</v>
      </c>
      <c r="BE164" s="104">
        <v>45026</v>
      </c>
      <c r="BF164" s="104">
        <v>45036</v>
      </c>
      <c r="BG164">
        <v>0</v>
      </c>
      <c r="BH164">
        <v>1</v>
      </c>
    </row>
    <row r="165" spans="2:60">
      <c r="B165" t="s">
        <v>3534</v>
      </c>
      <c r="C165">
        <v>1100497226</v>
      </c>
      <c r="D165" t="s">
        <v>1739</v>
      </c>
      <c r="E165">
        <v>20</v>
      </c>
      <c r="F165" t="s">
        <v>2791</v>
      </c>
      <c r="G165" t="s">
        <v>3265</v>
      </c>
      <c r="H165" t="s">
        <v>3535</v>
      </c>
      <c r="L165" t="s">
        <v>2777</v>
      </c>
      <c r="M165" t="s">
        <v>3491</v>
      </c>
      <c r="N165" t="s">
        <v>3536</v>
      </c>
      <c r="O165" t="s">
        <v>3058</v>
      </c>
      <c r="P165" t="s">
        <v>11</v>
      </c>
      <c r="R165" t="s">
        <v>90</v>
      </c>
      <c r="V165" t="s">
        <v>2781</v>
      </c>
      <c r="Y165">
        <v>4</v>
      </c>
      <c r="Z165">
        <v>0</v>
      </c>
      <c r="AA165">
        <v>4</v>
      </c>
      <c r="AB165">
        <v>0</v>
      </c>
      <c r="AC165">
        <v>0</v>
      </c>
      <c r="AD165">
        <v>0</v>
      </c>
      <c r="AE165">
        <v>0</v>
      </c>
      <c r="AF165" t="s">
        <v>2782</v>
      </c>
      <c r="AI165" t="s">
        <v>79</v>
      </c>
      <c r="AJ165" t="s">
        <v>79</v>
      </c>
      <c r="AM165">
        <v>2023</v>
      </c>
      <c r="AN165" s="104">
        <v>45007</v>
      </c>
      <c r="AO165" s="104">
        <v>2</v>
      </c>
      <c r="AP165" s="104">
        <v>2</v>
      </c>
      <c r="AQ165" s="104">
        <v>2</v>
      </c>
      <c r="AR165" s="104">
        <v>2</v>
      </c>
      <c r="AS165" s="104">
        <v>2</v>
      </c>
      <c r="AT165" s="104">
        <v>2</v>
      </c>
      <c r="AU165" s="104">
        <v>2</v>
      </c>
      <c r="AV165" s="104">
        <v>2</v>
      </c>
      <c r="AW165" s="104">
        <v>2</v>
      </c>
      <c r="AX165" s="104">
        <v>45021</v>
      </c>
      <c r="AY165" s="104">
        <v>45021</v>
      </c>
      <c r="AZ165" s="104">
        <v>45083</v>
      </c>
      <c r="BA165" s="104">
        <v>45078</v>
      </c>
      <c r="BB165" s="104">
        <v>2</v>
      </c>
      <c r="BC165" s="104">
        <v>45021</v>
      </c>
      <c r="BD165" s="104">
        <v>45021</v>
      </c>
      <c r="BE165" s="104">
        <v>45023</v>
      </c>
      <c r="BF165" s="104">
        <v>45096</v>
      </c>
      <c r="BG165">
        <v>0</v>
      </c>
      <c r="BH165">
        <v>1</v>
      </c>
    </row>
    <row r="166" spans="2:60">
      <c r="B166" t="s">
        <v>3537</v>
      </c>
      <c r="C166">
        <v>1100497228</v>
      </c>
      <c r="D166" t="s">
        <v>1739</v>
      </c>
      <c r="E166">
        <v>20</v>
      </c>
      <c r="F166" t="s">
        <v>3412</v>
      </c>
      <c r="G166" t="s">
        <v>3261</v>
      </c>
      <c r="H166" t="s">
        <v>3538</v>
      </c>
      <c r="L166" t="s">
        <v>2777</v>
      </c>
      <c r="M166" t="s">
        <v>3491</v>
      </c>
      <c r="N166" t="s">
        <v>3539</v>
      </c>
      <c r="O166" t="s">
        <v>3058</v>
      </c>
      <c r="P166" t="s">
        <v>11</v>
      </c>
      <c r="R166" t="s">
        <v>90</v>
      </c>
      <c r="V166" t="s">
        <v>2781</v>
      </c>
      <c r="Y166">
        <v>4</v>
      </c>
      <c r="Z166">
        <v>0</v>
      </c>
      <c r="AA166">
        <v>4</v>
      </c>
      <c r="AB166">
        <v>0</v>
      </c>
      <c r="AC166">
        <v>0</v>
      </c>
      <c r="AD166">
        <v>0</v>
      </c>
      <c r="AE166">
        <v>0</v>
      </c>
      <c r="AF166" t="s">
        <v>2782</v>
      </c>
      <c r="AI166" t="s">
        <v>79</v>
      </c>
      <c r="AJ166" t="s">
        <v>79</v>
      </c>
      <c r="AM166">
        <v>2023</v>
      </c>
      <c r="AN166" s="104">
        <v>45007</v>
      </c>
      <c r="AO166" s="104">
        <v>2</v>
      </c>
      <c r="AP166" s="104">
        <v>2</v>
      </c>
      <c r="AQ166" s="104">
        <v>2</v>
      </c>
      <c r="AR166" s="104">
        <v>2</v>
      </c>
      <c r="AS166" s="104">
        <v>2</v>
      </c>
      <c r="AT166" s="104">
        <v>2</v>
      </c>
      <c r="AU166" s="104">
        <v>2</v>
      </c>
      <c r="AV166" s="104">
        <v>2</v>
      </c>
      <c r="AW166" s="104">
        <v>2</v>
      </c>
      <c r="AX166" s="104">
        <v>45021</v>
      </c>
      <c r="AY166" s="104">
        <v>45021</v>
      </c>
      <c r="AZ166" s="104">
        <v>45083</v>
      </c>
      <c r="BA166" s="104">
        <v>45078</v>
      </c>
      <c r="BB166" s="104">
        <v>2</v>
      </c>
      <c r="BC166" s="104">
        <v>45021</v>
      </c>
      <c r="BD166" s="104">
        <v>45021</v>
      </c>
      <c r="BE166" s="104">
        <v>45023</v>
      </c>
      <c r="BF166" s="104">
        <v>45096</v>
      </c>
      <c r="BG166">
        <v>0</v>
      </c>
      <c r="BH166">
        <v>1</v>
      </c>
    </row>
    <row r="167" spans="2:60">
      <c r="B167" t="s">
        <v>3540</v>
      </c>
      <c r="C167">
        <v>1100497361</v>
      </c>
      <c r="D167" t="s">
        <v>1501</v>
      </c>
      <c r="E167">
        <v>30</v>
      </c>
      <c r="F167" t="s">
        <v>3397</v>
      </c>
      <c r="G167" t="s">
        <v>3402</v>
      </c>
      <c r="H167" t="s">
        <v>3541</v>
      </c>
      <c r="L167" t="s">
        <v>2777</v>
      </c>
      <c r="M167" t="s">
        <v>214</v>
      </c>
      <c r="N167" t="s">
        <v>3075</v>
      </c>
      <c r="O167" t="s">
        <v>2998</v>
      </c>
      <c r="P167" t="s">
        <v>103</v>
      </c>
      <c r="R167" t="s">
        <v>88</v>
      </c>
      <c r="V167" t="s">
        <v>2835</v>
      </c>
      <c r="Y167">
        <v>0</v>
      </c>
      <c r="Z167">
        <v>0</v>
      </c>
      <c r="AA167">
        <v>0</v>
      </c>
      <c r="AB167">
        <v>0</v>
      </c>
      <c r="AC167">
        <v>0</v>
      </c>
      <c r="AD167">
        <v>0</v>
      </c>
      <c r="AE167">
        <v>0</v>
      </c>
      <c r="AF167" t="s">
        <v>2782</v>
      </c>
      <c r="AI167" t="s">
        <v>79</v>
      </c>
      <c r="AM167">
        <v>2023</v>
      </c>
      <c r="AN167" s="104">
        <v>45008</v>
      </c>
      <c r="AO167" s="104">
        <v>2</v>
      </c>
      <c r="AP167" s="104">
        <v>2</v>
      </c>
      <c r="AQ167" s="104">
        <v>2</v>
      </c>
      <c r="AR167" s="104">
        <v>2</v>
      </c>
      <c r="AS167" s="104">
        <v>2</v>
      </c>
      <c r="AT167" s="104">
        <v>2</v>
      </c>
      <c r="AU167" s="104">
        <v>2</v>
      </c>
      <c r="AV167" s="104">
        <v>2</v>
      </c>
      <c r="AW167" s="104">
        <v>2</v>
      </c>
      <c r="AX167" s="104">
        <v>45022</v>
      </c>
      <c r="AY167" s="104">
        <v>45022</v>
      </c>
      <c r="AZ167" s="104">
        <v>45014</v>
      </c>
      <c r="BA167" s="104">
        <v>2</v>
      </c>
      <c r="BB167" s="104">
        <v>2</v>
      </c>
      <c r="BC167" s="104">
        <v>45022</v>
      </c>
      <c r="BD167" s="104">
        <v>45022</v>
      </c>
      <c r="BE167" s="104">
        <v>45027</v>
      </c>
      <c r="BF167" s="104">
        <v>45099</v>
      </c>
      <c r="BG167">
        <v>11659.02</v>
      </c>
      <c r="BH167">
        <v>1</v>
      </c>
    </row>
    <row r="168" spans="2:60">
      <c r="B168" t="s">
        <v>3542</v>
      </c>
      <c r="C168">
        <v>1100497427</v>
      </c>
      <c r="D168" t="s">
        <v>3021</v>
      </c>
      <c r="E168">
        <v>30</v>
      </c>
      <c r="F168" t="s">
        <v>2791</v>
      </c>
      <c r="G168" t="s">
        <v>3007</v>
      </c>
      <c r="H168" t="s">
        <v>3543</v>
      </c>
      <c r="L168" t="s">
        <v>2777</v>
      </c>
      <c r="M168" t="s">
        <v>521</v>
      </c>
      <c r="N168" t="s">
        <v>2997</v>
      </c>
      <c r="O168" t="s">
        <v>3544</v>
      </c>
      <c r="P168" t="s">
        <v>88</v>
      </c>
      <c r="R168" t="s">
        <v>97</v>
      </c>
      <c r="V168" t="s">
        <v>2819</v>
      </c>
      <c r="Y168">
        <v>0</v>
      </c>
      <c r="Z168">
        <v>0</v>
      </c>
      <c r="AA168">
        <v>1</v>
      </c>
      <c r="AB168">
        <v>0</v>
      </c>
      <c r="AC168">
        <v>0</v>
      </c>
      <c r="AD168">
        <v>0</v>
      </c>
      <c r="AE168">
        <v>0</v>
      </c>
      <c r="AF168" t="s">
        <v>2782</v>
      </c>
      <c r="AJ168" t="s">
        <v>79</v>
      </c>
      <c r="AM168">
        <v>2023</v>
      </c>
      <c r="AN168" s="104">
        <v>45008</v>
      </c>
      <c r="AO168" s="104">
        <v>2</v>
      </c>
      <c r="AP168" s="104">
        <v>2</v>
      </c>
      <c r="AQ168" s="104">
        <v>2</v>
      </c>
      <c r="AR168" s="104">
        <v>2</v>
      </c>
      <c r="AS168" s="104">
        <v>2</v>
      </c>
      <c r="AT168" s="104">
        <v>2</v>
      </c>
      <c r="AU168" s="104">
        <v>2</v>
      </c>
      <c r="AV168" s="104">
        <v>2</v>
      </c>
      <c r="AW168" s="104">
        <v>2</v>
      </c>
      <c r="AX168" s="104">
        <v>45015</v>
      </c>
      <c r="AY168" s="104">
        <v>45015</v>
      </c>
      <c r="AZ168" s="104">
        <v>2</v>
      </c>
      <c r="BA168" s="104">
        <v>45012</v>
      </c>
      <c r="BB168" s="104">
        <v>2</v>
      </c>
      <c r="BC168" s="104">
        <v>45015</v>
      </c>
      <c r="BD168" s="104">
        <v>45015</v>
      </c>
      <c r="BE168" s="104">
        <v>45019</v>
      </c>
      <c r="BF168" s="104">
        <v>45030</v>
      </c>
      <c r="BG168">
        <v>3536.4</v>
      </c>
      <c r="BH168">
        <v>1</v>
      </c>
    </row>
    <row r="169" spans="2:60">
      <c r="B169" t="s">
        <v>3545</v>
      </c>
      <c r="C169">
        <v>1100497480</v>
      </c>
      <c r="D169" t="s">
        <v>388</v>
      </c>
      <c r="E169">
        <v>20</v>
      </c>
      <c r="F169" t="s">
        <v>2791</v>
      </c>
      <c r="G169" t="s">
        <v>3007</v>
      </c>
      <c r="H169" t="s">
        <v>3546</v>
      </c>
      <c r="L169" t="s">
        <v>2794</v>
      </c>
      <c r="M169" t="s">
        <v>407</v>
      </c>
      <c r="N169" t="s">
        <v>2997</v>
      </c>
      <c r="O169" t="s">
        <v>2998</v>
      </c>
      <c r="P169" t="s">
        <v>103</v>
      </c>
      <c r="R169" t="s">
        <v>88</v>
      </c>
      <c r="V169" t="s">
        <v>2819</v>
      </c>
      <c r="Y169">
        <v>12</v>
      </c>
      <c r="Z169">
        <v>0</v>
      </c>
      <c r="AA169">
        <v>0</v>
      </c>
      <c r="AB169">
        <v>0</v>
      </c>
      <c r="AC169">
        <v>0</v>
      </c>
      <c r="AD169">
        <v>0</v>
      </c>
      <c r="AE169">
        <v>0</v>
      </c>
      <c r="AF169" t="s">
        <v>2782</v>
      </c>
      <c r="AI169" t="s">
        <v>79</v>
      </c>
      <c r="AM169">
        <v>2023</v>
      </c>
      <c r="AN169" s="104">
        <v>45009</v>
      </c>
      <c r="AO169" s="104">
        <v>45023</v>
      </c>
      <c r="AP169" s="104">
        <v>45033</v>
      </c>
      <c r="AQ169" s="104">
        <v>2</v>
      </c>
      <c r="AR169" s="104">
        <v>45033</v>
      </c>
      <c r="AS169" s="104">
        <v>2</v>
      </c>
      <c r="AT169" s="104">
        <v>2</v>
      </c>
      <c r="AU169" s="104">
        <v>2</v>
      </c>
      <c r="AV169" s="104">
        <v>2</v>
      </c>
      <c r="AW169" s="104">
        <v>2</v>
      </c>
      <c r="AX169" s="104">
        <v>45037</v>
      </c>
      <c r="AY169" s="104">
        <v>45037</v>
      </c>
      <c r="AZ169" s="104">
        <v>45033</v>
      </c>
      <c r="BA169" s="104">
        <v>2</v>
      </c>
      <c r="BB169" s="104">
        <v>2</v>
      </c>
      <c r="BC169" s="104">
        <v>45037</v>
      </c>
      <c r="BD169" s="104">
        <v>45037</v>
      </c>
      <c r="BE169" s="104">
        <v>45041</v>
      </c>
      <c r="BF169" s="104">
        <v>46022</v>
      </c>
      <c r="BG169">
        <v>17204.02</v>
      </c>
      <c r="BH169">
        <v>1</v>
      </c>
    </row>
    <row r="170" spans="2:60">
      <c r="B170" t="s">
        <v>3547</v>
      </c>
      <c r="C170">
        <v>1100497499</v>
      </c>
      <c r="D170" t="s">
        <v>388</v>
      </c>
      <c r="E170">
        <v>30</v>
      </c>
      <c r="F170" t="s">
        <v>2791</v>
      </c>
      <c r="G170" t="s">
        <v>3007</v>
      </c>
      <c r="H170" t="s">
        <v>3548</v>
      </c>
      <c r="L170" t="s">
        <v>2794</v>
      </c>
      <c r="M170" t="s">
        <v>2004</v>
      </c>
      <c r="N170" t="s">
        <v>3549</v>
      </c>
      <c r="O170" t="s">
        <v>2796</v>
      </c>
      <c r="P170" t="s">
        <v>88</v>
      </c>
      <c r="R170" t="s">
        <v>90</v>
      </c>
      <c r="V170" t="s">
        <v>2781</v>
      </c>
      <c r="Y170">
        <v>0</v>
      </c>
      <c r="Z170">
        <v>0</v>
      </c>
      <c r="AA170">
        <v>30</v>
      </c>
      <c r="AB170">
        <v>0</v>
      </c>
      <c r="AC170">
        <v>0</v>
      </c>
      <c r="AD170">
        <v>0</v>
      </c>
      <c r="AE170">
        <v>0</v>
      </c>
      <c r="AF170" t="s">
        <v>2782</v>
      </c>
      <c r="AJ170" t="s">
        <v>79</v>
      </c>
      <c r="AM170">
        <v>2023</v>
      </c>
      <c r="AN170" s="104">
        <v>45009</v>
      </c>
      <c r="AO170" s="104">
        <v>45023</v>
      </c>
      <c r="AP170" s="104">
        <v>2</v>
      </c>
      <c r="AQ170" s="104">
        <v>45133</v>
      </c>
      <c r="AR170" s="104">
        <v>2</v>
      </c>
      <c r="AS170" s="104">
        <v>2</v>
      </c>
      <c r="AT170" s="104">
        <v>2</v>
      </c>
      <c r="AU170" s="104">
        <v>45023</v>
      </c>
      <c r="AV170" s="104">
        <v>2</v>
      </c>
      <c r="AW170" s="104">
        <v>2</v>
      </c>
      <c r="AX170" s="104">
        <v>45044</v>
      </c>
      <c r="AY170" s="104">
        <v>45044</v>
      </c>
      <c r="AZ170" s="104">
        <v>2</v>
      </c>
      <c r="BA170" s="104">
        <v>45133</v>
      </c>
      <c r="BB170" s="104">
        <v>2</v>
      </c>
      <c r="BC170" s="104">
        <v>45044</v>
      </c>
      <c r="BD170" s="104">
        <v>45044</v>
      </c>
      <c r="BE170" s="104">
        <v>45049</v>
      </c>
      <c r="BF170" s="104">
        <v>45114</v>
      </c>
      <c r="BG170">
        <v>93300</v>
      </c>
      <c r="BH170">
        <v>1</v>
      </c>
    </row>
    <row r="171" spans="2:60">
      <c r="B171" t="s">
        <v>3550</v>
      </c>
      <c r="C171">
        <v>1100497505</v>
      </c>
      <c r="D171" t="s">
        <v>1746</v>
      </c>
      <c r="E171">
        <v>40</v>
      </c>
      <c r="F171" t="s">
        <v>3551</v>
      </c>
      <c r="G171" t="s">
        <v>3552</v>
      </c>
      <c r="H171" t="s">
        <v>3553</v>
      </c>
      <c r="L171" t="s">
        <v>2777</v>
      </c>
      <c r="M171" t="s">
        <v>521</v>
      </c>
      <c r="N171" t="s">
        <v>2997</v>
      </c>
      <c r="O171" t="s">
        <v>3240</v>
      </c>
      <c r="P171" t="s">
        <v>88</v>
      </c>
      <c r="R171" t="s">
        <v>2878</v>
      </c>
      <c r="V171" t="s">
        <v>2819</v>
      </c>
      <c r="Y171">
        <v>0</v>
      </c>
      <c r="Z171">
        <v>0</v>
      </c>
      <c r="AA171">
        <v>0</v>
      </c>
      <c r="AB171">
        <v>0</v>
      </c>
      <c r="AC171">
        <v>0</v>
      </c>
      <c r="AD171">
        <v>0</v>
      </c>
      <c r="AE171">
        <v>0</v>
      </c>
      <c r="AF171" t="s">
        <v>2782</v>
      </c>
      <c r="AJ171" t="s">
        <v>79</v>
      </c>
      <c r="AM171">
        <v>2023</v>
      </c>
      <c r="AN171" s="104">
        <v>45019</v>
      </c>
      <c r="AO171" s="104">
        <v>2</v>
      </c>
      <c r="AP171" s="104">
        <v>2</v>
      </c>
      <c r="AQ171" s="104">
        <v>2</v>
      </c>
      <c r="AR171" s="104">
        <v>2</v>
      </c>
      <c r="AS171" s="104">
        <v>2</v>
      </c>
      <c r="AT171" s="104">
        <v>2</v>
      </c>
      <c r="AU171" s="104">
        <v>2</v>
      </c>
      <c r="AV171" s="104">
        <v>2</v>
      </c>
      <c r="AW171" s="104">
        <v>2</v>
      </c>
      <c r="AX171" s="104">
        <v>45026</v>
      </c>
      <c r="AY171" s="104">
        <v>45026</v>
      </c>
      <c r="AZ171" s="104">
        <v>2</v>
      </c>
      <c r="BA171" s="104">
        <v>45027</v>
      </c>
      <c r="BB171" s="104">
        <v>2</v>
      </c>
      <c r="BC171" s="104">
        <v>45026</v>
      </c>
      <c r="BD171" s="104">
        <v>45026</v>
      </c>
      <c r="BE171" s="104">
        <v>45028</v>
      </c>
      <c r="BF171" s="104">
        <v>45037</v>
      </c>
      <c r="BG171">
        <v>23640.51</v>
      </c>
      <c r="BH171">
        <v>1</v>
      </c>
    </row>
    <row r="172" spans="2:60">
      <c r="B172" t="s">
        <v>3554</v>
      </c>
      <c r="C172">
        <v>1100497546</v>
      </c>
      <c r="D172" t="s">
        <v>3555</v>
      </c>
      <c r="E172">
        <v>20</v>
      </c>
      <c r="F172" t="s">
        <v>2791</v>
      </c>
      <c r="G172" t="s">
        <v>3007</v>
      </c>
      <c r="H172" t="s">
        <v>3556</v>
      </c>
      <c r="L172" t="s">
        <v>2777</v>
      </c>
      <c r="M172" t="s">
        <v>403</v>
      </c>
      <c r="N172" t="s">
        <v>3557</v>
      </c>
      <c r="O172" t="s">
        <v>2817</v>
      </c>
      <c r="P172" t="s">
        <v>103</v>
      </c>
      <c r="R172" t="s">
        <v>97</v>
      </c>
      <c r="V172" t="s">
        <v>2835</v>
      </c>
      <c r="Y172">
        <v>2</v>
      </c>
      <c r="Z172">
        <v>0</v>
      </c>
      <c r="AA172">
        <v>2</v>
      </c>
      <c r="AB172">
        <v>0</v>
      </c>
      <c r="AC172">
        <v>0</v>
      </c>
      <c r="AD172">
        <v>0</v>
      </c>
      <c r="AE172">
        <v>0</v>
      </c>
      <c r="AF172" t="s">
        <v>2782</v>
      </c>
      <c r="AI172" t="s">
        <v>79</v>
      </c>
      <c r="AJ172" t="s">
        <v>79</v>
      </c>
      <c r="AM172">
        <v>2023</v>
      </c>
      <c r="AN172" s="104">
        <v>45014</v>
      </c>
      <c r="AO172" s="104">
        <v>45028</v>
      </c>
      <c r="AP172" s="104">
        <v>45014</v>
      </c>
      <c r="AQ172" s="104">
        <v>45021</v>
      </c>
      <c r="AR172" s="104">
        <v>45028</v>
      </c>
      <c r="AS172" s="104">
        <v>45028</v>
      </c>
      <c r="AT172" s="104">
        <v>45021</v>
      </c>
      <c r="AU172" s="104">
        <v>45021</v>
      </c>
      <c r="AV172" s="104">
        <v>2</v>
      </c>
      <c r="AW172" s="104">
        <v>2</v>
      </c>
      <c r="AX172" s="104">
        <v>45042</v>
      </c>
      <c r="AY172" s="104">
        <v>45042</v>
      </c>
      <c r="AZ172" s="104">
        <v>45037</v>
      </c>
      <c r="BA172" s="104">
        <v>45029</v>
      </c>
      <c r="BB172" s="104">
        <v>2</v>
      </c>
      <c r="BC172" s="104">
        <v>45042</v>
      </c>
      <c r="BD172" s="104">
        <v>45042</v>
      </c>
      <c r="BE172" s="104">
        <v>45044</v>
      </c>
      <c r="BF172" s="104">
        <v>45118</v>
      </c>
      <c r="BG172">
        <v>9915.01</v>
      </c>
      <c r="BH172">
        <v>1</v>
      </c>
    </row>
    <row r="173" spans="2:60">
      <c r="B173" t="s">
        <v>3558</v>
      </c>
      <c r="C173">
        <v>1100497605</v>
      </c>
      <c r="D173" t="s">
        <v>811</v>
      </c>
      <c r="E173">
        <v>30</v>
      </c>
      <c r="F173" t="s">
        <v>2791</v>
      </c>
      <c r="G173" t="s">
        <v>3007</v>
      </c>
      <c r="H173" t="s">
        <v>3559</v>
      </c>
      <c r="L173" t="s">
        <v>2794</v>
      </c>
      <c r="M173" t="s">
        <v>208</v>
      </c>
      <c r="N173" t="s">
        <v>2997</v>
      </c>
      <c r="O173" t="s">
        <v>2998</v>
      </c>
      <c r="P173" t="s">
        <v>11</v>
      </c>
      <c r="R173" t="s">
        <v>88</v>
      </c>
      <c r="V173" t="s">
        <v>2819</v>
      </c>
      <c r="Y173">
        <v>2</v>
      </c>
      <c r="Z173">
        <v>0</v>
      </c>
      <c r="AA173">
        <v>0</v>
      </c>
      <c r="AB173">
        <v>0</v>
      </c>
      <c r="AC173">
        <v>0</v>
      </c>
      <c r="AD173">
        <v>0</v>
      </c>
      <c r="AE173">
        <v>0</v>
      </c>
      <c r="AF173" t="s">
        <v>2782</v>
      </c>
      <c r="AI173" t="s">
        <v>79</v>
      </c>
      <c r="AM173">
        <v>2023</v>
      </c>
      <c r="AN173" s="104">
        <v>45012</v>
      </c>
      <c r="AO173" s="104">
        <v>2</v>
      </c>
      <c r="AP173" s="104">
        <v>2</v>
      </c>
      <c r="AQ173" s="104">
        <v>2</v>
      </c>
      <c r="AR173" s="104">
        <v>2</v>
      </c>
      <c r="AS173" s="104">
        <v>2</v>
      </c>
      <c r="AT173" s="104">
        <v>2</v>
      </c>
      <c r="AU173" s="104">
        <v>2</v>
      </c>
      <c r="AV173" s="104">
        <v>2</v>
      </c>
      <c r="AW173" s="104">
        <v>2</v>
      </c>
      <c r="AX173" s="104">
        <v>45019</v>
      </c>
      <c r="AY173" s="104">
        <v>45019</v>
      </c>
      <c r="AZ173" s="104">
        <v>45012</v>
      </c>
      <c r="BA173" s="104">
        <v>2</v>
      </c>
      <c r="BB173" s="104">
        <v>2</v>
      </c>
      <c r="BC173" s="104">
        <v>45019</v>
      </c>
      <c r="BD173" s="104">
        <v>45019</v>
      </c>
      <c r="BE173" s="104">
        <v>45021</v>
      </c>
      <c r="BF173" s="104">
        <v>45029</v>
      </c>
      <c r="BG173">
        <v>7117.02</v>
      </c>
      <c r="BH173">
        <v>1</v>
      </c>
    </row>
    <row r="174" spans="2:60">
      <c r="B174" t="s">
        <v>3560</v>
      </c>
      <c r="C174">
        <v>1100497654</v>
      </c>
      <c r="D174" t="s">
        <v>542</v>
      </c>
      <c r="E174">
        <v>20</v>
      </c>
      <c r="F174" t="s">
        <v>2791</v>
      </c>
      <c r="G174" t="s">
        <v>3007</v>
      </c>
      <c r="H174" t="s">
        <v>3561</v>
      </c>
      <c r="L174" t="s">
        <v>2777</v>
      </c>
      <c r="M174" t="s">
        <v>403</v>
      </c>
      <c r="N174" t="s">
        <v>3562</v>
      </c>
      <c r="O174" t="s">
        <v>2817</v>
      </c>
      <c r="P174" t="s">
        <v>103</v>
      </c>
      <c r="R174" t="s">
        <v>97</v>
      </c>
      <c r="V174" t="s">
        <v>2819</v>
      </c>
      <c r="Y174">
        <v>4</v>
      </c>
      <c r="Z174">
        <v>0</v>
      </c>
      <c r="AA174">
        <v>3</v>
      </c>
      <c r="AB174">
        <v>0</v>
      </c>
      <c r="AC174">
        <v>0</v>
      </c>
      <c r="AD174">
        <v>0</v>
      </c>
      <c r="AE174">
        <v>0</v>
      </c>
      <c r="AF174" t="s">
        <v>2782</v>
      </c>
      <c r="AI174" t="s">
        <v>79</v>
      </c>
      <c r="AJ174" t="s">
        <v>79</v>
      </c>
      <c r="AM174">
        <v>2023</v>
      </c>
      <c r="AN174" s="104">
        <v>45015</v>
      </c>
      <c r="AO174" s="104">
        <v>45029</v>
      </c>
      <c r="AP174" s="104">
        <v>45034</v>
      </c>
      <c r="AQ174" s="104">
        <v>45027</v>
      </c>
      <c r="AR174" s="104">
        <v>45036</v>
      </c>
      <c r="AS174" s="104">
        <v>45030</v>
      </c>
      <c r="AT174" s="104">
        <v>2</v>
      </c>
      <c r="AU174" s="104">
        <v>2</v>
      </c>
      <c r="AV174" s="104">
        <v>2</v>
      </c>
      <c r="AW174" s="104">
        <v>2</v>
      </c>
      <c r="AX174" s="104">
        <v>45043</v>
      </c>
      <c r="AY174" s="104">
        <v>45043</v>
      </c>
      <c r="AZ174" s="104">
        <v>45040</v>
      </c>
      <c r="BA174" s="104">
        <v>45040</v>
      </c>
      <c r="BB174" s="104">
        <v>2</v>
      </c>
      <c r="BC174" s="104">
        <v>45043</v>
      </c>
      <c r="BD174" s="104">
        <v>45043</v>
      </c>
      <c r="BE174" s="104">
        <v>45047</v>
      </c>
      <c r="BF174" s="104">
        <v>45184</v>
      </c>
      <c r="BG174">
        <v>24689.71</v>
      </c>
      <c r="BH174">
        <v>1</v>
      </c>
    </row>
    <row r="175" spans="2:60">
      <c r="B175" t="s">
        <v>3563</v>
      </c>
      <c r="C175">
        <v>1100497671</v>
      </c>
      <c r="D175" t="s">
        <v>3564</v>
      </c>
      <c r="E175">
        <v>30</v>
      </c>
      <c r="F175" t="s">
        <v>3565</v>
      </c>
      <c r="G175" t="s">
        <v>3566</v>
      </c>
      <c r="H175" t="s">
        <v>3567</v>
      </c>
      <c r="L175" t="s">
        <v>2777</v>
      </c>
      <c r="M175" t="s">
        <v>513</v>
      </c>
      <c r="N175" t="s">
        <v>3568</v>
      </c>
      <c r="O175" t="s">
        <v>3155</v>
      </c>
      <c r="P175" t="s">
        <v>11</v>
      </c>
      <c r="R175" t="s">
        <v>97</v>
      </c>
      <c r="V175" t="s">
        <v>2835</v>
      </c>
      <c r="Y175">
        <v>0</v>
      </c>
      <c r="Z175">
        <v>0</v>
      </c>
      <c r="AA175">
        <v>0</v>
      </c>
      <c r="AB175">
        <v>0</v>
      </c>
      <c r="AC175">
        <v>0</v>
      </c>
      <c r="AD175">
        <v>0</v>
      </c>
      <c r="AE175">
        <v>0</v>
      </c>
      <c r="AF175" t="s">
        <v>2782</v>
      </c>
      <c r="AI175" t="s">
        <v>79</v>
      </c>
      <c r="AJ175" t="s">
        <v>79</v>
      </c>
      <c r="AM175">
        <v>2023</v>
      </c>
      <c r="AN175" s="104">
        <v>45014</v>
      </c>
      <c r="AO175" s="104">
        <v>45028</v>
      </c>
      <c r="AP175" s="104">
        <v>2</v>
      </c>
      <c r="AQ175" s="104">
        <v>2</v>
      </c>
      <c r="AR175" s="104">
        <v>2</v>
      </c>
      <c r="AS175" s="104">
        <v>2</v>
      </c>
      <c r="AT175" s="104">
        <v>45021</v>
      </c>
      <c r="AU175" s="104">
        <v>45021</v>
      </c>
      <c r="AV175" s="104">
        <v>2</v>
      </c>
      <c r="AW175" s="104">
        <v>2</v>
      </c>
      <c r="AX175" s="104">
        <v>45042</v>
      </c>
      <c r="AY175" s="104">
        <v>45042</v>
      </c>
      <c r="AZ175" s="104">
        <v>45015</v>
      </c>
      <c r="BA175" s="104">
        <v>45022</v>
      </c>
      <c r="BB175" s="104">
        <v>2</v>
      </c>
      <c r="BC175" s="104">
        <v>45042</v>
      </c>
      <c r="BD175" s="104">
        <v>45042</v>
      </c>
      <c r="BE175" s="104">
        <v>45044</v>
      </c>
      <c r="BF175" s="104">
        <v>45119</v>
      </c>
      <c r="BG175">
        <v>32082.01</v>
      </c>
      <c r="BH175">
        <v>1</v>
      </c>
    </row>
    <row r="176" spans="2:60">
      <c r="B176" t="s">
        <v>3569</v>
      </c>
      <c r="C176">
        <v>1100497794</v>
      </c>
      <c r="D176" t="s">
        <v>3570</v>
      </c>
      <c r="E176">
        <v>20</v>
      </c>
      <c r="F176" t="s">
        <v>2791</v>
      </c>
      <c r="G176" t="s">
        <v>3007</v>
      </c>
      <c r="H176" t="s">
        <v>3571</v>
      </c>
      <c r="L176" t="s">
        <v>2777</v>
      </c>
      <c r="M176" t="s">
        <v>521</v>
      </c>
      <c r="N176" t="s">
        <v>2997</v>
      </c>
      <c r="O176" t="s">
        <v>3240</v>
      </c>
      <c r="P176" t="s">
        <v>88</v>
      </c>
      <c r="R176" t="s">
        <v>97</v>
      </c>
      <c r="V176" t="s">
        <v>2835</v>
      </c>
      <c r="Y176">
        <v>0</v>
      </c>
      <c r="Z176">
        <v>0</v>
      </c>
      <c r="AA176">
        <v>1</v>
      </c>
      <c r="AB176">
        <v>0</v>
      </c>
      <c r="AC176">
        <v>0</v>
      </c>
      <c r="AD176">
        <v>0</v>
      </c>
      <c r="AE176">
        <v>0</v>
      </c>
      <c r="AF176" t="s">
        <v>2782</v>
      </c>
      <c r="AJ176" t="s">
        <v>79</v>
      </c>
      <c r="AM176">
        <v>2023</v>
      </c>
      <c r="AN176" s="104">
        <v>45013</v>
      </c>
      <c r="AO176" s="104">
        <v>2</v>
      </c>
      <c r="AP176" s="104">
        <v>2</v>
      </c>
      <c r="AQ176" s="104">
        <v>2</v>
      </c>
      <c r="AR176" s="104">
        <v>2</v>
      </c>
      <c r="AS176" s="104">
        <v>2</v>
      </c>
      <c r="AT176" s="104">
        <v>2</v>
      </c>
      <c r="AU176" s="104">
        <v>2</v>
      </c>
      <c r="AV176" s="104">
        <v>2</v>
      </c>
      <c r="AW176" s="104">
        <v>2</v>
      </c>
      <c r="AX176" s="104">
        <v>45027</v>
      </c>
      <c r="AY176" s="104">
        <v>45027</v>
      </c>
      <c r="AZ176" s="104">
        <v>2</v>
      </c>
      <c r="BA176" s="104">
        <v>45015</v>
      </c>
      <c r="BB176" s="104">
        <v>2</v>
      </c>
      <c r="BC176" s="104">
        <v>45027</v>
      </c>
      <c r="BD176" s="104">
        <v>45027</v>
      </c>
      <c r="BE176" s="104">
        <v>45029</v>
      </c>
      <c r="BF176" s="104">
        <v>45104</v>
      </c>
      <c r="BG176">
        <v>1499.01</v>
      </c>
      <c r="BH176">
        <v>1</v>
      </c>
    </row>
    <row r="177" spans="2:60">
      <c r="B177" t="s">
        <v>3572</v>
      </c>
      <c r="C177">
        <v>1100497881</v>
      </c>
      <c r="D177" t="s">
        <v>1531</v>
      </c>
      <c r="E177">
        <v>30</v>
      </c>
      <c r="F177" t="s">
        <v>3397</v>
      </c>
      <c r="G177" t="s">
        <v>3402</v>
      </c>
      <c r="H177" t="s">
        <v>3573</v>
      </c>
      <c r="L177" t="s">
        <v>2777</v>
      </c>
      <c r="M177" t="s">
        <v>214</v>
      </c>
      <c r="N177" t="s">
        <v>2997</v>
      </c>
      <c r="O177" t="s">
        <v>2998</v>
      </c>
      <c r="P177" t="s">
        <v>103</v>
      </c>
      <c r="R177" t="s">
        <v>88</v>
      </c>
      <c r="V177" t="s">
        <v>2781</v>
      </c>
      <c r="Y177">
        <v>0</v>
      </c>
      <c r="Z177">
        <v>0</v>
      </c>
      <c r="AA177">
        <v>0</v>
      </c>
      <c r="AB177">
        <v>0</v>
      </c>
      <c r="AC177">
        <v>0</v>
      </c>
      <c r="AD177">
        <v>0</v>
      </c>
      <c r="AE177">
        <v>0</v>
      </c>
      <c r="AF177" t="s">
        <v>2782</v>
      </c>
      <c r="AI177" t="s">
        <v>79</v>
      </c>
      <c r="AM177">
        <v>2023</v>
      </c>
      <c r="AN177" s="104">
        <v>45014</v>
      </c>
      <c r="AO177" s="104">
        <v>2</v>
      </c>
      <c r="AP177" s="104">
        <v>2</v>
      </c>
      <c r="AQ177" s="104">
        <v>2</v>
      </c>
      <c r="AR177" s="104">
        <v>2</v>
      </c>
      <c r="AS177" s="104">
        <v>2</v>
      </c>
      <c r="AT177" s="104">
        <v>2</v>
      </c>
      <c r="AU177" s="104">
        <v>2</v>
      </c>
      <c r="AV177" s="104">
        <v>2</v>
      </c>
      <c r="AW177" s="104">
        <v>2</v>
      </c>
      <c r="AX177" s="104">
        <v>45028</v>
      </c>
      <c r="AY177" s="104">
        <v>45028</v>
      </c>
      <c r="AZ177" s="104">
        <v>45028</v>
      </c>
      <c r="BA177" s="104">
        <v>2</v>
      </c>
      <c r="BB177" s="104">
        <v>2</v>
      </c>
      <c r="BC177" s="104">
        <v>45028</v>
      </c>
      <c r="BD177" s="104">
        <v>45028</v>
      </c>
      <c r="BE177" s="104">
        <v>45030</v>
      </c>
      <c r="BF177" s="104">
        <v>45196</v>
      </c>
      <c r="BG177">
        <v>23430.02</v>
      </c>
      <c r="BH177">
        <v>1</v>
      </c>
    </row>
    <row r="178" spans="2:60">
      <c r="B178" t="s">
        <v>3574</v>
      </c>
      <c r="C178">
        <v>1100497882</v>
      </c>
      <c r="D178" t="s">
        <v>3575</v>
      </c>
      <c r="E178">
        <v>20</v>
      </c>
      <c r="F178" t="s">
        <v>2994</v>
      </c>
      <c r="G178" t="s">
        <v>2995</v>
      </c>
      <c r="H178" t="s">
        <v>3576</v>
      </c>
      <c r="L178" t="s">
        <v>2794</v>
      </c>
      <c r="M178" t="s">
        <v>554</v>
      </c>
      <c r="N178" t="s">
        <v>3577</v>
      </c>
      <c r="O178" t="s">
        <v>3072</v>
      </c>
      <c r="P178" t="s">
        <v>88</v>
      </c>
      <c r="R178" t="s">
        <v>97</v>
      </c>
      <c r="V178" t="s">
        <v>2835</v>
      </c>
      <c r="Y178">
        <v>0</v>
      </c>
      <c r="Z178">
        <v>0</v>
      </c>
      <c r="AA178">
        <v>0</v>
      </c>
      <c r="AB178">
        <v>0</v>
      </c>
      <c r="AC178">
        <v>0</v>
      </c>
      <c r="AD178">
        <v>0</v>
      </c>
      <c r="AE178">
        <v>0</v>
      </c>
      <c r="AF178" t="s">
        <v>2782</v>
      </c>
      <c r="AJ178" t="s">
        <v>79</v>
      </c>
      <c r="AM178">
        <v>2023</v>
      </c>
      <c r="AN178" s="104">
        <v>45014</v>
      </c>
      <c r="AO178" s="104">
        <v>45028</v>
      </c>
      <c r="AP178" s="104">
        <v>2</v>
      </c>
      <c r="AQ178" s="104">
        <v>2</v>
      </c>
      <c r="AR178" s="104">
        <v>2</v>
      </c>
      <c r="AS178" s="104">
        <v>2</v>
      </c>
      <c r="AT178" s="104">
        <v>2</v>
      </c>
      <c r="AU178" s="104">
        <v>2</v>
      </c>
      <c r="AV178" s="104">
        <v>2</v>
      </c>
      <c r="AW178" s="104">
        <v>2</v>
      </c>
      <c r="AX178" s="104">
        <v>45042</v>
      </c>
      <c r="AY178" s="104">
        <v>45042</v>
      </c>
      <c r="AZ178" s="104">
        <v>2</v>
      </c>
      <c r="BA178" s="104">
        <v>45020</v>
      </c>
      <c r="BB178" s="104">
        <v>2</v>
      </c>
      <c r="BC178" s="104">
        <v>45042</v>
      </c>
      <c r="BD178" s="104">
        <v>45042</v>
      </c>
      <c r="BE178" s="104">
        <v>45044</v>
      </c>
      <c r="BF178" s="104">
        <v>45120</v>
      </c>
      <c r="BG178">
        <v>0</v>
      </c>
      <c r="BH178">
        <v>1</v>
      </c>
    </row>
    <row r="179" spans="2:60">
      <c r="B179" t="s">
        <v>3578</v>
      </c>
      <c r="C179">
        <v>1100497945</v>
      </c>
      <c r="D179" t="s">
        <v>3579</v>
      </c>
      <c r="E179">
        <v>10</v>
      </c>
      <c r="F179" t="s">
        <v>3580</v>
      </c>
      <c r="G179" t="s">
        <v>3581</v>
      </c>
      <c r="H179" t="s">
        <v>3582</v>
      </c>
      <c r="L179" t="s">
        <v>2777</v>
      </c>
      <c r="M179" t="s">
        <v>513</v>
      </c>
      <c r="N179" t="s">
        <v>3583</v>
      </c>
      <c r="O179" t="s">
        <v>3131</v>
      </c>
      <c r="P179" t="s">
        <v>103</v>
      </c>
      <c r="R179" t="s">
        <v>2878</v>
      </c>
      <c r="V179" t="s">
        <v>2835</v>
      </c>
      <c r="Y179">
        <v>0</v>
      </c>
      <c r="Z179">
        <v>0</v>
      </c>
      <c r="AA179">
        <v>0</v>
      </c>
      <c r="AB179">
        <v>0</v>
      </c>
      <c r="AC179">
        <v>0</v>
      </c>
      <c r="AD179">
        <v>0</v>
      </c>
      <c r="AE179">
        <v>0</v>
      </c>
      <c r="AF179" t="s">
        <v>2782</v>
      </c>
      <c r="AI179" t="s">
        <v>79</v>
      </c>
      <c r="AJ179" t="s">
        <v>79</v>
      </c>
      <c r="AM179">
        <v>2023</v>
      </c>
      <c r="AN179" s="104">
        <v>45019</v>
      </c>
      <c r="AO179" s="104">
        <v>2</v>
      </c>
      <c r="AP179" s="104">
        <v>2</v>
      </c>
      <c r="AQ179" s="104">
        <v>2</v>
      </c>
      <c r="AR179" s="104">
        <v>2</v>
      </c>
      <c r="AS179" s="104">
        <v>2</v>
      </c>
      <c r="AT179" s="104">
        <v>2</v>
      </c>
      <c r="AU179" s="104">
        <v>2</v>
      </c>
      <c r="AV179" s="104">
        <v>2</v>
      </c>
      <c r="AW179" s="104">
        <v>2</v>
      </c>
      <c r="AX179" s="104">
        <v>45033</v>
      </c>
      <c r="AY179" s="104">
        <v>45033</v>
      </c>
      <c r="AZ179" s="104">
        <v>45019</v>
      </c>
      <c r="BA179" s="104">
        <v>45026</v>
      </c>
      <c r="BB179" s="104">
        <v>2</v>
      </c>
      <c r="BC179" s="104">
        <v>45033</v>
      </c>
      <c r="BD179" s="104">
        <v>45033</v>
      </c>
      <c r="BE179" s="104">
        <v>45035</v>
      </c>
      <c r="BF179" s="104">
        <v>45112</v>
      </c>
      <c r="BG179">
        <v>2663.01</v>
      </c>
      <c r="BH179">
        <v>1</v>
      </c>
    </row>
    <row r="180" spans="2:60">
      <c r="B180" t="s">
        <v>3584</v>
      </c>
      <c r="C180">
        <v>1100497953</v>
      </c>
      <c r="D180" t="s">
        <v>3579</v>
      </c>
      <c r="E180">
        <v>10</v>
      </c>
      <c r="F180" t="s">
        <v>3585</v>
      </c>
      <c r="G180" t="s">
        <v>3055</v>
      </c>
      <c r="H180" t="s">
        <v>3586</v>
      </c>
      <c r="L180" t="s">
        <v>2777</v>
      </c>
      <c r="M180" t="s">
        <v>554</v>
      </c>
      <c r="N180" t="s">
        <v>3587</v>
      </c>
      <c r="O180" t="s">
        <v>3131</v>
      </c>
      <c r="P180" t="s">
        <v>88</v>
      </c>
      <c r="R180" t="s">
        <v>2878</v>
      </c>
      <c r="V180" t="s">
        <v>2781</v>
      </c>
      <c r="Y180">
        <v>0</v>
      </c>
      <c r="Z180">
        <v>0</v>
      </c>
      <c r="AA180">
        <v>0</v>
      </c>
      <c r="AB180">
        <v>0</v>
      </c>
      <c r="AC180">
        <v>0</v>
      </c>
      <c r="AD180">
        <v>0</v>
      </c>
      <c r="AE180">
        <v>0</v>
      </c>
      <c r="AF180" t="s">
        <v>2782</v>
      </c>
      <c r="AJ180" t="s">
        <v>79</v>
      </c>
      <c r="AM180">
        <v>2023</v>
      </c>
      <c r="AN180" s="104">
        <v>45016</v>
      </c>
      <c r="AO180" s="104">
        <v>2</v>
      </c>
      <c r="AP180" s="104">
        <v>2</v>
      </c>
      <c r="AQ180" s="104">
        <v>2</v>
      </c>
      <c r="AR180" s="104">
        <v>2</v>
      </c>
      <c r="AS180" s="104">
        <v>2</v>
      </c>
      <c r="AT180" s="104">
        <v>2</v>
      </c>
      <c r="AU180" s="104">
        <v>2</v>
      </c>
      <c r="AV180" s="104">
        <v>2</v>
      </c>
      <c r="AW180" s="104">
        <v>2</v>
      </c>
      <c r="AX180" s="104">
        <v>45030</v>
      </c>
      <c r="AY180" s="104">
        <v>45030</v>
      </c>
      <c r="AZ180" s="104">
        <v>2</v>
      </c>
      <c r="BA180" s="104">
        <v>45022</v>
      </c>
      <c r="BB180" s="104">
        <v>2</v>
      </c>
      <c r="BC180" s="104">
        <v>45030</v>
      </c>
      <c r="BD180" s="104">
        <v>45030</v>
      </c>
      <c r="BE180" s="104">
        <v>45033</v>
      </c>
      <c r="BF180" s="104">
        <v>45073</v>
      </c>
      <c r="BG180">
        <v>5186.01</v>
      </c>
      <c r="BH180">
        <v>1</v>
      </c>
    </row>
    <row r="181" spans="2:60">
      <c r="B181" t="s">
        <v>3588</v>
      </c>
      <c r="C181">
        <v>1100498057</v>
      </c>
      <c r="D181" t="s">
        <v>3589</v>
      </c>
      <c r="E181">
        <v>10</v>
      </c>
      <c r="F181" t="s">
        <v>2799</v>
      </c>
      <c r="G181" t="s">
        <v>2976</v>
      </c>
      <c r="H181" t="s">
        <v>3590</v>
      </c>
      <c r="L181" t="s">
        <v>2777</v>
      </c>
      <c r="M181" t="s">
        <v>521</v>
      </c>
      <c r="N181" t="s">
        <v>3040</v>
      </c>
      <c r="O181" t="s">
        <v>3067</v>
      </c>
      <c r="P181" t="s">
        <v>88</v>
      </c>
      <c r="R181" t="s">
        <v>90</v>
      </c>
      <c r="V181" t="s">
        <v>2835</v>
      </c>
      <c r="Y181">
        <v>0</v>
      </c>
      <c r="Z181">
        <v>0</v>
      </c>
      <c r="AA181">
        <v>0</v>
      </c>
      <c r="AB181">
        <v>0</v>
      </c>
      <c r="AC181">
        <v>0</v>
      </c>
      <c r="AD181">
        <v>0</v>
      </c>
      <c r="AE181">
        <v>0</v>
      </c>
      <c r="AF181" t="s">
        <v>2782</v>
      </c>
      <c r="AJ181" t="s">
        <v>79</v>
      </c>
      <c r="AM181">
        <v>2023</v>
      </c>
      <c r="AN181" s="104">
        <v>45016</v>
      </c>
      <c r="AO181" s="104">
        <v>2</v>
      </c>
      <c r="AP181" s="104">
        <v>2</v>
      </c>
      <c r="AQ181" s="104">
        <v>2</v>
      </c>
      <c r="AR181" s="104">
        <v>2</v>
      </c>
      <c r="AS181" s="104">
        <v>2</v>
      </c>
      <c r="AT181" s="104">
        <v>2</v>
      </c>
      <c r="AU181" s="104">
        <v>2</v>
      </c>
      <c r="AV181" s="104">
        <v>2</v>
      </c>
      <c r="AW181" s="104">
        <v>2</v>
      </c>
      <c r="AX181" s="104">
        <v>45033</v>
      </c>
      <c r="AY181" s="104">
        <v>45033</v>
      </c>
      <c r="AZ181" s="104">
        <v>2</v>
      </c>
      <c r="BA181" s="104">
        <v>45022</v>
      </c>
      <c r="BB181" s="104">
        <v>2</v>
      </c>
      <c r="BC181" s="104">
        <v>45033</v>
      </c>
      <c r="BD181" s="104">
        <v>45033</v>
      </c>
      <c r="BE181" s="104">
        <v>45035</v>
      </c>
      <c r="BF181" s="104">
        <v>45077</v>
      </c>
      <c r="BG181">
        <v>688.83</v>
      </c>
      <c r="BH181">
        <v>1</v>
      </c>
    </row>
    <row r="182" spans="2:60">
      <c r="B182" t="s">
        <v>3591</v>
      </c>
      <c r="C182">
        <v>1100498123</v>
      </c>
      <c r="D182" t="s">
        <v>1857</v>
      </c>
      <c r="E182">
        <v>70</v>
      </c>
      <c r="F182" t="s">
        <v>2791</v>
      </c>
      <c r="G182" t="s">
        <v>3007</v>
      </c>
      <c r="H182" t="s">
        <v>3592</v>
      </c>
      <c r="L182" t="s">
        <v>2777</v>
      </c>
      <c r="M182" t="s">
        <v>521</v>
      </c>
      <c r="N182" t="s">
        <v>3593</v>
      </c>
      <c r="O182" t="s">
        <v>3594</v>
      </c>
      <c r="P182" t="s">
        <v>88</v>
      </c>
      <c r="R182" t="s">
        <v>97</v>
      </c>
      <c r="V182" t="s">
        <v>2835</v>
      </c>
      <c r="Y182">
        <v>0</v>
      </c>
      <c r="Z182">
        <v>0</v>
      </c>
      <c r="AA182">
        <v>16</v>
      </c>
      <c r="AB182">
        <v>0</v>
      </c>
      <c r="AC182">
        <v>0</v>
      </c>
      <c r="AD182">
        <v>0</v>
      </c>
      <c r="AE182">
        <v>0</v>
      </c>
      <c r="AF182" t="s">
        <v>2782</v>
      </c>
      <c r="AJ182" t="s">
        <v>79</v>
      </c>
      <c r="AM182">
        <v>2023</v>
      </c>
      <c r="AN182" s="104">
        <v>45036</v>
      </c>
      <c r="AO182" s="104">
        <v>2</v>
      </c>
      <c r="AP182" s="104">
        <v>2</v>
      </c>
      <c r="AQ182" s="104">
        <v>45037</v>
      </c>
      <c r="AR182" s="104">
        <v>2</v>
      </c>
      <c r="AS182" s="104">
        <v>2</v>
      </c>
      <c r="AT182" s="104">
        <v>2</v>
      </c>
      <c r="AU182" s="104">
        <v>2</v>
      </c>
      <c r="AV182" s="104">
        <v>2</v>
      </c>
      <c r="AW182" s="104">
        <v>2</v>
      </c>
      <c r="AX182" s="104">
        <v>45050</v>
      </c>
      <c r="AY182" s="104">
        <v>45050</v>
      </c>
      <c r="AZ182" s="104">
        <v>2</v>
      </c>
      <c r="BA182" s="104">
        <v>45140</v>
      </c>
      <c r="BB182" s="104">
        <v>2</v>
      </c>
      <c r="BC182" s="104">
        <v>45050</v>
      </c>
      <c r="BD182" s="104">
        <v>45050</v>
      </c>
      <c r="BE182" s="104">
        <v>45024</v>
      </c>
      <c r="BF182" s="104">
        <v>45657</v>
      </c>
      <c r="BG182">
        <v>13962</v>
      </c>
      <c r="BH182">
        <v>1</v>
      </c>
    </row>
    <row r="183" spans="2:60">
      <c r="B183" t="s">
        <v>3595</v>
      </c>
      <c r="C183">
        <v>1100498134</v>
      </c>
      <c r="D183" t="s">
        <v>466</v>
      </c>
      <c r="E183">
        <v>10</v>
      </c>
      <c r="F183" t="s">
        <v>2799</v>
      </c>
      <c r="G183" t="s">
        <v>3596</v>
      </c>
      <c r="H183" t="s">
        <v>3597</v>
      </c>
      <c r="L183" t="s">
        <v>2777</v>
      </c>
      <c r="M183" t="s">
        <v>521</v>
      </c>
      <c r="N183" t="s">
        <v>2997</v>
      </c>
      <c r="O183" t="s">
        <v>3067</v>
      </c>
      <c r="P183" t="s">
        <v>88</v>
      </c>
      <c r="R183" t="s">
        <v>97</v>
      </c>
      <c r="V183" t="s">
        <v>2835</v>
      </c>
      <c r="Y183">
        <v>0</v>
      </c>
      <c r="Z183">
        <v>0</v>
      </c>
      <c r="AA183">
        <v>0</v>
      </c>
      <c r="AB183">
        <v>0</v>
      </c>
      <c r="AC183">
        <v>0</v>
      </c>
      <c r="AD183">
        <v>0</v>
      </c>
      <c r="AE183">
        <v>0</v>
      </c>
      <c r="AF183" t="s">
        <v>2782</v>
      </c>
      <c r="AJ183" t="s">
        <v>79</v>
      </c>
      <c r="AM183">
        <v>2023</v>
      </c>
      <c r="AN183" s="104">
        <v>45016</v>
      </c>
      <c r="AO183" s="104">
        <v>2</v>
      </c>
      <c r="AP183" s="104">
        <v>2</v>
      </c>
      <c r="AQ183" s="104">
        <v>2</v>
      </c>
      <c r="AR183" s="104">
        <v>2</v>
      </c>
      <c r="AS183" s="104">
        <v>2</v>
      </c>
      <c r="AT183" s="104">
        <v>2</v>
      </c>
      <c r="AU183" s="104">
        <v>2</v>
      </c>
      <c r="AV183" s="104">
        <v>2</v>
      </c>
      <c r="AW183" s="104">
        <v>2</v>
      </c>
      <c r="AX183" s="104">
        <v>45033</v>
      </c>
      <c r="AY183" s="104">
        <v>45033</v>
      </c>
      <c r="AZ183" s="104">
        <v>2</v>
      </c>
      <c r="BA183" s="104">
        <v>45036</v>
      </c>
      <c r="BB183" s="104">
        <v>2</v>
      </c>
      <c r="BC183" s="104">
        <v>45033</v>
      </c>
      <c r="BD183" s="104">
        <v>45033</v>
      </c>
      <c r="BE183" s="104">
        <v>45035</v>
      </c>
      <c r="BF183" s="104">
        <v>45107</v>
      </c>
      <c r="BG183">
        <v>5037.4399999999996</v>
      </c>
      <c r="BH183">
        <v>1</v>
      </c>
    </row>
    <row r="184" spans="2:60">
      <c r="B184" t="s">
        <v>3598</v>
      </c>
      <c r="C184">
        <v>1100498251</v>
      </c>
      <c r="D184" t="s">
        <v>3599</v>
      </c>
      <c r="E184">
        <v>10</v>
      </c>
      <c r="F184" t="s">
        <v>2799</v>
      </c>
      <c r="G184" t="s">
        <v>3600</v>
      </c>
      <c r="H184" t="s">
        <v>3601</v>
      </c>
      <c r="L184" t="s">
        <v>2777</v>
      </c>
      <c r="M184" t="s">
        <v>521</v>
      </c>
      <c r="N184" t="s">
        <v>2997</v>
      </c>
      <c r="O184" t="s">
        <v>3240</v>
      </c>
      <c r="P184" t="s">
        <v>88</v>
      </c>
      <c r="R184" t="s">
        <v>2878</v>
      </c>
      <c r="V184" t="s">
        <v>2835</v>
      </c>
      <c r="Y184">
        <v>0</v>
      </c>
      <c r="Z184">
        <v>0</v>
      </c>
      <c r="AA184">
        <v>0</v>
      </c>
      <c r="AB184">
        <v>0</v>
      </c>
      <c r="AC184">
        <v>0</v>
      </c>
      <c r="AD184">
        <v>0</v>
      </c>
      <c r="AE184">
        <v>0</v>
      </c>
      <c r="AF184" t="s">
        <v>2782</v>
      </c>
      <c r="AJ184" t="s">
        <v>79</v>
      </c>
      <c r="AM184">
        <v>2023</v>
      </c>
      <c r="AN184" s="104">
        <v>45019</v>
      </c>
      <c r="AO184" s="104">
        <v>2</v>
      </c>
      <c r="AP184" s="104">
        <v>2</v>
      </c>
      <c r="AQ184" s="104">
        <v>2</v>
      </c>
      <c r="AR184" s="104">
        <v>2</v>
      </c>
      <c r="AS184" s="104">
        <v>2</v>
      </c>
      <c r="AT184" s="104">
        <v>2</v>
      </c>
      <c r="AU184" s="104">
        <v>2</v>
      </c>
      <c r="AV184" s="104">
        <v>2</v>
      </c>
      <c r="AW184" s="104">
        <v>2</v>
      </c>
      <c r="AX184" s="104">
        <v>45033</v>
      </c>
      <c r="AY184" s="104">
        <v>45033</v>
      </c>
      <c r="AZ184" s="104">
        <v>2</v>
      </c>
      <c r="BA184" s="104">
        <v>45029</v>
      </c>
      <c r="BB184" s="104">
        <v>2</v>
      </c>
      <c r="BC184" s="104">
        <v>45033</v>
      </c>
      <c r="BD184" s="104">
        <v>45033</v>
      </c>
      <c r="BE184" s="104">
        <v>45035</v>
      </c>
      <c r="BF184" s="104">
        <v>45064</v>
      </c>
      <c r="BG184">
        <v>1888.07</v>
      </c>
      <c r="BH184">
        <v>1</v>
      </c>
    </row>
    <row r="185" spans="2:60">
      <c r="B185" t="s">
        <v>3602</v>
      </c>
      <c r="C185">
        <v>1100498252</v>
      </c>
      <c r="D185" t="s">
        <v>3603</v>
      </c>
      <c r="E185">
        <v>10</v>
      </c>
      <c r="F185" t="s">
        <v>3604</v>
      </c>
      <c r="G185" t="s">
        <v>3605</v>
      </c>
      <c r="H185" t="s">
        <v>3606</v>
      </c>
      <c r="L185" t="s">
        <v>2777</v>
      </c>
      <c r="M185" t="s">
        <v>2004</v>
      </c>
      <c r="N185" t="s">
        <v>3607</v>
      </c>
      <c r="O185" t="s">
        <v>3072</v>
      </c>
      <c r="P185" t="s">
        <v>88</v>
      </c>
      <c r="R185" t="s">
        <v>97</v>
      </c>
      <c r="V185" t="s">
        <v>2781</v>
      </c>
      <c r="Y185">
        <v>0</v>
      </c>
      <c r="Z185">
        <v>0</v>
      </c>
      <c r="AA185">
        <v>0</v>
      </c>
      <c r="AB185">
        <v>0</v>
      </c>
      <c r="AC185">
        <v>0</v>
      </c>
      <c r="AD185">
        <v>0</v>
      </c>
      <c r="AE185">
        <v>0</v>
      </c>
      <c r="AF185" t="s">
        <v>2782</v>
      </c>
      <c r="AJ185" t="s">
        <v>79</v>
      </c>
      <c r="AM185">
        <v>2023</v>
      </c>
      <c r="AN185" s="104">
        <v>45022</v>
      </c>
      <c r="AO185" s="104">
        <v>45036</v>
      </c>
      <c r="AP185" s="104">
        <v>2</v>
      </c>
      <c r="AQ185" s="104">
        <v>45044</v>
      </c>
      <c r="AR185" s="104">
        <v>2</v>
      </c>
      <c r="AS185" s="104">
        <v>45044</v>
      </c>
      <c r="AT185" s="104">
        <v>2</v>
      </c>
      <c r="AU185" s="104">
        <v>2</v>
      </c>
      <c r="AV185" s="104">
        <v>2</v>
      </c>
      <c r="AW185" s="104">
        <v>2</v>
      </c>
      <c r="AX185" s="104">
        <v>45055</v>
      </c>
      <c r="AY185" s="104">
        <v>45055</v>
      </c>
      <c r="AZ185" s="104">
        <v>2</v>
      </c>
      <c r="BA185" s="104">
        <v>45048</v>
      </c>
      <c r="BB185" s="104">
        <v>2</v>
      </c>
      <c r="BC185" s="104">
        <v>45055</v>
      </c>
      <c r="BD185" s="104">
        <v>45055</v>
      </c>
      <c r="BE185" s="104">
        <v>45057</v>
      </c>
      <c r="BF185" s="104">
        <v>45119</v>
      </c>
      <c r="BG185">
        <v>9810.01</v>
      </c>
      <c r="BH185">
        <v>1</v>
      </c>
    </row>
    <row r="186" spans="2:60">
      <c r="B186" t="s">
        <v>3608</v>
      </c>
      <c r="C186">
        <v>1100498414</v>
      </c>
      <c r="D186" t="s">
        <v>3609</v>
      </c>
      <c r="E186">
        <v>40</v>
      </c>
      <c r="F186" t="s">
        <v>2799</v>
      </c>
      <c r="G186" t="s">
        <v>3610</v>
      </c>
      <c r="H186" t="s">
        <v>3611</v>
      </c>
      <c r="L186" t="s">
        <v>2777</v>
      </c>
      <c r="M186" t="s">
        <v>521</v>
      </c>
      <c r="N186" t="s">
        <v>2997</v>
      </c>
      <c r="O186" t="s">
        <v>3240</v>
      </c>
      <c r="P186" t="s">
        <v>88</v>
      </c>
      <c r="R186" t="s">
        <v>97</v>
      </c>
      <c r="V186" t="s">
        <v>2819</v>
      </c>
      <c r="Y186">
        <v>0</v>
      </c>
      <c r="Z186">
        <v>0</v>
      </c>
      <c r="AA186">
        <v>0</v>
      </c>
      <c r="AB186">
        <v>0</v>
      </c>
      <c r="AC186">
        <v>0</v>
      </c>
      <c r="AD186">
        <v>0</v>
      </c>
      <c r="AE186">
        <v>0</v>
      </c>
      <c r="AF186" t="s">
        <v>2782</v>
      </c>
      <c r="AJ186" t="s">
        <v>79</v>
      </c>
      <c r="AM186">
        <v>2023</v>
      </c>
      <c r="AN186" s="104">
        <v>45022</v>
      </c>
      <c r="AO186" s="104">
        <v>2</v>
      </c>
      <c r="AP186" s="104">
        <v>2</v>
      </c>
      <c r="AQ186" s="104">
        <v>2</v>
      </c>
      <c r="AR186" s="104">
        <v>2</v>
      </c>
      <c r="AS186" s="104">
        <v>2</v>
      </c>
      <c r="AT186" s="104">
        <v>2</v>
      </c>
      <c r="AU186" s="104">
        <v>2</v>
      </c>
      <c r="AV186" s="104">
        <v>2</v>
      </c>
      <c r="AW186" s="104">
        <v>2</v>
      </c>
      <c r="AX186" s="104">
        <v>45036</v>
      </c>
      <c r="AY186" s="104">
        <v>45036</v>
      </c>
      <c r="AZ186" s="104">
        <v>2</v>
      </c>
      <c r="BA186" s="104">
        <v>45028</v>
      </c>
      <c r="BB186" s="104">
        <v>2</v>
      </c>
      <c r="BC186" s="104">
        <v>45036</v>
      </c>
      <c r="BD186" s="104">
        <v>45036</v>
      </c>
      <c r="BE186" s="104">
        <v>45041</v>
      </c>
      <c r="BF186" s="104">
        <v>45099</v>
      </c>
      <c r="BG186">
        <v>1894.02</v>
      </c>
      <c r="BH186">
        <v>1</v>
      </c>
    </row>
    <row r="187" spans="2:60">
      <c r="B187" t="s">
        <v>3612</v>
      </c>
      <c r="C187">
        <v>1100498419</v>
      </c>
      <c r="D187" t="s">
        <v>3613</v>
      </c>
      <c r="E187">
        <v>10</v>
      </c>
      <c r="F187" t="s">
        <v>3614</v>
      </c>
      <c r="G187" t="s">
        <v>3615</v>
      </c>
      <c r="H187" t="s">
        <v>3616</v>
      </c>
      <c r="L187" t="s">
        <v>2777</v>
      </c>
      <c r="M187" t="s">
        <v>403</v>
      </c>
      <c r="N187" t="s">
        <v>3617</v>
      </c>
      <c r="O187" t="s">
        <v>3058</v>
      </c>
      <c r="P187" t="s">
        <v>103</v>
      </c>
      <c r="R187" t="s">
        <v>90</v>
      </c>
      <c r="V187" t="s">
        <v>2819</v>
      </c>
      <c r="Y187">
        <v>0</v>
      </c>
      <c r="Z187">
        <v>0</v>
      </c>
      <c r="AA187">
        <v>0</v>
      </c>
      <c r="AB187">
        <v>0</v>
      </c>
      <c r="AC187">
        <v>0</v>
      </c>
      <c r="AD187">
        <v>0</v>
      </c>
      <c r="AE187">
        <v>0</v>
      </c>
      <c r="AF187" t="s">
        <v>2782</v>
      </c>
      <c r="AI187" t="s">
        <v>79</v>
      </c>
      <c r="AJ187" t="s">
        <v>79</v>
      </c>
      <c r="AM187">
        <v>2023</v>
      </c>
      <c r="AN187" s="104">
        <v>45027</v>
      </c>
      <c r="AO187" s="104">
        <v>45042</v>
      </c>
      <c r="AP187" s="104">
        <v>45048</v>
      </c>
      <c r="AQ187" s="104">
        <v>45093</v>
      </c>
      <c r="AR187" s="104">
        <v>45054</v>
      </c>
      <c r="AS187" s="104">
        <v>45093</v>
      </c>
      <c r="AT187" s="104">
        <v>45035</v>
      </c>
      <c r="AU187" s="104">
        <v>45035</v>
      </c>
      <c r="AV187" s="104">
        <v>2</v>
      </c>
      <c r="AW187" s="104">
        <v>2</v>
      </c>
      <c r="AX187" s="104">
        <v>45056</v>
      </c>
      <c r="AY187" s="104">
        <v>45056</v>
      </c>
      <c r="AZ187" s="104">
        <v>45055</v>
      </c>
      <c r="BA187" s="104">
        <v>45112</v>
      </c>
      <c r="BB187" s="104">
        <v>2</v>
      </c>
      <c r="BC187" s="104">
        <v>45056</v>
      </c>
      <c r="BD187" s="104">
        <v>45056</v>
      </c>
      <c r="BE187" s="104">
        <v>45058</v>
      </c>
      <c r="BF187" s="104">
        <v>45142</v>
      </c>
      <c r="BG187">
        <v>32606.04</v>
      </c>
      <c r="BH187">
        <v>1</v>
      </c>
    </row>
    <row r="188" spans="2:60">
      <c r="B188" t="s">
        <v>3618</v>
      </c>
      <c r="C188">
        <v>1100498502</v>
      </c>
      <c r="D188" t="s">
        <v>1535</v>
      </c>
      <c r="E188">
        <v>30</v>
      </c>
      <c r="F188" t="s">
        <v>3397</v>
      </c>
      <c r="G188" t="s">
        <v>3402</v>
      </c>
      <c r="H188" t="s">
        <v>3619</v>
      </c>
      <c r="L188" t="s">
        <v>2777</v>
      </c>
      <c r="M188" t="s">
        <v>214</v>
      </c>
      <c r="N188" t="s">
        <v>3620</v>
      </c>
      <c r="O188" t="s">
        <v>2998</v>
      </c>
      <c r="P188" t="s">
        <v>11</v>
      </c>
      <c r="R188" t="s">
        <v>88</v>
      </c>
      <c r="V188" t="s">
        <v>2781</v>
      </c>
      <c r="Y188">
        <v>0</v>
      </c>
      <c r="Z188">
        <v>0</v>
      </c>
      <c r="AA188">
        <v>0</v>
      </c>
      <c r="AB188">
        <v>0</v>
      </c>
      <c r="AC188">
        <v>0</v>
      </c>
      <c r="AD188">
        <v>0</v>
      </c>
      <c r="AE188">
        <v>0</v>
      </c>
      <c r="AF188" t="s">
        <v>2782</v>
      </c>
      <c r="AI188" t="s">
        <v>79</v>
      </c>
      <c r="AM188">
        <v>2023</v>
      </c>
      <c r="AN188" s="104">
        <v>45022</v>
      </c>
      <c r="AO188" s="104">
        <v>2</v>
      </c>
      <c r="AP188" s="104">
        <v>2</v>
      </c>
      <c r="AQ188" s="104">
        <v>2</v>
      </c>
      <c r="AR188" s="104">
        <v>2</v>
      </c>
      <c r="AS188" s="104">
        <v>2</v>
      </c>
      <c r="AT188" s="104">
        <v>2</v>
      </c>
      <c r="AU188" s="104">
        <v>2</v>
      </c>
      <c r="AV188" s="104">
        <v>2</v>
      </c>
      <c r="AW188" s="104">
        <v>2</v>
      </c>
      <c r="AX188" s="104">
        <v>45036</v>
      </c>
      <c r="AY188" s="104">
        <v>45036</v>
      </c>
      <c r="AZ188" s="104">
        <v>45034</v>
      </c>
      <c r="BA188" s="104">
        <v>2</v>
      </c>
      <c r="BB188" s="104">
        <v>2</v>
      </c>
      <c r="BC188" s="104">
        <v>45036</v>
      </c>
      <c r="BD188" s="104">
        <v>45036</v>
      </c>
      <c r="BE188" s="104">
        <v>45041</v>
      </c>
      <c r="BF188" s="104">
        <v>45203</v>
      </c>
      <c r="BG188">
        <v>7077.02</v>
      </c>
      <c r="BH188">
        <v>1</v>
      </c>
    </row>
    <row r="189" spans="2:60">
      <c r="B189" t="s">
        <v>3621</v>
      </c>
      <c r="C189">
        <v>1100498510</v>
      </c>
      <c r="D189" t="s">
        <v>3622</v>
      </c>
      <c r="E189">
        <v>40</v>
      </c>
      <c r="F189" t="s">
        <v>2791</v>
      </c>
      <c r="G189" t="s">
        <v>3007</v>
      </c>
      <c r="H189" t="s">
        <v>3623</v>
      </c>
      <c r="L189" t="s">
        <v>2777</v>
      </c>
      <c r="M189" t="s">
        <v>521</v>
      </c>
      <c r="N189" t="s">
        <v>3075</v>
      </c>
      <c r="O189" t="s">
        <v>3324</v>
      </c>
      <c r="P189" t="s">
        <v>88</v>
      </c>
      <c r="R189" t="s">
        <v>49</v>
      </c>
      <c r="V189" t="s">
        <v>2819</v>
      </c>
      <c r="Y189">
        <v>0</v>
      </c>
      <c r="Z189">
        <v>0</v>
      </c>
      <c r="AA189">
        <v>2</v>
      </c>
      <c r="AB189">
        <v>0</v>
      </c>
      <c r="AC189">
        <v>0</v>
      </c>
      <c r="AD189">
        <v>0</v>
      </c>
      <c r="AE189">
        <v>0</v>
      </c>
      <c r="AF189" t="s">
        <v>2782</v>
      </c>
      <c r="AJ189" t="s">
        <v>79</v>
      </c>
      <c r="AM189">
        <v>2023</v>
      </c>
      <c r="AN189" s="104">
        <v>45026</v>
      </c>
      <c r="AO189" s="104">
        <v>2</v>
      </c>
      <c r="AP189" s="104">
        <v>2</v>
      </c>
      <c r="AQ189" s="104">
        <v>2</v>
      </c>
      <c r="AR189" s="104">
        <v>2</v>
      </c>
      <c r="AS189" s="104">
        <v>2</v>
      </c>
      <c r="AT189" s="104">
        <v>2</v>
      </c>
      <c r="AU189" s="104">
        <v>2</v>
      </c>
      <c r="AV189" s="104">
        <v>2</v>
      </c>
      <c r="AW189" s="104">
        <v>2</v>
      </c>
      <c r="AX189" s="104">
        <v>45033</v>
      </c>
      <c r="AY189" s="104">
        <v>45033</v>
      </c>
      <c r="AZ189" s="104">
        <v>2</v>
      </c>
      <c r="BA189" s="104">
        <v>45034</v>
      </c>
      <c r="BB189" s="104">
        <v>2</v>
      </c>
      <c r="BC189" s="104">
        <v>45033</v>
      </c>
      <c r="BD189" s="104">
        <v>45033</v>
      </c>
      <c r="BE189" s="104">
        <v>45035</v>
      </c>
      <c r="BF189" s="104">
        <v>45096</v>
      </c>
      <c r="BG189">
        <v>4984.2</v>
      </c>
      <c r="BH189">
        <v>1</v>
      </c>
    </row>
    <row r="190" spans="2:60">
      <c r="B190" t="s">
        <v>3624</v>
      </c>
      <c r="C190">
        <v>1100498516</v>
      </c>
      <c r="D190" t="s">
        <v>3625</v>
      </c>
      <c r="E190">
        <v>40</v>
      </c>
      <c r="F190" t="s">
        <v>2799</v>
      </c>
      <c r="G190" t="s">
        <v>3626</v>
      </c>
      <c r="H190" t="s">
        <v>3627</v>
      </c>
      <c r="L190" t="s">
        <v>2777</v>
      </c>
      <c r="M190" t="s">
        <v>2004</v>
      </c>
      <c r="N190" t="s">
        <v>3075</v>
      </c>
      <c r="O190" t="s">
        <v>3628</v>
      </c>
      <c r="P190" t="s">
        <v>88</v>
      </c>
      <c r="R190" t="s">
        <v>90</v>
      </c>
      <c r="V190" t="s">
        <v>2835</v>
      </c>
      <c r="Y190">
        <v>0</v>
      </c>
      <c r="Z190">
        <v>0</v>
      </c>
      <c r="AA190">
        <v>0</v>
      </c>
      <c r="AB190">
        <v>0</v>
      </c>
      <c r="AC190">
        <v>0</v>
      </c>
      <c r="AD190">
        <v>0</v>
      </c>
      <c r="AE190">
        <v>0</v>
      </c>
      <c r="AF190" t="s">
        <v>2782</v>
      </c>
      <c r="AJ190" t="s">
        <v>79</v>
      </c>
      <c r="AM190">
        <v>2023</v>
      </c>
      <c r="AN190" s="104">
        <v>45022</v>
      </c>
      <c r="AO190" s="104">
        <v>2</v>
      </c>
      <c r="AP190" s="104">
        <v>2</v>
      </c>
      <c r="AQ190" s="104">
        <v>45125</v>
      </c>
      <c r="AR190" s="104">
        <v>2</v>
      </c>
      <c r="AS190" s="104">
        <v>2</v>
      </c>
      <c r="AT190" s="104">
        <v>2</v>
      </c>
      <c r="AU190" s="104">
        <v>2</v>
      </c>
      <c r="AV190" s="104">
        <v>2</v>
      </c>
      <c r="AW190" s="104">
        <v>2</v>
      </c>
      <c r="AX190" s="104">
        <v>45036</v>
      </c>
      <c r="AY190" s="104">
        <v>45036</v>
      </c>
      <c r="AZ190" s="104">
        <v>2</v>
      </c>
      <c r="BA190" s="104">
        <v>45161</v>
      </c>
      <c r="BB190" s="104">
        <v>2</v>
      </c>
      <c r="BC190" s="104">
        <v>45036</v>
      </c>
      <c r="BD190" s="104">
        <v>45036</v>
      </c>
      <c r="BE190" s="104">
        <v>45040</v>
      </c>
      <c r="BF190" s="104">
        <v>2</v>
      </c>
      <c r="BG190">
        <v>23791.01</v>
      </c>
      <c r="BH190">
        <v>1</v>
      </c>
    </row>
    <row r="191" spans="2:60">
      <c r="B191" t="s">
        <v>3629</v>
      </c>
      <c r="C191">
        <v>1100498574</v>
      </c>
      <c r="D191" t="s">
        <v>1729</v>
      </c>
      <c r="E191">
        <v>20</v>
      </c>
      <c r="F191" t="s">
        <v>2994</v>
      </c>
      <c r="G191" t="s">
        <v>2995</v>
      </c>
      <c r="H191" t="s">
        <v>3630</v>
      </c>
      <c r="L191" t="s">
        <v>2777</v>
      </c>
      <c r="M191" t="s">
        <v>521</v>
      </c>
      <c r="N191" t="s">
        <v>2997</v>
      </c>
      <c r="O191" t="s">
        <v>3419</v>
      </c>
      <c r="P191" t="s">
        <v>88</v>
      </c>
      <c r="R191" t="s">
        <v>97</v>
      </c>
      <c r="V191" t="s">
        <v>2835</v>
      </c>
      <c r="Y191">
        <v>0</v>
      </c>
      <c r="Z191">
        <v>0</v>
      </c>
      <c r="AA191">
        <v>0</v>
      </c>
      <c r="AB191">
        <v>0</v>
      </c>
      <c r="AC191">
        <v>0</v>
      </c>
      <c r="AD191">
        <v>0</v>
      </c>
      <c r="AE191">
        <v>0</v>
      </c>
      <c r="AF191" t="s">
        <v>2782</v>
      </c>
      <c r="AJ191" t="s">
        <v>79</v>
      </c>
      <c r="AM191">
        <v>2023</v>
      </c>
      <c r="AN191" s="104">
        <v>45026</v>
      </c>
      <c r="AO191" s="104">
        <v>2</v>
      </c>
      <c r="AP191" s="104">
        <v>2</v>
      </c>
      <c r="AQ191" s="104">
        <v>2</v>
      </c>
      <c r="AR191" s="104">
        <v>2</v>
      </c>
      <c r="AS191" s="104">
        <v>2</v>
      </c>
      <c r="AT191" s="104">
        <v>2</v>
      </c>
      <c r="AU191" s="104">
        <v>2</v>
      </c>
      <c r="AV191" s="104">
        <v>2</v>
      </c>
      <c r="AW191" s="104">
        <v>2</v>
      </c>
      <c r="AX191" s="104">
        <v>45040</v>
      </c>
      <c r="AY191" s="104">
        <v>45040</v>
      </c>
      <c r="AZ191" s="104">
        <v>2</v>
      </c>
      <c r="BA191" s="104">
        <v>45030</v>
      </c>
      <c r="BB191" s="104">
        <v>2</v>
      </c>
      <c r="BC191" s="104">
        <v>45040</v>
      </c>
      <c r="BD191" s="104">
        <v>45040</v>
      </c>
      <c r="BE191" s="104">
        <v>45042</v>
      </c>
      <c r="BF191" s="104">
        <v>45054</v>
      </c>
      <c r="BG191">
        <v>196.45</v>
      </c>
      <c r="BH191">
        <v>1</v>
      </c>
    </row>
    <row r="192" spans="2:60">
      <c r="B192" t="s">
        <v>3631</v>
      </c>
      <c r="C192">
        <v>1100498681</v>
      </c>
      <c r="D192" t="s">
        <v>1535</v>
      </c>
      <c r="E192">
        <v>10</v>
      </c>
      <c r="F192" t="s">
        <v>2799</v>
      </c>
      <c r="G192" t="s">
        <v>3632</v>
      </c>
      <c r="H192" t="s">
        <v>3633</v>
      </c>
      <c r="L192" t="s">
        <v>2777</v>
      </c>
      <c r="M192" t="s">
        <v>214</v>
      </c>
      <c r="N192" t="s">
        <v>3634</v>
      </c>
      <c r="O192" t="s">
        <v>2998</v>
      </c>
      <c r="P192" t="s">
        <v>103</v>
      </c>
      <c r="R192" t="s">
        <v>88</v>
      </c>
      <c r="V192" t="s">
        <v>2835</v>
      </c>
      <c r="Y192">
        <v>0</v>
      </c>
      <c r="Z192">
        <v>0</v>
      </c>
      <c r="AA192">
        <v>0</v>
      </c>
      <c r="AB192">
        <v>0</v>
      </c>
      <c r="AC192">
        <v>0</v>
      </c>
      <c r="AD192">
        <v>0</v>
      </c>
      <c r="AE192">
        <v>0</v>
      </c>
      <c r="AF192" t="s">
        <v>2782</v>
      </c>
      <c r="AI192" t="s">
        <v>79</v>
      </c>
      <c r="AM192">
        <v>2023</v>
      </c>
      <c r="AN192" s="104">
        <v>45027</v>
      </c>
      <c r="AO192" s="104">
        <v>2</v>
      </c>
      <c r="AP192" s="104">
        <v>2</v>
      </c>
      <c r="AQ192" s="104">
        <v>2</v>
      </c>
      <c r="AR192" s="104">
        <v>2</v>
      </c>
      <c r="AS192" s="104">
        <v>2</v>
      </c>
      <c r="AT192" s="104">
        <v>2</v>
      </c>
      <c r="AU192" s="104">
        <v>2</v>
      </c>
      <c r="AV192" s="104">
        <v>2</v>
      </c>
      <c r="AW192" s="104">
        <v>2</v>
      </c>
      <c r="AX192" s="104">
        <v>45041</v>
      </c>
      <c r="AY192" s="104">
        <v>45041</v>
      </c>
      <c r="AZ192" s="104">
        <v>45034</v>
      </c>
      <c r="BA192" s="104">
        <v>2</v>
      </c>
      <c r="BB192" s="104">
        <v>2</v>
      </c>
      <c r="BC192" s="104">
        <v>45041</v>
      </c>
      <c r="BD192" s="104">
        <v>45041</v>
      </c>
      <c r="BE192" s="104">
        <v>45043</v>
      </c>
      <c r="BF192" s="104">
        <v>45125</v>
      </c>
      <c r="BG192">
        <v>9990.02</v>
      </c>
      <c r="BH192">
        <v>1</v>
      </c>
    </row>
    <row r="193" spans="2:60">
      <c r="B193" t="s">
        <v>3635</v>
      </c>
      <c r="C193">
        <v>1100498683</v>
      </c>
      <c r="D193" t="s">
        <v>1535</v>
      </c>
      <c r="E193">
        <v>40</v>
      </c>
      <c r="F193" t="s">
        <v>2994</v>
      </c>
      <c r="G193" t="s">
        <v>2995</v>
      </c>
      <c r="H193" t="s">
        <v>3636</v>
      </c>
      <c r="L193" t="s">
        <v>2777</v>
      </c>
      <c r="M193" t="s">
        <v>214</v>
      </c>
      <c r="N193" t="s">
        <v>3637</v>
      </c>
      <c r="O193" t="s">
        <v>2998</v>
      </c>
      <c r="P193" t="s">
        <v>103</v>
      </c>
      <c r="R193" t="s">
        <v>88</v>
      </c>
      <c r="V193" t="s">
        <v>2819</v>
      </c>
      <c r="Y193">
        <v>0</v>
      </c>
      <c r="Z193">
        <v>0</v>
      </c>
      <c r="AA193">
        <v>0</v>
      </c>
      <c r="AB193">
        <v>0</v>
      </c>
      <c r="AC193">
        <v>0</v>
      </c>
      <c r="AD193">
        <v>0</v>
      </c>
      <c r="AE193">
        <v>0</v>
      </c>
      <c r="AF193" t="s">
        <v>2782</v>
      </c>
      <c r="AI193" t="s">
        <v>79</v>
      </c>
      <c r="AM193">
        <v>2023</v>
      </c>
      <c r="AN193" s="104">
        <v>45029</v>
      </c>
      <c r="AO193" s="104">
        <v>2</v>
      </c>
      <c r="AP193" s="104">
        <v>2</v>
      </c>
      <c r="AQ193" s="104">
        <v>2</v>
      </c>
      <c r="AR193" s="104">
        <v>2</v>
      </c>
      <c r="AS193" s="104">
        <v>2</v>
      </c>
      <c r="AT193" s="104">
        <v>2</v>
      </c>
      <c r="AU193" s="104">
        <v>2</v>
      </c>
      <c r="AV193" s="104">
        <v>2</v>
      </c>
      <c r="AW193" s="104">
        <v>2</v>
      </c>
      <c r="AX193" s="104">
        <v>45043</v>
      </c>
      <c r="AY193" s="104">
        <v>45043</v>
      </c>
      <c r="AZ193" s="104">
        <v>45040</v>
      </c>
      <c r="BA193" s="104">
        <v>2</v>
      </c>
      <c r="BB193" s="104">
        <v>2</v>
      </c>
      <c r="BC193" s="104">
        <v>45043</v>
      </c>
      <c r="BD193" s="104">
        <v>45043</v>
      </c>
      <c r="BE193" s="104">
        <v>45048</v>
      </c>
      <c r="BF193" s="104">
        <v>45204</v>
      </c>
      <c r="BG193">
        <v>15611.02</v>
      </c>
      <c r="BH193">
        <v>1</v>
      </c>
    </row>
    <row r="194" spans="2:60">
      <c r="B194" t="s">
        <v>3638</v>
      </c>
      <c r="C194">
        <v>1100498755</v>
      </c>
      <c r="D194" t="s">
        <v>1535</v>
      </c>
      <c r="E194">
        <v>20</v>
      </c>
      <c r="F194" t="s">
        <v>2791</v>
      </c>
      <c r="G194" t="s">
        <v>3007</v>
      </c>
      <c r="H194" t="s">
        <v>3639</v>
      </c>
      <c r="L194" t="s">
        <v>2777</v>
      </c>
      <c r="M194" t="s">
        <v>214</v>
      </c>
      <c r="N194" t="s">
        <v>3640</v>
      </c>
      <c r="O194" t="s">
        <v>2998</v>
      </c>
      <c r="P194" t="s">
        <v>103</v>
      </c>
      <c r="R194" t="s">
        <v>88</v>
      </c>
      <c r="V194" t="s">
        <v>2819</v>
      </c>
      <c r="Y194">
        <v>6</v>
      </c>
      <c r="Z194">
        <v>0</v>
      </c>
      <c r="AA194">
        <v>0</v>
      </c>
      <c r="AB194">
        <v>0</v>
      </c>
      <c r="AC194">
        <v>0</v>
      </c>
      <c r="AD194">
        <v>0</v>
      </c>
      <c r="AE194">
        <v>0</v>
      </c>
      <c r="AF194" t="s">
        <v>2782</v>
      </c>
      <c r="AI194" t="s">
        <v>79</v>
      </c>
      <c r="AM194">
        <v>2023</v>
      </c>
      <c r="AN194" s="104">
        <v>45029</v>
      </c>
      <c r="AO194" s="104">
        <v>2</v>
      </c>
      <c r="AP194" s="104">
        <v>2</v>
      </c>
      <c r="AQ194" s="104">
        <v>2</v>
      </c>
      <c r="AR194" s="104">
        <v>2</v>
      </c>
      <c r="AS194" s="104">
        <v>2</v>
      </c>
      <c r="AT194" s="104">
        <v>2</v>
      </c>
      <c r="AU194" s="104">
        <v>2</v>
      </c>
      <c r="AV194" s="104">
        <v>2</v>
      </c>
      <c r="AW194" s="104">
        <v>2</v>
      </c>
      <c r="AX194" s="104">
        <v>45043</v>
      </c>
      <c r="AY194" s="104">
        <v>45043</v>
      </c>
      <c r="AZ194" s="104">
        <v>45043</v>
      </c>
      <c r="BA194" s="104">
        <v>2</v>
      </c>
      <c r="BB194" s="104">
        <v>2</v>
      </c>
      <c r="BC194" s="104">
        <v>45043</v>
      </c>
      <c r="BD194" s="104">
        <v>45043</v>
      </c>
      <c r="BE194" s="104">
        <v>45048</v>
      </c>
      <c r="BF194" s="104">
        <v>45204</v>
      </c>
      <c r="BG194">
        <v>9346.02</v>
      </c>
      <c r="BH194">
        <v>1</v>
      </c>
    </row>
    <row r="195" spans="2:60">
      <c r="B195" t="s">
        <v>3641</v>
      </c>
      <c r="C195">
        <v>1100498763</v>
      </c>
      <c r="D195" t="s">
        <v>1535</v>
      </c>
      <c r="E195">
        <v>40</v>
      </c>
      <c r="F195" t="s">
        <v>2994</v>
      </c>
      <c r="G195" t="s">
        <v>2995</v>
      </c>
      <c r="H195" t="s">
        <v>3642</v>
      </c>
      <c r="L195" t="s">
        <v>2777</v>
      </c>
      <c r="M195" t="s">
        <v>214</v>
      </c>
      <c r="N195" t="s">
        <v>3643</v>
      </c>
      <c r="O195" t="s">
        <v>2998</v>
      </c>
      <c r="P195" t="s">
        <v>103</v>
      </c>
      <c r="R195" t="s">
        <v>88</v>
      </c>
      <c r="V195" t="s">
        <v>2835</v>
      </c>
      <c r="Y195">
        <v>0</v>
      </c>
      <c r="Z195">
        <v>0</v>
      </c>
      <c r="AA195">
        <v>0</v>
      </c>
      <c r="AB195">
        <v>0</v>
      </c>
      <c r="AC195">
        <v>0</v>
      </c>
      <c r="AD195">
        <v>0</v>
      </c>
      <c r="AE195">
        <v>0</v>
      </c>
      <c r="AF195" t="s">
        <v>2782</v>
      </c>
      <c r="AI195" t="s">
        <v>79</v>
      </c>
      <c r="AM195">
        <v>2023</v>
      </c>
      <c r="AN195" s="104">
        <v>45028</v>
      </c>
      <c r="AO195" s="104">
        <v>2</v>
      </c>
      <c r="AP195" s="104">
        <v>2</v>
      </c>
      <c r="AQ195" s="104">
        <v>2</v>
      </c>
      <c r="AR195" s="104">
        <v>2</v>
      </c>
      <c r="AS195" s="104">
        <v>2</v>
      </c>
      <c r="AT195" s="104">
        <v>2</v>
      </c>
      <c r="AU195" s="104">
        <v>2</v>
      </c>
      <c r="AV195" s="104">
        <v>2</v>
      </c>
      <c r="AW195" s="104">
        <v>2</v>
      </c>
      <c r="AX195" s="104">
        <v>45042</v>
      </c>
      <c r="AY195" s="104">
        <v>45042</v>
      </c>
      <c r="AZ195" s="104">
        <v>45035</v>
      </c>
      <c r="BA195" s="104">
        <v>2</v>
      </c>
      <c r="BB195" s="104">
        <v>2</v>
      </c>
      <c r="BC195" s="104">
        <v>45042</v>
      </c>
      <c r="BD195" s="104">
        <v>45042</v>
      </c>
      <c r="BE195" s="104">
        <v>45044</v>
      </c>
      <c r="BF195" s="104">
        <v>45118</v>
      </c>
      <c r="BG195">
        <v>9849.02</v>
      </c>
      <c r="BH195">
        <v>1</v>
      </c>
    </row>
    <row r="196" spans="2:60">
      <c r="B196" t="s">
        <v>3644</v>
      </c>
      <c r="C196">
        <v>1100498764</v>
      </c>
      <c r="D196" t="s">
        <v>1559</v>
      </c>
      <c r="E196">
        <v>10</v>
      </c>
      <c r="F196" t="s">
        <v>3645</v>
      </c>
      <c r="G196" t="s">
        <v>3646</v>
      </c>
      <c r="H196" t="s">
        <v>3647</v>
      </c>
      <c r="L196" t="s">
        <v>2777</v>
      </c>
      <c r="M196" t="s">
        <v>214</v>
      </c>
      <c r="N196" t="s">
        <v>2997</v>
      </c>
      <c r="O196" t="s">
        <v>2998</v>
      </c>
      <c r="P196" t="s">
        <v>11</v>
      </c>
      <c r="R196" t="s">
        <v>88</v>
      </c>
      <c r="V196" t="s">
        <v>2819</v>
      </c>
      <c r="Y196">
        <v>0</v>
      </c>
      <c r="Z196">
        <v>0</v>
      </c>
      <c r="AA196">
        <v>0</v>
      </c>
      <c r="AB196">
        <v>0</v>
      </c>
      <c r="AC196">
        <v>0</v>
      </c>
      <c r="AD196">
        <v>0</v>
      </c>
      <c r="AE196">
        <v>0</v>
      </c>
      <c r="AF196" t="s">
        <v>2782</v>
      </c>
      <c r="AI196" t="s">
        <v>79</v>
      </c>
      <c r="AM196">
        <v>2023</v>
      </c>
      <c r="AN196" s="104">
        <v>45029</v>
      </c>
      <c r="AO196" s="104">
        <v>2</v>
      </c>
      <c r="AP196" s="104">
        <v>2</v>
      </c>
      <c r="AQ196" s="104">
        <v>2</v>
      </c>
      <c r="AR196" s="104">
        <v>2</v>
      </c>
      <c r="AS196" s="104">
        <v>2</v>
      </c>
      <c r="AT196" s="104">
        <v>2</v>
      </c>
      <c r="AU196" s="104">
        <v>2</v>
      </c>
      <c r="AV196" s="104">
        <v>2</v>
      </c>
      <c r="AW196" s="104">
        <v>2</v>
      </c>
      <c r="AX196" s="104">
        <v>45043</v>
      </c>
      <c r="AY196" s="104">
        <v>45043</v>
      </c>
      <c r="AZ196" s="104">
        <v>45035</v>
      </c>
      <c r="BA196" s="104">
        <v>2</v>
      </c>
      <c r="BB196" s="104">
        <v>2</v>
      </c>
      <c r="BC196" s="104">
        <v>45043</v>
      </c>
      <c r="BD196" s="104">
        <v>45043</v>
      </c>
      <c r="BE196" s="104">
        <v>45048</v>
      </c>
      <c r="BF196" s="104">
        <v>45099</v>
      </c>
      <c r="BG196">
        <v>11659.02</v>
      </c>
      <c r="BH196">
        <v>1</v>
      </c>
    </row>
    <row r="197" spans="2:60">
      <c r="B197" t="s">
        <v>3648</v>
      </c>
      <c r="C197">
        <v>1100498767</v>
      </c>
      <c r="D197" t="s">
        <v>1535</v>
      </c>
      <c r="E197">
        <v>10</v>
      </c>
      <c r="F197" t="s">
        <v>2799</v>
      </c>
      <c r="G197" t="s">
        <v>3632</v>
      </c>
      <c r="H197" t="s">
        <v>3649</v>
      </c>
      <c r="L197" t="s">
        <v>2777</v>
      </c>
      <c r="M197" t="s">
        <v>214</v>
      </c>
      <c r="N197" t="s">
        <v>3650</v>
      </c>
      <c r="O197" t="s">
        <v>2998</v>
      </c>
      <c r="P197" t="s">
        <v>103</v>
      </c>
      <c r="R197" t="s">
        <v>88</v>
      </c>
      <c r="V197" t="s">
        <v>2835</v>
      </c>
      <c r="Y197">
        <v>0</v>
      </c>
      <c r="Z197">
        <v>0</v>
      </c>
      <c r="AA197">
        <v>0</v>
      </c>
      <c r="AB197">
        <v>0</v>
      </c>
      <c r="AC197">
        <v>0</v>
      </c>
      <c r="AD197">
        <v>0</v>
      </c>
      <c r="AE197">
        <v>0</v>
      </c>
      <c r="AF197" t="s">
        <v>2782</v>
      </c>
      <c r="AI197" t="s">
        <v>79</v>
      </c>
      <c r="AM197">
        <v>2023</v>
      </c>
      <c r="AN197" s="104">
        <v>45028</v>
      </c>
      <c r="AO197" s="104">
        <v>2</v>
      </c>
      <c r="AP197" s="104">
        <v>2</v>
      </c>
      <c r="AQ197" s="104">
        <v>2</v>
      </c>
      <c r="AR197" s="104">
        <v>2</v>
      </c>
      <c r="AS197" s="104">
        <v>2</v>
      </c>
      <c r="AT197" s="104">
        <v>2</v>
      </c>
      <c r="AU197" s="104">
        <v>2</v>
      </c>
      <c r="AV197" s="104">
        <v>2</v>
      </c>
      <c r="AW197" s="104">
        <v>2</v>
      </c>
      <c r="AX197" s="104">
        <v>45042</v>
      </c>
      <c r="AY197" s="104">
        <v>45042</v>
      </c>
      <c r="AZ197" s="104">
        <v>45037</v>
      </c>
      <c r="BA197" s="104">
        <v>2</v>
      </c>
      <c r="BB197" s="104">
        <v>2</v>
      </c>
      <c r="BC197" s="104">
        <v>45042</v>
      </c>
      <c r="BD197" s="104">
        <v>45042</v>
      </c>
      <c r="BE197" s="104">
        <v>45044</v>
      </c>
      <c r="BF197" s="104">
        <v>45118</v>
      </c>
      <c r="BG197">
        <v>9346.02</v>
      </c>
      <c r="BH197">
        <v>1</v>
      </c>
    </row>
    <row r="198" spans="2:60">
      <c r="B198" t="s">
        <v>3651</v>
      </c>
      <c r="C198">
        <v>1100498770</v>
      </c>
      <c r="D198" t="s">
        <v>1535</v>
      </c>
      <c r="E198">
        <v>20</v>
      </c>
      <c r="F198" t="s">
        <v>2791</v>
      </c>
      <c r="G198" t="s">
        <v>3007</v>
      </c>
      <c r="H198" t="s">
        <v>3652</v>
      </c>
      <c r="L198" t="s">
        <v>2777</v>
      </c>
      <c r="M198" t="s">
        <v>214</v>
      </c>
      <c r="N198" t="s">
        <v>3653</v>
      </c>
      <c r="O198" t="s">
        <v>2998</v>
      </c>
      <c r="P198" t="s">
        <v>103</v>
      </c>
      <c r="R198" t="s">
        <v>88</v>
      </c>
      <c r="V198" t="s">
        <v>2819</v>
      </c>
      <c r="Y198">
        <v>6</v>
      </c>
      <c r="Z198">
        <v>0</v>
      </c>
      <c r="AA198">
        <v>0</v>
      </c>
      <c r="AB198">
        <v>0</v>
      </c>
      <c r="AC198">
        <v>0</v>
      </c>
      <c r="AD198">
        <v>0</v>
      </c>
      <c r="AE198">
        <v>0</v>
      </c>
      <c r="AF198" t="s">
        <v>2782</v>
      </c>
      <c r="AI198" t="s">
        <v>79</v>
      </c>
      <c r="AM198">
        <v>2023</v>
      </c>
      <c r="AN198" s="104">
        <v>45029</v>
      </c>
      <c r="AO198" s="104">
        <v>2</v>
      </c>
      <c r="AP198" s="104">
        <v>2</v>
      </c>
      <c r="AQ198" s="104">
        <v>2</v>
      </c>
      <c r="AR198" s="104">
        <v>2</v>
      </c>
      <c r="AS198" s="104">
        <v>2</v>
      </c>
      <c r="AT198" s="104">
        <v>2</v>
      </c>
      <c r="AU198" s="104">
        <v>2</v>
      </c>
      <c r="AV198" s="104">
        <v>2</v>
      </c>
      <c r="AW198" s="104">
        <v>2</v>
      </c>
      <c r="AX198" s="104">
        <v>45043</v>
      </c>
      <c r="AY198" s="104">
        <v>45043</v>
      </c>
      <c r="AZ198" s="104">
        <v>45043</v>
      </c>
      <c r="BA198" s="104">
        <v>2</v>
      </c>
      <c r="BB198" s="104">
        <v>2</v>
      </c>
      <c r="BC198" s="104">
        <v>45043</v>
      </c>
      <c r="BD198" s="104">
        <v>45043</v>
      </c>
      <c r="BE198" s="104">
        <v>45048</v>
      </c>
      <c r="BF198" s="104">
        <v>45204</v>
      </c>
      <c r="BG198">
        <v>9848.02</v>
      </c>
      <c r="BH198">
        <v>1</v>
      </c>
    </row>
    <row r="199" spans="2:60">
      <c r="B199" t="s">
        <v>3654</v>
      </c>
      <c r="C199">
        <v>1100498785</v>
      </c>
      <c r="D199" t="s">
        <v>1535</v>
      </c>
      <c r="E199">
        <v>10</v>
      </c>
      <c r="F199" t="s">
        <v>2799</v>
      </c>
      <c r="G199" t="s">
        <v>3655</v>
      </c>
      <c r="H199" t="s">
        <v>3656</v>
      </c>
      <c r="L199" t="s">
        <v>2777</v>
      </c>
      <c r="M199" t="s">
        <v>214</v>
      </c>
      <c r="N199" t="s">
        <v>3657</v>
      </c>
      <c r="O199" t="s">
        <v>2998</v>
      </c>
      <c r="P199" t="s">
        <v>103</v>
      </c>
      <c r="R199" t="s">
        <v>88</v>
      </c>
      <c r="V199" t="s">
        <v>2835</v>
      </c>
      <c r="Y199">
        <v>0</v>
      </c>
      <c r="Z199">
        <v>0</v>
      </c>
      <c r="AA199">
        <v>0</v>
      </c>
      <c r="AB199">
        <v>0</v>
      </c>
      <c r="AC199">
        <v>0</v>
      </c>
      <c r="AD199">
        <v>0</v>
      </c>
      <c r="AE199">
        <v>0</v>
      </c>
      <c r="AF199" t="s">
        <v>2782</v>
      </c>
      <c r="AI199" t="s">
        <v>79</v>
      </c>
      <c r="AM199">
        <v>2023</v>
      </c>
      <c r="AN199" s="104">
        <v>45028</v>
      </c>
      <c r="AO199" s="104">
        <v>2</v>
      </c>
      <c r="AP199" s="104">
        <v>2</v>
      </c>
      <c r="AQ199" s="104">
        <v>2</v>
      </c>
      <c r="AR199" s="104">
        <v>2</v>
      </c>
      <c r="AS199" s="104">
        <v>2</v>
      </c>
      <c r="AT199" s="104">
        <v>2</v>
      </c>
      <c r="AU199" s="104">
        <v>2</v>
      </c>
      <c r="AV199" s="104">
        <v>2</v>
      </c>
      <c r="AW199" s="104">
        <v>2</v>
      </c>
      <c r="AX199" s="104">
        <v>45042</v>
      </c>
      <c r="AY199" s="104">
        <v>45042</v>
      </c>
      <c r="AZ199" s="104">
        <v>45041</v>
      </c>
      <c r="BA199" s="104">
        <v>2</v>
      </c>
      <c r="BB199" s="104">
        <v>2</v>
      </c>
      <c r="BC199" s="104">
        <v>45042</v>
      </c>
      <c r="BD199" s="104">
        <v>45042</v>
      </c>
      <c r="BE199" s="104">
        <v>45044</v>
      </c>
      <c r="BF199" s="104">
        <v>45118</v>
      </c>
      <c r="BG199">
        <v>0</v>
      </c>
      <c r="BH199">
        <v>1</v>
      </c>
    </row>
    <row r="200" spans="2:60">
      <c r="B200" t="s">
        <v>3658</v>
      </c>
      <c r="C200">
        <v>1100498786</v>
      </c>
      <c r="D200" t="s">
        <v>1535</v>
      </c>
      <c r="E200">
        <v>20</v>
      </c>
      <c r="F200" t="s">
        <v>2791</v>
      </c>
      <c r="G200" t="s">
        <v>3261</v>
      </c>
      <c r="H200" t="s">
        <v>3659</v>
      </c>
      <c r="L200" t="s">
        <v>2777</v>
      </c>
      <c r="M200" t="s">
        <v>214</v>
      </c>
      <c r="N200" t="s">
        <v>3660</v>
      </c>
      <c r="O200" t="s">
        <v>2998</v>
      </c>
      <c r="P200" t="s">
        <v>103</v>
      </c>
      <c r="R200" t="s">
        <v>88</v>
      </c>
      <c r="V200" t="s">
        <v>2835</v>
      </c>
      <c r="Y200">
        <v>6</v>
      </c>
      <c r="Z200">
        <v>0</v>
      </c>
      <c r="AA200">
        <v>0</v>
      </c>
      <c r="AB200">
        <v>0</v>
      </c>
      <c r="AC200">
        <v>0</v>
      </c>
      <c r="AD200">
        <v>0</v>
      </c>
      <c r="AE200">
        <v>0</v>
      </c>
      <c r="AF200" t="s">
        <v>2782</v>
      </c>
      <c r="AI200" t="s">
        <v>79</v>
      </c>
      <c r="AM200">
        <v>2023</v>
      </c>
      <c r="AN200" s="104">
        <v>45028</v>
      </c>
      <c r="AO200" s="104">
        <v>2</v>
      </c>
      <c r="AP200" s="104">
        <v>2</v>
      </c>
      <c r="AQ200" s="104">
        <v>2</v>
      </c>
      <c r="AR200" s="104">
        <v>2</v>
      </c>
      <c r="AS200" s="104">
        <v>2</v>
      </c>
      <c r="AT200" s="104">
        <v>2</v>
      </c>
      <c r="AU200" s="104">
        <v>2</v>
      </c>
      <c r="AV200" s="104">
        <v>2</v>
      </c>
      <c r="AW200" s="104">
        <v>2</v>
      </c>
      <c r="AX200" s="104">
        <v>45042</v>
      </c>
      <c r="AY200" s="104">
        <v>45042</v>
      </c>
      <c r="AZ200" s="104">
        <v>45040</v>
      </c>
      <c r="BA200" s="104">
        <v>2</v>
      </c>
      <c r="BB200" s="104">
        <v>2</v>
      </c>
      <c r="BC200" s="104">
        <v>45042</v>
      </c>
      <c r="BD200" s="104">
        <v>45042</v>
      </c>
      <c r="BE200" s="104">
        <v>45044</v>
      </c>
      <c r="BF200" s="104">
        <v>45118</v>
      </c>
      <c r="BG200">
        <v>0</v>
      </c>
      <c r="BH200">
        <v>1</v>
      </c>
    </row>
    <row r="201" spans="2:60">
      <c r="B201" t="s">
        <v>3661</v>
      </c>
      <c r="C201">
        <v>1100498810</v>
      </c>
      <c r="D201" t="s">
        <v>3662</v>
      </c>
      <c r="E201">
        <v>10</v>
      </c>
      <c r="F201" t="s">
        <v>3663</v>
      </c>
      <c r="G201" t="s">
        <v>3467</v>
      </c>
      <c r="H201" t="s">
        <v>3664</v>
      </c>
      <c r="L201" t="s">
        <v>2777</v>
      </c>
      <c r="M201" t="s">
        <v>403</v>
      </c>
      <c r="N201" t="s">
        <v>3665</v>
      </c>
      <c r="O201" t="s">
        <v>3131</v>
      </c>
      <c r="P201" t="s">
        <v>11</v>
      </c>
      <c r="R201" t="s">
        <v>39</v>
      </c>
      <c r="V201" t="s">
        <v>2819</v>
      </c>
      <c r="Y201">
        <v>0</v>
      </c>
      <c r="Z201">
        <v>0</v>
      </c>
      <c r="AA201">
        <v>0</v>
      </c>
      <c r="AB201">
        <v>0</v>
      </c>
      <c r="AC201">
        <v>0</v>
      </c>
      <c r="AD201">
        <v>0</v>
      </c>
      <c r="AE201">
        <v>0</v>
      </c>
      <c r="AF201" t="s">
        <v>2782</v>
      </c>
      <c r="AI201" t="s">
        <v>79</v>
      </c>
      <c r="AJ201" t="s">
        <v>79</v>
      </c>
      <c r="AM201">
        <v>2023</v>
      </c>
      <c r="AN201" s="104">
        <v>45033</v>
      </c>
      <c r="AO201" s="104">
        <v>45047</v>
      </c>
      <c r="AP201" s="104">
        <v>45072</v>
      </c>
      <c r="AQ201" s="104">
        <v>45062</v>
      </c>
      <c r="AR201" s="104">
        <v>45072</v>
      </c>
      <c r="AS201" s="104">
        <v>45072</v>
      </c>
      <c r="AT201" s="104">
        <v>2</v>
      </c>
      <c r="AU201" s="104">
        <v>2</v>
      </c>
      <c r="AV201" s="104">
        <v>2</v>
      </c>
      <c r="AW201" s="104">
        <v>2</v>
      </c>
      <c r="AX201" s="104">
        <v>45061</v>
      </c>
      <c r="AY201" s="104">
        <v>45061</v>
      </c>
      <c r="AZ201" s="104">
        <v>45076</v>
      </c>
      <c r="BA201" s="104">
        <v>45097</v>
      </c>
      <c r="BB201" s="104">
        <v>2</v>
      </c>
      <c r="BC201" s="104">
        <v>45061</v>
      </c>
      <c r="BD201" s="104">
        <v>45061</v>
      </c>
      <c r="BE201" s="104">
        <v>45063</v>
      </c>
      <c r="BF201" s="104">
        <v>45118</v>
      </c>
      <c r="BG201">
        <v>69965.02</v>
      </c>
      <c r="BH201">
        <v>1</v>
      </c>
    </row>
    <row r="202" spans="2:60">
      <c r="B202" t="s">
        <v>3666</v>
      </c>
      <c r="C202">
        <v>1100498944</v>
      </c>
      <c r="D202" t="s">
        <v>3667</v>
      </c>
      <c r="E202">
        <v>20</v>
      </c>
      <c r="F202" t="s">
        <v>2791</v>
      </c>
      <c r="G202" t="s">
        <v>3007</v>
      </c>
      <c r="H202" t="s">
        <v>3668</v>
      </c>
      <c r="L202" t="s">
        <v>2777</v>
      </c>
      <c r="M202" t="s">
        <v>513</v>
      </c>
      <c r="N202" t="s">
        <v>3669</v>
      </c>
      <c r="O202" t="s">
        <v>3058</v>
      </c>
      <c r="P202" t="s">
        <v>103</v>
      </c>
      <c r="R202" t="s">
        <v>65</v>
      </c>
      <c r="V202" t="s">
        <v>2781</v>
      </c>
      <c r="Y202">
        <v>1</v>
      </c>
      <c r="Z202">
        <v>0</v>
      </c>
      <c r="AA202">
        <v>8</v>
      </c>
      <c r="AB202">
        <v>0</v>
      </c>
      <c r="AC202">
        <v>0</v>
      </c>
      <c r="AD202">
        <v>0</v>
      </c>
      <c r="AE202">
        <v>0</v>
      </c>
      <c r="AF202" t="s">
        <v>2782</v>
      </c>
      <c r="AI202" t="s">
        <v>79</v>
      </c>
      <c r="AJ202" t="s">
        <v>79</v>
      </c>
      <c r="AM202">
        <v>2023</v>
      </c>
      <c r="AN202" s="104">
        <v>45034</v>
      </c>
      <c r="AO202" s="104">
        <v>2</v>
      </c>
      <c r="AP202" s="104">
        <v>2</v>
      </c>
      <c r="AQ202" s="104">
        <v>2</v>
      </c>
      <c r="AR202" s="104">
        <v>2</v>
      </c>
      <c r="AS202" s="104">
        <v>2</v>
      </c>
      <c r="AT202" s="104">
        <v>2</v>
      </c>
      <c r="AU202" s="104">
        <v>2</v>
      </c>
      <c r="AV202" s="104">
        <v>2</v>
      </c>
      <c r="AW202" s="104">
        <v>2</v>
      </c>
      <c r="AX202" s="104">
        <v>45048</v>
      </c>
      <c r="AY202" s="104">
        <v>45048</v>
      </c>
      <c r="AZ202" s="104">
        <v>45035</v>
      </c>
      <c r="BA202" s="104">
        <v>45051</v>
      </c>
      <c r="BB202" s="104">
        <v>2</v>
      </c>
      <c r="BC202" s="104">
        <v>45048</v>
      </c>
      <c r="BD202" s="104">
        <v>45048</v>
      </c>
      <c r="BE202" s="104">
        <v>45050</v>
      </c>
      <c r="BF202" s="104">
        <v>45119</v>
      </c>
      <c r="BG202">
        <v>16815.009999999998</v>
      </c>
      <c r="BH202">
        <v>1</v>
      </c>
    </row>
    <row r="203" spans="2:60">
      <c r="B203" t="s">
        <v>3670</v>
      </c>
      <c r="C203">
        <v>1100498953</v>
      </c>
      <c r="D203" t="s">
        <v>1193</v>
      </c>
      <c r="E203">
        <v>20</v>
      </c>
      <c r="F203" t="s">
        <v>2791</v>
      </c>
      <c r="G203" t="s">
        <v>3007</v>
      </c>
      <c r="H203" t="s">
        <v>3671</v>
      </c>
      <c r="L203" t="s">
        <v>2777</v>
      </c>
      <c r="M203" t="s">
        <v>513</v>
      </c>
      <c r="N203" t="s">
        <v>3672</v>
      </c>
      <c r="O203" t="s">
        <v>3095</v>
      </c>
      <c r="P203" t="s">
        <v>11</v>
      </c>
      <c r="R203" t="s">
        <v>65</v>
      </c>
      <c r="V203" t="s">
        <v>2819</v>
      </c>
      <c r="Y203">
        <v>1</v>
      </c>
      <c r="Z203">
        <v>0</v>
      </c>
      <c r="AA203">
        <v>1</v>
      </c>
      <c r="AB203">
        <v>0</v>
      </c>
      <c r="AC203">
        <v>0</v>
      </c>
      <c r="AD203">
        <v>0</v>
      </c>
      <c r="AE203">
        <v>0</v>
      </c>
      <c r="AF203" t="s">
        <v>2782</v>
      </c>
      <c r="AI203" t="s">
        <v>79</v>
      </c>
      <c r="AJ203" t="s">
        <v>79</v>
      </c>
      <c r="AM203">
        <v>2023</v>
      </c>
      <c r="AN203" s="104">
        <v>45033</v>
      </c>
      <c r="AO203" s="104">
        <v>2</v>
      </c>
      <c r="AP203" s="104">
        <v>2</v>
      </c>
      <c r="AQ203" s="104">
        <v>2</v>
      </c>
      <c r="AR203" s="104">
        <v>2</v>
      </c>
      <c r="AS203" s="104">
        <v>2</v>
      </c>
      <c r="AT203" s="104">
        <v>2</v>
      </c>
      <c r="AU203" s="104">
        <v>2</v>
      </c>
      <c r="AV203" s="104">
        <v>2</v>
      </c>
      <c r="AW203" s="104">
        <v>2</v>
      </c>
      <c r="AX203" s="104">
        <v>45048</v>
      </c>
      <c r="AY203" s="104">
        <v>45048</v>
      </c>
      <c r="AZ203" s="104">
        <v>45043</v>
      </c>
      <c r="BA203" s="104">
        <v>45050</v>
      </c>
      <c r="BB203" s="104">
        <v>2</v>
      </c>
      <c r="BC203" s="104">
        <v>45048</v>
      </c>
      <c r="BD203" s="104">
        <v>45048</v>
      </c>
      <c r="BE203" s="104">
        <v>45050</v>
      </c>
      <c r="BF203" s="104">
        <v>45097</v>
      </c>
      <c r="BG203">
        <v>9494.01</v>
      </c>
      <c r="BH203">
        <v>1</v>
      </c>
    </row>
    <row r="204" spans="2:60">
      <c r="B204" t="s">
        <v>3673</v>
      </c>
      <c r="C204">
        <v>1100498998</v>
      </c>
      <c r="D204" t="s">
        <v>1565</v>
      </c>
      <c r="E204">
        <v>40</v>
      </c>
      <c r="F204" t="s">
        <v>3397</v>
      </c>
      <c r="G204" t="s">
        <v>3402</v>
      </c>
      <c r="H204" t="s">
        <v>3674</v>
      </c>
      <c r="L204" t="s">
        <v>2777</v>
      </c>
      <c r="M204" t="s">
        <v>214</v>
      </c>
      <c r="N204" t="s">
        <v>3075</v>
      </c>
      <c r="O204" t="s">
        <v>2998</v>
      </c>
      <c r="P204" t="s">
        <v>11</v>
      </c>
      <c r="R204" t="s">
        <v>88</v>
      </c>
      <c r="V204" t="s">
        <v>2819</v>
      </c>
      <c r="Y204">
        <v>0</v>
      </c>
      <c r="Z204">
        <v>0</v>
      </c>
      <c r="AA204">
        <v>0</v>
      </c>
      <c r="AB204">
        <v>0</v>
      </c>
      <c r="AC204">
        <v>0</v>
      </c>
      <c r="AD204">
        <v>0</v>
      </c>
      <c r="AE204">
        <v>0</v>
      </c>
      <c r="AF204" t="s">
        <v>2782</v>
      </c>
      <c r="AI204" t="s">
        <v>79</v>
      </c>
      <c r="AM204">
        <v>2023</v>
      </c>
      <c r="AN204" s="104">
        <v>45030</v>
      </c>
      <c r="AO204" s="104">
        <v>2</v>
      </c>
      <c r="AP204" s="104">
        <v>2</v>
      </c>
      <c r="AQ204" s="104">
        <v>2</v>
      </c>
      <c r="AR204" s="104">
        <v>2</v>
      </c>
      <c r="AS204" s="104">
        <v>2</v>
      </c>
      <c r="AT204" s="104">
        <v>2</v>
      </c>
      <c r="AU204" s="104">
        <v>2</v>
      </c>
      <c r="AV204" s="104">
        <v>2</v>
      </c>
      <c r="AW204" s="104">
        <v>2</v>
      </c>
      <c r="AX204" s="104">
        <v>45044</v>
      </c>
      <c r="AY204" s="104">
        <v>45044</v>
      </c>
      <c r="AZ204" s="104">
        <v>45042</v>
      </c>
      <c r="BA204" s="104">
        <v>2</v>
      </c>
      <c r="BB204" s="104">
        <v>2</v>
      </c>
      <c r="BC204" s="104">
        <v>45044</v>
      </c>
      <c r="BD204" s="104">
        <v>45044</v>
      </c>
      <c r="BE204" s="104">
        <v>45042</v>
      </c>
      <c r="BF204" s="104">
        <v>45133</v>
      </c>
      <c r="BG204">
        <v>0.02</v>
      </c>
      <c r="BH204">
        <v>1</v>
      </c>
    </row>
    <row r="205" spans="2:60">
      <c r="B205" t="s">
        <v>3675</v>
      </c>
      <c r="C205">
        <v>1100499016</v>
      </c>
      <c r="D205" t="s">
        <v>3287</v>
      </c>
      <c r="E205">
        <v>10</v>
      </c>
      <c r="F205" t="s">
        <v>3676</v>
      </c>
      <c r="G205" t="s">
        <v>3246</v>
      </c>
      <c r="H205" t="s">
        <v>3677</v>
      </c>
      <c r="L205" t="s">
        <v>2777</v>
      </c>
      <c r="M205" t="s">
        <v>554</v>
      </c>
      <c r="N205" t="s">
        <v>3678</v>
      </c>
      <c r="O205" t="s">
        <v>3095</v>
      </c>
      <c r="P205" t="s">
        <v>88</v>
      </c>
      <c r="R205" t="s">
        <v>65</v>
      </c>
      <c r="V205" t="s">
        <v>2835</v>
      </c>
      <c r="Y205">
        <v>0</v>
      </c>
      <c r="Z205">
        <v>0</v>
      </c>
      <c r="AA205">
        <v>0</v>
      </c>
      <c r="AB205">
        <v>0</v>
      </c>
      <c r="AC205">
        <v>0</v>
      </c>
      <c r="AD205">
        <v>0</v>
      </c>
      <c r="AE205">
        <v>0</v>
      </c>
      <c r="AF205" t="s">
        <v>2782</v>
      </c>
      <c r="AJ205" t="s">
        <v>79</v>
      </c>
      <c r="AM205">
        <v>2023</v>
      </c>
      <c r="AN205" s="104">
        <v>45033</v>
      </c>
      <c r="AO205" s="104">
        <v>2</v>
      </c>
      <c r="AP205" s="104">
        <v>2</v>
      </c>
      <c r="AQ205" s="104">
        <v>2</v>
      </c>
      <c r="AR205" s="104">
        <v>2</v>
      </c>
      <c r="AS205" s="104">
        <v>2</v>
      </c>
      <c r="AT205" s="104">
        <v>2</v>
      </c>
      <c r="AU205" s="104">
        <v>2</v>
      </c>
      <c r="AV205" s="104">
        <v>2</v>
      </c>
      <c r="AW205" s="104">
        <v>2</v>
      </c>
      <c r="AX205" s="104">
        <v>45047</v>
      </c>
      <c r="AY205" s="104">
        <v>45047</v>
      </c>
      <c r="AZ205" s="104">
        <v>2</v>
      </c>
      <c r="BA205" s="104">
        <v>45071</v>
      </c>
      <c r="BB205" s="104">
        <v>2</v>
      </c>
      <c r="BC205" s="104">
        <v>45047</v>
      </c>
      <c r="BD205" s="104">
        <v>45047</v>
      </c>
      <c r="BE205" s="104">
        <v>45049</v>
      </c>
      <c r="BF205" s="104">
        <v>45120</v>
      </c>
      <c r="BG205">
        <v>24834.01</v>
      </c>
      <c r="BH205">
        <v>1</v>
      </c>
    </row>
    <row r="206" spans="2:60">
      <c r="B206" t="s">
        <v>3679</v>
      </c>
      <c r="C206">
        <v>1100499022</v>
      </c>
      <c r="D206" t="s">
        <v>3680</v>
      </c>
      <c r="E206">
        <v>10</v>
      </c>
      <c r="F206" t="s">
        <v>3681</v>
      </c>
      <c r="G206" t="s">
        <v>3035</v>
      </c>
      <c r="H206" t="s">
        <v>3682</v>
      </c>
      <c r="L206" t="s">
        <v>2777</v>
      </c>
      <c r="M206" t="s">
        <v>2004</v>
      </c>
      <c r="N206" t="s">
        <v>3683</v>
      </c>
      <c r="O206" t="s">
        <v>3131</v>
      </c>
      <c r="P206" t="s">
        <v>88</v>
      </c>
      <c r="R206" t="s">
        <v>65</v>
      </c>
      <c r="V206" t="s">
        <v>2819</v>
      </c>
      <c r="Y206">
        <v>0</v>
      </c>
      <c r="Z206">
        <v>0</v>
      </c>
      <c r="AA206">
        <v>0</v>
      </c>
      <c r="AB206">
        <v>0</v>
      </c>
      <c r="AC206">
        <v>0</v>
      </c>
      <c r="AD206">
        <v>0</v>
      </c>
      <c r="AE206">
        <v>0</v>
      </c>
      <c r="AF206" t="s">
        <v>2782</v>
      </c>
      <c r="AJ206" t="s">
        <v>79</v>
      </c>
      <c r="AM206">
        <v>2023</v>
      </c>
      <c r="AN206" s="104">
        <v>45033</v>
      </c>
      <c r="AO206" s="104">
        <v>45048</v>
      </c>
      <c r="AP206" s="104">
        <v>2</v>
      </c>
      <c r="AQ206" s="104">
        <v>45048</v>
      </c>
      <c r="AR206" s="104">
        <v>2</v>
      </c>
      <c r="AS206" s="104">
        <v>45049</v>
      </c>
      <c r="AT206" s="104">
        <v>2</v>
      </c>
      <c r="AU206" s="104">
        <v>2</v>
      </c>
      <c r="AV206" s="104">
        <v>2</v>
      </c>
      <c r="AW206" s="104">
        <v>2</v>
      </c>
      <c r="AX206" s="104">
        <v>45062</v>
      </c>
      <c r="AY206" s="104">
        <v>45062</v>
      </c>
      <c r="AZ206" s="104">
        <v>2</v>
      </c>
      <c r="BA206" s="104">
        <v>45056</v>
      </c>
      <c r="BB206" s="104">
        <v>2</v>
      </c>
      <c r="BC206" s="104">
        <v>45062</v>
      </c>
      <c r="BD206" s="104">
        <v>45062</v>
      </c>
      <c r="BE206" s="104">
        <v>45064</v>
      </c>
      <c r="BF206" s="104">
        <v>45153</v>
      </c>
      <c r="BG206">
        <v>21586.01</v>
      </c>
      <c r="BH206">
        <v>1</v>
      </c>
    </row>
    <row r="207" spans="2:60">
      <c r="B207" t="s">
        <v>3684</v>
      </c>
      <c r="C207">
        <v>1100499029</v>
      </c>
      <c r="D207" t="s">
        <v>3685</v>
      </c>
      <c r="E207">
        <v>10</v>
      </c>
      <c r="F207" t="s">
        <v>2799</v>
      </c>
      <c r="G207" t="s">
        <v>3686</v>
      </c>
      <c r="H207" t="s">
        <v>3687</v>
      </c>
      <c r="L207" t="s">
        <v>2777</v>
      </c>
      <c r="M207" t="s">
        <v>521</v>
      </c>
      <c r="N207" t="s">
        <v>2997</v>
      </c>
      <c r="P207" t="s">
        <v>88</v>
      </c>
      <c r="R207" t="s">
        <v>97</v>
      </c>
      <c r="V207" t="s">
        <v>2835</v>
      </c>
      <c r="Y207">
        <v>0</v>
      </c>
      <c r="Z207">
        <v>0</v>
      </c>
      <c r="AA207">
        <v>0</v>
      </c>
      <c r="AB207">
        <v>0</v>
      </c>
      <c r="AC207">
        <v>0</v>
      </c>
      <c r="AD207">
        <v>0</v>
      </c>
      <c r="AE207">
        <v>0</v>
      </c>
      <c r="AF207" t="s">
        <v>2782</v>
      </c>
      <c r="AJ207" t="s">
        <v>79</v>
      </c>
      <c r="AM207">
        <v>2023</v>
      </c>
      <c r="AN207" s="104">
        <v>45030</v>
      </c>
      <c r="AO207" s="104">
        <v>2</v>
      </c>
      <c r="AP207" s="104">
        <v>2</v>
      </c>
      <c r="AQ207" s="104">
        <v>2</v>
      </c>
      <c r="AR207" s="104">
        <v>2</v>
      </c>
      <c r="AS207" s="104">
        <v>2</v>
      </c>
      <c r="AT207" s="104">
        <v>2</v>
      </c>
      <c r="AU207" s="104">
        <v>2</v>
      </c>
      <c r="AV207" s="104">
        <v>2</v>
      </c>
      <c r="AW207" s="104">
        <v>2</v>
      </c>
      <c r="AX207" s="104">
        <v>45044</v>
      </c>
      <c r="AY207" s="104">
        <v>45044</v>
      </c>
      <c r="AZ207" s="104">
        <v>2</v>
      </c>
      <c r="BA207" s="104">
        <v>45037</v>
      </c>
      <c r="BB207" s="104">
        <v>2</v>
      </c>
      <c r="BC207" s="104">
        <v>45044</v>
      </c>
      <c r="BD207" s="104">
        <v>45044</v>
      </c>
      <c r="BE207" s="104">
        <v>45048</v>
      </c>
      <c r="BF207" s="104">
        <v>45114</v>
      </c>
      <c r="BG207">
        <v>1905.28</v>
      </c>
      <c r="BH207">
        <v>1</v>
      </c>
    </row>
    <row r="208" spans="2:60">
      <c r="B208" t="s">
        <v>3688</v>
      </c>
      <c r="C208">
        <v>1100499065</v>
      </c>
      <c r="D208" t="s">
        <v>1331</v>
      </c>
      <c r="E208">
        <v>30</v>
      </c>
      <c r="F208" t="s">
        <v>2994</v>
      </c>
      <c r="G208" t="s">
        <v>2995</v>
      </c>
      <c r="H208" t="s">
        <v>3689</v>
      </c>
      <c r="L208" t="s">
        <v>2777</v>
      </c>
      <c r="M208" t="s">
        <v>403</v>
      </c>
      <c r="N208" t="s">
        <v>3690</v>
      </c>
      <c r="O208" t="s">
        <v>2979</v>
      </c>
      <c r="P208" t="s">
        <v>11</v>
      </c>
      <c r="R208" t="s">
        <v>65</v>
      </c>
      <c r="V208" t="s">
        <v>2781</v>
      </c>
      <c r="Y208">
        <v>0</v>
      </c>
      <c r="Z208">
        <v>0</v>
      </c>
      <c r="AA208">
        <v>0</v>
      </c>
      <c r="AB208">
        <v>0</v>
      </c>
      <c r="AC208">
        <v>0</v>
      </c>
      <c r="AD208">
        <v>0</v>
      </c>
      <c r="AE208">
        <v>0</v>
      </c>
      <c r="AF208" t="s">
        <v>2782</v>
      </c>
      <c r="AI208" t="s">
        <v>79</v>
      </c>
      <c r="AJ208" t="s">
        <v>79</v>
      </c>
      <c r="AM208">
        <v>2023</v>
      </c>
      <c r="AN208" s="104">
        <v>45034</v>
      </c>
      <c r="AO208" s="104">
        <v>2</v>
      </c>
      <c r="AP208" s="104">
        <v>2</v>
      </c>
      <c r="AQ208" s="104">
        <v>2</v>
      </c>
      <c r="AR208" s="104">
        <v>2</v>
      </c>
      <c r="AS208" s="104">
        <v>2</v>
      </c>
      <c r="AT208" s="104">
        <v>2</v>
      </c>
      <c r="AU208" s="104">
        <v>2</v>
      </c>
      <c r="AV208" s="104">
        <v>2</v>
      </c>
      <c r="AW208" s="104">
        <v>2</v>
      </c>
      <c r="AX208" s="104">
        <v>45055</v>
      </c>
      <c r="AY208" s="104">
        <v>45055</v>
      </c>
      <c r="AZ208" s="104">
        <v>45043</v>
      </c>
      <c r="BA208" s="104">
        <v>45050</v>
      </c>
      <c r="BB208" s="104">
        <v>2</v>
      </c>
      <c r="BC208" s="104">
        <v>45055</v>
      </c>
      <c r="BD208" s="104">
        <v>45055</v>
      </c>
      <c r="BE208" s="104">
        <v>45057</v>
      </c>
      <c r="BF208" s="104">
        <v>45086</v>
      </c>
      <c r="BG208">
        <v>2994.01</v>
      </c>
      <c r="BH208">
        <v>1</v>
      </c>
    </row>
    <row r="209" spans="2:60">
      <c r="B209" t="s">
        <v>3691</v>
      </c>
      <c r="C209">
        <v>1100499110</v>
      </c>
      <c r="D209" t="s">
        <v>933</v>
      </c>
      <c r="E209">
        <v>20</v>
      </c>
      <c r="F209" t="s">
        <v>3001</v>
      </c>
      <c r="G209" t="s">
        <v>3002</v>
      </c>
      <c r="H209" t="s">
        <v>3692</v>
      </c>
      <c r="L209" t="s">
        <v>2777</v>
      </c>
      <c r="M209" t="s">
        <v>403</v>
      </c>
      <c r="N209" t="s">
        <v>3693</v>
      </c>
      <c r="O209" t="s">
        <v>2979</v>
      </c>
      <c r="P209" t="s">
        <v>11</v>
      </c>
      <c r="R209" t="s">
        <v>73</v>
      </c>
      <c r="V209" t="s">
        <v>2781</v>
      </c>
      <c r="Y209">
        <v>0</v>
      </c>
      <c r="Z209">
        <v>0</v>
      </c>
      <c r="AA209">
        <v>0</v>
      </c>
      <c r="AB209">
        <v>0</v>
      </c>
      <c r="AC209">
        <v>0</v>
      </c>
      <c r="AD209">
        <v>0</v>
      </c>
      <c r="AE209">
        <v>0</v>
      </c>
      <c r="AF209" t="s">
        <v>2782</v>
      </c>
      <c r="AI209" t="s">
        <v>79</v>
      </c>
      <c r="AJ209" t="s">
        <v>79</v>
      </c>
      <c r="AM209">
        <v>2023</v>
      </c>
      <c r="AN209" s="104">
        <v>45034</v>
      </c>
      <c r="AO209" s="104">
        <v>45048</v>
      </c>
      <c r="AP209" s="104">
        <v>45079</v>
      </c>
      <c r="AQ209" s="104">
        <v>45082</v>
      </c>
      <c r="AR209" s="104">
        <v>45084</v>
      </c>
      <c r="AS209" s="104">
        <v>45084</v>
      </c>
      <c r="AT209" s="104">
        <v>2</v>
      </c>
      <c r="AU209" s="104">
        <v>2</v>
      </c>
      <c r="AV209" s="104">
        <v>2</v>
      </c>
      <c r="AW209" s="104">
        <v>2</v>
      </c>
      <c r="AX209" s="104">
        <v>45069</v>
      </c>
      <c r="AY209" s="104">
        <v>45069</v>
      </c>
      <c r="AZ209" s="104">
        <v>45084</v>
      </c>
      <c r="BA209" s="104">
        <v>45091</v>
      </c>
      <c r="BB209" s="104">
        <v>2</v>
      </c>
      <c r="BC209" s="104">
        <v>45069</v>
      </c>
      <c r="BD209" s="104">
        <v>45069</v>
      </c>
      <c r="BE209" s="104">
        <v>45071</v>
      </c>
      <c r="BF209" s="104">
        <v>45162</v>
      </c>
      <c r="BG209">
        <v>48396.63</v>
      </c>
      <c r="BH209">
        <v>1</v>
      </c>
    </row>
    <row r="210" spans="2:60">
      <c r="B210" t="s">
        <v>3694</v>
      </c>
      <c r="C210">
        <v>1100499124</v>
      </c>
      <c r="D210" t="s">
        <v>3421</v>
      </c>
      <c r="E210">
        <v>20</v>
      </c>
      <c r="F210" t="s">
        <v>2994</v>
      </c>
      <c r="G210" t="s">
        <v>2995</v>
      </c>
      <c r="H210" t="s">
        <v>3695</v>
      </c>
      <c r="L210" t="s">
        <v>2794</v>
      </c>
      <c r="M210" t="s">
        <v>521</v>
      </c>
      <c r="N210" t="s">
        <v>2997</v>
      </c>
      <c r="O210" t="s">
        <v>3067</v>
      </c>
      <c r="P210" t="s">
        <v>88</v>
      </c>
      <c r="R210" t="s">
        <v>49</v>
      </c>
      <c r="V210" t="s">
        <v>2835</v>
      </c>
      <c r="Y210">
        <v>0</v>
      </c>
      <c r="Z210">
        <v>0</v>
      </c>
      <c r="AA210">
        <v>0</v>
      </c>
      <c r="AB210">
        <v>0</v>
      </c>
      <c r="AC210">
        <v>0</v>
      </c>
      <c r="AD210">
        <v>0</v>
      </c>
      <c r="AE210">
        <v>0</v>
      </c>
      <c r="AF210" t="s">
        <v>2782</v>
      </c>
      <c r="AJ210" t="s">
        <v>79</v>
      </c>
      <c r="AM210">
        <v>2023</v>
      </c>
      <c r="AN210" s="104">
        <v>45034</v>
      </c>
      <c r="AO210" s="104">
        <v>2</v>
      </c>
      <c r="AP210" s="104">
        <v>2</v>
      </c>
      <c r="AQ210" s="104">
        <v>2</v>
      </c>
      <c r="AR210" s="104">
        <v>2</v>
      </c>
      <c r="AS210" s="104">
        <v>2</v>
      </c>
      <c r="AT210" s="104">
        <v>2</v>
      </c>
      <c r="AU210" s="104">
        <v>2</v>
      </c>
      <c r="AV210" s="104">
        <v>2</v>
      </c>
      <c r="AW210" s="104">
        <v>2</v>
      </c>
      <c r="AX210" s="104">
        <v>45048</v>
      </c>
      <c r="AY210" s="104">
        <v>45048</v>
      </c>
      <c r="AZ210" s="104">
        <v>2</v>
      </c>
      <c r="BA210" s="104">
        <v>45044</v>
      </c>
      <c r="BB210" s="104">
        <v>2</v>
      </c>
      <c r="BC210" s="104">
        <v>45048</v>
      </c>
      <c r="BD210" s="104">
        <v>45048</v>
      </c>
      <c r="BE210" s="104">
        <v>45050</v>
      </c>
      <c r="BF210" s="104">
        <v>45138</v>
      </c>
      <c r="BG210">
        <v>69511.89</v>
      </c>
      <c r="BH210">
        <v>1</v>
      </c>
    </row>
    <row r="211" spans="2:60">
      <c r="B211" t="s">
        <v>3696</v>
      </c>
      <c r="C211">
        <v>1100499349</v>
      </c>
      <c r="D211" t="s">
        <v>2828</v>
      </c>
      <c r="E211">
        <v>30</v>
      </c>
      <c r="F211" t="s">
        <v>2791</v>
      </c>
      <c r="G211" t="s">
        <v>3007</v>
      </c>
      <c r="H211" t="s">
        <v>3697</v>
      </c>
      <c r="L211" t="s">
        <v>2777</v>
      </c>
      <c r="M211" t="s">
        <v>554</v>
      </c>
      <c r="N211" t="s">
        <v>3698</v>
      </c>
      <c r="O211" t="s">
        <v>3058</v>
      </c>
      <c r="P211" t="s">
        <v>88</v>
      </c>
      <c r="R211" t="s">
        <v>73</v>
      </c>
      <c r="V211" t="s">
        <v>2789</v>
      </c>
      <c r="Y211">
        <v>0</v>
      </c>
      <c r="Z211">
        <v>0</v>
      </c>
      <c r="AA211">
        <v>8</v>
      </c>
      <c r="AB211">
        <v>0</v>
      </c>
      <c r="AC211">
        <v>0</v>
      </c>
      <c r="AD211">
        <v>0</v>
      </c>
      <c r="AE211">
        <v>0</v>
      </c>
      <c r="AF211" t="s">
        <v>2782</v>
      </c>
      <c r="AJ211" t="s">
        <v>79</v>
      </c>
      <c r="AM211">
        <v>2023</v>
      </c>
      <c r="AN211" s="104">
        <v>45042</v>
      </c>
      <c r="AO211" s="104">
        <v>2</v>
      </c>
      <c r="AP211" s="104">
        <v>2</v>
      </c>
      <c r="AQ211" s="104">
        <v>2</v>
      </c>
      <c r="AR211" s="104">
        <v>2</v>
      </c>
      <c r="AS211" s="104">
        <v>2</v>
      </c>
      <c r="AT211" s="104">
        <v>2</v>
      </c>
      <c r="AU211" s="104">
        <v>2</v>
      </c>
      <c r="AV211" s="104">
        <v>2</v>
      </c>
      <c r="AW211" s="104">
        <v>2</v>
      </c>
      <c r="AX211" s="104">
        <v>45056</v>
      </c>
      <c r="AY211" s="104">
        <v>45056</v>
      </c>
      <c r="AZ211" s="104">
        <v>2</v>
      </c>
      <c r="BA211" s="104">
        <v>45063</v>
      </c>
      <c r="BB211" s="104">
        <v>2</v>
      </c>
      <c r="BC211" s="104">
        <v>45056</v>
      </c>
      <c r="BD211" s="104">
        <v>45056</v>
      </c>
      <c r="BE211" s="104">
        <v>45058</v>
      </c>
      <c r="BF211" s="104">
        <v>45133</v>
      </c>
      <c r="BG211">
        <v>20737.02</v>
      </c>
      <c r="BH211">
        <v>1</v>
      </c>
    </row>
    <row r="212" spans="2:60">
      <c r="B212" t="s">
        <v>3699</v>
      </c>
      <c r="C212">
        <v>1100499364</v>
      </c>
      <c r="D212" t="s">
        <v>576</v>
      </c>
      <c r="E212">
        <v>10</v>
      </c>
      <c r="F212" t="s">
        <v>3700</v>
      </c>
      <c r="G212" t="s">
        <v>3467</v>
      </c>
      <c r="H212" t="s">
        <v>3701</v>
      </c>
      <c r="L212" t="s">
        <v>2777</v>
      </c>
      <c r="M212" t="s">
        <v>2004</v>
      </c>
      <c r="N212" t="s">
        <v>3702</v>
      </c>
      <c r="O212" t="s">
        <v>3052</v>
      </c>
      <c r="P212" t="s">
        <v>88</v>
      </c>
      <c r="R212" t="s">
        <v>97</v>
      </c>
      <c r="V212" t="s">
        <v>2819</v>
      </c>
      <c r="Y212">
        <v>0</v>
      </c>
      <c r="Z212">
        <v>0</v>
      </c>
      <c r="AA212">
        <v>0</v>
      </c>
      <c r="AB212">
        <v>0</v>
      </c>
      <c r="AC212">
        <v>0</v>
      </c>
      <c r="AD212">
        <v>0</v>
      </c>
      <c r="AE212">
        <v>0</v>
      </c>
      <c r="AF212" t="s">
        <v>2782</v>
      </c>
      <c r="AJ212" t="s">
        <v>79</v>
      </c>
      <c r="AM212">
        <v>2023</v>
      </c>
      <c r="AN212" s="104">
        <v>45041</v>
      </c>
      <c r="AO212" s="104">
        <v>45055</v>
      </c>
      <c r="AP212" s="104">
        <v>2</v>
      </c>
      <c r="AQ212" s="104">
        <v>45044</v>
      </c>
      <c r="AR212" s="104">
        <v>2</v>
      </c>
      <c r="AS212" s="104">
        <v>45047</v>
      </c>
      <c r="AT212" s="104">
        <v>2</v>
      </c>
      <c r="AU212" s="104">
        <v>2</v>
      </c>
      <c r="AV212" s="104">
        <v>2</v>
      </c>
      <c r="AW212" s="104">
        <v>2</v>
      </c>
      <c r="AX212" s="104">
        <v>45069</v>
      </c>
      <c r="AY212" s="104">
        <v>45069</v>
      </c>
      <c r="AZ212" s="104">
        <v>2</v>
      </c>
      <c r="BA212" s="104">
        <v>45057</v>
      </c>
      <c r="BB212" s="104">
        <v>2</v>
      </c>
      <c r="BC212" s="104">
        <v>45069</v>
      </c>
      <c r="BD212" s="104">
        <v>45069</v>
      </c>
      <c r="BE212" s="104">
        <v>45071</v>
      </c>
      <c r="BF212" s="104">
        <v>45173</v>
      </c>
      <c r="BG212">
        <v>49464.01</v>
      </c>
      <c r="BH212">
        <v>1</v>
      </c>
    </row>
    <row r="213" spans="2:60">
      <c r="B213" t="s">
        <v>3703</v>
      </c>
      <c r="C213">
        <v>1100499441</v>
      </c>
      <c r="D213" t="s">
        <v>315</v>
      </c>
      <c r="E213">
        <v>10</v>
      </c>
      <c r="F213" t="s">
        <v>2799</v>
      </c>
      <c r="G213" t="s">
        <v>2976</v>
      </c>
      <c r="H213" t="s">
        <v>3704</v>
      </c>
      <c r="L213" t="s">
        <v>2794</v>
      </c>
      <c r="M213" t="s">
        <v>403</v>
      </c>
      <c r="N213" t="s">
        <v>3040</v>
      </c>
      <c r="O213" t="s">
        <v>3095</v>
      </c>
      <c r="P213" t="s">
        <v>11</v>
      </c>
      <c r="R213" t="s">
        <v>73</v>
      </c>
      <c r="V213" t="s">
        <v>2789</v>
      </c>
      <c r="Y213">
        <v>0</v>
      </c>
      <c r="Z213">
        <v>0</v>
      </c>
      <c r="AA213">
        <v>0</v>
      </c>
      <c r="AB213">
        <v>0</v>
      </c>
      <c r="AC213">
        <v>0</v>
      </c>
      <c r="AD213">
        <v>0</v>
      </c>
      <c r="AE213">
        <v>0</v>
      </c>
      <c r="AF213" t="s">
        <v>2782</v>
      </c>
      <c r="AI213" t="s">
        <v>79</v>
      </c>
      <c r="AJ213" t="s">
        <v>79</v>
      </c>
      <c r="AM213">
        <v>2023</v>
      </c>
      <c r="AN213" s="104">
        <v>45042</v>
      </c>
      <c r="AO213" s="104">
        <v>45056</v>
      </c>
      <c r="AP213" s="104">
        <v>45118</v>
      </c>
      <c r="AQ213" s="104">
        <v>45103</v>
      </c>
      <c r="AR213" s="104">
        <v>45103</v>
      </c>
      <c r="AS213" s="104">
        <v>45103</v>
      </c>
      <c r="AT213" s="104">
        <v>45049</v>
      </c>
      <c r="AU213" s="104">
        <v>45049</v>
      </c>
      <c r="AV213" s="104">
        <v>2</v>
      </c>
      <c r="AW213" s="104">
        <v>2</v>
      </c>
      <c r="AX213" s="104">
        <v>45070</v>
      </c>
      <c r="AY213" s="104">
        <v>45070</v>
      </c>
      <c r="AZ213" s="104">
        <v>45119</v>
      </c>
      <c r="BA213" s="104">
        <v>45124</v>
      </c>
      <c r="BB213" s="104">
        <v>2</v>
      </c>
      <c r="BC213" s="104">
        <v>45070</v>
      </c>
      <c r="BD213" s="104">
        <v>45070</v>
      </c>
      <c r="BE213" s="104">
        <v>45072</v>
      </c>
      <c r="BF213" s="104">
        <v>45274</v>
      </c>
      <c r="BG213">
        <v>63462.03</v>
      </c>
      <c r="BH213">
        <v>1</v>
      </c>
    </row>
    <row r="214" spans="2:60">
      <c r="B214" t="s">
        <v>3705</v>
      </c>
      <c r="C214">
        <v>1100499470</v>
      </c>
      <c r="D214" t="s">
        <v>1746</v>
      </c>
      <c r="E214">
        <v>30</v>
      </c>
      <c r="F214" t="s">
        <v>3001</v>
      </c>
      <c r="G214" t="s">
        <v>3002</v>
      </c>
      <c r="H214" t="s">
        <v>3706</v>
      </c>
      <c r="L214" t="s">
        <v>2777</v>
      </c>
      <c r="M214" t="s">
        <v>403</v>
      </c>
      <c r="N214" t="s">
        <v>3707</v>
      </c>
      <c r="O214" t="s">
        <v>3131</v>
      </c>
      <c r="P214" t="s">
        <v>11</v>
      </c>
      <c r="R214" t="s">
        <v>97</v>
      </c>
      <c r="T214" t="s">
        <v>2985</v>
      </c>
      <c r="V214" t="s">
        <v>2781</v>
      </c>
      <c r="Y214">
        <v>0</v>
      </c>
      <c r="Z214">
        <v>0</v>
      </c>
      <c r="AA214">
        <v>0</v>
      </c>
      <c r="AB214">
        <v>0</v>
      </c>
      <c r="AC214">
        <v>0</v>
      </c>
      <c r="AD214">
        <v>0</v>
      </c>
      <c r="AE214">
        <v>0</v>
      </c>
      <c r="AF214" t="s">
        <v>2782</v>
      </c>
      <c r="AH214" t="s">
        <v>2986</v>
      </c>
      <c r="AI214" t="s">
        <v>79</v>
      </c>
      <c r="AJ214" t="s">
        <v>79</v>
      </c>
      <c r="AM214">
        <v>2023</v>
      </c>
      <c r="AN214" s="104">
        <v>45041</v>
      </c>
      <c r="AO214" s="104">
        <v>45055</v>
      </c>
      <c r="AP214" s="104">
        <v>45090</v>
      </c>
      <c r="AQ214" s="104">
        <v>45068</v>
      </c>
      <c r="AR214" s="104">
        <v>45105</v>
      </c>
      <c r="AS214" s="104">
        <v>45069</v>
      </c>
      <c r="AT214" s="104">
        <v>2</v>
      </c>
      <c r="AU214" s="104">
        <v>2</v>
      </c>
      <c r="AV214" s="104">
        <v>2</v>
      </c>
      <c r="AW214" s="104">
        <v>2</v>
      </c>
      <c r="AX214" s="104">
        <v>45076</v>
      </c>
      <c r="AY214" s="104">
        <v>45076</v>
      </c>
      <c r="AZ214" s="104">
        <v>45106</v>
      </c>
      <c r="BA214" s="104">
        <v>45071</v>
      </c>
      <c r="BB214" s="104">
        <v>2</v>
      </c>
      <c r="BC214" s="104">
        <v>45076</v>
      </c>
      <c r="BD214" s="104">
        <v>45076</v>
      </c>
      <c r="BE214" s="104">
        <v>45078</v>
      </c>
      <c r="BF214" s="104">
        <v>45176</v>
      </c>
      <c r="BG214">
        <v>63840.19</v>
      </c>
      <c r="BH214">
        <v>1</v>
      </c>
    </row>
    <row r="215" spans="2:60">
      <c r="B215" t="s">
        <v>3708</v>
      </c>
      <c r="C215">
        <v>1100499474</v>
      </c>
      <c r="D215" t="s">
        <v>1746</v>
      </c>
      <c r="E215">
        <v>40</v>
      </c>
      <c r="F215" t="s">
        <v>3709</v>
      </c>
      <c r="G215" t="s">
        <v>3710</v>
      </c>
      <c r="H215" t="s">
        <v>3711</v>
      </c>
      <c r="L215" t="s">
        <v>2777</v>
      </c>
      <c r="M215" t="s">
        <v>403</v>
      </c>
      <c r="N215" t="s">
        <v>3707</v>
      </c>
      <c r="O215" t="s">
        <v>3131</v>
      </c>
      <c r="P215" t="s">
        <v>11</v>
      </c>
      <c r="R215" t="s">
        <v>97</v>
      </c>
      <c r="T215" t="s">
        <v>2985</v>
      </c>
      <c r="V215" t="s">
        <v>2781</v>
      </c>
      <c r="Y215">
        <v>0</v>
      </c>
      <c r="Z215">
        <v>0</v>
      </c>
      <c r="AA215">
        <v>0</v>
      </c>
      <c r="AB215">
        <v>0</v>
      </c>
      <c r="AC215">
        <v>0</v>
      </c>
      <c r="AD215">
        <v>0</v>
      </c>
      <c r="AE215">
        <v>0</v>
      </c>
      <c r="AF215" t="s">
        <v>2782</v>
      </c>
      <c r="AH215" t="s">
        <v>2986</v>
      </c>
      <c r="AI215" t="s">
        <v>79</v>
      </c>
      <c r="AJ215" t="s">
        <v>79</v>
      </c>
      <c r="AM215">
        <v>2023</v>
      </c>
      <c r="AN215" s="104">
        <v>45041</v>
      </c>
      <c r="AO215" s="104">
        <v>45055</v>
      </c>
      <c r="AP215" s="104">
        <v>45090</v>
      </c>
      <c r="AQ215" s="104">
        <v>45068</v>
      </c>
      <c r="AR215" s="104">
        <v>45105</v>
      </c>
      <c r="AS215" s="104">
        <v>45069</v>
      </c>
      <c r="AT215" s="104">
        <v>45055</v>
      </c>
      <c r="AU215" s="104">
        <v>45055</v>
      </c>
      <c r="AV215" s="104">
        <v>2</v>
      </c>
      <c r="AW215" s="104">
        <v>2</v>
      </c>
      <c r="AX215" s="104">
        <v>45076</v>
      </c>
      <c r="AY215" s="104">
        <v>45076</v>
      </c>
      <c r="AZ215" s="104">
        <v>45106</v>
      </c>
      <c r="BA215" s="104">
        <v>45071</v>
      </c>
      <c r="BB215" s="104">
        <v>2</v>
      </c>
      <c r="BC215" s="104">
        <v>45076</v>
      </c>
      <c r="BD215" s="104">
        <v>45076</v>
      </c>
      <c r="BE215" s="104">
        <v>45078</v>
      </c>
      <c r="BF215" s="104">
        <v>45176</v>
      </c>
      <c r="BG215">
        <v>63840.19</v>
      </c>
      <c r="BH215">
        <v>1</v>
      </c>
    </row>
    <row r="216" spans="2:60">
      <c r="B216" t="s">
        <v>3712</v>
      </c>
      <c r="C216">
        <v>1100499478</v>
      </c>
      <c r="D216" t="s">
        <v>1746</v>
      </c>
      <c r="E216">
        <v>60</v>
      </c>
      <c r="F216" t="s">
        <v>2994</v>
      </c>
      <c r="G216" t="s">
        <v>2995</v>
      </c>
      <c r="H216" t="s">
        <v>3713</v>
      </c>
      <c r="L216" t="s">
        <v>2777</v>
      </c>
      <c r="M216" t="s">
        <v>403</v>
      </c>
      <c r="N216" t="s">
        <v>3707</v>
      </c>
      <c r="O216" t="s">
        <v>3131</v>
      </c>
      <c r="P216" t="s">
        <v>11</v>
      </c>
      <c r="R216" t="s">
        <v>97</v>
      </c>
      <c r="T216" t="s">
        <v>2985</v>
      </c>
      <c r="V216" t="s">
        <v>2781</v>
      </c>
      <c r="Y216">
        <v>0</v>
      </c>
      <c r="Z216">
        <v>0</v>
      </c>
      <c r="AA216">
        <v>0</v>
      </c>
      <c r="AB216">
        <v>0</v>
      </c>
      <c r="AC216">
        <v>0</v>
      </c>
      <c r="AD216">
        <v>0</v>
      </c>
      <c r="AE216">
        <v>0</v>
      </c>
      <c r="AF216" t="s">
        <v>2782</v>
      </c>
      <c r="AH216" t="s">
        <v>2986</v>
      </c>
      <c r="AI216" t="s">
        <v>79</v>
      </c>
      <c r="AJ216" t="s">
        <v>79</v>
      </c>
      <c r="AM216">
        <v>2023</v>
      </c>
      <c r="AN216" s="104">
        <v>45041</v>
      </c>
      <c r="AO216" s="104">
        <v>45055</v>
      </c>
      <c r="AP216" s="104">
        <v>45090</v>
      </c>
      <c r="AQ216" s="104">
        <v>45068</v>
      </c>
      <c r="AR216" s="104">
        <v>45105</v>
      </c>
      <c r="AS216" s="104">
        <v>45069</v>
      </c>
      <c r="AT216" s="104">
        <v>2</v>
      </c>
      <c r="AU216" s="104">
        <v>2</v>
      </c>
      <c r="AV216" s="104">
        <v>2</v>
      </c>
      <c r="AW216" s="104">
        <v>2</v>
      </c>
      <c r="AX216" s="104">
        <v>45076</v>
      </c>
      <c r="AY216" s="104">
        <v>45076</v>
      </c>
      <c r="AZ216" s="104">
        <v>45106</v>
      </c>
      <c r="BA216" s="104">
        <v>45071</v>
      </c>
      <c r="BB216" s="104">
        <v>2</v>
      </c>
      <c r="BC216" s="104">
        <v>45076</v>
      </c>
      <c r="BD216" s="104">
        <v>45076</v>
      </c>
      <c r="BE216" s="104">
        <v>45078</v>
      </c>
      <c r="BF216" s="104">
        <v>45173</v>
      </c>
      <c r="BG216">
        <v>127680.38</v>
      </c>
      <c r="BH216">
        <v>1</v>
      </c>
    </row>
    <row r="217" spans="2:60">
      <c r="B217" t="s">
        <v>3714</v>
      </c>
      <c r="C217">
        <v>1100499479</v>
      </c>
      <c r="D217" t="s">
        <v>1746</v>
      </c>
      <c r="E217">
        <v>10</v>
      </c>
      <c r="F217" t="s">
        <v>3715</v>
      </c>
      <c r="G217" t="s">
        <v>3716</v>
      </c>
      <c r="H217" t="s">
        <v>3717</v>
      </c>
      <c r="L217" t="s">
        <v>2777</v>
      </c>
      <c r="M217" t="s">
        <v>403</v>
      </c>
      <c r="N217" t="s">
        <v>3707</v>
      </c>
      <c r="O217" t="s">
        <v>3131</v>
      </c>
      <c r="P217" t="s">
        <v>11</v>
      </c>
      <c r="R217" t="s">
        <v>97</v>
      </c>
      <c r="T217" t="s">
        <v>2985</v>
      </c>
      <c r="V217" t="s">
        <v>2781</v>
      </c>
      <c r="Y217">
        <v>0</v>
      </c>
      <c r="Z217">
        <v>0</v>
      </c>
      <c r="AA217">
        <v>0</v>
      </c>
      <c r="AB217">
        <v>0</v>
      </c>
      <c r="AC217">
        <v>0</v>
      </c>
      <c r="AD217">
        <v>0</v>
      </c>
      <c r="AE217">
        <v>0</v>
      </c>
      <c r="AF217" t="s">
        <v>2782</v>
      </c>
      <c r="AH217" t="s">
        <v>2986</v>
      </c>
      <c r="AI217" t="s">
        <v>79</v>
      </c>
      <c r="AJ217" t="s">
        <v>79</v>
      </c>
      <c r="AM217">
        <v>2023</v>
      </c>
      <c r="AN217" s="104">
        <v>45041</v>
      </c>
      <c r="AO217" s="104">
        <v>45055</v>
      </c>
      <c r="AP217" s="104">
        <v>45090</v>
      </c>
      <c r="AQ217" s="104">
        <v>45068</v>
      </c>
      <c r="AR217" s="104">
        <v>45105</v>
      </c>
      <c r="AS217" s="104">
        <v>45069</v>
      </c>
      <c r="AT217" s="104">
        <v>2</v>
      </c>
      <c r="AU217" s="104">
        <v>2</v>
      </c>
      <c r="AV217" s="104">
        <v>2</v>
      </c>
      <c r="AW217" s="104">
        <v>2</v>
      </c>
      <c r="AX217" s="104">
        <v>45076</v>
      </c>
      <c r="AY217" s="104">
        <v>45076</v>
      </c>
      <c r="AZ217" s="104">
        <v>45106</v>
      </c>
      <c r="BA217" s="104">
        <v>45071</v>
      </c>
      <c r="BB217" s="104">
        <v>2</v>
      </c>
      <c r="BC217" s="104">
        <v>45076</v>
      </c>
      <c r="BD217" s="104">
        <v>45076</v>
      </c>
      <c r="BE217" s="104">
        <v>45078</v>
      </c>
      <c r="BF217" s="104">
        <v>45176</v>
      </c>
      <c r="BG217">
        <v>127680.36</v>
      </c>
      <c r="BH217">
        <v>1</v>
      </c>
    </row>
    <row r="218" spans="2:60">
      <c r="B218" t="s">
        <v>3718</v>
      </c>
      <c r="C218">
        <v>1100499553</v>
      </c>
      <c r="D218" t="s">
        <v>1569</v>
      </c>
      <c r="E218">
        <v>50</v>
      </c>
      <c r="F218" t="s">
        <v>2799</v>
      </c>
      <c r="G218" t="s">
        <v>3719</v>
      </c>
      <c r="H218" t="s">
        <v>3720</v>
      </c>
      <c r="L218" t="s">
        <v>2777</v>
      </c>
      <c r="M218" t="s">
        <v>214</v>
      </c>
      <c r="N218" t="s">
        <v>2997</v>
      </c>
      <c r="O218" t="s">
        <v>2998</v>
      </c>
      <c r="P218" t="s">
        <v>11</v>
      </c>
      <c r="R218" t="s">
        <v>88</v>
      </c>
      <c r="V218" t="s">
        <v>2789</v>
      </c>
      <c r="Y218">
        <v>0</v>
      </c>
      <c r="Z218">
        <v>0</v>
      </c>
      <c r="AA218">
        <v>0</v>
      </c>
      <c r="AB218">
        <v>0</v>
      </c>
      <c r="AC218">
        <v>0</v>
      </c>
      <c r="AD218">
        <v>0</v>
      </c>
      <c r="AE218">
        <v>0</v>
      </c>
      <c r="AF218" t="s">
        <v>2782</v>
      </c>
      <c r="AI218" t="s">
        <v>79</v>
      </c>
      <c r="AM218">
        <v>2023</v>
      </c>
      <c r="AN218" s="104">
        <v>45041</v>
      </c>
      <c r="AO218" s="104">
        <v>2</v>
      </c>
      <c r="AP218" s="104">
        <v>2</v>
      </c>
      <c r="AQ218" s="104">
        <v>2</v>
      </c>
      <c r="AR218" s="104">
        <v>2</v>
      </c>
      <c r="AS218" s="104">
        <v>2</v>
      </c>
      <c r="AT218" s="104">
        <v>2</v>
      </c>
      <c r="AU218" s="104">
        <v>2</v>
      </c>
      <c r="AV218" s="104">
        <v>2</v>
      </c>
      <c r="AW218" s="104">
        <v>2</v>
      </c>
      <c r="AX218" s="104">
        <v>45055</v>
      </c>
      <c r="AY218" s="104">
        <v>45055</v>
      </c>
      <c r="AZ218" s="104">
        <v>45054</v>
      </c>
      <c r="BA218" s="104">
        <v>2</v>
      </c>
      <c r="BB218" s="104">
        <v>2</v>
      </c>
      <c r="BC218" s="104">
        <v>45055</v>
      </c>
      <c r="BD218" s="104">
        <v>45055</v>
      </c>
      <c r="BE218" s="104">
        <v>45057</v>
      </c>
      <c r="BF218" s="104">
        <v>46022</v>
      </c>
      <c r="BG218">
        <v>9461.02</v>
      </c>
      <c r="BH218">
        <v>1</v>
      </c>
    </row>
    <row r="219" spans="2:60">
      <c r="B219" t="s">
        <v>3721</v>
      </c>
      <c r="C219">
        <v>1100499589</v>
      </c>
      <c r="D219" t="s">
        <v>933</v>
      </c>
      <c r="E219">
        <v>10</v>
      </c>
      <c r="F219" t="s">
        <v>3722</v>
      </c>
      <c r="G219" t="s">
        <v>3341</v>
      </c>
      <c r="H219" t="s">
        <v>3723</v>
      </c>
      <c r="L219" t="s">
        <v>2777</v>
      </c>
      <c r="M219" t="s">
        <v>513</v>
      </c>
      <c r="N219" t="s">
        <v>3724</v>
      </c>
      <c r="O219" t="s">
        <v>2979</v>
      </c>
      <c r="P219" t="s">
        <v>103</v>
      </c>
      <c r="R219" t="s">
        <v>73</v>
      </c>
      <c r="V219" t="s">
        <v>2819</v>
      </c>
      <c r="Y219">
        <v>0</v>
      </c>
      <c r="Z219">
        <v>0</v>
      </c>
      <c r="AA219">
        <v>0</v>
      </c>
      <c r="AB219">
        <v>0</v>
      </c>
      <c r="AC219">
        <v>0</v>
      </c>
      <c r="AD219">
        <v>0</v>
      </c>
      <c r="AE219">
        <v>0</v>
      </c>
      <c r="AF219" t="s">
        <v>2782</v>
      </c>
      <c r="AI219" t="s">
        <v>79</v>
      </c>
      <c r="AJ219" t="s">
        <v>79</v>
      </c>
      <c r="AM219">
        <v>2023</v>
      </c>
      <c r="AN219" s="104">
        <v>45047</v>
      </c>
      <c r="AO219" s="104">
        <v>2</v>
      </c>
      <c r="AP219" s="104">
        <v>2</v>
      </c>
      <c r="AQ219" s="104">
        <v>2</v>
      </c>
      <c r="AR219" s="104">
        <v>2</v>
      </c>
      <c r="AS219" s="104">
        <v>2</v>
      </c>
      <c r="AT219" s="104">
        <v>2</v>
      </c>
      <c r="AU219" s="104">
        <v>2</v>
      </c>
      <c r="AV219" s="104">
        <v>2</v>
      </c>
      <c r="AW219" s="104">
        <v>2</v>
      </c>
      <c r="AX219" s="104">
        <v>45061</v>
      </c>
      <c r="AY219" s="104">
        <v>45061</v>
      </c>
      <c r="AZ219" s="104">
        <v>45050</v>
      </c>
      <c r="BA219" s="104">
        <v>45076</v>
      </c>
      <c r="BB219" s="104">
        <v>2</v>
      </c>
      <c r="BC219" s="104">
        <v>45061</v>
      </c>
      <c r="BD219" s="104">
        <v>45061</v>
      </c>
      <c r="BE219" s="104">
        <v>45076</v>
      </c>
      <c r="BF219" s="104">
        <v>45078</v>
      </c>
      <c r="BG219">
        <v>18037.82</v>
      </c>
      <c r="BH219">
        <v>1</v>
      </c>
    </row>
    <row r="220" spans="2:60">
      <c r="B220" t="s">
        <v>3725</v>
      </c>
      <c r="C220">
        <v>1100499640</v>
      </c>
      <c r="D220" t="s">
        <v>3726</v>
      </c>
      <c r="E220">
        <v>10</v>
      </c>
      <c r="F220" t="s">
        <v>3727</v>
      </c>
      <c r="G220" t="s">
        <v>3728</v>
      </c>
      <c r="H220" t="s">
        <v>3729</v>
      </c>
      <c r="N220" t="s">
        <v>3730</v>
      </c>
      <c r="O220" t="s">
        <v>2979</v>
      </c>
      <c r="P220" t="s">
        <v>88</v>
      </c>
      <c r="R220" t="s">
        <v>39</v>
      </c>
      <c r="V220" t="s">
        <v>2781</v>
      </c>
      <c r="Y220">
        <v>0</v>
      </c>
      <c r="Z220">
        <v>0</v>
      </c>
      <c r="AA220">
        <v>0</v>
      </c>
      <c r="AB220">
        <v>0</v>
      </c>
      <c r="AC220">
        <v>0</v>
      </c>
      <c r="AD220">
        <v>0</v>
      </c>
      <c r="AE220">
        <v>0</v>
      </c>
      <c r="AF220" t="s">
        <v>2782</v>
      </c>
      <c r="AJ220" t="s">
        <v>79</v>
      </c>
      <c r="AM220">
        <v>2023</v>
      </c>
      <c r="AN220" s="104">
        <v>45043</v>
      </c>
      <c r="AO220" s="104">
        <v>45057</v>
      </c>
      <c r="AP220" s="104">
        <v>2</v>
      </c>
      <c r="AQ220" s="104">
        <v>45107</v>
      </c>
      <c r="AR220" s="104">
        <v>2</v>
      </c>
      <c r="AS220" s="104">
        <v>2</v>
      </c>
      <c r="AT220" s="104">
        <v>2</v>
      </c>
      <c r="AU220" s="104">
        <v>2</v>
      </c>
      <c r="AV220" s="104">
        <v>2</v>
      </c>
      <c r="AW220" s="104">
        <v>2</v>
      </c>
      <c r="AX220" s="104">
        <v>45085</v>
      </c>
      <c r="AY220" s="104">
        <v>45085</v>
      </c>
      <c r="AZ220" s="104">
        <v>2</v>
      </c>
      <c r="BA220" s="104">
        <v>45181</v>
      </c>
      <c r="BB220" s="104">
        <v>2</v>
      </c>
      <c r="BC220" s="104">
        <v>45085</v>
      </c>
      <c r="BD220" s="104">
        <v>45085</v>
      </c>
      <c r="BE220" s="104">
        <v>45092</v>
      </c>
      <c r="BF220" s="104">
        <v>45229</v>
      </c>
      <c r="BG220">
        <v>13944.01</v>
      </c>
      <c r="BH220">
        <v>1</v>
      </c>
    </row>
    <row r="221" spans="2:60">
      <c r="B221" t="s">
        <v>3731</v>
      </c>
      <c r="C221">
        <v>1100499689</v>
      </c>
      <c r="D221" t="s">
        <v>1739</v>
      </c>
      <c r="E221">
        <v>10</v>
      </c>
      <c r="F221" t="s">
        <v>3732</v>
      </c>
      <c r="G221" t="s">
        <v>3605</v>
      </c>
      <c r="H221" t="s">
        <v>3733</v>
      </c>
      <c r="L221" t="s">
        <v>2777</v>
      </c>
      <c r="M221" t="s">
        <v>2004</v>
      </c>
      <c r="N221" t="s">
        <v>3734</v>
      </c>
      <c r="O221" t="s">
        <v>2817</v>
      </c>
      <c r="P221" t="s">
        <v>80</v>
      </c>
      <c r="R221" t="s">
        <v>49</v>
      </c>
      <c r="T221" t="s">
        <v>2985</v>
      </c>
      <c r="V221" t="s">
        <v>2819</v>
      </c>
      <c r="Y221">
        <v>0</v>
      </c>
      <c r="Z221">
        <v>0</v>
      </c>
      <c r="AA221">
        <v>0</v>
      </c>
      <c r="AB221">
        <v>0</v>
      </c>
      <c r="AC221">
        <v>0</v>
      </c>
      <c r="AD221">
        <v>0</v>
      </c>
      <c r="AE221">
        <v>0</v>
      </c>
      <c r="AF221" t="s">
        <v>2782</v>
      </c>
      <c r="AG221" t="s">
        <v>45</v>
      </c>
      <c r="AH221" t="s">
        <v>2986</v>
      </c>
      <c r="AI221" t="s">
        <v>79</v>
      </c>
      <c r="AJ221" t="s">
        <v>79</v>
      </c>
      <c r="AM221">
        <v>2023</v>
      </c>
      <c r="AN221" s="104">
        <v>45048</v>
      </c>
      <c r="AO221" s="104">
        <v>45062</v>
      </c>
      <c r="AP221" s="104">
        <v>45065</v>
      </c>
      <c r="AQ221" s="104">
        <v>45065</v>
      </c>
      <c r="AR221" s="104">
        <v>45078</v>
      </c>
      <c r="AS221" s="104">
        <v>45076</v>
      </c>
      <c r="AT221" s="104">
        <v>45055</v>
      </c>
      <c r="AU221" s="104">
        <v>45055</v>
      </c>
      <c r="AV221" s="104">
        <v>2</v>
      </c>
      <c r="AW221" s="104">
        <v>2</v>
      </c>
      <c r="AX221" s="104">
        <v>45077</v>
      </c>
      <c r="AY221" s="104">
        <v>45077</v>
      </c>
      <c r="AZ221" s="104">
        <v>45079</v>
      </c>
      <c r="BA221" s="104">
        <v>45093</v>
      </c>
      <c r="BB221" s="104">
        <v>2</v>
      </c>
      <c r="BC221" s="104">
        <v>45077</v>
      </c>
      <c r="BD221" s="104">
        <v>45077</v>
      </c>
      <c r="BE221" s="104">
        <v>45079</v>
      </c>
      <c r="BF221" s="104">
        <v>45198</v>
      </c>
      <c r="BG221">
        <v>26186.02</v>
      </c>
      <c r="BH221">
        <v>1</v>
      </c>
    </row>
    <row r="222" spans="2:60">
      <c r="B222" t="s">
        <v>3735</v>
      </c>
      <c r="C222">
        <v>1100499728</v>
      </c>
      <c r="D222" t="s">
        <v>3736</v>
      </c>
      <c r="E222">
        <v>30</v>
      </c>
      <c r="F222" t="s">
        <v>2791</v>
      </c>
      <c r="G222" t="s">
        <v>3007</v>
      </c>
      <c r="H222" t="s">
        <v>3737</v>
      </c>
      <c r="L222" t="s">
        <v>2777</v>
      </c>
      <c r="M222" t="s">
        <v>521</v>
      </c>
      <c r="N222" t="s">
        <v>2997</v>
      </c>
      <c r="O222" t="s">
        <v>3263</v>
      </c>
      <c r="P222" t="s">
        <v>88</v>
      </c>
      <c r="R222" t="s">
        <v>73</v>
      </c>
      <c r="V222" t="s">
        <v>2819</v>
      </c>
      <c r="Y222">
        <v>0</v>
      </c>
      <c r="Z222">
        <v>0</v>
      </c>
      <c r="AA222">
        <v>2</v>
      </c>
      <c r="AB222">
        <v>0</v>
      </c>
      <c r="AC222">
        <v>0</v>
      </c>
      <c r="AD222">
        <v>0</v>
      </c>
      <c r="AE222">
        <v>0</v>
      </c>
      <c r="AF222" t="s">
        <v>2782</v>
      </c>
      <c r="AJ222" t="s">
        <v>79</v>
      </c>
      <c r="AM222">
        <v>2023</v>
      </c>
      <c r="AN222" s="104">
        <v>45042</v>
      </c>
      <c r="AO222" s="104">
        <v>2</v>
      </c>
      <c r="AP222" s="104">
        <v>2</v>
      </c>
      <c r="AQ222" s="104">
        <v>2</v>
      </c>
      <c r="AR222" s="104">
        <v>2</v>
      </c>
      <c r="AS222" s="104">
        <v>2</v>
      </c>
      <c r="AT222" s="104">
        <v>2</v>
      </c>
      <c r="AU222" s="104">
        <v>2</v>
      </c>
      <c r="AV222" s="104">
        <v>2</v>
      </c>
      <c r="AW222" s="104">
        <v>2</v>
      </c>
      <c r="AX222" s="104">
        <v>45049</v>
      </c>
      <c r="AY222" s="104">
        <v>45049</v>
      </c>
      <c r="AZ222" s="104">
        <v>2</v>
      </c>
      <c r="BA222" s="104">
        <v>45044</v>
      </c>
      <c r="BB222" s="104">
        <v>2</v>
      </c>
      <c r="BC222" s="104">
        <v>45049</v>
      </c>
      <c r="BD222" s="104">
        <v>45049</v>
      </c>
      <c r="BE222" s="104">
        <v>45054</v>
      </c>
      <c r="BF222" s="104">
        <v>45132</v>
      </c>
      <c r="BG222">
        <v>1842.46</v>
      </c>
      <c r="BH222">
        <v>1</v>
      </c>
    </row>
    <row r="223" spans="2:60">
      <c r="B223" t="s">
        <v>3738</v>
      </c>
      <c r="C223">
        <v>1100499755</v>
      </c>
      <c r="D223" t="s">
        <v>920</v>
      </c>
      <c r="E223">
        <v>40</v>
      </c>
      <c r="F223" t="s">
        <v>2791</v>
      </c>
      <c r="G223" t="s">
        <v>3007</v>
      </c>
      <c r="H223" t="s">
        <v>3739</v>
      </c>
      <c r="L223" t="s">
        <v>2794</v>
      </c>
      <c r="M223" t="s">
        <v>521</v>
      </c>
      <c r="N223" t="s">
        <v>2997</v>
      </c>
      <c r="O223" t="s">
        <v>3195</v>
      </c>
      <c r="P223" t="s">
        <v>88</v>
      </c>
      <c r="R223" t="s">
        <v>73</v>
      </c>
      <c r="V223" t="s">
        <v>2789</v>
      </c>
      <c r="Y223">
        <v>0</v>
      </c>
      <c r="Z223">
        <v>0</v>
      </c>
      <c r="AA223">
        <v>2</v>
      </c>
      <c r="AB223">
        <v>0</v>
      </c>
      <c r="AC223">
        <v>0</v>
      </c>
      <c r="AD223">
        <v>0</v>
      </c>
      <c r="AE223">
        <v>0</v>
      </c>
      <c r="AF223" t="s">
        <v>2782</v>
      </c>
      <c r="AJ223" t="s">
        <v>79</v>
      </c>
      <c r="AM223">
        <v>2023</v>
      </c>
      <c r="AN223" s="104">
        <v>45043</v>
      </c>
      <c r="AO223" s="104">
        <v>2</v>
      </c>
      <c r="AP223" s="104">
        <v>2</v>
      </c>
      <c r="AQ223" s="104">
        <v>2</v>
      </c>
      <c r="AR223" s="104">
        <v>2</v>
      </c>
      <c r="AS223" s="104">
        <v>2</v>
      </c>
      <c r="AT223" s="104">
        <v>2</v>
      </c>
      <c r="AU223" s="104">
        <v>2</v>
      </c>
      <c r="AV223" s="104">
        <v>2</v>
      </c>
      <c r="AW223" s="104">
        <v>2</v>
      </c>
      <c r="AX223" s="104">
        <v>45050</v>
      </c>
      <c r="AY223" s="104">
        <v>45050</v>
      </c>
      <c r="AZ223" s="104">
        <v>2</v>
      </c>
      <c r="BA223" s="104">
        <v>45044</v>
      </c>
      <c r="BB223" s="104">
        <v>2</v>
      </c>
      <c r="BC223" s="104">
        <v>45050</v>
      </c>
      <c r="BD223" s="104">
        <v>45050</v>
      </c>
      <c r="BE223" s="104">
        <v>45054</v>
      </c>
      <c r="BF223" s="104">
        <v>46022</v>
      </c>
      <c r="BG223">
        <v>4328.33</v>
      </c>
      <c r="BH223">
        <v>1</v>
      </c>
    </row>
    <row r="224" spans="2:60">
      <c r="B224" t="s">
        <v>3740</v>
      </c>
      <c r="C224">
        <v>1100499758</v>
      </c>
      <c r="D224" t="s">
        <v>3741</v>
      </c>
      <c r="E224">
        <v>10</v>
      </c>
      <c r="F224" t="s">
        <v>3742</v>
      </c>
      <c r="G224" t="s">
        <v>3743</v>
      </c>
      <c r="H224" t="s">
        <v>3744</v>
      </c>
      <c r="L224" t="s">
        <v>2777</v>
      </c>
      <c r="M224" t="s">
        <v>403</v>
      </c>
      <c r="N224" t="s">
        <v>3745</v>
      </c>
      <c r="O224" t="s">
        <v>2817</v>
      </c>
      <c r="P224" t="s">
        <v>11</v>
      </c>
      <c r="R224" t="s">
        <v>49</v>
      </c>
      <c r="V224" t="s">
        <v>2781</v>
      </c>
      <c r="Y224">
        <v>0</v>
      </c>
      <c r="Z224">
        <v>0</v>
      </c>
      <c r="AA224">
        <v>0</v>
      </c>
      <c r="AB224">
        <v>0</v>
      </c>
      <c r="AC224">
        <v>0</v>
      </c>
      <c r="AD224">
        <v>0</v>
      </c>
      <c r="AE224">
        <v>0</v>
      </c>
      <c r="AF224" t="s">
        <v>2782</v>
      </c>
      <c r="AI224" t="s">
        <v>89</v>
      </c>
      <c r="AJ224" t="s">
        <v>79</v>
      </c>
      <c r="AM224">
        <v>2023</v>
      </c>
      <c r="AN224" s="104">
        <v>45043</v>
      </c>
      <c r="AO224" s="104">
        <v>45057</v>
      </c>
      <c r="AP224" s="104">
        <v>45097</v>
      </c>
      <c r="AQ224" s="104">
        <v>45084</v>
      </c>
      <c r="AR224" s="104">
        <v>2</v>
      </c>
      <c r="AS224" s="104">
        <v>2</v>
      </c>
      <c r="AT224" s="104">
        <v>45057</v>
      </c>
      <c r="AU224" s="104">
        <v>45057</v>
      </c>
      <c r="AV224" s="104">
        <v>2</v>
      </c>
      <c r="AW224" s="104">
        <v>2</v>
      </c>
      <c r="AX224" s="104">
        <v>45085</v>
      </c>
      <c r="AY224" s="104">
        <v>45085</v>
      </c>
      <c r="AZ224" s="104">
        <v>2</v>
      </c>
      <c r="BA224" s="104">
        <v>45198</v>
      </c>
      <c r="BB224" s="104">
        <v>2</v>
      </c>
      <c r="BC224" s="104">
        <v>45085</v>
      </c>
      <c r="BD224" s="104">
        <v>45085</v>
      </c>
      <c r="BE224" s="104">
        <v>45089</v>
      </c>
      <c r="BF224" s="104">
        <v>45184</v>
      </c>
      <c r="BG224">
        <v>76047.009999999995</v>
      </c>
      <c r="BH224">
        <v>1</v>
      </c>
    </row>
    <row r="225" spans="2:60">
      <c r="B225" t="s">
        <v>3746</v>
      </c>
      <c r="C225">
        <v>1100499864</v>
      </c>
      <c r="D225" t="s">
        <v>3747</v>
      </c>
      <c r="E225">
        <v>10</v>
      </c>
      <c r="F225" t="s">
        <v>3748</v>
      </c>
      <c r="G225" t="s">
        <v>3749</v>
      </c>
      <c r="H225" t="s">
        <v>3750</v>
      </c>
      <c r="L225" t="s">
        <v>2794</v>
      </c>
      <c r="M225" t="s">
        <v>403</v>
      </c>
      <c r="N225" t="s">
        <v>3751</v>
      </c>
      <c r="O225" t="s">
        <v>2979</v>
      </c>
      <c r="P225" t="s">
        <v>103</v>
      </c>
      <c r="R225" t="s">
        <v>73</v>
      </c>
      <c r="V225" t="s">
        <v>2819</v>
      </c>
      <c r="Y225">
        <v>0</v>
      </c>
      <c r="Z225">
        <v>0</v>
      </c>
      <c r="AA225">
        <v>0</v>
      </c>
      <c r="AB225">
        <v>0</v>
      </c>
      <c r="AC225">
        <v>0</v>
      </c>
      <c r="AD225">
        <v>0</v>
      </c>
      <c r="AE225">
        <v>0</v>
      </c>
      <c r="AF225" t="s">
        <v>2782</v>
      </c>
      <c r="AI225" t="s">
        <v>79</v>
      </c>
      <c r="AJ225" t="s">
        <v>79</v>
      </c>
      <c r="AM225">
        <v>2023</v>
      </c>
      <c r="AN225" s="104">
        <v>45047</v>
      </c>
      <c r="AO225" s="104">
        <v>45061</v>
      </c>
      <c r="AP225" s="104">
        <v>45083</v>
      </c>
      <c r="AQ225" s="104">
        <v>45082</v>
      </c>
      <c r="AR225" s="104">
        <v>45084</v>
      </c>
      <c r="AS225" s="104">
        <v>45082</v>
      </c>
      <c r="AT225" s="104">
        <v>45054</v>
      </c>
      <c r="AU225" s="104">
        <v>45054</v>
      </c>
      <c r="AV225" s="104">
        <v>2</v>
      </c>
      <c r="AW225" s="104">
        <v>2</v>
      </c>
      <c r="AX225" s="104">
        <v>45076</v>
      </c>
      <c r="AY225" s="104">
        <v>45076</v>
      </c>
      <c r="AZ225" s="104">
        <v>45084</v>
      </c>
      <c r="BA225" s="104">
        <v>45086</v>
      </c>
      <c r="BB225" s="104">
        <v>2</v>
      </c>
      <c r="BC225" s="104">
        <v>45076</v>
      </c>
      <c r="BD225" s="104">
        <v>45076</v>
      </c>
      <c r="BE225" s="104">
        <v>45078</v>
      </c>
      <c r="BF225" s="104">
        <v>45118</v>
      </c>
      <c r="BG225">
        <v>10240.01</v>
      </c>
      <c r="BH225">
        <v>1</v>
      </c>
    </row>
    <row r="226" spans="2:60">
      <c r="B226" t="s">
        <v>3752</v>
      </c>
      <c r="C226">
        <v>1100500009</v>
      </c>
      <c r="D226" t="s">
        <v>3753</v>
      </c>
      <c r="E226">
        <v>30</v>
      </c>
      <c r="F226" t="s">
        <v>2994</v>
      </c>
      <c r="G226" t="s">
        <v>2995</v>
      </c>
      <c r="H226" t="s">
        <v>3754</v>
      </c>
      <c r="L226" t="s">
        <v>2777</v>
      </c>
      <c r="M226" t="s">
        <v>513</v>
      </c>
      <c r="N226" t="s">
        <v>3755</v>
      </c>
      <c r="O226" t="s">
        <v>2817</v>
      </c>
      <c r="P226" t="s">
        <v>103</v>
      </c>
      <c r="R226" t="s">
        <v>2878</v>
      </c>
      <c r="V226" t="s">
        <v>2835</v>
      </c>
      <c r="Y226">
        <v>0</v>
      </c>
      <c r="Z226">
        <v>0</v>
      </c>
      <c r="AA226">
        <v>0</v>
      </c>
      <c r="AB226">
        <v>0</v>
      </c>
      <c r="AC226">
        <v>0</v>
      </c>
      <c r="AD226">
        <v>0</v>
      </c>
      <c r="AE226">
        <v>0</v>
      </c>
      <c r="AF226" t="s">
        <v>2782</v>
      </c>
      <c r="AI226" t="s">
        <v>79</v>
      </c>
      <c r="AJ226" t="s">
        <v>79</v>
      </c>
      <c r="AM226">
        <v>2023</v>
      </c>
      <c r="AN226" s="104">
        <v>45049</v>
      </c>
      <c r="AO226" s="104">
        <v>2</v>
      </c>
      <c r="AP226" s="104">
        <v>2</v>
      </c>
      <c r="AQ226" s="104">
        <v>2</v>
      </c>
      <c r="AR226" s="104">
        <v>2</v>
      </c>
      <c r="AS226" s="104">
        <v>2</v>
      </c>
      <c r="AT226" s="104">
        <v>2</v>
      </c>
      <c r="AU226" s="104">
        <v>2</v>
      </c>
      <c r="AV226" s="104">
        <v>2</v>
      </c>
      <c r="AW226" s="104">
        <v>2</v>
      </c>
      <c r="AX226" s="104">
        <v>45063</v>
      </c>
      <c r="AY226" s="104">
        <v>45063</v>
      </c>
      <c r="AZ226" s="104">
        <v>45051</v>
      </c>
      <c r="BA226" s="104">
        <v>45065</v>
      </c>
      <c r="BB226" s="104">
        <v>2</v>
      </c>
      <c r="BC226" s="104">
        <v>45063</v>
      </c>
      <c r="BD226" s="104">
        <v>45063</v>
      </c>
      <c r="BE226" s="104">
        <v>45065</v>
      </c>
      <c r="BF226" s="104">
        <v>45134</v>
      </c>
      <c r="BG226">
        <v>8677.01</v>
      </c>
      <c r="BH226">
        <v>1</v>
      </c>
    </row>
    <row r="227" spans="2:60">
      <c r="B227" t="s">
        <v>3756</v>
      </c>
      <c r="C227">
        <v>1100500163</v>
      </c>
      <c r="D227" t="s">
        <v>3287</v>
      </c>
      <c r="E227">
        <v>30</v>
      </c>
      <c r="F227" t="s">
        <v>2791</v>
      </c>
      <c r="G227" t="s">
        <v>3007</v>
      </c>
      <c r="H227" t="s">
        <v>3757</v>
      </c>
      <c r="L227" t="s">
        <v>2777</v>
      </c>
      <c r="M227" t="s">
        <v>403</v>
      </c>
      <c r="N227" t="s">
        <v>3758</v>
      </c>
      <c r="O227" t="s">
        <v>3131</v>
      </c>
      <c r="P227" t="s">
        <v>103</v>
      </c>
      <c r="R227" t="s">
        <v>97</v>
      </c>
      <c r="V227" t="s">
        <v>2819</v>
      </c>
      <c r="Y227">
        <v>4</v>
      </c>
      <c r="Z227">
        <v>0</v>
      </c>
      <c r="AA227">
        <v>4</v>
      </c>
      <c r="AB227">
        <v>0</v>
      </c>
      <c r="AC227">
        <v>0</v>
      </c>
      <c r="AD227">
        <v>0</v>
      </c>
      <c r="AE227">
        <v>0</v>
      </c>
      <c r="AF227" t="s">
        <v>2782</v>
      </c>
      <c r="AI227" t="s">
        <v>79</v>
      </c>
      <c r="AJ227" t="s">
        <v>79</v>
      </c>
      <c r="AM227">
        <v>2023</v>
      </c>
      <c r="AN227" s="104">
        <v>45054</v>
      </c>
      <c r="AO227" s="104">
        <v>45068</v>
      </c>
      <c r="AP227" s="104">
        <v>45083</v>
      </c>
      <c r="AQ227" s="104">
        <v>45079</v>
      </c>
      <c r="AR227" s="104">
        <v>45084</v>
      </c>
      <c r="AS227" s="104">
        <v>45084</v>
      </c>
      <c r="AT227" s="104">
        <v>2</v>
      </c>
      <c r="AU227" s="104">
        <v>2</v>
      </c>
      <c r="AV227" s="104">
        <v>2</v>
      </c>
      <c r="AW227" s="104">
        <v>2</v>
      </c>
      <c r="AX227" s="104">
        <v>45082</v>
      </c>
      <c r="AY227" s="104">
        <v>45082</v>
      </c>
      <c r="AZ227" s="104">
        <v>45085</v>
      </c>
      <c r="BA227" s="104">
        <v>45086</v>
      </c>
      <c r="BB227" s="104">
        <v>2</v>
      </c>
      <c r="BC227" s="104">
        <v>45082</v>
      </c>
      <c r="BD227" s="104">
        <v>45082</v>
      </c>
      <c r="BE227" s="104">
        <v>45084</v>
      </c>
      <c r="BF227" s="104">
        <v>45177</v>
      </c>
      <c r="BG227">
        <v>34050.01</v>
      </c>
      <c r="BH227">
        <v>1</v>
      </c>
    </row>
    <row r="228" spans="2:60">
      <c r="B228" t="s">
        <v>3759</v>
      </c>
      <c r="C228">
        <v>1100500170</v>
      </c>
      <c r="D228" t="s">
        <v>1573</v>
      </c>
      <c r="E228">
        <v>30</v>
      </c>
      <c r="F228" t="s">
        <v>3397</v>
      </c>
      <c r="G228" t="s">
        <v>3402</v>
      </c>
      <c r="H228" t="s">
        <v>3760</v>
      </c>
      <c r="L228" t="s">
        <v>2777</v>
      </c>
      <c r="M228" t="s">
        <v>208</v>
      </c>
      <c r="N228" t="s">
        <v>2997</v>
      </c>
      <c r="O228" t="s">
        <v>2998</v>
      </c>
      <c r="P228" t="s">
        <v>103</v>
      </c>
      <c r="R228" t="s">
        <v>88</v>
      </c>
      <c r="V228" t="s">
        <v>2789</v>
      </c>
      <c r="Y228">
        <v>0</v>
      </c>
      <c r="Z228">
        <v>0</v>
      </c>
      <c r="AA228">
        <v>0</v>
      </c>
      <c r="AB228">
        <v>0</v>
      </c>
      <c r="AC228">
        <v>0</v>
      </c>
      <c r="AD228">
        <v>0</v>
      </c>
      <c r="AE228">
        <v>0</v>
      </c>
      <c r="AF228" t="s">
        <v>2782</v>
      </c>
      <c r="AI228" t="s">
        <v>79</v>
      </c>
      <c r="AM228">
        <v>2023</v>
      </c>
      <c r="AN228" s="104">
        <v>45047</v>
      </c>
      <c r="AO228" s="104">
        <v>2</v>
      </c>
      <c r="AP228" s="104">
        <v>2</v>
      </c>
      <c r="AQ228" s="104">
        <v>2</v>
      </c>
      <c r="AR228" s="104">
        <v>2</v>
      </c>
      <c r="AS228" s="104">
        <v>2</v>
      </c>
      <c r="AT228" s="104">
        <v>2</v>
      </c>
      <c r="AU228" s="104">
        <v>2</v>
      </c>
      <c r="AV228" s="104">
        <v>2</v>
      </c>
      <c r="AW228" s="104">
        <v>2</v>
      </c>
      <c r="AX228" s="104">
        <v>45061</v>
      </c>
      <c r="AY228" s="104">
        <v>45061</v>
      </c>
      <c r="AZ228" s="104">
        <v>45051</v>
      </c>
      <c r="BA228" s="104">
        <v>2</v>
      </c>
      <c r="BB228" s="104">
        <v>2</v>
      </c>
      <c r="BC228" s="104">
        <v>45061</v>
      </c>
      <c r="BD228" s="104">
        <v>45061</v>
      </c>
      <c r="BE228" s="104">
        <v>45063</v>
      </c>
      <c r="BF228" s="104">
        <v>45082</v>
      </c>
      <c r="BG228">
        <v>490.02</v>
      </c>
      <c r="BH228">
        <v>1</v>
      </c>
    </row>
    <row r="229" spans="2:60">
      <c r="B229" t="s">
        <v>3761</v>
      </c>
      <c r="C229">
        <v>1100500212</v>
      </c>
      <c r="D229" t="s">
        <v>397</v>
      </c>
      <c r="E229">
        <v>50</v>
      </c>
      <c r="F229" t="s">
        <v>3762</v>
      </c>
      <c r="G229" t="s">
        <v>3763</v>
      </c>
      <c r="L229" t="s">
        <v>2794</v>
      </c>
      <c r="M229" t="s">
        <v>214</v>
      </c>
      <c r="N229" t="s">
        <v>3040</v>
      </c>
      <c r="O229" t="s">
        <v>3041</v>
      </c>
      <c r="P229" t="s">
        <v>11</v>
      </c>
      <c r="R229" t="s">
        <v>88</v>
      </c>
      <c r="Y229">
        <v>0</v>
      </c>
      <c r="Z229">
        <v>0</v>
      </c>
      <c r="AA229">
        <v>0</v>
      </c>
      <c r="AB229">
        <v>0</v>
      </c>
      <c r="AC229">
        <v>0</v>
      </c>
      <c r="AD229">
        <v>0</v>
      </c>
      <c r="AE229">
        <v>0</v>
      </c>
      <c r="AF229" t="s">
        <v>2782</v>
      </c>
      <c r="AI229" t="s">
        <v>79</v>
      </c>
      <c r="AM229">
        <v>2023</v>
      </c>
      <c r="AN229" s="104">
        <v>2</v>
      </c>
      <c r="AO229" s="104">
        <v>2</v>
      </c>
      <c r="AP229" s="104">
        <v>2</v>
      </c>
      <c r="AQ229" s="104">
        <v>2</v>
      </c>
      <c r="AR229" s="104">
        <v>2</v>
      </c>
      <c r="AS229" s="104">
        <v>2</v>
      </c>
      <c r="AT229" s="104">
        <v>2</v>
      </c>
      <c r="AU229" s="104">
        <v>2</v>
      </c>
      <c r="AV229" s="104">
        <v>2</v>
      </c>
      <c r="AW229" s="104">
        <v>2</v>
      </c>
      <c r="AX229" s="104">
        <v>2</v>
      </c>
      <c r="AY229" s="104">
        <v>2</v>
      </c>
      <c r="AZ229" s="104">
        <v>45062</v>
      </c>
      <c r="BA229" s="104">
        <v>2</v>
      </c>
      <c r="BB229" s="104">
        <v>2</v>
      </c>
      <c r="BC229" s="104">
        <v>2</v>
      </c>
      <c r="BD229" s="104">
        <v>2</v>
      </c>
      <c r="BE229" s="104">
        <v>2</v>
      </c>
      <c r="BF229" s="104">
        <v>2</v>
      </c>
      <c r="BG229">
        <v>0.01</v>
      </c>
      <c r="BH229">
        <v>1</v>
      </c>
    </row>
    <row r="230" spans="2:60">
      <c r="B230" t="s">
        <v>3764</v>
      </c>
      <c r="C230">
        <v>1100500310</v>
      </c>
      <c r="D230" t="s">
        <v>1911</v>
      </c>
      <c r="E230">
        <v>53</v>
      </c>
      <c r="F230" t="s">
        <v>3765</v>
      </c>
      <c r="G230" t="s">
        <v>3766</v>
      </c>
      <c r="H230" t="s">
        <v>3767</v>
      </c>
      <c r="L230" t="s">
        <v>2777</v>
      </c>
      <c r="M230" t="s">
        <v>403</v>
      </c>
      <c r="N230" t="s">
        <v>3768</v>
      </c>
      <c r="O230" t="s">
        <v>2968</v>
      </c>
      <c r="P230" t="s">
        <v>103</v>
      </c>
      <c r="R230" t="s">
        <v>49</v>
      </c>
      <c r="T230" t="s">
        <v>2985</v>
      </c>
      <c r="V230" t="s">
        <v>2789</v>
      </c>
      <c r="Y230">
        <v>0</v>
      </c>
      <c r="Z230">
        <v>0</v>
      </c>
      <c r="AA230">
        <v>0</v>
      </c>
      <c r="AB230">
        <v>0</v>
      </c>
      <c r="AC230">
        <v>0</v>
      </c>
      <c r="AD230">
        <v>0</v>
      </c>
      <c r="AE230">
        <v>0</v>
      </c>
      <c r="AF230" t="s">
        <v>2782</v>
      </c>
      <c r="AG230" t="s">
        <v>45</v>
      </c>
      <c r="AH230" t="s">
        <v>2986</v>
      </c>
      <c r="AI230" t="s">
        <v>79</v>
      </c>
      <c r="AJ230" t="s">
        <v>79</v>
      </c>
      <c r="AM230">
        <v>2023</v>
      </c>
      <c r="AN230" s="104">
        <v>45055</v>
      </c>
      <c r="AO230" s="104">
        <v>45069</v>
      </c>
      <c r="AP230" s="104">
        <v>45091</v>
      </c>
      <c r="AQ230" s="104">
        <v>45103</v>
      </c>
      <c r="AR230" s="104">
        <v>45104</v>
      </c>
      <c r="AS230" s="104">
        <v>45104</v>
      </c>
      <c r="AT230" s="104">
        <v>45062</v>
      </c>
      <c r="AU230" s="104">
        <v>45062</v>
      </c>
      <c r="AV230" s="104">
        <v>2</v>
      </c>
      <c r="AW230" s="104">
        <v>2</v>
      </c>
      <c r="AX230" s="104">
        <v>45083</v>
      </c>
      <c r="AY230" s="104">
        <v>45083</v>
      </c>
      <c r="AZ230" s="104">
        <v>45118</v>
      </c>
      <c r="BA230" s="104">
        <v>45117</v>
      </c>
      <c r="BB230" s="104">
        <v>2</v>
      </c>
      <c r="BC230" s="104">
        <v>45083</v>
      </c>
      <c r="BD230" s="104">
        <v>45083</v>
      </c>
      <c r="BE230" s="104">
        <v>45085</v>
      </c>
      <c r="BF230" s="104">
        <v>45243</v>
      </c>
      <c r="BG230">
        <v>59457.04</v>
      </c>
      <c r="BH230">
        <v>1</v>
      </c>
    </row>
    <row r="231" spans="2:60">
      <c r="B231" t="s">
        <v>3769</v>
      </c>
      <c r="C231">
        <v>1100500331</v>
      </c>
      <c r="D231" t="s">
        <v>397</v>
      </c>
      <c r="E231">
        <v>60</v>
      </c>
      <c r="F231" t="s">
        <v>3770</v>
      </c>
      <c r="G231" t="s">
        <v>3771</v>
      </c>
      <c r="L231" t="s">
        <v>2794</v>
      </c>
      <c r="M231" t="s">
        <v>214</v>
      </c>
      <c r="N231" t="s">
        <v>3040</v>
      </c>
      <c r="O231" t="s">
        <v>3041</v>
      </c>
      <c r="P231" t="s">
        <v>11</v>
      </c>
      <c r="R231" t="s">
        <v>88</v>
      </c>
      <c r="Y231">
        <v>0</v>
      </c>
      <c r="Z231">
        <v>0</v>
      </c>
      <c r="AA231">
        <v>0</v>
      </c>
      <c r="AB231">
        <v>0</v>
      </c>
      <c r="AC231">
        <v>0</v>
      </c>
      <c r="AD231">
        <v>0</v>
      </c>
      <c r="AE231">
        <v>0</v>
      </c>
      <c r="AF231" t="s">
        <v>2782</v>
      </c>
      <c r="AI231" t="s">
        <v>79</v>
      </c>
      <c r="AM231">
        <v>2023</v>
      </c>
      <c r="AN231" s="104">
        <v>2</v>
      </c>
      <c r="AO231" s="104">
        <v>2</v>
      </c>
      <c r="AP231" s="104">
        <v>2</v>
      </c>
      <c r="AQ231" s="104">
        <v>2</v>
      </c>
      <c r="AR231" s="104">
        <v>2</v>
      </c>
      <c r="AS231" s="104">
        <v>2</v>
      </c>
      <c r="AT231" s="104">
        <v>2</v>
      </c>
      <c r="AU231" s="104">
        <v>2</v>
      </c>
      <c r="AV231" s="104">
        <v>2</v>
      </c>
      <c r="AW231" s="104">
        <v>2</v>
      </c>
      <c r="AX231" s="104">
        <v>2</v>
      </c>
      <c r="AY231" s="104">
        <v>2</v>
      </c>
      <c r="AZ231" s="104">
        <v>45062</v>
      </c>
      <c r="BA231" s="104">
        <v>2</v>
      </c>
      <c r="BB231" s="104">
        <v>2</v>
      </c>
      <c r="BC231" s="104">
        <v>2</v>
      </c>
      <c r="BD231" s="104">
        <v>2</v>
      </c>
      <c r="BE231" s="104">
        <v>2</v>
      </c>
      <c r="BF231" s="104">
        <v>2</v>
      </c>
      <c r="BG231">
        <v>0</v>
      </c>
      <c r="BH231">
        <v>1</v>
      </c>
    </row>
    <row r="232" spans="2:60">
      <c r="B232" t="s">
        <v>3772</v>
      </c>
      <c r="C232">
        <v>1100500345</v>
      </c>
      <c r="D232" t="s">
        <v>3320</v>
      </c>
      <c r="E232">
        <v>20</v>
      </c>
      <c r="F232" t="s">
        <v>2791</v>
      </c>
      <c r="G232" t="s">
        <v>3007</v>
      </c>
      <c r="H232" t="s">
        <v>3773</v>
      </c>
      <c r="L232" t="s">
        <v>2777</v>
      </c>
      <c r="M232" t="s">
        <v>521</v>
      </c>
      <c r="N232" t="s">
        <v>2997</v>
      </c>
      <c r="O232" t="s">
        <v>3041</v>
      </c>
      <c r="P232" t="s">
        <v>88</v>
      </c>
      <c r="R232" t="s">
        <v>97</v>
      </c>
      <c r="V232" t="s">
        <v>2781</v>
      </c>
      <c r="Y232">
        <v>0</v>
      </c>
      <c r="Z232">
        <v>0</v>
      </c>
      <c r="AA232">
        <v>8</v>
      </c>
      <c r="AB232">
        <v>0</v>
      </c>
      <c r="AC232">
        <v>0</v>
      </c>
      <c r="AD232">
        <v>0</v>
      </c>
      <c r="AE232">
        <v>0</v>
      </c>
      <c r="AF232" t="s">
        <v>2782</v>
      </c>
      <c r="AJ232" t="s">
        <v>79</v>
      </c>
      <c r="AM232">
        <v>2023</v>
      </c>
      <c r="AN232" s="104">
        <v>45049</v>
      </c>
      <c r="AO232" s="104">
        <v>2</v>
      </c>
      <c r="AP232" s="104">
        <v>2</v>
      </c>
      <c r="AQ232" s="104">
        <v>2</v>
      </c>
      <c r="AR232" s="104">
        <v>2</v>
      </c>
      <c r="AS232" s="104">
        <v>2</v>
      </c>
      <c r="AT232" s="104">
        <v>2</v>
      </c>
      <c r="AU232" s="104">
        <v>2</v>
      </c>
      <c r="AV232" s="104">
        <v>2</v>
      </c>
      <c r="AW232" s="104">
        <v>2</v>
      </c>
      <c r="AX232" s="104">
        <v>45063</v>
      </c>
      <c r="AY232" s="104">
        <v>45063</v>
      </c>
      <c r="AZ232" s="104">
        <v>2</v>
      </c>
      <c r="BA232" s="104">
        <v>45118</v>
      </c>
      <c r="BB232" s="104">
        <v>2</v>
      </c>
      <c r="BC232" s="104">
        <v>45063</v>
      </c>
      <c r="BD232" s="104">
        <v>45063</v>
      </c>
      <c r="BE232" s="104">
        <v>45065</v>
      </c>
      <c r="BF232" s="104">
        <v>45106</v>
      </c>
      <c r="BG232">
        <v>14004.01</v>
      </c>
      <c r="BH232">
        <v>1</v>
      </c>
    </row>
    <row r="233" spans="2:60">
      <c r="B233" t="s">
        <v>3774</v>
      </c>
      <c r="C233">
        <v>1100500509</v>
      </c>
      <c r="D233" t="s">
        <v>3775</v>
      </c>
      <c r="E233">
        <v>20</v>
      </c>
      <c r="F233" t="s">
        <v>2791</v>
      </c>
      <c r="G233" t="s">
        <v>3007</v>
      </c>
      <c r="H233" t="s">
        <v>3776</v>
      </c>
      <c r="L233" t="s">
        <v>2777</v>
      </c>
      <c r="M233" t="s">
        <v>403</v>
      </c>
      <c r="N233" t="s">
        <v>3777</v>
      </c>
      <c r="O233" t="s">
        <v>2817</v>
      </c>
      <c r="P233" t="s">
        <v>103</v>
      </c>
      <c r="R233" t="s">
        <v>97</v>
      </c>
      <c r="V233" t="s">
        <v>2781</v>
      </c>
      <c r="Y233">
        <v>4</v>
      </c>
      <c r="Z233">
        <v>0</v>
      </c>
      <c r="AA233">
        <v>4</v>
      </c>
      <c r="AB233">
        <v>0</v>
      </c>
      <c r="AC233">
        <v>0</v>
      </c>
      <c r="AD233">
        <v>0</v>
      </c>
      <c r="AE233">
        <v>0</v>
      </c>
      <c r="AF233" t="s">
        <v>2782</v>
      </c>
      <c r="AI233" t="s">
        <v>79</v>
      </c>
      <c r="AJ233" t="s">
        <v>79</v>
      </c>
      <c r="AM233">
        <v>2023</v>
      </c>
      <c r="AN233" s="104">
        <v>45077</v>
      </c>
      <c r="AO233" s="104">
        <v>45084</v>
      </c>
      <c r="AP233" s="104">
        <v>45119</v>
      </c>
      <c r="AQ233" s="104">
        <v>2</v>
      </c>
      <c r="AR233" s="104">
        <v>45121</v>
      </c>
      <c r="AS233" s="104">
        <v>2</v>
      </c>
      <c r="AT233" s="104">
        <v>2</v>
      </c>
      <c r="AU233" s="104">
        <v>2</v>
      </c>
      <c r="AV233" s="104">
        <v>2</v>
      </c>
      <c r="AW233" s="104">
        <v>2</v>
      </c>
      <c r="AX233" s="104">
        <v>45119</v>
      </c>
      <c r="AY233" s="104">
        <v>45119</v>
      </c>
      <c r="AZ233" s="104">
        <v>45124</v>
      </c>
      <c r="BA233" s="104">
        <v>45114</v>
      </c>
      <c r="BB233" s="104">
        <v>2</v>
      </c>
      <c r="BC233" s="104">
        <v>45105</v>
      </c>
      <c r="BD233" s="104">
        <v>45105</v>
      </c>
      <c r="BE233" s="104">
        <v>45107</v>
      </c>
      <c r="BF233" s="104">
        <v>45191</v>
      </c>
      <c r="BG233">
        <v>48924.01</v>
      </c>
      <c r="BH233">
        <v>1</v>
      </c>
    </row>
    <row r="234" spans="2:60">
      <c r="B234" t="s">
        <v>3778</v>
      </c>
      <c r="C234">
        <v>1100500583</v>
      </c>
      <c r="D234" t="s">
        <v>1141</v>
      </c>
      <c r="E234">
        <v>10</v>
      </c>
      <c r="F234" t="s">
        <v>3779</v>
      </c>
      <c r="G234" t="s">
        <v>3716</v>
      </c>
      <c r="H234" t="s">
        <v>3780</v>
      </c>
      <c r="L234" t="s">
        <v>2777</v>
      </c>
      <c r="M234" t="s">
        <v>403</v>
      </c>
      <c r="N234" t="s">
        <v>3781</v>
      </c>
      <c r="O234" t="s">
        <v>3058</v>
      </c>
      <c r="P234" t="s">
        <v>103</v>
      </c>
      <c r="R234" t="s">
        <v>73</v>
      </c>
      <c r="V234" t="s">
        <v>2789</v>
      </c>
      <c r="Y234">
        <v>0</v>
      </c>
      <c r="Z234">
        <v>0</v>
      </c>
      <c r="AA234">
        <v>0</v>
      </c>
      <c r="AB234">
        <v>0</v>
      </c>
      <c r="AC234">
        <v>0</v>
      </c>
      <c r="AD234">
        <v>0</v>
      </c>
      <c r="AE234">
        <v>0</v>
      </c>
      <c r="AF234" t="s">
        <v>2782</v>
      </c>
      <c r="AI234" t="s">
        <v>79</v>
      </c>
      <c r="AJ234" t="s">
        <v>79</v>
      </c>
      <c r="AM234">
        <v>2023</v>
      </c>
      <c r="AN234" s="104">
        <v>45055</v>
      </c>
      <c r="AO234" s="104">
        <v>45069</v>
      </c>
      <c r="AP234" s="104">
        <v>45071</v>
      </c>
      <c r="AQ234" s="104">
        <v>45071</v>
      </c>
      <c r="AR234" s="104">
        <v>45077</v>
      </c>
      <c r="AS234" s="104">
        <v>45076</v>
      </c>
      <c r="AT234" s="104">
        <v>45062</v>
      </c>
      <c r="AU234" s="104">
        <v>45062</v>
      </c>
      <c r="AV234" s="104">
        <v>2</v>
      </c>
      <c r="AW234" s="104">
        <v>2</v>
      </c>
      <c r="AX234" s="104">
        <v>45083</v>
      </c>
      <c r="AY234" s="104">
        <v>45083</v>
      </c>
      <c r="AZ234" s="104">
        <v>45077</v>
      </c>
      <c r="BA234" s="104">
        <v>45105</v>
      </c>
      <c r="BB234" s="104">
        <v>2</v>
      </c>
      <c r="BC234" s="104">
        <v>45083</v>
      </c>
      <c r="BD234" s="104">
        <v>45083</v>
      </c>
      <c r="BE234" s="104">
        <v>45085</v>
      </c>
      <c r="BF234" s="104">
        <v>45146</v>
      </c>
      <c r="BG234">
        <v>58770.03</v>
      </c>
      <c r="BH234">
        <v>1</v>
      </c>
    </row>
    <row r="235" spans="2:60">
      <c r="B235" t="s">
        <v>3782</v>
      </c>
      <c r="C235">
        <v>1100500597</v>
      </c>
      <c r="D235" t="s">
        <v>3662</v>
      </c>
      <c r="E235">
        <v>40</v>
      </c>
      <c r="F235" t="s">
        <v>3001</v>
      </c>
      <c r="G235" t="s">
        <v>3002</v>
      </c>
      <c r="H235" t="s">
        <v>3783</v>
      </c>
      <c r="L235" t="s">
        <v>2777</v>
      </c>
      <c r="M235" t="s">
        <v>403</v>
      </c>
      <c r="N235" t="s">
        <v>3784</v>
      </c>
      <c r="O235" t="s">
        <v>3131</v>
      </c>
      <c r="P235" t="s">
        <v>103</v>
      </c>
      <c r="R235" t="s">
        <v>97</v>
      </c>
      <c r="V235" t="s">
        <v>2781</v>
      </c>
      <c r="Y235">
        <v>0</v>
      </c>
      <c r="Z235">
        <v>0</v>
      </c>
      <c r="AA235">
        <v>0</v>
      </c>
      <c r="AB235">
        <v>0</v>
      </c>
      <c r="AC235">
        <v>0</v>
      </c>
      <c r="AD235">
        <v>0</v>
      </c>
      <c r="AE235">
        <v>0</v>
      </c>
      <c r="AF235" t="s">
        <v>2782</v>
      </c>
      <c r="AG235" t="s">
        <v>45</v>
      </c>
      <c r="AI235" t="s">
        <v>79</v>
      </c>
      <c r="AJ235" t="s">
        <v>79</v>
      </c>
      <c r="AM235">
        <v>2023</v>
      </c>
      <c r="AN235" s="104">
        <v>45055</v>
      </c>
      <c r="AO235" s="104">
        <v>45069</v>
      </c>
      <c r="AP235" s="104">
        <v>45131</v>
      </c>
      <c r="AQ235" s="104">
        <v>45117</v>
      </c>
      <c r="AR235" s="104">
        <v>45131</v>
      </c>
      <c r="AS235" s="104">
        <v>45131</v>
      </c>
      <c r="AT235" s="104">
        <v>45069</v>
      </c>
      <c r="AU235" s="104">
        <v>45069</v>
      </c>
      <c r="AV235" s="104">
        <v>2</v>
      </c>
      <c r="AW235" s="104">
        <v>2</v>
      </c>
      <c r="AX235" s="104">
        <v>45090</v>
      </c>
      <c r="AY235" s="104">
        <v>45090</v>
      </c>
      <c r="AZ235" s="104">
        <v>45131</v>
      </c>
      <c r="BA235" s="104">
        <v>45133</v>
      </c>
      <c r="BB235" s="104">
        <v>2</v>
      </c>
      <c r="BC235" s="104">
        <v>45090</v>
      </c>
      <c r="BD235" s="104">
        <v>45090</v>
      </c>
      <c r="BE235" s="104">
        <v>45092</v>
      </c>
      <c r="BF235" s="104">
        <v>45159</v>
      </c>
      <c r="BG235">
        <v>38941.019999999997</v>
      </c>
      <c r="BH235">
        <v>1</v>
      </c>
    </row>
    <row r="236" spans="2:60">
      <c r="B236" t="s">
        <v>3785</v>
      </c>
      <c r="C236">
        <v>1100500697</v>
      </c>
      <c r="D236" t="s">
        <v>1791</v>
      </c>
      <c r="E236">
        <v>30</v>
      </c>
      <c r="F236" t="s">
        <v>3786</v>
      </c>
      <c r="G236" t="s">
        <v>3787</v>
      </c>
      <c r="H236" t="s">
        <v>3788</v>
      </c>
      <c r="L236" t="s">
        <v>2777</v>
      </c>
      <c r="M236" t="s">
        <v>403</v>
      </c>
      <c r="N236" t="s">
        <v>3789</v>
      </c>
      <c r="O236" t="s">
        <v>3058</v>
      </c>
      <c r="P236" t="s">
        <v>80</v>
      </c>
      <c r="R236" t="s">
        <v>90</v>
      </c>
      <c r="V236" t="s">
        <v>2819</v>
      </c>
      <c r="Y236">
        <v>0</v>
      </c>
      <c r="Z236">
        <v>0</v>
      </c>
      <c r="AA236">
        <v>0</v>
      </c>
      <c r="AB236">
        <v>0</v>
      </c>
      <c r="AC236">
        <v>0</v>
      </c>
      <c r="AD236">
        <v>0</v>
      </c>
      <c r="AE236">
        <v>0</v>
      </c>
      <c r="AF236" t="s">
        <v>2782</v>
      </c>
      <c r="AI236" t="s">
        <v>79</v>
      </c>
      <c r="AJ236" t="s">
        <v>79</v>
      </c>
      <c r="AM236">
        <v>2023</v>
      </c>
      <c r="AN236" s="104">
        <v>45058</v>
      </c>
      <c r="AO236" s="104">
        <v>45069</v>
      </c>
      <c r="AP236" s="104">
        <v>45068</v>
      </c>
      <c r="AQ236" s="104">
        <v>45069</v>
      </c>
      <c r="AR236" s="104">
        <v>45078</v>
      </c>
      <c r="AS236" s="104">
        <v>45076</v>
      </c>
      <c r="AT236" s="104">
        <v>45065</v>
      </c>
      <c r="AU236" s="104">
        <v>45065</v>
      </c>
      <c r="AV236" s="104">
        <v>2</v>
      </c>
      <c r="AW236" s="104">
        <v>2</v>
      </c>
      <c r="AX236" s="104">
        <v>45086</v>
      </c>
      <c r="AY236" s="104">
        <v>45086</v>
      </c>
      <c r="AZ236" s="104">
        <v>45079</v>
      </c>
      <c r="BA236" s="104">
        <v>45078</v>
      </c>
      <c r="BB236" s="104">
        <v>2</v>
      </c>
      <c r="BC236" s="104">
        <v>45086</v>
      </c>
      <c r="BD236" s="104">
        <v>45086</v>
      </c>
      <c r="BE236" s="104">
        <v>45090</v>
      </c>
      <c r="BF236" s="104">
        <v>45163</v>
      </c>
      <c r="BG236">
        <v>28984.03</v>
      </c>
      <c r="BH236">
        <v>1</v>
      </c>
    </row>
    <row r="237" spans="2:60">
      <c r="B237" t="s">
        <v>3790</v>
      </c>
      <c r="C237">
        <v>1100501040</v>
      </c>
      <c r="D237" t="s">
        <v>3791</v>
      </c>
      <c r="E237">
        <v>30</v>
      </c>
      <c r="F237" t="s">
        <v>3792</v>
      </c>
      <c r="G237" t="s">
        <v>3793</v>
      </c>
      <c r="H237" t="s">
        <v>3794</v>
      </c>
      <c r="L237" t="s">
        <v>2777</v>
      </c>
      <c r="M237" t="s">
        <v>403</v>
      </c>
      <c r="N237" t="s">
        <v>3795</v>
      </c>
      <c r="O237" t="s">
        <v>3058</v>
      </c>
      <c r="P237" t="s">
        <v>103</v>
      </c>
      <c r="R237" t="s">
        <v>97</v>
      </c>
      <c r="V237" t="s">
        <v>2781</v>
      </c>
      <c r="Y237">
        <v>0</v>
      </c>
      <c r="Z237">
        <v>0</v>
      </c>
      <c r="AA237">
        <v>0</v>
      </c>
      <c r="AB237">
        <v>0</v>
      </c>
      <c r="AC237">
        <v>0</v>
      </c>
      <c r="AD237">
        <v>0</v>
      </c>
      <c r="AE237">
        <v>0</v>
      </c>
      <c r="AF237" t="s">
        <v>2782</v>
      </c>
      <c r="AI237" t="s">
        <v>79</v>
      </c>
      <c r="AJ237" t="s">
        <v>79</v>
      </c>
      <c r="AM237">
        <v>2023</v>
      </c>
      <c r="AN237" s="104">
        <v>45061</v>
      </c>
      <c r="AO237" s="104">
        <v>45076</v>
      </c>
      <c r="AP237" s="104">
        <v>45083</v>
      </c>
      <c r="AQ237" s="104">
        <v>45233</v>
      </c>
      <c r="AR237" s="104">
        <v>45084</v>
      </c>
      <c r="AS237" s="104">
        <v>45260</v>
      </c>
      <c r="AT237" s="104">
        <v>45076</v>
      </c>
      <c r="AU237" s="104">
        <v>45076</v>
      </c>
      <c r="AV237" s="104">
        <v>2</v>
      </c>
      <c r="AW237" s="104">
        <v>2</v>
      </c>
      <c r="AX237" s="104">
        <v>45097</v>
      </c>
      <c r="AY237" s="104">
        <v>45097</v>
      </c>
      <c r="AZ237" s="104">
        <v>45085</v>
      </c>
      <c r="BA237" s="104">
        <v>45265</v>
      </c>
      <c r="BB237" s="104">
        <v>2</v>
      </c>
      <c r="BC237" s="104">
        <v>45097</v>
      </c>
      <c r="BD237" s="104">
        <v>45097</v>
      </c>
      <c r="BE237" s="104">
        <v>45099</v>
      </c>
      <c r="BF237" s="104">
        <v>45224</v>
      </c>
      <c r="BG237">
        <v>64119.03</v>
      </c>
      <c r="BH237">
        <v>1</v>
      </c>
    </row>
    <row r="238" spans="2:60">
      <c r="B238" t="s">
        <v>3796</v>
      </c>
      <c r="C238">
        <v>1100501410</v>
      </c>
      <c r="D238" t="s">
        <v>1494</v>
      </c>
      <c r="E238">
        <v>30</v>
      </c>
      <c r="F238" t="s">
        <v>2791</v>
      </c>
      <c r="G238" t="s">
        <v>3007</v>
      </c>
      <c r="H238" t="s">
        <v>3797</v>
      </c>
      <c r="L238" t="s">
        <v>2794</v>
      </c>
      <c r="M238" t="s">
        <v>214</v>
      </c>
      <c r="N238" t="s">
        <v>2997</v>
      </c>
      <c r="O238" t="s">
        <v>2998</v>
      </c>
      <c r="P238" t="s">
        <v>11</v>
      </c>
      <c r="R238" t="s">
        <v>88</v>
      </c>
      <c r="V238" t="s">
        <v>2789</v>
      </c>
      <c r="Y238">
        <v>2</v>
      </c>
      <c r="Z238">
        <v>0</v>
      </c>
      <c r="AA238">
        <v>0</v>
      </c>
      <c r="AB238">
        <v>0</v>
      </c>
      <c r="AC238">
        <v>0</v>
      </c>
      <c r="AD238">
        <v>0</v>
      </c>
      <c r="AE238">
        <v>0</v>
      </c>
      <c r="AF238" t="s">
        <v>2782</v>
      </c>
      <c r="AI238" t="s">
        <v>79</v>
      </c>
      <c r="AM238">
        <v>2023</v>
      </c>
      <c r="AN238" s="104">
        <v>45064</v>
      </c>
      <c r="AO238" s="104">
        <v>2</v>
      </c>
      <c r="AP238" s="104">
        <v>2</v>
      </c>
      <c r="AQ238" s="104">
        <v>2</v>
      </c>
      <c r="AR238" s="104">
        <v>2</v>
      </c>
      <c r="AS238" s="104">
        <v>2</v>
      </c>
      <c r="AT238" s="104">
        <v>2</v>
      </c>
      <c r="AU238" s="104">
        <v>2</v>
      </c>
      <c r="AV238" s="104">
        <v>2</v>
      </c>
      <c r="AW238" s="104">
        <v>2</v>
      </c>
      <c r="AX238" s="104">
        <v>45071</v>
      </c>
      <c r="AY238" s="104">
        <v>45071</v>
      </c>
      <c r="AZ238" s="104">
        <v>45068</v>
      </c>
      <c r="BA238" s="104">
        <v>2</v>
      </c>
      <c r="BB238" s="104">
        <v>2</v>
      </c>
      <c r="BC238" s="104">
        <v>45071</v>
      </c>
      <c r="BD238" s="104">
        <v>45071</v>
      </c>
      <c r="BE238" s="104">
        <v>45076</v>
      </c>
      <c r="BF238" s="104">
        <v>46022</v>
      </c>
      <c r="BG238">
        <v>5285.02</v>
      </c>
      <c r="BH238">
        <v>1</v>
      </c>
    </row>
    <row r="239" spans="2:60">
      <c r="B239" t="s">
        <v>3798</v>
      </c>
      <c r="C239">
        <v>1100501535</v>
      </c>
      <c r="D239" t="s">
        <v>3799</v>
      </c>
      <c r="E239">
        <v>10</v>
      </c>
      <c r="F239" t="s">
        <v>3800</v>
      </c>
      <c r="G239" t="s">
        <v>3605</v>
      </c>
      <c r="H239" t="s">
        <v>3801</v>
      </c>
      <c r="L239" t="s">
        <v>2777</v>
      </c>
      <c r="M239" t="s">
        <v>403</v>
      </c>
      <c r="N239" t="s">
        <v>3802</v>
      </c>
      <c r="O239" t="s">
        <v>3058</v>
      </c>
      <c r="P239" t="s">
        <v>11</v>
      </c>
      <c r="R239" t="s">
        <v>90</v>
      </c>
      <c r="V239" t="s">
        <v>2781</v>
      </c>
      <c r="Y239">
        <v>0</v>
      </c>
      <c r="Z239">
        <v>0</v>
      </c>
      <c r="AA239">
        <v>0</v>
      </c>
      <c r="AB239">
        <v>0</v>
      </c>
      <c r="AC239">
        <v>0</v>
      </c>
      <c r="AD239">
        <v>0</v>
      </c>
      <c r="AE239">
        <v>0</v>
      </c>
      <c r="AF239" t="s">
        <v>2782</v>
      </c>
      <c r="AI239" t="s">
        <v>79</v>
      </c>
      <c r="AJ239" t="s">
        <v>79</v>
      </c>
      <c r="AM239">
        <v>2023</v>
      </c>
      <c r="AN239" s="104">
        <v>45065</v>
      </c>
      <c r="AO239" s="104">
        <v>45079</v>
      </c>
      <c r="AP239" s="104">
        <v>45127</v>
      </c>
      <c r="AQ239" s="104">
        <v>45127</v>
      </c>
      <c r="AR239" s="104">
        <v>45132</v>
      </c>
      <c r="AS239" s="104">
        <v>45127</v>
      </c>
      <c r="AT239" s="104">
        <v>45079</v>
      </c>
      <c r="AU239" s="104">
        <v>45079</v>
      </c>
      <c r="AV239" s="104">
        <v>2</v>
      </c>
      <c r="AW239" s="104">
        <v>2</v>
      </c>
      <c r="AX239" s="104">
        <v>45107</v>
      </c>
      <c r="AY239" s="104">
        <v>45107</v>
      </c>
      <c r="AZ239" s="104">
        <v>45132</v>
      </c>
      <c r="BA239" s="104">
        <v>45128</v>
      </c>
      <c r="BB239" s="104">
        <v>2</v>
      </c>
      <c r="BC239" s="104">
        <v>45107</v>
      </c>
      <c r="BD239" s="104">
        <v>45107</v>
      </c>
      <c r="BE239" s="104">
        <v>45112</v>
      </c>
      <c r="BF239" s="104">
        <v>45205</v>
      </c>
      <c r="BG239">
        <v>142461</v>
      </c>
      <c r="BH239">
        <v>1</v>
      </c>
    </row>
    <row r="240" spans="2:60">
      <c r="B240" t="s">
        <v>3803</v>
      </c>
      <c r="C240">
        <v>1100501568</v>
      </c>
      <c r="D240" t="s">
        <v>3804</v>
      </c>
      <c r="E240">
        <v>30</v>
      </c>
      <c r="F240" t="s">
        <v>2994</v>
      </c>
      <c r="G240" t="s">
        <v>2995</v>
      </c>
      <c r="H240" t="s">
        <v>3805</v>
      </c>
      <c r="L240" t="s">
        <v>2794</v>
      </c>
      <c r="M240" t="s">
        <v>513</v>
      </c>
      <c r="N240" t="s">
        <v>3806</v>
      </c>
      <c r="O240" t="s">
        <v>3072</v>
      </c>
      <c r="P240" t="s">
        <v>11</v>
      </c>
      <c r="R240" t="s">
        <v>90</v>
      </c>
      <c r="V240" t="s">
        <v>2835</v>
      </c>
      <c r="Y240">
        <v>0</v>
      </c>
      <c r="Z240">
        <v>0</v>
      </c>
      <c r="AA240">
        <v>0</v>
      </c>
      <c r="AB240">
        <v>0</v>
      </c>
      <c r="AC240">
        <v>0</v>
      </c>
      <c r="AD240">
        <v>0</v>
      </c>
      <c r="AE240">
        <v>0</v>
      </c>
      <c r="AF240" t="s">
        <v>2782</v>
      </c>
      <c r="AI240" t="s">
        <v>79</v>
      </c>
      <c r="AJ240" t="s">
        <v>79</v>
      </c>
      <c r="AM240">
        <v>2023</v>
      </c>
      <c r="AN240" s="104">
        <v>45068</v>
      </c>
      <c r="AO240" s="104">
        <v>2</v>
      </c>
      <c r="AP240" s="104">
        <v>2</v>
      </c>
      <c r="AQ240" s="104">
        <v>2</v>
      </c>
      <c r="AR240" s="104">
        <v>2</v>
      </c>
      <c r="AS240" s="104">
        <v>2</v>
      </c>
      <c r="AT240" s="104">
        <v>45076</v>
      </c>
      <c r="AU240" s="104">
        <v>45076</v>
      </c>
      <c r="AV240" s="104">
        <v>2</v>
      </c>
      <c r="AW240" s="104">
        <v>2</v>
      </c>
      <c r="AX240" s="104">
        <v>45082</v>
      </c>
      <c r="AY240" s="104">
        <v>45082</v>
      </c>
      <c r="AZ240" s="104">
        <v>45072</v>
      </c>
      <c r="BA240" s="104">
        <v>45072</v>
      </c>
      <c r="BB240" s="104">
        <v>2</v>
      </c>
      <c r="BC240" s="104">
        <v>45082</v>
      </c>
      <c r="BD240" s="104">
        <v>45082</v>
      </c>
      <c r="BE240" s="104">
        <v>45084</v>
      </c>
      <c r="BF240" s="104">
        <v>45159</v>
      </c>
      <c r="BG240">
        <v>9718.01</v>
      </c>
      <c r="BH240">
        <v>1</v>
      </c>
    </row>
    <row r="241" spans="2:60">
      <c r="B241" t="s">
        <v>3807</v>
      </c>
      <c r="C241">
        <v>1100501713</v>
      </c>
      <c r="D241" t="s">
        <v>3168</v>
      </c>
      <c r="E241">
        <v>10</v>
      </c>
      <c r="F241" t="s">
        <v>3808</v>
      </c>
      <c r="G241" t="s">
        <v>3809</v>
      </c>
      <c r="L241" t="s">
        <v>2777</v>
      </c>
      <c r="M241" t="s">
        <v>513</v>
      </c>
      <c r="N241" t="s">
        <v>3171</v>
      </c>
      <c r="O241" t="s">
        <v>3041</v>
      </c>
      <c r="P241" t="s">
        <v>103</v>
      </c>
      <c r="R241" t="s">
        <v>97</v>
      </c>
      <c r="V241" t="s">
        <v>2835</v>
      </c>
      <c r="Y241">
        <v>0</v>
      </c>
      <c r="Z241">
        <v>0</v>
      </c>
      <c r="AA241">
        <v>0</v>
      </c>
      <c r="AB241">
        <v>0</v>
      </c>
      <c r="AC241">
        <v>0</v>
      </c>
      <c r="AD241">
        <v>0</v>
      </c>
      <c r="AE241">
        <v>0</v>
      </c>
      <c r="AF241" t="s">
        <v>2782</v>
      </c>
      <c r="AI241" t="s">
        <v>79</v>
      </c>
      <c r="AJ241" t="s">
        <v>79</v>
      </c>
      <c r="AM241">
        <v>2023</v>
      </c>
      <c r="AN241" s="104">
        <v>45068</v>
      </c>
      <c r="AO241" s="104">
        <v>2</v>
      </c>
      <c r="AP241" s="104">
        <v>2</v>
      </c>
      <c r="AQ241" s="104">
        <v>2</v>
      </c>
      <c r="AR241" s="104">
        <v>2</v>
      </c>
      <c r="AS241" s="104">
        <v>2</v>
      </c>
      <c r="AT241" s="104">
        <v>2</v>
      </c>
      <c r="AU241" s="104">
        <v>2</v>
      </c>
      <c r="AV241" s="104">
        <v>2</v>
      </c>
      <c r="AW241" s="104">
        <v>2</v>
      </c>
      <c r="AX241" s="104">
        <v>45082</v>
      </c>
      <c r="AY241" s="104">
        <v>45082</v>
      </c>
      <c r="AZ241" s="104">
        <v>45069</v>
      </c>
      <c r="BA241" s="104">
        <v>45069</v>
      </c>
      <c r="BB241" s="104">
        <v>2</v>
      </c>
      <c r="BC241" s="104">
        <v>45082</v>
      </c>
      <c r="BD241" s="104">
        <v>45082</v>
      </c>
      <c r="BE241" s="104">
        <v>45084</v>
      </c>
      <c r="BF241" s="104">
        <v>45107</v>
      </c>
      <c r="BG241">
        <v>1058.02</v>
      </c>
      <c r="BH241">
        <v>1</v>
      </c>
    </row>
    <row r="242" spans="2:60">
      <c r="B242" t="s">
        <v>3810</v>
      </c>
      <c r="C242">
        <v>1100501729</v>
      </c>
      <c r="D242" t="s">
        <v>234</v>
      </c>
      <c r="E242">
        <v>10</v>
      </c>
      <c r="F242" t="s">
        <v>2799</v>
      </c>
      <c r="G242" t="s">
        <v>2976</v>
      </c>
      <c r="H242" t="s">
        <v>3811</v>
      </c>
      <c r="L242" t="s">
        <v>2794</v>
      </c>
      <c r="M242" t="s">
        <v>554</v>
      </c>
      <c r="N242" t="s">
        <v>3812</v>
      </c>
      <c r="O242" t="s">
        <v>3072</v>
      </c>
      <c r="P242" t="s">
        <v>88</v>
      </c>
      <c r="R242" t="s">
        <v>49</v>
      </c>
      <c r="V242" t="s">
        <v>2789</v>
      </c>
      <c r="Y242">
        <v>0</v>
      </c>
      <c r="Z242">
        <v>0</v>
      </c>
      <c r="AA242">
        <v>0</v>
      </c>
      <c r="AB242">
        <v>0</v>
      </c>
      <c r="AC242">
        <v>0</v>
      </c>
      <c r="AD242">
        <v>0</v>
      </c>
      <c r="AE242">
        <v>0</v>
      </c>
      <c r="AF242" t="s">
        <v>2782</v>
      </c>
      <c r="AJ242" t="s">
        <v>79</v>
      </c>
      <c r="AM242">
        <v>2023</v>
      </c>
      <c r="AN242" s="104">
        <v>45072</v>
      </c>
      <c r="AO242" s="104">
        <v>2</v>
      </c>
      <c r="AP242" s="104">
        <v>2</v>
      </c>
      <c r="AQ242" s="104">
        <v>2</v>
      </c>
      <c r="AR242" s="104">
        <v>2</v>
      </c>
      <c r="AS242" s="104">
        <v>2</v>
      </c>
      <c r="AT242" s="104">
        <v>2</v>
      </c>
      <c r="AU242" s="104">
        <v>2</v>
      </c>
      <c r="AV242" s="104">
        <v>2</v>
      </c>
      <c r="AW242" s="104">
        <v>2</v>
      </c>
      <c r="AX242" s="104">
        <v>45086</v>
      </c>
      <c r="AY242" s="104">
        <v>45086</v>
      </c>
      <c r="AZ242" s="104">
        <v>2</v>
      </c>
      <c r="BA242" s="104">
        <v>45078</v>
      </c>
      <c r="BB242" s="104">
        <v>2</v>
      </c>
      <c r="BC242" s="104">
        <v>45086</v>
      </c>
      <c r="BD242" s="104">
        <v>45086</v>
      </c>
      <c r="BE242" s="104">
        <v>45090</v>
      </c>
      <c r="BF242" s="104">
        <v>45177</v>
      </c>
      <c r="BG242">
        <v>63911.01</v>
      </c>
      <c r="BH242">
        <v>1</v>
      </c>
    </row>
    <row r="243" spans="2:60">
      <c r="B243" t="s">
        <v>3813</v>
      </c>
      <c r="C243">
        <v>1100501876</v>
      </c>
      <c r="D243" t="s">
        <v>3814</v>
      </c>
      <c r="E243">
        <v>10</v>
      </c>
      <c r="F243" t="s">
        <v>3815</v>
      </c>
      <c r="G243" t="s">
        <v>3728</v>
      </c>
      <c r="H243" t="s">
        <v>3816</v>
      </c>
      <c r="L243" t="s">
        <v>2777</v>
      </c>
      <c r="M243" t="s">
        <v>554</v>
      </c>
      <c r="N243" t="s">
        <v>3817</v>
      </c>
      <c r="O243" t="s">
        <v>3058</v>
      </c>
      <c r="P243" t="s">
        <v>88</v>
      </c>
      <c r="R243" t="s">
        <v>3818</v>
      </c>
      <c r="V243" t="s">
        <v>2781</v>
      </c>
      <c r="Y243">
        <v>0</v>
      </c>
      <c r="Z243">
        <v>0</v>
      </c>
      <c r="AA243">
        <v>0</v>
      </c>
      <c r="AB243">
        <v>0</v>
      </c>
      <c r="AC243">
        <v>0</v>
      </c>
      <c r="AD243">
        <v>0</v>
      </c>
      <c r="AE243">
        <v>0</v>
      </c>
      <c r="AF243" t="s">
        <v>2782</v>
      </c>
      <c r="AJ243" t="s">
        <v>79</v>
      </c>
      <c r="AM243">
        <v>2023</v>
      </c>
      <c r="AN243" s="104">
        <v>45072</v>
      </c>
      <c r="AO243" s="104">
        <v>45085</v>
      </c>
      <c r="AP243" s="104">
        <v>2</v>
      </c>
      <c r="AQ243" s="104">
        <v>2</v>
      </c>
      <c r="AR243" s="104">
        <v>2</v>
      </c>
      <c r="AS243" s="104">
        <v>2</v>
      </c>
      <c r="AT243" s="104">
        <v>2</v>
      </c>
      <c r="AU243" s="104">
        <v>2</v>
      </c>
      <c r="AV243" s="104">
        <v>2</v>
      </c>
      <c r="AW243" s="104">
        <v>2</v>
      </c>
      <c r="AX243" s="104">
        <v>45091</v>
      </c>
      <c r="AY243" s="104">
        <v>45091</v>
      </c>
      <c r="AZ243" s="104">
        <v>2</v>
      </c>
      <c r="BA243" s="104">
        <v>45090</v>
      </c>
      <c r="BB243" s="104">
        <v>2</v>
      </c>
      <c r="BC243" s="104">
        <v>45091</v>
      </c>
      <c r="BD243" s="104">
        <v>45091</v>
      </c>
      <c r="BE243" s="104">
        <v>45092</v>
      </c>
      <c r="BF243" s="104">
        <v>45163</v>
      </c>
      <c r="BG243">
        <v>15722.01</v>
      </c>
      <c r="BH243">
        <v>1</v>
      </c>
    </row>
    <row r="244" spans="2:60">
      <c r="B244" t="s">
        <v>3819</v>
      </c>
      <c r="C244">
        <v>1100501983</v>
      </c>
      <c r="D244" t="s">
        <v>3114</v>
      </c>
      <c r="E244">
        <v>10</v>
      </c>
      <c r="F244" t="s">
        <v>3820</v>
      </c>
      <c r="G244" t="s">
        <v>3605</v>
      </c>
      <c r="L244" t="s">
        <v>2777</v>
      </c>
      <c r="M244" t="s">
        <v>2004</v>
      </c>
      <c r="N244" t="s">
        <v>3821</v>
      </c>
      <c r="O244" t="s">
        <v>2979</v>
      </c>
      <c r="P244" t="s">
        <v>88</v>
      </c>
      <c r="R244" t="s">
        <v>97</v>
      </c>
      <c r="Y244">
        <v>0</v>
      </c>
      <c r="Z244">
        <v>0</v>
      </c>
      <c r="AA244">
        <v>0</v>
      </c>
      <c r="AB244">
        <v>0</v>
      </c>
      <c r="AC244">
        <v>0</v>
      </c>
      <c r="AD244">
        <v>0</v>
      </c>
      <c r="AE244">
        <v>0</v>
      </c>
      <c r="AF244" t="s">
        <v>2782</v>
      </c>
      <c r="AJ244" t="s">
        <v>79</v>
      </c>
      <c r="AM244">
        <v>2023</v>
      </c>
      <c r="AN244" s="104">
        <v>45072</v>
      </c>
      <c r="AO244" s="104">
        <v>45092</v>
      </c>
      <c r="AP244" s="104">
        <v>2</v>
      </c>
      <c r="AQ244" s="104">
        <v>45133</v>
      </c>
      <c r="AR244" s="104">
        <v>2</v>
      </c>
      <c r="AS244" s="104">
        <v>45133</v>
      </c>
      <c r="AT244" s="104">
        <v>2</v>
      </c>
      <c r="AU244" s="104">
        <v>45085</v>
      </c>
      <c r="AV244" s="104">
        <v>2</v>
      </c>
      <c r="AW244" s="104">
        <v>2</v>
      </c>
      <c r="AX244" s="104">
        <v>45106</v>
      </c>
      <c r="AY244" s="104">
        <v>45106</v>
      </c>
      <c r="AZ244" s="104">
        <v>2</v>
      </c>
      <c r="BA244" s="104">
        <v>45133</v>
      </c>
      <c r="BB244" s="104">
        <v>2</v>
      </c>
      <c r="BC244" s="104">
        <v>45093</v>
      </c>
      <c r="BD244" s="104">
        <v>45093</v>
      </c>
      <c r="BE244" s="104">
        <v>45212</v>
      </c>
      <c r="BF244" s="104">
        <v>45112</v>
      </c>
      <c r="BG244">
        <v>17024.009999999998</v>
      </c>
      <c r="BH244">
        <v>1</v>
      </c>
    </row>
    <row r="245" spans="2:60">
      <c r="B245" t="s">
        <v>3822</v>
      </c>
      <c r="C245">
        <v>1100501985</v>
      </c>
      <c r="D245" t="s">
        <v>3823</v>
      </c>
      <c r="E245">
        <v>10</v>
      </c>
      <c r="F245" t="s">
        <v>3824</v>
      </c>
      <c r="G245" t="s">
        <v>3825</v>
      </c>
      <c r="H245" t="s">
        <v>3826</v>
      </c>
      <c r="L245" t="s">
        <v>2777</v>
      </c>
      <c r="M245" t="s">
        <v>521</v>
      </c>
      <c r="N245" t="s">
        <v>2997</v>
      </c>
      <c r="O245" t="s">
        <v>3328</v>
      </c>
      <c r="P245" t="s">
        <v>88</v>
      </c>
      <c r="R245" t="s">
        <v>97</v>
      </c>
      <c r="V245" t="s">
        <v>2819</v>
      </c>
      <c r="Y245">
        <v>0</v>
      </c>
      <c r="Z245">
        <v>0</v>
      </c>
      <c r="AA245">
        <v>0</v>
      </c>
      <c r="AB245">
        <v>0</v>
      </c>
      <c r="AC245">
        <v>0</v>
      </c>
      <c r="AD245">
        <v>0</v>
      </c>
      <c r="AE245">
        <v>0</v>
      </c>
      <c r="AF245" t="s">
        <v>2782</v>
      </c>
      <c r="AJ245" t="s">
        <v>79</v>
      </c>
      <c r="AM245">
        <v>2023</v>
      </c>
      <c r="AN245" s="104">
        <v>11834</v>
      </c>
      <c r="AO245" s="104">
        <v>2</v>
      </c>
      <c r="AP245" s="104">
        <v>2</v>
      </c>
      <c r="AQ245" s="104">
        <v>2</v>
      </c>
      <c r="AR245" s="104">
        <v>2</v>
      </c>
      <c r="AS245" s="104">
        <v>2</v>
      </c>
      <c r="AT245" s="104">
        <v>2</v>
      </c>
      <c r="AU245" s="104">
        <v>2</v>
      </c>
      <c r="AV245" s="104">
        <v>2</v>
      </c>
      <c r="AW245" s="104">
        <v>2</v>
      </c>
      <c r="AX245" s="104">
        <v>45078</v>
      </c>
      <c r="AY245" s="104">
        <v>45078</v>
      </c>
      <c r="AZ245" s="104">
        <v>2</v>
      </c>
      <c r="BA245" s="104">
        <v>45076</v>
      </c>
      <c r="BB245" s="104">
        <v>2</v>
      </c>
      <c r="BC245" s="104">
        <v>45078</v>
      </c>
      <c r="BD245" s="104">
        <v>45078</v>
      </c>
      <c r="BE245" s="104">
        <v>45082</v>
      </c>
      <c r="BF245" s="104">
        <v>45127</v>
      </c>
      <c r="BG245">
        <v>0</v>
      </c>
      <c r="BH245">
        <v>1</v>
      </c>
    </row>
    <row r="246" spans="2:60">
      <c r="B246" t="s">
        <v>3827</v>
      </c>
      <c r="C246">
        <v>1100501992</v>
      </c>
      <c r="D246" t="s">
        <v>3828</v>
      </c>
      <c r="E246">
        <v>30</v>
      </c>
      <c r="F246" t="s">
        <v>2994</v>
      </c>
      <c r="G246" t="s">
        <v>2995</v>
      </c>
      <c r="H246" t="s">
        <v>3829</v>
      </c>
      <c r="L246" t="s">
        <v>2777</v>
      </c>
      <c r="M246" t="s">
        <v>403</v>
      </c>
      <c r="N246" t="s">
        <v>3830</v>
      </c>
      <c r="O246" t="s">
        <v>2979</v>
      </c>
      <c r="P246" t="s">
        <v>103</v>
      </c>
      <c r="R246" t="s">
        <v>90</v>
      </c>
      <c r="V246" t="s">
        <v>2819</v>
      </c>
      <c r="Y246">
        <v>0</v>
      </c>
      <c r="Z246">
        <v>0</v>
      </c>
      <c r="AA246">
        <v>0</v>
      </c>
      <c r="AB246">
        <v>0</v>
      </c>
      <c r="AC246">
        <v>0</v>
      </c>
      <c r="AD246">
        <v>0</v>
      </c>
      <c r="AE246">
        <v>0</v>
      </c>
      <c r="AF246" t="s">
        <v>2782</v>
      </c>
      <c r="AI246" t="s">
        <v>79</v>
      </c>
      <c r="AJ246" t="s">
        <v>79</v>
      </c>
      <c r="AM246">
        <v>2023</v>
      </c>
      <c r="AN246" s="104">
        <v>45077</v>
      </c>
      <c r="AO246" s="104">
        <v>45091</v>
      </c>
      <c r="AP246" s="104">
        <v>45083</v>
      </c>
      <c r="AQ246" s="104">
        <v>45082</v>
      </c>
      <c r="AR246" s="104">
        <v>45083</v>
      </c>
      <c r="AS246" s="104">
        <v>45083</v>
      </c>
      <c r="AT246" s="104">
        <v>45084</v>
      </c>
      <c r="AU246" s="104">
        <v>45084</v>
      </c>
      <c r="AV246" s="104">
        <v>2</v>
      </c>
      <c r="AW246" s="104">
        <v>2</v>
      </c>
      <c r="AX246" s="104">
        <v>45105</v>
      </c>
      <c r="AY246" s="104">
        <v>45105</v>
      </c>
      <c r="AZ246" s="104">
        <v>45085</v>
      </c>
      <c r="BA246" s="104">
        <v>45090</v>
      </c>
      <c r="BB246" s="104">
        <v>2</v>
      </c>
      <c r="BC246" s="104">
        <v>45105</v>
      </c>
      <c r="BD246" s="104">
        <v>45105</v>
      </c>
      <c r="BE246" s="104">
        <v>45107</v>
      </c>
      <c r="BF246" s="104">
        <v>45205</v>
      </c>
      <c r="BG246">
        <v>63966.01</v>
      </c>
      <c r="BH246">
        <v>1</v>
      </c>
    </row>
    <row r="247" spans="2:60">
      <c r="B247" t="s">
        <v>3831</v>
      </c>
      <c r="C247">
        <v>1100502145</v>
      </c>
      <c r="D247" t="s">
        <v>3832</v>
      </c>
      <c r="E247">
        <v>10</v>
      </c>
      <c r="F247" t="s">
        <v>3833</v>
      </c>
      <c r="G247" t="s">
        <v>3834</v>
      </c>
      <c r="H247" t="s">
        <v>3835</v>
      </c>
      <c r="L247" t="s">
        <v>2777</v>
      </c>
      <c r="M247" t="s">
        <v>513</v>
      </c>
      <c r="N247" t="s">
        <v>3836</v>
      </c>
      <c r="O247" t="s">
        <v>2817</v>
      </c>
      <c r="P247" t="s">
        <v>103</v>
      </c>
      <c r="R247" t="s">
        <v>90</v>
      </c>
      <c r="V247" t="s">
        <v>2789</v>
      </c>
      <c r="Y247">
        <v>0</v>
      </c>
      <c r="Z247">
        <v>0</v>
      </c>
      <c r="AA247">
        <v>0</v>
      </c>
      <c r="AB247">
        <v>0</v>
      </c>
      <c r="AC247">
        <v>0</v>
      </c>
      <c r="AD247">
        <v>0</v>
      </c>
      <c r="AE247">
        <v>0</v>
      </c>
      <c r="AF247" t="s">
        <v>2782</v>
      </c>
      <c r="AI247" t="s">
        <v>79</v>
      </c>
      <c r="AJ247" t="s">
        <v>79</v>
      </c>
      <c r="AM247">
        <v>2023</v>
      </c>
      <c r="AN247" s="104">
        <v>45079</v>
      </c>
      <c r="AO247" s="104">
        <v>2</v>
      </c>
      <c r="AP247" s="104">
        <v>2</v>
      </c>
      <c r="AQ247" s="104">
        <v>2</v>
      </c>
      <c r="AR247" s="104">
        <v>2</v>
      </c>
      <c r="AS247" s="104">
        <v>2</v>
      </c>
      <c r="AT247" s="104">
        <v>2</v>
      </c>
      <c r="AU247" s="104">
        <v>2</v>
      </c>
      <c r="AV247" s="104">
        <v>2</v>
      </c>
      <c r="AW247" s="104">
        <v>2</v>
      </c>
      <c r="AX247" s="104">
        <v>45093</v>
      </c>
      <c r="AY247" s="104">
        <v>45093</v>
      </c>
      <c r="AZ247" s="104">
        <v>45084</v>
      </c>
      <c r="BA247" s="104">
        <v>45093</v>
      </c>
      <c r="BB247" s="104">
        <v>2</v>
      </c>
      <c r="BC247" s="104">
        <v>45093</v>
      </c>
      <c r="BD247" s="104">
        <v>45093</v>
      </c>
      <c r="BE247" s="104">
        <v>45099</v>
      </c>
      <c r="BF247" s="104">
        <v>45161</v>
      </c>
      <c r="BG247">
        <v>42960.01</v>
      </c>
      <c r="BH247">
        <v>1</v>
      </c>
    </row>
    <row r="248" spans="2:60">
      <c r="B248" t="s">
        <v>3837</v>
      </c>
      <c r="C248">
        <v>1100502222</v>
      </c>
      <c r="D248" t="s">
        <v>3838</v>
      </c>
      <c r="E248">
        <v>30</v>
      </c>
      <c r="F248" t="s">
        <v>2791</v>
      </c>
      <c r="G248" t="s">
        <v>3007</v>
      </c>
      <c r="H248" t="s">
        <v>3839</v>
      </c>
      <c r="L248" t="s">
        <v>2777</v>
      </c>
      <c r="M248" t="s">
        <v>521</v>
      </c>
      <c r="N248" t="s">
        <v>2997</v>
      </c>
      <c r="O248" t="s">
        <v>3328</v>
      </c>
      <c r="P248" t="s">
        <v>88</v>
      </c>
      <c r="R248" t="s">
        <v>49</v>
      </c>
      <c r="V248" t="s">
        <v>2789</v>
      </c>
      <c r="Y248">
        <v>0</v>
      </c>
      <c r="Z248">
        <v>0</v>
      </c>
      <c r="AA248">
        <v>4</v>
      </c>
      <c r="AB248">
        <v>0</v>
      </c>
      <c r="AC248">
        <v>0</v>
      </c>
      <c r="AD248">
        <v>0</v>
      </c>
      <c r="AE248">
        <v>0</v>
      </c>
      <c r="AF248" t="s">
        <v>2782</v>
      </c>
      <c r="AJ248" t="s">
        <v>79</v>
      </c>
      <c r="AM248">
        <v>2023</v>
      </c>
      <c r="AN248" s="104">
        <v>45078</v>
      </c>
      <c r="AO248" s="104">
        <v>2</v>
      </c>
      <c r="AP248" s="104">
        <v>2</v>
      </c>
      <c r="AQ248" s="104">
        <v>2</v>
      </c>
      <c r="AR248" s="104">
        <v>2</v>
      </c>
      <c r="AS248" s="104">
        <v>2</v>
      </c>
      <c r="AT248" s="104">
        <v>2</v>
      </c>
      <c r="AU248" s="104">
        <v>2</v>
      </c>
      <c r="AV248" s="104">
        <v>2</v>
      </c>
      <c r="AW248" s="104">
        <v>2</v>
      </c>
      <c r="AX248" s="104">
        <v>45092</v>
      </c>
      <c r="AY248" s="104">
        <v>45092</v>
      </c>
      <c r="AZ248" s="104">
        <v>2</v>
      </c>
      <c r="BA248" s="104">
        <v>45082</v>
      </c>
      <c r="BB248" s="104">
        <v>2</v>
      </c>
      <c r="BC248" s="104">
        <v>45092</v>
      </c>
      <c r="BD248" s="104">
        <v>45092</v>
      </c>
      <c r="BE248" s="104">
        <v>45099</v>
      </c>
      <c r="BF248" s="104">
        <v>46387</v>
      </c>
      <c r="BG248">
        <v>1842.23</v>
      </c>
      <c r="BH248">
        <v>1</v>
      </c>
    </row>
    <row r="249" spans="2:60">
      <c r="B249" t="s">
        <v>3840</v>
      </c>
      <c r="C249">
        <v>1100502313</v>
      </c>
      <c r="D249" t="s">
        <v>608</v>
      </c>
      <c r="E249">
        <v>50</v>
      </c>
      <c r="F249" t="s">
        <v>3397</v>
      </c>
      <c r="G249" t="s">
        <v>3402</v>
      </c>
      <c r="H249" t="s">
        <v>3841</v>
      </c>
      <c r="L249" t="s">
        <v>2777</v>
      </c>
      <c r="M249" t="s">
        <v>554</v>
      </c>
      <c r="N249" t="s">
        <v>2997</v>
      </c>
      <c r="O249" t="s">
        <v>3455</v>
      </c>
      <c r="P249" t="s">
        <v>88</v>
      </c>
      <c r="R249" t="s">
        <v>73</v>
      </c>
      <c r="V249" t="s">
        <v>2789</v>
      </c>
      <c r="Y249">
        <v>0</v>
      </c>
      <c r="Z249">
        <v>0</v>
      </c>
      <c r="AA249">
        <v>0</v>
      </c>
      <c r="AB249">
        <v>0</v>
      </c>
      <c r="AC249">
        <v>0</v>
      </c>
      <c r="AD249">
        <v>0</v>
      </c>
      <c r="AE249">
        <v>0</v>
      </c>
      <c r="AF249" t="s">
        <v>2782</v>
      </c>
      <c r="AJ249" t="s">
        <v>79</v>
      </c>
      <c r="AM249">
        <v>2023</v>
      </c>
      <c r="AN249" s="104">
        <v>45078</v>
      </c>
      <c r="AO249" s="104">
        <v>2</v>
      </c>
      <c r="AP249" s="104">
        <v>2</v>
      </c>
      <c r="AQ249" s="104">
        <v>2</v>
      </c>
      <c r="AR249" s="104">
        <v>2</v>
      </c>
      <c r="AS249" s="104">
        <v>2</v>
      </c>
      <c r="AT249" s="104">
        <v>2</v>
      </c>
      <c r="AU249" s="104">
        <v>2</v>
      </c>
      <c r="AV249" s="104">
        <v>2</v>
      </c>
      <c r="AW249" s="104">
        <v>2</v>
      </c>
      <c r="AX249" s="104">
        <v>45092</v>
      </c>
      <c r="AY249" s="104">
        <v>45092</v>
      </c>
      <c r="AZ249" s="104">
        <v>2</v>
      </c>
      <c r="BA249" s="104">
        <v>45106</v>
      </c>
      <c r="BB249" s="104">
        <v>2</v>
      </c>
      <c r="BC249" s="104">
        <v>45092</v>
      </c>
      <c r="BD249" s="104">
        <v>45092</v>
      </c>
      <c r="BE249" s="104">
        <v>45099</v>
      </c>
      <c r="BF249" s="104">
        <v>45162</v>
      </c>
      <c r="BG249">
        <v>11696.67</v>
      </c>
      <c r="BH249">
        <v>1</v>
      </c>
    </row>
    <row r="250" spans="2:60">
      <c r="B250" t="s">
        <v>3842</v>
      </c>
      <c r="C250">
        <v>1100502324</v>
      </c>
      <c r="D250" t="s">
        <v>1617</v>
      </c>
      <c r="E250">
        <v>50</v>
      </c>
      <c r="F250" t="s">
        <v>3843</v>
      </c>
      <c r="G250" t="s">
        <v>3061</v>
      </c>
      <c r="H250" t="s">
        <v>3844</v>
      </c>
      <c r="L250" t="s">
        <v>2777</v>
      </c>
      <c r="M250" t="s">
        <v>403</v>
      </c>
      <c r="N250" t="s">
        <v>3845</v>
      </c>
      <c r="O250" t="s">
        <v>2979</v>
      </c>
      <c r="P250" t="s">
        <v>88</v>
      </c>
      <c r="R250" t="s">
        <v>88</v>
      </c>
      <c r="T250" t="s">
        <v>88</v>
      </c>
      <c r="V250" t="s">
        <v>2789</v>
      </c>
      <c r="Y250">
        <v>0</v>
      </c>
      <c r="Z250">
        <v>0</v>
      </c>
      <c r="AA250">
        <v>0</v>
      </c>
      <c r="AB250">
        <v>0</v>
      </c>
      <c r="AC250">
        <v>0</v>
      </c>
      <c r="AD250">
        <v>0</v>
      </c>
      <c r="AE250">
        <v>0</v>
      </c>
      <c r="AF250" t="s">
        <v>2782</v>
      </c>
      <c r="AG250" t="s">
        <v>45</v>
      </c>
      <c r="AH250" t="s">
        <v>2783</v>
      </c>
      <c r="AI250" t="s">
        <v>96</v>
      </c>
      <c r="AJ250" t="s">
        <v>96</v>
      </c>
      <c r="AM250">
        <v>2023</v>
      </c>
      <c r="AN250" s="104">
        <v>45113</v>
      </c>
      <c r="AO250" s="104">
        <v>45127</v>
      </c>
      <c r="AP250" s="104">
        <v>2</v>
      </c>
      <c r="AQ250" s="104">
        <v>2</v>
      </c>
      <c r="AR250" s="104">
        <v>2</v>
      </c>
      <c r="AS250" s="104">
        <v>2</v>
      </c>
      <c r="AT250" s="104">
        <v>45120</v>
      </c>
      <c r="AU250" s="104">
        <v>45120</v>
      </c>
      <c r="AV250" s="104">
        <v>2</v>
      </c>
      <c r="AW250" s="104">
        <v>2</v>
      </c>
      <c r="AX250" s="104">
        <v>45141</v>
      </c>
      <c r="AY250" s="104">
        <v>45141</v>
      </c>
      <c r="AZ250" s="104">
        <v>45118</v>
      </c>
      <c r="BA250" s="104">
        <v>2</v>
      </c>
      <c r="BB250" s="104">
        <v>2</v>
      </c>
      <c r="BC250" s="104">
        <v>45141</v>
      </c>
      <c r="BD250" s="104">
        <v>45141</v>
      </c>
      <c r="BE250" s="104">
        <v>45146</v>
      </c>
      <c r="BF250" s="104">
        <v>45308</v>
      </c>
      <c r="BG250">
        <v>217624.06</v>
      </c>
      <c r="BH250">
        <v>1</v>
      </c>
    </row>
    <row r="251" spans="2:60">
      <c r="B251" t="s">
        <v>3846</v>
      </c>
      <c r="C251">
        <v>1100502326</v>
      </c>
      <c r="D251" t="s">
        <v>417</v>
      </c>
      <c r="E251">
        <v>20</v>
      </c>
      <c r="F251" t="s">
        <v>2799</v>
      </c>
      <c r="G251" t="s">
        <v>3847</v>
      </c>
      <c r="H251" t="s">
        <v>3848</v>
      </c>
      <c r="L251" t="s">
        <v>2777</v>
      </c>
      <c r="M251" t="s">
        <v>407</v>
      </c>
      <c r="N251" t="s">
        <v>3849</v>
      </c>
      <c r="O251" t="s">
        <v>3067</v>
      </c>
      <c r="P251" t="s">
        <v>11</v>
      </c>
      <c r="R251" t="s">
        <v>88</v>
      </c>
      <c r="V251" t="s">
        <v>2781</v>
      </c>
      <c r="Y251">
        <v>0</v>
      </c>
      <c r="Z251">
        <v>0</v>
      </c>
      <c r="AA251">
        <v>0</v>
      </c>
      <c r="AB251">
        <v>0</v>
      </c>
      <c r="AC251">
        <v>0</v>
      </c>
      <c r="AD251">
        <v>0</v>
      </c>
      <c r="AE251">
        <v>0</v>
      </c>
      <c r="AF251" t="s">
        <v>2782</v>
      </c>
      <c r="AI251" t="s">
        <v>79</v>
      </c>
      <c r="AM251">
        <v>2023</v>
      </c>
      <c r="AN251" s="104">
        <v>45077</v>
      </c>
      <c r="AO251" s="104">
        <v>2</v>
      </c>
      <c r="AP251" s="104">
        <v>2</v>
      </c>
      <c r="AQ251" s="104">
        <v>2</v>
      </c>
      <c r="AR251" s="104">
        <v>2</v>
      </c>
      <c r="AS251" s="104">
        <v>2</v>
      </c>
      <c r="AT251" s="104">
        <v>2</v>
      </c>
      <c r="AU251" s="104">
        <v>2</v>
      </c>
      <c r="AV251" s="104">
        <v>2</v>
      </c>
      <c r="AW251" s="104">
        <v>2</v>
      </c>
      <c r="AX251" s="104">
        <v>45091</v>
      </c>
      <c r="AY251" s="104">
        <v>45091</v>
      </c>
      <c r="AZ251" s="104">
        <v>45086</v>
      </c>
      <c r="BA251" s="104">
        <v>2</v>
      </c>
      <c r="BB251" s="104">
        <v>2</v>
      </c>
      <c r="BC251" s="104">
        <v>45091</v>
      </c>
      <c r="BD251" s="104">
        <v>45091</v>
      </c>
      <c r="BE251" s="104">
        <v>45093</v>
      </c>
      <c r="BF251" s="104">
        <v>45184</v>
      </c>
      <c r="BG251">
        <v>73679.02</v>
      </c>
      <c r="BH251">
        <v>1</v>
      </c>
    </row>
    <row r="252" spans="2:60">
      <c r="B252" t="s">
        <v>3850</v>
      </c>
      <c r="C252">
        <v>1100502347</v>
      </c>
      <c r="D252" t="s">
        <v>417</v>
      </c>
      <c r="E252">
        <v>40</v>
      </c>
      <c r="F252" t="s">
        <v>3397</v>
      </c>
      <c r="G252" t="s">
        <v>3402</v>
      </c>
      <c r="H252" t="s">
        <v>3851</v>
      </c>
      <c r="L252" t="s">
        <v>2777</v>
      </c>
      <c r="M252" t="s">
        <v>407</v>
      </c>
      <c r="N252" t="s">
        <v>3852</v>
      </c>
      <c r="O252" t="s">
        <v>3067</v>
      </c>
      <c r="P252" t="s">
        <v>11</v>
      </c>
      <c r="R252" t="s">
        <v>88</v>
      </c>
      <c r="V252" t="s">
        <v>2819</v>
      </c>
      <c r="Y252">
        <v>0</v>
      </c>
      <c r="Z252">
        <v>0</v>
      </c>
      <c r="AA252">
        <v>0</v>
      </c>
      <c r="AB252">
        <v>0</v>
      </c>
      <c r="AC252">
        <v>0</v>
      </c>
      <c r="AD252">
        <v>0</v>
      </c>
      <c r="AE252">
        <v>0</v>
      </c>
      <c r="AF252" t="s">
        <v>2782</v>
      </c>
      <c r="AI252" t="s">
        <v>79</v>
      </c>
      <c r="AM252">
        <v>2023</v>
      </c>
      <c r="AN252" s="104">
        <v>45077</v>
      </c>
      <c r="AO252" s="104">
        <v>45091</v>
      </c>
      <c r="AP252" s="104">
        <v>2</v>
      </c>
      <c r="AQ252" s="104">
        <v>2</v>
      </c>
      <c r="AR252" s="104">
        <v>2</v>
      </c>
      <c r="AS252" s="104">
        <v>2</v>
      </c>
      <c r="AT252" s="104">
        <v>45083</v>
      </c>
      <c r="AU252" s="104">
        <v>2</v>
      </c>
      <c r="AV252" s="104">
        <v>2</v>
      </c>
      <c r="AW252" s="104">
        <v>2</v>
      </c>
      <c r="AX252" s="104">
        <v>45105</v>
      </c>
      <c r="AY252" s="104">
        <v>45105</v>
      </c>
      <c r="AZ252" s="104">
        <v>45086</v>
      </c>
      <c r="BA252" s="104">
        <v>2</v>
      </c>
      <c r="BB252" s="104">
        <v>2</v>
      </c>
      <c r="BC252" s="104">
        <v>45105</v>
      </c>
      <c r="BD252" s="104">
        <v>45105</v>
      </c>
      <c r="BE252" s="104">
        <v>45107</v>
      </c>
      <c r="BF252" s="104">
        <v>45168</v>
      </c>
      <c r="BG252">
        <v>73679.02</v>
      </c>
      <c r="BH252">
        <v>1</v>
      </c>
    </row>
    <row r="253" spans="2:60">
      <c r="B253" t="s">
        <v>3853</v>
      </c>
      <c r="C253">
        <v>1100502351</v>
      </c>
      <c r="D253" t="s">
        <v>3854</v>
      </c>
      <c r="E253">
        <v>20</v>
      </c>
      <c r="F253" t="s">
        <v>2791</v>
      </c>
      <c r="G253" t="s">
        <v>3007</v>
      </c>
      <c r="H253" t="s">
        <v>3855</v>
      </c>
      <c r="L253" t="s">
        <v>2777</v>
      </c>
      <c r="M253" t="s">
        <v>513</v>
      </c>
      <c r="N253" t="s">
        <v>3856</v>
      </c>
      <c r="O253" t="s">
        <v>3072</v>
      </c>
      <c r="P253" t="s">
        <v>103</v>
      </c>
      <c r="R253" t="s">
        <v>90</v>
      </c>
      <c r="V253" t="s">
        <v>2781</v>
      </c>
      <c r="Y253">
        <v>2</v>
      </c>
      <c r="Z253">
        <v>0</v>
      </c>
      <c r="AA253">
        <v>2</v>
      </c>
      <c r="AB253">
        <v>0</v>
      </c>
      <c r="AC253">
        <v>0</v>
      </c>
      <c r="AD253">
        <v>0</v>
      </c>
      <c r="AE253">
        <v>0</v>
      </c>
      <c r="AF253" t="s">
        <v>2782</v>
      </c>
      <c r="AI253" t="s">
        <v>79</v>
      </c>
      <c r="AJ253" t="s">
        <v>79</v>
      </c>
      <c r="AM253">
        <v>2023</v>
      </c>
      <c r="AN253" s="104">
        <v>45079</v>
      </c>
      <c r="AO253" s="104">
        <v>2</v>
      </c>
      <c r="AP253" s="104">
        <v>2</v>
      </c>
      <c r="AQ253" s="104">
        <v>2</v>
      </c>
      <c r="AR253" s="104">
        <v>2</v>
      </c>
      <c r="AS253" s="104">
        <v>2</v>
      </c>
      <c r="AT253" s="104">
        <v>2</v>
      </c>
      <c r="AU253" s="104">
        <v>2</v>
      </c>
      <c r="AV253" s="104">
        <v>2</v>
      </c>
      <c r="AW253" s="104">
        <v>2</v>
      </c>
      <c r="AX253" s="104">
        <v>45092</v>
      </c>
      <c r="AY253" s="104">
        <v>45092</v>
      </c>
      <c r="AZ253" s="104">
        <v>45086</v>
      </c>
      <c r="BA253" s="104">
        <v>45085</v>
      </c>
      <c r="BB253" s="104">
        <v>2</v>
      </c>
      <c r="BC253" s="104">
        <v>45092</v>
      </c>
      <c r="BD253" s="104">
        <v>45092</v>
      </c>
      <c r="BE253" s="104">
        <v>45097</v>
      </c>
      <c r="BF253" s="104">
        <v>45149</v>
      </c>
      <c r="BG253">
        <v>12428.01</v>
      </c>
      <c r="BH253">
        <v>1</v>
      </c>
    </row>
    <row r="254" spans="2:60">
      <c r="B254" t="s">
        <v>3857</v>
      </c>
      <c r="C254">
        <v>1100502391</v>
      </c>
      <c r="D254" t="s">
        <v>397</v>
      </c>
      <c r="E254">
        <v>20</v>
      </c>
      <c r="F254" t="s">
        <v>2791</v>
      </c>
      <c r="G254" t="s">
        <v>3007</v>
      </c>
      <c r="H254" t="s">
        <v>3858</v>
      </c>
      <c r="L254" t="s">
        <v>2794</v>
      </c>
      <c r="M254" t="s">
        <v>521</v>
      </c>
      <c r="N254" t="s">
        <v>2997</v>
      </c>
      <c r="O254" t="s">
        <v>3067</v>
      </c>
      <c r="P254" t="s">
        <v>88</v>
      </c>
      <c r="R254" t="s">
        <v>39</v>
      </c>
      <c r="V254" t="s">
        <v>2819</v>
      </c>
      <c r="Y254">
        <v>0</v>
      </c>
      <c r="Z254">
        <v>0</v>
      </c>
      <c r="AA254">
        <v>2</v>
      </c>
      <c r="AB254">
        <v>0</v>
      </c>
      <c r="AC254">
        <v>0</v>
      </c>
      <c r="AD254">
        <v>0</v>
      </c>
      <c r="AE254">
        <v>0</v>
      </c>
      <c r="AF254" t="s">
        <v>2782</v>
      </c>
      <c r="AJ254" t="s">
        <v>79</v>
      </c>
      <c r="AM254">
        <v>2023</v>
      </c>
      <c r="AN254" s="104">
        <v>45078</v>
      </c>
      <c r="AO254" s="104">
        <v>2</v>
      </c>
      <c r="AP254" s="104">
        <v>2</v>
      </c>
      <c r="AQ254" s="104">
        <v>2</v>
      </c>
      <c r="AR254" s="104">
        <v>2</v>
      </c>
      <c r="AS254" s="104">
        <v>2</v>
      </c>
      <c r="AT254" s="104">
        <v>2</v>
      </c>
      <c r="AU254" s="104">
        <v>2</v>
      </c>
      <c r="AV254" s="104">
        <v>2</v>
      </c>
      <c r="AW254" s="104">
        <v>2</v>
      </c>
      <c r="AX254" s="104">
        <v>45092</v>
      </c>
      <c r="AY254" s="104">
        <v>45092</v>
      </c>
      <c r="AZ254" s="104">
        <v>2</v>
      </c>
      <c r="BA254" s="104">
        <v>45092</v>
      </c>
      <c r="BB254" s="104">
        <v>2</v>
      </c>
      <c r="BC254" s="104">
        <v>45092</v>
      </c>
      <c r="BD254" s="104">
        <v>45092</v>
      </c>
      <c r="BE254" s="104">
        <v>45096</v>
      </c>
      <c r="BF254" s="104">
        <v>45175</v>
      </c>
      <c r="BG254">
        <v>97020.01</v>
      </c>
      <c r="BH254">
        <v>1</v>
      </c>
    </row>
    <row r="255" spans="2:60">
      <c r="B255" t="s">
        <v>3859</v>
      </c>
      <c r="C255">
        <v>1100502503</v>
      </c>
      <c r="D255" t="s">
        <v>1579</v>
      </c>
      <c r="E255">
        <v>20</v>
      </c>
      <c r="F255" t="s">
        <v>2791</v>
      </c>
      <c r="G255" t="s">
        <v>3007</v>
      </c>
      <c r="H255" t="s">
        <v>3860</v>
      </c>
      <c r="L255" t="s">
        <v>2777</v>
      </c>
      <c r="M255" t="s">
        <v>214</v>
      </c>
      <c r="N255" t="s">
        <v>3861</v>
      </c>
      <c r="O255" t="s">
        <v>3041</v>
      </c>
      <c r="P255" t="s">
        <v>11</v>
      </c>
      <c r="R255" t="s">
        <v>88</v>
      </c>
      <c r="V255" t="s">
        <v>2789</v>
      </c>
      <c r="Y255">
        <v>6</v>
      </c>
      <c r="Z255">
        <v>0</v>
      </c>
      <c r="AA255">
        <v>0</v>
      </c>
      <c r="AB255">
        <v>0</v>
      </c>
      <c r="AC255">
        <v>0</v>
      </c>
      <c r="AD255">
        <v>0</v>
      </c>
      <c r="AE255">
        <v>0</v>
      </c>
      <c r="AF255" t="s">
        <v>2782</v>
      </c>
      <c r="AI255" t="s">
        <v>79</v>
      </c>
      <c r="AM255">
        <v>2023</v>
      </c>
      <c r="AN255" s="104">
        <v>45078</v>
      </c>
      <c r="AO255" s="104">
        <v>2</v>
      </c>
      <c r="AP255" s="104">
        <v>2</v>
      </c>
      <c r="AQ255" s="104">
        <v>2</v>
      </c>
      <c r="AR255" s="104">
        <v>2</v>
      </c>
      <c r="AS255" s="104">
        <v>2</v>
      </c>
      <c r="AT255" s="104">
        <v>2</v>
      </c>
      <c r="AU255" s="104">
        <v>2</v>
      </c>
      <c r="AV255" s="104">
        <v>2</v>
      </c>
      <c r="AW255" s="104">
        <v>2</v>
      </c>
      <c r="AX255" s="104">
        <v>45085</v>
      </c>
      <c r="AY255" s="104">
        <v>45085</v>
      </c>
      <c r="AZ255" s="104">
        <v>45082</v>
      </c>
      <c r="BA255" s="104">
        <v>2</v>
      </c>
      <c r="BB255" s="104">
        <v>2</v>
      </c>
      <c r="BC255" s="104">
        <v>45085</v>
      </c>
      <c r="BD255" s="104">
        <v>45085</v>
      </c>
      <c r="BE255" s="104">
        <v>45086</v>
      </c>
      <c r="BF255" s="104">
        <v>46022</v>
      </c>
      <c r="BG255">
        <v>0.04</v>
      </c>
      <c r="BH255">
        <v>1</v>
      </c>
    </row>
    <row r="256" spans="2:60">
      <c r="B256" t="s">
        <v>3862</v>
      </c>
      <c r="C256">
        <v>1100502514</v>
      </c>
      <c r="D256" t="s">
        <v>1450</v>
      </c>
      <c r="E256">
        <v>20</v>
      </c>
      <c r="F256" t="s">
        <v>2791</v>
      </c>
      <c r="G256" t="s">
        <v>3007</v>
      </c>
      <c r="H256" t="s">
        <v>3863</v>
      </c>
      <c r="L256" t="s">
        <v>2777</v>
      </c>
      <c r="M256" t="s">
        <v>208</v>
      </c>
      <c r="N256" t="s">
        <v>2997</v>
      </c>
      <c r="O256" t="s">
        <v>3328</v>
      </c>
      <c r="P256" t="s">
        <v>103</v>
      </c>
      <c r="R256" t="s">
        <v>88</v>
      </c>
      <c r="V256" t="s">
        <v>2819</v>
      </c>
      <c r="Y256">
        <v>4</v>
      </c>
      <c r="Z256">
        <v>0</v>
      </c>
      <c r="AA256">
        <v>0</v>
      </c>
      <c r="AB256">
        <v>0</v>
      </c>
      <c r="AC256">
        <v>0</v>
      </c>
      <c r="AD256">
        <v>0</v>
      </c>
      <c r="AE256">
        <v>0</v>
      </c>
      <c r="AF256" t="s">
        <v>2782</v>
      </c>
      <c r="AI256" t="s">
        <v>79</v>
      </c>
      <c r="AM256">
        <v>2023</v>
      </c>
      <c r="AN256" s="104">
        <v>45079</v>
      </c>
      <c r="AO256" s="104">
        <v>2</v>
      </c>
      <c r="AP256" s="104">
        <v>2</v>
      </c>
      <c r="AQ256" s="104">
        <v>2</v>
      </c>
      <c r="AR256" s="104">
        <v>2</v>
      </c>
      <c r="AS256" s="104">
        <v>2</v>
      </c>
      <c r="AT256" s="104">
        <v>2</v>
      </c>
      <c r="AU256" s="104">
        <v>2</v>
      </c>
      <c r="AV256" s="104">
        <v>2</v>
      </c>
      <c r="AW256" s="104">
        <v>2</v>
      </c>
      <c r="AX256" s="104">
        <v>45093</v>
      </c>
      <c r="AY256" s="104">
        <v>45093</v>
      </c>
      <c r="AZ256" s="104">
        <v>45083</v>
      </c>
      <c r="BA256" s="104">
        <v>2</v>
      </c>
      <c r="BB256" s="104">
        <v>2</v>
      </c>
      <c r="BC256" s="104">
        <v>45093</v>
      </c>
      <c r="BD256" s="104">
        <v>45093</v>
      </c>
      <c r="BE256" s="104">
        <v>45098</v>
      </c>
      <c r="BF256" s="104">
        <v>45170</v>
      </c>
      <c r="BG256">
        <v>13997.02</v>
      </c>
      <c r="BH256">
        <v>1</v>
      </c>
    </row>
    <row r="257" spans="2:60">
      <c r="B257" t="s">
        <v>3864</v>
      </c>
      <c r="C257">
        <v>1100502568</v>
      </c>
      <c r="D257" t="s">
        <v>3775</v>
      </c>
      <c r="E257">
        <v>30</v>
      </c>
      <c r="F257" t="s">
        <v>3792</v>
      </c>
      <c r="G257" t="s">
        <v>3793</v>
      </c>
      <c r="H257" t="s">
        <v>3865</v>
      </c>
      <c r="L257" t="s">
        <v>2777</v>
      </c>
      <c r="M257" t="s">
        <v>403</v>
      </c>
      <c r="N257" t="s">
        <v>3866</v>
      </c>
      <c r="O257" t="s">
        <v>3052</v>
      </c>
      <c r="P257" t="s">
        <v>103</v>
      </c>
      <c r="R257" t="s">
        <v>90</v>
      </c>
      <c r="V257" t="s">
        <v>2819</v>
      </c>
      <c r="Y257">
        <v>0</v>
      </c>
      <c r="Z257">
        <v>0</v>
      </c>
      <c r="AA257">
        <v>0</v>
      </c>
      <c r="AB257">
        <v>0</v>
      </c>
      <c r="AC257">
        <v>0</v>
      </c>
      <c r="AD257">
        <v>0</v>
      </c>
      <c r="AE257">
        <v>0</v>
      </c>
      <c r="AF257" t="s">
        <v>2782</v>
      </c>
      <c r="AI257" t="s">
        <v>79</v>
      </c>
      <c r="AJ257" t="s">
        <v>79</v>
      </c>
      <c r="AM257">
        <v>2023</v>
      </c>
      <c r="AN257" s="104">
        <v>45083</v>
      </c>
      <c r="AO257" s="104">
        <v>45097</v>
      </c>
      <c r="AP257" s="104">
        <v>45086</v>
      </c>
      <c r="AQ257" s="104">
        <v>45142</v>
      </c>
      <c r="AR257" s="104">
        <v>45100</v>
      </c>
      <c r="AS257" s="104">
        <v>45145</v>
      </c>
      <c r="AT257" s="104">
        <v>45091</v>
      </c>
      <c r="AU257" s="104">
        <v>45091</v>
      </c>
      <c r="AV257" s="104">
        <v>2</v>
      </c>
      <c r="AW257" s="104">
        <v>2</v>
      </c>
      <c r="AX257" s="104">
        <v>45112</v>
      </c>
      <c r="AY257" s="104">
        <v>45112</v>
      </c>
      <c r="AZ257" s="104">
        <v>45103</v>
      </c>
      <c r="BA257" s="104">
        <v>45147</v>
      </c>
      <c r="BB257" s="104">
        <v>2</v>
      </c>
      <c r="BC257" s="104">
        <v>45112</v>
      </c>
      <c r="BD257" s="104">
        <v>45112</v>
      </c>
      <c r="BE257" s="104">
        <v>45113</v>
      </c>
      <c r="BF257" s="104">
        <v>45177</v>
      </c>
      <c r="BG257">
        <v>86905.05</v>
      </c>
      <c r="BH257">
        <v>1</v>
      </c>
    </row>
    <row r="258" spans="2:60">
      <c r="B258" t="s">
        <v>3867</v>
      </c>
      <c r="C258">
        <v>1100502589</v>
      </c>
      <c r="D258" t="s">
        <v>3868</v>
      </c>
      <c r="E258">
        <v>20</v>
      </c>
      <c r="F258" t="s">
        <v>2791</v>
      </c>
      <c r="G258" t="s">
        <v>3007</v>
      </c>
      <c r="H258" t="s">
        <v>3869</v>
      </c>
      <c r="L258" t="s">
        <v>2777</v>
      </c>
      <c r="M258" t="s">
        <v>554</v>
      </c>
      <c r="N258" t="s">
        <v>2997</v>
      </c>
      <c r="O258" t="s">
        <v>3455</v>
      </c>
      <c r="P258" t="s">
        <v>88</v>
      </c>
      <c r="R258" t="s">
        <v>39</v>
      </c>
      <c r="V258" t="s">
        <v>2781</v>
      </c>
      <c r="Y258">
        <v>0</v>
      </c>
      <c r="Z258">
        <v>0</v>
      </c>
      <c r="AA258">
        <v>3</v>
      </c>
      <c r="AB258">
        <v>0</v>
      </c>
      <c r="AC258">
        <v>0</v>
      </c>
      <c r="AD258">
        <v>0</v>
      </c>
      <c r="AE258">
        <v>0</v>
      </c>
      <c r="AF258" t="s">
        <v>2782</v>
      </c>
      <c r="AJ258" t="s">
        <v>79</v>
      </c>
      <c r="AM258">
        <v>2023</v>
      </c>
      <c r="AN258" s="104">
        <v>45124</v>
      </c>
      <c r="AO258" s="104">
        <v>2</v>
      </c>
      <c r="AP258" s="104">
        <v>2</v>
      </c>
      <c r="AQ258" s="104">
        <v>2</v>
      </c>
      <c r="AR258" s="104">
        <v>2</v>
      </c>
      <c r="AS258" s="104">
        <v>2</v>
      </c>
      <c r="AT258" s="104">
        <v>2</v>
      </c>
      <c r="AU258" s="104">
        <v>2</v>
      </c>
      <c r="AV258" s="104">
        <v>2</v>
      </c>
      <c r="AW258" s="104">
        <v>2</v>
      </c>
      <c r="AX258" s="104">
        <v>45126</v>
      </c>
      <c r="AY258" s="104">
        <v>45126</v>
      </c>
      <c r="AZ258" s="104">
        <v>2</v>
      </c>
      <c r="BA258" s="104">
        <v>45126</v>
      </c>
      <c r="BB258" s="104">
        <v>2</v>
      </c>
      <c r="BC258" s="104">
        <v>45126</v>
      </c>
      <c r="BD258" s="104">
        <v>45126</v>
      </c>
      <c r="BE258" s="104">
        <v>45128</v>
      </c>
      <c r="BF258" s="104">
        <v>45135</v>
      </c>
      <c r="BG258">
        <v>4375.12</v>
      </c>
      <c r="BH258">
        <v>1</v>
      </c>
    </row>
    <row r="259" spans="2:60">
      <c r="B259" t="s">
        <v>3870</v>
      </c>
      <c r="C259">
        <v>1100502683</v>
      </c>
      <c r="D259" t="s">
        <v>1589</v>
      </c>
      <c r="E259">
        <v>30</v>
      </c>
      <c r="F259" t="s">
        <v>3397</v>
      </c>
      <c r="G259" t="s">
        <v>3402</v>
      </c>
      <c r="H259" t="s">
        <v>3871</v>
      </c>
      <c r="L259" t="s">
        <v>2777</v>
      </c>
      <c r="M259" t="s">
        <v>214</v>
      </c>
      <c r="N259" t="s">
        <v>2997</v>
      </c>
      <c r="O259" t="s">
        <v>3455</v>
      </c>
      <c r="P259" t="s">
        <v>103</v>
      </c>
      <c r="R259" t="s">
        <v>88</v>
      </c>
      <c r="V259" t="s">
        <v>2781</v>
      </c>
      <c r="Y259">
        <v>0</v>
      </c>
      <c r="Z259">
        <v>0</v>
      </c>
      <c r="AA259">
        <v>0</v>
      </c>
      <c r="AB259">
        <v>0</v>
      </c>
      <c r="AC259">
        <v>0</v>
      </c>
      <c r="AD259">
        <v>0</v>
      </c>
      <c r="AE259">
        <v>0</v>
      </c>
      <c r="AF259" t="s">
        <v>2782</v>
      </c>
      <c r="AI259" t="s">
        <v>79</v>
      </c>
      <c r="AM259">
        <v>2023</v>
      </c>
      <c r="AN259" s="104">
        <v>45082</v>
      </c>
      <c r="AO259" s="104">
        <v>2</v>
      </c>
      <c r="AP259" s="104">
        <v>2</v>
      </c>
      <c r="AQ259" s="104">
        <v>2</v>
      </c>
      <c r="AR259" s="104">
        <v>2</v>
      </c>
      <c r="AS259" s="104">
        <v>2</v>
      </c>
      <c r="AT259" s="104">
        <v>2</v>
      </c>
      <c r="AU259" s="104">
        <v>2</v>
      </c>
      <c r="AV259" s="104">
        <v>2</v>
      </c>
      <c r="AW259" s="104">
        <v>2</v>
      </c>
      <c r="AX259" s="104">
        <v>45096</v>
      </c>
      <c r="AY259" s="104">
        <v>45096</v>
      </c>
      <c r="AZ259" s="104">
        <v>45084</v>
      </c>
      <c r="BA259" s="104">
        <v>2</v>
      </c>
      <c r="BB259" s="104">
        <v>2</v>
      </c>
      <c r="BC259" s="104">
        <v>45096</v>
      </c>
      <c r="BD259" s="104">
        <v>45096</v>
      </c>
      <c r="BE259" s="104">
        <v>45099</v>
      </c>
      <c r="BF259" s="104">
        <v>45189</v>
      </c>
      <c r="BG259">
        <v>2488.02</v>
      </c>
      <c r="BH259">
        <v>1</v>
      </c>
    </row>
    <row r="260" spans="2:60">
      <c r="B260" t="s">
        <v>3872</v>
      </c>
      <c r="C260">
        <v>1100502865</v>
      </c>
      <c r="D260" t="s">
        <v>3873</v>
      </c>
      <c r="E260">
        <v>10</v>
      </c>
      <c r="F260" t="s">
        <v>3874</v>
      </c>
      <c r="G260" t="s">
        <v>3605</v>
      </c>
      <c r="H260" t="s">
        <v>3875</v>
      </c>
      <c r="L260" t="s">
        <v>2777</v>
      </c>
      <c r="M260" t="s">
        <v>513</v>
      </c>
      <c r="N260" t="s">
        <v>3876</v>
      </c>
      <c r="O260" t="s">
        <v>3095</v>
      </c>
      <c r="P260" t="s">
        <v>80</v>
      </c>
      <c r="R260" t="s">
        <v>90</v>
      </c>
      <c r="V260" t="s">
        <v>2835</v>
      </c>
      <c r="Y260">
        <v>0</v>
      </c>
      <c r="Z260">
        <v>0</v>
      </c>
      <c r="AA260">
        <v>0</v>
      </c>
      <c r="AB260">
        <v>0</v>
      </c>
      <c r="AC260">
        <v>0</v>
      </c>
      <c r="AD260">
        <v>0</v>
      </c>
      <c r="AE260">
        <v>0</v>
      </c>
      <c r="AF260" t="s">
        <v>2782</v>
      </c>
      <c r="AI260" t="s">
        <v>79</v>
      </c>
      <c r="AJ260" t="s">
        <v>79</v>
      </c>
      <c r="AM260">
        <v>2023</v>
      </c>
      <c r="AN260" s="104">
        <v>45092</v>
      </c>
      <c r="AO260" s="104">
        <v>2</v>
      </c>
      <c r="AP260" s="104">
        <v>2</v>
      </c>
      <c r="AQ260" s="104">
        <v>2</v>
      </c>
      <c r="AR260" s="104">
        <v>2</v>
      </c>
      <c r="AS260" s="104">
        <v>2</v>
      </c>
      <c r="AT260" s="104">
        <v>2</v>
      </c>
      <c r="AU260" s="104">
        <v>2</v>
      </c>
      <c r="AV260" s="104">
        <v>2</v>
      </c>
      <c r="AW260" s="104">
        <v>2</v>
      </c>
      <c r="AX260" s="104">
        <v>45106</v>
      </c>
      <c r="AY260" s="104">
        <v>45106</v>
      </c>
      <c r="AZ260" s="104">
        <v>45117</v>
      </c>
      <c r="BA260" s="104">
        <v>45104</v>
      </c>
      <c r="BB260" s="104">
        <v>2</v>
      </c>
      <c r="BC260" s="104">
        <v>45106</v>
      </c>
      <c r="BD260" s="104">
        <v>45106</v>
      </c>
      <c r="BE260" s="104">
        <v>45110</v>
      </c>
      <c r="BF260" s="104">
        <v>45183</v>
      </c>
      <c r="BG260">
        <v>43536.01</v>
      </c>
      <c r="BH260">
        <v>1</v>
      </c>
    </row>
    <row r="261" spans="2:60">
      <c r="B261" t="s">
        <v>3877</v>
      </c>
      <c r="C261">
        <v>1100502930</v>
      </c>
      <c r="D261" t="s">
        <v>377</v>
      </c>
      <c r="E261">
        <v>20</v>
      </c>
      <c r="F261" t="s">
        <v>2799</v>
      </c>
      <c r="G261" t="s">
        <v>3878</v>
      </c>
      <c r="H261" t="s">
        <v>3879</v>
      </c>
      <c r="M261" t="s">
        <v>3491</v>
      </c>
      <c r="N261" t="s">
        <v>3075</v>
      </c>
      <c r="O261" t="s">
        <v>3880</v>
      </c>
      <c r="P261" t="s">
        <v>103</v>
      </c>
      <c r="R261" t="s">
        <v>73</v>
      </c>
      <c r="V261" t="s">
        <v>2781</v>
      </c>
      <c r="Y261">
        <v>0</v>
      </c>
      <c r="Z261">
        <v>0</v>
      </c>
      <c r="AA261">
        <v>0</v>
      </c>
      <c r="AB261">
        <v>0</v>
      </c>
      <c r="AC261">
        <v>0</v>
      </c>
      <c r="AD261">
        <v>0</v>
      </c>
      <c r="AE261">
        <v>0</v>
      </c>
      <c r="AF261" t="s">
        <v>2782</v>
      </c>
      <c r="AI261" t="s">
        <v>79</v>
      </c>
      <c r="AJ261" t="s">
        <v>79</v>
      </c>
      <c r="AM261">
        <v>2023</v>
      </c>
      <c r="AN261" s="104">
        <v>45085</v>
      </c>
      <c r="AO261" s="104">
        <v>2</v>
      </c>
      <c r="AP261" s="104">
        <v>2</v>
      </c>
      <c r="AQ261" s="104">
        <v>2</v>
      </c>
      <c r="AR261" s="104">
        <v>2</v>
      </c>
      <c r="AS261" s="104">
        <v>2</v>
      </c>
      <c r="AT261" s="104">
        <v>2</v>
      </c>
      <c r="AU261" s="104">
        <v>2</v>
      </c>
      <c r="AV261" s="104">
        <v>2</v>
      </c>
      <c r="AW261" s="104">
        <v>2</v>
      </c>
      <c r="AX261" s="104">
        <v>45099</v>
      </c>
      <c r="AY261" s="104">
        <v>45099</v>
      </c>
      <c r="AZ261" s="104">
        <v>45099</v>
      </c>
      <c r="BA261" s="104">
        <v>45107</v>
      </c>
      <c r="BB261" s="104">
        <v>2</v>
      </c>
      <c r="BC261" s="104">
        <v>45099</v>
      </c>
      <c r="BD261" s="104">
        <v>45099</v>
      </c>
      <c r="BE261" s="104">
        <v>45106</v>
      </c>
      <c r="BF261" s="104">
        <v>45265</v>
      </c>
      <c r="BG261">
        <v>173913.01</v>
      </c>
      <c r="BH261">
        <v>1</v>
      </c>
    </row>
    <row r="262" spans="2:60">
      <c r="B262" t="s">
        <v>3881</v>
      </c>
      <c r="C262">
        <v>1100502933</v>
      </c>
      <c r="D262" t="s">
        <v>3882</v>
      </c>
      <c r="E262">
        <v>170</v>
      </c>
      <c r="F262" t="s">
        <v>3792</v>
      </c>
      <c r="G262" t="s">
        <v>3793</v>
      </c>
      <c r="L262" t="s">
        <v>2777</v>
      </c>
      <c r="M262" t="s">
        <v>403</v>
      </c>
      <c r="N262" t="s">
        <v>3040</v>
      </c>
      <c r="O262" t="s">
        <v>2892</v>
      </c>
      <c r="P262" t="s">
        <v>11</v>
      </c>
      <c r="R262" t="s">
        <v>65</v>
      </c>
      <c r="Y262">
        <v>0</v>
      </c>
      <c r="Z262">
        <v>0</v>
      </c>
      <c r="AA262">
        <v>0</v>
      </c>
      <c r="AB262">
        <v>0</v>
      </c>
      <c r="AC262">
        <v>0</v>
      </c>
      <c r="AD262">
        <v>0</v>
      </c>
      <c r="AE262">
        <v>0</v>
      </c>
      <c r="AF262" t="s">
        <v>2782</v>
      </c>
      <c r="AG262" t="s">
        <v>45</v>
      </c>
      <c r="AI262" t="s">
        <v>79</v>
      </c>
      <c r="AJ262" t="s">
        <v>79</v>
      </c>
      <c r="AM262">
        <v>2023</v>
      </c>
      <c r="AN262" s="104">
        <v>2</v>
      </c>
      <c r="AO262" s="104">
        <v>45146</v>
      </c>
      <c r="AP262" s="104">
        <v>45216</v>
      </c>
      <c r="AQ262" s="104">
        <v>45141</v>
      </c>
      <c r="AR262" s="104">
        <v>45224</v>
      </c>
      <c r="AS262" s="104">
        <v>2</v>
      </c>
      <c r="AT262" s="104">
        <v>2</v>
      </c>
      <c r="AU262" s="104">
        <v>2</v>
      </c>
      <c r="AV262" s="104">
        <v>2</v>
      </c>
      <c r="AW262" s="104">
        <v>2</v>
      </c>
      <c r="AX262" s="104">
        <v>2</v>
      </c>
      <c r="AY262" s="104">
        <v>45174</v>
      </c>
      <c r="AZ262" s="104">
        <v>45224</v>
      </c>
      <c r="BA262" s="104">
        <v>45142</v>
      </c>
      <c r="BB262" s="104">
        <v>2</v>
      </c>
      <c r="BC262" s="104">
        <v>2</v>
      </c>
      <c r="BD262" s="104">
        <v>2</v>
      </c>
      <c r="BE262" s="104">
        <v>2</v>
      </c>
      <c r="BF262" s="104">
        <v>2</v>
      </c>
      <c r="BG262">
        <v>18374.05</v>
      </c>
      <c r="BH262">
        <v>1</v>
      </c>
    </row>
    <row r="263" spans="2:60">
      <c r="B263" t="s">
        <v>3883</v>
      </c>
      <c r="C263">
        <v>1100502976</v>
      </c>
      <c r="D263" t="s">
        <v>1010</v>
      </c>
      <c r="E263">
        <v>30</v>
      </c>
      <c r="F263" t="s">
        <v>2791</v>
      </c>
      <c r="G263" t="s">
        <v>3007</v>
      </c>
      <c r="H263" t="s">
        <v>3884</v>
      </c>
      <c r="L263" t="s">
        <v>2777</v>
      </c>
      <c r="M263" t="s">
        <v>521</v>
      </c>
      <c r="N263" t="s">
        <v>3075</v>
      </c>
      <c r="O263" t="s">
        <v>3314</v>
      </c>
      <c r="P263" t="s">
        <v>88</v>
      </c>
      <c r="R263" t="s">
        <v>90</v>
      </c>
      <c r="V263" t="s">
        <v>2819</v>
      </c>
      <c r="Y263">
        <v>0</v>
      </c>
      <c r="Z263">
        <v>0</v>
      </c>
      <c r="AA263">
        <v>2</v>
      </c>
      <c r="AB263">
        <v>0</v>
      </c>
      <c r="AC263">
        <v>0</v>
      </c>
      <c r="AD263">
        <v>0</v>
      </c>
      <c r="AE263">
        <v>0</v>
      </c>
      <c r="AF263" t="s">
        <v>2782</v>
      </c>
      <c r="AJ263" t="s">
        <v>79</v>
      </c>
      <c r="AM263">
        <v>2023</v>
      </c>
      <c r="AN263" s="104">
        <v>45090</v>
      </c>
      <c r="AO263" s="104">
        <v>2</v>
      </c>
      <c r="AP263" s="104">
        <v>2</v>
      </c>
      <c r="AQ263" s="104">
        <v>2</v>
      </c>
      <c r="AR263" s="104">
        <v>2</v>
      </c>
      <c r="AS263" s="104">
        <v>2</v>
      </c>
      <c r="AT263" s="104">
        <v>2</v>
      </c>
      <c r="AU263" s="104">
        <v>2</v>
      </c>
      <c r="AV263" s="104">
        <v>2</v>
      </c>
      <c r="AW263" s="104">
        <v>2</v>
      </c>
      <c r="AX263" s="104">
        <v>45104</v>
      </c>
      <c r="AY263" s="104">
        <v>45104</v>
      </c>
      <c r="AZ263" s="104">
        <v>2</v>
      </c>
      <c r="BA263" s="104">
        <v>45104</v>
      </c>
      <c r="BB263" s="104">
        <v>2</v>
      </c>
      <c r="BC263" s="104">
        <v>45104</v>
      </c>
      <c r="BD263" s="104">
        <v>45104</v>
      </c>
      <c r="BE263" s="104">
        <v>45106</v>
      </c>
      <c r="BF263" s="104">
        <v>45162</v>
      </c>
      <c r="BG263">
        <v>7225.01</v>
      </c>
      <c r="BH263">
        <v>1</v>
      </c>
    </row>
    <row r="264" spans="2:60">
      <c r="B264" t="s">
        <v>3885</v>
      </c>
      <c r="C264">
        <v>1100503147</v>
      </c>
      <c r="D264" t="s">
        <v>3886</v>
      </c>
      <c r="E264">
        <v>51</v>
      </c>
      <c r="F264" t="s">
        <v>2791</v>
      </c>
      <c r="G264" t="s">
        <v>3007</v>
      </c>
      <c r="H264" t="s">
        <v>3887</v>
      </c>
      <c r="L264" t="s">
        <v>2777</v>
      </c>
      <c r="M264" t="s">
        <v>513</v>
      </c>
      <c r="N264" t="s">
        <v>3888</v>
      </c>
      <c r="O264" t="s">
        <v>2979</v>
      </c>
      <c r="P264" t="s">
        <v>11</v>
      </c>
      <c r="R264" t="s">
        <v>97</v>
      </c>
      <c r="V264" t="s">
        <v>2781</v>
      </c>
      <c r="Y264">
        <v>10</v>
      </c>
      <c r="Z264">
        <v>0</v>
      </c>
      <c r="AA264">
        <v>5</v>
      </c>
      <c r="AB264">
        <v>0</v>
      </c>
      <c r="AC264">
        <v>0</v>
      </c>
      <c r="AD264">
        <v>0</v>
      </c>
      <c r="AE264">
        <v>0</v>
      </c>
      <c r="AF264" t="s">
        <v>2782</v>
      </c>
      <c r="AI264" t="s">
        <v>79</v>
      </c>
      <c r="AJ264" t="s">
        <v>79</v>
      </c>
      <c r="AM264">
        <v>2023</v>
      </c>
      <c r="AN264" s="104">
        <v>45099</v>
      </c>
      <c r="AO264" s="104">
        <v>2</v>
      </c>
      <c r="AP264" s="104">
        <v>2</v>
      </c>
      <c r="AQ264" s="104">
        <v>2</v>
      </c>
      <c r="AR264" s="104">
        <v>2</v>
      </c>
      <c r="AS264" s="104">
        <v>2</v>
      </c>
      <c r="AT264" s="104">
        <v>2</v>
      </c>
      <c r="AU264" s="104">
        <v>2</v>
      </c>
      <c r="AV264" s="104">
        <v>2</v>
      </c>
      <c r="AW264" s="104">
        <v>2</v>
      </c>
      <c r="AX264" s="104">
        <v>45113</v>
      </c>
      <c r="AY264" s="104">
        <v>45113</v>
      </c>
      <c r="AZ264" s="104">
        <v>45124</v>
      </c>
      <c r="BA264" s="104">
        <v>45105</v>
      </c>
      <c r="BB264" s="104">
        <v>2</v>
      </c>
      <c r="BC264" s="104">
        <v>45113</v>
      </c>
      <c r="BD264" s="104">
        <v>45113</v>
      </c>
      <c r="BE264" s="104">
        <v>45118</v>
      </c>
      <c r="BF264" s="104">
        <v>45197</v>
      </c>
      <c r="BG264">
        <v>42304.02</v>
      </c>
      <c r="BH264">
        <v>1</v>
      </c>
    </row>
    <row r="265" spans="2:60">
      <c r="B265" t="s">
        <v>3889</v>
      </c>
      <c r="C265">
        <v>1100503447</v>
      </c>
      <c r="D265" t="s">
        <v>3890</v>
      </c>
      <c r="E265">
        <v>30</v>
      </c>
      <c r="F265" t="s">
        <v>2791</v>
      </c>
      <c r="G265" t="s">
        <v>3007</v>
      </c>
      <c r="H265" t="s">
        <v>3891</v>
      </c>
      <c r="L265" t="s">
        <v>2777</v>
      </c>
      <c r="M265" t="s">
        <v>403</v>
      </c>
      <c r="N265" t="s">
        <v>3892</v>
      </c>
      <c r="O265" t="s">
        <v>3072</v>
      </c>
      <c r="P265" t="s">
        <v>11</v>
      </c>
      <c r="R265" t="s">
        <v>49</v>
      </c>
      <c r="V265" t="s">
        <v>2781</v>
      </c>
      <c r="Y265">
        <v>1</v>
      </c>
      <c r="Z265">
        <v>0</v>
      </c>
      <c r="AA265">
        <v>2</v>
      </c>
      <c r="AB265">
        <v>0</v>
      </c>
      <c r="AC265">
        <v>0</v>
      </c>
      <c r="AD265">
        <v>0</v>
      </c>
      <c r="AE265">
        <v>0</v>
      </c>
      <c r="AF265" t="s">
        <v>2782</v>
      </c>
      <c r="AI265" t="s">
        <v>79</v>
      </c>
      <c r="AJ265" t="s">
        <v>79</v>
      </c>
      <c r="AM265">
        <v>2023</v>
      </c>
      <c r="AN265" s="104">
        <v>45127</v>
      </c>
      <c r="AO265" s="104">
        <v>45141</v>
      </c>
      <c r="AP265" s="104">
        <v>45127</v>
      </c>
      <c r="AQ265" s="104">
        <v>45128</v>
      </c>
      <c r="AR265" s="104">
        <v>45134</v>
      </c>
      <c r="AS265" s="104">
        <v>45134</v>
      </c>
      <c r="AT265" s="104">
        <v>2</v>
      </c>
      <c r="AU265" s="104">
        <v>2</v>
      </c>
      <c r="AV265" s="104">
        <v>2</v>
      </c>
      <c r="AW265" s="104">
        <v>2</v>
      </c>
      <c r="AX265" s="104">
        <v>45166</v>
      </c>
      <c r="AY265" s="104">
        <v>45166</v>
      </c>
      <c r="AZ265" s="104">
        <v>45134</v>
      </c>
      <c r="BA265" s="104">
        <v>45134</v>
      </c>
      <c r="BB265" s="104">
        <v>2</v>
      </c>
      <c r="BC265" s="104">
        <v>45166</v>
      </c>
      <c r="BD265" s="104">
        <v>45166</v>
      </c>
      <c r="BE265" s="104">
        <v>45168</v>
      </c>
      <c r="BF265" s="104">
        <v>45191</v>
      </c>
      <c r="BG265">
        <v>8217.02</v>
      </c>
      <c r="BH265">
        <v>1</v>
      </c>
    </row>
    <row r="266" spans="2:60">
      <c r="B266" t="s">
        <v>3893</v>
      </c>
      <c r="C266">
        <v>1100503470</v>
      </c>
      <c r="D266" t="s">
        <v>3421</v>
      </c>
      <c r="E266">
        <v>11</v>
      </c>
      <c r="F266" t="s">
        <v>2799</v>
      </c>
      <c r="G266" t="s">
        <v>2976</v>
      </c>
      <c r="H266" t="s">
        <v>3894</v>
      </c>
      <c r="L266" t="s">
        <v>2794</v>
      </c>
      <c r="M266" t="s">
        <v>403</v>
      </c>
      <c r="N266" t="s">
        <v>3895</v>
      </c>
      <c r="O266" t="s">
        <v>3072</v>
      </c>
      <c r="P266" t="s">
        <v>103</v>
      </c>
      <c r="R266" t="s">
        <v>49</v>
      </c>
      <c r="T266" t="s">
        <v>2985</v>
      </c>
      <c r="V266" t="s">
        <v>2781</v>
      </c>
      <c r="Y266">
        <v>0</v>
      </c>
      <c r="Z266">
        <v>0</v>
      </c>
      <c r="AA266">
        <v>0</v>
      </c>
      <c r="AB266">
        <v>0</v>
      </c>
      <c r="AC266">
        <v>0</v>
      </c>
      <c r="AD266">
        <v>0</v>
      </c>
      <c r="AE266">
        <v>0</v>
      </c>
      <c r="AF266" t="s">
        <v>2782</v>
      </c>
      <c r="AH266" t="s">
        <v>2986</v>
      </c>
      <c r="AI266" t="s">
        <v>79</v>
      </c>
      <c r="AJ266" t="s">
        <v>79</v>
      </c>
      <c r="AM266">
        <v>2023</v>
      </c>
      <c r="AN266" s="104">
        <v>45099</v>
      </c>
      <c r="AO266" s="104">
        <v>45113</v>
      </c>
      <c r="AP266" s="104">
        <v>45107</v>
      </c>
      <c r="AQ266" s="104">
        <v>45106</v>
      </c>
      <c r="AR266" s="104">
        <v>45117</v>
      </c>
      <c r="AS266" s="104">
        <v>45106</v>
      </c>
      <c r="AT266" s="104">
        <v>2</v>
      </c>
      <c r="AU266" s="104">
        <v>2</v>
      </c>
      <c r="AV266" s="104">
        <v>2</v>
      </c>
      <c r="AW266" s="104">
        <v>2</v>
      </c>
      <c r="AX266" s="104">
        <v>45134</v>
      </c>
      <c r="AY266" s="104">
        <v>45134</v>
      </c>
      <c r="AZ266" s="104">
        <v>45119</v>
      </c>
      <c r="BA266" s="104">
        <v>45134</v>
      </c>
      <c r="BB266" s="104">
        <v>2</v>
      </c>
      <c r="BC266" s="104">
        <v>45134</v>
      </c>
      <c r="BD266" s="104">
        <v>45134</v>
      </c>
      <c r="BE266" s="104">
        <v>45139</v>
      </c>
      <c r="BF266" s="104">
        <v>45281</v>
      </c>
      <c r="BG266">
        <v>78819</v>
      </c>
      <c r="BH266">
        <v>1</v>
      </c>
    </row>
    <row r="267" spans="2:60">
      <c r="B267" t="s">
        <v>3896</v>
      </c>
      <c r="C267">
        <v>1100503552</v>
      </c>
      <c r="D267" t="s">
        <v>646</v>
      </c>
      <c r="E267">
        <v>10</v>
      </c>
      <c r="F267" t="s">
        <v>3897</v>
      </c>
      <c r="G267" t="s">
        <v>3898</v>
      </c>
      <c r="H267" t="s">
        <v>3899</v>
      </c>
      <c r="L267" t="s">
        <v>2777</v>
      </c>
      <c r="M267" t="s">
        <v>521</v>
      </c>
      <c r="N267" t="s">
        <v>2997</v>
      </c>
      <c r="O267" t="s">
        <v>3240</v>
      </c>
      <c r="P267" t="s">
        <v>88</v>
      </c>
      <c r="R267" t="s">
        <v>3818</v>
      </c>
      <c r="V267" t="s">
        <v>2789</v>
      </c>
      <c r="Y267">
        <v>0</v>
      </c>
      <c r="Z267">
        <v>0</v>
      </c>
      <c r="AA267">
        <v>0</v>
      </c>
      <c r="AB267">
        <v>0</v>
      </c>
      <c r="AC267">
        <v>0</v>
      </c>
      <c r="AD267">
        <v>0</v>
      </c>
      <c r="AE267">
        <v>0</v>
      </c>
      <c r="AF267" t="s">
        <v>2782</v>
      </c>
      <c r="AJ267" t="s">
        <v>79</v>
      </c>
      <c r="AM267">
        <v>2023</v>
      </c>
      <c r="AN267" s="104">
        <v>45098</v>
      </c>
      <c r="AO267" s="104">
        <v>2</v>
      </c>
      <c r="AP267" s="104">
        <v>2</v>
      </c>
      <c r="AQ267" s="104">
        <v>2</v>
      </c>
      <c r="AR267" s="104">
        <v>2</v>
      </c>
      <c r="AS267" s="104">
        <v>2</v>
      </c>
      <c r="AT267" s="104">
        <v>2</v>
      </c>
      <c r="AU267" s="104">
        <v>2</v>
      </c>
      <c r="AV267" s="104">
        <v>2</v>
      </c>
      <c r="AW267" s="104">
        <v>2</v>
      </c>
      <c r="AX267" s="104">
        <v>45112</v>
      </c>
      <c r="AY267" s="104">
        <v>45112</v>
      </c>
      <c r="AZ267" s="104">
        <v>2</v>
      </c>
      <c r="BA267" s="104">
        <v>45104</v>
      </c>
      <c r="BB267" s="104">
        <v>2</v>
      </c>
      <c r="BC267" s="104">
        <v>45112</v>
      </c>
      <c r="BD267" s="104">
        <v>45112</v>
      </c>
      <c r="BE267" s="104">
        <v>45114</v>
      </c>
      <c r="BF267" s="104">
        <v>46022</v>
      </c>
      <c r="BG267">
        <v>711.31</v>
      </c>
      <c r="BH267">
        <v>1</v>
      </c>
    </row>
    <row r="268" spans="2:60">
      <c r="B268" t="s">
        <v>3900</v>
      </c>
      <c r="C268">
        <v>1100503623</v>
      </c>
      <c r="D268" t="s">
        <v>3901</v>
      </c>
      <c r="E268">
        <v>174</v>
      </c>
      <c r="F268" t="s">
        <v>2791</v>
      </c>
      <c r="G268" t="s">
        <v>3007</v>
      </c>
      <c r="H268" t="s">
        <v>3902</v>
      </c>
      <c r="L268" t="s">
        <v>2777</v>
      </c>
      <c r="M268" t="s">
        <v>403</v>
      </c>
      <c r="N268" t="s">
        <v>3903</v>
      </c>
      <c r="O268" t="s">
        <v>3904</v>
      </c>
      <c r="P268" t="s">
        <v>103</v>
      </c>
      <c r="R268" t="s">
        <v>90</v>
      </c>
      <c r="V268" t="s">
        <v>2781</v>
      </c>
      <c r="Y268">
        <v>8</v>
      </c>
      <c r="Z268">
        <v>0</v>
      </c>
      <c r="AA268">
        <v>30</v>
      </c>
      <c r="AB268">
        <v>0</v>
      </c>
      <c r="AC268">
        <v>0</v>
      </c>
      <c r="AD268">
        <v>0</v>
      </c>
      <c r="AE268">
        <v>0</v>
      </c>
      <c r="AF268" t="s">
        <v>2782</v>
      </c>
      <c r="AG268" t="s">
        <v>45</v>
      </c>
      <c r="AI268" t="s">
        <v>79</v>
      </c>
      <c r="AJ268" t="s">
        <v>79</v>
      </c>
      <c r="AM268">
        <v>2023</v>
      </c>
      <c r="AN268" s="104">
        <v>45099</v>
      </c>
      <c r="AO268" s="104">
        <v>45113</v>
      </c>
      <c r="AP268" s="104">
        <v>45154</v>
      </c>
      <c r="AQ268" s="104">
        <v>45204</v>
      </c>
      <c r="AR268" s="104">
        <v>45155</v>
      </c>
      <c r="AS268" s="104">
        <v>45215</v>
      </c>
      <c r="AT268" s="104">
        <v>2</v>
      </c>
      <c r="AU268" s="104">
        <v>2</v>
      </c>
      <c r="AV268" s="104">
        <v>2</v>
      </c>
      <c r="AW268" s="104">
        <v>2</v>
      </c>
      <c r="AX268" s="104">
        <v>45162</v>
      </c>
      <c r="AY268" s="104">
        <v>45162</v>
      </c>
      <c r="AZ268" s="104">
        <v>45160</v>
      </c>
      <c r="BA268" s="104">
        <v>45219</v>
      </c>
      <c r="BB268" s="104">
        <v>2</v>
      </c>
      <c r="BC268" s="104">
        <v>45162</v>
      </c>
      <c r="BD268" s="104">
        <v>45162</v>
      </c>
      <c r="BE268" s="104">
        <v>45168</v>
      </c>
      <c r="BF268" s="104">
        <v>45378</v>
      </c>
      <c r="BG268">
        <v>69219.039999999994</v>
      </c>
      <c r="BH268">
        <v>1</v>
      </c>
    </row>
    <row r="269" spans="2:60">
      <c r="B269" t="s">
        <v>3905</v>
      </c>
      <c r="C269">
        <v>1100503771</v>
      </c>
      <c r="D269" t="s">
        <v>1459</v>
      </c>
      <c r="E269">
        <v>40</v>
      </c>
      <c r="F269" t="s">
        <v>2994</v>
      </c>
      <c r="G269" t="s">
        <v>2995</v>
      </c>
      <c r="H269" t="s">
        <v>3906</v>
      </c>
      <c r="L269" t="s">
        <v>2777</v>
      </c>
      <c r="M269" t="s">
        <v>208</v>
      </c>
      <c r="N269" t="s">
        <v>2997</v>
      </c>
      <c r="O269" t="s">
        <v>2998</v>
      </c>
      <c r="P269" t="s">
        <v>11</v>
      </c>
      <c r="R269" t="s">
        <v>88</v>
      </c>
      <c r="V269" t="s">
        <v>2789</v>
      </c>
      <c r="Y269">
        <v>0</v>
      </c>
      <c r="Z269">
        <v>0</v>
      </c>
      <c r="AA269">
        <v>0</v>
      </c>
      <c r="AB269">
        <v>0</v>
      </c>
      <c r="AC269">
        <v>0</v>
      </c>
      <c r="AD269">
        <v>0</v>
      </c>
      <c r="AE269">
        <v>0</v>
      </c>
      <c r="AF269" t="s">
        <v>2782</v>
      </c>
      <c r="AI269" t="s">
        <v>79</v>
      </c>
      <c r="AM269">
        <v>2023</v>
      </c>
      <c r="AN269" s="104">
        <v>45103</v>
      </c>
      <c r="AO269" s="104">
        <v>2</v>
      </c>
      <c r="AP269" s="104">
        <v>2</v>
      </c>
      <c r="AQ269" s="104">
        <v>2</v>
      </c>
      <c r="AR269" s="104">
        <v>2</v>
      </c>
      <c r="AS269" s="104">
        <v>2</v>
      </c>
      <c r="AT269" s="104">
        <v>2</v>
      </c>
      <c r="AU269" s="104">
        <v>2</v>
      </c>
      <c r="AV269" s="104">
        <v>2</v>
      </c>
      <c r="AW269" s="104">
        <v>2</v>
      </c>
      <c r="AX269" s="104">
        <v>45117</v>
      </c>
      <c r="AY269" s="104">
        <v>45117</v>
      </c>
      <c r="AZ269" s="104">
        <v>45118</v>
      </c>
      <c r="BA269" s="104">
        <v>2</v>
      </c>
      <c r="BB269" s="104">
        <v>2</v>
      </c>
      <c r="BC269" s="104">
        <v>45117</v>
      </c>
      <c r="BD269" s="104">
        <v>45117</v>
      </c>
      <c r="BE269" s="104">
        <v>45119</v>
      </c>
      <c r="BF269" s="104">
        <v>46022</v>
      </c>
      <c r="BG269">
        <v>2687.02</v>
      </c>
      <c r="BH269">
        <v>1</v>
      </c>
    </row>
    <row r="270" spans="2:60">
      <c r="B270" t="s">
        <v>3907</v>
      </c>
      <c r="C270">
        <v>1100503775</v>
      </c>
      <c r="D270" t="s">
        <v>1193</v>
      </c>
      <c r="E270">
        <v>20</v>
      </c>
      <c r="F270" t="s">
        <v>2791</v>
      </c>
      <c r="G270" t="s">
        <v>3007</v>
      </c>
      <c r="H270" t="s">
        <v>3908</v>
      </c>
      <c r="L270" t="s">
        <v>2794</v>
      </c>
      <c r="M270" t="s">
        <v>513</v>
      </c>
      <c r="N270" t="s">
        <v>3909</v>
      </c>
      <c r="O270" t="s">
        <v>3910</v>
      </c>
      <c r="P270" t="s">
        <v>103</v>
      </c>
      <c r="R270" t="s">
        <v>90</v>
      </c>
      <c r="V270" t="s">
        <v>2835</v>
      </c>
      <c r="Y270">
        <v>2</v>
      </c>
      <c r="Z270">
        <v>0</v>
      </c>
      <c r="AA270">
        <v>1</v>
      </c>
      <c r="AB270">
        <v>0</v>
      </c>
      <c r="AC270">
        <v>0</v>
      </c>
      <c r="AD270">
        <v>0</v>
      </c>
      <c r="AE270">
        <v>0</v>
      </c>
      <c r="AF270" t="s">
        <v>2782</v>
      </c>
      <c r="AI270" t="s">
        <v>79</v>
      </c>
      <c r="AJ270" t="s">
        <v>79</v>
      </c>
      <c r="AM270">
        <v>2023</v>
      </c>
      <c r="AN270" s="104">
        <v>45107</v>
      </c>
      <c r="AO270" s="104">
        <v>2</v>
      </c>
      <c r="AP270" s="104">
        <v>2</v>
      </c>
      <c r="AQ270" s="104">
        <v>2</v>
      </c>
      <c r="AR270" s="104">
        <v>2</v>
      </c>
      <c r="AS270" s="104">
        <v>2</v>
      </c>
      <c r="AT270" s="104">
        <v>2</v>
      </c>
      <c r="AU270" s="104">
        <v>2</v>
      </c>
      <c r="AV270" s="104">
        <v>2</v>
      </c>
      <c r="AW270" s="104">
        <v>2</v>
      </c>
      <c r="AX270" s="104">
        <v>45121</v>
      </c>
      <c r="AY270" s="104">
        <v>45121</v>
      </c>
      <c r="AZ270" s="104">
        <v>45113</v>
      </c>
      <c r="BA270" s="104">
        <v>45114</v>
      </c>
      <c r="BB270" s="104">
        <v>2</v>
      </c>
      <c r="BC270" s="104">
        <v>45121</v>
      </c>
      <c r="BD270" s="104">
        <v>45121</v>
      </c>
      <c r="BE270" s="104">
        <v>45125</v>
      </c>
      <c r="BF270" s="104">
        <v>45177</v>
      </c>
      <c r="BG270">
        <v>17720.009999999998</v>
      </c>
      <c r="BH270">
        <v>1</v>
      </c>
    </row>
    <row r="271" spans="2:60">
      <c r="B271" t="s">
        <v>3911</v>
      </c>
      <c r="C271">
        <v>1100503869</v>
      </c>
      <c r="D271" t="s">
        <v>3912</v>
      </c>
      <c r="E271">
        <v>140</v>
      </c>
      <c r="F271" t="s">
        <v>2799</v>
      </c>
      <c r="G271" t="s">
        <v>3913</v>
      </c>
      <c r="H271" t="s">
        <v>3914</v>
      </c>
      <c r="L271" t="s">
        <v>2777</v>
      </c>
      <c r="M271" t="s">
        <v>554</v>
      </c>
      <c r="N271" t="s">
        <v>3075</v>
      </c>
      <c r="O271" t="s">
        <v>3191</v>
      </c>
      <c r="P271" t="s">
        <v>88</v>
      </c>
      <c r="R271" t="s">
        <v>97</v>
      </c>
      <c r="V271" t="s">
        <v>2781</v>
      </c>
      <c r="Y271">
        <v>0</v>
      </c>
      <c r="Z271">
        <v>0</v>
      </c>
      <c r="AA271">
        <v>0</v>
      </c>
      <c r="AB271">
        <v>0</v>
      </c>
      <c r="AC271">
        <v>0</v>
      </c>
      <c r="AD271">
        <v>0</v>
      </c>
      <c r="AE271">
        <v>0</v>
      </c>
      <c r="AF271" t="s">
        <v>2782</v>
      </c>
      <c r="AJ271" t="s">
        <v>79</v>
      </c>
      <c r="AM271">
        <v>2023</v>
      </c>
      <c r="AN271" s="104">
        <v>45100</v>
      </c>
      <c r="AO271" s="104">
        <v>2</v>
      </c>
      <c r="AP271" s="104">
        <v>2</v>
      </c>
      <c r="AQ271" s="104">
        <v>2</v>
      </c>
      <c r="AR271" s="104">
        <v>2</v>
      </c>
      <c r="AS271" s="104">
        <v>2</v>
      </c>
      <c r="AT271" s="104">
        <v>2</v>
      </c>
      <c r="AU271" s="104">
        <v>2</v>
      </c>
      <c r="AV271" s="104">
        <v>2</v>
      </c>
      <c r="AW271" s="104">
        <v>2</v>
      </c>
      <c r="AX271" s="104">
        <v>45114</v>
      </c>
      <c r="AY271" s="104">
        <v>45114</v>
      </c>
      <c r="AZ271" s="104">
        <v>2</v>
      </c>
      <c r="BA271" s="104">
        <v>45112</v>
      </c>
      <c r="BB271" s="104">
        <v>2</v>
      </c>
      <c r="BC271" s="104">
        <v>45114</v>
      </c>
      <c r="BD271" s="104">
        <v>45114</v>
      </c>
      <c r="BE271" s="104">
        <v>45118</v>
      </c>
      <c r="BF271" s="104">
        <v>45190</v>
      </c>
      <c r="BG271">
        <v>21465.61</v>
      </c>
      <c r="BH271">
        <v>1</v>
      </c>
    </row>
    <row r="272" spans="2:60">
      <c r="B272" t="s">
        <v>3915</v>
      </c>
      <c r="C272">
        <v>1100503985</v>
      </c>
      <c r="D272" t="s">
        <v>1116</v>
      </c>
      <c r="E272">
        <v>30</v>
      </c>
      <c r="F272" t="s">
        <v>3022</v>
      </c>
      <c r="G272" t="s">
        <v>3023</v>
      </c>
      <c r="H272" t="s">
        <v>3916</v>
      </c>
      <c r="L272" t="s">
        <v>2777</v>
      </c>
      <c r="M272" t="s">
        <v>403</v>
      </c>
      <c r="N272" t="s">
        <v>3917</v>
      </c>
      <c r="O272" t="s">
        <v>3019</v>
      </c>
      <c r="P272" t="s">
        <v>11</v>
      </c>
      <c r="R272" t="s">
        <v>65</v>
      </c>
      <c r="V272" t="s">
        <v>2781</v>
      </c>
      <c r="Y272">
        <v>0</v>
      </c>
      <c r="Z272">
        <v>0</v>
      </c>
      <c r="AA272">
        <v>0</v>
      </c>
      <c r="AB272">
        <v>0</v>
      </c>
      <c r="AC272">
        <v>0</v>
      </c>
      <c r="AD272">
        <v>0</v>
      </c>
      <c r="AE272">
        <v>0</v>
      </c>
      <c r="AF272" t="s">
        <v>2782</v>
      </c>
      <c r="AI272" t="s">
        <v>79</v>
      </c>
      <c r="AJ272" t="s">
        <v>79</v>
      </c>
      <c r="AM272">
        <v>2023</v>
      </c>
      <c r="AN272" s="104">
        <v>45106</v>
      </c>
      <c r="AO272" s="104">
        <v>45120</v>
      </c>
      <c r="AP272" s="104">
        <v>45156</v>
      </c>
      <c r="AQ272" s="104">
        <v>45118</v>
      </c>
      <c r="AR272" s="104">
        <v>45156</v>
      </c>
      <c r="AS272" s="104">
        <v>45153</v>
      </c>
      <c r="AT272" s="104">
        <v>2</v>
      </c>
      <c r="AU272" s="104">
        <v>2</v>
      </c>
      <c r="AV272" s="104">
        <v>2</v>
      </c>
      <c r="AW272" s="104">
        <v>2</v>
      </c>
      <c r="AX272" s="104">
        <v>45141</v>
      </c>
      <c r="AY272" s="104">
        <v>45141</v>
      </c>
      <c r="AZ272" s="104">
        <v>45170</v>
      </c>
      <c r="BA272" s="104">
        <v>45160</v>
      </c>
      <c r="BB272" s="104">
        <v>2</v>
      </c>
      <c r="BC272" s="104">
        <v>45141</v>
      </c>
      <c r="BD272" s="104">
        <v>45141</v>
      </c>
      <c r="BE272" s="104">
        <v>45147</v>
      </c>
      <c r="BF272" s="104">
        <v>45268</v>
      </c>
      <c r="BG272">
        <v>43318.01</v>
      </c>
      <c r="BH272">
        <v>1</v>
      </c>
    </row>
    <row r="273" spans="2:60">
      <c r="B273" t="s">
        <v>3918</v>
      </c>
      <c r="C273">
        <v>1100504040</v>
      </c>
      <c r="D273" t="s">
        <v>600</v>
      </c>
      <c r="E273">
        <v>10</v>
      </c>
      <c r="F273" t="s">
        <v>2799</v>
      </c>
      <c r="G273" t="s">
        <v>3919</v>
      </c>
      <c r="H273" t="s">
        <v>3920</v>
      </c>
      <c r="L273" t="s">
        <v>2777</v>
      </c>
      <c r="M273" t="s">
        <v>214</v>
      </c>
      <c r="N273" t="s">
        <v>3075</v>
      </c>
      <c r="O273" t="s">
        <v>2998</v>
      </c>
      <c r="P273" t="s">
        <v>11</v>
      </c>
      <c r="R273" t="s">
        <v>88</v>
      </c>
      <c r="V273" t="s">
        <v>2835</v>
      </c>
      <c r="Y273">
        <v>0</v>
      </c>
      <c r="Z273">
        <v>0</v>
      </c>
      <c r="AA273">
        <v>0</v>
      </c>
      <c r="AB273">
        <v>0</v>
      </c>
      <c r="AC273">
        <v>0</v>
      </c>
      <c r="AD273">
        <v>0</v>
      </c>
      <c r="AE273">
        <v>0</v>
      </c>
      <c r="AF273" t="s">
        <v>2782</v>
      </c>
      <c r="AI273" t="s">
        <v>79</v>
      </c>
      <c r="AM273">
        <v>2023</v>
      </c>
      <c r="AN273" s="104">
        <v>45103</v>
      </c>
      <c r="AO273" s="104">
        <v>2</v>
      </c>
      <c r="AP273" s="104">
        <v>2</v>
      </c>
      <c r="AQ273" s="104">
        <v>2</v>
      </c>
      <c r="AR273" s="104">
        <v>2</v>
      </c>
      <c r="AS273" s="104">
        <v>2</v>
      </c>
      <c r="AT273" s="104">
        <v>2</v>
      </c>
      <c r="AU273" s="104">
        <v>2</v>
      </c>
      <c r="AV273" s="104">
        <v>2</v>
      </c>
      <c r="AW273" s="104">
        <v>2</v>
      </c>
      <c r="AX273" s="104">
        <v>45117</v>
      </c>
      <c r="AY273" s="104">
        <v>45117</v>
      </c>
      <c r="AZ273" s="104">
        <v>45118</v>
      </c>
      <c r="BA273" s="104">
        <v>2</v>
      </c>
      <c r="BB273" s="104">
        <v>2</v>
      </c>
      <c r="BC273" s="104">
        <v>45117</v>
      </c>
      <c r="BD273" s="104">
        <v>45117</v>
      </c>
      <c r="BE273" s="104">
        <v>45119</v>
      </c>
      <c r="BF273" s="104">
        <v>45163</v>
      </c>
      <c r="BG273">
        <v>19900.02</v>
      </c>
      <c r="BH273">
        <v>1</v>
      </c>
    </row>
    <row r="274" spans="2:60">
      <c r="B274" t="s">
        <v>3921</v>
      </c>
      <c r="C274">
        <v>1100504127</v>
      </c>
      <c r="D274" t="s">
        <v>3922</v>
      </c>
      <c r="E274">
        <v>20</v>
      </c>
      <c r="F274" t="s">
        <v>2799</v>
      </c>
      <c r="G274" t="s">
        <v>3923</v>
      </c>
      <c r="H274" t="s">
        <v>3924</v>
      </c>
      <c r="M274" t="s">
        <v>554</v>
      </c>
      <c r="N274" t="s">
        <v>2997</v>
      </c>
      <c r="O274" t="s">
        <v>3019</v>
      </c>
      <c r="P274" t="s">
        <v>88</v>
      </c>
      <c r="R274" t="s">
        <v>97</v>
      </c>
      <c r="V274" t="s">
        <v>2781</v>
      </c>
      <c r="Y274">
        <v>0</v>
      </c>
      <c r="Z274">
        <v>0</v>
      </c>
      <c r="AA274">
        <v>1</v>
      </c>
      <c r="AB274">
        <v>0</v>
      </c>
      <c r="AC274">
        <v>0</v>
      </c>
      <c r="AD274">
        <v>0</v>
      </c>
      <c r="AE274">
        <v>0</v>
      </c>
      <c r="AF274" t="s">
        <v>2782</v>
      </c>
      <c r="AJ274" t="s">
        <v>79</v>
      </c>
      <c r="AM274">
        <v>2023</v>
      </c>
      <c r="AN274" s="104">
        <v>45107</v>
      </c>
      <c r="AO274" s="104">
        <v>2</v>
      </c>
      <c r="AP274" s="104">
        <v>2</v>
      </c>
      <c r="AQ274" s="104">
        <v>2</v>
      </c>
      <c r="AR274" s="104">
        <v>2</v>
      </c>
      <c r="AS274" s="104">
        <v>2</v>
      </c>
      <c r="AT274" s="104">
        <v>2</v>
      </c>
      <c r="AU274" s="104">
        <v>2</v>
      </c>
      <c r="AV274" s="104">
        <v>2</v>
      </c>
      <c r="AW274" s="104">
        <v>2</v>
      </c>
      <c r="AX274" s="104">
        <v>45120</v>
      </c>
      <c r="AY274" s="104">
        <v>45120</v>
      </c>
      <c r="AZ274" s="104">
        <v>2</v>
      </c>
      <c r="BA274" s="104">
        <v>45117</v>
      </c>
      <c r="BB274" s="104">
        <v>2</v>
      </c>
      <c r="BC274" s="104">
        <v>45120</v>
      </c>
      <c r="BD274" s="104">
        <v>45120</v>
      </c>
      <c r="BE274" s="104">
        <v>45125</v>
      </c>
      <c r="BF274" s="104">
        <v>45194</v>
      </c>
      <c r="BG274">
        <v>4496</v>
      </c>
      <c r="BH274">
        <v>1</v>
      </c>
    </row>
    <row r="275" spans="2:60">
      <c r="B275" t="s">
        <v>3925</v>
      </c>
      <c r="C275">
        <v>1100504183</v>
      </c>
      <c r="D275" t="s">
        <v>1189</v>
      </c>
      <c r="E275">
        <v>20</v>
      </c>
      <c r="F275" t="s">
        <v>3786</v>
      </c>
      <c r="G275" t="s">
        <v>3787</v>
      </c>
      <c r="H275" t="s">
        <v>3926</v>
      </c>
      <c r="L275" t="s">
        <v>2777</v>
      </c>
      <c r="M275" t="s">
        <v>513</v>
      </c>
      <c r="N275" t="s">
        <v>3927</v>
      </c>
      <c r="O275" t="s">
        <v>3928</v>
      </c>
      <c r="P275" t="s">
        <v>103</v>
      </c>
      <c r="R275" t="s">
        <v>65</v>
      </c>
      <c r="V275" t="s">
        <v>2789</v>
      </c>
      <c r="Y275">
        <v>0</v>
      </c>
      <c r="Z275">
        <v>0</v>
      </c>
      <c r="AA275">
        <v>0</v>
      </c>
      <c r="AB275">
        <v>0</v>
      </c>
      <c r="AC275">
        <v>0</v>
      </c>
      <c r="AD275">
        <v>0</v>
      </c>
      <c r="AE275">
        <v>0</v>
      </c>
      <c r="AF275" t="s">
        <v>2782</v>
      </c>
      <c r="AI275" t="s">
        <v>79</v>
      </c>
      <c r="AJ275" t="s">
        <v>79</v>
      </c>
      <c r="AM275">
        <v>2023</v>
      </c>
      <c r="AN275" s="104">
        <v>45107</v>
      </c>
      <c r="AO275" s="104">
        <v>2</v>
      </c>
      <c r="AP275" s="104">
        <v>2</v>
      </c>
      <c r="AQ275" s="104">
        <v>2</v>
      </c>
      <c r="AR275" s="104">
        <v>2</v>
      </c>
      <c r="AS275" s="104">
        <v>2</v>
      </c>
      <c r="AT275" s="104">
        <v>2</v>
      </c>
      <c r="AU275" s="104">
        <v>2</v>
      </c>
      <c r="AV275" s="104">
        <v>2</v>
      </c>
      <c r="AW275" s="104">
        <v>2</v>
      </c>
      <c r="AX275" s="104">
        <v>45121</v>
      </c>
      <c r="AY275" s="104">
        <v>45121</v>
      </c>
      <c r="AZ275" s="104">
        <v>45114</v>
      </c>
      <c r="BA275" s="104">
        <v>45112</v>
      </c>
      <c r="BB275" s="104">
        <v>2</v>
      </c>
      <c r="BC275" s="104">
        <v>45121</v>
      </c>
      <c r="BD275" s="104">
        <v>45121</v>
      </c>
      <c r="BE275" s="104">
        <v>45125</v>
      </c>
      <c r="BF275" s="104">
        <v>45159</v>
      </c>
      <c r="BG275">
        <v>3059.03</v>
      </c>
      <c r="BH275">
        <v>1</v>
      </c>
    </row>
    <row r="276" spans="2:60">
      <c r="B276" t="s">
        <v>3929</v>
      </c>
      <c r="C276">
        <v>1100504193</v>
      </c>
      <c r="D276" t="s">
        <v>3747</v>
      </c>
      <c r="E276">
        <v>30</v>
      </c>
      <c r="F276" t="s">
        <v>2994</v>
      </c>
      <c r="G276" t="s">
        <v>2995</v>
      </c>
      <c r="H276" t="s">
        <v>3930</v>
      </c>
      <c r="L276" t="s">
        <v>2794</v>
      </c>
      <c r="M276" t="s">
        <v>403</v>
      </c>
      <c r="N276" t="s">
        <v>3931</v>
      </c>
      <c r="O276" t="s">
        <v>2979</v>
      </c>
      <c r="P276" t="s">
        <v>103</v>
      </c>
      <c r="R276" t="s">
        <v>65</v>
      </c>
      <c r="V276" t="s">
        <v>2789</v>
      </c>
      <c r="Y276">
        <v>0</v>
      </c>
      <c r="Z276">
        <v>0</v>
      </c>
      <c r="AA276">
        <v>0</v>
      </c>
      <c r="AB276">
        <v>0</v>
      </c>
      <c r="AC276">
        <v>0</v>
      </c>
      <c r="AD276">
        <v>0</v>
      </c>
      <c r="AE276">
        <v>0</v>
      </c>
      <c r="AF276" t="s">
        <v>2782</v>
      </c>
      <c r="AI276" t="s">
        <v>79</v>
      </c>
      <c r="AJ276" t="s">
        <v>79</v>
      </c>
      <c r="AM276">
        <v>2023</v>
      </c>
      <c r="AN276" s="104">
        <v>45106</v>
      </c>
      <c r="AO276" s="104">
        <v>45120</v>
      </c>
      <c r="AP276" s="104">
        <v>45120</v>
      </c>
      <c r="AQ276" s="104">
        <v>45118</v>
      </c>
      <c r="AR276" s="104">
        <v>45120</v>
      </c>
      <c r="AS276" s="104">
        <v>45120</v>
      </c>
      <c r="AT276" s="104">
        <v>2</v>
      </c>
      <c r="AU276" s="104">
        <v>2</v>
      </c>
      <c r="AV276" s="104">
        <v>2</v>
      </c>
      <c r="AW276" s="104">
        <v>2</v>
      </c>
      <c r="AX276" s="104">
        <v>45134</v>
      </c>
      <c r="AY276" s="104">
        <v>45134</v>
      </c>
      <c r="AZ276" s="104">
        <v>45121</v>
      </c>
      <c r="BA276" s="104">
        <v>45124</v>
      </c>
      <c r="BB276" s="104">
        <v>2</v>
      </c>
      <c r="BC276" s="104">
        <v>45134</v>
      </c>
      <c r="BD276" s="104">
        <v>45134</v>
      </c>
      <c r="BE276" s="104">
        <v>45138</v>
      </c>
      <c r="BF276" s="104">
        <v>45138</v>
      </c>
      <c r="BG276">
        <v>10240.01</v>
      </c>
      <c r="BH276">
        <v>1</v>
      </c>
    </row>
    <row r="277" spans="2:60">
      <c r="B277" t="s">
        <v>3932</v>
      </c>
      <c r="C277">
        <v>1100504252</v>
      </c>
      <c r="D277" t="s">
        <v>576</v>
      </c>
      <c r="E277">
        <v>30</v>
      </c>
      <c r="F277" t="s">
        <v>2994</v>
      </c>
      <c r="G277" t="s">
        <v>2995</v>
      </c>
      <c r="H277" t="s">
        <v>3933</v>
      </c>
      <c r="L277" t="s">
        <v>2777</v>
      </c>
      <c r="M277" t="s">
        <v>403</v>
      </c>
      <c r="N277" t="s">
        <v>3934</v>
      </c>
      <c r="O277" t="s">
        <v>3052</v>
      </c>
      <c r="P277" t="s">
        <v>103</v>
      </c>
      <c r="R277" t="s">
        <v>49</v>
      </c>
      <c r="V277" t="s">
        <v>2819</v>
      </c>
      <c r="Y277">
        <v>0</v>
      </c>
      <c r="Z277">
        <v>0</v>
      </c>
      <c r="AA277">
        <v>0</v>
      </c>
      <c r="AB277">
        <v>0</v>
      </c>
      <c r="AC277">
        <v>0</v>
      </c>
      <c r="AD277">
        <v>0</v>
      </c>
      <c r="AE277">
        <v>0</v>
      </c>
      <c r="AF277" t="s">
        <v>2782</v>
      </c>
      <c r="AI277" t="s">
        <v>79</v>
      </c>
      <c r="AJ277" t="s">
        <v>79</v>
      </c>
      <c r="AM277">
        <v>2023</v>
      </c>
      <c r="AN277" s="104">
        <v>45110</v>
      </c>
      <c r="AO277" s="104">
        <v>45124</v>
      </c>
      <c r="AP277" s="104">
        <v>45112</v>
      </c>
      <c r="AQ277" s="104">
        <v>45119</v>
      </c>
      <c r="AR277" s="104">
        <v>45112</v>
      </c>
      <c r="AS277" s="104">
        <v>45119</v>
      </c>
      <c r="AT277" s="104">
        <v>2</v>
      </c>
      <c r="AU277" s="104">
        <v>2</v>
      </c>
      <c r="AV277" s="104">
        <v>2</v>
      </c>
      <c r="AW277" s="104">
        <v>2</v>
      </c>
      <c r="AX277" s="104">
        <v>45138</v>
      </c>
      <c r="AY277" s="104">
        <v>45138</v>
      </c>
      <c r="AZ277" s="104">
        <v>45114</v>
      </c>
      <c r="BA277" s="104">
        <v>45120</v>
      </c>
      <c r="BB277" s="104">
        <v>2</v>
      </c>
      <c r="BC277" s="104">
        <v>45138</v>
      </c>
      <c r="BD277" s="104">
        <v>45138</v>
      </c>
      <c r="BE277" s="104">
        <v>45140</v>
      </c>
      <c r="BF277" s="104">
        <v>45251</v>
      </c>
      <c r="BG277">
        <v>20895.009999999998</v>
      </c>
      <c r="BH277">
        <v>1</v>
      </c>
    </row>
    <row r="278" spans="2:60">
      <c r="B278" t="s">
        <v>3935</v>
      </c>
      <c r="C278">
        <v>1100504255</v>
      </c>
      <c r="D278" t="s">
        <v>1640</v>
      </c>
      <c r="E278">
        <v>10</v>
      </c>
      <c r="F278" t="s">
        <v>2799</v>
      </c>
      <c r="G278" t="s">
        <v>2976</v>
      </c>
      <c r="H278" t="s">
        <v>3936</v>
      </c>
      <c r="L278" t="s">
        <v>2777</v>
      </c>
      <c r="M278" t="s">
        <v>214</v>
      </c>
      <c r="N278" t="s">
        <v>2997</v>
      </c>
      <c r="O278" t="s">
        <v>3937</v>
      </c>
      <c r="P278" t="s">
        <v>103</v>
      </c>
      <c r="R278" t="s">
        <v>88</v>
      </c>
      <c r="V278" t="s">
        <v>2789</v>
      </c>
      <c r="Y278">
        <v>0</v>
      </c>
      <c r="Z278">
        <v>0</v>
      </c>
      <c r="AA278">
        <v>0</v>
      </c>
      <c r="AB278">
        <v>0</v>
      </c>
      <c r="AC278">
        <v>0</v>
      </c>
      <c r="AD278">
        <v>0</v>
      </c>
      <c r="AE278">
        <v>0</v>
      </c>
      <c r="AF278" t="s">
        <v>2782</v>
      </c>
      <c r="AI278" t="s">
        <v>79</v>
      </c>
      <c r="AM278">
        <v>2023</v>
      </c>
      <c r="AN278" s="104">
        <v>45145</v>
      </c>
      <c r="AO278" s="104">
        <v>2</v>
      </c>
      <c r="AP278" s="104">
        <v>2</v>
      </c>
      <c r="AQ278" s="104">
        <v>2</v>
      </c>
      <c r="AR278" s="104">
        <v>2</v>
      </c>
      <c r="AS278" s="104">
        <v>2</v>
      </c>
      <c r="AT278" s="104">
        <v>2</v>
      </c>
      <c r="AU278" s="104">
        <v>2</v>
      </c>
      <c r="AV278" s="104">
        <v>2</v>
      </c>
      <c r="AW278" s="104">
        <v>2</v>
      </c>
      <c r="AX278" s="104">
        <v>45160</v>
      </c>
      <c r="AY278" s="104">
        <v>45160</v>
      </c>
      <c r="AZ278" s="104">
        <v>45149</v>
      </c>
      <c r="BA278" s="104">
        <v>2</v>
      </c>
      <c r="BB278" s="104">
        <v>2</v>
      </c>
      <c r="BC278" s="104">
        <v>45160</v>
      </c>
      <c r="BD278" s="104">
        <v>45160</v>
      </c>
      <c r="BE278" s="104">
        <v>45162</v>
      </c>
      <c r="BF278" s="104">
        <v>46387</v>
      </c>
      <c r="BG278">
        <v>5485.36</v>
      </c>
      <c r="BH278">
        <v>1</v>
      </c>
    </row>
    <row r="279" spans="2:60">
      <c r="B279" t="s">
        <v>3938</v>
      </c>
      <c r="C279">
        <v>1100504416</v>
      </c>
      <c r="D279" t="s">
        <v>3939</v>
      </c>
      <c r="E279">
        <v>20</v>
      </c>
      <c r="F279" t="s">
        <v>2799</v>
      </c>
      <c r="G279" t="s">
        <v>2976</v>
      </c>
      <c r="L279" t="s">
        <v>2777</v>
      </c>
      <c r="M279" t="s">
        <v>3491</v>
      </c>
      <c r="N279" t="s">
        <v>3040</v>
      </c>
      <c r="O279" t="s">
        <v>3940</v>
      </c>
      <c r="P279" t="s">
        <v>103</v>
      </c>
      <c r="R279" t="s">
        <v>73</v>
      </c>
      <c r="Y279">
        <v>0</v>
      </c>
      <c r="Z279">
        <v>0</v>
      </c>
      <c r="AA279">
        <v>0</v>
      </c>
      <c r="AB279">
        <v>0</v>
      </c>
      <c r="AC279">
        <v>0</v>
      </c>
      <c r="AD279">
        <v>0</v>
      </c>
      <c r="AE279">
        <v>0</v>
      </c>
      <c r="AF279" t="s">
        <v>2782</v>
      </c>
      <c r="AI279" t="s">
        <v>79</v>
      </c>
      <c r="AJ279" t="s">
        <v>79</v>
      </c>
      <c r="AM279">
        <v>2023</v>
      </c>
      <c r="AN279" s="104">
        <v>2</v>
      </c>
      <c r="AO279" s="104">
        <v>2</v>
      </c>
      <c r="AP279" s="104">
        <v>2</v>
      </c>
      <c r="AQ279" s="104">
        <v>2</v>
      </c>
      <c r="AR279" s="104">
        <v>2</v>
      </c>
      <c r="AS279" s="104">
        <v>2</v>
      </c>
      <c r="AT279" s="104">
        <v>2</v>
      </c>
      <c r="AU279" s="104">
        <v>2</v>
      </c>
      <c r="AV279" s="104">
        <v>2</v>
      </c>
      <c r="AW279" s="104">
        <v>2</v>
      </c>
      <c r="AX279" s="104">
        <v>2</v>
      </c>
      <c r="AY279" s="104">
        <v>2</v>
      </c>
      <c r="AZ279" s="104">
        <v>45114</v>
      </c>
      <c r="BA279" s="104">
        <v>45118</v>
      </c>
      <c r="BB279" s="104">
        <v>2</v>
      </c>
      <c r="BC279" s="104">
        <v>2</v>
      </c>
      <c r="BD279" s="104">
        <v>2</v>
      </c>
      <c r="BE279" s="104">
        <v>2</v>
      </c>
      <c r="BF279" s="104">
        <v>2</v>
      </c>
      <c r="BG279">
        <v>0.02</v>
      </c>
      <c r="BH279">
        <v>1</v>
      </c>
    </row>
    <row r="280" spans="2:60">
      <c r="B280" t="s">
        <v>3941</v>
      </c>
      <c r="C280">
        <v>1100504491</v>
      </c>
      <c r="D280" t="s">
        <v>1514</v>
      </c>
      <c r="E280">
        <v>20</v>
      </c>
      <c r="F280" t="s">
        <v>2791</v>
      </c>
      <c r="G280" t="s">
        <v>3007</v>
      </c>
      <c r="H280" t="s">
        <v>3942</v>
      </c>
      <c r="L280" t="s">
        <v>2777</v>
      </c>
      <c r="M280" t="s">
        <v>208</v>
      </c>
      <c r="N280" t="s">
        <v>2997</v>
      </c>
      <c r="O280" t="s">
        <v>3328</v>
      </c>
      <c r="P280" t="s">
        <v>103</v>
      </c>
      <c r="R280" t="s">
        <v>88</v>
      </c>
      <c r="V280" t="s">
        <v>2835</v>
      </c>
      <c r="Y280">
        <v>1</v>
      </c>
      <c r="Z280">
        <v>0</v>
      </c>
      <c r="AA280">
        <v>0</v>
      </c>
      <c r="AB280">
        <v>0</v>
      </c>
      <c r="AC280">
        <v>0</v>
      </c>
      <c r="AD280">
        <v>0</v>
      </c>
      <c r="AE280">
        <v>0</v>
      </c>
      <c r="AF280" t="s">
        <v>2782</v>
      </c>
      <c r="AI280" t="s">
        <v>79</v>
      </c>
      <c r="AM280">
        <v>2023</v>
      </c>
      <c r="AN280" s="104">
        <v>45106</v>
      </c>
      <c r="AO280" s="104">
        <v>2</v>
      </c>
      <c r="AP280" s="104">
        <v>2</v>
      </c>
      <c r="AQ280" s="104">
        <v>2</v>
      </c>
      <c r="AR280" s="104">
        <v>2</v>
      </c>
      <c r="AS280" s="104">
        <v>2</v>
      </c>
      <c r="AT280" s="104">
        <v>2</v>
      </c>
      <c r="AU280" s="104">
        <v>2</v>
      </c>
      <c r="AV280" s="104">
        <v>2</v>
      </c>
      <c r="AW280" s="104">
        <v>2</v>
      </c>
      <c r="AX280" s="104">
        <v>45120</v>
      </c>
      <c r="AY280" s="104">
        <v>45120</v>
      </c>
      <c r="AZ280" s="104">
        <v>45112</v>
      </c>
      <c r="BA280" s="104">
        <v>2</v>
      </c>
      <c r="BB280" s="104">
        <v>2</v>
      </c>
      <c r="BC280" s="104">
        <v>45120</v>
      </c>
      <c r="BD280" s="104">
        <v>45120</v>
      </c>
      <c r="BE280" s="104">
        <v>45125</v>
      </c>
      <c r="BF280" s="104">
        <v>45134</v>
      </c>
      <c r="BG280">
        <v>0</v>
      </c>
      <c r="BH280">
        <v>1</v>
      </c>
    </row>
    <row r="281" spans="2:60">
      <c r="B281" t="s">
        <v>3943</v>
      </c>
      <c r="C281">
        <v>1100504492</v>
      </c>
      <c r="D281" t="s">
        <v>3184</v>
      </c>
      <c r="E281">
        <v>20</v>
      </c>
      <c r="F281" t="s">
        <v>2791</v>
      </c>
      <c r="G281" t="s">
        <v>3007</v>
      </c>
      <c r="H281" t="s">
        <v>3944</v>
      </c>
      <c r="M281" t="s">
        <v>554</v>
      </c>
      <c r="N281" t="s">
        <v>3945</v>
      </c>
      <c r="O281" t="s">
        <v>3112</v>
      </c>
      <c r="P281" t="s">
        <v>88</v>
      </c>
      <c r="R281" t="s">
        <v>65</v>
      </c>
      <c r="V281" t="s">
        <v>2835</v>
      </c>
      <c r="Y281">
        <v>0</v>
      </c>
      <c r="Z281">
        <v>0</v>
      </c>
      <c r="AA281">
        <v>1</v>
      </c>
      <c r="AB281">
        <v>0</v>
      </c>
      <c r="AC281">
        <v>0</v>
      </c>
      <c r="AD281">
        <v>0</v>
      </c>
      <c r="AE281">
        <v>0</v>
      </c>
      <c r="AF281" t="s">
        <v>2782</v>
      </c>
      <c r="AJ281" t="s">
        <v>79</v>
      </c>
      <c r="AM281">
        <v>2023</v>
      </c>
      <c r="AN281" s="104">
        <v>45107</v>
      </c>
      <c r="AO281" s="104">
        <v>2</v>
      </c>
      <c r="AP281" s="104">
        <v>2</v>
      </c>
      <c r="AQ281" s="104">
        <v>2</v>
      </c>
      <c r="AR281" s="104">
        <v>2</v>
      </c>
      <c r="AS281" s="104">
        <v>2</v>
      </c>
      <c r="AT281" s="104">
        <v>2</v>
      </c>
      <c r="AU281" s="104">
        <v>2</v>
      </c>
      <c r="AV281" s="104">
        <v>2</v>
      </c>
      <c r="AW281" s="104">
        <v>2</v>
      </c>
      <c r="AX281" s="104">
        <v>45121</v>
      </c>
      <c r="AY281" s="104">
        <v>45121</v>
      </c>
      <c r="AZ281" s="104">
        <v>2</v>
      </c>
      <c r="BA281" s="104">
        <v>45110</v>
      </c>
      <c r="BB281" s="104">
        <v>2</v>
      </c>
      <c r="BC281" s="104">
        <v>45121</v>
      </c>
      <c r="BD281" s="104">
        <v>45121</v>
      </c>
      <c r="BE281" s="104">
        <v>45125</v>
      </c>
      <c r="BF281" s="104">
        <v>45212</v>
      </c>
      <c r="BG281">
        <v>15670.01</v>
      </c>
      <c r="BH281">
        <v>1</v>
      </c>
    </row>
    <row r="282" spans="2:60">
      <c r="B282" t="s">
        <v>3946</v>
      </c>
      <c r="C282">
        <v>1100504493</v>
      </c>
      <c r="D282" t="s">
        <v>548</v>
      </c>
      <c r="E282">
        <v>20</v>
      </c>
      <c r="F282" t="s">
        <v>2791</v>
      </c>
      <c r="G282" t="s">
        <v>3007</v>
      </c>
      <c r="H282" t="s">
        <v>3947</v>
      </c>
      <c r="L282" t="s">
        <v>2777</v>
      </c>
      <c r="M282" t="s">
        <v>208</v>
      </c>
      <c r="N282" t="s">
        <v>2997</v>
      </c>
      <c r="O282" t="s">
        <v>3948</v>
      </c>
      <c r="P282" t="s">
        <v>11</v>
      </c>
      <c r="R282" t="s">
        <v>88</v>
      </c>
      <c r="V282" t="s">
        <v>2789</v>
      </c>
      <c r="Y282">
        <v>1</v>
      </c>
      <c r="Z282">
        <v>0</v>
      </c>
      <c r="AA282">
        <v>0</v>
      </c>
      <c r="AB282">
        <v>0</v>
      </c>
      <c r="AC282">
        <v>0</v>
      </c>
      <c r="AD282">
        <v>0</v>
      </c>
      <c r="AE282">
        <v>0</v>
      </c>
      <c r="AF282" t="s">
        <v>2782</v>
      </c>
      <c r="AI282" t="s">
        <v>79</v>
      </c>
      <c r="AM282">
        <v>2023</v>
      </c>
      <c r="AN282" s="104">
        <v>45107</v>
      </c>
      <c r="AO282" s="104">
        <v>2</v>
      </c>
      <c r="AP282" s="104">
        <v>2</v>
      </c>
      <c r="AQ282" s="104">
        <v>2</v>
      </c>
      <c r="AR282" s="104">
        <v>2</v>
      </c>
      <c r="AS282" s="104">
        <v>2</v>
      </c>
      <c r="AT282" s="104">
        <v>2</v>
      </c>
      <c r="AU282" s="104">
        <v>2</v>
      </c>
      <c r="AV282" s="104">
        <v>2</v>
      </c>
      <c r="AW282" s="104">
        <v>2</v>
      </c>
      <c r="AX282" s="104">
        <v>45121</v>
      </c>
      <c r="AY282" s="104">
        <v>45121</v>
      </c>
      <c r="AZ282" s="104">
        <v>45120</v>
      </c>
      <c r="BA282" s="104">
        <v>2</v>
      </c>
      <c r="BB282" s="104">
        <v>2</v>
      </c>
      <c r="BC282" s="104">
        <v>45121</v>
      </c>
      <c r="BD282" s="104">
        <v>45121</v>
      </c>
      <c r="BE282" s="104">
        <v>45125</v>
      </c>
      <c r="BF282" s="104">
        <v>46022</v>
      </c>
      <c r="BG282">
        <v>5151.01</v>
      </c>
      <c r="BH282">
        <v>1</v>
      </c>
    </row>
    <row r="283" spans="2:60">
      <c r="B283" t="s">
        <v>3949</v>
      </c>
      <c r="C283">
        <v>1100504521</v>
      </c>
      <c r="D283" t="s">
        <v>1608</v>
      </c>
      <c r="E283">
        <v>10</v>
      </c>
      <c r="F283" t="s">
        <v>2799</v>
      </c>
      <c r="G283" t="s">
        <v>3950</v>
      </c>
      <c r="H283" t="s">
        <v>3951</v>
      </c>
      <c r="M283" t="s">
        <v>214</v>
      </c>
      <c r="N283" t="s">
        <v>2997</v>
      </c>
      <c r="O283" t="s">
        <v>3952</v>
      </c>
      <c r="P283" t="s">
        <v>11</v>
      </c>
      <c r="R283" t="s">
        <v>88</v>
      </c>
      <c r="V283" t="s">
        <v>2781</v>
      </c>
      <c r="Y283">
        <v>0</v>
      </c>
      <c r="Z283">
        <v>0</v>
      </c>
      <c r="AA283">
        <v>0</v>
      </c>
      <c r="AB283">
        <v>0</v>
      </c>
      <c r="AC283">
        <v>0</v>
      </c>
      <c r="AD283">
        <v>0</v>
      </c>
      <c r="AE283">
        <v>0</v>
      </c>
      <c r="AF283" t="s">
        <v>2782</v>
      </c>
      <c r="AI283" t="s">
        <v>79</v>
      </c>
      <c r="AM283">
        <v>2023</v>
      </c>
      <c r="AN283" s="104">
        <v>45107</v>
      </c>
      <c r="AO283" s="104">
        <v>2</v>
      </c>
      <c r="AP283" s="104">
        <v>2</v>
      </c>
      <c r="AQ283" s="104">
        <v>2</v>
      </c>
      <c r="AR283" s="104">
        <v>2</v>
      </c>
      <c r="AS283" s="104">
        <v>2</v>
      </c>
      <c r="AT283" s="104">
        <v>2</v>
      </c>
      <c r="AU283" s="104">
        <v>2</v>
      </c>
      <c r="AV283" s="104">
        <v>2</v>
      </c>
      <c r="AW283" s="104">
        <v>2</v>
      </c>
      <c r="AX283" s="104">
        <v>45120</v>
      </c>
      <c r="AY283" s="104">
        <v>45120</v>
      </c>
      <c r="AZ283" s="104">
        <v>45156</v>
      </c>
      <c r="BA283" s="104">
        <v>2</v>
      </c>
      <c r="BB283" s="104">
        <v>2</v>
      </c>
      <c r="BC283" s="104">
        <v>45120</v>
      </c>
      <c r="BD283" s="104">
        <v>45120</v>
      </c>
      <c r="BE283" s="104">
        <v>45125</v>
      </c>
      <c r="BF283" s="104">
        <v>45246</v>
      </c>
      <c r="BG283">
        <v>23192.01</v>
      </c>
      <c r="BH283">
        <v>1</v>
      </c>
    </row>
    <row r="284" spans="2:60">
      <c r="B284" t="s">
        <v>3953</v>
      </c>
      <c r="C284">
        <v>1100504612</v>
      </c>
      <c r="D284" t="s">
        <v>1203</v>
      </c>
      <c r="E284">
        <v>30</v>
      </c>
      <c r="F284" t="s">
        <v>3001</v>
      </c>
      <c r="G284" t="s">
        <v>3002</v>
      </c>
      <c r="H284" t="s">
        <v>3954</v>
      </c>
      <c r="L284" t="s">
        <v>2794</v>
      </c>
      <c r="M284" t="s">
        <v>403</v>
      </c>
      <c r="N284" t="s">
        <v>3955</v>
      </c>
      <c r="O284" t="s">
        <v>3910</v>
      </c>
      <c r="P284" t="s">
        <v>11</v>
      </c>
      <c r="R284" t="s">
        <v>90</v>
      </c>
      <c r="V284" t="s">
        <v>2781</v>
      </c>
      <c r="Y284">
        <v>0</v>
      </c>
      <c r="Z284">
        <v>0</v>
      </c>
      <c r="AA284">
        <v>0</v>
      </c>
      <c r="AB284">
        <v>0</v>
      </c>
      <c r="AC284">
        <v>0</v>
      </c>
      <c r="AD284">
        <v>0</v>
      </c>
      <c r="AE284">
        <v>0</v>
      </c>
      <c r="AF284" t="s">
        <v>2782</v>
      </c>
      <c r="AI284" t="s">
        <v>79</v>
      </c>
      <c r="AJ284" t="s">
        <v>79</v>
      </c>
      <c r="AM284">
        <v>2023</v>
      </c>
      <c r="AN284" s="104">
        <v>45132</v>
      </c>
      <c r="AO284" s="104">
        <v>45146</v>
      </c>
      <c r="AP284" s="104">
        <v>45177</v>
      </c>
      <c r="AQ284" s="104">
        <v>45181</v>
      </c>
      <c r="AR284" s="104">
        <v>45183</v>
      </c>
      <c r="AS284" s="104">
        <v>45189</v>
      </c>
      <c r="AT284" s="104">
        <v>2</v>
      </c>
      <c r="AU284" s="104">
        <v>2</v>
      </c>
      <c r="AV284" s="104">
        <v>2</v>
      </c>
      <c r="AW284" s="104">
        <v>2</v>
      </c>
      <c r="AX284" s="104">
        <v>45174</v>
      </c>
      <c r="AY284" s="104">
        <v>45174</v>
      </c>
      <c r="AZ284" s="104">
        <v>45183</v>
      </c>
      <c r="BA284" s="104">
        <v>45201</v>
      </c>
      <c r="BB284" s="104">
        <v>2</v>
      </c>
      <c r="BC284" s="104">
        <v>45174</v>
      </c>
      <c r="BD284" s="104">
        <v>45174</v>
      </c>
      <c r="BE284" s="104">
        <v>45177</v>
      </c>
      <c r="BF284" s="104">
        <v>45278</v>
      </c>
      <c r="BG284">
        <v>106989.03</v>
      </c>
      <c r="BH284">
        <v>1</v>
      </c>
    </row>
    <row r="285" spans="2:60">
      <c r="B285" t="s">
        <v>3956</v>
      </c>
      <c r="C285">
        <v>1100504688</v>
      </c>
      <c r="D285" t="s">
        <v>995</v>
      </c>
      <c r="E285">
        <v>30</v>
      </c>
      <c r="F285" t="s">
        <v>2799</v>
      </c>
      <c r="G285" t="s">
        <v>2976</v>
      </c>
      <c r="L285" t="s">
        <v>2777</v>
      </c>
      <c r="M285" t="s">
        <v>214</v>
      </c>
      <c r="N285" t="s">
        <v>2997</v>
      </c>
      <c r="O285" t="s">
        <v>3544</v>
      </c>
      <c r="P285" t="s">
        <v>11</v>
      </c>
      <c r="R285" t="s">
        <v>88</v>
      </c>
      <c r="V285" t="s">
        <v>2835</v>
      </c>
      <c r="Y285">
        <v>0</v>
      </c>
      <c r="Z285">
        <v>0</v>
      </c>
      <c r="AA285">
        <v>0</v>
      </c>
      <c r="AB285">
        <v>0</v>
      </c>
      <c r="AC285">
        <v>0</v>
      </c>
      <c r="AD285">
        <v>0</v>
      </c>
      <c r="AE285">
        <v>0</v>
      </c>
      <c r="AF285" t="s">
        <v>2782</v>
      </c>
      <c r="AI285" t="s">
        <v>79</v>
      </c>
      <c r="AM285">
        <v>2023</v>
      </c>
      <c r="AN285" s="104">
        <v>45112</v>
      </c>
      <c r="AO285" s="104">
        <v>2</v>
      </c>
      <c r="AP285" s="104">
        <v>2</v>
      </c>
      <c r="AQ285" s="104">
        <v>2</v>
      </c>
      <c r="AR285" s="104">
        <v>2</v>
      </c>
      <c r="AS285" s="104">
        <v>2</v>
      </c>
      <c r="AT285" s="104">
        <v>2</v>
      </c>
      <c r="AU285" s="104">
        <v>2</v>
      </c>
      <c r="AV285" s="104">
        <v>2</v>
      </c>
      <c r="AW285" s="104">
        <v>2</v>
      </c>
      <c r="AX285" s="104">
        <v>45126</v>
      </c>
      <c r="AY285" s="104">
        <v>45126</v>
      </c>
      <c r="AZ285" s="104">
        <v>45121</v>
      </c>
      <c r="BA285" s="104">
        <v>2</v>
      </c>
      <c r="BB285" s="104">
        <v>2</v>
      </c>
      <c r="BC285" s="104">
        <v>45126</v>
      </c>
      <c r="BD285" s="104">
        <v>45126</v>
      </c>
      <c r="BE285" s="104">
        <v>45128</v>
      </c>
      <c r="BF285" s="104">
        <v>45162</v>
      </c>
      <c r="BG285">
        <v>2342.91</v>
      </c>
      <c r="BH285">
        <v>1</v>
      </c>
    </row>
    <row r="286" spans="2:60">
      <c r="B286" t="s">
        <v>3957</v>
      </c>
      <c r="C286">
        <v>1100504887</v>
      </c>
      <c r="D286" t="s">
        <v>3958</v>
      </c>
      <c r="E286">
        <v>20</v>
      </c>
      <c r="F286" t="s">
        <v>2791</v>
      </c>
      <c r="G286" t="s">
        <v>3007</v>
      </c>
      <c r="H286" t="s">
        <v>3959</v>
      </c>
      <c r="L286" t="s">
        <v>2777</v>
      </c>
      <c r="M286" t="s">
        <v>403</v>
      </c>
      <c r="N286" t="s">
        <v>3960</v>
      </c>
      <c r="O286" t="s">
        <v>3072</v>
      </c>
      <c r="P286" t="s">
        <v>11</v>
      </c>
      <c r="R286" t="s">
        <v>97</v>
      </c>
      <c r="V286" t="s">
        <v>2781</v>
      </c>
      <c r="Y286">
        <v>2</v>
      </c>
      <c r="Z286">
        <v>0</v>
      </c>
      <c r="AA286">
        <v>2</v>
      </c>
      <c r="AB286">
        <v>0</v>
      </c>
      <c r="AC286">
        <v>0</v>
      </c>
      <c r="AD286">
        <v>0</v>
      </c>
      <c r="AE286">
        <v>0</v>
      </c>
      <c r="AF286" t="s">
        <v>2782</v>
      </c>
      <c r="AI286" t="s">
        <v>79</v>
      </c>
      <c r="AJ286" t="s">
        <v>79</v>
      </c>
      <c r="AM286">
        <v>2023</v>
      </c>
      <c r="AN286" s="104">
        <v>45127</v>
      </c>
      <c r="AO286" s="104">
        <v>45141</v>
      </c>
      <c r="AP286" s="104">
        <v>45128</v>
      </c>
      <c r="AQ286" s="104">
        <v>45128</v>
      </c>
      <c r="AR286" s="104">
        <v>45134</v>
      </c>
      <c r="AS286" s="104">
        <v>45141</v>
      </c>
      <c r="AT286" s="104">
        <v>2</v>
      </c>
      <c r="AU286" s="104">
        <v>2</v>
      </c>
      <c r="AV286" s="104">
        <v>2</v>
      </c>
      <c r="AW286" s="104">
        <v>2</v>
      </c>
      <c r="AX286" s="104">
        <v>45167</v>
      </c>
      <c r="AY286" s="104">
        <v>45167</v>
      </c>
      <c r="AZ286" s="104">
        <v>45134</v>
      </c>
      <c r="BA286" s="104">
        <v>45141</v>
      </c>
      <c r="BB286" s="104">
        <v>2</v>
      </c>
      <c r="BC286" s="104">
        <v>45167</v>
      </c>
      <c r="BD286" s="104">
        <v>45167</v>
      </c>
      <c r="BE286" s="104">
        <v>45169</v>
      </c>
      <c r="BF286" s="104">
        <v>45236</v>
      </c>
      <c r="BG286">
        <v>7291.26</v>
      </c>
      <c r="BH286">
        <v>1</v>
      </c>
    </row>
    <row r="287" spans="2:60">
      <c r="B287" t="s">
        <v>3961</v>
      </c>
      <c r="C287">
        <v>1100504890</v>
      </c>
      <c r="D287" t="s">
        <v>596</v>
      </c>
      <c r="E287">
        <v>50</v>
      </c>
      <c r="F287" t="s">
        <v>3824</v>
      </c>
      <c r="G287" t="s">
        <v>3962</v>
      </c>
      <c r="H287" t="s">
        <v>3963</v>
      </c>
      <c r="L287" t="s">
        <v>2794</v>
      </c>
      <c r="M287" t="s">
        <v>521</v>
      </c>
      <c r="N287" t="s">
        <v>2997</v>
      </c>
      <c r="O287" t="s">
        <v>3067</v>
      </c>
      <c r="P287" t="s">
        <v>88</v>
      </c>
      <c r="R287" t="s">
        <v>49</v>
      </c>
      <c r="V287" t="s">
        <v>2819</v>
      </c>
      <c r="Y287">
        <v>0</v>
      </c>
      <c r="Z287">
        <v>0</v>
      </c>
      <c r="AA287">
        <v>0</v>
      </c>
      <c r="AB287">
        <v>0</v>
      </c>
      <c r="AC287">
        <v>0</v>
      </c>
      <c r="AD287">
        <v>0</v>
      </c>
      <c r="AE287">
        <v>0</v>
      </c>
      <c r="AF287" t="s">
        <v>2782</v>
      </c>
      <c r="AJ287" t="s">
        <v>79</v>
      </c>
      <c r="AM287">
        <v>2023</v>
      </c>
      <c r="AN287" s="104">
        <v>45114</v>
      </c>
      <c r="AO287" s="104">
        <v>2</v>
      </c>
      <c r="AP287" s="104">
        <v>2</v>
      </c>
      <c r="AQ287" s="104">
        <v>2</v>
      </c>
      <c r="AR287" s="104">
        <v>2</v>
      </c>
      <c r="AS287" s="104">
        <v>2</v>
      </c>
      <c r="AT287" s="104">
        <v>2</v>
      </c>
      <c r="AU287" s="104">
        <v>2</v>
      </c>
      <c r="AV287" s="104">
        <v>2</v>
      </c>
      <c r="AW287" s="104">
        <v>2</v>
      </c>
      <c r="AX287" s="104">
        <v>45121</v>
      </c>
      <c r="AY287" s="104">
        <v>45121</v>
      </c>
      <c r="AZ287" s="104">
        <v>2</v>
      </c>
      <c r="BA287" s="104">
        <v>45119</v>
      </c>
      <c r="BB287" s="104">
        <v>2</v>
      </c>
      <c r="BC287" s="104">
        <v>45121</v>
      </c>
      <c r="BD287" s="104">
        <v>45121</v>
      </c>
      <c r="BE287" s="104">
        <v>45125</v>
      </c>
      <c r="BF287" s="104">
        <v>45198</v>
      </c>
      <c r="BG287">
        <v>42304.02</v>
      </c>
      <c r="BH287">
        <v>1</v>
      </c>
    </row>
    <row r="288" spans="2:60">
      <c r="B288" t="s">
        <v>3964</v>
      </c>
      <c r="C288">
        <v>1100504898</v>
      </c>
      <c r="D288" t="s">
        <v>3965</v>
      </c>
      <c r="E288">
        <v>20</v>
      </c>
      <c r="F288" t="s">
        <v>3966</v>
      </c>
      <c r="G288" t="s">
        <v>3967</v>
      </c>
      <c r="H288" t="s">
        <v>3968</v>
      </c>
      <c r="L288" t="s">
        <v>2777</v>
      </c>
      <c r="M288" t="s">
        <v>403</v>
      </c>
      <c r="N288" t="s">
        <v>3969</v>
      </c>
      <c r="O288" t="s">
        <v>3058</v>
      </c>
      <c r="P288" t="s">
        <v>103</v>
      </c>
      <c r="R288" t="s">
        <v>90</v>
      </c>
      <c r="V288" t="s">
        <v>2835</v>
      </c>
      <c r="Y288">
        <v>0</v>
      </c>
      <c r="Z288">
        <v>0</v>
      </c>
      <c r="AA288">
        <v>0</v>
      </c>
      <c r="AB288">
        <v>0</v>
      </c>
      <c r="AC288">
        <v>0</v>
      </c>
      <c r="AD288">
        <v>0</v>
      </c>
      <c r="AE288">
        <v>0</v>
      </c>
      <c r="AF288" t="s">
        <v>2782</v>
      </c>
      <c r="AI288" t="s">
        <v>79</v>
      </c>
      <c r="AJ288" t="s">
        <v>79</v>
      </c>
      <c r="AM288">
        <v>2023</v>
      </c>
      <c r="AN288" s="104">
        <v>45117</v>
      </c>
      <c r="AO288" s="104">
        <v>45131</v>
      </c>
      <c r="AP288" s="104">
        <v>45140</v>
      </c>
      <c r="AQ288" s="104">
        <v>45133</v>
      </c>
      <c r="AR288" s="104">
        <v>45140</v>
      </c>
      <c r="AS288" s="104">
        <v>45133</v>
      </c>
      <c r="AT288" s="104">
        <v>2</v>
      </c>
      <c r="AU288" s="104">
        <v>2</v>
      </c>
      <c r="AV288" s="104">
        <v>2</v>
      </c>
      <c r="AW288" s="104">
        <v>2</v>
      </c>
      <c r="AX288" s="104">
        <v>45145</v>
      </c>
      <c r="AY288" s="104">
        <v>45145</v>
      </c>
      <c r="AZ288" s="104">
        <v>45140</v>
      </c>
      <c r="BA288" s="104">
        <v>45138</v>
      </c>
      <c r="BB288" s="104">
        <v>2</v>
      </c>
      <c r="BC288" s="104">
        <v>45145</v>
      </c>
      <c r="BD288" s="104">
        <v>45145</v>
      </c>
      <c r="BE288" s="104">
        <v>45147</v>
      </c>
      <c r="BF288" s="104">
        <v>2</v>
      </c>
      <c r="BG288">
        <v>34035.03</v>
      </c>
      <c r="BH288">
        <v>1</v>
      </c>
    </row>
    <row r="289" spans="2:60">
      <c r="B289" t="s">
        <v>3970</v>
      </c>
      <c r="C289">
        <v>1100504932</v>
      </c>
      <c r="D289" t="s">
        <v>3971</v>
      </c>
      <c r="E289">
        <v>20</v>
      </c>
      <c r="F289" t="s">
        <v>2994</v>
      </c>
      <c r="G289" t="s">
        <v>2995</v>
      </c>
      <c r="H289" t="s">
        <v>3972</v>
      </c>
      <c r="L289" t="s">
        <v>2777</v>
      </c>
      <c r="M289" t="s">
        <v>513</v>
      </c>
      <c r="N289" t="s">
        <v>3973</v>
      </c>
      <c r="O289" t="s">
        <v>3095</v>
      </c>
      <c r="P289" t="s">
        <v>103</v>
      </c>
      <c r="R289" t="s">
        <v>90</v>
      </c>
      <c r="V289" t="s">
        <v>2781</v>
      </c>
      <c r="Y289">
        <v>0</v>
      </c>
      <c r="Z289">
        <v>0</v>
      </c>
      <c r="AA289">
        <v>0</v>
      </c>
      <c r="AB289">
        <v>0</v>
      </c>
      <c r="AC289">
        <v>0</v>
      </c>
      <c r="AD289">
        <v>0</v>
      </c>
      <c r="AE289">
        <v>0</v>
      </c>
      <c r="AF289" t="s">
        <v>2782</v>
      </c>
      <c r="AI289" t="s">
        <v>79</v>
      </c>
      <c r="AJ289" t="s">
        <v>79</v>
      </c>
      <c r="AM289">
        <v>2023</v>
      </c>
      <c r="AN289" s="104">
        <v>45117</v>
      </c>
      <c r="AO289" s="104">
        <v>2</v>
      </c>
      <c r="AP289" s="104">
        <v>2</v>
      </c>
      <c r="AQ289" s="104">
        <v>2</v>
      </c>
      <c r="AR289" s="104">
        <v>2</v>
      </c>
      <c r="AS289" s="104">
        <v>2</v>
      </c>
      <c r="AT289" s="104">
        <v>2</v>
      </c>
      <c r="AU289" s="104">
        <v>2</v>
      </c>
      <c r="AV289" s="104">
        <v>2</v>
      </c>
      <c r="AW289" s="104">
        <v>2</v>
      </c>
      <c r="AX289" s="104">
        <v>45131</v>
      </c>
      <c r="AY289" s="104">
        <v>45131</v>
      </c>
      <c r="AZ289" s="104">
        <v>45118</v>
      </c>
      <c r="BA289" s="104">
        <v>45118</v>
      </c>
      <c r="BB289" s="104">
        <v>2</v>
      </c>
      <c r="BC289" s="104">
        <v>45131</v>
      </c>
      <c r="BD289" s="104">
        <v>45131</v>
      </c>
      <c r="BE289" s="104">
        <v>45133</v>
      </c>
      <c r="BF289" s="104">
        <v>45202</v>
      </c>
      <c r="BG289">
        <v>8610</v>
      </c>
      <c r="BH289">
        <v>1</v>
      </c>
    </row>
    <row r="290" spans="2:60">
      <c r="B290" t="s">
        <v>3974</v>
      </c>
      <c r="C290">
        <v>1100504956</v>
      </c>
      <c r="D290" t="s">
        <v>3079</v>
      </c>
      <c r="E290">
        <v>20</v>
      </c>
      <c r="F290" t="s">
        <v>2799</v>
      </c>
      <c r="G290" t="s">
        <v>3975</v>
      </c>
      <c r="L290" t="s">
        <v>2777</v>
      </c>
      <c r="M290" t="s">
        <v>521</v>
      </c>
      <c r="N290" t="s">
        <v>2997</v>
      </c>
      <c r="O290" t="s">
        <v>3544</v>
      </c>
      <c r="P290" t="s">
        <v>88</v>
      </c>
      <c r="R290" t="s">
        <v>97</v>
      </c>
      <c r="V290" t="s">
        <v>2835</v>
      </c>
      <c r="Y290">
        <v>0</v>
      </c>
      <c r="Z290">
        <v>0</v>
      </c>
      <c r="AA290">
        <v>0</v>
      </c>
      <c r="AB290">
        <v>0</v>
      </c>
      <c r="AC290">
        <v>0</v>
      </c>
      <c r="AD290">
        <v>0</v>
      </c>
      <c r="AE290">
        <v>0</v>
      </c>
      <c r="AF290" t="s">
        <v>2782</v>
      </c>
      <c r="AJ290" t="s">
        <v>79</v>
      </c>
      <c r="AM290">
        <v>2023</v>
      </c>
      <c r="AN290" s="104">
        <v>45117</v>
      </c>
      <c r="AO290" s="104">
        <v>2</v>
      </c>
      <c r="AP290" s="104">
        <v>2</v>
      </c>
      <c r="AQ290" s="104">
        <v>2</v>
      </c>
      <c r="AR290" s="104">
        <v>2</v>
      </c>
      <c r="AS290" s="104">
        <v>2</v>
      </c>
      <c r="AT290" s="104">
        <v>2</v>
      </c>
      <c r="AU290" s="104">
        <v>2</v>
      </c>
      <c r="AV290" s="104">
        <v>2</v>
      </c>
      <c r="AW290" s="104">
        <v>2</v>
      </c>
      <c r="AX290" s="104">
        <v>45131</v>
      </c>
      <c r="AY290" s="104">
        <v>45131</v>
      </c>
      <c r="AZ290" s="104">
        <v>2</v>
      </c>
      <c r="BA290" s="104">
        <v>45118</v>
      </c>
      <c r="BB290" s="104">
        <v>2</v>
      </c>
      <c r="BC290" s="104">
        <v>45131</v>
      </c>
      <c r="BD290" s="104">
        <v>45131</v>
      </c>
      <c r="BE290" s="104">
        <v>45133</v>
      </c>
      <c r="BF290" s="104">
        <v>45169</v>
      </c>
      <c r="BG290">
        <v>1640.8</v>
      </c>
      <c r="BH290">
        <v>1</v>
      </c>
    </row>
    <row r="291" spans="2:60">
      <c r="B291" t="s">
        <v>3976</v>
      </c>
      <c r="C291">
        <v>1100505262</v>
      </c>
      <c r="D291" t="s">
        <v>1746</v>
      </c>
      <c r="E291">
        <v>30</v>
      </c>
      <c r="F291" t="s">
        <v>2791</v>
      </c>
      <c r="G291" t="s">
        <v>3007</v>
      </c>
      <c r="H291" t="s">
        <v>3977</v>
      </c>
      <c r="L291" t="s">
        <v>2777</v>
      </c>
      <c r="M291" t="s">
        <v>521</v>
      </c>
      <c r="N291" t="s">
        <v>2997</v>
      </c>
      <c r="O291" t="s">
        <v>3067</v>
      </c>
      <c r="P291" t="s">
        <v>88</v>
      </c>
      <c r="R291" t="s">
        <v>90</v>
      </c>
      <c r="V291" t="s">
        <v>2819</v>
      </c>
      <c r="Y291">
        <v>0</v>
      </c>
      <c r="Z291">
        <v>0</v>
      </c>
      <c r="AA291">
        <v>2</v>
      </c>
      <c r="AB291">
        <v>0</v>
      </c>
      <c r="AC291">
        <v>0</v>
      </c>
      <c r="AD291">
        <v>0</v>
      </c>
      <c r="AE291">
        <v>0</v>
      </c>
      <c r="AF291" t="s">
        <v>2782</v>
      </c>
      <c r="AJ291" t="s">
        <v>79</v>
      </c>
      <c r="AM291">
        <v>2023</v>
      </c>
      <c r="AN291" s="104">
        <v>45121</v>
      </c>
      <c r="AO291" s="104">
        <v>2</v>
      </c>
      <c r="AP291" s="104">
        <v>2</v>
      </c>
      <c r="AQ291" s="104">
        <v>2</v>
      </c>
      <c r="AR291" s="104">
        <v>2</v>
      </c>
      <c r="AS291" s="104">
        <v>2</v>
      </c>
      <c r="AT291" s="104">
        <v>2</v>
      </c>
      <c r="AU291" s="104">
        <v>2</v>
      </c>
      <c r="AV291" s="104">
        <v>2</v>
      </c>
      <c r="AW291" s="104">
        <v>2</v>
      </c>
      <c r="AX291" s="104">
        <v>45135</v>
      </c>
      <c r="AY291" s="104">
        <v>45135</v>
      </c>
      <c r="AZ291" s="104">
        <v>2</v>
      </c>
      <c r="BA291" s="104">
        <v>45153</v>
      </c>
      <c r="BB291" s="104">
        <v>2</v>
      </c>
      <c r="BC291" s="104">
        <v>45135</v>
      </c>
      <c r="BD291" s="104">
        <v>45135</v>
      </c>
      <c r="BE291" s="104">
        <v>45138</v>
      </c>
      <c r="BF291" s="104">
        <v>45176</v>
      </c>
      <c r="BG291">
        <v>1733.82</v>
      </c>
      <c r="BH291">
        <v>1</v>
      </c>
    </row>
    <row r="292" spans="2:60">
      <c r="B292" t="s">
        <v>3978</v>
      </c>
      <c r="C292">
        <v>1100505277</v>
      </c>
      <c r="D292" t="s">
        <v>1746</v>
      </c>
      <c r="E292">
        <v>10</v>
      </c>
      <c r="F292" t="s">
        <v>2799</v>
      </c>
      <c r="G292" t="s">
        <v>2976</v>
      </c>
      <c r="H292" t="s">
        <v>3979</v>
      </c>
      <c r="L292" t="s">
        <v>2777</v>
      </c>
      <c r="M292" t="s">
        <v>521</v>
      </c>
      <c r="N292" t="s">
        <v>2997</v>
      </c>
      <c r="O292" t="s">
        <v>3067</v>
      </c>
      <c r="P292" t="s">
        <v>88</v>
      </c>
      <c r="R292" t="s">
        <v>90</v>
      </c>
      <c r="V292" t="s">
        <v>2781</v>
      </c>
      <c r="Y292">
        <v>0</v>
      </c>
      <c r="Z292">
        <v>0</v>
      </c>
      <c r="AA292">
        <v>0</v>
      </c>
      <c r="AB292">
        <v>0</v>
      </c>
      <c r="AC292">
        <v>0</v>
      </c>
      <c r="AD292">
        <v>0</v>
      </c>
      <c r="AE292">
        <v>0</v>
      </c>
      <c r="AF292" t="s">
        <v>2782</v>
      </c>
      <c r="AJ292" t="s">
        <v>79</v>
      </c>
      <c r="AM292">
        <v>2023</v>
      </c>
      <c r="AN292" s="104">
        <v>45121</v>
      </c>
      <c r="AO292" s="104">
        <v>2</v>
      </c>
      <c r="AP292" s="104">
        <v>2</v>
      </c>
      <c r="AQ292" s="104">
        <v>2</v>
      </c>
      <c r="AR292" s="104">
        <v>2</v>
      </c>
      <c r="AS292" s="104">
        <v>2</v>
      </c>
      <c r="AT292" s="104">
        <v>2</v>
      </c>
      <c r="AU292" s="104">
        <v>2</v>
      </c>
      <c r="AV292" s="104">
        <v>2</v>
      </c>
      <c r="AW292" s="104">
        <v>2</v>
      </c>
      <c r="AX292" s="104">
        <v>45135</v>
      </c>
      <c r="AY292" s="104">
        <v>45135</v>
      </c>
      <c r="AZ292" s="104">
        <v>2</v>
      </c>
      <c r="BA292" s="104">
        <v>45153</v>
      </c>
      <c r="BB292" s="104">
        <v>2</v>
      </c>
      <c r="BC292" s="104">
        <v>45135</v>
      </c>
      <c r="BD292" s="104">
        <v>45135</v>
      </c>
      <c r="BE292" s="104">
        <v>45141</v>
      </c>
      <c r="BF292" s="104">
        <v>45191</v>
      </c>
      <c r="BG292">
        <v>1733.82</v>
      </c>
      <c r="BH292">
        <v>1</v>
      </c>
    </row>
    <row r="293" spans="2:60">
      <c r="B293" t="s">
        <v>3980</v>
      </c>
      <c r="C293">
        <v>1100505396</v>
      </c>
      <c r="D293" t="s">
        <v>785</v>
      </c>
      <c r="E293">
        <v>10</v>
      </c>
      <c r="F293" t="s">
        <v>3981</v>
      </c>
      <c r="G293" t="s">
        <v>3035</v>
      </c>
      <c r="H293" t="s">
        <v>3982</v>
      </c>
      <c r="L293" t="s">
        <v>2777</v>
      </c>
      <c r="M293" t="s">
        <v>403</v>
      </c>
      <c r="N293" t="s">
        <v>3983</v>
      </c>
      <c r="O293" t="s">
        <v>2979</v>
      </c>
      <c r="P293" t="s">
        <v>103</v>
      </c>
      <c r="R293" t="s">
        <v>90</v>
      </c>
      <c r="V293" t="s">
        <v>2781</v>
      </c>
      <c r="Y293">
        <v>0</v>
      </c>
      <c r="Z293">
        <v>0</v>
      </c>
      <c r="AA293">
        <v>0</v>
      </c>
      <c r="AB293">
        <v>0</v>
      </c>
      <c r="AC293">
        <v>0</v>
      </c>
      <c r="AD293">
        <v>0</v>
      </c>
      <c r="AE293">
        <v>0</v>
      </c>
      <c r="AF293" t="s">
        <v>2782</v>
      </c>
      <c r="AI293" t="s">
        <v>79</v>
      </c>
      <c r="AJ293" t="s">
        <v>79</v>
      </c>
      <c r="AM293">
        <v>2023</v>
      </c>
      <c r="AN293" s="104">
        <v>45125</v>
      </c>
      <c r="AO293" s="104">
        <v>45139</v>
      </c>
      <c r="AP293" s="104">
        <v>45128</v>
      </c>
      <c r="AQ293" s="104">
        <v>45132</v>
      </c>
      <c r="AR293" s="104">
        <v>45134</v>
      </c>
      <c r="AS293" s="104">
        <v>45141</v>
      </c>
      <c r="AT293" s="104">
        <v>2</v>
      </c>
      <c r="AU293" s="104">
        <v>2</v>
      </c>
      <c r="AV293" s="104">
        <v>2</v>
      </c>
      <c r="AW293" s="104">
        <v>2</v>
      </c>
      <c r="AX293" s="104">
        <v>45160</v>
      </c>
      <c r="AY293" s="104">
        <v>45160</v>
      </c>
      <c r="AZ293" s="104">
        <v>45135</v>
      </c>
      <c r="BA293" s="104">
        <v>45142</v>
      </c>
      <c r="BB293" s="104">
        <v>2</v>
      </c>
      <c r="BC293" s="104">
        <v>45160</v>
      </c>
      <c r="BD293" s="104">
        <v>45160</v>
      </c>
      <c r="BE293" s="104">
        <v>45162</v>
      </c>
      <c r="BF293" s="104">
        <v>45240</v>
      </c>
      <c r="BG293">
        <v>93967.039999999994</v>
      </c>
      <c r="BH293">
        <v>1</v>
      </c>
    </row>
    <row r="294" spans="2:60">
      <c r="B294" t="s">
        <v>3984</v>
      </c>
      <c r="C294">
        <v>1100505456</v>
      </c>
      <c r="D294" t="s">
        <v>902</v>
      </c>
      <c r="E294">
        <v>20</v>
      </c>
      <c r="F294" t="s">
        <v>3001</v>
      </c>
      <c r="G294" t="s">
        <v>3002</v>
      </c>
      <c r="H294" t="s">
        <v>3985</v>
      </c>
      <c r="L294" t="s">
        <v>2777</v>
      </c>
      <c r="M294" t="s">
        <v>513</v>
      </c>
      <c r="N294" t="s">
        <v>3986</v>
      </c>
      <c r="O294" t="s">
        <v>2979</v>
      </c>
      <c r="P294" t="s">
        <v>103</v>
      </c>
      <c r="R294" t="s">
        <v>90</v>
      </c>
      <c r="V294" t="s">
        <v>2819</v>
      </c>
      <c r="Y294">
        <v>0</v>
      </c>
      <c r="Z294">
        <v>0</v>
      </c>
      <c r="AA294">
        <v>0</v>
      </c>
      <c r="AB294">
        <v>0</v>
      </c>
      <c r="AC294">
        <v>0</v>
      </c>
      <c r="AD294">
        <v>0</v>
      </c>
      <c r="AE294">
        <v>0</v>
      </c>
      <c r="AF294" t="s">
        <v>2782</v>
      </c>
      <c r="AI294" t="s">
        <v>79</v>
      </c>
      <c r="AJ294" t="s">
        <v>79</v>
      </c>
      <c r="AM294">
        <v>2023</v>
      </c>
      <c r="AN294" s="104">
        <v>45125</v>
      </c>
      <c r="AO294" s="104">
        <v>2</v>
      </c>
      <c r="AP294" s="104">
        <v>2</v>
      </c>
      <c r="AQ294" s="104">
        <v>2</v>
      </c>
      <c r="AR294" s="104">
        <v>2</v>
      </c>
      <c r="AS294" s="104">
        <v>2</v>
      </c>
      <c r="AT294" s="104">
        <v>45133</v>
      </c>
      <c r="AU294" s="104">
        <v>45133</v>
      </c>
      <c r="AV294" s="104">
        <v>2</v>
      </c>
      <c r="AW294" s="104">
        <v>2</v>
      </c>
      <c r="AX294" s="104">
        <v>45139</v>
      </c>
      <c r="AY294" s="104">
        <v>45139</v>
      </c>
      <c r="AZ294" s="104">
        <v>45132</v>
      </c>
      <c r="BA294" s="104">
        <v>45128</v>
      </c>
      <c r="BB294" s="104">
        <v>2</v>
      </c>
      <c r="BC294" s="104">
        <v>45139</v>
      </c>
      <c r="BD294" s="104">
        <v>45139</v>
      </c>
      <c r="BE294" s="104">
        <v>45141</v>
      </c>
      <c r="BF294" s="104">
        <v>45216</v>
      </c>
      <c r="BG294">
        <v>51379.02</v>
      </c>
      <c r="BH294">
        <v>1</v>
      </c>
    </row>
    <row r="295" spans="2:60">
      <c r="B295" t="s">
        <v>3987</v>
      </c>
      <c r="C295">
        <v>1100505489</v>
      </c>
      <c r="D295" t="s">
        <v>3988</v>
      </c>
      <c r="E295">
        <v>50</v>
      </c>
      <c r="F295" t="s">
        <v>3989</v>
      </c>
      <c r="G295" t="s">
        <v>3990</v>
      </c>
      <c r="H295" t="s">
        <v>3991</v>
      </c>
      <c r="L295" t="s">
        <v>2777</v>
      </c>
      <c r="M295" t="s">
        <v>3491</v>
      </c>
      <c r="N295" t="s">
        <v>2997</v>
      </c>
      <c r="O295" t="s">
        <v>3992</v>
      </c>
      <c r="P295" t="s">
        <v>103</v>
      </c>
      <c r="R295" t="s">
        <v>73</v>
      </c>
      <c r="V295" t="s">
        <v>2819</v>
      </c>
      <c r="Y295">
        <v>0</v>
      </c>
      <c r="Z295">
        <v>0</v>
      </c>
      <c r="AA295">
        <v>0</v>
      </c>
      <c r="AB295">
        <v>0</v>
      </c>
      <c r="AC295">
        <v>0</v>
      </c>
      <c r="AD295">
        <v>0</v>
      </c>
      <c r="AE295">
        <v>0</v>
      </c>
      <c r="AF295" t="s">
        <v>2782</v>
      </c>
      <c r="AI295" t="s">
        <v>79</v>
      </c>
      <c r="AJ295" t="s">
        <v>79</v>
      </c>
      <c r="AM295">
        <v>2023</v>
      </c>
      <c r="AN295" s="104">
        <v>45125</v>
      </c>
      <c r="AO295" s="104">
        <v>2</v>
      </c>
      <c r="AP295" s="104">
        <v>2</v>
      </c>
      <c r="AQ295" s="104">
        <v>2</v>
      </c>
      <c r="AR295" s="104">
        <v>2</v>
      </c>
      <c r="AS295" s="104">
        <v>2</v>
      </c>
      <c r="AT295" s="104">
        <v>2</v>
      </c>
      <c r="AU295" s="104">
        <v>2</v>
      </c>
      <c r="AV295" s="104">
        <v>2</v>
      </c>
      <c r="AW295" s="104">
        <v>2</v>
      </c>
      <c r="AX295" s="104">
        <v>45139</v>
      </c>
      <c r="AY295" s="104">
        <v>45139</v>
      </c>
      <c r="AZ295" s="104">
        <v>45127</v>
      </c>
      <c r="BA295" s="104">
        <v>45139</v>
      </c>
      <c r="BB295" s="104">
        <v>2</v>
      </c>
      <c r="BC295" s="104">
        <v>45139</v>
      </c>
      <c r="BD295" s="104">
        <v>45139</v>
      </c>
      <c r="BE295" s="104">
        <v>45141</v>
      </c>
      <c r="BF295" s="104">
        <v>45195</v>
      </c>
      <c r="BG295">
        <v>6566.89</v>
      </c>
      <c r="BH295">
        <v>1</v>
      </c>
    </row>
    <row r="296" spans="2:60">
      <c r="B296" t="s">
        <v>3993</v>
      </c>
      <c r="C296">
        <v>1100505504</v>
      </c>
      <c r="D296" t="s">
        <v>3994</v>
      </c>
      <c r="E296">
        <v>10</v>
      </c>
      <c r="F296" t="s">
        <v>3995</v>
      </c>
      <c r="G296" t="s">
        <v>3996</v>
      </c>
      <c r="H296" t="s">
        <v>3997</v>
      </c>
      <c r="L296" t="s">
        <v>2777</v>
      </c>
      <c r="M296" t="s">
        <v>2004</v>
      </c>
      <c r="N296" t="s">
        <v>3998</v>
      </c>
      <c r="O296" t="s">
        <v>2817</v>
      </c>
      <c r="P296" t="s">
        <v>88</v>
      </c>
      <c r="R296" t="s">
        <v>73</v>
      </c>
      <c r="V296" t="s">
        <v>2781</v>
      </c>
      <c r="Y296">
        <v>0</v>
      </c>
      <c r="Z296">
        <v>0</v>
      </c>
      <c r="AA296">
        <v>0</v>
      </c>
      <c r="AB296">
        <v>0</v>
      </c>
      <c r="AC296">
        <v>0</v>
      </c>
      <c r="AD296">
        <v>0</v>
      </c>
      <c r="AE296">
        <v>0</v>
      </c>
      <c r="AF296" t="s">
        <v>2782</v>
      </c>
      <c r="AJ296" t="s">
        <v>79</v>
      </c>
      <c r="AM296">
        <v>2023</v>
      </c>
      <c r="AN296" s="104">
        <v>45125</v>
      </c>
      <c r="AO296" s="104">
        <v>45139</v>
      </c>
      <c r="AP296" s="104">
        <v>2</v>
      </c>
      <c r="AQ296" s="104">
        <v>45138</v>
      </c>
      <c r="AR296" s="104">
        <v>2</v>
      </c>
      <c r="AS296" s="104">
        <v>45140</v>
      </c>
      <c r="AT296" s="104">
        <v>2</v>
      </c>
      <c r="AU296" s="104">
        <v>2</v>
      </c>
      <c r="AV296" s="104">
        <v>2</v>
      </c>
      <c r="AW296" s="104">
        <v>2</v>
      </c>
      <c r="AX296" s="104">
        <v>45160</v>
      </c>
      <c r="AY296" s="104">
        <v>45160</v>
      </c>
      <c r="AZ296" s="104">
        <v>2</v>
      </c>
      <c r="BA296" s="104">
        <v>45140</v>
      </c>
      <c r="BB296" s="104">
        <v>2</v>
      </c>
      <c r="BC296" s="104">
        <v>45160</v>
      </c>
      <c r="BD296" s="104">
        <v>45160</v>
      </c>
      <c r="BE296" s="104">
        <v>45162</v>
      </c>
      <c r="BF296" s="104">
        <v>45212</v>
      </c>
      <c r="BG296">
        <v>22230.01</v>
      </c>
      <c r="BH296">
        <v>1</v>
      </c>
    </row>
    <row r="297" spans="2:60">
      <c r="B297" t="s">
        <v>3999</v>
      </c>
      <c r="C297">
        <v>1100505645</v>
      </c>
      <c r="D297" t="s">
        <v>4000</v>
      </c>
      <c r="E297">
        <v>10</v>
      </c>
      <c r="F297" t="s">
        <v>4001</v>
      </c>
      <c r="G297" t="s">
        <v>3341</v>
      </c>
      <c r="H297" t="s">
        <v>4002</v>
      </c>
      <c r="L297" t="s">
        <v>2777</v>
      </c>
      <c r="M297" t="s">
        <v>513</v>
      </c>
      <c r="N297" t="s">
        <v>4003</v>
      </c>
      <c r="O297" t="s">
        <v>3058</v>
      </c>
      <c r="P297" t="s">
        <v>103</v>
      </c>
      <c r="R297" t="s">
        <v>97</v>
      </c>
      <c r="V297" t="s">
        <v>2781</v>
      </c>
      <c r="Y297">
        <v>0</v>
      </c>
      <c r="Z297">
        <v>0</v>
      </c>
      <c r="AA297">
        <v>0</v>
      </c>
      <c r="AB297">
        <v>0</v>
      </c>
      <c r="AC297">
        <v>0</v>
      </c>
      <c r="AD297">
        <v>0</v>
      </c>
      <c r="AE297">
        <v>0</v>
      </c>
      <c r="AF297" t="s">
        <v>2782</v>
      </c>
      <c r="AI297" t="s">
        <v>79</v>
      </c>
      <c r="AJ297" t="s">
        <v>79</v>
      </c>
      <c r="AM297">
        <v>2023</v>
      </c>
      <c r="AN297" s="104">
        <v>45131</v>
      </c>
      <c r="AO297" s="104">
        <v>2</v>
      </c>
      <c r="AP297" s="104">
        <v>2</v>
      </c>
      <c r="AQ297" s="104">
        <v>2</v>
      </c>
      <c r="AR297" s="104">
        <v>2</v>
      </c>
      <c r="AS297" s="104">
        <v>2</v>
      </c>
      <c r="AT297" s="104">
        <v>2</v>
      </c>
      <c r="AU297" s="104">
        <v>2</v>
      </c>
      <c r="AV297" s="104">
        <v>2</v>
      </c>
      <c r="AW297" s="104">
        <v>2</v>
      </c>
      <c r="AX297" s="104">
        <v>45145</v>
      </c>
      <c r="AY297" s="104">
        <v>45145</v>
      </c>
      <c r="AZ297" s="104">
        <v>45132</v>
      </c>
      <c r="BA297" s="104">
        <v>45140</v>
      </c>
      <c r="BB297" s="104">
        <v>2</v>
      </c>
      <c r="BC297" s="104">
        <v>45145</v>
      </c>
      <c r="BD297" s="104">
        <v>45145</v>
      </c>
      <c r="BE297" s="104">
        <v>45147</v>
      </c>
      <c r="BF297" s="104">
        <v>45219</v>
      </c>
      <c r="BG297">
        <v>10678.01</v>
      </c>
      <c r="BH297">
        <v>1</v>
      </c>
    </row>
    <row r="298" spans="2:60">
      <c r="B298" t="s">
        <v>4004</v>
      </c>
      <c r="C298">
        <v>1100505699</v>
      </c>
      <c r="E298">
        <v>110</v>
      </c>
      <c r="F298" t="s">
        <v>2791</v>
      </c>
      <c r="G298" t="s">
        <v>3007</v>
      </c>
      <c r="H298" t="s">
        <v>4005</v>
      </c>
      <c r="L298" t="s">
        <v>2777</v>
      </c>
      <c r="M298" t="s">
        <v>521</v>
      </c>
      <c r="N298" t="s">
        <v>2997</v>
      </c>
      <c r="O298" t="s">
        <v>4006</v>
      </c>
      <c r="P298" t="s">
        <v>88</v>
      </c>
      <c r="R298" t="s">
        <v>97</v>
      </c>
      <c r="V298" t="s">
        <v>2835</v>
      </c>
      <c r="Y298">
        <v>0</v>
      </c>
      <c r="Z298">
        <v>0</v>
      </c>
      <c r="AA298">
        <v>2</v>
      </c>
      <c r="AB298">
        <v>0</v>
      </c>
      <c r="AC298">
        <v>0</v>
      </c>
      <c r="AD298">
        <v>0</v>
      </c>
      <c r="AE298">
        <v>0</v>
      </c>
      <c r="AF298" t="s">
        <v>2782</v>
      </c>
      <c r="AJ298" t="s">
        <v>79</v>
      </c>
      <c r="AM298">
        <v>2023</v>
      </c>
      <c r="AN298" s="104">
        <v>45128</v>
      </c>
      <c r="AO298" s="104">
        <v>2</v>
      </c>
      <c r="AP298" s="104">
        <v>2</v>
      </c>
      <c r="AQ298" s="104">
        <v>2</v>
      </c>
      <c r="AR298" s="104">
        <v>2</v>
      </c>
      <c r="AS298" s="104">
        <v>2</v>
      </c>
      <c r="AT298" s="104">
        <v>2</v>
      </c>
      <c r="AU298" s="104">
        <v>2</v>
      </c>
      <c r="AV298" s="104">
        <v>2</v>
      </c>
      <c r="AW298" s="104">
        <v>2</v>
      </c>
      <c r="AX298" s="104">
        <v>45142</v>
      </c>
      <c r="AY298" s="104">
        <v>45142</v>
      </c>
      <c r="AZ298" s="104">
        <v>2</v>
      </c>
      <c r="BA298" s="104">
        <v>45146</v>
      </c>
      <c r="BB298" s="104">
        <v>2</v>
      </c>
      <c r="BC298" s="104">
        <v>45142</v>
      </c>
      <c r="BD298" s="104">
        <v>45142</v>
      </c>
      <c r="BE298" s="104">
        <v>45146</v>
      </c>
      <c r="BF298" s="104">
        <v>45205</v>
      </c>
      <c r="BG298">
        <v>0</v>
      </c>
      <c r="BH298">
        <v>1</v>
      </c>
    </row>
    <row r="299" spans="2:60">
      <c r="B299" t="s">
        <v>4007</v>
      </c>
      <c r="C299">
        <v>1100505736</v>
      </c>
      <c r="D299" t="s">
        <v>4008</v>
      </c>
      <c r="E299">
        <v>30</v>
      </c>
      <c r="F299" t="s">
        <v>2791</v>
      </c>
      <c r="G299" t="s">
        <v>3007</v>
      </c>
      <c r="H299" t="s">
        <v>4009</v>
      </c>
      <c r="L299" t="s">
        <v>2794</v>
      </c>
      <c r="M299" t="s">
        <v>403</v>
      </c>
      <c r="N299" t="s">
        <v>4010</v>
      </c>
      <c r="O299" t="s">
        <v>4011</v>
      </c>
      <c r="P299" t="s">
        <v>103</v>
      </c>
      <c r="R299" t="s">
        <v>90</v>
      </c>
      <c r="V299" t="s">
        <v>2781</v>
      </c>
      <c r="Y299">
        <v>6</v>
      </c>
      <c r="Z299">
        <v>0</v>
      </c>
      <c r="AA299">
        <v>3</v>
      </c>
      <c r="AB299">
        <v>0</v>
      </c>
      <c r="AC299">
        <v>0</v>
      </c>
      <c r="AD299">
        <v>0</v>
      </c>
      <c r="AE299">
        <v>0</v>
      </c>
      <c r="AF299" t="s">
        <v>2782</v>
      </c>
      <c r="AI299" t="s">
        <v>79</v>
      </c>
      <c r="AJ299" t="s">
        <v>79</v>
      </c>
      <c r="AM299">
        <v>2023</v>
      </c>
      <c r="AN299" s="104">
        <v>45132</v>
      </c>
      <c r="AO299" s="104">
        <v>45146</v>
      </c>
      <c r="AP299" s="104">
        <v>45149</v>
      </c>
      <c r="AQ299" s="104">
        <v>45159</v>
      </c>
      <c r="AR299" s="104">
        <v>45162</v>
      </c>
      <c r="AS299" s="104">
        <v>45162</v>
      </c>
      <c r="AT299" s="104">
        <v>2</v>
      </c>
      <c r="AU299" s="104">
        <v>2</v>
      </c>
      <c r="AV299" s="104">
        <v>2</v>
      </c>
      <c r="AW299" s="104">
        <v>2</v>
      </c>
      <c r="AX299" s="104">
        <v>45174</v>
      </c>
      <c r="AY299" s="104">
        <v>45174</v>
      </c>
      <c r="AZ299" s="104">
        <v>45162</v>
      </c>
      <c r="BA299" s="104">
        <v>45162</v>
      </c>
      <c r="BB299" s="104">
        <v>2</v>
      </c>
      <c r="BC299" s="104">
        <v>45174</v>
      </c>
      <c r="BD299" s="104">
        <v>45174</v>
      </c>
      <c r="BE299" s="104">
        <v>45177</v>
      </c>
      <c r="BF299" s="104">
        <v>45310</v>
      </c>
      <c r="BG299">
        <v>44618.03</v>
      </c>
      <c r="BH299">
        <v>1</v>
      </c>
    </row>
    <row r="300" spans="2:60">
      <c r="B300" t="s">
        <v>4012</v>
      </c>
      <c r="C300">
        <v>1100505770</v>
      </c>
      <c r="D300" t="s">
        <v>1621</v>
      </c>
      <c r="E300">
        <v>10</v>
      </c>
      <c r="F300" t="s">
        <v>2799</v>
      </c>
      <c r="G300" t="s">
        <v>4013</v>
      </c>
      <c r="H300" t="s">
        <v>4014</v>
      </c>
      <c r="L300" t="s">
        <v>2777</v>
      </c>
      <c r="M300" t="s">
        <v>208</v>
      </c>
      <c r="N300" t="s">
        <v>2997</v>
      </c>
      <c r="O300" t="s">
        <v>4015</v>
      </c>
      <c r="P300" t="s">
        <v>11</v>
      </c>
      <c r="R300" t="s">
        <v>88</v>
      </c>
      <c r="V300" t="s">
        <v>2835</v>
      </c>
      <c r="Y300">
        <v>0</v>
      </c>
      <c r="Z300">
        <v>0</v>
      </c>
      <c r="AA300">
        <v>0</v>
      </c>
      <c r="AB300">
        <v>0</v>
      </c>
      <c r="AC300">
        <v>0</v>
      </c>
      <c r="AD300">
        <v>0</v>
      </c>
      <c r="AE300">
        <v>0</v>
      </c>
      <c r="AF300" t="s">
        <v>2782</v>
      </c>
      <c r="AI300" t="s">
        <v>79</v>
      </c>
      <c r="AM300">
        <v>2023</v>
      </c>
      <c r="AN300" s="104">
        <v>45131</v>
      </c>
      <c r="AO300" s="104">
        <v>2</v>
      </c>
      <c r="AP300" s="104">
        <v>2</v>
      </c>
      <c r="AQ300" s="104">
        <v>2</v>
      </c>
      <c r="AR300" s="104">
        <v>2</v>
      </c>
      <c r="AS300" s="104">
        <v>2</v>
      </c>
      <c r="AT300" s="104">
        <v>2</v>
      </c>
      <c r="AU300" s="104">
        <v>2</v>
      </c>
      <c r="AV300" s="104">
        <v>2</v>
      </c>
      <c r="AW300" s="104">
        <v>2</v>
      </c>
      <c r="AX300" s="104">
        <v>45146</v>
      </c>
      <c r="AY300" s="104">
        <v>45146</v>
      </c>
      <c r="AZ300" s="104">
        <v>45132</v>
      </c>
      <c r="BA300" s="104">
        <v>2</v>
      </c>
      <c r="BB300" s="104">
        <v>2</v>
      </c>
      <c r="BC300" s="104">
        <v>45146</v>
      </c>
      <c r="BD300" s="104">
        <v>45146</v>
      </c>
      <c r="BE300" s="104">
        <v>45147</v>
      </c>
      <c r="BF300" s="104">
        <v>45168</v>
      </c>
      <c r="BG300">
        <v>1436.84</v>
      </c>
      <c r="BH300">
        <v>1</v>
      </c>
    </row>
    <row r="301" spans="2:60">
      <c r="B301" t="s">
        <v>4016</v>
      </c>
      <c r="C301">
        <v>1100505792</v>
      </c>
      <c r="D301" t="s">
        <v>4017</v>
      </c>
      <c r="E301">
        <v>10</v>
      </c>
      <c r="F301" t="s">
        <v>4018</v>
      </c>
      <c r="G301" t="s">
        <v>4019</v>
      </c>
      <c r="H301" t="s">
        <v>4020</v>
      </c>
      <c r="L301" t="s">
        <v>2777</v>
      </c>
      <c r="M301" t="s">
        <v>403</v>
      </c>
      <c r="N301" t="s">
        <v>4021</v>
      </c>
      <c r="O301" t="s">
        <v>2979</v>
      </c>
      <c r="P301" t="s">
        <v>11</v>
      </c>
      <c r="R301" t="s">
        <v>97</v>
      </c>
      <c r="V301" t="s">
        <v>2835</v>
      </c>
      <c r="Y301">
        <v>0</v>
      </c>
      <c r="Z301">
        <v>0</v>
      </c>
      <c r="AA301">
        <v>0</v>
      </c>
      <c r="AB301">
        <v>0</v>
      </c>
      <c r="AC301">
        <v>0</v>
      </c>
      <c r="AD301">
        <v>0</v>
      </c>
      <c r="AE301">
        <v>0</v>
      </c>
      <c r="AF301" t="s">
        <v>2782</v>
      </c>
      <c r="AI301" t="s">
        <v>79</v>
      </c>
      <c r="AJ301" t="s">
        <v>79</v>
      </c>
      <c r="AM301">
        <v>2023</v>
      </c>
      <c r="AN301" s="104">
        <v>45133</v>
      </c>
      <c r="AO301" s="104">
        <v>45147</v>
      </c>
      <c r="AP301" s="104">
        <v>45211</v>
      </c>
      <c r="AQ301" s="104">
        <v>45167</v>
      </c>
      <c r="AR301" s="104">
        <v>45181</v>
      </c>
      <c r="AS301" s="104">
        <v>45177</v>
      </c>
      <c r="AT301" s="104">
        <v>2</v>
      </c>
      <c r="AU301" s="104">
        <v>2</v>
      </c>
      <c r="AV301" s="104">
        <v>2</v>
      </c>
      <c r="AW301" s="104">
        <v>2</v>
      </c>
      <c r="AX301" s="104">
        <v>45161</v>
      </c>
      <c r="AY301" s="104">
        <v>45161</v>
      </c>
      <c r="AZ301" s="104">
        <v>45212</v>
      </c>
      <c r="BA301" s="104">
        <v>45184</v>
      </c>
      <c r="BB301" s="104">
        <v>2</v>
      </c>
      <c r="BC301" s="104">
        <v>45161</v>
      </c>
      <c r="BD301" s="104">
        <v>45161</v>
      </c>
      <c r="BE301" s="104">
        <v>45163</v>
      </c>
      <c r="BF301" s="104">
        <v>45224</v>
      </c>
      <c r="BG301">
        <v>25755.01</v>
      </c>
      <c r="BH301">
        <v>1</v>
      </c>
    </row>
    <row r="302" spans="2:60">
      <c r="B302" t="s">
        <v>4022</v>
      </c>
      <c r="C302">
        <v>1100505799</v>
      </c>
      <c r="D302" t="s">
        <v>1595</v>
      </c>
      <c r="E302">
        <v>20</v>
      </c>
      <c r="F302" t="s">
        <v>2791</v>
      </c>
      <c r="G302" t="s">
        <v>3261</v>
      </c>
      <c r="H302" t="s">
        <v>4023</v>
      </c>
      <c r="L302" t="s">
        <v>2777</v>
      </c>
      <c r="M302" t="s">
        <v>214</v>
      </c>
      <c r="N302" t="s">
        <v>2997</v>
      </c>
      <c r="O302" t="s">
        <v>2998</v>
      </c>
      <c r="P302" t="s">
        <v>103</v>
      </c>
      <c r="R302" t="s">
        <v>88</v>
      </c>
      <c r="V302" t="s">
        <v>2789</v>
      </c>
      <c r="Y302">
        <v>4</v>
      </c>
      <c r="Z302">
        <v>0</v>
      </c>
      <c r="AA302">
        <v>0</v>
      </c>
      <c r="AB302">
        <v>0</v>
      </c>
      <c r="AC302">
        <v>0</v>
      </c>
      <c r="AD302">
        <v>0</v>
      </c>
      <c r="AE302">
        <v>0</v>
      </c>
      <c r="AF302" t="s">
        <v>2782</v>
      </c>
      <c r="AI302" t="s">
        <v>79</v>
      </c>
      <c r="AM302">
        <v>2023</v>
      </c>
      <c r="AN302" s="104">
        <v>45131</v>
      </c>
      <c r="AO302" s="104">
        <v>2</v>
      </c>
      <c r="AP302" s="104">
        <v>2</v>
      </c>
      <c r="AQ302" s="104">
        <v>2</v>
      </c>
      <c r="AR302" s="104">
        <v>2</v>
      </c>
      <c r="AS302" s="104">
        <v>2</v>
      </c>
      <c r="AT302" s="104">
        <v>2</v>
      </c>
      <c r="AU302" s="104">
        <v>2</v>
      </c>
      <c r="AV302" s="104">
        <v>2</v>
      </c>
      <c r="AW302" s="104">
        <v>2</v>
      </c>
      <c r="AX302" s="104">
        <v>45114</v>
      </c>
      <c r="AY302" s="104">
        <v>45114</v>
      </c>
      <c r="AZ302" s="104">
        <v>45133</v>
      </c>
      <c r="BA302" s="104">
        <v>2</v>
      </c>
      <c r="BB302" s="104">
        <v>2</v>
      </c>
      <c r="BC302" s="104">
        <v>45114</v>
      </c>
      <c r="BD302" s="104">
        <v>45114</v>
      </c>
      <c r="BE302" s="104">
        <v>45116</v>
      </c>
      <c r="BF302" s="104">
        <v>46022</v>
      </c>
      <c r="BG302">
        <v>406366</v>
      </c>
      <c r="BH302">
        <v>1</v>
      </c>
    </row>
    <row r="303" spans="2:60">
      <c r="B303" t="s">
        <v>4024</v>
      </c>
      <c r="C303">
        <v>1100505823</v>
      </c>
      <c r="D303" t="s">
        <v>1628</v>
      </c>
      <c r="E303">
        <v>20</v>
      </c>
      <c r="F303" t="s">
        <v>2791</v>
      </c>
      <c r="G303" t="s">
        <v>3007</v>
      </c>
      <c r="H303" t="s">
        <v>4025</v>
      </c>
      <c r="L303" t="s">
        <v>2777</v>
      </c>
      <c r="M303" t="s">
        <v>214</v>
      </c>
      <c r="N303" t="s">
        <v>2997</v>
      </c>
      <c r="O303" t="s">
        <v>2998</v>
      </c>
      <c r="P303" t="s">
        <v>103</v>
      </c>
      <c r="R303" t="s">
        <v>88</v>
      </c>
      <c r="V303" t="s">
        <v>2789</v>
      </c>
      <c r="Y303">
        <v>6</v>
      </c>
      <c r="Z303">
        <v>0</v>
      </c>
      <c r="AA303">
        <v>0</v>
      </c>
      <c r="AB303">
        <v>0</v>
      </c>
      <c r="AC303">
        <v>0</v>
      </c>
      <c r="AD303">
        <v>0</v>
      </c>
      <c r="AE303">
        <v>0</v>
      </c>
      <c r="AF303" t="s">
        <v>2782</v>
      </c>
      <c r="AI303" t="s">
        <v>79</v>
      </c>
      <c r="AM303">
        <v>2023</v>
      </c>
      <c r="AN303" s="104">
        <v>45134</v>
      </c>
      <c r="AO303" s="104">
        <v>2</v>
      </c>
      <c r="AP303" s="104">
        <v>2</v>
      </c>
      <c r="AQ303" s="104">
        <v>2</v>
      </c>
      <c r="AR303" s="104">
        <v>2</v>
      </c>
      <c r="AS303" s="104">
        <v>2</v>
      </c>
      <c r="AT303" s="104">
        <v>2</v>
      </c>
      <c r="AU303" s="104">
        <v>2</v>
      </c>
      <c r="AV303" s="104">
        <v>2</v>
      </c>
      <c r="AW303" s="104">
        <v>2</v>
      </c>
      <c r="AX303" s="104">
        <v>45148</v>
      </c>
      <c r="AY303" s="104">
        <v>45148</v>
      </c>
      <c r="AZ303" s="104">
        <v>45141</v>
      </c>
      <c r="BA303" s="104">
        <v>2</v>
      </c>
      <c r="BB303" s="104">
        <v>2</v>
      </c>
      <c r="BC303" s="104">
        <v>45148</v>
      </c>
      <c r="BD303" s="104">
        <v>45148</v>
      </c>
      <c r="BE303" s="104">
        <v>45152</v>
      </c>
      <c r="BF303" s="104">
        <v>46387</v>
      </c>
      <c r="BG303">
        <v>7876.02</v>
      </c>
      <c r="BH303">
        <v>1</v>
      </c>
    </row>
    <row r="304" spans="2:60">
      <c r="B304" t="s">
        <v>4026</v>
      </c>
      <c r="C304">
        <v>1100505889</v>
      </c>
      <c r="D304" t="s">
        <v>1624</v>
      </c>
      <c r="E304">
        <v>50</v>
      </c>
      <c r="F304" t="s">
        <v>2994</v>
      </c>
      <c r="G304" t="s">
        <v>2995</v>
      </c>
      <c r="H304" t="s">
        <v>4027</v>
      </c>
      <c r="L304" t="s">
        <v>2777</v>
      </c>
      <c r="M304" t="s">
        <v>214</v>
      </c>
      <c r="N304" t="s">
        <v>2997</v>
      </c>
      <c r="O304" t="s">
        <v>3067</v>
      </c>
      <c r="P304" t="s">
        <v>11</v>
      </c>
      <c r="R304" t="s">
        <v>88</v>
      </c>
      <c r="V304" t="s">
        <v>2835</v>
      </c>
      <c r="Y304">
        <v>0</v>
      </c>
      <c r="Z304">
        <v>0</v>
      </c>
      <c r="AA304">
        <v>0</v>
      </c>
      <c r="AB304">
        <v>0</v>
      </c>
      <c r="AC304">
        <v>0</v>
      </c>
      <c r="AD304">
        <v>0</v>
      </c>
      <c r="AE304">
        <v>0</v>
      </c>
      <c r="AF304" t="s">
        <v>2782</v>
      </c>
      <c r="AI304" t="s">
        <v>79</v>
      </c>
      <c r="AM304">
        <v>2023</v>
      </c>
      <c r="AN304" s="104">
        <v>45132</v>
      </c>
      <c r="AO304" s="104">
        <v>2</v>
      </c>
      <c r="AP304" s="104">
        <v>2</v>
      </c>
      <c r="AQ304" s="104">
        <v>2</v>
      </c>
      <c r="AR304" s="104">
        <v>2</v>
      </c>
      <c r="AS304" s="104">
        <v>2</v>
      </c>
      <c r="AT304" s="104">
        <v>2</v>
      </c>
      <c r="AU304" s="104">
        <v>2</v>
      </c>
      <c r="AV304" s="104">
        <v>2</v>
      </c>
      <c r="AW304" s="104">
        <v>2</v>
      </c>
      <c r="AX304" s="104">
        <v>45146</v>
      </c>
      <c r="AY304" s="104">
        <v>45146</v>
      </c>
      <c r="AZ304" s="104">
        <v>45160</v>
      </c>
      <c r="BA304" s="104">
        <v>2</v>
      </c>
      <c r="BB304" s="104">
        <v>2</v>
      </c>
      <c r="BC304" s="104">
        <v>45146</v>
      </c>
      <c r="BD304" s="104">
        <v>45146</v>
      </c>
      <c r="BE304" s="104">
        <v>45148</v>
      </c>
      <c r="BF304" s="104">
        <v>2</v>
      </c>
      <c r="BG304">
        <v>24352.02</v>
      </c>
      <c r="BH304">
        <v>1</v>
      </c>
    </row>
    <row r="305" spans="2:60">
      <c r="B305" t="s">
        <v>4028</v>
      </c>
      <c r="C305">
        <v>1100505972</v>
      </c>
      <c r="D305" t="s">
        <v>4029</v>
      </c>
      <c r="E305">
        <v>40</v>
      </c>
      <c r="F305" t="s">
        <v>2791</v>
      </c>
      <c r="G305" t="s">
        <v>3007</v>
      </c>
      <c r="H305" t="s">
        <v>4030</v>
      </c>
      <c r="L305" t="s">
        <v>2777</v>
      </c>
      <c r="M305" t="s">
        <v>521</v>
      </c>
      <c r="N305" t="s">
        <v>3075</v>
      </c>
      <c r="O305" t="s">
        <v>3419</v>
      </c>
      <c r="P305" t="s">
        <v>88</v>
      </c>
      <c r="R305" t="s">
        <v>97</v>
      </c>
      <c r="V305" t="s">
        <v>2835</v>
      </c>
      <c r="Y305">
        <v>0</v>
      </c>
      <c r="Z305">
        <v>0</v>
      </c>
      <c r="AA305">
        <v>2</v>
      </c>
      <c r="AB305">
        <v>0</v>
      </c>
      <c r="AC305">
        <v>0</v>
      </c>
      <c r="AD305">
        <v>0</v>
      </c>
      <c r="AE305">
        <v>0</v>
      </c>
      <c r="AF305" t="s">
        <v>2782</v>
      </c>
      <c r="AJ305" t="s">
        <v>79</v>
      </c>
      <c r="AM305">
        <v>2023</v>
      </c>
      <c r="AN305" s="104">
        <v>45135</v>
      </c>
      <c r="AO305" s="104">
        <v>2</v>
      </c>
      <c r="AP305" s="104">
        <v>2</v>
      </c>
      <c r="AQ305" s="104">
        <v>2</v>
      </c>
      <c r="AR305" s="104">
        <v>2</v>
      </c>
      <c r="AS305" s="104">
        <v>2</v>
      </c>
      <c r="AT305" s="104">
        <v>2</v>
      </c>
      <c r="AU305" s="104">
        <v>2</v>
      </c>
      <c r="AV305" s="104">
        <v>2</v>
      </c>
      <c r="AW305" s="104">
        <v>2</v>
      </c>
      <c r="AX305" s="104">
        <v>45149</v>
      </c>
      <c r="AY305" s="104">
        <v>45149</v>
      </c>
      <c r="AZ305" s="104">
        <v>2</v>
      </c>
      <c r="BA305" s="104">
        <v>45146</v>
      </c>
      <c r="BB305" s="104">
        <v>2</v>
      </c>
      <c r="BC305" s="104">
        <v>45149</v>
      </c>
      <c r="BD305" s="104">
        <v>45149</v>
      </c>
      <c r="BE305" s="104">
        <v>45153</v>
      </c>
      <c r="BF305" s="104">
        <v>45205</v>
      </c>
      <c r="BG305">
        <v>2138.0100000000002</v>
      </c>
      <c r="BH305">
        <v>1</v>
      </c>
    </row>
    <row r="306" spans="2:60">
      <c r="B306" t="s">
        <v>4031</v>
      </c>
      <c r="C306">
        <v>1100505979</v>
      </c>
      <c r="D306" t="s">
        <v>3079</v>
      </c>
      <c r="E306">
        <v>40</v>
      </c>
      <c r="F306" t="s">
        <v>2799</v>
      </c>
      <c r="G306" t="s">
        <v>4032</v>
      </c>
      <c r="H306" t="s">
        <v>4033</v>
      </c>
      <c r="L306" t="s">
        <v>2777</v>
      </c>
      <c r="M306" t="s">
        <v>521</v>
      </c>
      <c r="N306" t="s">
        <v>2997</v>
      </c>
      <c r="O306" t="s">
        <v>3544</v>
      </c>
      <c r="P306" t="s">
        <v>88</v>
      </c>
      <c r="R306" t="s">
        <v>97</v>
      </c>
      <c r="V306" t="s">
        <v>2835</v>
      </c>
      <c r="Y306">
        <v>0</v>
      </c>
      <c r="Z306">
        <v>0</v>
      </c>
      <c r="AA306">
        <v>0</v>
      </c>
      <c r="AB306">
        <v>0</v>
      </c>
      <c r="AC306">
        <v>0</v>
      </c>
      <c r="AD306">
        <v>0</v>
      </c>
      <c r="AE306">
        <v>0</v>
      </c>
      <c r="AF306" t="s">
        <v>2782</v>
      </c>
      <c r="AJ306" t="s">
        <v>79</v>
      </c>
      <c r="AM306">
        <v>2023</v>
      </c>
      <c r="AN306" s="104">
        <v>45133</v>
      </c>
      <c r="AO306" s="104">
        <v>2</v>
      </c>
      <c r="AP306" s="104">
        <v>2</v>
      </c>
      <c r="AQ306" s="104">
        <v>2</v>
      </c>
      <c r="AR306" s="104">
        <v>2</v>
      </c>
      <c r="AS306" s="104">
        <v>2</v>
      </c>
      <c r="AT306" s="104">
        <v>2</v>
      </c>
      <c r="AU306" s="104">
        <v>2</v>
      </c>
      <c r="AV306" s="104">
        <v>2</v>
      </c>
      <c r="AW306" s="104">
        <v>2</v>
      </c>
      <c r="AX306" s="104">
        <v>45147</v>
      </c>
      <c r="AY306" s="104">
        <v>45147</v>
      </c>
      <c r="AZ306" s="104">
        <v>2</v>
      </c>
      <c r="BA306" s="104">
        <v>45140</v>
      </c>
      <c r="BB306" s="104">
        <v>2</v>
      </c>
      <c r="BC306" s="104">
        <v>45147</v>
      </c>
      <c r="BD306" s="104">
        <v>45147</v>
      </c>
      <c r="BE306" s="104">
        <v>45149</v>
      </c>
      <c r="BF306" s="104">
        <v>45203</v>
      </c>
      <c r="BG306">
        <v>13208.46</v>
      </c>
      <c r="BH306">
        <v>1</v>
      </c>
    </row>
    <row r="307" spans="2:60">
      <c r="B307" t="s">
        <v>4034</v>
      </c>
      <c r="C307">
        <v>1100505980</v>
      </c>
      <c r="D307" t="s">
        <v>4035</v>
      </c>
      <c r="E307">
        <v>30</v>
      </c>
      <c r="F307" t="s">
        <v>2791</v>
      </c>
      <c r="G307" t="s">
        <v>3007</v>
      </c>
      <c r="H307" t="s">
        <v>4036</v>
      </c>
      <c r="L307" t="s">
        <v>2794</v>
      </c>
      <c r="M307" t="s">
        <v>403</v>
      </c>
      <c r="N307" t="s">
        <v>4037</v>
      </c>
      <c r="O307" t="s">
        <v>3095</v>
      </c>
      <c r="P307" t="s">
        <v>103</v>
      </c>
      <c r="R307" t="s">
        <v>90</v>
      </c>
      <c r="V307" t="s">
        <v>2835</v>
      </c>
      <c r="Y307">
        <v>2</v>
      </c>
      <c r="Z307">
        <v>0</v>
      </c>
      <c r="AA307">
        <v>2</v>
      </c>
      <c r="AB307">
        <v>0</v>
      </c>
      <c r="AC307">
        <v>0</v>
      </c>
      <c r="AD307">
        <v>0</v>
      </c>
      <c r="AE307">
        <v>0</v>
      </c>
      <c r="AF307" t="s">
        <v>2782</v>
      </c>
      <c r="AI307" t="s">
        <v>79</v>
      </c>
      <c r="AJ307" t="s">
        <v>79</v>
      </c>
      <c r="AM307">
        <v>2023</v>
      </c>
      <c r="AN307" s="104">
        <v>45135</v>
      </c>
      <c r="AO307" s="104">
        <v>45149</v>
      </c>
      <c r="AP307" s="104">
        <v>45230</v>
      </c>
      <c r="AQ307" s="104">
        <v>45237</v>
      </c>
      <c r="AR307" s="104">
        <v>45243</v>
      </c>
      <c r="AS307" s="104">
        <v>45243</v>
      </c>
      <c r="AT307" s="104">
        <v>2</v>
      </c>
      <c r="AU307" s="104">
        <v>2</v>
      </c>
      <c r="AV307" s="104">
        <v>2</v>
      </c>
      <c r="AW307" s="104">
        <v>2</v>
      </c>
      <c r="AX307" s="104">
        <v>45160</v>
      </c>
      <c r="AY307" s="104">
        <v>45160</v>
      </c>
      <c r="AZ307" s="104">
        <v>45243</v>
      </c>
      <c r="BA307" s="104">
        <v>45243</v>
      </c>
      <c r="BB307" s="104">
        <v>2</v>
      </c>
      <c r="BC307" s="104">
        <v>45160</v>
      </c>
      <c r="BD307" s="104">
        <v>45160</v>
      </c>
      <c r="BE307" s="104">
        <v>45163</v>
      </c>
      <c r="BF307" s="104">
        <v>45226</v>
      </c>
      <c r="BG307">
        <v>13036.01</v>
      </c>
      <c r="BH307">
        <v>1</v>
      </c>
    </row>
    <row r="308" spans="2:60">
      <c r="B308" t="s">
        <v>4038</v>
      </c>
      <c r="C308">
        <v>1100506094</v>
      </c>
      <c r="D308" t="s">
        <v>4039</v>
      </c>
      <c r="E308">
        <v>20</v>
      </c>
      <c r="F308" t="s">
        <v>2799</v>
      </c>
      <c r="G308" t="s">
        <v>4040</v>
      </c>
      <c r="H308" t="s">
        <v>4041</v>
      </c>
      <c r="L308" t="s">
        <v>2777</v>
      </c>
      <c r="M308" t="s">
        <v>521</v>
      </c>
      <c r="N308" t="s">
        <v>2997</v>
      </c>
      <c r="O308" t="s">
        <v>3544</v>
      </c>
      <c r="P308" t="s">
        <v>88</v>
      </c>
      <c r="R308" t="s">
        <v>49</v>
      </c>
      <c r="V308" t="s">
        <v>2781</v>
      </c>
      <c r="Y308">
        <v>0</v>
      </c>
      <c r="Z308">
        <v>0</v>
      </c>
      <c r="AA308">
        <v>0</v>
      </c>
      <c r="AB308">
        <v>0</v>
      </c>
      <c r="AC308">
        <v>0</v>
      </c>
      <c r="AD308">
        <v>0</v>
      </c>
      <c r="AE308">
        <v>0</v>
      </c>
      <c r="AF308" t="s">
        <v>2782</v>
      </c>
      <c r="AJ308" t="s">
        <v>79</v>
      </c>
      <c r="AM308">
        <v>2023</v>
      </c>
      <c r="AN308" s="104">
        <v>45134</v>
      </c>
      <c r="AO308" s="104">
        <v>2</v>
      </c>
      <c r="AP308" s="104">
        <v>2</v>
      </c>
      <c r="AQ308" s="104">
        <v>2</v>
      </c>
      <c r="AR308" s="104">
        <v>2</v>
      </c>
      <c r="AS308" s="104">
        <v>2</v>
      </c>
      <c r="AT308" s="104">
        <v>2</v>
      </c>
      <c r="AU308" s="104">
        <v>2</v>
      </c>
      <c r="AV308" s="104">
        <v>2</v>
      </c>
      <c r="AW308" s="104">
        <v>2</v>
      </c>
      <c r="AX308" s="104">
        <v>45141</v>
      </c>
      <c r="AY308" s="104">
        <v>45141</v>
      </c>
      <c r="AZ308" s="104">
        <v>2</v>
      </c>
      <c r="BA308" s="104">
        <v>45140</v>
      </c>
      <c r="BB308" s="104">
        <v>2</v>
      </c>
      <c r="BC308" s="104">
        <v>45141</v>
      </c>
      <c r="BD308" s="104">
        <v>45141</v>
      </c>
      <c r="BE308" s="104">
        <v>45141</v>
      </c>
      <c r="BF308" s="104">
        <v>45233</v>
      </c>
      <c r="BG308">
        <v>1368</v>
      </c>
      <c r="BH308">
        <v>1</v>
      </c>
    </row>
    <row r="309" spans="2:60">
      <c r="B309" t="s">
        <v>4042</v>
      </c>
      <c r="C309">
        <v>1100506113</v>
      </c>
      <c r="D309" t="s">
        <v>2873</v>
      </c>
      <c r="E309">
        <v>10</v>
      </c>
      <c r="F309" t="s">
        <v>2799</v>
      </c>
      <c r="G309" t="s">
        <v>2976</v>
      </c>
      <c r="L309" t="s">
        <v>2777</v>
      </c>
      <c r="M309" t="s">
        <v>521</v>
      </c>
      <c r="N309" t="s">
        <v>4043</v>
      </c>
      <c r="O309" t="s">
        <v>2899</v>
      </c>
      <c r="P309" t="s">
        <v>88</v>
      </c>
      <c r="R309" t="s">
        <v>97</v>
      </c>
      <c r="V309" t="s">
        <v>1416</v>
      </c>
      <c r="Y309">
        <v>0</v>
      </c>
      <c r="Z309">
        <v>0</v>
      </c>
      <c r="AA309">
        <v>0</v>
      </c>
      <c r="AB309">
        <v>0</v>
      </c>
      <c r="AC309">
        <v>0</v>
      </c>
      <c r="AD309">
        <v>0</v>
      </c>
      <c r="AE309">
        <v>0</v>
      </c>
      <c r="AF309" t="s">
        <v>2782</v>
      </c>
      <c r="AJ309" t="s">
        <v>79</v>
      </c>
      <c r="AM309">
        <v>2023</v>
      </c>
      <c r="AN309" s="104">
        <v>45134</v>
      </c>
      <c r="AO309" s="104">
        <v>2</v>
      </c>
      <c r="AP309" s="104">
        <v>2</v>
      </c>
      <c r="AQ309" s="104">
        <v>2</v>
      </c>
      <c r="AR309" s="104">
        <v>2</v>
      </c>
      <c r="AS309" s="104">
        <v>2</v>
      </c>
      <c r="AT309" s="104">
        <v>2</v>
      </c>
      <c r="AU309" s="104">
        <v>2</v>
      </c>
      <c r="AV309" s="104">
        <v>2</v>
      </c>
      <c r="AW309" s="104">
        <v>2</v>
      </c>
      <c r="AX309" s="104">
        <v>2</v>
      </c>
      <c r="AY309" s="104">
        <v>2</v>
      </c>
      <c r="AZ309" s="104">
        <v>2</v>
      </c>
      <c r="BA309" s="104">
        <v>45134</v>
      </c>
      <c r="BB309" s="104">
        <v>2</v>
      </c>
      <c r="BC309" s="104">
        <v>2</v>
      </c>
      <c r="BD309" s="104">
        <v>2</v>
      </c>
      <c r="BE309" s="104">
        <v>2</v>
      </c>
      <c r="BF309" s="104">
        <v>2</v>
      </c>
      <c r="BG309">
        <v>0.01</v>
      </c>
      <c r="BH309">
        <v>1</v>
      </c>
    </row>
    <row r="310" spans="2:60">
      <c r="B310" t="s">
        <v>4044</v>
      </c>
      <c r="C310">
        <v>1100506245</v>
      </c>
      <c r="D310" t="s">
        <v>4045</v>
      </c>
      <c r="E310">
        <v>30</v>
      </c>
      <c r="F310" t="s">
        <v>2799</v>
      </c>
      <c r="G310" t="s">
        <v>4046</v>
      </c>
      <c r="H310" t="s">
        <v>4047</v>
      </c>
      <c r="L310" t="s">
        <v>2777</v>
      </c>
      <c r="M310" t="s">
        <v>521</v>
      </c>
      <c r="N310" t="s">
        <v>3075</v>
      </c>
      <c r="O310" t="s">
        <v>3240</v>
      </c>
      <c r="P310" t="s">
        <v>88</v>
      </c>
      <c r="R310" t="s">
        <v>49</v>
      </c>
      <c r="V310" t="s">
        <v>2789</v>
      </c>
      <c r="Y310">
        <v>0</v>
      </c>
      <c r="Z310">
        <v>0</v>
      </c>
      <c r="AA310">
        <v>0</v>
      </c>
      <c r="AB310">
        <v>0</v>
      </c>
      <c r="AC310">
        <v>0</v>
      </c>
      <c r="AD310">
        <v>0</v>
      </c>
      <c r="AE310">
        <v>0</v>
      </c>
      <c r="AF310" t="s">
        <v>2782</v>
      </c>
      <c r="AJ310" t="s">
        <v>79</v>
      </c>
      <c r="AM310">
        <v>2023</v>
      </c>
      <c r="AN310" s="104">
        <v>45136</v>
      </c>
      <c r="AO310" s="104">
        <v>2</v>
      </c>
      <c r="AP310" s="104">
        <v>2</v>
      </c>
      <c r="AQ310" s="104">
        <v>2</v>
      </c>
      <c r="AR310" s="104">
        <v>2</v>
      </c>
      <c r="AS310" s="104">
        <v>2</v>
      </c>
      <c r="AT310" s="104">
        <v>2</v>
      </c>
      <c r="AU310" s="104">
        <v>2</v>
      </c>
      <c r="AV310" s="104">
        <v>2</v>
      </c>
      <c r="AW310" s="104">
        <v>2</v>
      </c>
      <c r="AX310" s="104">
        <v>45145</v>
      </c>
      <c r="AY310" s="104">
        <v>45145</v>
      </c>
      <c r="AZ310" s="104">
        <v>2</v>
      </c>
      <c r="BA310" s="104">
        <v>45140</v>
      </c>
      <c r="BB310" s="104">
        <v>2</v>
      </c>
      <c r="BC310" s="104">
        <v>45145</v>
      </c>
      <c r="BD310" s="104">
        <v>45145</v>
      </c>
      <c r="BE310" s="104">
        <v>45145</v>
      </c>
      <c r="BF310" s="104">
        <v>45291</v>
      </c>
      <c r="BG310">
        <v>1247.23</v>
      </c>
      <c r="BH310">
        <v>1</v>
      </c>
    </row>
    <row r="311" spans="2:60">
      <c r="B311" t="s">
        <v>4048</v>
      </c>
      <c r="C311">
        <v>1100506262</v>
      </c>
      <c r="D311" t="s">
        <v>1644</v>
      </c>
      <c r="E311">
        <v>60</v>
      </c>
      <c r="F311" t="s">
        <v>2791</v>
      </c>
      <c r="G311" t="s">
        <v>3007</v>
      </c>
      <c r="H311" t="s">
        <v>4049</v>
      </c>
      <c r="L311" t="s">
        <v>2777</v>
      </c>
      <c r="M311" t="s">
        <v>521</v>
      </c>
      <c r="N311" t="s">
        <v>3075</v>
      </c>
      <c r="O311" t="s">
        <v>3419</v>
      </c>
      <c r="P311" t="s">
        <v>88</v>
      </c>
      <c r="R311" t="s">
        <v>49</v>
      </c>
      <c r="V311" t="s">
        <v>2835</v>
      </c>
      <c r="Y311">
        <v>0</v>
      </c>
      <c r="Z311">
        <v>0</v>
      </c>
      <c r="AA311">
        <v>2</v>
      </c>
      <c r="AB311">
        <v>0</v>
      </c>
      <c r="AC311">
        <v>0</v>
      </c>
      <c r="AD311">
        <v>0</v>
      </c>
      <c r="AE311">
        <v>0</v>
      </c>
      <c r="AF311" t="s">
        <v>2782</v>
      </c>
      <c r="AJ311" t="s">
        <v>79</v>
      </c>
      <c r="AM311">
        <v>2023</v>
      </c>
      <c r="AN311" s="104">
        <v>45135</v>
      </c>
      <c r="AO311" s="104">
        <v>2</v>
      </c>
      <c r="AP311" s="104">
        <v>2</v>
      </c>
      <c r="AQ311" s="104">
        <v>2</v>
      </c>
      <c r="AR311" s="104">
        <v>2</v>
      </c>
      <c r="AS311" s="104">
        <v>2</v>
      </c>
      <c r="AT311" s="104">
        <v>2</v>
      </c>
      <c r="AU311" s="104">
        <v>2</v>
      </c>
      <c r="AV311" s="104">
        <v>2</v>
      </c>
      <c r="AW311" s="104">
        <v>2</v>
      </c>
      <c r="AX311" s="104">
        <v>45149</v>
      </c>
      <c r="AY311" s="104">
        <v>45149</v>
      </c>
      <c r="AZ311" s="104">
        <v>2</v>
      </c>
      <c r="BA311" s="104">
        <v>45145</v>
      </c>
      <c r="BB311" s="104">
        <v>2</v>
      </c>
      <c r="BC311" s="104">
        <v>45149</v>
      </c>
      <c r="BD311" s="104">
        <v>45149</v>
      </c>
      <c r="BE311" s="104">
        <v>45153</v>
      </c>
      <c r="BF311" s="104">
        <v>45205</v>
      </c>
      <c r="BG311">
        <v>2624.61</v>
      </c>
      <c r="BH311">
        <v>1</v>
      </c>
    </row>
    <row r="312" spans="2:60">
      <c r="B312" t="s">
        <v>4050</v>
      </c>
      <c r="C312">
        <v>1100506405</v>
      </c>
      <c r="D312" t="s">
        <v>4051</v>
      </c>
      <c r="E312">
        <v>50</v>
      </c>
      <c r="F312" t="s">
        <v>2994</v>
      </c>
      <c r="G312" t="s">
        <v>2995</v>
      </c>
      <c r="H312" t="s">
        <v>4052</v>
      </c>
      <c r="L312" t="s">
        <v>2794</v>
      </c>
      <c r="M312" t="s">
        <v>513</v>
      </c>
      <c r="N312" t="s">
        <v>4053</v>
      </c>
      <c r="O312" t="s">
        <v>3095</v>
      </c>
      <c r="P312" t="s">
        <v>103</v>
      </c>
      <c r="R312" t="s">
        <v>90</v>
      </c>
      <c r="V312" t="s">
        <v>2781</v>
      </c>
      <c r="Y312">
        <v>0</v>
      </c>
      <c r="Z312">
        <v>0</v>
      </c>
      <c r="AA312">
        <v>0</v>
      </c>
      <c r="AB312">
        <v>0</v>
      </c>
      <c r="AC312">
        <v>0</v>
      </c>
      <c r="AD312">
        <v>0</v>
      </c>
      <c r="AE312">
        <v>0</v>
      </c>
      <c r="AF312" t="s">
        <v>2782</v>
      </c>
      <c r="AI312" t="s">
        <v>79</v>
      </c>
      <c r="AJ312" t="s">
        <v>79</v>
      </c>
      <c r="AM312">
        <v>2023</v>
      </c>
      <c r="AN312" s="104">
        <v>45140</v>
      </c>
      <c r="AO312" s="104">
        <v>2</v>
      </c>
      <c r="AP312" s="104">
        <v>2</v>
      </c>
      <c r="AQ312" s="104">
        <v>2</v>
      </c>
      <c r="AR312" s="104">
        <v>2</v>
      </c>
      <c r="AS312" s="104">
        <v>2</v>
      </c>
      <c r="AT312" s="104">
        <v>2</v>
      </c>
      <c r="AU312" s="104">
        <v>2</v>
      </c>
      <c r="AV312" s="104">
        <v>2</v>
      </c>
      <c r="AW312" s="104">
        <v>2</v>
      </c>
      <c r="AX312" s="104">
        <v>45154</v>
      </c>
      <c r="AY312" s="104">
        <v>45154</v>
      </c>
      <c r="AZ312" s="104">
        <v>45147</v>
      </c>
      <c r="BA312" s="104">
        <v>45148</v>
      </c>
      <c r="BB312" s="104">
        <v>2</v>
      </c>
      <c r="BC312" s="104">
        <v>45154</v>
      </c>
      <c r="BD312" s="104">
        <v>45154</v>
      </c>
      <c r="BE312" s="104">
        <v>45156</v>
      </c>
      <c r="BF312" s="104">
        <v>45257</v>
      </c>
      <c r="BG312">
        <v>71094.03</v>
      </c>
      <c r="BH312">
        <v>1</v>
      </c>
    </row>
    <row r="313" spans="2:60">
      <c r="B313" t="s">
        <v>4054</v>
      </c>
      <c r="C313">
        <v>1100506410</v>
      </c>
      <c r="D313" t="s">
        <v>4055</v>
      </c>
      <c r="E313">
        <v>40</v>
      </c>
      <c r="F313" t="s">
        <v>3001</v>
      </c>
      <c r="G313" t="s">
        <v>3002</v>
      </c>
      <c r="H313" t="s">
        <v>4056</v>
      </c>
      <c r="L313" t="s">
        <v>2794</v>
      </c>
      <c r="M313" t="s">
        <v>513</v>
      </c>
      <c r="N313" t="s">
        <v>4057</v>
      </c>
      <c r="O313" t="s">
        <v>3058</v>
      </c>
      <c r="P313" t="s">
        <v>103</v>
      </c>
      <c r="R313" t="s">
        <v>49</v>
      </c>
      <c r="V313" t="s">
        <v>2781</v>
      </c>
      <c r="Y313">
        <v>0</v>
      </c>
      <c r="Z313">
        <v>0</v>
      </c>
      <c r="AA313">
        <v>0</v>
      </c>
      <c r="AB313">
        <v>0</v>
      </c>
      <c r="AC313">
        <v>0</v>
      </c>
      <c r="AD313">
        <v>0</v>
      </c>
      <c r="AE313">
        <v>0</v>
      </c>
      <c r="AF313" t="s">
        <v>2782</v>
      </c>
      <c r="AI313" t="s">
        <v>79</v>
      </c>
      <c r="AJ313" t="s">
        <v>79</v>
      </c>
      <c r="AM313">
        <v>2023</v>
      </c>
      <c r="AN313" s="104">
        <v>45138</v>
      </c>
      <c r="AO313" s="104">
        <v>2</v>
      </c>
      <c r="AP313" s="104">
        <v>2</v>
      </c>
      <c r="AQ313" s="104">
        <v>2</v>
      </c>
      <c r="AR313" s="104">
        <v>2</v>
      </c>
      <c r="AS313" s="104">
        <v>2</v>
      </c>
      <c r="AT313" s="104">
        <v>2</v>
      </c>
      <c r="AU313" s="104">
        <v>2</v>
      </c>
      <c r="AV313" s="104">
        <v>2</v>
      </c>
      <c r="AW313" s="104">
        <v>2</v>
      </c>
      <c r="AX313" s="104">
        <v>45152</v>
      </c>
      <c r="AY313" s="104">
        <v>45152</v>
      </c>
      <c r="AZ313" s="104">
        <v>45139</v>
      </c>
      <c r="BA313" s="104">
        <v>45149</v>
      </c>
      <c r="BB313" s="104">
        <v>2</v>
      </c>
      <c r="BC313" s="104">
        <v>45152</v>
      </c>
      <c r="BD313" s="104">
        <v>45152</v>
      </c>
      <c r="BE313" s="104">
        <v>45154</v>
      </c>
      <c r="BF313" s="104">
        <v>45163</v>
      </c>
      <c r="BG313">
        <v>182412</v>
      </c>
      <c r="BH313">
        <v>1</v>
      </c>
    </row>
    <row r="314" spans="2:60">
      <c r="B314" t="s">
        <v>4058</v>
      </c>
      <c r="C314">
        <v>1100506424</v>
      </c>
      <c r="D314" t="s">
        <v>1632</v>
      </c>
      <c r="E314">
        <v>20</v>
      </c>
      <c r="F314" t="s">
        <v>3412</v>
      </c>
      <c r="G314" t="s">
        <v>4059</v>
      </c>
      <c r="H314" t="s">
        <v>4060</v>
      </c>
      <c r="L314" t="s">
        <v>2777</v>
      </c>
      <c r="M314" t="s">
        <v>214</v>
      </c>
      <c r="N314" t="s">
        <v>2997</v>
      </c>
      <c r="O314" t="s">
        <v>2998</v>
      </c>
      <c r="P314" t="s">
        <v>103</v>
      </c>
      <c r="R314" t="s">
        <v>88</v>
      </c>
      <c r="V314" t="s">
        <v>2781</v>
      </c>
      <c r="Y314">
        <v>6</v>
      </c>
      <c r="Z314">
        <v>0</v>
      </c>
      <c r="AA314">
        <v>0</v>
      </c>
      <c r="AB314">
        <v>0</v>
      </c>
      <c r="AC314">
        <v>0</v>
      </c>
      <c r="AD314">
        <v>0</v>
      </c>
      <c r="AE314">
        <v>0</v>
      </c>
      <c r="AF314" t="s">
        <v>2782</v>
      </c>
      <c r="AI314" t="s">
        <v>79</v>
      </c>
      <c r="AM314">
        <v>2023</v>
      </c>
      <c r="AN314" s="104">
        <v>45138</v>
      </c>
      <c r="AO314" s="104">
        <v>2</v>
      </c>
      <c r="AP314" s="104">
        <v>2</v>
      </c>
      <c r="AQ314" s="104">
        <v>2</v>
      </c>
      <c r="AR314" s="104">
        <v>2</v>
      </c>
      <c r="AS314" s="104">
        <v>2</v>
      </c>
      <c r="AT314" s="104">
        <v>2</v>
      </c>
      <c r="AU314" s="104">
        <v>2</v>
      </c>
      <c r="AV314" s="104">
        <v>2</v>
      </c>
      <c r="AW314" s="104">
        <v>2</v>
      </c>
      <c r="AX314" s="104">
        <v>45152</v>
      </c>
      <c r="AY314" s="104">
        <v>45152</v>
      </c>
      <c r="AZ314" s="104">
        <v>45142</v>
      </c>
      <c r="BA314" s="104">
        <v>2</v>
      </c>
      <c r="BB314" s="104">
        <v>2</v>
      </c>
      <c r="BC314" s="104">
        <v>45152</v>
      </c>
      <c r="BD314" s="104">
        <v>45152</v>
      </c>
      <c r="BE314" s="104">
        <v>45156</v>
      </c>
      <c r="BF314" s="104">
        <v>45222</v>
      </c>
      <c r="BG314">
        <v>192556</v>
      </c>
      <c r="BH314">
        <v>1</v>
      </c>
    </row>
    <row r="315" spans="2:60">
      <c r="B315" t="s">
        <v>4061</v>
      </c>
      <c r="C315">
        <v>1100506428</v>
      </c>
      <c r="D315" t="s">
        <v>4062</v>
      </c>
      <c r="E315">
        <v>20</v>
      </c>
      <c r="F315" t="s">
        <v>2799</v>
      </c>
      <c r="G315" t="s">
        <v>4063</v>
      </c>
      <c r="H315" t="s">
        <v>4064</v>
      </c>
      <c r="L315" t="s">
        <v>2777</v>
      </c>
      <c r="M315" t="s">
        <v>521</v>
      </c>
      <c r="N315" t="s">
        <v>3075</v>
      </c>
      <c r="O315" t="s">
        <v>3419</v>
      </c>
      <c r="P315" t="s">
        <v>88</v>
      </c>
      <c r="R315" t="s">
        <v>49</v>
      </c>
      <c r="V315" t="s">
        <v>2789</v>
      </c>
      <c r="Y315">
        <v>0</v>
      </c>
      <c r="Z315">
        <v>0</v>
      </c>
      <c r="AA315">
        <v>0</v>
      </c>
      <c r="AB315">
        <v>0</v>
      </c>
      <c r="AC315">
        <v>0</v>
      </c>
      <c r="AD315">
        <v>0</v>
      </c>
      <c r="AE315">
        <v>0</v>
      </c>
      <c r="AF315" t="s">
        <v>2782</v>
      </c>
      <c r="AJ315" t="s">
        <v>79</v>
      </c>
      <c r="AM315">
        <v>2023</v>
      </c>
      <c r="AN315" s="104">
        <v>45291</v>
      </c>
      <c r="AO315" s="104">
        <v>2</v>
      </c>
      <c r="AP315" s="104">
        <v>2</v>
      </c>
      <c r="AQ315" s="104">
        <v>2</v>
      </c>
      <c r="AR315" s="104">
        <v>2</v>
      </c>
      <c r="AS315" s="104">
        <v>2</v>
      </c>
      <c r="AT315" s="104">
        <v>2</v>
      </c>
      <c r="AU315" s="104">
        <v>2</v>
      </c>
      <c r="AV315" s="104">
        <v>2</v>
      </c>
      <c r="AW315" s="104">
        <v>2</v>
      </c>
      <c r="AX315" s="104">
        <v>45152</v>
      </c>
      <c r="AY315" s="104">
        <v>45152</v>
      </c>
      <c r="AZ315" s="104">
        <v>2</v>
      </c>
      <c r="BA315" s="104">
        <v>45154</v>
      </c>
      <c r="BB315" s="104">
        <v>2</v>
      </c>
      <c r="BC315" s="104">
        <v>45152</v>
      </c>
      <c r="BD315" s="104">
        <v>45152</v>
      </c>
      <c r="BE315" s="104">
        <v>45154</v>
      </c>
      <c r="BF315" s="104">
        <v>46022</v>
      </c>
      <c r="BG315">
        <v>2335.65</v>
      </c>
      <c r="BH315">
        <v>1</v>
      </c>
    </row>
    <row r="316" spans="2:60">
      <c r="B316" t="s">
        <v>4065</v>
      </c>
      <c r="C316">
        <v>1100506544</v>
      </c>
      <c r="D316" t="s">
        <v>1054</v>
      </c>
      <c r="E316">
        <v>20</v>
      </c>
      <c r="F316" t="s">
        <v>2791</v>
      </c>
      <c r="G316" t="s">
        <v>3007</v>
      </c>
      <c r="H316" t="s">
        <v>4066</v>
      </c>
      <c r="L316" t="s">
        <v>2777</v>
      </c>
      <c r="M316" t="s">
        <v>521</v>
      </c>
      <c r="N316" t="s">
        <v>2997</v>
      </c>
      <c r="O316" t="s">
        <v>3328</v>
      </c>
      <c r="P316" t="s">
        <v>88</v>
      </c>
      <c r="R316" t="s">
        <v>65</v>
      </c>
      <c r="V316" t="s">
        <v>2789</v>
      </c>
      <c r="Y316">
        <v>0</v>
      </c>
      <c r="Z316">
        <v>0</v>
      </c>
      <c r="AA316">
        <v>1</v>
      </c>
      <c r="AB316">
        <v>0</v>
      </c>
      <c r="AC316">
        <v>0</v>
      </c>
      <c r="AD316">
        <v>0</v>
      </c>
      <c r="AE316">
        <v>0</v>
      </c>
      <c r="AF316" t="s">
        <v>2782</v>
      </c>
      <c r="AJ316" t="s">
        <v>79</v>
      </c>
      <c r="AM316">
        <v>2023</v>
      </c>
      <c r="AN316" s="104">
        <v>45141</v>
      </c>
      <c r="AO316" s="104">
        <v>2</v>
      </c>
      <c r="AP316" s="104">
        <v>2</v>
      </c>
      <c r="AQ316" s="104">
        <v>2</v>
      </c>
      <c r="AR316" s="104">
        <v>2</v>
      </c>
      <c r="AS316" s="104">
        <v>2</v>
      </c>
      <c r="AT316" s="104">
        <v>2</v>
      </c>
      <c r="AU316" s="104">
        <v>2</v>
      </c>
      <c r="AV316" s="104">
        <v>2</v>
      </c>
      <c r="AW316" s="104">
        <v>2</v>
      </c>
      <c r="AX316" s="104">
        <v>45148</v>
      </c>
      <c r="AY316" s="104">
        <v>45148</v>
      </c>
      <c r="AZ316" s="104">
        <v>2</v>
      </c>
      <c r="BA316" s="104">
        <v>45145</v>
      </c>
      <c r="BB316" s="104">
        <v>2</v>
      </c>
      <c r="BC316" s="104">
        <v>45148</v>
      </c>
      <c r="BD316" s="104">
        <v>45148</v>
      </c>
      <c r="BE316" s="104">
        <v>45148</v>
      </c>
      <c r="BF316" s="104">
        <v>45321</v>
      </c>
      <c r="BG316">
        <v>12378.96</v>
      </c>
      <c r="BH316">
        <v>1</v>
      </c>
    </row>
    <row r="317" spans="2:60">
      <c r="B317" t="s">
        <v>4067</v>
      </c>
      <c r="C317">
        <v>1100506728</v>
      </c>
      <c r="D317" t="s">
        <v>3287</v>
      </c>
      <c r="E317">
        <v>70</v>
      </c>
      <c r="F317" t="s">
        <v>4068</v>
      </c>
      <c r="G317" t="s">
        <v>4069</v>
      </c>
      <c r="H317" t="s">
        <v>4070</v>
      </c>
      <c r="L317" t="s">
        <v>2777</v>
      </c>
      <c r="M317" t="s">
        <v>521</v>
      </c>
      <c r="N317" t="s">
        <v>4071</v>
      </c>
      <c r="O317" t="s">
        <v>3544</v>
      </c>
      <c r="P317" t="s">
        <v>88</v>
      </c>
      <c r="R317" t="s">
        <v>97</v>
      </c>
      <c r="V317" t="s">
        <v>2781</v>
      </c>
      <c r="Y317">
        <v>0</v>
      </c>
      <c r="Z317">
        <v>0</v>
      </c>
      <c r="AA317">
        <v>0</v>
      </c>
      <c r="AB317">
        <v>0</v>
      </c>
      <c r="AC317">
        <v>0</v>
      </c>
      <c r="AD317">
        <v>0</v>
      </c>
      <c r="AE317">
        <v>0</v>
      </c>
      <c r="AF317" t="s">
        <v>2782</v>
      </c>
      <c r="AJ317" t="s">
        <v>79</v>
      </c>
      <c r="AM317">
        <v>2023</v>
      </c>
      <c r="AN317" s="104">
        <v>45142</v>
      </c>
      <c r="AO317" s="104">
        <v>2</v>
      </c>
      <c r="AP317" s="104">
        <v>2</v>
      </c>
      <c r="AQ317" s="104">
        <v>2</v>
      </c>
      <c r="AR317" s="104">
        <v>2</v>
      </c>
      <c r="AS317" s="104">
        <v>2</v>
      </c>
      <c r="AT317" s="104">
        <v>2</v>
      </c>
      <c r="AU317" s="104">
        <v>2</v>
      </c>
      <c r="AV317" s="104">
        <v>2</v>
      </c>
      <c r="AW317" s="104">
        <v>2</v>
      </c>
      <c r="AX317" s="104">
        <v>45149</v>
      </c>
      <c r="AY317" s="104">
        <v>45149</v>
      </c>
      <c r="AZ317" s="104">
        <v>2</v>
      </c>
      <c r="BA317" s="104">
        <v>45148</v>
      </c>
      <c r="BB317" s="104">
        <v>2</v>
      </c>
      <c r="BC317" s="104">
        <v>45149</v>
      </c>
      <c r="BD317" s="104">
        <v>45149</v>
      </c>
      <c r="BE317" s="104">
        <v>45153</v>
      </c>
      <c r="BF317" s="104">
        <v>45169</v>
      </c>
      <c r="BG317">
        <v>0</v>
      </c>
      <c r="BH317">
        <v>1</v>
      </c>
    </row>
    <row r="318" spans="2:60">
      <c r="B318" t="s">
        <v>4072</v>
      </c>
      <c r="C318">
        <v>1100506846</v>
      </c>
      <c r="D318" t="s">
        <v>1636</v>
      </c>
      <c r="E318">
        <v>10</v>
      </c>
      <c r="F318" t="s">
        <v>2799</v>
      </c>
      <c r="G318" t="s">
        <v>4073</v>
      </c>
      <c r="H318" t="s">
        <v>4074</v>
      </c>
      <c r="L318" t="s">
        <v>2794</v>
      </c>
      <c r="M318" t="s">
        <v>214</v>
      </c>
      <c r="N318" t="s">
        <v>2997</v>
      </c>
      <c r="O318" t="s">
        <v>3067</v>
      </c>
      <c r="P318" t="s">
        <v>103</v>
      </c>
      <c r="R318" t="s">
        <v>88</v>
      </c>
      <c r="V318" t="s">
        <v>2835</v>
      </c>
      <c r="Y318">
        <v>0</v>
      </c>
      <c r="Z318">
        <v>0</v>
      </c>
      <c r="AA318">
        <v>0</v>
      </c>
      <c r="AB318">
        <v>0</v>
      </c>
      <c r="AC318">
        <v>0</v>
      </c>
      <c r="AD318">
        <v>0</v>
      </c>
      <c r="AE318">
        <v>0</v>
      </c>
      <c r="AF318" t="s">
        <v>2782</v>
      </c>
      <c r="AI318" t="s">
        <v>79</v>
      </c>
      <c r="AM318">
        <v>2023</v>
      </c>
      <c r="AN318" s="104">
        <v>45145</v>
      </c>
      <c r="AO318" s="104">
        <v>2</v>
      </c>
      <c r="AP318" s="104">
        <v>2</v>
      </c>
      <c r="AQ318" s="104">
        <v>2</v>
      </c>
      <c r="AR318" s="104">
        <v>2</v>
      </c>
      <c r="AS318" s="104">
        <v>2</v>
      </c>
      <c r="AT318" s="104">
        <v>2</v>
      </c>
      <c r="AU318" s="104">
        <v>2</v>
      </c>
      <c r="AV318" s="104">
        <v>2</v>
      </c>
      <c r="AW318" s="104">
        <v>2</v>
      </c>
      <c r="AX318" s="104">
        <v>45159</v>
      </c>
      <c r="AY318" s="104">
        <v>45159</v>
      </c>
      <c r="AZ318" s="104">
        <v>45155</v>
      </c>
      <c r="BA318" s="104">
        <v>2</v>
      </c>
      <c r="BB318" s="104">
        <v>2</v>
      </c>
      <c r="BC318" s="104">
        <v>45159</v>
      </c>
      <c r="BD318" s="104">
        <v>45159</v>
      </c>
      <c r="BE318" s="104">
        <v>45069</v>
      </c>
      <c r="BF318" s="104">
        <v>45198</v>
      </c>
      <c r="BG318">
        <v>24136.02</v>
      </c>
      <c r="BH318">
        <v>1</v>
      </c>
    </row>
    <row r="319" spans="2:60">
      <c r="B319" t="s">
        <v>4075</v>
      </c>
      <c r="C319">
        <v>1100506935</v>
      </c>
      <c r="D319" t="s">
        <v>1338</v>
      </c>
      <c r="E319">
        <v>20</v>
      </c>
      <c r="F319" t="s">
        <v>4076</v>
      </c>
      <c r="G319" t="s">
        <v>3035</v>
      </c>
      <c r="H319" t="s">
        <v>4077</v>
      </c>
      <c r="L319" t="s">
        <v>2777</v>
      </c>
      <c r="M319" t="s">
        <v>403</v>
      </c>
      <c r="N319" t="s">
        <v>4078</v>
      </c>
      <c r="O319" t="s">
        <v>3058</v>
      </c>
      <c r="P319" t="s">
        <v>103</v>
      </c>
      <c r="R319" t="s">
        <v>97</v>
      </c>
      <c r="V319" t="s">
        <v>2819</v>
      </c>
      <c r="Y319">
        <v>0</v>
      </c>
      <c r="Z319">
        <v>0</v>
      </c>
      <c r="AA319">
        <v>0</v>
      </c>
      <c r="AB319">
        <v>0</v>
      </c>
      <c r="AC319">
        <v>0</v>
      </c>
      <c r="AD319">
        <v>0</v>
      </c>
      <c r="AE319">
        <v>0</v>
      </c>
      <c r="AF319" t="s">
        <v>2782</v>
      </c>
      <c r="AI319" t="s">
        <v>79</v>
      </c>
      <c r="AJ319" t="s">
        <v>79</v>
      </c>
      <c r="AM319">
        <v>2023</v>
      </c>
      <c r="AN319" s="104">
        <v>45147</v>
      </c>
      <c r="AO319" s="104">
        <v>45161</v>
      </c>
      <c r="AP319" s="104">
        <v>45148</v>
      </c>
      <c r="AQ319" s="104">
        <v>45152</v>
      </c>
      <c r="AR319" s="104">
        <v>45149</v>
      </c>
      <c r="AS319" s="104">
        <v>45166</v>
      </c>
      <c r="AT319" s="104">
        <v>45154</v>
      </c>
      <c r="AU319" s="104">
        <v>45154</v>
      </c>
      <c r="AV319" s="104">
        <v>2</v>
      </c>
      <c r="AW319" s="104">
        <v>2</v>
      </c>
      <c r="AX319" s="104">
        <v>45175</v>
      </c>
      <c r="AY319" s="104">
        <v>45175</v>
      </c>
      <c r="AZ319" s="104">
        <v>45153</v>
      </c>
      <c r="BA319" s="104">
        <v>45169</v>
      </c>
      <c r="BB319" s="104">
        <v>2</v>
      </c>
      <c r="BC319" s="104">
        <v>45175</v>
      </c>
      <c r="BD319" s="104">
        <v>45175</v>
      </c>
      <c r="BE319" s="104">
        <v>45177</v>
      </c>
      <c r="BF319" s="104">
        <v>45281</v>
      </c>
      <c r="BG319">
        <v>131410.01</v>
      </c>
      <c r="BH319">
        <v>1</v>
      </c>
    </row>
    <row r="320" spans="2:60">
      <c r="B320" t="s">
        <v>4079</v>
      </c>
      <c r="C320">
        <v>1100506959</v>
      </c>
      <c r="D320" t="s">
        <v>486</v>
      </c>
      <c r="E320">
        <v>50</v>
      </c>
      <c r="F320" t="s">
        <v>2791</v>
      </c>
      <c r="G320" t="s">
        <v>3007</v>
      </c>
      <c r="H320" t="s">
        <v>4080</v>
      </c>
      <c r="L320" t="s">
        <v>2777</v>
      </c>
      <c r="M320" t="s">
        <v>2004</v>
      </c>
      <c r="N320" t="s">
        <v>4081</v>
      </c>
      <c r="O320" t="s">
        <v>4082</v>
      </c>
      <c r="P320" t="s">
        <v>88</v>
      </c>
      <c r="R320" t="s">
        <v>97</v>
      </c>
      <c r="T320" t="s">
        <v>4083</v>
      </c>
      <c r="V320" t="s">
        <v>2819</v>
      </c>
      <c r="Y320">
        <v>0</v>
      </c>
      <c r="Z320">
        <v>0</v>
      </c>
      <c r="AA320">
        <v>11</v>
      </c>
      <c r="AB320">
        <v>0</v>
      </c>
      <c r="AC320">
        <v>0</v>
      </c>
      <c r="AD320">
        <v>0</v>
      </c>
      <c r="AE320">
        <v>0</v>
      </c>
      <c r="AF320" t="s">
        <v>2782</v>
      </c>
      <c r="AG320" t="s">
        <v>45</v>
      </c>
      <c r="AH320" t="s">
        <v>2986</v>
      </c>
      <c r="AJ320" t="s">
        <v>79</v>
      </c>
      <c r="AM320">
        <v>2023</v>
      </c>
      <c r="AN320" s="104">
        <v>45147</v>
      </c>
      <c r="AO320" s="104">
        <v>45161</v>
      </c>
      <c r="AP320" s="104">
        <v>2</v>
      </c>
      <c r="AQ320" s="104">
        <v>2</v>
      </c>
      <c r="AR320" s="104">
        <v>2</v>
      </c>
      <c r="AS320" s="104">
        <v>2</v>
      </c>
      <c r="AT320" s="104">
        <v>2</v>
      </c>
      <c r="AU320" s="104">
        <v>45154</v>
      </c>
      <c r="AV320" s="104">
        <v>2</v>
      </c>
      <c r="AW320" s="104">
        <v>2</v>
      </c>
      <c r="AX320" s="104">
        <v>45175</v>
      </c>
      <c r="AY320" s="104">
        <v>45175</v>
      </c>
      <c r="AZ320" s="104">
        <v>2</v>
      </c>
      <c r="BA320" s="104">
        <v>45180</v>
      </c>
      <c r="BB320" s="104">
        <v>2</v>
      </c>
      <c r="BC320" s="104">
        <v>45175</v>
      </c>
      <c r="BD320" s="104">
        <v>45175</v>
      </c>
      <c r="BE320" s="104">
        <v>45177</v>
      </c>
      <c r="BF320" s="104">
        <v>45238</v>
      </c>
      <c r="BG320">
        <v>24775.01</v>
      </c>
      <c r="BH320">
        <v>1</v>
      </c>
    </row>
    <row r="321" spans="2:60">
      <c r="B321" t="s">
        <v>4084</v>
      </c>
      <c r="C321">
        <v>1100507006</v>
      </c>
      <c r="D321" t="s">
        <v>1861</v>
      </c>
      <c r="E321">
        <v>50</v>
      </c>
      <c r="F321" t="s">
        <v>2799</v>
      </c>
      <c r="G321" t="s">
        <v>2976</v>
      </c>
      <c r="H321" t="s">
        <v>4085</v>
      </c>
      <c r="L321" t="s">
        <v>2777</v>
      </c>
      <c r="M321" t="s">
        <v>521</v>
      </c>
      <c r="N321" t="s">
        <v>2997</v>
      </c>
      <c r="O321" t="s">
        <v>3544</v>
      </c>
      <c r="P321" t="s">
        <v>88</v>
      </c>
      <c r="R321" t="s">
        <v>97</v>
      </c>
      <c r="V321" t="s">
        <v>2819</v>
      </c>
      <c r="Y321">
        <v>0</v>
      </c>
      <c r="Z321">
        <v>0</v>
      </c>
      <c r="AA321">
        <v>0</v>
      </c>
      <c r="AB321">
        <v>0</v>
      </c>
      <c r="AC321">
        <v>0</v>
      </c>
      <c r="AD321">
        <v>0</v>
      </c>
      <c r="AE321">
        <v>0</v>
      </c>
      <c r="AF321" t="s">
        <v>2782</v>
      </c>
      <c r="AJ321" t="s">
        <v>79</v>
      </c>
      <c r="AM321">
        <v>2023</v>
      </c>
      <c r="AN321" s="104">
        <v>45146</v>
      </c>
      <c r="AO321" s="104">
        <v>2</v>
      </c>
      <c r="AP321" s="104">
        <v>2</v>
      </c>
      <c r="AQ321" s="104">
        <v>2</v>
      </c>
      <c r="AR321" s="104">
        <v>2</v>
      </c>
      <c r="AS321" s="104">
        <v>2</v>
      </c>
      <c r="AT321" s="104">
        <v>2</v>
      </c>
      <c r="AU321" s="104">
        <v>2</v>
      </c>
      <c r="AV321" s="104">
        <v>2</v>
      </c>
      <c r="AW321" s="104">
        <v>2</v>
      </c>
      <c r="AX321" s="104">
        <v>45153</v>
      </c>
      <c r="AY321" s="104">
        <v>45153</v>
      </c>
      <c r="AZ321" s="104">
        <v>2</v>
      </c>
      <c r="BA321" s="104">
        <v>45155</v>
      </c>
      <c r="BB321" s="104">
        <v>2</v>
      </c>
      <c r="BC321" s="104">
        <v>45153</v>
      </c>
      <c r="BD321" s="104">
        <v>45153</v>
      </c>
      <c r="BE321" s="104">
        <v>45155</v>
      </c>
      <c r="BF321" s="104">
        <v>45195</v>
      </c>
      <c r="BG321">
        <v>3775.82</v>
      </c>
      <c r="BH321">
        <v>1</v>
      </c>
    </row>
    <row r="322" spans="2:60">
      <c r="B322" t="s">
        <v>4086</v>
      </c>
      <c r="C322">
        <v>1100507023</v>
      </c>
      <c r="D322" t="s">
        <v>3465</v>
      </c>
      <c r="E322">
        <v>30</v>
      </c>
      <c r="F322" t="s">
        <v>2791</v>
      </c>
      <c r="G322" t="s">
        <v>3007</v>
      </c>
      <c r="H322" t="s">
        <v>4087</v>
      </c>
      <c r="L322" t="s">
        <v>2777</v>
      </c>
      <c r="M322" t="s">
        <v>521</v>
      </c>
      <c r="N322" t="s">
        <v>2997</v>
      </c>
      <c r="O322" t="s">
        <v>3328</v>
      </c>
      <c r="P322" t="s">
        <v>88</v>
      </c>
      <c r="R322" t="s">
        <v>97</v>
      </c>
      <c r="V322" t="s">
        <v>2789</v>
      </c>
      <c r="Y322">
        <v>0</v>
      </c>
      <c r="Z322">
        <v>0</v>
      </c>
      <c r="AA322">
        <v>1</v>
      </c>
      <c r="AB322">
        <v>0</v>
      </c>
      <c r="AC322">
        <v>0</v>
      </c>
      <c r="AD322">
        <v>0</v>
      </c>
      <c r="AE322">
        <v>0</v>
      </c>
      <c r="AF322" t="s">
        <v>2782</v>
      </c>
      <c r="AJ322" t="s">
        <v>79</v>
      </c>
      <c r="AM322">
        <v>2023</v>
      </c>
      <c r="AN322" s="104">
        <v>45148</v>
      </c>
      <c r="AO322" s="104">
        <v>2</v>
      </c>
      <c r="AP322" s="104">
        <v>2</v>
      </c>
      <c r="AQ322" s="104">
        <v>2</v>
      </c>
      <c r="AR322" s="104">
        <v>2</v>
      </c>
      <c r="AS322" s="104">
        <v>2</v>
      </c>
      <c r="AT322" s="104">
        <v>2</v>
      </c>
      <c r="AU322" s="104">
        <v>2</v>
      </c>
      <c r="AV322" s="104">
        <v>2</v>
      </c>
      <c r="AW322" s="104">
        <v>2</v>
      </c>
      <c r="AX322" s="104">
        <v>45155</v>
      </c>
      <c r="AY322" s="104">
        <v>45155</v>
      </c>
      <c r="AZ322" s="104">
        <v>2</v>
      </c>
      <c r="BA322" s="104">
        <v>45154</v>
      </c>
      <c r="BB322" s="104">
        <v>2</v>
      </c>
      <c r="BC322" s="104">
        <v>45155</v>
      </c>
      <c r="BD322" s="104">
        <v>45155</v>
      </c>
      <c r="BE322" s="104">
        <v>45159</v>
      </c>
      <c r="BF322" s="104">
        <v>45291</v>
      </c>
      <c r="BG322">
        <v>1600.01</v>
      </c>
      <c r="BH322">
        <v>1</v>
      </c>
    </row>
    <row r="323" spans="2:60">
      <c r="B323" t="s">
        <v>4088</v>
      </c>
      <c r="C323">
        <v>1100507224</v>
      </c>
      <c r="D323" t="s">
        <v>1203</v>
      </c>
      <c r="E323">
        <v>20</v>
      </c>
      <c r="F323" t="s">
        <v>2799</v>
      </c>
      <c r="G323" t="s">
        <v>4089</v>
      </c>
      <c r="H323" t="s">
        <v>4090</v>
      </c>
      <c r="L323" t="s">
        <v>2794</v>
      </c>
      <c r="M323" t="s">
        <v>554</v>
      </c>
      <c r="N323" t="s">
        <v>2809</v>
      </c>
      <c r="O323" t="s">
        <v>2796</v>
      </c>
      <c r="P323" t="s">
        <v>80</v>
      </c>
      <c r="R323" t="s">
        <v>73</v>
      </c>
      <c r="V323" t="s">
        <v>2819</v>
      </c>
      <c r="Y323">
        <v>0</v>
      </c>
      <c r="Z323">
        <v>0</v>
      </c>
      <c r="AA323">
        <v>0</v>
      </c>
      <c r="AB323">
        <v>0</v>
      </c>
      <c r="AC323">
        <v>0</v>
      </c>
      <c r="AD323">
        <v>0</v>
      </c>
      <c r="AE323">
        <v>0</v>
      </c>
      <c r="AF323" t="s">
        <v>2782</v>
      </c>
      <c r="AG323" t="s">
        <v>45</v>
      </c>
      <c r="AI323" t="s">
        <v>79</v>
      </c>
      <c r="AJ323" t="s">
        <v>79</v>
      </c>
      <c r="AM323">
        <v>2023</v>
      </c>
      <c r="AN323" s="104">
        <v>45148</v>
      </c>
      <c r="AO323" s="104">
        <v>2</v>
      </c>
      <c r="AP323" s="104">
        <v>2</v>
      </c>
      <c r="AQ323" s="104">
        <v>2</v>
      </c>
      <c r="AR323" s="104">
        <v>2</v>
      </c>
      <c r="AS323" s="104">
        <v>2</v>
      </c>
      <c r="AT323" s="104">
        <v>2</v>
      </c>
      <c r="AU323" s="104">
        <v>2</v>
      </c>
      <c r="AV323" s="104">
        <v>2</v>
      </c>
      <c r="AW323" s="104">
        <v>2</v>
      </c>
      <c r="AX323" s="104">
        <v>45162</v>
      </c>
      <c r="AY323" s="104">
        <v>45162</v>
      </c>
      <c r="AZ323" s="104">
        <v>45212</v>
      </c>
      <c r="BA323" s="104">
        <v>45205</v>
      </c>
      <c r="BB323" s="104">
        <v>2</v>
      </c>
      <c r="BC323" s="104">
        <v>45162</v>
      </c>
      <c r="BD323" s="104">
        <v>45162</v>
      </c>
      <c r="BE323" s="104">
        <v>45166</v>
      </c>
      <c r="BF323" s="104">
        <v>45197</v>
      </c>
      <c r="BG323">
        <v>0.04</v>
      </c>
      <c r="BH323">
        <v>1</v>
      </c>
    </row>
    <row r="324" spans="2:60">
      <c r="B324" t="s">
        <v>4091</v>
      </c>
      <c r="C324">
        <v>1100507245</v>
      </c>
      <c r="D324" t="s">
        <v>4092</v>
      </c>
      <c r="E324">
        <v>10</v>
      </c>
      <c r="F324" t="s">
        <v>2799</v>
      </c>
      <c r="G324" t="s">
        <v>4093</v>
      </c>
      <c r="H324" t="s">
        <v>4094</v>
      </c>
      <c r="L324" t="s">
        <v>2777</v>
      </c>
      <c r="M324" t="s">
        <v>521</v>
      </c>
      <c r="N324" t="s">
        <v>2997</v>
      </c>
      <c r="P324" t="s">
        <v>88</v>
      </c>
      <c r="R324" t="s">
        <v>39</v>
      </c>
      <c r="V324" t="s">
        <v>2819</v>
      </c>
      <c r="Y324">
        <v>0</v>
      </c>
      <c r="Z324">
        <v>0</v>
      </c>
      <c r="AA324">
        <v>0</v>
      </c>
      <c r="AB324">
        <v>0</v>
      </c>
      <c r="AC324">
        <v>0</v>
      </c>
      <c r="AD324">
        <v>0</v>
      </c>
      <c r="AE324">
        <v>0</v>
      </c>
      <c r="AF324" t="s">
        <v>2782</v>
      </c>
      <c r="AJ324" t="s">
        <v>79</v>
      </c>
      <c r="AM324">
        <v>2023</v>
      </c>
      <c r="AN324" s="104">
        <v>45148</v>
      </c>
      <c r="AO324" s="104">
        <v>2</v>
      </c>
      <c r="AP324" s="104">
        <v>2</v>
      </c>
      <c r="AQ324" s="104">
        <v>2</v>
      </c>
      <c r="AR324" s="104">
        <v>2</v>
      </c>
      <c r="AS324" s="104">
        <v>2</v>
      </c>
      <c r="AT324" s="104">
        <v>2</v>
      </c>
      <c r="AU324" s="104">
        <v>2</v>
      </c>
      <c r="AV324" s="104">
        <v>2</v>
      </c>
      <c r="AW324" s="104">
        <v>2</v>
      </c>
      <c r="AX324" s="104">
        <v>45156</v>
      </c>
      <c r="AY324" s="104">
        <v>45156</v>
      </c>
      <c r="AZ324" s="104">
        <v>2</v>
      </c>
      <c r="BA324" s="104">
        <v>45154</v>
      </c>
      <c r="BB324" s="104">
        <v>2</v>
      </c>
      <c r="BC324" s="104">
        <v>45156</v>
      </c>
      <c r="BD324" s="104">
        <v>45156</v>
      </c>
      <c r="BE324" s="104">
        <v>45160</v>
      </c>
      <c r="BF324" s="104">
        <v>45219</v>
      </c>
      <c r="BG324">
        <v>2814.01</v>
      </c>
      <c r="BH324">
        <v>1</v>
      </c>
    </row>
    <row r="325" spans="2:60">
      <c r="B325" t="s">
        <v>4095</v>
      </c>
      <c r="C325">
        <v>1100507329</v>
      </c>
      <c r="D325" t="s">
        <v>4096</v>
      </c>
      <c r="E325">
        <v>60</v>
      </c>
      <c r="F325" t="s">
        <v>2791</v>
      </c>
      <c r="G325" t="s">
        <v>4097</v>
      </c>
      <c r="H325" t="s">
        <v>4098</v>
      </c>
      <c r="L325" t="s">
        <v>2777</v>
      </c>
      <c r="M325" t="s">
        <v>521</v>
      </c>
      <c r="N325" t="s">
        <v>2997</v>
      </c>
      <c r="O325" t="s">
        <v>3455</v>
      </c>
      <c r="P325" t="s">
        <v>88</v>
      </c>
      <c r="R325" t="s">
        <v>97</v>
      </c>
      <c r="V325" t="s">
        <v>2781</v>
      </c>
      <c r="Y325">
        <v>0</v>
      </c>
      <c r="Z325">
        <v>0</v>
      </c>
      <c r="AA325">
        <v>1</v>
      </c>
      <c r="AB325">
        <v>0</v>
      </c>
      <c r="AC325">
        <v>0</v>
      </c>
      <c r="AD325">
        <v>0</v>
      </c>
      <c r="AE325">
        <v>0</v>
      </c>
      <c r="AF325" t="s">
        <v>2782</v>
      </c>
      <c r="AJ325" t="s">
        <v>79</v>
      </c>
      <c r="AM325">
        <v>2023</v>
      </c>
      <c r="AN325" s="104">
        <v>45149</v>
      </c>
      <c r="AO325" s="104">
        <v>2</v>
      </c>
      <c r="AP325" s="104">
        <v>2</v>
      </c>
      <c r="AQ325" s="104">
        <v>2</v>
      </c>
      <c r="AR325" s="104">
        <v>2</v>
      </c>
      <c r="AS325" s="104">
        <v>2</v>
      </c>
      <c r="AT325" s="104">
        <v>2</v>
      </c>
      <c r="AU325" s="104">
        <v>2</v>
      </c>
      <c r="AV325" s="104">
        <v>2</v>
      </c>
      <c r="AW325" s="104">
        <v>2</v>
      </c>
      <c r="AX325" s="104">
        <v>45152</v>
      </c>
      <c r="AY325" s="104">
        <v>45152</v>
      </c>
      <c r="AZ325" s="104">
        <v>2</v>
      </c>
      <c r="BA325" s="104">
        <v>45152</v>
      </c>
      <c r="BB325" s="104">
        <v>2</v>
      </c>
      <c r="BC325" s="104">
        <v>45152</v>
      </c>
      <c r="BD325" s="104">
        <v>45152</v>
      </c>
      <c r="BE325" s="104">
        <v>45153</v>
      </c>
      <c r="BF325" s="104">
        <v>45177</v>
      </c>
      <c r="BG325">
        <v>73679.02</v>
      </c>
      <c r="BH325">
        <v>1</v>
      </c>
    </row>
    <row r="326" spans="2:60">
      <c r="B326" t="s">
        <v>4099</v>
      </c>
      <c r="C326">
        <v>1100507361</v>
      </c>
      <c r="D326" t="s">
        <v>4100</v>
      </c>
      <c r="E326">
        <v>30</v>
      </c>
      <c r="F326" t="s">
        <v>2791</v>
      </c>
      <c r="G326" t="s">
        <v>3007</v>
      </c>
      <c r="H326" t="s">
        <v>4101</v>
      </c>
      <c r="L326" t="s">
        <v>2777</v>
      </c>
      <c r="M326" t="s">
        <v>513</v>
      </c>
      <c r="N326" t="s">
        <v>4102</v>
      </c>
      <c r="O326" t="s">
        <v>3058</v>
      </c>
      <c r="P326" t="s">
        <v>103</v>
      </c>
      <c r="R326" t="s">
        <v>39</v>
      </c>
      <c r="V326" t="s">
        <v>2781</v>
      </c>
      <c r="Y326">
        <v>4</v>
      </c>
      <c r="Z326">
        <v>0</v>
      </c>
      <c r="AA326">
        <v>4</v>
      </c>
      <c r="AB326">
        <v>0</v>
      </c>
      <c r="AC326">
        <v>0</v>
      </c>
      <c r="AD326">
        <v>0</v>
      </c>
      <c r="AE326">
        <v>0</v>
      </c>
      <c r="AF326" t="s">
        <v>2782</v>
      </c>
      <c r="AI326" t="s">
        <v>79</v>
      </c>
      <c r="AJ326" t="s">
        <v>79</v>
      </c>
      <c r="AM326">
        <v>2023</v>
      </c>
      <c r="AN326" s="104">
        <v>45154</v>
      </c>
      <c r="AO326" s="104">
        <v>2</v>
      </c>
      <c r="AP326" s="104">
        <v>2</v>
      </c>
      <c r="AQ326" s="104">
        <v>2</v>
      </c>
      <c r="AR326" s="104">
        <v>2</v>
      </c>
      <c r="AS326" s="104">
        <v>2</v>
      </c>
      <c r="AT326" s="104">
        <v>2</v>
      </c>
      <c r="AU326" s="104">
        <v>2</v>
      </c>
      <c r="AV326" s="104">
        <v>2</v>
      </c>
      <c r="AW326" s="104">
        <v>2</v>
      </c>
      <c r="AX326" s="104">
        <v>45168</v>
      </c>
      <c r="AY326" s="104">
        <v>45168</v>
      </c>
      <c r="AZ326" s="104">
        <v>45163</v>
      </c>
      <c r="BA326" s="104">
        <v>45159</v>
      </c>
      <c r="BB326" s="104">
        <v>2</v>
      </c>
      <c r="BC326" s="104">
        <v>45168</v>
      </c>
      <c r="BD326" s="104">
        <v>45168</v>
      </c>
      <c r="BE326" s="104">
        <v>45174</v>
      </c>
      <c r="BF326" s="104">
        <v>45230</v>
      </c>
      <c r="BG326">
        <v>25513.01</v>
      </c>
      <c r="BH326">
        <v>1</v>
      </c>
    </row>
    <row r="327" spans="2:60">
      <c r="B327" t="s">
        <v>4103</v>
      </c>
      <c r="C327">
        <v>1100507393</v>
      </c>
      <c r="D327" t="s">
        <v>1821</v>
      </c>
      <c r="E327">
        <v>11</v>
      </c>
      <c r="F327" t="s">
        <v>4104</v>
      </c>
      <c r="G327" t="s">
        <v>3407</v>
      </c>
      <c r="H327" t="s">
        <v>4105</v>
      </c>
      <c r="L327" t="s">
        <v>2777</v>
      </c>
      <c r="M327" t="s">
        <v>403</v>
      </c>
      <c r="N327" t="s">
        <v>4106</v>
      </c>
      <c r="O327" t="s">
        <v>3052</v>
      </c>
      <c r="P327" t="s">
        <v>103</v>
      </c>
      <c r="R327" t="s">
        <v>97</v>
      </c>
      <c r="V327" t="s">
        <v>2835</v>
      </c>
      <c r="Y327">
        <v>0</v>
      </c>
      <c r="Z327">
        <v>0</v>
      </c>
      <c r="AA327">
        <v>0</v>
      </c>
      <c r="AB327">
        <v>0</v>
      </c>
      <c r="AC327">
        <v>0</v>
      </c>
      <c r="AD327">
        <v>0</v>
      </c>
      <c r="AE327">
        <v>0</v>
      </c>
      <c r="AF327" t="s">
        <v>2782</v>
      </c>
      <c r="AI327" t="s">
        <v>79</v>
      </c>
      <c r="AJ327" t="s">
        <v>79</v>
      </c>
      <c r="AM327">
        <v>2023</v>
      </c>
      <c r="AN327" s="104">
        <v>45154</v>
      </c>
      <c r="AO327" s="104">
        <v>45168</v>
      </c>
      <c r="AP327" s="104">
        <v>45201</v>
      </c>
      <c r="AQ327" s="104">
        <v>45204</v>
      </c>
      <c r="AR327" s="104">
        <v>2</v>
      </c>
      <c r="AS327" s="104">
        <v>45215</v>
      </c>
      <c r="AT327" s="104">
        <v>2</v>
      </c>
      <c r="AU327" s="104">
        <v>2</v>
      </c>
      <c r="AV327" s="104">
        <v>2</v>
      </c>
      <c r="AW327" s="104">
        <v>2</v>
      </c>
      <c r="AX327" s="104">
        <v>45182</v>
      </c>
      <c r="AY327" s="104">
        <v>45182</v>
      </c>
      <c r="AZ327" s="104">
        <v>45217</v>
      </c>
      <c r="BA327" s="104">
        <v>45223</v>
      </c>
      <c r="BB327" s="104">
        <v>2</v>
      </c>
      <c r="BC327" s="104">
        <v>45182</v>
      </c>
      <c r="BD327" s="104">
        <v>45182</v>
      </c>
      <c r="BE327" s="104">
        <v>45184</v>
      </c>
      <c r="BF327" s="104">
        <v>2</v>
      </c>
      <c r="BG327">
        <v>167243.13</v>
      </c>
      <c r="BH327">
        <v>1</v>
      </c>
    </row>
    <row r="328" spans="2:60">
      <c r="B328" t="s">
        <v>4107</v>
      </c>
      <c r="C328">
        <v>1100507413</v>
      </c>
      <c r="D328" t="s">
        <v>4108</v>
      </c>
      <c r="E328">
        <v>20</v>
      </c>
      <c r="F328" t="s">
        <v>2799</v>
      </c>
      <c r="G328" t="s">
        <v>4109</v>
      </c>
      <c r="H328" t="s">
        <v>4110</v>
      </c>
      <c r="L328" t="s">
        <v>2777</v>
      </c>
      <c r="M328" t="s">
        <v>521</v>
      </c>
      <c r="N328" t="s">
        <v>2997</v>
      </c>
      <c r="O328" t="s">
        <v>3240</v>
      </c>
      <c r="P328" t="s">
        <v>88</v>
      </c>
      <c r="R328" t="s">
        <v>39</v>
      </c>
      <c r="V328" t="s">
        <v>2835</v>
      </c>
      <c r="Y328">
        <v>0</v>
      </c>
      <c r="Z328">
        <v>0</v>
      </c>
      <c r="AA328">
        <v>0</v>
      </c>
      <c r="AB328">
        <v>0</v>
      </c>
      <c r="AC328">
        <v>0</v>
      </c>
      <c r="AD328">
        <v>0</v>
      </c>
      <c r="AE328">
        <v>0</v>
      </c>
      <c r="AF328" t="s">
        <v>2782</v>
      </c>
      <c r="AJ328" t="s">
        <v>79</v>
      </c>
      <c r="AM328">
        <v>2023</v>
      </c>
      <c r="AN328" s="104">
        <v>45152</v>
      </c>
      <c r="AO328" s="104">
        <v>2</v>
      </c>
      <c r="AP328" s="104">
        <v>2</v>
      </c>
      <c r="AQ328" s="104">
        <v>2</v>
      </c>
      <c r="AR328" s="104">
        <v>2</v>
      </c>
      <c r="AS328" s="104">
        <v>2</v>
      </c>
      <c r="AT328" s="104">
        <v>2</v>
      </c>
      <c r="AU328" s="104">
        <v>2</v>
      </c>
      <c r="AV328" s="104">
        <v>2</v>
      </c>
      <c r="AW328" s="104">
        <v>2</v>
      </c>
      <c r="AX328" s="104">
        <v>45166</v>
      </c>
      <c r="AY328" s="104">
        <v>45166</v>
      </c>
      <c r="AZ328" s="104">
        <v>2</v>
      </c>
      <c r="BA328" s="104">
        <v>45154</v>
      </c>
      <c r="BB328" s="104">
        <v>2</v>
      </c>
      <c r="BC328" s="104">
        <v>45166</v>
      </c>
      <c r="BD328" s="104">
        <v>45166</v>
      </c>
      <c r="BE328" s="104">
        <v>45168</v>
      </c>
      <c r="BF328" s="104">
        <v>45208</v>
      </c>
      <c r="BG328">
        <v>1103.6400000000001</v>
      </c>
      <c r="BH328">
        <v>1</v>
      </c>
    </row>
    <row r="329" spans="2:60">
      <c r="B329" t="s">
        <v>4111</v>
      </c>
      <c r="C329">
        <v>1100507473</v>
      </c>
      <c r="D329" t="s">
        <v>3411</v>
      </c>
      <c r="E329">
        <v>30</v>
      </c>
      <c r="F329" t="s">
        <v>2799</v>
      </c>
      <c r="G329" t="s">
        <v>4112</v>
      </c>
      <c r="L329" t="s">
        <v>2777</v>
      </c>
      <c r="M329" t="s">
        <v>521</v>
      </c>
      <c r="N329" t="s">
        <v>2997</v>
      </c>
      <c r="O329" t="s">
        <v>3328</v>
      </c>
      <c r="P329" t="s">
        <v>88</v>
      </c>
      <c r="R329" t="s">
        <v>39</v>
      </c>
      <c r="V329" t="s">
        <v>2835</v>
      </c>
      <c r="Y329">
        <v>0</v>
      </c>
      <c r="Z329">
        <v>0</v>
      </c>
      <c r="AA329">
        <v>0</v>
      </c>
      <c r="AB329">
        <v>0</v>
      </c>
      <c r="AC329">
        <v>0</v>
      </c>
      <c r="AD329">
        <v>0</v>
      </c>
      <c r="AE329">
        <v>0</v>
      </c>
      <c r="AF329" t="s">
        <v>2782</v>
      </c>
      <c r="AJ329" t="s">
        <v>79</v>
      </c>
      <c r="AM329">
        <v>2023</v>
      </c>
      <c r="AN329" s="104">
        <v>45152</v>
      </c>
      <c r="AO329" s="104">
        <v>2</v>
      </c>
      <c r="AP329" s="104">
        <v>2</v>
      </c>
      <c r="AQ329" s="104">
        <v>2</v>
      </c>
      <c r="AR329" s="104">
        <v>2</v>
      </c>
      <c r="AS329" s="104">
        <v>2</v>
      </c>
      <c r="AT329" s="104">
        <v>2</v>
      </c>
      <c r="AU329" s="104">
        <v>2</v>
      </c>
      <c r="AV329" s="104">
        <v>2</v>
      </c>
      <c r="AW329" s="104">
        <v>2</v>
      </c>
      <c r="AX329" s="104">
        <v>45166</v>
      </c>
      <c r="AY329" s="104">
        <v>45166</v>
      </c>
      <c r="AZ329" s="104">
        <v>2</v>
      </c>
      <c r="BA329" s="104">
        <v>45154</v>
      </c>
      <c r="BB329" s="104">
        <v>2</v>
      </c>
      <c r="BC329" s="104">
        <v>45166</v>
      </c>
      <c r="BD329" s="104">
        <v>45166</v>
      </c>
      <c r="BE329" s="104">
        <v>45168</v>
      </c>
      <c r="BF329" s="104">
        <v>45215</v>
      </c>
      <c r="BG329">
        <v>9832</v>
      </c>
      <c r="BH329">
        <v>1</v>
      </c>
    </row>
    <row r="330" spans="2:60">
      <c r="B330" t="s">
        <v>4113</v>
      </c>
      <c r="C330">
        <v>1100507486</v>
      </c>
      <c r="D330" t="s">
        <v>908</v>
      </c>
      <c r="E330">
        <v>10</v>
      </c>
      <c r="F330" t="s">
        <v>2799</v>
      </c>
      <c r="G330" t="s">
        <v>4114</v>
      </c>
      <c r="H330" t="s">
        <v>4115</v>
      </c>
      <c r="L330" t="s">
        <v>2794</v>
      </c>
      <c r="M330" t="s">
        <v>521</v>
      </c>
      <c r="N330" t="s">
        <v>2997</v>
      </c>
      <c r="O330" t="s">
        <v>3240</v>
      </c>
      <c r="P330" t="s">
        <v>88</v>
      </c>
      <c r="R330" t="s">
        <v>39</v>
      </c>
      <c r="V330" t="s">
        <v>2781</v>
      </c>
      <c r="Y330">
        <v>0</v>
      </c>
      <c r="Z330">
        <v>0</v>
      </c>
      <c r="AA330">
        <v>0</v>
      </c>
      <c r="AB330">
        <v>0</v>
      </c>
      <c r="AC330">
        <v>0</v>
      </c>
      <c r="AD330">
        <v>0</v>
      </c>
      <c r="AE330">
        <v>0</v>
      </c>
      <c r="AF330" t="s">
        <v>2782</v>
      </c>
      <c r="AJ330" t="s">
        <v>79</v>
      </c>
      <c r="AM330">
        <v>2023</v>
      </c>
      <c r="AN330" s="104">
        <v>45153</v>
      </c>
      <c r="AO330" s="104">
        <v>2</v>
      </c>
      <c r="AP330" s="104">
        <v>2</v>
      </c>
      <c r="AQ330" s="104">
        <v>2</v>
      </c>
      <c r="AR330" s="104">
        <v>2</v>
      </c>
      <c r="AS330" s="104">
        <v>2</v>
      </c>
      <c r="AT330" s="104">
        <v>2</v>
      </c>
      <c r="AU330" s="104">
        <v>2</v>
      </c>
      <c r="AV330" s="104">
        <v>2</v>
      </c>
      <c r="AW330" s="104">
        <v>2</v>
      </c>
      <c r="AX330" s="104">
        <v>45167</v>
      </c>
      <c r="AY330" s="104">
        <v>45167</v>
      </c>
      <c r="AZ330" s="104">
        <v>2</v>
      </c>
      <c r="BA330" s="104">
        <v>45154</v>
      </c>
      <c r="BB330" s="104">
        <v>2</v>
      </c>
      <c r="BC330" s="104">
        <v>45167</v>
      </c>
      <c r="BD330" s="104">
        <v>45167</v>
      </c>
      <c r="BE330" s="104">
        <v>45169</v>
      </c>
      <c r="BF330" s="104">
        <v>45195</v>
      </c>
      <c r="BG330">
        <v>9930.83</v>
      </c>
      <c r="BH330">
        <v>1</v>
      </c>
    </row>
    <row r="331" spans="2:60">
      <c r="B331" t="s">
        <v>4116</v>
      </c>
      <c r="C331">
        <v>1100507516</v>
      </c>
      <c r="D331" t="s">
        <v>908</v>
      </c>
      <c r="E331">
        <v>20</v>
      </c>
      <c r="F331" t="s">
        <v>3412</v>
      </c>
      <c r="G331" t="s">
        <v>3261</v>
      </c>
      <c r="H331" t="s">
        <v>4117</v>
      </c>
      <c r="L331" t="s">
        <v>2794</v>
      </c>
      <c r="M331" t="s">
        <v>521</v>
      </c>
      <c r="N331" t="s">
        <v>2997</v>
      </c>
      <c r="O331" t="s">
        <v>3240</v>
      </c>
      <c r="P331" t="s">
        <v>88</v>
      </c>
      <c r="R331" t="s">
        <v>39</v>
      </c>
      <c r="V331" t="s">
        <v>2819</v>
      </c>
      <c r="Y331">
        <v>0</v>
      </c>
      <c r="Z331">
        <v>0</v>
      </c>
      <c r="AA331">
        <v>1</v>
      </c>
      <c r="AB331">
        <v>0</v>
      </c>
      <c r="AC331">
        <v>0</v>
      </c>
      <c r="AD331">
        <v>0</v>
      </c>
      <c r="AE331">
        <v>0</v>
      </c>
      <c r="AF331" t="s">
        <v>2782</v>
      </c>
      <c r="AJ331" t="s">
        <v>79</v>
      </c>
      <c r="AM331">
        <v>2023</v>
      </c>
      <c r="AN331" s="104">
        <v>45153</v>
      </c>
      <c r="AO331" s="104">
        <v>2</v>
      </c>
      <c r="AP331" s="104">
        <v>2</v>
      </c>
      <c r="AQ331" s="104">
        <v>2</v>
      </c>
      <c r="AR331" s="104">
        <v>2</v>
      </c>
      <c r="AS331" s="104">
        <v>2</v>
      </c>
      <c r="AT331" s="104">
        <v>2</v>
      </c>
      <c r="AU331" s="104">
        <v>2</v>
      </c>
      <c r="AV331" s="104">
        <v>2</v>
      </c>
      <c r="AW331" s="104">
        <v>2</v>
      </c>
      <c r="AX331" s="104">
        <v>45160</v>
      </c>
      <c r="AY331" s="104">
        <v>45160</v>
      </c>
      <c r="AZ331" s="104">
        <v>2</v>
      </c>
      <c r="BA331" s="104">
        <v>45154</v>
      </c>
      <c r="BB331" s="104">
        <v>2</v>
      </c>
      <c r="BC331" s="104">
        <v>45160</v>
      </c>
      <c r="BD331" s="104">
        <v>45160</v>
      </c>
      <c r="BE331" s="104">
        <v>45162</v>
      </c>
      <c r="BF331" s="104">
        <v>45195</v>
      </c>
      <c r="BG331">
        <v>0</v>
      </c>
      <c r="BH331">
        <v>1</v>
      </c>
    </row>
    <row r="332" spans="2:60">
      <c r="B332" t="s">
        <v>4118</v>
      </c>
      <c r="C332">
        <v>1100507535</v>
      </c>
      <c r="D332" t="s">
        <v>822</v>
      </c>
      <c r="E332">
        <v>20</v>
      </c>
      <c r="F332" t="s">
        <v>2799</v>
      </c>
      <c r="G332" t="s">
        <v>4119</v>
      </c>
      <c r="H332" t="s">
        <v>4120</v>
      </c>
      <c r="L332" t="s">
        <v>2777</v>
      </c>
      <c r="M332" t="s">
        <v>521</v>
      </c>
      <c r="N332" t="s">
        <v>2997</v>
      </c>
      <c r="O332" t="s">
        <v>3067</v>
      </c>
      <c r="P332" t="s">
        <v>88</v>
      </c>
      <c r="R332" t="s">
        <v>49</v>
      </c>
      <c r="V332" t="s">
        <v>2835</v>
      </c>
      <c r="Y332">
        <v>0</v>
      </c>
      <c r="Z332">
        <v>0</v>
      </c>
      <c r="AA332">
        <v>0</v>
      </c>
      <c r="AB332">
        <v>0</v>
      </c>
      <c r="AC332">
        <v>0</v>
      </c>
      <c r="AD332">
        <v>0</v>
      </c>
      <c r="AE332">
        <v>0</v>
      </c>
      <c r="AF332" t="s">
        <v>2782</v>
      </c>
      <c r="AJ332" t="s">
        <v>79</v>
      </c>
      <c r="AM332">
        <v>2023</v>
      </c>
      <c r="AN332" s="104">
        <v>45245</v>
      </c>
      <c r="AO332" s="104">
        <v>2</v>
      </c>
      <c r="AP332" s="104">
        <v>2</v>
      </c>
      <c r="AQ332" s="104">
        <v>2</v>
      </c>
      <c r="AR332" s="104">
        <v>2</v>
      </c>
      <c r="AS332" s="104">
        <v>2</v>
      </c>
      <c r="AT332" s="104">
        <v>2</v>
      </c>
      <c r="AU332" s="104">
        <v>2</v>
      </c>
      <c r="AV332" s="104">
        <v>2</v>
      </c>
      <c r="AW332" s="104">
        <v>2</v>
      </c>
      <c r="AX332" s="104">
        <v>45259</v>
      </c>
      <c r="AY332" s="104">
        <v>45259</v>
      </c>
      <c r="AZ332" s="104">
        <v>2</v>
      </c>
      <c r="BA332" s="104">
        <v>45247</v>
      </c>
      <c r="BB332" s="104">
        <v>2</v>
      </c>
      <c r="BC332" s="104">
        <v>45259</v>
      </c>
      <c r="BD332" s="104">
        <v>45259</v>
      </c>
      <c r="BE332" s="104">
        <v>45261</v>
      </c>
      <c r="BF332" s="104">
        <v>45303</v>
      </c>
      <c r="BG332">
        <v>13794.01</v>
      </c>
      <c r="BH332">
        <v>1</v>
      </c>
    </row>
    <row r="333" spans="2:60">
      <c r="B333" t="s">
        <v>4121</v>
      </c>
      <c r="C333">
        <v>1100507562</v>
      </c>
      <c r="D333" t="s">
        <v>3988</v>
      </c>
      <c r="E333">
        <v>20</v>
      </c>
      <c r="F333" t="s">
        <v>2791</v>
      </c>
      <c r="G333" t="s">
        <v>3007</v>
      </c>
      <c r="H333" t="s">
        <v>4122</v>
      </c>
      <c r="L333" t="s">
        <v>2777</v>
      </c>
      <c r="M333" t="s">
        <v>521</v>
      </c>
      <c r="N333" t="s">
        <v>2997</v>
      </c>
      <c r="O333" t="s">
        <v>3067</v>
      </c>
      <c r="P333" t="s">
        <v>88</v>
      </c>
      <c r="R333" t="s">
        <v>39</v>
      </c>
      <c r="V333" t="s">
        <v>2781</v>
      </c>
      <c r="Y333">
        <v>0</v>
      </c>
      <c r="Z333">
        <v>0</v>
      </c>
      <c r="AA333">
        <v>1</v>
      </c>
      <c r="AB333">
        <v>0</v>
      </c>
      <c r="AC333">
        <v>0</v>
      </c>
      <c r="AD333">
        <v>0</v>
      </c>
      <c r="AE333">
        <v>0</v>
      </c>
      <c r="AF333" t="s">
        <v>2782</v>
      </c>
      <c r="AJ333" t="s">
        <v>79</v>
      </c>
      <c r="AM333">
        <v>2023</v>
      </c>
      <c r="AN333" s="104">
        <v>45154</v>
      </c>
      <c r="AO333" s="104">
        <v>2</v>
      </c>
      <c r="AP333" s="104">
        <v>2</v>
      </c>
      <c r="AQ333" s="104">
        <v>2</v>
      </c>
      <c r="AR333" s="104">
        <v>2</v>
      </c>
      <c r="AS333" s="104">
        <v>2</v>
      </c>
      <c r="AT333" s="104">
        <v>2</v>
      </c>
      <c r="AU333" s="104">
        <v>2</v>
      </c>
      <c r="AV333" s="104">
        <v>2</v>
      </c>
      <c r="AW333" s="104">
        <v>2</v>
      </c>
      <c r="AX333" s="104">
        <v>45168</v>
      </c>
      <c r="AY333" s="104">
        <v>45168</v>
      </c>
      <c r="AZ333" s="104">
        <v>2</v>
      </c>
      <c r="BA333" s="104">
        <v>45156</v>
      </c>
      <c r="BB333" s="104">
        <v>2</v>
      </c>
      <c r="BC333" s="104">
        <v>45168</v>
      </c>
      <c r="BD333" s="104">
        <v>45168</v>
      </c>
      <c r="BE333" s="104">
        <v>45170</v>
      </c>
      <c r="BF333" s="104">
        <v>45224</v>
      </c>
      <c r="BG333">
        <v>1016.68</v>
      </c>
      <c r="BH333">
        <v>1</v>
      </c>
    </row>
    <row r="334" spans="2:60">
      <c r="B334" t="s">
        <v>4123</v>
      </c>
      <c r="C334">
        <v>1100507584</v>
      </c>
      <c r="D334" t="s">
        <v>486</v>
      </c>
      <c r="E334">
        <v>20</v>
      </c>
      <c r="F334" t="s">
        <v>4124</v>
      </c>
      <c r="G334" t="s">
        <v>4125</v>
      </c>
      <c r="H334" t="s">
        <v>4126</v>
      </c>
      <c r="L334" t="s">
        <v>2777</v>
      </c>
      <c r="M334" t="s">
        <v>2004</v>
      </c>
      <c r="N334" t="s">
        <v>4127</v>
      </c>
      <c r="O334" t="s">
        <v>2817</v>
      </c>
      <c r="P334" t="s">
        <v>88</v>
      </c>
      <c r="R334" t="s">
        <v>73</v>
      </c>
      <c r="V334" t="s">
        <v>2781</v>
      </c>
      <c r="Y334">
        <v>0</v>
      </c>
      <c r="Z334">
        <v>0</v>
      </c>
      <c r="AA334">
        <v>0</v>
      </c>
      <c r="AB334">
        <v>0</v>
      </c>
      <c r="AC334">
        <v>0</v>
      </c>
      <c r="AD334">
        <v>0</v>
      </c>
      <c r="AE334">
        <v>0</v>
      </c>
      <c r="AF334" t="s">
        <v>2782</v>
      </c>
      <c r="AJ334" t="s">
        <v>79</v>
      </c>
      <c r="AM334">
        <v>2023</v>
      </c>
      <c r="AN334" s="104">
        <v>45154</v>
      </c>
      <c r="AO334" s="104">
        <v>45168</v>
      </c>
      <c r="AP334" s="104">
        <v>2</v>
      </c>
      <c r="AQ334" s="104">
        <v>45167</v>
      </c>
      <c r="AR334" s="104">
        <v>2</v>
      </c>
      <c r="AS334" s="104">
        <v>45181</v>
      </c>
      <c r="AT334" s="104">
        <v>2</v>
      </c>
      <c r="AU334" s="104">
        <v>2</v>
      </c>
      <c r="AV334" s="104">
        <v>2</v>
      </c>
      <c r="AW334" s="104">
        <v>2</v>
      </c>
      <c r="AX334" s="104">
        <v>45203</v>
      </c>
      <c r="AY334" s="104">
        <v>45203</v>
      </c>
      <c r="AZ334" s="104">
        <v>2</v>
      </c>
      <c r="BA334" s="104">
        <v>45210</v>
      </c>
      <c r="BB334" s="104">
        <v>2</v>
      </c>
      <c r="BC334" s="104">
        <v>45203</v>
      </c>
      <c r="BD334" s="104">
        <v>45203</v>
      </c>
      <c r="BE334" s="104">
        <v>45205</v>
      </c>
      <c r="BF334" s="104">
        <v>45273</v>
      </c>
      <c r="BG334">
        <v>97990.01</v>
      </c>
      <c r="BH334">
        <v>1</v>
      </c>
    </row>
    <row r="335" spans="2:60">
      <c r="B335" t="s">
        <v>4128</v>
      </c>
      <c r="C335">
        <v>1100507671</v>
      </c>
      <c r="D335" t="s">
        <v>1746</v>
      </c>
      <c r="E335">
        <v>30</v>
      </c>
      <c r="F335" t="s">
        <v>2994</v>
      </c>
      <c r="G335" t="s">
        <v>2995</v>
      </c>
      <c r="H335" t="s">
        <v>4129</v>
      </c>
      <c r="L335" t="s">
        <v>2777</v>
      </c>
      <c r="M335" t="s">
        <v>521</v>
      </c>
      <c r="N335" t="s">
        <v>2997</v>
      </c>
      <c r="O335" t="s">
        <v>3067</v>
      </c>
      <c r="P335" t="s">
        <v>88</v>
      </c>
      <c r="R335" t="s">
        <v>39</v>
      </c>
      <c r="V335" t="s">
        <v>2819</v>
      </c>
      <c r="Y335">
        <v>0</v>
      </c>
      <c r="Z335">
        <v>0</v>
      </c>
      <c r="AA335">
        <v>0</v>
      </c>
      <c r="AB335">
        <v>0</v>
      </c>
      <c r="AC335">
        <v>0</v>
      </c>
      <c r="AD335">
        <v>0</v>
      </c>
      <c r="AE335">
        <v>0</v>
      </c>
      <c r="AF335" t="s">
        <v>2782</v>
      </c>
      <c r="AJ335" t="s">
        <v>79</v>
      </c>
      <c r="AM335">
        <v>2023</v>
      </c>
      <c r="AN335" s="104">
        <v>45155</v>
      </c>
      <c r="AO335" s="104">
        <v>2</v>
      </c>
      <c r="AP335" s="104">
        <v>2</v>
      </c>
      <c r="AQ335" s="104">
        <v>2</v>
      </c>
      <c r="AR335" s="104">
        <v>2</v>
      </c>
      <c r="AS335" s="104">
        <v>2</v>
      </c>
      <c r="AT335" s="104">
        <v>2</v>
      </c>
      <c r="AU335" s="104">
        <v>2</v>
      </c>
      <c r="AV335" s="104">
        <v>2</v>
      </c>
      <c r="AW335" s="104">
        <v>2</v>
      </c>
      <c r="AX335" s="104">
        <v>45162</v>
      </c>
      <c r="AY335" s="104">
        <v>45162</v>
      </c>
      <c r="AZ335" s="104">
        <v>2</v>
      </c>
      <c r="BA335" s="104">
        <v>45155</v>
      </c>
      <c r="BB335" s="104">
        <v>2</v>
      </c>
      <c r="BC335" s="104">
        <v>45162</v>
      </c>
      <c r="BD335" s="104">
        <v>45162</v>
      </c>
      <c r="BE335" s="104">
        <v>45166</v>
      </c>
      <c r="BF335" s="104">
        <v>45218</v>
      </c>
      <c r="BG335">
        <v>3576.01</v>
      </c>
      <c r="BH335">
        <v>1</v>
      </c>
    </row>
    <row r="336" spans="2:60">
      <c r="B336" t="s">
        <v>4130</v>
      </c>
      <c r="C336">
        <v>1100507682</v>
      </c>
      <c r="D336" t="s">
        <v>4131</v>
      </c>
      <c r="E336">
        <v>10</v>
      </c>
      <c r="F336" t="s">
        <v>4132</v>
      </c>
      <c r="G336" t="s">
        <v>4133</v>
      </c>
      <c r="H336" t="s">
        <v>4134</v>
      </c>
      <c r="L336" t="s">
        <v>2777</v>
      </c>
      <c r="M336" t="s">
        <v>513</v>
      </c>
      <c r="N336" t="s">
        <v>4135</v>
      </c>
      <c r="O336" t="s">
        <v>2817</v>
      </c>
      <c r="P336" t="s">
        <v>103</v>
      </c>
      <c r="R336" t="s">
        <v>90</v>
      </c>
      <c r="V336" t="s">
        <v>2819</v>
      </c>
      <c r="Y336">
        <v>0</v>
      </c>
      <c r="Z336">
        <v>0</v>
      </c>
      <c r="AA336">
        <v>0</v>
      </c>
      <c r="AB336">
        <v>0</v>
      </c>
      <c r="AC336">
        <v>0</v>
      </c>
      <c r="AD336">
        <v>0</v>
      </c>
      <c r="AE336">
        <v>0</v>
      </c>
      <c r="AF336" t="s">
        <v>2782</v>
      </c>
      <c r="AI336" t="s">
        <v>79</v>
      </c>
      <c r="AJ336" t="s">
        <v>79</v>
      </c>
      <c r="AM336">
        <v>2023</v>
      </c>
      <c r="AN336" s="104">
        <v>45155</v>
      </c>
      <c r="AO336" s="104">
        <v>2</v>
      </c>
      <c r="AP336" s="104">
        <v>2</v>
      </c>
      <c r="AQ336" s="104">
        <v>2</v>
      </c>
      <c r="AR336" s="104">
        <v>2</v>
      </c>
      <c r="AS336" s="104">
        <v>2</v>
      </c>
      <c r="AT336" s="104">
        <v>2</v>
      </c>
      <c r="AU336" s="104">
        <v>2</v>
      </c>
      <c r="AV336" s="104">
        <v>2</v>
      </c>
      <c r="AW336" s="104">
        <v>2</v>
      </c>
      <c r="AX336" s="104">
        <v>45169</v>
      </c>
      <c r="AY336" s="104">
        <v>45169</v>
      </c>
      <c r="AZ336" s="104">
        <v>45160</v>
      </c>
      <c r="BA336" s="104">
        <v>45160</v>
      </c>
      <c r="BB336" s="104">
        <v>2</v>
      </c>
      <c r="BC336" s="104">
        <v>45169</v>
      </c>
      <c r="BD336" s="104">
        <v>45169</v>
      </c>
      <c r="BE336" s="104">
        <v>45174</v>
      </c>
      <c r="BF336" s="104">
        <v>45245</v>
      </c>
      <c r="BG336">
        <v>32898.01</v>
      </c>
      <c r="BH336">
        <v>1</v>
      </c>
    </row>
    <row r="337" spans="2:60">
      <c r="B337" t="s">
        <v>4136</v>
      </c>
      <c r="C337">
        <v>1100507810</v>
      </c>
      <c r="D337" t="s">
        <v>3912</v>
      </c>
      <c r="E337">
        <v>20</v>
      </c>
      <c r="F337" t="s">
        <v>2791</v>
      </c>
      <c r="G337" t="s">
        <v>3007</v>
      </c>
      <c r="H337" t="s">
        <v>4137</v>
      </c>
      <c r="L337" t="s">
        <v>2777</v>
      </c>
      <c r="M337" t="s">
        <v>513</v>
      </c>
      <c r="N337" t="s">
        <v>4138</v>
      </c>
      <c r="O337" t="s">
        <v>3058</v>
      </c>
      <c r="P337" t="s">
        <v>103</v>
      </c>
      <c r="R337" t="s">
        <v>39</v>
      </c>
      <c r="V337" t="s">
        <v>2835</v>
      </c>
      <c r="Y337">
        <v>2</v>
      </c>
      <c r="Z337">
        <v>0</v>
      </c>
      <c r="AA337">
        <v>2</v>
      </c>
      <c r="AB337">
        <v>0</v>
      </c>
      <c r="AC337">
        <v>0</v>
      </c>
      <c r="AD337">
        <v>0</v>
      </c>
      <c r="AE337">
        <v>0</v>
      </c>
      <c r="AF337" t="s">
        <v>2782</v>
      </c>
      <c r="AI337" t="s">
        <v>79</v>
      </c>
      <c r="AJ337" t="s">
        <v>79</v>
      </c>
      <c r="AM337">
        <v>2023</v>
      </c>
      <c r="AN337" s="104">
        <v>45159</v>
      </c>
      <c r="AO337" s="104">
        <v>2</v>
      </c>
      <c r="AP337" s="104">
        <v>2</v>
      </c>
      <c r="AQ337" s="104">
        <v>2</v>
      </c>
      <c r="AR337" s="104">
        <v>2</v>
      </c>
      <c r="AS337" s="104">
        <v>2</v>
      </c>
      <c r="AT337" s="104">
        <v>2</v>
      </c>
      <c r="AU337" s="104">
        <v>2</v>
      </c>
      <c r="AV337" s="104">
        <v>2</v>
      </c>
      <c r="AW337" s="104">
        <v>2</v>
      </c>
      <c r="AX337" s="104">
        <v>45174</v>
      </c>
      <c r="AY337" s="104">
        <v>45174</v>
      </c>
      <c r="AZ337" s="104">
        <v>45161</v>
      </c>
      <c r="BA337" s="104">
        <v>45160</v>
      </c>
      <c r="BB337" s="104">
        <v>2</v>
      </c>
      <c r="BC337" s="104">
        <v>45174</v>
      </c>
      <c r="BD337" s="104">
        <v>45174</v>
      </c>
      <c r="BE337" s="104">
        <v>45176</v>
      </c>
      <c r="BF337" s="104">
        <v>45250</v>
      </c>
      <c r="BG337">
        <v>7757.01</v>
      </c>
      <c r="BH337">
        <v>1</v>
      </c>
    </row>
    <row r="338" spans="2:60">
      <c r="B338" t="s">
        <v>4139</v>
      </c>
      <c r="C338">
        <v>1100507925</v>
      </c>
      <c r="D338" t="s">
        <v>800</v>
      </c>
      <c r="E338">
        <v>10</v>
      </c>
      <c r="F338" t="s">
        <v>3824</v>
      </c>
      <c r="G338" t="s">
        <v>4140</v>
      </c>
      <c r="H338" t="s">
        <v>4141</v>
      </c>
      <c r="L338" t="s">
        <v>2777</v>
      </c>
      <c r="M338" t="s">
        <v>521</v>
      </c>
      <c r="N338" t="s">
        <v>2997</v>
      </c>
      <c r="O338" t="s">
        <v>3419</v>
      </c>
      <c r="P338" t="s">
        <v>88</v>
      </c>
      <c r="R338" t="s">
        <v>39</v>
      </c>
      <c r="V338" t="s">
        <v>2781</v>
      </c>
      <c r="Y338">
        <v>0</v>
      </c>
      <c r="Z338">
        <v>0</v>
      </c>
      <c r="AA338">
        <v>0</v>
      </c>
      <c r="AB338">
        <v>0</v>
      </c>
      <c r="AC338">
        <v>0</v>
      </c>
      <c r="AD338">
        <v>0</v>
      </c>
      <c r="AE338">
        <v>0</v>
      </c>
      <c r="AF338" t="s">
        <v>2782</v>
      </c>
      <c r="AJ338" t="s">
        <v>79</v>
      </c>
      <c r="AM338">
        <v>2023</v>
      </c>
      <c r="AN338" s="104">
        <v>45159</v>
      </c>
      <c r="AO338" s="104">
        <v>2</v>
      </c>
      <c r="AP338" s="104">
        <v>2</v>
      </c>
      <c r="AQ338" s="104">
        <v>2</v>
      </c>
      <c r="AR338" s="104">
        <v>2</v>
      </c>
      <c r="AS338" s="104">
        <v>2</v>
      </c>
      <c r="AT338" s="104">
        <v>2</v>
      </c>
      <c r="AU338" s="104">
        <v>2</v>
      </c>
      <c r="AV338" s="104">
        <v>2</v>
      </c>
      <c r="AW338" s="104">
        <v>2</v>
      </c>
      <c r="AX338" s="104">
        <v>45174</v>
      </c>
      <c r="AY338" s="104">
        <v>45174</v>
      </c>
      <c r="AZ338" s="104">
        <v>2</v>
      </c>
      <c r="BA338" s="104">
        <v>45162</v>
      </c>
      <c r="BB338" s="104">
        <v>2</v>
      </c>
      <c r="BC338" s="104">
        <v>45174</v>
      </c>
      <c r="BD338" s="104">
        <v>45174</v>
      </c>
      <c r="BE338" s="104">
        <v>45177</v>
      </c>
      <c r="BF338" s="104">
        <v>45245</v>
      </c>
      <c r="BG338">
        <v>0</v>
      </c>
      <c r="BH338">
        <v>1</v>
      </c>
    </row>
    <row r="339" spans="2:60">
      <c r="B339" t="s">
        <v>4142</v>
      </c>
      <c r="C339">
        <v>1100507985</v>
      </c>
      <c r="D339" t="s">
        <v>4062</v>
      </c>
      <c r="E339">
        <v>30</v>
      </c>
      <c r="F339" t="s">
        <v>4143</v>
      </c>
      <c r="G339" t="s">
        <v>4144</v>
      </c>
      <c r="H339" t="s">
        <v>4145</v>
      </c>
      <c r="M339" t="s">
        <v>521</v>
      </c>
      <c r="N339" t="s">
        <v>2997</v>
      </c>
      <c r="O339" t="s">
        <v>3419</v>
      </c>
      <c r="P339" t="s">
        <v>88</v>
      </c>
      <c r="R339" t="s">
        <v>39</v>
      </c>
      <c r="V339" t="s">
        <v>2789</v>
      </c>
      <c r="Y339">
        <v>0</v>
      </c>
      <c r="Z339">
        <v>0</v>
      </c>
      <c r="AA339">
        <v>0</v>
      </c>
      <c r="AB339">
        <v>0</v>
      </c>
      <c r="AC339">
        <v>0</v>
      </c>
      <c r="AD339">
        <v>0</v>
      </c>
      <c r="AE339">
        <v>0</v>
      </c>
      <c r="AF339" t="s">
        <v>2782</v>
      </c>
      <c r="AJ339" t="s">
        <v>79</v>
      </c>
      <c r="AM339">
        <v>2023</v>
      </c>
      <c r="AN339" s="104">
        <v>45160</v>
      </c>
      <c r="AO339" s="104">
        <v>2</v>
      </c>
      <c r="AP339" s="104">
        <v>2</v>
      </c>
      <c r="AQ339" s="104">
        <v>2</v>
      </c>
      <c r="AR339" s="104">
        <v>2</v>
      </c>
      <c r="AS339" s="104">
        <v>2</v>
      </c>
      <c r="AT339" s="104">
        <v>2</v>
      </c>
      <c r="AU339" s="104">
        <v>2</v>
      </c>
      <c r="AV339" s="104">
        <v>2</v>
      </c>
      <c r="AW339" s="104">
        <v>2</v>
      </c>
      <c r="AX339" s="104">
        <v>45167</v>
      </c>
      <c r="AY339" s="104">
        <v>45167</v>
      </c>
      <c r="AZ339" s="104">
        <v>2</v>
      </c>
      <c r="BA339" s="104">
        <v>45162</v>
      </c>
      <c r="BB339" s="104">
        <v>2</v>
      </c>
      <c r="BC339" s="104">
        <v>45167</v>
      </c>
      <c r="BD339" s="104">
        <v>45167</v>
      </c>
      <c r="BE339" s="104">
        <v>45167</v>
      </c>
      <c r="BF339" s="104">
        <v>46022</v>
      </c>
      <c r="BG339">
        <v>2335.64</v>
      </c>
      <c r="BH339">
        <v>1</v>
      </c>
    </row>
    <row r="340" spans="2:60">
      <c r="B340" t="s">
        <v>4146</v>
      </c>
      <c r="C340">
        <v>1100508022</v>
      </c>
      <c r="D340" t="s">
        <v>776</v>
      </c>
      <c r="E340">
        <v>30</v>
      </c>
      <c r="F340" t="s">
        <v>4147</v>
      </c>
      <c r="G340" t="s">
        <v>4148</v>
      </c>
      <c r="L340" t="s">
        <v>2777</v>
      </c>
      <c r="M340" t="s">
        <v>521</v>
      </c>
      <c r="N340" t="s">
        <v>3075</v>
      </c>
      <c r="O340" t="s">
        <v>3419</v>
      </c>
      <c r="P340" t="s">
        <v>88</v>
      </c>
      <c r="R340" t="s">
        <v>73</v>
      </c>
      <c r="V340" t="s">
        <v>387</v>
      </c>
      <c r="Y340">
        <v>0</v>
      </c>
      <c r="Z340">
        <v>0</v>
      </c>
      <c r="AA340">
        <v>0</v>
      </c>
      <c r="AB340">
        <v>0</v>
      </c>
      <c r="AC340">
        <v>0</v>
      </c>
      <c r="AD340">
        <v>0</v>
      </c>
      <c r="AE340">
        <v>0</v>
      </c>
      <c r="AF340" t="s">
        <v>2782</v>
      </c>
      <c r="AJ340" t="s">
        <v>79</v>
      </c>
      <c r="AM340">
        <v>2023</v>
      </c>
      <c r="AN340" s="104">
        <v>45176</v>
      </c>
      <c r="AO340" s="104">
        <v>2</v>
      </c>
      <c r="AP340" s="104">
        <v>2</v>
      </c>
      <c r="AQ340" s="104">
        <v>2</v>
      </c>
      <c r="AR340" s="104">
        <v>2</v>
      </c>
      <c r="AS340" s="104">
        <v>2</v>
      </c>
      <c r="AT340" s="104">
        <v>2</v>
      </c>
      <c r="AU340" s="104">
        <v>2</v>
      </c>
      <c r="AV340" s="104">
        <v>2</v>
      </c>
      <c r="AW340" s="104">
        <v>2</v>
      </c>
      <c r="AX340" s="104">
        <v>45182</v>
      </c>
      <c r="AY340" s="104">
        <v>45182</v>
      </c>
      <c r="AZ340" s="104">
        <v>2</v>
      </c>
      <c r="BA340" s="104">
        <v>45184</v>
      </c>
      <c r="BB340" s="104">
        <v>2</v>
      </c>
      <c r="BC340" s="104">
        <v>45182</v>
      </c>
      <c r="BD340" s="104">
        <v>45182</v>
      </c>
      <c r="BE340" s="104">
        <v>45184</v>
      </c>
      <c r="BF340" s="104">
        <v>45245</v>
      </c>
      <c r="BG340">
        <v>2050.7800000000002</v>
      </c>
      <c r="BH340">
        <v>1</v>
      </c>
    </row>
    <row r="341" spans="2:60">
      <c r="B341" t="s">
        <v>4149</v>
      </c>
      <c r="C341">
        <v>1100508054</v>
      </c>
      <c r="D341" t="s">
        <v>4051</v>
      </c>
      <c r="E341">
        <v>40</v>
      </c>
      <c r="F341" t="s">
        <v>2799</v>
      </c>
      <c r="G341" t="s">
        <v>2976</v>
      </c>
      <c r="H341" t="s">
        <v>4150</v>
      </c>
      <c r="L341" t="s">
        <v>2794</v>
      </c>
      <c r="M341" t="s">
        <v>403</v>
      </c>
      <c r="N341" t="s">
        <v>4151</v>
      </c>
      <c r="O341" t="s">
        <v>3095</v>
      </c>
      <c r="P341" t="s">
        <v>103</v>
      </c>
      <c r="R341" t="s">
        <v>90</v>
      </c>
      <c r="V341" t="s">
        <v>2781</v>
      </c>
      <c r="Y341">
        <v>0</v>
      </c>
      <c r="Z341">
        <v>0</v>
      </c>
      <c r="AA341">
        <v>0</v>
      </c>
      <c r="AB341">
        <v>0</v>
      </c>
      <c r="AC341">
        <v>0</v>
      </c>
      <c r="AD341">
        <v>0</v>
      </c>
      <c r="AE341">
        <v>0</v>
      </c>
      <c r="AF341" t="s">
        <v>2782</v>
      </c>
      <c r="AI341" t="s">
        <v>79</v>
      </c>
      <c r="AJ341" t="s">
        <v>79</v>
      </c>
      <c r="AM341">
        <v>2023</v>
      </c>
      <c r="AN341" s="104">
        <v>45161</v>
      </c>
      <c r="AO341" s="104">
        <v>45175</v>
      </c>
      <c r="AP341" s="104">
        <v>45167</v>
      </c>
      <c r="AQ341" s="104">
        <v>45196</v>
      </c>
      <c r="AR341" s="104">
        <v>45168</v>
      </c>
      <c r="AS341" s="104">
        <v>45210</v>
      </c>
      <c r="AT341" s="104">
        <v>2</v>
      </c>
      <c r="AU341" s="104">
        <v>2</v>
      </c>
      <c r="AV341" s="104">
        <v>2</v>
      </c>
      <c r="AW341" s="104">
        <v>2</v>
      </c>
      <c r="AX341" s="104">
        <v>45210</v>
      </c>
      <c r="AY341" s="104">
        <v>45210</v>
      </c>
      <c r="AZ341" s="104">
        <v>45168</v>
      </c>
      <c r="BA341" s="104">
        <v>45219</v>
      </c>
      <c r="BB341" s="104">
        <v>2</v>
      </c>
      <c r="BC341" s="104">
        <v>45210</v>
      </c>
      <c r="BD341" s="104">
        <v>45210</v>
      </c>
      <c r="BE341" s="104">
        <v>45215</v>
      </c>
      <c r="BF341" s="104">
        <v>45364</v>
      </c>
      <c r="BG341">
        <v>122661.04</v>
      </c>
      <c r="BH341">
        <v>1</v>
      </c>
    </row>
    <row r="342" spans="2:60">
      <c r="B342" t="s">
        <v>4152</v>
      </c>
      <c r="C342">
        <v>1100508070</v>
      </c>
      <c r="D342" t="s">
        <v>4153</v>
      </c>
      <c r="E342">
        <v>10</v>
      </c>
      <c r="F342" t="s">
        <v>2799</v>
      </c>
      <c r="G342" t="s">
        <v>2976</v>
      </c>
      <c r="H342" t="s">
        <v>4154</v>
      </c>
      <c r="L342" t="s">
        <v>2777</v>
      </c>
      <c r="M342" t="s">
        <v>521</v>
      </c>
      <c r="N342" t="s">
        <v>2997</v>
      </c>
      <c r="O342" t="s">
        <v>3328</v>
      </c>
      <c r="P342" t="s">
        <v>88</v>
      </c>
      <c r="R342" t="s">
        <v>39</v>
      </c>
      <c r="V342" t="s">
        <v>2835</v>
      </c>
      <c r="Y342">
        <v>0</v>
      </c>
      <c r="Z342">
        <v>0</v>
      </c>
      <c r="AA342">
        <v>0</v>
      </c>
      <c r="AB342">
        <v>0</v>
      </c>
      <c r="AC342">
        <v>0</v>
      </c>
      <c r="AD342">
        <v>0</v>
      </c>
      <c r="AE342">
        <v>0</v>
      </c>
      <c r="AF342" t="s">
        <v>2782</v>
      </c>
      <c r="AJ342" t="s">
        <v>79</v>
      </c>
      <c r="AM342">
        <v>2023</v>
      </c>
      <c r="AN342" s="104">
        <v>45161</v>
      </c>
      <c r="AO342" s="104">
        <v>2</v>
      </c>
      <c r="AP342" s="104">
        <v>2</v>
      </c>
      <c r="AQ342" s="104">
        <v>2</v>
      </c>
      <c r="AR342" s="104">
        <v>2</v>
      </c>
      <c r="AS342" s="104">
        <v>2</v>
      </c>
      <c r="AT342" s="104">
        <v>2</v>
      </c>
      <c r="AU342" s="104">
        <v>2</v>
      </c>
      <c r="AV342" s="104">
        <v>2</v>
      </c>
      <c r="AW342" s="104">
        <v>2</v>
      </c>
      <c r="AX342" s="104">
        <v>45175</v>
      </c>
      <c r="AY342" s="104">
        <v>45175</v>
      </c>
      <c r="AZ342" s="104">
        <v>2</v>
      </c>
      <c r="BA342" s="104">
        <v>45162</v>
      </c>
      <c r="BB342" s="104">
        <v>2</v>
      </c>
      <c r="BC342" s="104">
        <v>45175</v>
      </c>
      <c r="BD342" s="104">
        <v>45175</v>
      </c>
      <c r="BE342" s="104">
        <v>45177</v>
      </c>
      <c r="BF342" s="104">
        <v>45191</v>
      </c>
      <c r="BG342">
        <v>696.41</v>
      </c>
      <c r="BH342">
        <v>1</v>
      </c>
    </row>
    <row r="343" spans="2:60">
      <c r="B343" t="s">
        <v>4155</v>
      </c>
      <c r="C343">
        <v>1100508126</v>
      </c>
      <c r="D343" t="s">
        <v>4156</v>
      </c>
      <c r="E343">
        <v>50</v>
      </c>
      <c r="F343" t="s">
        <v>2994</v>
      </c>
      <c r="G343" t="s">
        <v>2995</v>
      </c>
      <c r="H343" t="s">
        <v>4157</v>
      </c>
      <c r="L343" t="s">
        <v>2777</v>
      </c>
      <c r="M343" t="s">
        <v>554</v>
      </c>
      <c r="N343" t="s">
        <v>2997</v>
      </c>
      <c r="O343" t="s">
        <v>3544</v>
      </c>
      <c r="P343" t="s">
        <v>88</v>
      </c>
      <c r="R343" t="s">
        <v>39</v>
      </c>
      <c r="V343" t="s">
        <v>2781</v>
      </c>
      <c r="Y343">
        <v>0</v>
      </c>
      <c r="Z343">
        <v>0</v>
      </c>
      <c r="AA343">
        <v>0</v>
      </c>
      <c r="AB343">
        <v>0</v>
      </c>
      <c r="AC343">
        <v>0</v>
      </c>
      <c r="AD343">
        <v>0</v>
      </c>
      <c r="AE343">
        <v>0</v>
      </c>
      <c r="AF343" t="s">
        <v>2782</v>
      </c>
      <c r="AJ343" t="s">
        <v>79</v>
      </c>
      <c r="AM343">
        <v>2023</v>
      </c>
      <c r="AN343" s="104">
        <v>45161</v>
      </c>
      <c r="AO343" s="104">
        <v>2</v>
      </c>
      <c r="AP343" s="104">
        <v>2</v>
      </c>
      <c r="AQ343" s="104">
        <v>2</v>
      </c>
      <c r="AR343" s="104">
        <v>2</v>
      </c>
      <c r="AS343" s="104">
        <v>2</v>
      </c>
      <c r="AT343" s="104">
        <v>2</v>
      </c>
      <c r="AU343" s="104">
        <v>2</v>
      </c>
      <c r="AV343" s="104">
        <v>2</v>
      </c>
      <c r="AW343" s="104">
        <v>2</v>
      </c>
      <c r="AX343" s="104">
        <v>45175</v>
      </c>
      <c r="AY343" s="104">
        <v>45175</v>
      </c>
      <c r="AZ343" s="104">
        <v>2</v>
      </c>
      <c r="BA343" s="104">
        <v>45169</v>
      </c>
      <c r="BB343" s="104">
        <v>2</v>
      </c>
      <c r="BC343" s="104">
        <v>45175</v>
      </c>
      <c r="BD343" s="104">
        <v>45175</v>
      </c>
      <c r="BE343" s="104">
        <v>45180</v>
      </c>
      <c r="BF343" s="104">
        <v>45225</v>
      </c>
      <c r="BG343">
        <v>1574.01</v>
      </c>
      <c r="BH343">
        <v>1</v>
      </c>
    </row>
    <row r="344" spans="2:60">
      <c r="B344" t="s">
        <v>4158</v>
      </c>
      <c r="C344">
        <v>1100508186</v>
      </c>
      <c r="D344" t="s">
        <v>3287</v>
      </c>
      <c r="E344">
        <v>40</v>
      </c>
      <c r="F344" t="s">
        <v>4159</v>
      </c>
      <c r="G344" t="s">
        <v>4160</v>
      </c>
      <c r="H344" t="s">
        <v>4161</v>
      </c>
      <c r="L344" t="s">
        <v>2777</v>
      </c>
      <c r="M344" t="s">
        <v>403</v>
      </c>
      <c r="N344" t="s">
        <v>4162</v>
      </c>
      <c r="O344" t="s">
        <v>3131</v>
      </c>
      <c r="P344" t="s">
        <v>11</v>
      </c>
      <c r="R344" t="s">
        <v>90</v>
      </c>
      <c r="V344" t="s">
        <v>2819</v>
      </c>
      <c r="Y344">
        <v>0</v>
      </c>
      <c r="Z344">
        <v>0</v>
      </c>
      <c r="AA344">
        <v>0</v>
      </c>
      <c r="AB344">
        <v>0</v>
      </c>
      <c r="AC344">
        <v>0</v>
      </c>
      <c r="AD344">
        <v>0</v>
      </c>
      <c r="AE344">
        <v>0</v>
      </c>
      <c r="AF344" t="s">
        <v>2782</v>
      </c>
      <c r="AI344" t="s">
        <v>79</v>
      </c>
      <c r="AJ344" t="s">
        <v>79</v>
      </c>
      <c r="AM344">
        <v>2023</v>
      </c>
      <c r="AN344" s="104">
        <v>45166</v>
      </c>
      <c r="AO344" s="104">
        <v>45181</v>
      </c>
      <c r="AP344" s="104">
        <v>45174</v>
      </c>
      <c r="AQ344" s="104">
        <v>45196</v>
      </c>
      <c r="AR344" s="104">
        <v>45177</v>
      </c>
      <c r="AS344" s="104">
        <v>45197</v>
      </c>
      <c r="AT344" s="104">
        <v>45175</v>
      </c>
      <c r="AU344" s="104">
        <v>45175</v>
      </c>
      <c r="AV344" s="104">
        <v>2</v>
      </c>
      <c r="AW344" s="104">
        <v>2</v>
      </c>
      <c r="AX344" s="104">
        <v>45195</v>
      </c>
      <c r="AY344" s="104">
        <v>45195</v>
      </c>
      <c r="AZ344" s="104">
        <v>45177</v>
      </c>
      <c r="BA344" s="104">
        <v>45202</v>
      </c>
      <c r="BB344" s="104">
        <v>2</v>
      </c>
      <c r="BC344" s="104">
        <v>45195</v>
      </c>
      <c r="BD344" s="104">
        <v>45195</v>
      </c>
      <c r="BE344" s="104">
        <v>45197</v>
      </c>
      <c r="BF344" s="104">
        <v>45307</v>
      </c>
      <c r="BG344">
        <v>231444.19</v>
      </c>
      <c r="BH344">
        <v>1</v>
      </c>
    </row>
    <row r="345" spans="2:60">
      <c r="B345" t="s">
        <v>4163</v>
      </c>
      <c r="C345">
        <v>1100508207</v>
      </c>
      <c r="D345" t="s">
        <v>4164</v>
      </c>
      <c r="E345">
        <v>10</v>
      </c>
      <c r="F345" t="s">
        <v>4165</v>
      </c>
      <c r="G345" t="s">
        <v>3605</v>
      </c>
      <c r="H345" t="s">
        <v>4166</v>
      </c>
      <c r="L345" t="s">
        <v>2777</v>
      </c>
      <c r="M345" t="s">
        <v>554</v>
      </c>
      <c r="N345" t="s">
        <v>4167</v>
      </c>
      <c r="O345" t="s">
        <v>3058</v>
      </c>
      <c r="P345" t="s">
        <v>88</v>
      </c>
      <c r="R345" t="s">
        <v>90</v>
      </c>
      <c r="V345" t="s">
        <v>2835</v>
      </c>
      <c r="Y345">
        <v>0</v>
      </c>
      <c r="Z345">
        <v>0</v>
      </c>
      <c r="AA345">
        <v>0</v>
      </c>
      <c r="AB345">
        <v>0</v>
      </c>
      <c r="AC345">
        <v>0</v>
      </c>
      <c r="AD345">
        <v>0</v>
      </c>
      <c r="AE345">
        <v>0</v>
      </c>
      <c r="AF345" t="s">
        <v>2782</v>
      </c>
      <c r="AJ345" t="s">
        <v>79</v>
      </c>
      <c r="AM345">
        <v>2023</v>
      </c>
      <c r="AN345" s="104">
        <v>45168</v>
      </c>
      <c r="AO345" s="104">
        <v>2</v>
      </c>
      <c r="AP345" s="104">
        <v>2</v>
      </c>
      <c r="AQ345" s="104">
        <v>2</v>
      </c>
      <c r="AR345" s="104">
        <v>2</v>
      </c>
      <c r="AS345" s="104">
        <v>2</v>
      </c>
      <c r="AT345" s="104">
        <v>2</v>
      </c>
      <c r="AU345" s="104">
        <v>2</v>
      </c>
      <c r="AV345" s="104">
        <v>2</v>
      </c>
      <c r="AW345" s="104">
        <v>2</v>
      </c>
      <c r="AX345" s="104">
        <v>45182</v>
      </c>
      <c r="AY345" s="104">
        <v>45182</v>
      </c>
      <c r="AZ345" s="104">
        <v>2</v>
      </c>
      <c r="BA345" s="104">
        <v>45170</v>
      </c>
      <c r="BB345" s="104">
        <v>2</v>
      </c>
      <c r="BC345" s="104">
        <v>45182</v>
      </c>
      <c r="BD345" s="104">
        <v>45182</v>
      </c>
      <c r="BE345" s="104">
        <v>45184</v>
      </c>
      <c r="BF345" s="104">
        <v>45226</v>
      </c>
      <c r="BG345">
        <v>6864.01</v>
      </c>
      <c r="BH345">
        <v>1</v>
      </c>
    </row>
    <row r="346" spans="2:60">
      <c r="B346" t="s">
        <v>4168</v>
      </c>
      <c r="C346">
        <v>1100508222</v>
      </c>
      <c r="D346" t="s">
        <v>1644</v>
      </c>
      <c r="E346">
        <v>30</v>
      </c>
      <c r="F346" t="s">
        <v>2791</v>
      </c>
      <c r="G346" t="s">
        <v>3007</v>
      </c>
      <c r="H346" t="s">
        <v>4169</v>
      </c>
      <c r="L346" t="s">
        <v>2777</v>
      </c>
      <c r="M346" t="s">
        <v>214</v>
      </c>
      <c r="N346" t="s">
        <v>3075</v>
      </c>
      <c r="O346" t="s">
        <v>2998</v>
      </c>
      <c r="P346" t="s">
        <v>11</v>
      </c>
      <c r="R346" t="s">
        <v>88</v>
      </c>
      <c r="V346" t="s">
        <v>2835</v>
      </c>
      <c r="Y346">
        <v>16</v>
      </c>
      <c r="Z346">
        <v>0</v>
      </c>
      <c r="AA346">
        <v>0</v>
      </c>
      <c r="AB346">
        <v>0</v>
      </c>
      <c r="AC346">
        <v>0</v>
      </c>
      <c r="AD346">
        <v>0</v>
      </c>
      <c r="AE346">
        <v>0</v>
      </c>
      <c r="AF346" t="s">
        <v>2782</v>
      </c>
      <c r="AI346" t="s">
        <v>79</v>
      </c>
      <c r="AM346">
        <v>2023</v>
      </c>
      <c r="AN346" s="104">
        <v>45162</v>
      </c>
      <c r="AO346" s="104">
        <v>2</v>
      </c>
      <c r="AP346" s="104">
        <v>2</v>
      </c>
      <c r="AQ346" s="104">
        <v>2</v>
      </c>
      <c r="AR346" s="104">
        <v>2</v>
      </c>
      <c r="AS346" s="104">
        <v>2</v>
      </c>
      <c r="AT346" s="104">
        <v>2</v>
      </c>
      <c r="AU346" s="104">
        <v>2</v>
      </c>
      <c r="AV346" s="104">
        <v>2</v>
      </c>
      <c r="AW346" s="104">
        <v>2</v>
      </c>
      <c r="AX346" s="104">
        <v>45176</v>
      </c>
      <c r="AY346" s="104">
        <v>45176</v>
      </c>
      <c r="AZ346" s="104">
        <v>45163</v>
      </c>
      <c r="BA346" s="104">
        <v>2</v>
      </c>
      <c r="BB346" s="104">
        <v>2</v>
      </c>
      <c r="BC346" s="104">
        <v>45176</v>
      </c>
      <c r="BD346" s="104">
        <v>45176</v>
      </c>
      <c r="BE346" s="104">
        <v>45180</v>
      </c>
      <c r="BF346" s="104">
        <v>45230</v>
      </c>
      <c r="BG346">
        <v>19906.02</v>
      </c>
      <c r="BH346">
        <v>1</v>
      </c>
    </row>
    <row r="347" spans="2:60">
      <c r="B347" t="s">
        <v>4170</v>
      </c>
      <c r="C347">
        <v>1100508309</v>
      </c>
      <c r="D347" t="s">
        <v>377</v>
      </c>
      <c r="E347">
        <v>20</v>
      </c>
      <c r="F347" t="s">
        <v>2791</v>
      </c>
      <c r="G347" t="s">
        <v>3007</v>
      </c>
      <c r="H347" t="s">
        <v>4171</v>
      </c>
      <c r="L347" t="s">
        <v>2777</v>
      </c>
      <c r="M347" t="s">
        <v>521</v>
      </c>
      <c r="N347" t="s">
        <v>2997</v>
      </c>
      <c r="O347" t="s">
        <v>3544</v>
      </c>
      <c r="P347" t="s">
        <v>88</v>
      </c>
      <c r="R347" t="s">
        <v>39</v>
      </c>
      <c r="V347" t="s">
        <v>2781</v>
      </c>
      <c r="Y347">
        <v>0</v>
      </c>
      <c r="Z347">
        <v>0</v>
      </c>
      <c r="AA347">
        <v>1</v>
      </c>
      <c r="AB347">
        <v>0</v>
      </c>
      <c r="AC347">
        <v>0</v>
      </c>
      <c r="AD347">
        <v>0</v>
      </c>
      <c r="AE347">
        <v>0</v>
      </c>
      <c r="AF347" t="s">
        <v>2782</v>
      </c>
      <c r="AJ347" t="s">
        <v>79</v>
      </c>
      <c r="AM347">
        <v>2023</v>
      </c>
      <c r="AN347" s="104">
        <v>45163</v>
      </c>
      <c r="AO347" s="104">
        <v>2</v>
      </c>
      <c r="AP347" s="104">
        <v>2</v>
      </c>
      <c r="AQ347" s="104">
        <v>2</v>
      </c>
      <c r="AR347" s="104">
        <v>2</v>
      </c>
      <c r="AS347" s="104">
        <v>2</v>
      </c>
      <c r="AT347" s="104">
        <v>2</v>
      </c>
      <c r="AU347" s="104">
        <v>2</v>
      </c>
      <c r="AV347" s="104">
        <v>2</v>
      </c>
      <c r="AW347" s="104">
        <v>2</v>
      </c>
      <c r="AX347" s="104">
        <v>45170</v>
      </c>
      <c r="AY347" s="104">
        <v>45170</v>
      </c>
      <c r="AZ347" s="104">
        <v>2</v>
      </c>
      <c r="BA347" s="104">
        <v>45169</v>
      </c>
      <c r="BB347" s="104">
        <v>2</v>
      </c>
      <c r="BC347" s="104">
        <v>45170</v>
      </c>
      <c r="BD347" s="104">
        <v>45170</v>
      </c>
      <c r="BE347" s="104">
        <v>45175</v>
      </c>
      <c r="BF347" s="104">
        <v>45225</v>
      </c>
      <c r="BG347">
        <v>777.01</v>
      </c>
      <c r="BH347">
        <v>1</v>
      </c>
    </row>
    <row r="348" spans="2:60">
      <c r="B348" t="s">
        <v>4172</v>
      </c>
      <c r="C348">
        <v>1100508314</v>
      </c>
      <c r="D348" t="s">
        <v>1621</v>
      </c>
      <c r="E348">
        <v>30</v>
      </c>
      <c r="F348" t="s">
        <v>2791</v>
      </c>
      <c r="G348" t="s">
        <v>3007</v>
      </c>
      <c r="H348" t="s">
        <v>4173</v>
      </c>
      <c r="L348" t="s">
        <v>2777</v>
      </c>
      <c r="M348" t="s">
        <v>403</v>
      </c>
      <c r="N348" t="s">
        <v>4174</v>
      </c>
      <c r="O348" t="s">
        <v>3131</v>
      </c>
      <c r="P348" t="s">
        <v>80</v>
      </c>
      <c r="R348" t="s">
        <v>90</v>
      </c>
      <c r="V348" t="s">
        <v>1416</v>
      </c>
      <c r="Y348">
        <v>4</v>
      </c>
      <c r="Z348">
        <v>0</v>
      </c>
      <c r="AA348">
        <v>4</v>
      </c>
      <c r="AB348">
        <v>0</v>
      </c>
      <c r="AC348">
        <v>0</v>
      </c>
      <c r="AD348">
        <v>0</v>
      </c>
      <c r="AE348">
        <v>0</v>
      </c>
      <c r="AF348" t="s">
        <v>2782</v>
      </c>
      <c r="AI348" t="s">
        <v>79</v>
      </c>
      <c r="AJ348" t="s">
        <v>79</v>
      </c>
      <c r="AM348">
        <v>2023</v>
      </c>
      <c r="AN348" s="104">
        <v>45169</v>
      </c>
      <c r="AO348" s="104">
        <v>45184</v>
      </c>
      <c r="AP348" s="104">
        <v>45188</v>
      </c>
      <c r="AQ348" s="104">
        <v>45183</v>
      </c>
      <c r="AR348" s="104">
        <v>45201</v>
      </c>
      <c r="AS348" s="104">
        <v>45191</v>
      </c>
      <c r="AT348" s="104">
        <v>2</v>
      </c>
      <c r="AU348" s="104">
        <v>2</v>
      </c>
      <c r="AV348" s="104">
        <v>2</v>
      </c>
      <c r="AW348" s="104">
        <v>2</v>
      </c>
      <c r="AX348" s="104">
        <v>45189</v>
      </c>
      <c r="AY348" s="104">
        <v>45189</v>
      </c>
      <c r="AZ348" s="104">
        <v>45209</v>
      </c>
      <c r="BA348" s="104">
        <v>45191</v>
      </c>
      <c r="BB348" s="104">
        <v>2</v>
      </c>
      <c r="BC348" s="104">
        <v>45189</v>
      </c>
      <c r="BD348" s="104">
        <v>45189</v>
      </c>
      <c r="BE348" s="104">
        <v>45191</v>
      </c>
      <c r="BF348" s="104">
        <v>2</v>
      </c>
      <c r="BG348">
        <v>20503.02</v>
      </c>
      <c r="BH348">
        <v>1</v>
      </c>
    </row>
    <row r="349" spans="2:60">
      <c r="B349" t="s">
        <v>4175</v>
      </c>
      <c r="C349">
        <v>1100508317</v>
      </c>
      <c r="D349" t="s">
        <v>893</v>
      </c>
      <c r="E349">
        <v>30</v>
      </c>
      <c r="F349" t="s">
        <v>2994</v>
      </c>
      <c r="G349" t="s">
        <v>2995</v>
      </c>
      <c r="L349" t="s">
        <v>2777</v>
      </c>
      <c r="M349" t="s">
        <v>521</v>
      </c>
      <c r="N349" t="s">
        <v>2997</v>
      </c>
      <c r="O349" t="s">
        <v>3328</v>
      </c>
      <c r="P349" t="s">
        <v>88</v>
      </c>
      <c r="R349" t="s">
        <v>39</v>
      </c>
      <c r="V349" t="s">
        <v>2835</v>
      </c>
      <c r="Y349">
        <v>0</v>
      </c>
      <c r="Z349">
        <v>0</v>
      </c>
      <c r="AA349">
        <v>0</v>
      </c>
      <c r="AB349">
        <v>0</v>
      </c>
      <c r="AC349">
        <v>0</v>
      </c>
      <c r="AD349">
        <v>0</v>
      </c>
      <c r="AE349">
        <v>0</v>
      </c>
      <c r="AF349" t="s">
        <v>2782</v>
      </c>
      <c r="AJ349" t="s">
        <v>79</v>
      </c>
      <c r="AM349">
        <v>2023</v>
      </c>
      <c r="AN349" s="104">
        <v>45163</v>
      </c>
      <c r="AO349" s="104">
        <v>2</v>
      </c>
      <c r="AP349" s="104">
        <v>2</v>
      </c>
      <c r="AQ349" s="104">
        <v>2</v>
      </c>
      <c r="AR349" s="104">
        <v>2</v>
      </c>
      <c r="AS349" s="104">
        <v>2</v>
      </c>
      <c r="AT349" s="104">
        <v>2</v>
      </c>
      <c r="AU349" s="104">
        <v>2</v>
      </c>
      <c r="AV349" s="104">
        <v>2</v>
      </c>
      <c r="AW349" s="104">
        <v>2</v>
      </c>
      <c r="AX349" s="104">
        <v>45177</v>
      </c>
      <c r="AY349" s="104">
        <v>45177</v>
      </c>
      <c r="AZ349" s="104">
        <v>2</v>
      </c>
      <c r="BA349" s="104">
        <v>45169</v>
      </c>
      <c r="BB349" s="104">
        <v>2</v>
      </c>
      <c r="BC349" s="104">
        <v>45177</v>
      </c>
      <c r="BD349" s="104">
        <v>45177</v>
      </c>
      <c r="BE349" s="104">
        <v>45181</v>
      </c>
      <c r="BF349" s="104">
        <v>45253</v>
      </c>
      <c r="BG349">
        <v>1802</v>
      </c>
      <c r="BH349">
        <v>1</v>
      </c>
    </row>
    <row r="350" spans="2:60">
      <c r="B350" t="s">
        <v>4176</v>
      </c>
      <c r="C350">
        <v>1100508322</v>
      </c>
      <c r="D350" t="s">
        <v>4177</v>
      </c>
      <c r="E350">
        <v>10</v>
      </c>
      <c r="F350" t="s">
        <v>3824</v>
      </c>
      <c r="G350" t="s">
        <v>4178</v>
      </c>
      <c r="L350" t="s">
        <v>2777</v>
      </c>
      <c r="M350" t="s">
        <v>521</v>
      </c>
      <c r="N350" t="s">
        <v>3075</v>
      </c>
      <c r="O350" t="s">
        <v>3240</v>
      </c>
      <c r="P350" t="s">
        <v>88</v>
      </c>
      <c r="R350" t="s">
        <v>39</v>
      </c>
      <c r="V350" t="s">
        <v>2835</v>
      </c>
      <c r="Y350">
        <v>0</v>
      </c>
      <c r="Z350">
        <v>0</v>
      </c>
      <c r="AA350">
        <v>0</v>
      </c>
      <c r="AB350">
        <v>0</v>
      </c>
      <c r="AC350">
        <v>0</v>
      </c>
      <c r="AD350">
        <v>0</v>
      </c>
      <c r="AE350">
        <v>0</v>
      </c>
      <c r="AF350" t="s">
        <v>2782</v>
      </c>
      <c r="AJ350" t="s">
        <v>79</v>
      </c>
      <c r="AM350">
        <v>2023</v>
      </c>
      <c r="AN350" s="104">
        <v>45163</v>
      </c>
      <c r="AO350" s="104">
        <v>2</v>
      </c>
      <c r="AP350" s="104">
        <v>2</v>
      </c>
      <c r="AQ350" s="104">
        <v>2</v>
      </c>
      <c r="AR350" s="104">
        <v>2</v>
      </c>
      <c r="AS350" s="104">
        <v>2</v>
      </c>
      <c r="AT350" s="104">
        <v>2</v>
      </c>
      <c r="AU350" s="104">
        <v>2</v>
      </c>
      <c r="AV350" s="104">
        <v>2</v>
      </c>
      <c r="AW350" s="104">
        <v>2</v>
      </c>
      <c r="AX350" s="104">
        <v>45177</v>
      </c>
      <c r="AY350" s="104">
        <v>45177</v>
      </c>
      <c r="AZ350" s="104">
        <v>2</v>
      </c>
      <c r="BA350" s="104">
        <v>45169</v>
      </c>
      <c r="BB350" s="104">
        <v>2</v>
      </c>
      <c r="BC350" s="104">
        <v>45177</v>
      </c>
      <c r="BD350" s="104">
        <v>45177</v>
      </c>
      <c r="BE350" s="104">
        <v>45181</v>
      </c>
      <c r="BF350" s="104">
        <v>46022</v>
      </c>
      <c r="BG350">
        <v>0</v>
      </c>
      <c r="BH350">
        <v>1</v>
      </c>
    </row>
    <row r="351" spans="2:60">
      <c r="B351" t="s">
        <v>4179</v>
      </c>
      <c r="C351">
        <v>1100508334</v>
      </c>
      <c r="D351" t="s">
        <v>4180</v>
      </c>
      <c r="E351">
        <v>10</v>
      </c>
      <c r="F351" t="s">
        <v>2799</v>
      </c>
      <c r="G351" t="s">
        <v>4181</v>
      </c>
      <c r="L351" t="s">
        <v>2777</v>
      </c>
      <c r="M351" t="s">
        <v>521</v>
      </c>
      <c r="N351" t="s">
        <v>2997</v>
      </c>
      <c r="O351" t="s">
        <v>3419</v>
      </c>
      <c r="P351" t="s">
        <v>88</v>
      </c>
      <c r="R351" t="s">
        <v>39</v>
      </c>
      <c r="V351" t="s">
        <v>2835</v>
      </c>
      <c r="Y351">
        <v>0</v>
      </c>
      <c r="Z351">
        <v>0</v>
      </c>
      <c r="AA351">
        <v>1</v>
      </c>
      <c r="AB351">
        <v>0</v>
      </c>
      <c r="AC351">
        <v>0</v>
      </c>
      <c r="AD351">
        <v>0</v>
      </c>
      <c r="AE351">
        <v>0</v>
      </c>
      <c r="AF351" t="s">
        <v>2782</v>
      </c>
      <c r="AJ351" t="s">
        <v>79</v>
      </c>
      <c r="AM351">
        <v>2023</v>
      </c>
      <c r="AN351" s="104">
        <v>45163</v>
      </c>
      <c r="AO351" s="104">
        <v>2</v>
      </c>
      <c r="AP351" s="104">
        <v>2</v>
      </c>
      <c r="AQ351" s="104">
        <v>2</v>
      </c>
      <c r="AR351" s="104">
        <v>2</v>
      </c>
      <c r="AS351" s="104">
        <v>2</v>
      </c>
      <c r="AT351" s="104">
        <v>2</v>
      </c>
      <c r="AU351" s="104">
        <v>2</v>
      </c>
      <c r="AV351" s="104">
        <v>2</v>
      </c>
      <c r="AW351" s="104">
        <v>2</v>
      </c>
      <c r="AX351" s="104">
        <v>45177</v>
      </c>
      <c r="AY351" s="104">
        <v>45177</v>
      </c>
      <c r="AZ351" s="104">
        <v>2</v>
      </c>
      <c r="BA351" s="104">
        <v>45169</v>
      </c>
      <c r="BB351" s="104">
        <v>2</v>
      </c>
      <c r="BC351" s="104">
        <v>45177</v>
      </c>
      <c r="BD351" s="104">
        <v>45177</v>
      </c>
      <c r="BE351" s="104">
        <v>45181</v>
      </c>
      <c r="BF351" s="104">
        <v>45226</v>
      </c>
      <c r="BG351">
        <v>2914</v>
      </c>
      <c r="BH351">
        <v>1</v>
      </c>
    </row>
    <row r="352" spans="2:60">
      <c r="B352" t="s">
        <v>4182</v>
      </c>
      <c r="C352">
        <v>1100508340</v>
      </c>
      <c r="D352" t="s">
        <v>3814</v>
      </c>
      <c r="E352">
        <v>20</v>
      </c>
      <c r="F352" t="s">
        <v>2791</v>
      </c>
      <c r="G352" t="s">
        <v>3007</v>
      </c>
      <c r="H352" t="s">
        <v>4183</v>
      </c>
      <c r="L352" t="s">
        <v>2777</v>
      </c>
      <c r="M352" t="s">
        <v>513</v>
      </c>
      <c r="N352" t="s">
        <v>3075</v>
      </c>
      <c r="O352" t="s">
        <v>3419</v>
      </c>
      <c r="P352" t="s">
        <v>103</v>
      </c>
      <c r="R352" t="s">
        <v>65</v>
      </c>
      <c r="V352" t="s">
        <v>2835</v>
      </c>
      <c r="Y352">
        <v>2</v>
      </c>
      <c r="Z352">
        <v>0</v>
      </c>
      <c r="AA352">
        <v>2</v>
      </c>
      <c r="AB352">
        <v>0</v>
      </c>
      <c r="AC352">
        <v>0</v>
      </c>
      <c r="AD352">
        <v>0</v>
      </c>
      <c r="AE352">
        <v>0</v>
      </c>
      <c r="AF352" t="s">
        <v>2782</v>
      </c>
      <c r="AI352" t="s">
        <v>79</v>
      </c>
      <c r="AJ352" t="s">
        <v>79</v>
      </c>
      <c r="AM352">
        <v>2023</v>
      </c>
      <c r="AN352" s="104">
        <v>45163</v>
      </c>
      <c r="AO352" s="104">
        <v>2</v>
      </c>
      <c r="AP352" s="104">
        <v>2</v>
      </c>
      <c r="AQ352" s="104">
        <v>2</v>
      </c>
      <c r="AR352" s="104">
        <v>2</v>
      </c>
      <c r="AS352" s="104">
        <v>2</v>
      </c>
      <c r="AT352" s="104">
        <v>2</v>
      </c>
      <c r="AU352" s="104">
        <v>2</v>
      </c>
      <c r="AV352" s="104">
        <v>2</v>
      </c>
      <c r="AW352" s="104">
        <v>2</v>
      </c>
      <c r="AX352" s="104">
        <v>45177</v>
      </c>
      <c r="AY352" s="104">
        <v>45177</v>
      </c>
      <c r="AZ352" s="104">
        <v>45167</v>
      </c>
      <c r="BA352" s="104">
        <v>45176</v>
      </c>
      <c r="BB352" s="104">
        <v>2</v>
      </c>
      <c r="BC352" s="104">
        <v>45177</v>
      </c>
      <c r="BD352" s="104">
        <v>45177</v>
      </c>
      <c r="BE352" s="104">
        <v>45181</v>
      </c>
      <c r="BF352" s="104">
        <v>45253</v>
      </c>
      <c r="BG352">
        <v>4143.01</v>
      </c>
      <c r="BH352">
        <v>1</v>
      </c>
    </row>
    <row r="353" spans="2:60">
      <c r="B353" t="s">
        <v>4184</v>
      </c>
      <c r="C353">
        <v>1100508379</v>
      </c>
      <c r="D353" t="s">
        <v>1364</v>
      </c>
      <c r="E353">
        <v>30</v>
      </c>
      <c r="F353" t="s">
        <v>2799</v>
      </c>
      <c r="G353" t="s">
        <v>4185</v>
      </c>
      <c r="H353" t="s">
        <v>4186</v>
      </c>
      <c r="L353" t="s">
        <v>2777</v>
      </c>
      <c r="M353" t="s">
        <v>521</v>
      </c>
      <c r="N353" t="s">
        <v>3075</v>
      </c>
      <c r="O353" t="s">
        <v>3419</v>
      </c>
      <c r="P353" t="s">
        <v>88</v>
      </c>
      <c r="R353" t="s">
        <v>90</v>
      </c>
      <c r="V353" t="s">
        <v>2781</v>
      </c>
      <c r="Y353">
        <v>0</v>
      </c>
      <c r="Z353">
        <v>0</v>
      </c>
      <c r="AA353">
        <v>0</v>
      </c>
      <c r="AB353">
        <v>0</v>
      </c>
      <c r="AC353">
        <v>0</v>
      </c>
      <c r="AD353">
        <v>0</v>
      </c>
      <c r="AE353">
        <v>0</v>
      </c>
      <c r="AF353" t="s">
        <v>2782</v>
      </c>
      <c r="AJ353" t="s">
        <v>79</v>
      </c>
      <c r="AM353">
        <v>2023</v>
      </c>
      <c r="AN353" s="104">
        <v>45167</v>
      </c>
      <c r="AO353" s="104">
        <v>2</v>
      </c>
      <c r="AP353" s="104">
        <v>2</v>
      </c>
      <c r="AQ353" s="104">
        <v>2</v>
      </c>
      <c r="AR353" s="104">
        <v>2</v>
      </c>
      <c r="AS353" s="104">
        <v>2</v>
      </c>
      <c r="AT353" s="104">
        <v>2</v>
      </c>
      <c r="AU353" s="104">
        <v>2</v>
      </c>
      <c r="AV353" s="104">
        <v>2</v>
      </c>
      <c r="AW353" s="104">
        <v>2</v>
      </c>
      <c r="AX353" s="104">
        <v>45181</v>
      </c>
      <c r="AY353" s="104">
        <v>45181</v>
      </c>
      <c r="AZ353" s="104">
        <v>2</v>
      </c>
      <c r="BA353" s="104">
        <v>45168</v>
      </c>
      <c r="BB353" s="104">
        <v>2</v>
      </c>
      <c r="BC353" s="104">
        <v>45181</v>
      </c>
      <c r="BD353" s="104">
        <v>45181</v>
      </c>
      <c r="BE353" s="104">
        <v>45183</v>
      </c>
      <c r="BF353" s="104">
        <v>45223</v>
      </c>
      <c r="BG353">
        <v>660.01</v>
      </c>
      <c r="BH353">
        <v>1</v>
      </c>
    </row>
    <row r="354" spans="2:60">
      <c r="B354" t="s">
        <v>4187</v>
      </c>
      <c r="C354">
        <v>1100508409</v>
      </c>
      <c r="D354" t="s">
        <v>4188</v>
      </c>
      <c r="E354">
        <v>10</v>
      </c>
      <c r="F354" t="s">
        <v>4189</v>
      </c>
      <c r="G354" t="s">
        <v>3035</v>
      </c>
      <c r="L354" t="s">
        <v>2777</v>
      </c>
      <c r="M354" t="s">
        <v>2004</v>
      </c>
      <c r="N354" t="s">
        <v>4190</v>
      </c>
      <c r="O354" t="s">
        <v>2817</v>
      </c>
      <c r="P354" t="s">
        <v>88</v>
      </c>
      <c r="R354" t="s">
        <v>39</v>
      </c>
      <c r="V354" t="s">
        <v>387</v>
      </c>
      <c r="Y354">
        <v>0</v>
      </c>
      <c r="Z354">
        <v>0</v>
      </c>
      <c r="AA354">
        <v>0</v>
      </c>
      <c r="AB354">
        <v>0</v>
      </c>
      <c r="AC354">
        <v>0</v>
      </c>
      <c r="AD354">
        <v>0</v>
      </c>
      <c r="AE354">
        <v>0</v>
      </c>
      <c r="AF354" t="s">
        <v>2782</v>
      </c>
      <c r="AJ354" t="s">
        <v>79</v>
      </c>
      <c r="AM354">
        <v>2023</v>
      </c>
      <c r="AN354" s="104">
        <v>45170</v>
      </c>
      <c r="AO354" s="104">
        <v>45184</v>
      </c>
      <c r="AP354" s="104">
        <v>2</v>
      </c>
      <c r="AQ354" s="104">
        <v>45225</v>
      </c>
      <c r="AR354" s="104">
        <v>2</v>
      </c>
      <c r="AS354" s="104">
        <v>2</v>
      </c>
      <c r="AT354" s="104">
        <v>2</v>
      </c>
      <c r="AU354" s="104">
        <v>45180</v>
      </c>
      <c r="AV354" s="104">
        <v>2</v>
      </c>
      <c r="AW354" s="104">
        <v>2</v>
      </c>
      <c r="AX354" s="104">
        <v>45198</v>
      </c>
      <c r="AY354" s="104">
        <v>45198</v>
      </c>
      <c r="AZ354" s="104">
        <v>2</v>
      </c>
      <c r="BA354" s="104">
        <v>45239</v>
      </c>
      <c r="BB354" s="104">
        <v>2</v>
      </c>
      <c r="BC354" s="104">
        <v>45198</v>
      </c>
      <c r="BD354" s="104">
        <v>45198</v>
      </c>
      <c r="BE354" s="104">
        <v>45203</v>
      </c>
      <c r="BF354" s="104">
        <v>45310</v>
      </c>
      <c r="BG354">
        <v>13457.01</v>
      </c>
      <c r="BH354">
        <v>1</v>
      </c>
    </row>
    <row r="355" spans="2:60">
      <c r="B355" t="s">
        <v>4191</v>
      </c>
      <c r="C355">
        <v>1100508410</v>
      </c>
      <c r="D355" t="s">
        <v>4188</v>
      </c>
      <c r="E355">
        <v>10</v>
      </c>
      <c r="F355" t="s">
        <v>4192</v>
      </c>
      <c r="G355" t="s">
        <v>3035</v>
      </c>
      <c r="H355" t="s">
        <v>4193</v>
      </c>
      <c r="L355" t="s">
        <v>2777</v>
      </c>
      <c r="M355" t="s">
        <v>2004</v>
      </c>
      <c r="N355" t="s">
        <v>4190</v>
      </c>
      <c r="O355" t="s">
        <v>2817</v>
      </c>
      <c r="P355" t="s">
        <v>88</v>
      </c>
      <c r="R355" t="s">
        <v>73</v>
      </c>
      <c r="V355" t="s">
        <v>2819</v>
      </c>
      <c r="Y355">
        <v>0</v>
      </c>
      <c r="Z355">
        <v>0</v>
      </c>
      <c r="AA355">
        <v>0</v>
      </c>
      <c r="AB355">
        <v>0</v>
      </c>
      <c r="AC355">
        <v>0</v>
      </c>
      <c r="AD355">
        <v>0</v>
      </c>
      <c r="AE355">
        <v>0</v>
      </c>
      <c r="AF355" t="s">
        <v>2782</v>
      </c>
      <c r="AJ355" t="s">
        <v>79</v>
      </c>
      <c r="AM355">
        <v>2023</v>
      </c>
      <c r="AN355" s="104">
        <v>45169</v>
      </c>
      <c r="AO355" s="104">
        <v>45187</v>
      </c>
      <c r="AP355" s="104">
        <v>2</v>
      </c>
      <c r="AQ355" s="104">
        <v>45223</v>
      </c>
      <c r="AR355" s="104">
        <v>2</v>
      </c>
      <c r="AS355" s="104">
        <v>2</v>
      </c>
      <c r="AT355" s="104">
        <v>45177</v>
      </c>
      <c r="AU355" s="104">
        <v>45177</v>
      </c>
      <c r="AV355" s="104">
        <v>2</v>
      </c>
      <c r="AW355" s="104">
        <v>2</v>
      </c>
      <c r="AX355" s="104">
        <v>45198</v>
      </c>
      <c r="AY355" s="104">
        <v>45198</v>
      </c>
      <c r="AZ355" s="104">
        <v>2</v>
      </c>
      <c r="BA355" s="104">
        <v>45233</v>
      </c>
      <c r="BB355" s="104">
        <v>2</v>
      </c>
      <c r="BC355" s="104">
        <v>45198</v>
      </c>
      <c r="BD355" s="104">
        <v>45198</v>
      </c>
      <c r="BE355" s="104">
        <v>45202</v>
      </c>
      <c r="BF355" s="104">
        <v>45310</v>
      </c>
      <c r="BG355">
        <v>13231.01</v>
      </c>
      <c r="BH355">
        <v>1</v>
      </c>
    </row>
    <row r="356" spans="2:60">
      <c r="B356" t="s">
        <v>4194</v>
      </c>
      <c r="C356">
        <v>1100508412</v>
      </c>
      <c r="D356" t="s">
        <v>4195</v>
      </c>
      <c r="E356">
        <v>60</v>
      </c>
      <c r="F356" t="s">
        <v>4196</v>
      </c>
      <c r="G356" t="s">
        <v>4197</v>
      </c>
      <c r="L356" t="s">
        <v>2777</v>
      </c>
      <c r="M356" t="s">
        <v>521</v>
      </c>
      <c r="N356" t="s">
        <v>3040</v>
      </c>
      <c r="O356" t="s">
        <v>3067</v>
      </c>
      <c r="P356" t="s">
        <v>88</v>
      </c>
      <c r="R356" t="s">
        <v>39</v>
      </c>
      <c r="Y356">
        <v>0</v>
      </c>
      <c r="Z356">
        <v>0</v>
      </c>
      <c r="AA356">
        <v>0</v>
      </c>
      <c r="AB356">
        <v>0</v>
      </c>
      <c r="AC356">
        <v>0</v>
      </c>
      <c r="AD356">
        <v>0</v>
      </c>
      <c r="AE356">
        <v>0</v>
      </c>
      <c r="AF356" t="s">
        <v>2782</v>
      </c>
      <c r="AJ356" t="s">
        <v>79</v>
      </c>
      <c r="AM356">
        <v>2023</v>
      </c>
      <c r="AN356" s="104">
        <v>2</v>
      </c>
      <c r="AO356" s="104">
        <v>2</v>
      </c>
      <c r="AP356" s="104">
        <v>2</v>
      </c>
      <c r="AQ356" s="104">
        <v>2</v>
      </c>
      <c r="AR356" s="104">
        <v>2</v>
      </c>
      <c r="AS356" s="104">
        <v>2</v>
      </c>
      <c r="AT356" s="104">
        <v>2</v>
      </c>
      <c r="AU356" s="104">
        <v>2</v>
      </c>
      <c r="AV356" s="104">
        <v>2</v>
      </c>
      <c r="AW356" s="104">
        <v>2</v>
      </c>
      <c r="AX356" s="104">
        <v>2</v>
      </c>
      <c r="AY356" s="104">
        <v>2</v>
      </c>
      <c r="AZ356" s="104">
        <v>2</v>
      </c>
      <c r="BA356" s="104">
        <v>45176</v>
      </c>
      <c r="BB356" s="104">
        <v>2</v>
      </c>
      <c r="BC356" s="104">
        <v>2</v>
      </c>
      <c r="BD356" s="104">
        <v>2</v>
      </c>
      <c r="BE356" s="104">
        <v>2</v>
      </c>
      <c r="BF356" s="104">
        <v>2</v>
      </c>
      <c r="BG356">
        <v>9063.16</v>
      </c>
      <c r="BH356">
        <v>1</v>
      </c>
    </row>
    <row r="357" spans="2:60">
      <c r="B357" t="s">
        <v>4198</v>
      </c>
      <c r="C357">
        <v>1100508465</v>
      </c>
      <c r="D357" t="s">
        <v>3079</v>
      </c>
      <c r="E357">
        <v>10</v>
      </c>
      <c r="F357" t="s">
        <v>4199</v>
      </c>
      <c r="G357" t="s">
        <v>4200</v>
      </c>
      <c r="H357" t="s">
        <v>4201</v>
      </c>
      <c r="L357" t="s">
        <v>2777</v>
      </c>
      <c r="M357" t="s">
        <v>521</v>
      </c>
      <c r="N357" t="s">
        <v>2997</v>
      </c>
      <c r="O357" t="s">
        <v>3544</v>
      </c>
      <c r="P357" t="s">
        <v>88</v>
      </c>
      <c r="R357" t="s">
        <v>39</v>
      </c>
      <c r="V357" t="s">
        <v>2781</v>
      </c>
      <c r="Y357">
        <v>0</v>
      </c>
      <c r="Z357">
        <v>0</v>
      </c>
      <c r="AA357">
        <v>0</v>
      </c>
      <c r="AB357">
        <v>0</v>
      </c>
      <c r="AC357">
        <v>0</v>
      </c>
      <c r="AD357">
        <v>0</v>
      </c>
      <c r="AE357">
        <v>0</v>
      </c>
      <c r="AF357" t="s">
        <v>2782</v>
      </c>
      <c r="AJ357" t="s">
        <v>79</v>
      </c>
      <c r="AM357">
        <v>2023</v>
      </c>
      <c r="AN357" s="104">
        <v>45166</v>
      </c>
      <c r="AO357" s="104">
        <v>2</v>
      </c>
      <c r="AP357" s="104">
        <v>2</v>
      </c>
      <c r="AQ357" s="104">
        <v>2</v>
      </c>
      <c r="AR357" s="104">
        <v>2</v>
      </c>
      <c r="AS357" s="104">
        <v>2</v>
      </c>
      <c r="AT357" s="104">
        <v>2</v>
      </c>
      <c r="AU357" s="104">
        <v>2</v>
      </c>
      <c r="AV357" s="104">
        <v>2</v>
      </c>
      <c r="AW357" s="104">
        <v>2</v>
      </c>
      <c r="AX357" s="104">
        <v>45180</v>
      </c>
      <c r="AY357" s="104">
        <v>45180</v>
      </c>
      <c r="AZ357" s="104">
        <v>2</v>
      </c>
      <c r="BA357" s="104">
        <v>45169</v>
      </c>
      <c r="BB357" s="104">
        <v>2</v>
      </c>
      <c r="BC357" s="104">
        <v>45180</v>
      </c>
      <c r="BD357" s="104">
        <v>45180</v>
      </c>
      <c r="BE357" s="104">
        <v>45182</v>
      </c>
      <c r="BF357" s="104">
        <v>45225</v>
      </c>
      <c r="BG357">
        <v>0</v>
      </c>
      <c r="BH357">
        <v>1</v>
      </c>
    </row>
    <row r="358" spans="2:60">
      <c r="B358" t="s">
        <v>4202</v>
      </c>
      <c r="C358">
        <v>1100508495</v>
      </c>
      <c r="D358" t="s">
        <v>1010</v>
      </c>
      <c r="E358">
        <v>20</v>
      </c>
      <c r="F358" t="s">
        <v>2791</v>
      </c>
      <c r="G358" t="s">
        <v>3007</v>
      </c>
      <c r="L358" t="s">
        <v>2777</v>
      </c>
      <c r="M358" t="s">
        <v>521</v>
      </c>
      <c r="N358" t="s">
        <v>4203</v>
      </c>
      <c r="O358" t="s">
        <v>3240</v>
      </c>
      <c r="P358" t="s">
        <v>88</v>
      </c>
      <c r="R358" t="s">
        <v>90</v>
      </c>
      <c r="V358" t="s">
        <v>387</v>
      </c>
      <c r="Y358">
        <v>0</v>
      </c>
      <c r="Z358">
        <v>0</v>
      </c>
      <c r="AA358">
        <v>1</v>
      </c>
      <c r="AB358">
        <v>0</v>
      </c>
      <c r="AC358">
        <v>0</v>
      </c>
      <c r="AD358">
        <v>0</v>
      </c>
      <c r="AE358">
        <v>0</v>
      </c>
      <c r="AF358" t="s">
        <v>2782</v>
      </c>
      <c r="AJ358" t="s">
        <v>79</v>
      </c>
      <c r="AM358">
        <v>2023</v>
      </c>
      <c r="AN358" s="104">
        <v>45168</v>
      </c>
      <c r="AO358" s="104">
        <v>2</v>
      </c>
      <c r="AP358" s="104">
        <v>2</v>
      </c>
      <c r="AQ358" s="104">
        <v>2</v>
      </c>
      <c r="AR358" s="104">
        <v>2</v>
      </c>
      <c r="AS358" s="104">
        <v>2</v>
      </c>
      <c r="AT358" s="104">
        <v>2</v>
      </c>
      <c r="AU358" s="104">
        <v>2</v>
      </c>
      <c r="AV358" s="104">
        <v>2</v>
      </c>
      <c r="AW358" s="104">
        <v>2</v>
      </c>
      <c r="AX358" s="104">
        <v>45176</v>
      </c>
      <c r="AY358" s="104">
        <v>45176</v>
      </c>
      <c r="AZ358" s="104">
        <v>2</v>
      </c>
      <c r="BA358" s="104">
        <v>45170</v>
      </c>
      <c r="BB358" s="104">
        <v>2</v>
      </c>
      <c r="BC358" s="104">
        <v>45176</v>
      </c>
      <c r="BD358" s="104">
        <v>45176</v>
      </c>
      <c r="BE358" s="104">
        <v>2</v>
      </c>
      <c r="BF358" s="104">
        <v>2</v>
      </c>
      <c r="BG358">
        <v>0.01</v>
      </c>
      <c r="BH358">
        <v>1</v>
      </c>
    </row>
    <row r="359" spans="2:60">
      <c r="B359" t="s">
        <v>4204</v>
      </c>
      <c r="C359">
        <v>1100508521</v>
      </c>
      <c r="D359" t="s">
        <v>4205</v>
      </c>
      <c r="E359">
        <v>20</v>
      </c>
      <c r="F359" t="s">
        <v>2994</v>
      </c>
      <c r="G359" t="s">
        <v>2995</v>
      </c>
      <c r="H359" t="s">
        <v>4206</v>
      </c>
      <c r="L359" t="s">
        <v>2777</v>
      </c>
      <c r="M359" t="s">
        <v>521</v>
      </c>
      <c r="N359" t="s">
        <v>2997</v>
      </c>
      <c r="O359" t="s">
        <v>3419</v>
      </c>
      <c r="P359" t="s">
        <v>88</v>
      </c>
      <c r="R359" t="s">
        <v>57</v>
      </c>
      <c r="V359" t="s">
        <v>2819</v>
      </c>
      <c r="Y359">
        <v>0</v>
      </c>
      <c r="Z359">
        <v>0</v>
      </c>
      <c r="AA359">
        <v>0</v>
      </c>
      <c r="AB359">
        <v>0</v>
      </c>
      <c r="AC359">
        <v>0</v>
      </c>
      <c r="AD359">
        <v>0</v>
      </c>
      <c r="AE359">
        <v>0</v>
      </c>
      <c r="AF359" t="s">
        <v>2782</v>
      </c>
      <c r="AJ359" t="s">
        <v>79</v>
      </c>
      <c r="AM359">
        <v>2023</v>
      </c>
      <c r="AN359" s="104">
        <v>45183</v>
      </c>
      <c r="AO359" s="104">
        <v>2</v>
      </c>
      <c r="AP359" s="104">
        <v>2</v>
      </c>
      <c r="AQ359" s="104">
        <v>2</v>
      </c>
      <c r="AR359" s="104">
        <v>2</v>
      </c>
      <c r="AS359" s="104">
        <v>2</v>
      </c>
      <c r="AT359" s="104">
        <v>2</v>
      </c>
      <c r="AU359" s="104">
        <v>2</v>
      </c>
      <c r="AV359" s="104">
        <v>2</v>
      </c>
      <c r="AW359" s="104">
        <v>2</v>
      </c>
      <c r="AX359" s="104">
        <v>45197</v>
      </c>
      <c r="AY359" s="104">
        <v>45197</v>
      </c>
      <c r="AZ359" s="104">
        <v>2</v>
      </c>
      <c r="BA359" s="104">
        <v>45187</v>
      </c>
      <c r="BB359" s="104">
        <v>2</v>
      </c>
      <c r="BC359" s="104">
        <v>45197</v>
      </c>
      <c r="BD359" s="104">
        <v>45197</v>
      </c>
      <c r="BE359" s="104">
        <v>45201</v>
      </c>
      <c r="BF359" s="104">
        <v>45257</v>
      </c>
      <c r="BG359">
        <v>2304.0100000000002</v>
      </c>
      <c r="BH359">
        <v>1</v>
      </c>
    </row>
    <row r="360" spans="2:60">
      <c r="B360" t="s">
        <v>4207</v>
      </c>
      <c r="C360">
        <v>1100508561</v>
      </c>
      <c r="D360" t="s">
        <v>1159</v>
      </c>
      <c r="E360">
        <v>20</v>
      </c>
      <c r="F360" t="s">
        <v>2791</v>
      </c>
      <c r="G360" t="s">
        <v>3007</v>
      </c>
      <c r="H360" t="s">
        <v>4208</v>
      </c>
      <c r="L360" t="s">
        <v>2777</v>
      </c>
      <c r="M360" t="s">
        <v>513</v>
      </c>
      <c r="N360" t="s">
        <v>4209</v>
      </c>
      <c r="O360" t="s">
        <v>4082</v>
      </c>
      <c r="P360" t="s">
        <v>103</v>
      </c>
      <c r="R360" t="s">
        <v>90</v>
      </c>
      <c r="V360" t="s">
        <v>2781</v>
      </c>
      <c r="Y360">
        <v>2</v>
      </c>
      <c r="Z360">
        <v>0</v>
      </c>
      <c r="AA360">
        <v>3</v>
      </c>
      <c r="AB360">
        <v>0</v>
      </c>
      <c r="AC360">
        <v>0</v>
      </c>
      <c r="AD360">
        <v>0</v>
      </c>
      <c r="AE360">
        <v>0</v>
      </c>
      <c r="AF360" t="s">
        <v>2782</v>
      </c>
      <c r="AI360" t="s">
        <v>79</v>
      </c>
      <c r="AJ360" t="s">
        <v>79</v>
      </c>
      <c r="AM360">
        <v>2023</v>
      </c>
      <c r="AN360" s="104">
        <v>45168</v>
      </c>
      <c r="AO360" s="104">
        <v>2</v>
      </c>
      <c r="AP360" s="104">
        <v>2</v>
      </c>
      <c r="AQ360" s="104">
        <v>2</v>
      </c>
      <c r="AR360" s="104">
        <v>2</v>
      </c>
      <c r="AS360" s="104">
        <v>2</v>
      </c>
      <c r="AT360" s="104">
        <v>2</v>
      </c>
      <c r="AU360" s="104">
        <v>2</v>
      </c>
      <c r="AV360" s="104">
        <v>2</v>
      </c>
      <c r="AW360" s="104">
        <v>2</v>
      </c>
      <c r="AX360" s="104">
        <v>45182</v>
      </c>
      <c r="AY360" s="104">
        <v>45182</v>
      </c>
      <c r="AZ360" s="104">
        <v>45181</v>
      </c>
      <c r="BA360" s="104">
        <v>45183</v>
      </c>
      <c r="BB360" s="104">
        <v>2</v>
      </c>
      <c r="BC360" s="104">
        <v>45182</v>
      </c>
      <c r="BD360" s="104">
        <v>45182</v>
      </c>
      <c r="BE360" s="104">
        <v>45184</v>
      </c>
      <c r="BF360" s="104">
        <v>45259</v>
      </c>
      <c r="BG360">
        <v>0</v>
      </c>
      <c r="BH360">
        <v>1</v>
      </c>
    </row>
    <row r="361" spans="2:60">
      <c r="B361" t="s">
        <v>4210</v>
      </c>
      <c r="C361">
        <v>1100508577</v>
      </c>
      <c r="D361" t="s">
        <v>1658</v>
      </c>
      <c r="E361">
        <v>10</v>
      </c>
      <c r="F361" t="s">
        <v>4211</v>
      </c>
      <c r="G361" t="s">
        <v>3035</v>
      </c>
      <c r="H361" t="s">
        <v>4212</v>
      </c>
      <c r="L361" t="s">
        <v>2777</v>
      </c>
      <c r="M361" t="s">
        <v>2004</v>
      </c>
      <c r="N361" t="s">
        <v>4213</v>
      </c>
      <c r="O361" t="s">
        <v>2817</v>
      </c>
      <c r="P361" t="s">
        <v>88</v>
      </c>
      <c r="R361" t="s">
        <v>39</v>
      </c>
      <c r="V361" t="s">
        <v>2835</v>
      </c>
      <c r="Y361">
        <v>0</v>
      </c>
      <c r="Z361">
        <v>0</v>
      </c>
      <c r="AA361">
        <v>0</v>
      </c>
      <c r="AB361">
        <v>0</v>
      </c>
      <c r="AC361">
        <v>0</v>
      </c>
      <c r="AD361">
        <v>0</v>
      </c>
      <c r="AE361">
        <v>0</v>
      </c>
      <c r="AF361" t="s">
        <v>2782</v>
      </c>
      <c r="AJ361" t="s">
        <v>79</v>
      </c>
      <c r="AM361">
        <v>2023</v>
      </c>
      <c r="AN361" s="104">
        <v>45169</v>
      </c>
      <c r="AO361" s="104">
        <v>45183</v>
      </c>
      <c r="AP361" s="104">
        <v>2</v>
      </c>
      <c r="AQ361" s="104">
        <v>45211</v>
      </c>
      <c r="AR361" s="104">
        <v>2</v>
      </c>
      <c r="AS361" s="104">
        <v>2</v>
      </c>
      <c r="AT361" s="104">
        <v>2</v>
      </c>
      <c r="AU361" s="104">
        <v>2</v>
      </c>
      <c r="AV361" s="104">
        <v>2</v>
      </c>
      <c r="AW361" s="104">
        <v>2</v>
      </c>
      <c r="AX361" s="104">
        <v>45197</v>
      </c>
      <c r="AY361" s="104">
        <v>45197</v>
      </c>
      <c r="AZ361" s="104">
        <v>2</v>
      </c>
      <c r="BA361" s="104">
        <v>45233</v>
      </c>
      <c r="BB361" s="104">
        <v>2</v>
      </c>
      <c r="BC361" s="104">
        <v>45197</v>
      </c>
      <c r="BD361" s="104">
        <v>45197</v>
      </c>
      <c r="BE361" s="104">
        <v>45201</v>
      </c>
      <c r="BF361" s="104">
        <v>45352</v>
      </c>
      <c r="BG361">
        <v>78171.009999999995</v>
      </c>
      <c r="BH361">
        <v>1</v>
      </c>
    </row>
    <row r="362" spans="2:60">
      <c r="B362" t="s">
        <v>4214</v>
      </c>
      <c r="C362">
        <v>1100508600</v>
      </c>
      <c r="D362" t="s">
        <v>4215</v>
      </c>
      <c r="E362">
        <v>40</v>
      </c>
      <c r="F362" t="s">
        <v>3001</v>
      </c>
      <c r="G362" t="s">
        <v>3002</v>
      </c>
      <c r="H362" t="s">
        <v>4216</v>
      </c>
      <c r="L362" t="s">
        <v>2777</v>
      </c>
      <c r="M362" t="s">
        <v>513</v>
      </c>
      <c r="N362" t="s">
        <v>4217</v>
      </c>
      <c r="O362" t="s">
        <v>3072</v>
      </c>
      <c r="P362" t="s">
        <v>103</v>
      </c>
      <c r="R362" t="s">
        <v>39</v>
      </c>
      <c r="V362" t="s">
        <v>2781</v>
      </c>
      <c r="Y362">
        <v>0</v>
      </c>
      <c r="Z362">
        <v>0</v>
      </c>
      <c r="AA362">
        <v>0</v>
      </c>
      <c r="AB362">
        <v>0</v>
      </c>
      <c r="AC362">
        <v>0</v>
      </c>
      <c r="AD362">
        <v>0</v>
      </c>
      <c r="AE362">
        <v>0</v>
      </c>
      <c r="AF362" t="s">
        <v>2782</v>
      </c>
      <c r="AI362" t="s">
        <v>79</v>
      </c>
      <c r="AJ362" t="s">
        <v>79</v>
      </c>
      <c r="AM362">
        <v>2023</v>
      </c>
      <c r="AN362" s="104">
        <v>45170</v>
      </c>
      <c r="AO362" s="104">
        <v>2</v>
      </c>
      <c r="AP362" s="104">
        <v>2</v>
      </c>
      <c r="AQ362" s="104">
        <v>2</v>
      </c>
      <c r="AR362" s="104">
        <v>2</v>
      </c>
      <c r="AS362" s="104">
        <v>2</v>
      </c>
      <c r="AT362" s="104">
        <v>2</v>
      </c>
      <c r="AU362" s="104">
        <v>2</v>
      </c>
      <c r="AV362" s="104">
        <v>2</v>
      </c>
      <c r="AW362" s="104">
        <v>2</v>
      </c>
      <c r="AX362" s="104">
        <v>45184</v>
      </c>
      <c r="AY362" s="104">
        <v>45184</v>
      </c>
      <c r="AZ362" s="104">
        <v>45182</v>
      </c>
      <c r="BA362" s="104">
        <v>45204</v>
      </c>
      <c r="BB362" s="104">
        <v>2</v>
      </c>
      <c r="BC362" s="104">
        <v>45184</v>
      </c>
      <c r="BD362" s="104">
        <v>45184</v>
      </c>
      <c r="BE362" s="104">
        <v>45189</v>
      </c>
      <c r="BF362" s="104">
        <v>45261</v>
      </c>
      <c r="BG362">
        <v>50331.03</v>
      </c>
      <c r="BH362">
        <v>1</v>
      </c>
    </row>
    <row r="363" spans="2:60">
      <c r="B363" t="s">
        <v>4218</v>
      </c>
      <c r="C363">
        <v>1100508628</v>
      </c>
      <c r="D363" t="s">
        <v>4219</v>
      </c>
      <c r="E363">
        <v>20</v>
      </c>
      <c r="F363" t="s">
        <v>2994</v>
      </c>
      <c r="G363" t="s">
        <v>2995</v>
      </c>
      <c r="H363" t="s">
        <v>4220</v>
      </c>
      <c r="L363" t="s">
        <v>2777</v>
      </c>
      <c r="M363" t="s">
        <v>521</v>
      </c>
      <c r="N363" t="s">
        <v>2997</v>
      </c>
      <c r="O363" t="s">
        <v>3328</v>
      </c>
      <c r="P363" t="s">
        <v>88</v>
      </c>
      <c r="R363" t="s">
        <v>90</v>
      </c>
      <c r="V363" t="s">
        <v>2819</v>
      </c>
      <c r="Y363">
        <v>0</v>
      </c>
      <c r="Z363">
        <v>0</v>
      </c>
      <c r="AA363">
        <v>0</v>
      </c>
      <c r="AB363">
        <v>0</v>
      </c>
      <c r="AC363">
        <v>0</v>
      </c>
      <c r="AD363">
        <v>0</v>
      </c>
      <c r="AE363">
        <v>0</v>
      </c>
      <c r="AF363" t="s">
        <v>2782</v>
      </c>
      <c r="AJ363" t="s">
        <v>79</v>
      </c>
      <c r="AM363">
        <v>2023</v>
      </c>
      <c r="AN363" s="104">
        <v>45168</v>
      </c>
      <c r="AO363" s="104">
        <v>2</v>
      </c>
      <c r="AP363" s="104">
        <v>2</v>
      </c>
      <c r="AQ363" s="104">
        <v>2</v>
      </c>
      <c r="AR363" s="104">
        <v>2</v>
      </c>
      <c r="AS363" s="104">
        <v>2</v>
      </c>
      <c r="AT363" s="104">
        <v>2</v>
      </c>
      <c r="AU363" s="104">
        <v>2</v>
      </c>
      <c r="AV363" s="104">
        <v>2</v>
      </c>
      <c r="AW363" s="104">
        <v>2</v>
      </c>
      <c r="AX363" s="104">
        <v>45175</v>
      </c>
      <c r="AY363" s="104">
        <v>45175</v>
      </c>
      <c r="AZ363" s="104">
        <v>2</v>
      </c>
      <c r="BA363" s="104">
        <v>45169</v>
      </c>
      <c r="BB363" s="104">
        <v>2</v>
      </c>
      <c r="BC363" s="104">
        <v>45175</v>
      </c>
      <c r="BD363" s="104">
        <v>45175</v>
      </c>
      <c r="BE363" s="104">
        <v>45177</v>
      </c>
      <c r="BF363" s="104">
        <v>45231</v>
      </c>
      <c r="BG363">
        <v>1125.01</v>
      </c>
      <c r="BH363">
        <v>1</v>
      </c>
    </row>
    <row r="364" spans="2:60">
      <c r="B364" t="s">
        <v>4221</v>
      </c>
      <c r="C364">
        <v>1100508633</v>
      </c>
      <c r="D364" t="s">
        <v>1658</v>
      </c>
      <c r="E364">
        <v>10</v>
      </c>
      <c r="F364" t="s">
        <v>2799</v>
      </c>
      <c r="G364" t="s">
        <v>4222</v>
      </c>
      <c r="H364" t="s">
        <v>4223</v>
      </c>
      <c r="L364" t="s">
        <v>2777</v>
      </c>
      <c r="M364" t="s">
        <v>407</v>
      </c>
      <c r="N364" t="s">
        <v>3075</v>
      </c>
      <c r="O364" t="s">
        <v>4224</v>
      </c>
      <c r="P364" t="s">
        <v>103</v>
      </c>
      <c r="R364" t="s">
        <v>88</v>
      </c>
      <c r="V364" t="s">
        <v>2819</v>
      </c>
      <c r="Y364">
        <v>0</v>
      </c>
      <c r="Z364">
        <v>0</v>
      </c>
      <c r="AA364">
        <v>0</v>
      </c>
      <c r="AB364">
        <v>0</v>
      </c>
      <c r="AC364">
        <v>0</v>
      </c>
      <c r="AD364">
        <v>0</v>
      </c>
      <c r="AE364">
        <v>0</v>
      </c>
      <c r="AF364" t="s">
        <v>2782</v>
      </c>
      <c r="AI364" t="s">
        <v>79</v>
      </c>
      <c r="AM364">
        <v>2023</v>
      </c>
      <c r="AN364" s="104">
        <v>45168</v>
      </c>
      <c r="AO364" s="104">
        <v>45182</v>
      </c>
      <c r="AP364" s="104">
        <v>45194</v>
      </c>
      <c r="AQ364" s="104">
        <v>2</v>
      </c>
      <c r="AR364" s="104">
        <v>45194</v>
      </c>
      <c r="AS364" s="104">
        <v>2</v>
      </c>
      <c r="AT364" s="104">
        <v>2</v>
      </c>
      <c r="AU364" s="104">
        <v>2</v>
      </c>
      <c r="AV364" s="104">
        <v>2</v>
      </c>
      <c r="AW364" s="104">
        <v>2</v>
      </c>
      <c r="AX364" s="104">
        <v>45196</v>
      </c>
      <c r="AY364" s="104">
        <v>45196</v>
      </c>
      <c r="AZ364" s="104">
        <v>45196</v>
      </c>
      <c r="BA364" s="104">
        <v>2</v>
      </c>
      <c r="BB364" s="104">
        <v>2</v>
      </c>
      <c r="BC364" s="104">
        <v>45196</v>
      </c>
      <c r="BD364" s="104">
        <v>45196</v>
      </c>
      <c r="BE364" s="104">
        <v>45192</v>
      </c>
      <c r="BF364" s="104">
        <v>45315</v>
      </c>
      <c r="BG364">
        <v>118925.02</v>
      </c>
      <c r="BH364">
        <v>1</v>
      </c>
    </row>
    <row r="365" spans="2:60">
      <c r="B365" t="s">
        <v>4225</v>
      </c>
      <c r="C365">
        <v>1100508658</v>
      </c>
      <c r="D365" t="s">
        <v>4226</v>
      </c>
      <c r="E365">
        <v>20</v>
      </c>
      <c r="F365" t="s">
        <v>2799</v>
      </c>
      <c r="G365" t="s">
        <v>4227</v>
      </c>
      <c r="L365" t="s">
        <v>2777</v>
      </c>
      <c r="M365" t="s">
        <v>521</v>
      </c>
      <c r="N365" t="s">
        <v>3040</v>
      </c>
      <c r="O365" t="s">
        <v>3455</v>
      </c>
      <c r="P365" t="s">
        <v>88</v>
      </c>
      <c r="R365" t="s">
        <v>39</v>
      </c>
      <c r="Y365">
        <v>0</v>
      </c>
      <c r="Z365">
        <v>0</v>
      </c>
      <c r="AA365">
        <v>0</v>
      </c>
      <c r="AB365">
        <v>0</v>
      </c>
      <c r="AC365">
        <v>0</v>
      </c>
      <c r="AD365">
        <v>0</v>
      </c>
      <c r="AE365">
        <v>0</v>
      </c>
      <c r="AF365" t="s">
        <v>2782</v>
      </c>
      <c r="AJ365" t="s">
        <v>79</v>
      </c>
      <c r="AM365">
        <v>2023</v>
      </c>
      <c r="AN365" s="104">
        <v>2</v>
      </c>
      <c r="AO365" s="104">
        <v>2</v>
      </c>
      <c r="AP365" s="104">
        <v>2</v>
      </c>
      <c r="AQ365" s="104">
        <v>2</v>
      </c>
      <c r="AR365" s="104">
        <v>2</v>
      </c>
      <c r="AS365" s="104">
        <v>2</v>
      </c>
      <c r="AT365" s="104">
        <v>2</v>
      </c>
      <c r="AU365" s="104">
        <v>2</v>
      </c>
      <c r="AV365" s="104">
        <v>2</v>
      </c>
      <c r="AW365" s="104">
        <v>2</v>
      </c>
      <c r="AX365" s="104">
        <v>2</v>
      </c>
      <c r="AY365" s="104">
        <v>2</v>
      </c>
      <c r="AZ365" s="104">
        <v>2</v>
      </c>
      <c r="BA365" s="104">
        <v>45175</v>
      </c>
      <c r="BB365" s="104">
        <v>2</v>
      </c>
      <c r="BC365" s="104">
        <v>2</v>
      </c>
      <c r="BD365" s="104">
        <v>2</v>
      </c>
      <c r="BE365" s="104">
        <v>2</v>
      </c>
      <c r="BF365" s="104">
        <v>2</v>
      </c>
      <c r="BG365">
        <v>1183.01</v>
      </c>
      <c r="BH365">
        <v>1</v>
      </c>
    </row>
    <row r="366" spans="2:60">
      <c r="B366" t="s">
        <v>4228</v>
      </c>
      <c r="C366">
        <v>1100508862</v>
      </c>
      <c r="D366" t="s">
        <v>4229</v>
      </c>
      <c r="E366">
        <v>20</v>
      </c>
      <c r="F366" t="s">
        <v>2791</v>
      </c>
      <c r="G366" t="s">
        <v>3261</v>
      </c>
      <c r="H366" t="s">
        <v>4230</v>
      </c>
      <c r="L366" t="s">
        <v>2777</v>
      </c>
      <c r="M366" t="s">
        <v>521</v>
      </c>
      <c r="N366" t="s">
        <v>2997</v>
      </c>
      <c r="O366" t="s">
        <v>3544</v>
      </c>
      <c r="P366" t="s">
        <v>88</v>
      </c>
      <c r="R366" t="s">
        <v>73</v>
      </c>
      <c r="V366" t="s">
        <v>2819</v>
      </c>
      <c r="Y366">
        <v>0</v>
      </c>
      <c r="Z366">
        <v>0</v>
      </c>
      <c r="AA366">
        <v>1</v>
      </c>
      <c r="AB366">
        <v>0</v>
      </c>
      <c r="AC366">
        <v>0</v>
      </c>
      <c r="AD366">
        <v>0</v>
      </c>
      <c r="AE366">
        <v>0</v>
      </c>
      <c r="AF366" t="s">
        <v>2782</v>
      </c>
      <c r="AJ366" t="s">
        <v>79</v>
      </c>
      <c r="AM366">
        <v>2023</v>
      </c>
      <c r="AN366" s="104">
        <v>45170</v>
      </c>
      <c r="AO366" s="104">
        <v>2</v>
      </c>
      <c r="AP366" s="104">
        <v>2</v>
      </c>
      <c r="AQ366" s="104">
        <v>2</v>
      </c>
      <c r="AR366" s="104">
        <v>2</v>
      </c>
      <c r="AS366" s="104">
        <v>2</v>
      </c>
      <c r="AT366" s="104">
        <v>2</v>
      </c>
      <c r="AU366" s="104">
        <v>2</v>
      </c>
      <c r="AV366" s="104">
        <v>2</v>
      </c>
      <c r="AW366" s="104">
        <v>2</v>
      </c>
      <c r="AX366" s="104">
        <v>45180</v>
      </c>
      <c r="AY366" s="104">
        <v>45180</v>
      </c>
      <c r="AZ366" s="104">
        <v>2</v>
      </c>
      <c r="BA366" s="104">
        <v>45177</v>
      </c>
      <c r="BB366" s="104">
        <v>2</v>
      </c>
      <c r="BC366" s="104">
        <v>45180</v>
      </c>
      <c r="BD366" s="104">
        <v>45180</v>
      </c>
      <c r="BE366" s="104">
        <v>45182</v>
      </c>
      <c r="BF366" s="104">
        <v>45237</v>
      </c>
      <c r="BG366">
        <v>0</v>
      </c>
      <c r="BH366">
        <v>1</v>
      </c>
    </row>
    <row r="367" spans="2:60">
      <c r="B367" t="s">
        <v>4231</v>
      </c>
      <c r="C367">
        <v>1100508889</v>
      </c>
      <c r="D367" t="s">
        <v>4232</v>
      </c>
      <c r="E367">
        <v>40</v>
      </c>
      <c r="F367" t="s">
        <v>2994</v>
      </c>
      <c r="G367" t="s">
        <v>2995</v>
      </c>
      <c r="H367" t="s">
        <v>4233</v>
      </c>
      <c r="L367" t="s">
        <v>2777</v>
      </c>
      <c r="M367" t="s">
        <v>521</v>
      </c>
      <c r="N367" t="s">
        <v>2997</v>
      </c>
      <c r="O367" t="s">
        <v>4234</v>
      </c>
      <c r="P367" t="s">
        <v>88</v>
      </c>
      <c r="R367" t="s">
        <v>73</v>
      </c>
      <c r="V367" t="s">
        <v>2835</v>
      </c>
      <c r="Y367">
        <v>0</v>
      </c>
      <c r="Z367">
        <v>0</v>
      </c>
      <c r="AA367">
        <v>0</v>
      </c>
      <c r="AB367">
        <v>0</v>
      </c>
      <c r="AC367">
        <v>0</v>
      </c>
      <c r="AD367">
        <v>0</v>
      </c>
      <c r="AE367">
        <v>0</v>
      </c>
      <c r="AF367" t="s">
        <v>2782</v>
      </c>
      <c r="AJ367" t="s">
        <v>79</v>
      </c>
      <c r="AM367">
        <v>2023</v>
      </c>
      <c r="AN367" s="104">
        <v>45174</v>
      </c>
      <c r="AO367" s="104">
        <v>2</v>
      </c>
      <c r="AP367" s="104">
        <v>2</v>
      </c>
      <c r="AQ367" s="104">
        <v>2</v>
      </c>
      <c r="AR367" s="104">
        <v>2</v>
      </c>
      <c r="AS367" s="104">
        <v>2</v>
      </c>
      <c r="AT367" s="104">
        <v>2</v>
      </c>
      <c r="AU367" s="104">
        <v>2</v>
      </c>
      <c r="AV367" s="104">
        <v>2</v>
      </c>
      <c r="AW367" s="104">
        <v>2</v>
      </c>
      <c r="AX367" s="104">
        <v>45188</v>
      </c>
      <c r="AY367" s="104">
        <v>45188</v>
      </c>
      <c r="AZ367" s="104">
        <v>2</v>
      </c>
      <c r="BA367" s="104">
        <v>45194</v>
      </c>
      <c r="BB367" s="104">
        <v>2</v>
      </c>
      <c r="BC367" s="104">
        <v>45188</v>
      </c>
      <c r="BD367" s="104">
        <v>45188</v>
      </c>
      <c r="BE367" s="104">
        <v>45190</v>
      </c>
      <c r="BF367" s="104">
        <v>45240</v>
      </c>
      <c r="BG367">
        <v>5832.53</v>
      </c>
      <c r="BH367">
        <v>1</v>
      </c>
    </row>
    <row r="368" spans="2:60">
      <c r="B368" t="s">
        <v>4235</v>
      </c>
      <c r="C368">
        <v>1100508963</v>
      </c>
      <c r="D368" t="s">
        <v>1648</v>
      </c>
      <c r="E368">
        <v>30</v>
      </c>
      <c r="F368" t="s">
        <v>2799</v>
      </c>
      <c r="G368" t="s">
        <v>4236</v>
      </c>
      <c r="H368" t="s">
        <v>4237</v>
      </c>
      <c r="L368" t="s">
        <v>2777</v>
      </c>
      <c r="M368" t="s">
        <v>214</v>
      </c>
      <c r="N368" t="s">
        <v>2997</v>
      </c>
      <c r="O368" t="s">
        <v>3067</v>
      </c>
      <c r="P368" t="s">
        <v>103</v>
      </c>
      <c r="R368" t="s">
        <v>88</v>
      </c>
      <c r="V368" t="s">
        <v>2819</v>
      </c>
      <c r="Y368">
        <v>0</v>
      </c>
      <c r="Z368">
        <v>0</v>
      </c>
      <c r="AA368">
        <v>0</v>
      </c>
      <c r="AB368">
        <v>0</v>
      </c>
      <c r="AC368">
        <v>0</v>
      </c>
      <c r="AD368">
        <v>0</v>
      </c>
      <c r="AE368">
        <v>0</v>
      </c>
      <c r="AF368" t="s">
        <v>2782</v>
      </c>
      <c r="AI368" t="s">
        <v>79</v>
      </c>
      <c r="AM368">
        <v>2023</v>
      </c>
      <c r="AN368" s="104">
        <v>45174</v>
      </c>
      <c r="AO368" s="104">
        <v>2</v>
      </c>
      <c r="AP368" s="104">
        <v>2</v>
      </c>
      <c r="AQ368" s="104">
        <v>2</v>
      </c>
      <c r="AR368" s="104">
        <v>2</v>
      </c>
      <c r="AS368" s="104">
        <v>2</v>
      </c>
      <c r="AT368" s="104">
        <v>2</v>
      </c>
      <c r="AU368" s="104">
        <v>2</v>
      </c>
      <c r="AV368" s="104">
        <v>2</v>
      </c>
      <c r="AW368" s="104">
        <v>2</v>
      </c>
      <c r="AX368" s="104">
        <v>45188</v>
      </c>
      <c r="AY368" s="104">
        <v>45188</v>
      </c>
      <c r="AZ368" s="104">
        <v>45188</v>
      </c>
      <c r="BA368" s="104">
        <v>2</v>
      </c>
      <c r="BB368" s="104">
        <v>2</v>
      </c>
      <c r="BC368" s="104">
        <v>45188</v>
      </c>
      <c r="BD368" s="104">
        <v>45188</v>
      </c>
      <c r="BE368" s="104">
        <v>45190</v>
      </c>
      <c r="BF368" s="104">
        <v>45342</v>
      </c>
      <c r="BG368">
        <v>16799.02</v>
      </c>
      <c r="BH368">
        <v>1</v>
      </c>
    </row>
    <row r="369" spans="2:60">
      <c r="B369" t="s">
        <v>4238</v>
      </c>
      <c r="C369">
        <v>1100509018</v>
      </c>
      <c r="D369" t="s">
        <v>933</v>
      </c>
      <c r="E369">
        <v>10</v>
      </c>
      <c r="F369" t="s">
        <v>4239</v>
      </c>
      <c r="G369" t="s">
        <v>4240</v>
      </c>
      <c r="H369" t="s">
        <v>4241</v>
      </c>
      <c r="L369" t="s">
        <v>2777</v>
      </c>
      <c r="M369" t="s">
        <v>513</v>
      </c>
      <c r="N369" t="s">
        <v>4242</v>
      </c>
      <c r="O369" t="s">
        <v>3058</v>
      </c>
      <c r="P369" t="s">
        <v>103</v>
      </c>
      <c r="R369" t="s">
        <v>73</v>
      </c>
      <c r="V369" t="s">
        <v>2835</v>
      </c>
      <c r="Y369">
        <v>0</v>
      </c>
      <c r="Z369">
        <v>0</v>
      </c>
      <c r="AA369">
        <v>0</v>
      </c>
      <c r="AB369">
        <v>0</v>
      </c>
      <c r="AC369">
        <v>0</v>
      </c>
      <c r="AD369">
        <v>0</v>
      </c>
      <c r="AE369">
        <v>0</v>
      </c>
      <c r="AF369" t="s">
        <v>2782</v>
      </c>
      <c r="AI369" t="s">
        <v>79</v>
      </c>
      <c r="AJ369" t="s">
        <v>79</v>
      </c>
      <c r="AM369">
        <v>2023</v>
      </c>
      <c r="AN369" s="104">
        <v>45175</v>
      </c>
      <c r="AO369" s="104">
        <v>2</v>
      </c>
      <c r="AP369" s="104">
        <v>2</v>
      </c>
      <c r="AQ369" s="104">
        <v>2</v>
      </c>
      <c r="AR369" s="104">
        <v>2</v>
      </c>
      <c r="AS369" s="104">
        <v>2</v>
      </c>
      <c r="AT369" s="104">
        <v>2</v>
      </c>
      <c r="AU369" s="104">
        <v>2</v>
      </c>
      <c r="AV369" s="104">
        <v>2</v>
      </c>
      <c r="AW369" s="104">
        <v>2</v>
      </c>
      <c r="AX369" s="104">
        <v>45189</v>
      </c>
      <c r="AY369" s="104">
        <v>45189</v>
      </c>
      <c r="AZ369" s="104">
        <v>45181</v>
      </c>
      <c r="BA369" s="104">
        <v>45184</v>
      </c>
      <c r="BB369" s="104">
        <v>2</v>
      </c>
      <c r="BC369" s="104">
        <v>45189</v>
      </c>
      <c r="BD369" s="104">
        <v>45189</v>
      </c>
      <c r="BE369" s="104">
        <v>45191</v>
      </c>
      <c r="BF369" s="104">
        <v>45217</v>
      </c>
      <c r="BG369">
        <v>14132.01</v>
      </c>
      <c r="BH369">
        <v>1</v>
      </c>
    </row>
    <row r="370" spans="2:60">
      <c r="B370" t="s">
        <v>4243</v>
      </c>
      <c r="C370">
        <v>1100509031</v>
      </c>
      <c r="D370" t="s">
        <v>4244</v>
      </c>
      <c r="E370">
        <v>20</v>
      </c>
      <c r="F370" t="s">
        <v>2791</v>
      </c>
      <c r="G370" t="s">
        <v>3261</v>
      </c>
      <c r="L370" t="s">
        <v>2777</v>
      </c>
      <c r="M370" t="s">
        <v>521</v>
      </c>
      <c r="N370" t="s">
        <v>4245</v>
      </c>
      <c r="O370" t="s">
        <v>4246</v>
      </c>
      <c r="P370" t="s">
        <v>88</v>
      </c>
      <c r="R370" t="s">
        <v>73</v>
      </c>
      <c r="V370" t="s">
        <v>1416</v>
      </c>
      <c r="Y370">
        <v>0</v>
      </c>
      <c r="Z370">
        <v>0</v>
      </c>
      <c r="AA370">
        <v>1</v>
      </c>
      <c r="AB370">
        <v>0</v>
      </c>
      <c r="AC370">
        <v>0</v>
      </c>
      <c r="AD370">
        <v>0</v>
      </c>
      <c r="AE370">
        <v>0</v>
      </c>
      <c r="AF370" t="s">
        <v>2782</v>
      </c>
      <c r="AJ370" t="s">
        <v>79</v>
      </c>
      <c r="AM370">
        <v>2023</v>
      </c>
      <c r="AN370" s="104">
        <v>45175</v>
      </c>
      <c r="AO370" s="104">
        <v>2</v>
      </c>
      <c r="AP370" s="104">
        <v>2</v>
      </c>
      <c r="AQ370" s="104">
        <v>2</v>
      </c>
      <c r="AR370" s="104">
        <v>2</v>
      </c>
      <c r="AS370" s="104">
        <v>2</v>
      </c>
      <c r="AT370" s="104">
        <v>2</v>
      </c>
      <c r="AU370" s="104">
        <v>2</v>
      </c>
      <c r="AV370" s="104">
        <v>2</v>
      </c>
      <c r="AW370" s="104">
        <v>2</v>
      </c>
      <c r="AX370" s="104">
        <v>45189</v>
      </c>
      <c r="AY370" s="104">
        <v>45189</v>
      </c>
      <c r="AZ370" s="104">
        <v>2</v>
      </c>
      <c r="BA370" s="104">
        <v>45184</v>
      </c>
      <c r="BB370" s="104">
        <v>2</v>
      </c>
      <c r="BC370" s="104">
        <v>45189</v>
      </c>
      <c r="BD370" s="104">
        <v>45189</v>
      </c>
      <c r="BE370" s="104">
        <v>45191</v>
      </c>
      <c r="BF370" s="104">
        <v>45266</v>
      </c>
      <c r="BG370">
        <v>0</v>
      </c>
      <c r="BH370">
        <v>1</v>
      </c>
    </row>
    <row r="371" spans="2:60">
      <c r="B371" t="s">
        <v>4247</v>
      </c>
      <c r="C371">
        <v>1100509033</v>
      </c>
      <c r="D371" t="s">
        <v>1617</v>
      </c>
      <c r="E371">
        <v>20</v>
      </c>
      <c r="F371" t="s">
        <v>2791</v>
      </c>
      <c r="G371" t="s">
        <v>3007</v>
      </c>
      <c r="H371" t="s">
        <v>4248</v>
      </c>
      <c r="L371" t="s">
        <v>2777</v>
      </c>
      <c r="M371" t="s">
        <v>2004</v>
      </c>
      <c r="N371" t="s">
        <v>4249</v>
      </c>
      <c r="O371" t="s">
        <v>3058</v>
      </c>
      <c r="P371" t="s">
        <v>88</v>
      </c>
      <c r="R371" t="s">
        <v>73</v>
      </c>
      <c r="V371" t="s">
        <v>2835</v>
      </c>
      <c r="Y371">
        <v>0</v>
      </c>
      <c r="Z371">
        <v>0</v>
      </c>
      <c r="AA371">
        <v>4</v>
      </c>
      <c r="AB371">
        <v>0</v>
      </c>
      <c r="AC371">
        <v>0</v>
      </c>
      <c r="AD371">
        <v>0</v>
      </c>
      <c r="AE371">
        <v>0</v>
      </c>
      <c r="AF371" t="s">
        <v>2782</v>
      </c>
      <c r="AJ371" t="s">
        <v>79</v>
      </c>
      <c r="AM371">
        <v>2023</v>
      </c>
      <c r="AN371" s="104">
        <v>45177</v>
      </c>
      <c r="AO371" s="104">
        <v>45191</v>
      </c>
      <c r="AP371" s="104">
        <v>2</v>
      </c>
      <c r="AQ371" s="104">
        <v>45260</v>
      </c>
      <c r="AR371" s="104">
        <v>2</v>
      </c>
      <c r="AS371" s="104">
        <v>45261</v>
      </c>
      <c r="AT371" s="104">
        <v>2</v>
      </c>
      <c r="AU371" s="104">
        <v>2</v>
      </c>
      <c r="AV371" s="104">
        <v>2</v>
      </c>
      <c r="AW371" s="104">
        <v>2</v>
      </c>
      <c r="AX371" s="104">
        <v>45205</v>
      </c>
      <c r="AY371" s="104">
        <v>45205</v>
      </c>
      <c r="AZ371" s="104">
        <v>2</v>
      </c>
      <c r="BA371" s="104">
        <v>45266</v>
      </c>
      <c r="BB371" s="104">
        <v>2</v>
      </c>
      <c r="BC371" s="104">
        <v>45205</v>
      </c>
      <c r="BD371" s="104">
        <v>45205</v>
      </c>
      <c r="BE371" s="104">
        <v>45210</v>
      </c>
      <c r="BF371" s="104">
        <v>45252</v>
      </c>
      <c r="BG371">
        <v>24002.01</v>
      </c>
      <c r="BH371">
        <v>1</v>
      </c>
    </row>
    <row r="372" spans="2:60">
      <c r="B372" t="s">
        <v>4250</v>
      </c>
      <c r="C372">
        <v>1100509065</v>
      </c>
      <c r="D372" t="s">
        <v>4251</v>
      </c>
      <c r="E372">
        <v>10</v>
      </c>
      <c r="F372" t="s">
        <v>2799</v>
      </c>
      <c r="G372" t="s">
        <v>4252</v>
      </c>
      <c r="H372" t="s">
        <v>4253</v>
      </c>
      <c r="L372" t="s">
        <v>2777</v>
      </c>
      <c r="M372" t="s">
        <v>521</v>
      </c>
      <c r="N372" t="s">
        <v>2997</v>
      </c>
      <c r="O372" t="s">
        <v>3544</v>
      </c>
      <c r="P372" t="s">
        <v>88</v>
      </c>
      <c r="R372" t="s">
        <v>73</v>
      </c>
      <c r="V372" t="s">
        <v>2835</v>
      </c>
      <c r="Y372">
        <v>0</v>
      </c>
      <c r="Z372">
        <v>0</v>
      </c>
      <c r="AA372">
        <v>0</v>
      </c>
      <c r="AB372">
        <v>0</v>
      </c>
      <c r="AC372">
        <v>0</v>
      </c>
      <c r="AD372">
        <v>0</v>
      </c>
      <c r="AE372">
        <v>0</v>
      </c>
      <c r="AF372" t="s">
        <v>2782</v>
      </c>
      <c r="AJ372" t="s">
        <v>79</v>
      </c>
      <c r="AM372">
        <v>2023</v>
      </c>
      <c r="AN372" s="104">
        <v>45176</v>
      </c>
      <c r="AO372" s="104">
        <v>2</v>
      </c>
      <c r="AP372" s="104">
        <v>2</v>
      </c>
      <c r="AQ372" s="104">
        <v>2</v>
      </c>
      <c r="AR372" s="104">
        <v>2</v>
      </c>
      <c r="AS372" s="104">
        <v>2</v>
      </c>
      <c r="AT372" s="104">
        <v>2</v>
      </c>
      <c r="AU372" s="104">
        <v>2</v>
      </c>
      <c r="AV372" s="104">
        <v>2</v>
      </c>
      <c r="AW372" s="104">
        <v>2</v>
      </c>
      <c r="AX372" s="104">
        <v>45190</v>
      </c>
      <c r="AY372" s="104">
        <v>45190</v>
      </c>
      <c r="AZ372" s="104">
        <v>2</v>
      </c>
      <c r="BA372" s="104">
        <v>45187</v>
      </c>
      <c r="BB372" s="104">
        <v>2</v>
      </c>
      <c r="BC372" s="104">
        <v>45190</v>
      </c>
      <c r="BD372" s="104">
        <v>45190</v>
      </c>
      <c r="BE372" s="104">
        <v>45194</v>
      </c>
      <c r="BF372" s="104">
        <v>45211</v>
      </c>
      <c r="BG372">
        <v>4503.3</v>
      </c>
      <c r="BH372">
        <v>1</v>
      </c>
    </row>
    <row r="373" spans="2:60">
      <c r="B373" t="s">
        <v>4254</v>
      </c>
      <c r="C373">
        <v>1100509130</v>
      </c>
      <c r="D373" t="s">
        <v>4255</v>
      </c>
      <c r="E373">
        <v>20</v>
      </c>
      <c r="F373" t="s">
        <v>2799</v>
      </c>
      <c r="G373" t="s">
        <v>2976</v>
      </c>
      <c r="H373" t="s">
        <v>4256</v>
      </c>
      <c r="L373" t="s">
        <v>2777</v>
      </c>
      <c r="M373" t="s">
        <v>521</v>
      </c>
      <c r="N373" t="s">
        <v>2997</v>
      </c>
      <c r="O373" t="s">
        <v>3419</v>
      </c>
      <c r="P373" t="s">
        <v>88</v>
      </c>
      <c r="R373" t="s">
        <v>73</v>
      </c>
      <c r="V373" t="s">
        <v>2819</v>
      </c>
      <c r="Y373">
        <v>0</v>
      </c>
      <c r="Z373">
        <v>0</v>
      </c>
      <c r="AA373">
        <v>0</v>
      </c>
      <c r="AB373">
        <v>0</v>
      </c>
      <c r="AC373">
        <v>0</v>
      </c>
      <c r="AD373">
        <v>0</v>
      </c>
      <c r="AE373">
        <v>0</v>
      </c>
      <c r="AF373" t="s">
        <v>2782</v>
      </c>
      <c r="AJ373" t="s">
        <v>79</v>
      </c>
      <c r="AM373">
        <v>2023</v>
      </c>
      <c r="AN373" s="104">
        <v>45177</v>
      </c>
      <c r="AO373" s="104">
        <v>2</v>
      </c>
      <c r="AP373" s="104">
        <v>2</v>
      </c>
      <c r="AQ373" s="104">
        <v>2</v>
      </c>
      <c r="AR373" s="104">
        <v>2</v>
      </c>
      <c r="AS373" s="104">
        <v>2</v>
      </c>
      <c r="AT373" s="104">
        <v>2</v>
      </c>
      <c r="AU373" s="104">
        <v>2</v>
      </c>
      <c r="AV373" s="104">
        <v>2</v>
      </c>
      <c r="AW373" s="104">
        <v>2</v>
      </c>
      <c r="AX373" s="104">
        <v>45184</v>
      </c>
      <c r="AY373" s="104">
        <v>45184</v>
      </c>
      <c r="AZ373" s="104">
        <v>2</v>
      </c>
      <c r="BA373" s="104">
        <v>45184</v>
      </c>
      <c r="BB373" s="104">
        <v>2</v>
      </c>
      <c r="BC373" s="104">
        <v>45184</v>
      </c>
      <c r="BD373" s="104">
        <v>45184</v>
      </c>
      <c r="BE373" s="104">
        <v>45188</v>
      </c>
      <c r="BF373" s="104">
        <v>45246</v>
      </c>
      <c r="BG373">
        <v>1558.01</v>
      </c>
      <c r="BH373">
        <v>1</v>
      </c>
    </row>
    <row r="374" spans="2:60">
      <c r="B374" t="s">
        <v>4257</v>
      </c>
      <c r="C374">
        <v>1100509153</v>
      </c>
      <c r="D374" t="s">
        <v>811</v>
      </c>
      <c r="E374">
        <v>10</v>
      </c>
      <c r="F374" t="s">
        <v>2799</v>
      </c>
      <c r="G374" t="s">
        <v>4258</v>
      </c>
      <c r="H374" t="s">
        <v>4259</v>
      </c>
      <c r="L374" t="s">
        <v>2794</v>
      </c>
      <c r="M374" t="s">
        <v>208</v>
      </c>
      <c r="N374" t="s">
        <v>2997</v>
      </c>
      <c r="O374" t="s">
        <v>3328</v>
      </c>
      <c r="P374" t="s">
        <v>11</v>
      </c>
      <c r="R374" t="s">
        <v>88</v>
      </c>
      <c r="V374" t="s">
        <v>2835</v>
      </c>
      <c r="Y374">
        <v>0</v>
      </c>
      <c r="Z374">
        <v>0</v>
      </c>
      <c r="AA374">
        <v>0</v>
      </c>
      <c r="AB374">
        <v>0</v>
      </c>
      <c r="AC374">
        <v>0</v>
      </c>
      <c r="AD374">
        <v>0</v>
      </c>
      <c r="AE374">
        <v>0</v>
      </c>
      <c r="AF374" t="s">
        <v>2782</v>
      </c>
      <c r="AI374" t="s">
        <v>79</v>
      </c>
      <c r="AM374">
        <v>2023</v>
      </c>
      <c r="AN374" s="104">
        <v>45177</v>
      </c>
      <c r="AO374" s="104">
        <v>2</v>
      </c>
      <c r="AP374" s="104">
        <v>2</v>
      </c>
      <c r="AQ374" s="104">
        <v>2</v>
      </c>
      <c r="AR374" s="104">
        <v>2</v>
      </c>
      <c r="AS374" s="104">
        <v>2</v>
      </c>
      <c r="AT374" s="104">
        <v>2</v>
      </c>
      <c r="AU374" s="104">
        <v>2</v>
      </c>
      <c r="AV374" s="104">
        <v>2</v>
      </c>
      <c r="AW374" s="104">
        <v>2</v>
      </c>
      <c r="AX374" s="104">
        <v>45191</v>
      </c>
      <c r="AY374" s="104">
        <v>45191</v>
      </c>
      <c r="AZ374" s="104">
        <v>45194</v>
      </c>
      <c r="BA374" s="104">
        <v>2</v>
      </c>
      <c r="BB374" s="104">
        <v>2</v>
      </c>
      <c r="BC374" s="104">
        <v>45191</v>
      </c>
      <c r="BD374" s="104">
        <v>45191</v>
      </c>
      <c r="BE374" s="104">
        <v>45195</v>
      </c>
      <c r="BF374" s="104">
        <v>45260</v>
      </c>
      <c r="BG374">
        <v>12020.02</v>
      </c>
      <c r="BH374">
        <v>1</v>
      </c>
    </row>
    <row r="375" spans="2:60">
      <c r="B375" t="s">
        <v>4260</v>
      </c>
      <c r="C375">
        <v>1100509223</v>
      </c>
      <c r="D375" t="s">
        <v>4261</v>
      </c>
      <c r="E375">
        <v>70</v>
      </c>
      <c r="F375" t="s">
        <v>2799</v>
      </c>
      <c r="G375" t="s">
        <v>4262</v>
      </c>
      <c r="L375" t="s">
        <v>2777</v>
      </c>
      <c r="M375" t="s">
        <v>521</v>
      </c>
      <c r="N375" t="s">
        <v>2997</v>
      </c>
      <c r="O375" t="s">
        <v>3328</v>
      </c>
      <c r="P375" t="s">
        <v>88</v>
      </c>
      <c r="R375" t="s">
        <v>57</v>
      </c>
      <c r="V375" t="s">
        <v>387</v>
      </c>
      <c r="Y375">
        <v>0</v>
      </c>
      <c r="Z375">
        <v>0</v>
      </c>
      <c r="AA375">
        <v>0</v>
      </c>
      <c r="AB375">
        <v>0</v>
      </c>
      <c r="AC375">
        <v>0</v>
      </c>
      <c r="AD375">
        <v>0</v>
      </c>
      <c r="AE375">
        <v>0</v>
      </c>
      <c r="AF375" t="s">
        <v>2782</v>
      </c>
      <c r="AJ375" t="s">
        <v>79</v>
      </c>
      <c r="AM375">
        <v>2023</v>
      </c>
      <c r="AN375" s="104">
        <v>45181</v>
      </c>
      <c r="AO375" s="104">
        <v>2</v>
      </c>
      <c r="AP375" s="104">
        <v>2</v>
      </c>
      <c r="AQ375" s="104">
        <v>2</v>
      </c>
      <c r="AR375" s="104">
        <v>2</v>
      </c>
      <c r="AS375" s="104">
        <v>2</v>
      </c>
      <c r="AT375" s="104">
        <v>2</v>
      </c>
      <c r="AU375" s="104">
        <v>2</v>
      </c>
      <c r="AV375" s="104">
        <v>2</v>
      </c>
      <c r="AW375" s="104">
        <v>2</v>
      </c>
      <c r="AX375" s="104">
        <v>45194</v>
      </c>
      <c r="AY375" s="104">
        <v>45194</v>
      </c>
      <c r="AZ375" s="104">
        <v>2</v>
      </c>
      <c r="BA375" s="104">
        <v>45183</v>
      </c>
      <c r="BB375" s="104">
        <v>2</v>
      </c>
      <c r="BC375" s="104">
        <v>45194</v>
      </c>
      <c r="BD375" s="104">
        <v>45194</v>
      </c>
      <c r="BE375" s="104">
        <v>45196</v>
      </c>
      <c r="BF375" s="104">
        <v>46022</v>
      </c>
      <c r="BG375">
        <v>7182.25</v>
      </c>
      <c r="BH375">
        <v>1</v>
      </c>
    </row>
    <row r="376" spans="2:60">
      <c r="B376" t="s">
        <v>4263</v>
      </c>
      <c r="C376">
        <v>1100509224</v>
      </c>
      <c r="D376" t="s">
        <v>1058</v>
      </c>
      <c r="E376">
        <v>10</v>
      </c>
      <c r="F376" t="s">
        <v>4264</v>
      </c>
      <c r="G376" t="s">
        <v>3467</v>
      </c>
      <c r="H376" t="s">
        <v>4265</v>
      </c>
      <c r="L376" t="s">
        <v>2777</v>
      </c>
      <c r="M376" t="s">
        <v>403</v>
      </c>
      <c r="N376" t="s">
        <v>4266</v>
      </c>
      <c r="O376" t="s">
        <v>2817</v>
      </c>
      <c r="P376" t="s">
        <v>103</v>
      </c>
      <c r="R376" t="s">
        <v>90</v>
      </c>
      <c r="V376" t="s">
        <v>2781</v>
      </c>
      <c r="Y376">
        <v>0</v>
      </c>
      <c r="Z376">
        <v>0</v>
      </c>
      <c r="AA376">
        <v>0</v>
      </c>
      <c r="AB376">
        <v>0</v>
      </c>
      <c r="AC376">
        <v>0</v>
      </c>
      <c r="AD376">
        <v>0</v>
      </c>
      <c r="AE376">
        <v>0</v>
      </c>
      <c r="AF376" t="s">
        <v>2782</v>
      </c>
      <c r="AI376" t="s">
        <v>79</v>
      </c>
      <c r="AJ376" t="s">
        <v>79</v>
      </c>
      <c r="AM376">
        <v>2023</v>
      </c>
      <c r="AN376" s="104">
        <v>45177</v>
      </c>
      <c r="AO376" s="104">
        <v>45189</v>
      </c>
      <c r="AP376" s="104">
        <v>45196</v>
      </c>
      <c r="AQ376" s="104">
        <v>45215</v>
      </c>
      <c r="AR376" s="104">
        <v>45201</v>
      </c>
      <c r="AS376" s="104">
        <v>45215</v>
      </c>
      <c r="AT376" s="104">
        <v>45191</v>
      </c>
      <c r="AU376" s="104">
        <v>45191</v>
      </c>
      <c r="AV376" s="104">
        <v>2</v>
      </c>
      <c r="AW376" s="104">
        <v>2</v>
      </c>
      <c r="AX376" s="104">
        <v>45210</v>
      </c>
      <c r="AY376" s="104">
        <v>45210</v>
      </c>
      <c r="AZ376" s="104">
        <v>45201</v>
      </c>
      <c r="BA376" s="104">
        <v>45215</v>
      </c>
      <c r="BB376" s="104">
        <v>2</v>
      </c>
      <c r="BC376" s="104">
        <v>45210</v>
      </c>
      <c r="BD376" s="104">
        <v>45210</v>
      </c>
      <c r="BE376" s="104">
        <v>45212</v>
      </c>
      <c r="BF376" s="104">
        <v>45268</v>
      </c>
      <c r="BG376">
        <v>0</v>
      </c>
      <c r="BH376">
        <v>1</v>
      </c>
    </row>
    <row r="377" spans="2:60">
      <c r="B377" t="s">
        <v>4267</v>
      </c>
      <c r="C377">
        <v>1100509362</v>
      </c>
      <c r="D377" t="s">
        <v>4268</v>
      </c>
      <c r="E377">
        <v>30</v>
      </c>
      <c r="F377" t="s">
        <v>2799</v>
      </c>
      <c r="G377" t="s">
        <v>2976</v>
      </c>
      <c r="H377" t="s">
        <v>4269</v>
      </c>
      <c r="L377" t="s">
        <v>2777</v>
      </c>
      <c r="M377" t="s">
        <v>513</v>
      </c>
      <c r="N377" t="s">
        <v>4270</v>
      </c>
      <c r="O377" t="s">
        <v>3072</v>
      </c>
      <c r="P377" t="s">
        <v>11</v>
      </c>
      <c r="R377" t="s">
        <v>49</v>
      </c>
      <c r="V377" t="s">
        <v>2819</v>
      </c>
      <c r="Y377">
        <v>0</v>
      </c>
      <c r="Z377">
        <v>0</v>
      </c>
      <c r="AA377">
        <v>0</v>
      </c>
      <c r="AB377">
        <v>0</v>
      </c>
      <c r="AC377">
        <v>0</v>
      </c>
      <c r="AD377">
        <v>0</v>
      </c>
      <c r="AE377">
        <v>0</v>
      </c>
      <c r="AF377" t="s">
        <v>2782</v>
      </c>
      <c r="AI377" t="s">
        <v>79</v>
      </c>
      <c r="AJ377" t="s">
        <v>79</v>
      </c>
      <c r="AM377">
        <v>2023</v>
      </c>
      <c r="AN377" s="104">
        <v>45182</v>
      </c>
      <c r="AO377" s="104">
        <v>2</v>
      </c>
      <c r="AP377" s="104">
        <v>2</v>
      </c>
      <c r="AQ377" s="104">
        <v>2</v>
      </c>
      <c r="AR377" s="104">
        <v>2</v>
      </c>
      <c r="AS377" s="104">
        <v>2</v>
      </c>
      <c r="AT377" s="104">
        <v>2</v>
      </c>
      <c r="AU377" s="104">
        <v>2</v>
      </c>
      <c r="AV377" s="104">
        <v>2</v>
      </c>
      <c r="AW377" s="104">
        <v>2</v>
      </c>
      <c r="AX377" s="104">
        <v>45196</v>
      </c>
      <c r="AY377" s="104">
        <v>45196</v>
      </c>
      <c r="AZ377" s="104">
        <v>45190</v>
      </c>
      <c r="BA377" s="104">
        <v>45190</v>
      </c>
      <c r="BB377" s="104">
        <v>2</v>
      </c>
      <c r="BC377" s="104">
        <v>45196</v>
      </c>
      <c r="BD377" s="104">
        <v>45196</v>
      </c>
      <c r="BE377" s="104">
        <v>45198</v>
      </c>
      <c r="BF377" s="104">
        <v>45299</v>
      </c>
      <c r="BG377">
        <v>96546.01</v>
      </c>
      <c r="BH377">
        <v>1</v>
      </c>
    </row>
    <row r="378" spans="2:60">
      <c r="B378" t="s">
        <v>4271</v>
      </c>
      <c r="C378">
        <v>1100509363</v>
      </c>
      <c r="D378" t="s">
        <v>3348</v>
      </c>
      <c r="E378">
        <v>40</v>
      </c>
      <c r="F378" t="s">
        <v>2791</v>
      </c>
      <c r="G378" t="s">
        <v>3261</v>
      </c>
      <c r="H378" t="s">
        <v>4272</v>
      </c>
      <c r="L378" t="s">
        <v>2777</v>
      </c>
      <c r="M378" t="s">
        <v>521</v>
      </c>
      <c r="N378" t="s">
        <v>2997</v>
      </c>
      <c r="O378" t="s">
        <v>3455</v>
      </c>
      <c r="P378" t="s">
        <v>88</v>
      </c>
      <c r="R378" t="s">
        <v>90</v>
      </c>
      <c r="V378" t="s">
        <v>2819</v>
      </c>
      <c r="Y378">
        <v>0</v>
      </c>
      <c r="Z378">
        <v>0</v>
      </c>
      <c r="AA378">
        <v>1</v>
      </c>
      <c r="AB378">
        <v>0</v>
      </c>
      <c r="AC378">
        <v>0</v>
      </c>
      <c r="AD378">
        <v>0</v>
      </c>
      <c r="AE378">
        <v>0</v>
      </c>
      <c r="AF378" t="s">
        <v>2782</v>
      </c>
      <c r="AJ378" t="s">
        <v>79</v>
      </c>
      <c r="AM378">
        <v>2023</v>
      </c>
      <c r="AN378" s="104">
        <v>45180</v>
      </c>
      <c r="AO378" s="104">
        <v>2</v>
      </c>
      <c r="AP378" s="104">
        <v>2</v>
      </c>
      <c r="AQ378" s="104">
        <v>2</v>
      </c>
      <c r="AR378" s="104">
        <v>2</v>
      </c>
      <c r="AS378" s="104">
        <v>2</v>
      </c>
      <c r="AT378" s="104">
        <v>2</v>
      </c>
      <c r="AU378" s="104">
        <v>2</v>
      </c>
      <c r="AV378" s="104">
        <v>2</v>
      </c>
      <c r="AW378" s="104">
        <v>2</v>
      </c>
      <c r="AX378" s="104">
        <v>45187</v>
      </c>
      <c r="AY378" s="104">
        <v>45187</v>
      </c>
      <c r="AZ378" s="104">
        <v>2</v>
      </c>
      <c r="BA378" s="104">
        <v>45184</v>
      </c>
      <c r="BB378" s="104">
        <v>2</v>
      </c>
      <c r="BC378" s="104">
        <v>45187</v>
      </c>
      <c r="BD378" s="104">
        <v>45187</v>
      </c>
      <c r="BE378" s="104">
        <v>45189</v>
      </c>
      <c r="BF378" s="104">
        <v>45236</v>
      </c>
      <c r="BG378">
        <v>231444.19</v>
      </c>
      <c r="BH378">
        <v>1</v>
      </c>
    </row>
    <row r="379" spans="2:60">
      <c r="B379" t="s">
        <v>4273</v>
      </c>
      <c r="C379">
        <v>1100509405</v>
      </c>
      <c r="D379" t="s">
        <v>506</v>
      </c>
      <c r="E379">
        <v>30</v>
      </c>
      <c r="F379" t="s">
        <v>2994</v>
      </c>
      <c r="G379" t="s">
        <v>2995</v>
      </c>
      <c r="H379" t="s">
        <v>4274</v>
      </c>
      <c r="L379" t="s">
        <v>2777</v>
      </c>
      <c r="M379" t="s">
        <v>214</v>
      </c>
      <c r="N379" t="s">
        <v>3075</v>
      </c>
      <c r="O379" t="s">
        <v>3419</v>
      </c>
      <c r="P379" t="s">
        <v>11</v>
      </c>
      <c r="R379" t="s">
        <v>88</v>
      </c>
      <c r="V379" t="s">
        <v>2819</v>
      </c>
      <c r="Y379">
        <v>0</v>
      </c>
      <c r="Z379">
        <v>0</v>
      </c>
      <c r="AA379">
        <v>0</v>
      </c>
      <c r="AB379">
        <v>0</v>
      </c>
      <c r="AC379">
        <v>0</v>
      </c>
      <c r="AD379">
        <v>0</v>
      </c>
      <c r="AE379">
        <v>0</v>
      </c>
      <c r="AF379" t="s">
        <v>2782</v>
      </c>
      <c r="AI379" t="s">
        <v>79</v>
      </c>
      <c r="AM379">
        <v>2023</v>
      </c>
      <c r="AN379" s="104">
        <v>45181</v>
      </c>
      <c r="AO379" s="104">
        <v>2</v>
      </c>
      <c r="AP379" s="104">
        <v>2</v>
      </c>
      <c r="AQ379" s="104">
        <v>2</v>
      </c>
      <c r="AR379" s="104">
        <v>2</v>
      </c>
      <c r="AS379" s="104">
        <v>2</v>
      </c>
      <c r="AT379" s="104">
        <v>2</v>
      </c>
      <c r="AU379" s="104">
        <v>2</v>
      </c>
      <c r="AV379" s="104">
        <v>2</v>
      </c>
      <c r="AW379" s="104">
        <v>2</v>
      </c>
      <c r="AX379" s="104">
        <v>45195</v>
      </c>
      <c r="AY379" s="104">
        <v>45195</v>
      </c>
      <c r="AZ379" s="104">
        <v>45195</v>
      </c>
      <c r="BA379" s="104">
        <v>2</v>
      </c>
      <c r="BB379" s="104">
        <v>2</v>
      </c>
      <c r="BC379" s="104">
        <v>45195</v>
      </c>
      <c r="BD379" s="104">
        <v>45195</v>
      </c>
      <c r="BE379" s="104">
        <v>45197</v>
      </c>
      <c r="BF379" s="104">
        <v>45279</v>
      </c>
      <c r="BG379">
        <v>8657.01</v>
      </c>
      <c r="BH379">
        <v>1</v>
      </c>
    </row>
    <row r="380" spans="2:60">
      <c r="B380" t="s">
        <v>4275</v>
      </c>
      <c r="C380">
        <v>1100509473</v>
      </c>
      <c r="D380" t="s">
        <v>4092</v>
      </c>
      <c r="E380">
        <v>20</v>
      </c>
      <c r="F380" t="s">
        <v>2791</v>
      </c>
      <c r="G380" t="s">
        <v>3007</v>
      </c>
      <c r="H380" t="s">
        <v>4276</v>
      </c>
      <c r="L380" t="s">
        <v>2777</v>
      </c>
      <c r="M380" t="s">
        <v>403</v>
      </c>
      <c r="N380" t="s">
        <v>4277</v>
      </c>
      <c r="O380" t="s">
        <v>2817</v>
      </c>
      <c r="P380" t="s">
        <v>88</v>
      </c>
      <c r="R380" t="s">
        <v>90</v>
      </c>
      <c r="V380" t="s">
        <v>2835</v>
      </c>
      <c r="Y380">
        <v>0</v>
      </c>
      <c r="Z380">
        <v>0</v>
      </c>
      <c r="AA380">
        <v>6</v>
      </c>
      <c r="AB380">
        <v>0</v>
      </c>
      <c r="AC380">
        <v>0</v>
      </c>
      <c r="AD380">
        <v>0</v>
      </c>
      <c r="AE380">
        <v>0</v>
      </c>
      <c r="AF380" t="s">
        <v>2782</v>
      </c>
      <c r="AJ380" t="s">
        <v>79</v>
      </c>
      <c r="AM380">
        <v>2023</v>
      </c>
      <c r="AN380" s="104">
        <v>45183</v>
      </c>
      <c r="AO380" s="104">
        <v>45197</v>
      </c>
      <c r="AP380" s="104">
        <v>2</v>
      </c>
      <c r="AQ380" s="104">
        <v>45194</v>
      </c>
      <c r="AR380" s="104">
        <v>2</v>
      </c>
      <c r="AS380" s="104">
        <v>45201</v>
      </c>
      <c r="AT380" s="104">
        <v>2</v>
      </c>
      <c r="AU380" s="104">
        <v>2</v>
      </c>
      <c r="AV380" s="104">
        <v>2</v>
      </c>
      <c r="AW380" s="104">
        <v>2</v>
      </c>
      <c r="AX380" s="104">
        <v>45211</v>
      </c>
      <c r="AY380" s="104">
        <v>45211</v>
      </c>
      <c r="AZ380" s="104">
        <v>2</v>
      </c>
      <c r="BA380" s="104">
        <v>45203</v>
      </c>
      <c r="BB380" s="104">
        <v>2</v>
      </c>
      <c r="BC380" s="104">
        <v>45211</v>
      </c>
      <c r="BD380" s="104">
        <v>45211</v>
      </c>
      <c r="BE380" s="104">
        <v>45216</v>
      </c>
      <c r="BF380" s="104">
        <v>45274</v>
      </c>
      <c r="BG380">
        <v>22519.01</v>
      </c>
      <c r="BH380">
        <v>1</v>
      </c>
    </row>
    <row r="381" spans="2:60">
      <c r="B381" t="s">
        <v>4278</v>
      </c>
      <c r="C381">
        <v>1100509527</v>
      </c>
      <c r="D381" t="s">
        <v>4195</v>
      </c>
      <c r="E381">
        <v>20</v>
      </c>
      <c r="F381" t="s">
        <v>2799</v>
      </c>
      <c r="G381" t="s">
        <v>4279</v>
      </c>
      <c r="L381" t="s">
        <v>2777</v>
      </c>
      <c r="M381" t="s">
        <v>521</v>
      </c>
      <c r="N381" t="s">
        <v>2997</v>
      </c>
      <c r="O381" t="s">
        <v>3067</v>
      </c>
      <c r="P381" t="s">
        <v>88</v>
      </c>
      <c r="R381" t="s">
        <v>39</v>
      </c>
      <c r="V381" t="s">
        <v>2835</v>
      </c>
      <c r="Y381">
        <v>0</v>
      </c>
      <c r="Z381">
        <v>0</v>
      </c>
      <c r="AA381">
        <v>1</v>
      </c>
      <c r="AB381">
        <v>0</v>
      </c>
      <c r="AC381">
        <v>0</v>
      </c>
      <c r="AD381">
        <v>0</v>
      </c>
      <c r="AE381">
        <v>0</v>
      </c>
      <c r="AF381" t="s">
        <v>2782</v>
      </c>
      <c r="AJ381" t="s">
        <v>79</v>
      </c>
      <c r="AM381">
        <v>2023</v>
      </c>
      <c r="AN381" s="104">
        <v>45182</v>
      </c>
      <c r="AO381" s="104">
        <v>2</v>
      </c>
      <c r="AP381" s="104">
        <v>2</v>
      </c>
      <c r="AQ381" s="104">
        <v>2</v>
      </c>
      <c r="AR381" s="104">
        <v>2</v>
      </c>
      <c r="AS381" s="104">
        <v>2</v>
      </c>
      <c r="AT381" s="104">
        <v>2</v>
      </c>
      <c r="AU381" s="104">
        <v>2</v>
      </c>
      <c r="AV381" s="104">
        <v>2</v>
      </c>
      <c r="AW381" s="104">
        <v>2</v>
      </c>
      <c r="AX381" s="104">
        <v>45196</v>
      </c>
      <c r="AY381" s="104">
        <v>45196</v>
      </c>
      <c r="AZ381" s="104">
        <v>2</v>
      </c>
      <c r="BA381" s="104">
        <v>45188</v>
      </c>
      <c r="BB381" s="104">
        <v>2</v>
      </c>
      <c r="BC381" s="104">
        <v>45196</v>
      </c>
      <c r="BD381" s="104">
        <v>45196</v>
      </c>
      <c r="BE381" s="104">
        <v>45198</v>
      </c>
      <c r="BF381" s="104">
        <v>2</v>
      </c>
      <c r="BG381">
        <v>2692</v>
      </c>
      <c r="BH381">
        <v>1</v>
      </c>
    </row>
    <row r="382" spans="2:60">
      <c r="B382" t="s">
        <v>4280</v>
      </c>
      <c r="C382">
        <v>1100509608</v>
      </c>
      <c r="D382" t="s">
        <v>3180</v>
      </c>
      <c r="E382">
        <v>10</v>
      </c>
      <c r="F382" t="s">
        <v>4281</v>
      </c>
      <c r="G382" t="s">
        <v>3605</v>
      </c>
      <c r="L382" t="s">
        <v>2777</v>
      </c>
      <c r="M382" t="s">
        <v>2004</v>
      </c>
      <c r="N382" t="s">
        <v>4282</v>
      </c>
      <c r="O382" t="s">
        <v>2979</v>
      </c>
      <c r="P382" t="s">
        <v>88</v>
      </c>
      <c r="R382" t="s">
        <v>90</v>
      </c>
      <c r="V382" t="s">
        <v>387</v>
      </c>
      <c r="Y382">
        <v>0</v>
      </c>
      <c r="Z382">
        <v>0</v>
      </c>
      <c r="AA382">
        <v>0</v>
      </c>
      <c r="AB382">
        <v>0</v>
      </c>
      <c r="AC382">
        <v>0</v>
      </c>
      <c r="AD382">
        <v>0</v>
      </c>
      <c r="AE382">
        <v>0</v>
      </c>
      <c r="AF382" t="s">
        <v>2782</v>
      </c>
      <c r="AJ382" t="s">
        <v>79</v>
      </c>
      <c r="AM382">
        <v>2023</v>
      </c>
      <c r="AN382" s="104">
        <v>45187</v>
      </c>
      <c r="AO382" s="104">
        <v>45197</v>
      </c>
      <c r="AP382" s="104">
        <v>2</v>
      </c>
      <c r="AQ382" s="104">
        <v>45194</v>
      </c>
      <c r="AR382" s="104">
        <v>2</v>
      </c>
      <c r="AS382" s="104">
        <v>45203</v>
      </c>
      <c r="AT382" s="104">
        <v>2</v>
      </c>
      <c r="AU382" s="104">
        <v>45194</v>
      </c>
      <c r="AV382" s="104">
        <v>2</v>
      </c>
      <c r="AW382" s="104">
        <v>2</v>
      </c>
      <c r="AX382" s="104">
        <v>45211</v>
      </c>
      <c r="AY382" s="104">
        <v>45211</v>
      </c>
      <c r="AZ382" s="104">
        <v>2</v>
      </c>
      <c r="BA382" s="104">
        <v>45210</v>
      </c>
      <c r="BB382" s="104">
        <v>2</v>
      </c>
      <c r="BC382" s="104">
        <v>45211</v>
      </c>
      <c r="BD382" s="104">
        <v>45211</v>
      </c>
      <c r="BE382" s="104">
        <v>45215</v>
      </c>
      <c r="BF382" s="104">
        <v>45281</v>
      </c>
      <c r="BG382">
        <v>56205.01</v>
      </c>
      <c r="BH382">
        <v>1</v>
      </c>
    </row>
    <row r="383" spans="2:60">
      <c r="B383" t="s">
        <v>4283</v>
      </c>
      <c r="C383">
        <v>1100509624</v>
      </c>
      <c r="D383" t="s">
        <v>4284</v>
      </c>
      <c r="E383">
        <v>40</v>
      </c>
      <c r="F383" t="s">
        <v>2994</v>
      </c>
      <c r="G383" t="s">
        <v>2995</v>
      </c>
      <c r="H383" t="s">
        <v>4285</v>
      </c>
      <c r="L383" t="s">
        <v>2777</v>
      </c>
      <c r="M383" t="s">
        <v>403</v>
      </c>
      <c r="N383" t="s">
        <v>4286</v>
      </c>
      <c r="O383" t="s">
        <v>2817</v>
      </c>
      <c r="P383" t="s">
        <v>11</v>
      </c>
      <c r="R383" t="s">
        <v>90</v>
      </c>
      <c r="V383" t="s">
        <v>2819</v>
      </c>
      <c r="Y383">
        <v>0</v>
      </c>
      <c r="Z383">
        <v>0</v>
      </c>
      <c r="AA383">
        <v>0</v>
      </c>
      <c r="AB383">
        <v>0</v>
      </c>
      <c r="AC383">
        <v>0</v>
      </c>
      <c r="AD383">
        <v>0</v>
      </c>
      <c r="AE383">
        <v>0</v>
      </c>
      <c r="AF383" t="s">
        <v>2782</v>
      </c>
      <c r="AI383" t="s">
        <v>79</v>
      </c>
      <c r="AJ383" t="s">
        <v>79</v>
      </c>
      <c r="AM383">
        <v>2023</v>
      </c>
      <c r="AN383" s="104">
        <v>45187</v>
      </c>
      <c r="AO383" s="104">
        <v>45201</v>
      </c>
      <c r="AP383" s="104">
        <v>45225</v>
      </c>
      <c r="AQ383" s="104">
        <v>45211</v>
      </c>
      <c r="AR383" s="104">
        <v>45226</v>
      </c>
      <c r="AS383" s="104">
        <v>45226</v>
      </c>
      <c r="AT383" s="104">
        <v>45194</v>
      </c>
      <c r="AU383" s="104">
        <v>45194</v>
      </c>
      <c r="AV383" s="104">
        <v>2</v>
      </c>
      <c r="AW383" s="104">
        <v>2</v>
      </c>
      <c r="AX383" s="104">
        <v>45215</v>
      </c>
      <c r="AY383" s="104">
        <v>45215</v>
      </c>
      <c r="AZ383" s="104">
        <v>45226</v>
      </c>
      <c r="BA383" s="104">
        <v>45226</v>
      </c>
      <c r="BB383" s="104">
        <v>2</v>
      </c>
      <c r="BC383" s="104">
        <v>45215</v>
      </c>
      <c r="BD383" s="104">
        <v>45215</v>
      </c>
      <c r="BE383" s="104">
        <v>45217</v>
      </c>
      <c r="BF383" s="104">
        <v>45330</v>
      </c>
      <c r="BG383">
        <v>61410.01</v>
      </c>
      <c r="BH383">
        <v>1</v>
      </c>
    </row>
    <row r="384" spans="2:60">
      <c r="B384" t="s">
        <v>4287</v>
      </c>
      <c r="C384">
        <v>1100509641</v>
      </c>
      <c r="D384" t="s">
        <v>1668</v>
      </c>
      <c r="E384">
        <v>10</v>
      </c>
      <c r="F384" t="s">
        <v>2799</v>
      </c>
      <c r="G384" t="s">
        <v>4288</v>
      </c>
      <c r="H384" t="s">
        <v>4289</v>
      </c>
      <c r="L384" t="s">
        <v>2777</v>
      </c>
      <c r="M384" t="s">
        <v>407</v>
      </c>
      <c r="N384" t="s">
        <v>2997</v>
      </c>
      <c r="O384" t="s">
        <v>3067</v>
      </c>
      <c r="P384" t="s">
        <v>103</v>
      </c>
      <c r="R384" t="s">
        <v>88</v>
      </c>
      <c r="V384" t="s">
        <v>2819</v>
      </c>
      <c r="Y384">
        <v>0</v>
      </c>
      <c r="Z384">
        <v>0</v>
      </c>
      <c r="AA384">
        <v>0</v>
      </c>
      <c r="AB384">
        <v>0</v>
      </c>
      <c r="AC384">
        <v>0</v>
      </c>
      <c r="AD384">
        <v>0</v>
      </c>
      <c r="AE384">
        <v>0</v>
      </c>
      <c r="AF384" t="s">
        <v>2782</v>
      </c>
      <c r="AI384" t="s">
        <v>79</v>
      </c>
      <c r="AM384">
        <v>2023</v>
      </c>
      <c r="AN384" s="104">
        <v>45183</v>
      </c>
      <c r="AO384" s="104">
        <v>45197</v>
      </c>
      <c r="AP384" s="104">
        <v>45189</v>
      </c>
      <c r="AQ384" s="104">
        <v>2</v>
      </c>
      <c r="AR384" s="104">
        <v>45189</v>
      </c>
      <c r="AS384" s="104">
        <v>2</v>
      </c>
      <c r="AT384" s="104">
        <v>2</v>
      </c>
      <c r="AU384" s="104">
        <v>2</v>
      </c>
      <c r="AV384" s="104">
        <v>2</v>
      </c>
      <c r="AW384" s="104">
        <v>2</v>
      </c>
      <c r="AX384" s="104">
        <v>45211</v>
      </c>
      <c r="AY384" s="104">
        <v>45211</v>
      </c>
      <c r="AZ384" s="104">
        <v>45189</v>
      </c>
      <c r="BA384" s="104">
        <v>2</v>
      </c>
      <c r="BB384" s="104">
        <v>2</v>
      </c>
      <c r="BC384" s="104">
        <v>45211</v>
      </c>
      <c r="BD384" s="104">
        <v>45211</v>
      </c>
      <c r="BE384" s="104">
        <v>45215</v>
      </c>
      <c r="BF384" s="104">
        <v>45405</v>
      </c>
      <c r="BG384">
        <v>2184.02</v>
      </c>
      <c r="BH384">
        <v>1</v>
      </c>
    </row>
    <row r="385" spans="2:60">
      <c r="B385" t="s">
        <v>4290</v>
      </c>
      <c r="C385">
        <v>1100509647</v>
      </c>
      <c r="D385" t="s">
        <v>4291</v>
      </c>
      <c r="E385">
        <v>10</v>
      </c>
      <c r="F385" t="s">
        <v>4292</v>
      </c>
      <c r="G385" t="s">
        <v>4293</v>
      </c>
      <c r="L385" t="s">
        <v>2777</v>
      </c>
      <c r="M385" t="s">
        <v>521</v>
      </c>
      <c r="N385" t="s">
        <v>2997</v>
      </c>
      <c r="O385" t="s">
        <v>3240</v>
      </c>
      <c r="P385" t="s">
        <v>88</v>
      </c>
      <c r="R385" t="s">
        <v>97</v>
      </c>
      <c r="V385" t="s">
        <v>2835</v>
      </c>
      <c r="Y385">
        <v>0</v>
      </c>
      <c r="Z385">
        <v>0</v>
      </c>
      <c r="AA385">
        <v>0</v>
      </c>
      <c r="AB385">
        <v>0</v>
      </c>
      <c r="AC385">
        <v>0</v>
      </c>
      <c r="AD385">
        <v>0</v>
      </c>
      <c r="AE385">
        <v>0</v>
      </c>
      <c r="AF385" t="s">
        <v>2782</v>
      </c>
      <c r="AJ385" t="s">
        <v>79</v>
      </c>
      <c r="AM385">
        <v>2023</v>
      </c>
      <c r="AN385" s="104">
        <v>45184</v>
      </c>
      <c r="AO385" s="104">
        <v>2</v>
      </c>
      <c r="AP385" s="104">
        <v>2</v>
      </c>
      <c r="AQ385" s="104">
        <v>2</v>
      </c>
      <c r="AR385" s="104">
        <v>2</v>
      </c>
      <c r="AS385" s="104">
        <v>2</v>
      </c>
      <c r="AT385" s="104">
        <v>2</v>
      </c>
      <c r="AU385" s="104">
        <v>2</v>
      </c>
      <c r="AV385" s="104">
        <v>2</v>
      </c>
      <c r="AW385" s="104">
        <v>2</v>
      </c>
      <c r="AX385" s="104">
        <v>45198</v>
      </c>
      <c r="AY385" s="104">
        <v>45198</v>
      </c>
      <c r="AZ385" s="104">
        <v>2</v>
      </c>
      <c r="BA385" s="104">
        <v>45202</v>
      </c>
      <c r="BB385" s="104">
        <v>2</v>
      </c>
      <c r="BC385" s="104">
        <v>45198</v>
      </c>
      <c r="BD385" s="104">
        <v>45198</v>
      </c>
      <c r="BE385" s="104">
        <v>45202</v>
      </c>
      <c r="BF385" s="104">
        <v>45260</v>
      </c>
      <c r="BG385">
        <v>7801.62</v>
      </c>
      <c r="BH385">
        <v>1</v>
      </c>
    </row>
    <row r="386" spans="2:60">
      <c r="B386" t="s">
        <v>4294</v>
      </c>
      <c r="C386">
        <v>1100509648</v>
      </c>
      <c r="D386" t="s">
        <v>4096</v>
      </c>
      <c r="E386">
        <v>10</v>
      </c>
      <c r="F386" t="s">
        <v>2799</v>
      </c>
      <c r="G386" t="s">
        <v>4295</v>
      </c>
      <c r="H386" t="s">
        <v>4296</v>
      </c>
      <c r="L386" t="s">
        <v>2777</v>
      </c>
      <c r="M386" t="s">
        <v>521</v>
      </c>
      <c r="N386" t="s">
        <v>4297</v>
      </c>
      <c r="O386" t="s">
        <v>4246</v>
      </c>
      <c r="P386" t="s">
        <v>88</v>
      </c>
      <c r="R386" t="s">
        <v>97</v>
      </c>
      <c r="V386" t="s">
        <v>2819</v>
      </c>
      <c r="Y386">
        <v>0</v>
      </c>
      <c r="Z386">
        <v>0</v>
      </c>
      <c r="AA386">
        <v>0</v>
      </c>
      <c r="AB386">
        <v>0</v>
      </c>
      <c r="AC386">
        <v>0</v>
      </c>
      <c r="AD386">
        <v>0</v>
      </c>
      <c r="AE386">
        <v>0</v>
      </c>
      <c r="AF386" t="s">
        <v>2782</v>
      </c>
      <c r="AJ386" t="s">
        <v>79</v>
      </c>
      <c r="AM386">
        <v>2023</v>
      </c>
      <c r="AN386" s="104">
        <v>45184</v>
      </c>
      <c r="AO386" s="104">
        <v>2</v>
      </c>
      <c r="AP386" s="104">
        <v>2</v>
      </c>
      <c r="AQ386" s="104">
        <v>2</v>
      </c>
      <c r="AR386" s="104">
        <v>2</v>
      </c>
      <c r="AS386" s="104">
        <v>2</v>
      </c>
      <c r="AT386" s="104">
        <v>2</v>
      </c>
      <c r="AU386" s="104">
        <v>2</v>
      </c>
      <c r="AV386" s="104">
        <v>2</v>
      </c>
      <c r="AW386" s="104">
        <v>2</v>
      </c>
      <c r="AX386" s="104">
        <v>45191</v>
      </c>
      <c r="AY386" s="104">
        <v>45191</v>
      </c>
      <c r="AZ386" s="104">
        <v>2</v>
      </c>
      <c r="BA386" s="104">
        <v>45187</v>
      </c>
      <c r="BB386" s="104">
        <v>2</v>
      </c>
      <c r="BC386" s="104">
        <v>45191</v>
      </c>
      <c r="BD386" s="104">
        <v>45191</v>
      </c>
      <c r="BE386" s="104">
        <v>45195</v>
      </c>
      <c r="BF386" s="104">
        <v>45230</v>
      </c>
      <c r="BG386">
        <v>0.05</v>
      </c>
      <c r="BH386">
        <v>1</v>
      </c>
    </row>
    <row r="387" spans="2:60">
      <c r="B387" t="s">
        <v>4298</v>
      </c>
      <c r="C387">
        <v>1100509681</v>
      </c>
      <c r="D387" t="s">
        <v>4299</v>
      </c>
      <c r="E387">
        <v>10</v>
      </c>
      <c r="F387" t="s">
        <v>2799</v>
      </c>
      <c r="G387" t="s">
        <v>4300</v>
      </c>
      <c r="L387" t="s">
        <v>2777</v>
      </c>
      <c r="M387" t="s">
        <v>521</v>
      </c>
      <c r="N387" t="s">
        <v>2997</v>
      </c>
      <c r="O387" t="s">
        <v>3240</v>
      </c>
      <c r="P387" t="s">
        <v>88</v>
      </c>
      <c r="R387" t="s">
        <v>97</v>
      </c>
      <c r="V387" t="s">
        <v>2835</v>
      </c>
      <c r="Y387">
        <v>0</v>
      </c>
      <c r="Z387">
        <v>0</v>
      </c>
      <c r="AA387">
        <v>0</v>
      </c>
      <c r="AB387">
        <v>0</v>
      </c>
      <c r="AC387">
        <v>0</v>
      </c>
      <c r="AD387">
        <v>0</v>
      </c>
      <c r="AE387">
        <v>0</v>
      </c>
      <c r="AF387" t="s">
        <v>2782</v>
      </c>
      <c r="AJ387" t="s">
        <v>79</v>
      </c>
      <c r="AM387">
        <v>2023</v>
      </c>
      <c r="AN387" s="104">
        <v>45236</v>
      </c>
      <c r="AO387" s="104">
        <v>2</v>
      </c>
      <c r="AP387" s="104">
        <v>2</v>
      </c>
      <c r="AQ387" s="104">
        <v>2</v>
      </c>
      <c r="AR387" s="104">
        <v>2</v>
      </c>
      <c r="AS387" s="104">
        <v>2</v>
      </c>
      <c r="AT387" s="104">
        <v>2</v>
      </c>
      <c r="AU387" s="104">
        <v>2</v>
      </c>
      <c r="AV387" s="104">
        <v>2</v>
      </c>
      <c r="AW387" s="104">
        <v>2</v>
      </c>
      <c r="AX387" s="104">
        <v>45250</v>
      </c>
      <c r="AY387" s="104">
        <v>45250</v>
      </c>
      <c r="AZ387" s="104">
        <v>2</v>
      </c>
      <c r="BA387" s="104">
        <v>45239</v>
      </c>
      <c r="BB387" s="104">
        <v>2</v>
      </c>
      <c r="BC387" s="104">
        <v>45250</v>
      </c>
      <c r="BD387" s="104">
        <v>45250</v>
      </c>
      <c r="BE387" s="104">
        <v>45252</v>
      </c>
      <c r="BF387" s="104">
        <v>45273</v>
      </c>
      <c r="BG387">
        <v>877.5</v>
      </c>
      <c r="BH387">
        <v>1</v>
      </c>
    </row>
    <row r="388" spans="2:60">
      <c r="B388" t="s">
        <v>4301</v>
      </c>
      <c r="C388">
        <v>1100509687</v>
      </c>
      <c r="D388" t="s">
        <v>4302</v>
      </c>
      <c r="E388">
        <v>20</v>
      </c>
      <c r="F388" t="s">
        <v>2799</v>
      </c>
      <c r="G388" t="s">
        <v>4303</v>
      </c>
      <c r="H388" t="s">
        <v>4304</v>
      </c>
      <c r="L388" t="s">
        <v>2777</v>
      </c>
      <c r="M388" t="s">
        <v>554</v>
      </c>
      <c r="N388" t="s">
        <v>2997</v>
      </c>
      <c r="O388" t="s">
        <v>3455</v>
      </c>
      <c r="P388" t="s">
        <v>88</v>
      </c>
      <c r="R388" t="s">
        <v>90</v>
      </c>
      <c r="V388" t="s">
        <v>2819</v>
      </c>
      <c r="Y388">
        <v>0</v>
      </c>
      <c r="Z388">
        <v>0</v>
      </c>
      <c r="AA388">
        <v>0</v>
      </c>
      <c r="AB388">
        <v>0</v>
      </c>
      <c r="AC388">
        <v>0</v>
      </c>
      <c r="AD388">
        <v>0</v>
      </c>
      <c r="AE388">
        <v>0</v>
      </c>
      <c r="AF388" t="s">
        <v>2782</v>
      </c>
      <c r="AJ388" t="s">
        <v>79</v>
      </c>
      <c r="AM388">
        <v>2023</v>
      </c>
      <c r="AN388" s="104">
        <v>45187</v>
      </c>
      <c r="AO388" s="104">
        <v>2</v>
      </c>
      <c r="AP388" s="104">
        <v>2</v>
      </c>
      <c r="AQ388" s="104">
        <v>2</v>
      </c>
      <c r="AR388" s="104">
        <v>2</v>
      </c>
      <c r="AS388" s="104">
        <v>2</v>
      </c>
      <c r="AT388" s="104">
        <v>2</v>
      </c>
      <c r="AU388" s="104">
        <v>2</v>
      </c>
      <c r="AV388" s="104">
        <v>2</v>
      </c>
      <c r="AW388" s="104">
        <v>2</v>
      </c>
      <c r="AX388" s="104">
        <v>45201</v>
      </c>
      <c r="AY388" s="104">
        <v>45201</v>
      </c>
      <c r="AZ388" s="104">
        <v>2</v>
      </c>
      <c r="BA388" s="104">
        <v>45210</v>
      </c>
      <c r="BB388" s="104">
        <v>2</v>
      </c>
      <c r="BC388" s="104">
        <v>45201</v>
      </c>
      <c r="BD388" s="104">
        <v>45201</v>
      </c>
      <c r="BE388" s="104">
        <v>45203</v>
      </c>
      <c r="BF388" s="104">
        <v>45259</v>
      </c>
      <c r="BG388">
        <v>9573.34</v>
      </c>
      <c r="BH388">
        <v>1</v>
      </c>
    </row>
    <row r="389" spans="2:60">
      <c r="B389" t="s">
        <v>4305</v>
      </c>
      <c r="C389">
        <v>1100509694</v>
      </c>
      <c r="D389" t="s">
        <v>1094</v>
      </c>
      <c r="E389">
        <v>10</v>
      </c>
      <c r="F389" t="s">
        <v>2799</v>
      </c>
      <c r="G389" t="s">
        <v>4306</v>
      </c>
      <c r="H389" t="s">
        <v>4307</v>
      </c>
      <c r="L389" t="s">
        <v>2794</v>
      </c>
      <c r="M389" t="s">
        <v>214</v>
      </c>
      <c r="N389" t="s">
        <v>2997</v>
      </c>
      <c r="O389" t="s">
        <v>3067</v>
      </c>
      <c r="P389" t="s">
        <v>103</v>
      </c>
      <c r="R389" t="s">
        <v>88</v>
      </c>
      <c r="V389" t="s">
        <v>2835</v>
      </c>
      <c r="Y389">
        <v>0</v>
      </c>
      <c r="Z389">
        <v>0</v>
      </c>
      <c r="AA389">
        <v>0</v>
      </c>
      <c r="AB389">
        <v>0</v>
      </c>
      <c r="AC389">
        <v>0</v>
      </c>
      <c r="AD389">
        <v>0</v>
      </c>
      <c r="AE389">
        <v>0</v>
      </c>
      <c r="AF389" t="s">
        <v>2782</v>
      </c>
      <c r="AI389" t="s">
        <v>79</v>
      </c>
      <c r="AM389">
        <v>2023</v>
      </c>
      <c r="AN389" s="104">
        <v>45184</v>
      </c>
      <c r="AO389" s="104">
        <v>2</v>
      </c>
      <c r="AP389" s="104">
        <v>2</v>
      </c>
      <c r="AQ389" s="104">
        <v>2</v>
      </c>
      <c r="AR389" s="104">
        <v>2</v>
      </c>
      <c r="AS389" s="104">
        <v>2</v>
      </c>
      <c r="AT389" s="104">
        <v>2</v>
      </c>
      <c r="AU389" s="104">
        <v>2</v>
      </c>
      <c r="AV389" s="104">
        <v>2</v>
      </c>
      <c r="AW389" s="104">
        <v>2</v>
      </c>
      <c r="AX389" s="104">
        <v>45198</v>
      </c>
      <c r="AY389" s="104">
        <v>45198</v>
      </c>
      <c r="AZ389" s="104">
        <v>45188</v>
      </c>
      <c r="BA389" s="104">
        <v>2</v>
      </c>
      <c r="BB389" s="104">
        <v>2</v>
      </c>
      <c r="BC389" s="104">
        <v>45198</v>
      </c>
      <c r="BD389" s="104">
        <v>45198</v>
      </c>
      <c r="BE389" s="104">
        <v>45202</v>
      </c>
      <c r="BF389" s="104">
        <v>45296</v>
      </c>
      <c r="BG389">
        <v>0</v>
      </c>
      <c r="BH389">
        <v>1</v>
      </c>
    </row>
    <row r="390" spans="2:60">
      <c r="B390" t="s">
        <v>4308</v>
      </c>
      <c r="C390">
        <v>1100509847</v>
      </c>
      <c r="D390" t="s">
        <v>665</v>
      </c>
      <c r="E390">
        <v>10</v>
      </c>
      <c r="F390" t="s">
        <v>2799</v>
      </c>
      <c r="G390" t="s">
        <v>4309</v>
      </c>
      <c r="H390" t="s">
        <v>4310</v>
      </c>
      <c r="L390" t="s">
        <v>2777</v>
      </c>
      <c r="M390" t="s">
        <v>521</v>
      </c>
      <c r="N390" t="s">
        <v>2997</v>
      </c>
      <c r="O390" t="s">
        <v>3544</v>
      </c>
      <c r="P390" t="s">
        <v>88</v>
      </c>
      <c r="R390" t="s">
        <v>90</v>
      </c>
      <c r="V390" t="s">
        <v>2835</v>
      </c>
      <c r="Y390">
        <v>0</v>
      </c>
      <c r="Z390">
        <v>0</v>
      </c>
      <c r="AA390">
        <v>0</v>
      </c>
      <c r="AB390">
        <v>0</v>
      </c>
      <c r="AC390">
        <v>0</v>
      </c>
      <c r="AD390">
        <v>0</v>
      </c>
      <c r="AE390">
        <v>0</v>
      </c>
      <c r="AF390" t="s">
        <v>2782</v>
      </c>
      <c r="AJ390" t="s">
        <v>79</v>
      </c>
      <c r="AM390">
        <v>2023</v>
      </c>
      <c r="AN390" s="104">
        <v>45187</v>
      </c>
      <c r="AO390" s="104">
        <v>2</v>
      </c>
      <c r="AP390" s="104">
        <v>2</v>
      </c>
      <c r="AQ390" s="104">
        <v>2</v>
      </c>
      <c r="AR390" s="104">
        <v>2</v>
      </c>
      <c r="AS390" s="104">
        <v>2</v>
      </c>
      <c r="AT390" s="104">
        <v>2</v>
      </c>
      <c r="AU390" s="104">
        <v>2</v>
      </c>
      <c r="AV390" s="104">
        <v>2</v>
      </c>
      <c r="AW390" s="104">
        <v>2</v>
      </c>
      <c r="AX390" s="104">
        <v>45201</v>
      </c>
      <c r="AY390" s="104">
        <v>45201</v>
      </c>
      <c r="AZ390" s="104">
        <v>2</v>
      </c>
      <c r="BA390" s="104">
        <v>45195</v>
      </c>
      <c r="BB390" s="104">
        <v>2</v>
      </c>
      <c r="BC390" s="104">
        <v>45201</v>
      </c>
      <c r="BD390" s="104">
        <v>45201</v>
      </c>
      <c r="BE390" s="104">
        <v>45203</v>
      </c>
      <c r="BF390" s="104">
        <v>2</v>
      </c>
      <c r="BG390">
        <v>1774.01</v>
      </c>
      <c r="BH390">
        <v>1</v>
      </c>
    </row>
    <row r="391" spans="2:60">
      <c r="B391" t="s">
        <v>4311</v>
      </c>
      <c r="C391">
        <v>1100509869</v>
      </c>
      <c r="D391" t="s">
        <v>4312</v>
      </c>
      <c r="E391">
        <v>20</v>
      </c>
      <c r="F391" t="s">
        <v>4313</v>
      </c>
      <c r="G391" t="s">
        <v>4314</v>
      </c>
      <c r="H391" t="s">
        <v>4315</v>
      </c>
      <c r="L391" t="s">
        <v>2777</v>
      </c>
      <c r="M391" t="s">
        <v>521</v>
      </c>
      <c r="N391" t="s">
        <v>2997</v>
      </c>
      <c r="O391" t="s">
        <v>3067</v>
      </c>
      <c r="P391" t="s">
        <v>88</v>
      </c>
      <c r="R391" t="s">
        <v>65</v>
      </c>
      <c r="V391" t="s">
        <v>2781</v>
      </c>
      <c r="Y391">
        <v>0</v>
      </c>
      <c r="Z391">
        <v>0</v>
      </c>
      <c r="AA391">
        <v>0</v>
      </c>
      <c r="AB391">
        <v>0</v>
      </c>
      <c r="AC391">
        <v>0</v>
      </c>
      <c r="AD391">
        <v>0</v>
      </c>
      <c r="AE391">
        <v>0</v>
      </c>
      <c r="AF391" t="s">
        <v>2782</v>
      </c>
      <c r="AJ391" t="s">
        <v>79</v>
      </c>
      <c r="AM391">
        <v>2023</v>
      </c>
      <c r="AN391" s="104">
        <v>45188</v>
      </c>
      <c r="AO391" s="104">
        <v>2</v>
      </c>
      <c r="AP391" s="104">
        <v>2</v>
      </c>
      <c r="AQ391" s="104">
        <v>2</v>
      </c>
      <c r="AR391" s="104">
        <v>2</v>
      </c>
      <c r="AS391" s="104">
        <v>2</v>
      </c>
      <c r="AT391" s="104">
        <v>2</v>
      </c>
      <c r="AU391" s="104">
        <v>2</v>
      </c>
      <c r="AV391" s="104">
        <v>2</v>
      </c>
      <c r="AW391" s="104">
        <v>2</v>
      </c>
      <c r="AX391" s="104">
        <v>45202</v>
      </c>
      <c r="AY391" s="104">
        <v>45202</v>
      </c>
      <c r="AZ391" s="104">
        <v>2</v>
      </c>
      <c r="BA391" s="104">
        <v>45216</v>
      </c>
      <c r="BB391" s="104">
        <v>2</v>
      </c>
      <c r="BC391" s="104">
        <v>45202</v>
      </c>
      <c r="BD391" s="104">
        <v>45202</v>
      </c>
      <c r="BE391" s="104">
        <v>45205</v>
      </c>
      <c r="BF391" s="104">
        <v>45286</v>
      </c>
      <c r="BG391">
        <v>6637.2</v>
      </c>
      <c r="BH391">
        <v>1</v>
      </c>
    </row>
    <row r="392" spans="2:60">
      <c r="B392" t="s">
        <v>4316</v>
      </c>
      <c r="C392">
        <v>1100509939</v>
      </c>
      <c r="D392" t="s">
        <v>4317</v>
      </c>
      <c r="E392">
        <v>10</v>
      </c>
      <c r="F392" t="s">
        <v>2799</v>
      </c>
      <c r="G392" t="s">
        <v>4318</v>
      </c>
      <c r="H392" t="s">
        <v>4319</v>
      </c>
      <c r="L392" t="s">
        <v>2777</v>
      </c>
      <c r="M392" t="s">
        <v>521</v>
      </c>
      <c r="N392" t="s">
        <v>2997</v>
      </c>
      <c r="O392" t="s">
        <v>3067</v>
      </c>
      <c r="P392" t="s">
        <v>88</v>
      </c>
      <c r="R392" t="s">
        <v>97</v>
      </c>
      <c r="V392" t="s">
        <v>2835</v>
      </c>
      <c r="Y392">
        <v>0</v>
      </c>
      <c r="Z392">
        <v>0</v>
      </c>
      <c r="AA392">
        <v>0</v>
      </c>
      <c r="AB392">
        <v>0</v>
      </c>
      <c r="AC392">
        <v>0</v>
      </c>
      <c r="AD392">
        <v>0</v>
      </c>
      <c r="AE392">
        <v>0</v>
      </c>
      <c r="AF392" t="s">
        <v>2782</v>
      </c>
      <c r="AJ392" t="s">
        <v>79</v>
      </c>
      <c r="AM392">
        <v>2023</v>
      </c>
      <c r="AN392" s="104">
        <v>45211</v>
      </c>
      <c r="AO392" s="104">
        <v>2</v>
      </c>
      <c r="AP392" s="104">
        <v>2</v>
      </c>
      <c r="AQ392" s="104">
        <v>2</v>
      </c>
      <c r="AR392" s="104">
        <v>2</v>
      </c>
      <c r="AS392" s="104">
        <v>2</v>
      </c>
      <c r="AT392" s="104">
        <v>2</v>
      </c>
      <c r="AU392" s="104">
        <v>2</v>
      </c>
      <c r="AV392" s="104">
        <v>2</v>
      </c>
      <c r="AW392" s="104">
        <v>2</v>
      </c>
      <c r="AX392" s="104">
        <v>45225</v>
      </c>
      <c r="AY392" s="104">
        <v>45225</v>
      </c>
      <c r="AZ392" s="104">
        <v>2</v>
      </c>
      <c r="BA392" s="104">
        <v>45217</v>
      </c>
      <c r="BB392" s="104">
        <v>2</v>
      </c>
      <c r="BC392" s="104">
        <v>45225</v>
      </c>
      <c r="BD392" s="104">
        <v>45225</v>
      </c>
      <c r="BE392" s="104">
        <v>45229</v>
      </c>
      <c r="BF392" s="104">
        <v>45331</v>
      </c>
      <c r="BG392">
        <v>23944.01</v>
      </c>
      <c r="BH392">
        <v>1</v>
      </c>
    </row>
    <row r="393" spans="2:60">
      <c r="B393" t="s">
        <v>4320</v>
      </c>
      <c r="C393">
        <v>1100509987</v>
      </c>
      <c r="D393" t="s">
        <v>4321</v>
      </c>
      <c r="E393">
        <v>20</v>
      </c>
      <c r="F393" t="s">
        <v>2799</v>
      </c>
      <c r="G393" t="s">
        <v>4322</v>
      </c>
      <c r="H393" t="s">
        <v>4323</v>
      </c>
      <c r="L393" t="s">
        <v>2777</v>
      </c>
      <c r="M393" t="s">
        <v>521</v>
      </c>
      <c r="N393" t="s">
        <v>3075</v>
      </c>
      <c r="O393" t="s">
        <v>3419</v>
      </c>
      <c r="P393" t="s">
        <v>88</v>
      </c>
      <c r="R393" t="s">
        <v>73</v>
      </c>
      <c r="V393" t="s">
        <v>2781</v>
      </c>
      <c r="Y393">
        <v>0</v>
      </c>
      <c r="Z393">
        <v>0</v>
      </c>
      <c r="AA393">
        <v>0</v>
      </c>
      <c r="AB393">
        <v>0</v>
      </c>
      <c r="AC393">
        <v>0</v>
      </c>
      <c r="AD393">
        <v>0</v>
      </c>
      <c r="AE393">
        <v>0</v>
      </c>
      <c r="AF393" t="s">
        <v>2782</v>
      </c>
      <c r="AJ393" t="s">
        <v>79</v>
      </c>
      <c r="AM393">
        <v>2023</v>
      </c>
      <c r="AN393" s="104">
        <v>45194</v>
      </c>
      <c r="AO393" s="104">
        <v>2</v>
      </c>
      <c r="AP393" s="104">
        <v>2</v>
      </c>
      <c r="AQ393" s="104">
        <v>2</v>
      </c>
      <c r="AR393" s="104">
        <v>2</v>
      </c>
      <c r="AS393" s="104">
        <v>2</v>
      </c>
      <c r="AT393" s="104">
        <v>2</v>
      </c>
      <c r="AU393" s="104">
        <v>2</v>
      </c>
      <c r="AV393" s="104">
        <v>2</v>
      </c>
      <c r="AW393" s="104">
        <v>2</v>
      </c>
      <c r="AX393" s="104">
        <v>45204</v>
      </c>
      <c r="AY393" s="104">
        <v>45204</v>
      </c>
      <c r="AZ393" s="104">
        <v>2</v>
      </c>
      <c r="BA393" s="104">
        <v>45215</v>
      </c>
      <c r="BB393" s="104">
        <v>2</v>
      </c>
      <c r="BC393" s="104">
        <v>45204</v>
      </c>
      <c r="BD393" s="104">
        <v>45204</v>
      </c>
      <c r="BE393" s="104">
        <v>45208</v>
      </c>
      <c r="BF393" s="104">
        <v>45259</v>
      </c>
      <c r="BG393">
        <v>1326</v>
      </c>
      <c r="BH393">
        <v>1</v>
      </c>
    </row>
    <row r="394" spans="2:60">
      <c r="B394" t="s">
        <v>4324</v>
      </c>
      <c r="C394">
        <v>1100510020</v>
      </c>
      <c r="D394" t="s">
        <v>2873</v>
      </c>
      <c r="E394">
        <v>10</v>
      </c>
      <c r="F394" t="s">
        <v>2799</v>
      </c>
      <c r="G394" t="s">
        <v>4325</v>
      </c>
      <c r="H394" t="s">
        <v>4326</v>
      </c>
      <c r="L394" t="s">
        <v>2777</v>
      </c>
      <c r="M394" t="s">
        <v>521</v>
      </c>
      <c r="N394" t="s">
        <v>2997</v>
      </c>
      <c r="O394" t="s">
        <v>4327</v>
      </c>
      <c r="P394" t="s">
        <v>88</v>
      </c>
      <c r="R394" t="s">
        <v>73</v>
      </c>
      <c r="V394" t="s">
        <v>4328</v>
      </c>
      <c r="Y394">
        <v>0</v>
      </c>
      <c r="Z394">
        <v>0</v>
      </c>
      <c r="AA394">
        <v>0</v>
      </c>
      <c r="AB394">
        <v>0</v>
      </c>
      <c r="AC394">
        <v>0</v>
      </c>
      <c r="AD394">
        <v>0</v>
      </c>
      <c r="AE394">
        <v>0</v>
      </c>
      <c r="AF394" t="s">
        <v>2782</v>
      </c>
      <c r="AJ394" t="s">
        <v>79</v>
      </c>
      <c r="AM394">
        <v>2023</v>
      </c>
      <c r="AN394" s="104">
        <v>45191</v>
      </c>
      <c r="AO394" s="104">
        <v>2</v>
      </c>
      <c r="AP394" s="104">
        <v>2</v>
      </c>
      <c r="AQ394" s="104">
        <v>2</v>
      </c>
      <c r="AR394" s="104">
        <v>2</v>
      </c>
      <c r="AS394" s="104">
        <v>2</v>
      </c>
      <c r="AT394" s="104">
        <v>2</v>
      </c>
      <c r="AU394" s="104">
        <v>2</v>
      </c>
      <c r="AV394" s="104">
        <v>2</v>
      </c>
      <c r="AW394" s="104">
        <v>2</v>
      </c>
      <c r="AX394" s="104">
        <v>45198</v>
      </c>
      <c r="AY394" s="104">
        <v>45198</v>
      </c>
      <c r="AZ394" s="104">
        <v>2</v>
      </c>
      <c r="BA394" s="104">
        <v>45217</v>
      </c>
      <c r="BB394" s="104">
        <v>2</v>
      </c>
      <c r="BC394" s="104">
        <v>45198</v>
      </c>
      <c r="BD394" s="104">
        <v>45198</v>
      </c>
      <c r="BE394" s="104">
        <v>45202</v>
      </c>
      <c r="BF394" s="104">
        <v>45261</v>
      </c>
      <c r="BG394">
        <v>2229.0100000000002</v>
      </c>
      <c r="BH394">
        <v>1</v>
      </c>
    </row>
    <row r="395" spans="2:60">
      <c r="B395" t="s">
        <v>4329</v>
      </c>
      <c r="C395">
        <v>1100510178</v>
      </c>
      <c r="D395" t="s">
        <v>221</v>
      </c>
      <c r="E395">
        <v>10</v>
      </c>
      <c r="F395" t="s">
        <v>4330</v>
      </c>
      <c r="G395" t="s">
        <v>3467</v>
      </c>
      <c r="H395" t="s">
        <v>4331</v>
      </c>
      <c r="L395" t="s">
        <v>2777</v>
      </c>
      <c r="M395" t="s">
        <v>513</v>
      </c>
      <c r="N395" t="s">
        <v>4332</v>
      </c>
      <c r="O395" t="s">
        <v>3058</v>
      </c>
      <c r="P395" t="s">
        <v>103</v>
      </c>
      <c r="R395" t="s">
        <v>49</v>
      </c>
      <c r="V395" t="s">
        <v>2835</v>
      </c>
      <c r="Y395">
        <v>0</v>
      </c>
      <c r="Z395">
        <v>0</v>
      </c>
      <c r="AA395">
        <v>0</v>
      </c>
      <c r="AB395">
        <v>0</v>
      </c>
      <c r="AC395">
        <v>0</v>
      </c>
      <c r="AD395">
        <v>0</v>
      </c>
      <c r="AE395">
        <v>0</v>
      </c>
      <c r="AF395" t="s">
        <v>2782</v>
      </c>
      <c r="AI395" t="s">
        <v>79</v>
      </c>
      <c r="AJ395" t="s">
        <v>79</v>
      </c>
      <c r="AM395">
        <v>2023</v>
      </c>
      <c r="AN395" s="104">
        <v>45194</v>
      </c>
      <c r="AO395" s="104">
        <v>2</v>
      </c>
      <c r="AP395" s="104">
        <v>2</v>
      </c>
      <c r="AQ395" s="104">
        <v>2</v>
      </c>
      <c r="AR395" s="104">
        <v>2</v>
      </c>
      <c r="AS395" s="104">
        <v>2</v>
      </c>
      <c r="AT395" s="104">
        <v>2</v>
      </c>
      <c r="AU395" s="104">
        <v>2</v>
      </c>
      <c r="AV395" s="104">
        <v>2</v>
      </c>
      <c r="AW395" s="104">
        <v>2</v>
      </c>
      <c r="AX395" s="104">
        <v>45209</v>
      </c>
      <c r="AY395" s="104">
        <v>45209</v>
      </c>
      <c r="AZ395" s="104">
        <v>45202</v>
      </c>
      <c r="BA395" s="104">
        <v>45201</v>
      </c>
      <c r="BB395" s="104">
        <v>2</v>
      </c>
      <c r="BC395" s="104">
        <v>45209</v>
      </c>
      <c r="BD395" s="104">
        <v>45209</v>
      </c>
      <c r="BE395" s="104">
        <v>45211</v>
      </c>
      <c r="BF395" s="104">
        <v>45287</v>
      </c>
      <c r="BG395">
        <v>37910.03</v>
      </c>
      <c r="BH395">
        <v>1</v>
      </c>
    </row>
    <row r="396" spans="2:60">
      <c r="B396" t="s">
        <v>4333</v>
      </c>
      <c r="C396">
        <v>1100510186</v>
      </c>
      <c r="D396" t="s">
        <v>1203</v>
      </c>
      <c r="E396">
        <v>30</v>
      </c>
      <c r="F396" t="s">
        <v>2799</v>
      </c>
      <c r="G396" t="s">
        <v>4334</v>
      </c>
      <c r="H396" t="s">
        <v>4335</v>
      </c>
      <c r="L396" t="s">
        <v>2794</v>
      </c>
      <c r="M396" t="s">
        <v>521</v>
      </c>
      <c r="N396" t="s">
        <v>2997</v>
      </c>
      <c r="O396" t="s">
        <v>3067</v>
      </c>
      <c r="P396" t="s">
        <v>88</v>
      </c>
      <c r="R396" t="s">
        <v>73</v>
      </c>
      <c r="V396" t="s">
        <v>2819</v>
      </c>
      <c r="Y396">
        <v>0</v>
      </c>
      <c r="Z396">
        <v>0</v>
      </c>
      <c r="AA396">
        <v>0</v>
      </c>
      <c r="AB396">
        <v>0</v>
      </c>
      <c r="AC396">
        <v>0</v>
      </c>
      <c r="AD396">
        <v>0</v>
      </c>
      <c r="AE396">
        <v>0</v>
      </c>
      <c r="AF396" t="s">
        <v>2782</v>
      </c>
      <c r="AJ396" t="s">
        <v>79</v>
      </c>
      <c r="AM396">
        <v>2023</v>
      </c>
      <c r="AN396" s="104">
        <v>45191</v>
      </c>
      <c r="AO396" s="104">
        <v>2</v>
      </c>
      <c r="AP396" s="104">
        <v>2</v>
      </c>
      <c r="AQ396" s="104">
        <v>2</v>
      </c>
      <c r="AR396" s="104">
        <v>2</v>
      </c>
      <c r="AS396" s="104">
        <v>2</v>
      </c>
      <c r="AT396" s="104">
        <v>2</v>
      </c>
      <c r="AU396" s="104">
        <v>2</v>
      </c>
      <c r="AV396" s="104">
        <v>2</v>
      </c>
      <c r="AW396" s="104">
        <v>2</v>
      </c>
      <c r="AX396" s="104">
        <v>45198</v>
      </c>
      <c r="AY396" s="104">
        <v>45198</v>
      </c>
      <c r="AZ396" s="104">
        <v>2</v>
      </c>
      <c r="BA396" s="104">
        <v>45211</v>
      </c>
      <c r="BB396" s="104">
        <v>2</v>
      </c>
      <c r="BC396" s="104">
        <v>45198</v>
      </c>
      <c r="BD396" s="104">
        <v>45198</v>
      </c>
      <c r="BE396" s="104">
        <v>45202</v>
      </c>
      <c r="BF396" s="104">
        <v>45247</v>
      </c>
      <c r="BG396">
        <v>10335.01</v>
      </c>
      <c r="BH396">
        <v>1</v>
      </c>
    </row>
    <row r="397" spans="2:60">
      <c r="B397" t="s">
        <v>4336</v>
      </c>
      <c r="C397">
        <v>1100510224</v>
      </c>
      <c r="D397" t="s">
        <v>1229</v>
      </c>
      <c r="E397">
        <v>30</v>
      </c>
      <c r="F397" t="s">
        <v>3397</v>
      </c>
      <c r="G397" t="s">
        <v>3402</v>
      </c>
      <c r="H397" t="s">
        <v>4337</v>
      </c>
      <c r="L397" t="s">
        <v>2794</v>
      </c>
      <c r="M397" t="s">
        <v>554</v>
      </c>
      <c r="N397" t="s">
        <v>2997</v>
      </c>
      <c r="O397" t="s">
        <v>3328</v>
      </c>
      <c r="P397" t="s">
        <v>88</v>
      </c>
      <c r="R397" t="s">
        <v>90</v>
      </c>
      <c r="V397" t="s">
        <v>2819</v>
      </c>
      <c r="Y397">
        <v>0</v>
      </c>
      <c r="Z397">
        <v>0</v>
      </c>
      <c r="AA397">
        <v>0</v>
      </c>
      <c r="AB397">
        <v>0</v>
      </c>
      <c r="AC397">
        <v>0</v>
      </c>
      <c r="AD397">
        <v>0</v>
      </c>
      <c r="AE397">
        <v>0</v>
      </c>
      <c r="AF397" t="s">
        <v>2782</v>
      </c>
      <c r="AJ397" t="s">
        <v>79</v>
      </c>
      <c r="AM397">
        <v>2023</v>
      </c>
      <c r="AN397" s="104">
        <v>45194</v>
      </c>
      <c r="AO397" s="104">
        <v>2</v>
      </c>
      <c r="AP397" s="104">
        <v>2</v>
      </c>
      <c r="AQ397" s="104">
        <v>2</v>
      </c>
      <c r="AR397" s="104">
        <v>2</v>
      </c>
      <c r="AS397" s="104">
        <v>2</v>
      </c>
      <c r="AT397" s="104">
        <v>2</v>
      </c>
      <c r="AU397" s="104">
        <v>2</v>
      </c>
      <c r="AV397" s="104">
        <v>2</v>
      </c>
      <c r="AW397" s="104">
        <v>2</v>
      </c>
      <c r="AX397" s="104">
        <v>45209</v>
      </c>
      <c r="AY397" s="104">
        <v>45209</v>
      </c>
      <c r="AZ397" s="104">
        <v>2</v>
      </c>
      <c r="BA397" s="104">
        <v>45203</v>
      </c>
      <c r="BB397" s="104">
        <v>2</v>
      </c>
      <c r="BC397" s="104">
        <v>45209</v>
      </c>
      <c r="BD397" s="104">
        <v>45209</v>
      </c>
      <c r="BE397" s="104">
        <v>45211</v>
      </c>
      <c r="BF397" s="104">
        <v>45261</v>
      </c>
      <c r="BG397">
        <v>7746.02</v>
      </c>
      <c r="BH397">
        <v>1</v>
      </c>
    </row>
    <row r="398" spans="2:60">
      <c r="B398" t="s">
        <v>4338</v>
      </c>
      <c r="C398">
        <v>1100510297</v>
      </c>
      <c r="D398" t="s">
        <v>3965</v>
      </c>
      <c r="E398">
        <v>20</v>
      </c>
      <c r="F398" t="s">
        <v>2994</v>
      </c>
      <c r="G398" t="s">
        <v>2995</v>
      </c>
      <c r="L398" t="s">
        <v>2777</v>
      </c>
      <c r="M398" t="s">
        <v>521</v>
      </c>
      <c r="N398" t="s">
        <v>4339</v>
      </c>
      <c r="O398" t="s">
        <v>3058</v>
      </c>
      <c r="P398" t="s">
        <v>88</v>
      </c>
      <c r="R398" t="s">
        <v>97</v>
      </c>
      <c r="V398" t="s">
        <v>2835</v>
      </c>
      <c r="Y398">
        <v>0</v>
      </c>
      <c r="Z398">
        <v>0</v>
      </c>
      <c r="AA398">
        <v>0</v>
      </c>
      <c r="AB398">
        <v>0</v>
      </c>
      <c r="AC398">
        <v>0</v>
      </c>
      <c r="AD398">
        <v>0</v>
      </c>
      <c r="AE398">
        <v>0</v>
      </c>
      <c r="AF398" t="s">
        <v>2782</v>
      </c>
      <c r="AJ398" t="s">
        <v>79</v>
      </c>
      <c r="AM398">
        <v>2023</v>
      </c>
      <c r="AN398" s="104">
        <v>45194</v>
      </c>
      <c r="AO398" s="104">
        <v>2</v>
      </c>
      <c r="AP398" s="104">
        <v>2</v>
      </c>
      <c r="AQ398" s="104">
        <v>2</v>
      </c>
      <c r="AR398" s="104">
        <v>2</v>
      </c>
      <c r="AS398" s="104">
        <v>2</v>
      </c>
      <c r="AT398" s="104">
        <v>2</v>
      </c>
      <c r="AU398" s="104">
        <v>2</v>
      </c>
      <c r="AV398" s="104">
        <v>2</v>
      </c>
      <c r="AW398" s="104">
        <v>2</v>
      </c>
      <c r="AX398" s="104">
        <v>45209</v>
      </c>
      <c r="AY398" s="104">
        <v>45209</v>
      </c>
      <c r="AZ398" s="104">
        <v>2</v>
      </c>
      <c r="BA398" s="104">
        <v>45195</v>
      </c>
      <c r="BB398" s="104">
        <v>2</v>
      </c>
      <c r="BC398" s="104">
        <v>45209</v>
      </c>
      <c r="BD398" s="104">
        <v>45209</v>
      </c>
      <c r="BE398" s="104">
        <v>45211</v>
      </c>
      <c r="BF398" s="104">
        <v>45287</v>
      </c>
      <c r="BG398">
        <v>11380</v>
      </c>
      <c r="BH398">
        <v>1</v>
      </c>
    </row>
    <row r="399" spans="2:60">
      <c r="B399" t="s">
        <v>4340</v>
      </c>
      <c r="C399">
        <v>1100510311</v>
      </c>
      <c r="D399" t="s">
        <v>1141</v>
      </c>
      <c r="E399">
        <v>10</v>
      </c>
      <c r="F399" t="s">
        <v>2799</v>
      </c>
      <c r="G399" t="s">
        <v>4341</v>
      </c>
      <c r="H399" t="s">
        <v>4342</v>
      </c>
      <c r="L399" t="s">
        <v>2777</v>
      </c>
      <c r="M399" t="s">
        <v>521</v>
      </c>
      <c r="N399" t="s">
        <v>2997</v>
      </c>
      <c r="O399" t="s">
        <v>3067</v>
      </c>
      <c r="P399" t="s">
        <v>88</v>
      </c>
      <c r="R399" t="s">
        <v>65</v>
      </c>
      <c r="V399" t="s">
        <v>4328</v>
      </c>
      <c r="Y399">
        <v>0</v>
      </c>
      <c r="Z399">
        <v>0</v>
      </c>
      <c r="AA399">
        <v>0</v>
      </c>
      <c r="AB399">
        <v>0</v>
      </c>
      <c r="AC399">
        <v>0</v>
      </c>
      <c r="AD399">
        <v>0</v>
      </c>
      <c r="AE399">
        <v>0</v>
      </c>
      <c r="AF399" t="s">
        <v>2782</v>
      </c>
      <c r="AJ399" t="s">
        <v>79</v>
      </c>
      <c r="AM399">
        <v>2023</v>
      </c>
      <c r="AN399" s="104">
        <v>45195</v>
      </c>
      <c r="AO399" s="104">
        <v>2</v>
      </c>
      <c r="AP399" s="104">
        <v>2</v>
      </c>
      <c r="AQ399" s="104">
        <v>2</v>
      </c>
      <c r="AR399" s="104">
        <v>2</v>
      </c>
      <c r="AS399" s="104">
        <v>2</v>
      </c>
      <c r="AT399" s="104">
        <v>2</v>
      </c>
      <c r="AU399" s="104">
        <v>2</v>
      </c>
      <c r="AV399" s="104">
        <v>2</v>
      </c>
      <c r="AW399" s="104">
        <v>2</v>
      </c>
      <c r="AX399" s="104">
        <v>45209</v>
      </c>
      <c r="AY399" s="104">
        <v>45209</v>
      </c>
      <c r="AZ399" s="104">
        <v>2</v>
      </c>
      <c r="BA399" s="104">
        <v>45196</v>
      </c>
      <c r="BB399" s="104">
        <v>2</v>
      </c>
      <c r="BC399" s="104">
        <v>45209</v>
      </c>
      <c r="BD399" s="104">
        <v>45209</v>
      </c>
      <c r="BE399" s="104">
        <v>45212</v>
      </c>
      <c r="BF399" s="104">
        <v>45272</v>
      </c>
      <c r="BG399">
        <v>2433</v>
      </c>
      <c r="BH399">
        <v>1</v>
      </c>
    </row>
    <row r="400" spans="2:60">
      <c r="B400" t="s">
        <v>4343</v>
      </c>
      <c r="C400">
        <v>1100510326</v>
      </c>
      <c r="D400" t="s">
        <v>4344</v>
      </c>
      <c r="E400">
        <v>20</v>
      </c>
      <c r="F400" t="s">
        <v>3001</v>
      </c>
      <c r="G400" t="s">
        <v>3002</v>
      </c>
      <c r="H400" t="s">
        <v>4345</v>
      </c>
      <c r="L400" t="s">
        <v>2777</v>
      </c>
      <c r="M400" t="s">
        <v>403</v>
      </c>
      <c r="N400" t="s">
        <v>4346</v>
      </c>
      <c r="O400" t="s">
        <v>2817</v>
      </c>
      <c r="P400" t="s">
        <v>103</v>
      </c>
      <c r="R400" t="s">
        <v>65</v>
      </c>
      <c r="V400" t="s">
        <v>2781</v>
      </c>
      <c r="Y400">
        <v>0</v>
      </c>
      <c r="Z400">
        <v>0</v>
      </c>
      <c r="AA400">
        <v>0</v>
      </c>
      <c r="AB400">
        <v>0</v>
      </c>
      <c r="AC400">
        <v>0</v>
      </c>
      <c r="AD400">
        <v>0</v>
      </c>
      <c r="AE400">
        <v>0</v>
      </c>
      <c r="AF400" t="s">
        <v>2782</v>
      </c>
      <c r="AI400" t="s">
        <v>79</v>
      </c>
      <c r="AJ400" t="s">
        <v>79</v>
      </c>
      <c r="AM400">
        <v>2023</v>
      </c>
      <c r="AN400" s="104">
        <v>45195</v>
      </c>
      <c r="AO400" s="104">
        <v>45209</v>
      </c>
      <c r="AP400" s="104">
        <v>45236</v>
      </c>
      <c r="AQ400" s="104">
        <v>45219</v>
      </c>
      <c r="AR400" s="104">
        <v>45237</v>
      </c>
      <c r="AS400" s="104">
        <v>45225</v>
      </c>
      <c r="AT400" s="104">
        <v>2</v>
      </c>
      <c r="AU400" s="104">
        <v>2</v>
      </c>
      <c r="AV400" s="104">
        <v>2</v>
      </c>
      <c r="AW400" s="104">
        <v>2</v>
      </c>
      <c r="AX400" s="104">
        <v>45237</v>
      </c>
      <c r="AY400" s="104">
        <v>45237</v>
      </c>
      <c r="AZ400" s="104">
        <v>45238</v>
      </c>
      <c r="BA400" s="104">
        <v>45243</v>
      </c>
      <c r="BB400" s="104">
        <v>2</v>
      </c>
      <c r="BC400" s="104">
        <v>45237</v>
      </c>
      <c r="BD400" s="104">
        <v>45237</v>
      </c>
      <c r="BE400" s="104">
        <v>45240</v>
      </c>
      <c r="BF400" s="104">
        <v>45352</v>
      </c>
      <c r="BG400">
        <v>81195.02</v>
      </c>
      <c r="BH400">
        <v>1</v>
      </c>
    </row>
    <row r="401" spans="2:60">
      <c r="B401" t="s">
        <v>4347</v>
      </c>
      <c r="C401">
        <v>1100510356</v>
      </c>
      <c r="D401" t="s">
        <v>1682</v>
      </c>
      <c r="E401">
        <v>20</v>
      </c>
      <c r="F401" t="s">
        <v>2799</v>
      </c>
      <c r="G401" t="s">
        <v>4348</v>
      </c>
      <c r="H401" t="s">
        <v>4349</v>
      </c>
      <c r="L401" t="s">
        <v>2777</v>
      </c>
      <c r="M401" t="s">
        <v>521</v>
      </c>
      <c r="N401" t="s">
        <v>2997</v>
      </c>
      <c r="P401" t="s">
        <v>88</v>
      </c>
      <c r="R401" t="s">
        <v>65</v>
      </c>
      <c r="V401" t="s">
        <v>4328</v>
      </c>
      <c r="Y401">
        <v>0</v>
      </c>
      <c r="Z401">
        <v>0</v>
      </c>
      <c r="AA401">
        <v>0</v>
      </c>
      <c r="AB401">
        <v>0</v>
      </c>
      <c r="AC401">
        <v>0</v>
      </c>
      <c r="AD401">
        <v>0</v>
      </c>
      <c r="AE401">
        <v>0</v>
      </c>
      <c r="AF401" t="s">
        <v>2782</v>
      </c>
      <c r="AJ401" t="s">
        <v>79</v>
      </c>
      <c r="AM401">
        <v>2023</v>
      </c>
      <c r="AN401" s="104">
        <v>45195</v>
      </c>
      <c r="AO401" s="104">
        <v>2</v>
      </c>
      <c r="AP401" s="104">
        <v>2</v>
      </c>
      <c r="AQ401" s="104">
        <v>2</v>
      </c>
      <c r="AR401" s="104">
        <v>2</v>
      </c>
      <c r="AS401" s="104">
        <v>2</v>
      </c>
      <c r="AT401" s="104">
        <v>2</v>
      </c>
      <c r="AU401" s="104">
        <v>2</v>
      </c>
      <c r="AV401" s="104">
        <v>2</v>
      </c>
      <c r="AW401" s="104">
        <v>2</v>
      </c>
      <c r="AX401" s="104">
        <v>45209</v>
      </c>
      <c r="AY401" s="104">
        <v>45209</v>
      </c>
      <c r="AZ401" s="104">
        <v>2</v>
      </c>
      <c r="BA401" s="104">
        <v>45204</v>
      </c>
      <c r="BB401" s="104">
        <v>2</v>
      </c>
      <c r="BC401" s="104">
        <v>45209</v>
      </c>
      <c r="BD401" s="104">
        <v>45209</v>
      </c>
      <c r="BE401" s="104">
        <v>45212</v>
      </c>
      <c r="BF401" s="104">
        <v>45272</v>
      </c>
      <c r="BG401">
        <v>3309.01</v>
      </c>
      <c r="BH401">
        <v>1</v>
      </c>
    </row>
    <row r="402" spans="2:60">
      <c r="B402" t="s">
        <v>4350</v>
      </c>
      <c r="C402">
        <v>1100510518</v>
      </c>
      <c r="D402" t="s">
        <v>1665</v>
      </c>
      <c r="E402">
        <v>30</v>
      </c>
      <c r="F402" t="s">
        <v>3397</v>
      </c>
      <c r="G402" t="s">
        <v>3402</v>
      </c>
      <c r="H402" t="s">
        <v>4351</v>
      </c>
      <c r="L402" t="s">
        <v>2777</v>
      </c>
      <c r="M402" t="s">
        <v>214</v>
      </c>
      <c r="N402" t="s">
        <v>3075</v>
      </c>
      <c r="O402" t="s">
        <v>3419</v>
      </c>
      <c r="P402" t="s">
        <v>11</v>
      </c>
      <c r="R402" t="s">
        <v>88</v>
      </c>
      <c r="V402" t="s">
        <v>4328</v>
      </c>
      <c r="Y402">
        <v>0</v>
      </c>
      <c r="Z402">
        <v>0</v>
      </c>
      <c r="AA402">
        <v>0</v>
      </c>
      <c r="AB402">
        <v>0</v>
      </c>
      <c r="AC402">
        <v>0</v>
      </c>
      <c r="AD402">
        <v>0</v>
      </c>
      <c r="AE402">
        <v>0</v>
      </c>
      <c r="AF402" t="s">
        <v>2782</v>
      </c>
      <c r="AI402" t="s">
        <v>79</v>
      </c>
      <c r="AM402">
        <v>2023</v>
      </c>
      <c r="AN402" s="104">
        <v>45196</v>
      </c>
      <c r="AO402" s="104">
        <v>2</v>
      </c>
      <c r="AP402" s="104">
        <v>2</v>
      </c>
      <c r="AQ402" s="104">
        <v>2</v>
      </c>
      <c r="AR402" s="104">
        <v>2</v>
      </c>
      <c r="AS402" s="104">
        <v>2</v>
      </c>
      <c r="AT402" s="104">
        <v>2</v>
      </c>
      <c r="AU402" s="104">
        <v>2</v>
      </c>
      <c r="AV402" s="104">
        <v>2</v>
      </c>
      <c r="AW402" s="104">
        <v>2</v>
      </c>
      <c r="AX402" s="104">
        <v>45210</v>
      </c>
      <c r="AY402" s="104">
        <v>45210</v>
      </c>
      <c r="AZ402" s="104">
        <v>45201</v>
      </c>
      <c r="BA402" s="104">
        <v>2</v>
      </c>
      <c r="BB402" s="104">
        <v>2</v>
      </c>
      <c r="BC402" s="104">
        <v>45210</v>
      </c>
      <c r="BD402" s="104">
        <v>45210</v>
      </c>
      <c r="BE402" s="104">
        <v>45215</v>
      </c>
      <c r="BF402" s="104">
        <v>45365</v>
      </c>
      <c r="BG402">
        <v>20717.009999999998</v>
      </c>
      <c r="BH402">
        <v>1</v>
      </c>
    </row>
    <row r="403" spans="2:60">
      <c r="B403" t="s">
        <v>4352</v>
      </c>
      <c r="C403">
        <v>1100510660</v>
      </c>
      <c r="D403" t="s">
        <v>1046</v>
      </c>
      <c r="E403">
        <v>60</v>
      </c>
      <c r="F403" t="s">
        <v>2994</v>
      </c>
      <c r="G403" t="s">
        <v>2995</v>
      </c>
      <c r="H403" t="s">
        <v>4353</v>
      </c>
      <c r="L403" t="s">
        <v>2777</v>
      </c>
      <c r="M403" t="s">
        <v>214</v>
      </c>
      <c r="N403" t="s">
        <v>3075</v>
      </c>
      <c r="O403" t="s">
        <v>3324</v>
      </c>
      <c r="P403" t="s">
        <v>11</v>
      </c>
      <c r="R403" t="s">
        <v>88</v>
      </c>
      <c r="V403" t="s">
        <v>2781</v>
      </c>
      <c r="Y403">
        <v>0</v>
      </c>
      <c r="Z403">
        <v>0</v>
      </c>
      <c r="AA403">
        <v>0</v>
      </c>
      <c r="AB403">
        <v>0</v>
      </c>
      <c r="AC403">
        <v>0</v>
      </c>
      <c r="AD403">
        <v>0</v>
      </c>
      <c r="AE403">
        <v>0</v>
      </c>
      <c r="AF403" t="s">
        <v>2782</v>
      </c>
      <c r="AI403" t="s">
        <v>79</v>
      </c>
      <c r="AM403">
        <v>2023</v>
      </c>
      <c r="AN403" s="104">
        <v>45197</v>
      </c>
      <c r="AO403" s="104">
        <v>2</v>
      </c>
      <c r="AP403" s="104">
        <v>2</v>
      </c>
      <c r="AQ403" s="104">
        <v>2</v>
      </c>
      <c r="AR403" s="104">
        <v>2</v>
      </c>
      <c r="AS403" s="104">
        <v>2</v>
      </c>
      <c r="AT403" s="104">
        <v>2</v>
      </c>
      <c r="AU403" s="104">
        <v>2</v>
      </c>
      <c r="AV403" s="104">
        <v>2</v>
      </c>
      <c r="AW403" s="104">
        <v>2</v>
      </c>
      <c r="AX403" s="104">
        <v>45211</v>
      </c>
      <c r="AY403" s="104">
        <v>45211</v>
      </c>
      <c r="AZ403" s="104">
        <v>45222</v>
      </c>
      <c r="BA403" s="104">
        <v>2</v>
      </c>
      <c r="BB403" s="104">
        <v>2</v>
      </c>
      <c r="BC403" s="104">
        <v>45211</v>
      </c>
      <c r="BD403" s="104">
        <v>45211</v>
      </c>
      <c r="BE403" s="104">
        <v>45215</v>
      </c>
      <c r="BF403" s="104">
        <v>45406</v>
      </c>
      <c r="BG403">
        <v>51140.01</v>
      </c>
      <c r="BH403">
        <v>1</v>
      </c>
    </row>
    <row r="404" spans="2:60">
      <c r="B404" t="s">
        <v>4354</v>
      </c>
      <c r="C404">
        <v>1100510717</v>
      </c>
      <c r="D404" t="s">
        <v>3531</v>
      </c>
      <c r="E404">
        <v>30</v>
      </c>
      <c r="F404" t="s">
        <v>2799</v>
      </c>
      <c r="G404" t="s">
        <v>2976</v>
      </c>
      <c r="H404" t="s">
        <v>4355</v>
      </c>
      <c r="L404" t="s">
        <v>2777</v>
      </c>
      <c r="M404" t="s">
        <v>521</v>
      </c>
      <c r="N404" t="s">
        <v>2997</v>
      </c>
      <c r="O404" t="s">
        <v>3544</v>
      </c>
      <c r="P404" t="s">
        <v>88</v>
      </c>
      <c r="R404" t="s">
        <v>97</v>
      </c>
      <c r="V404" t="s">
        <v>2781</v>
      </c>
      <c r="Y404">
        <v>0</v>
      </c>
      <c r="Z404">
        <v>0</v>
      </c>
      <c r="AA404">
        <v>0</v>
      </c>
      <c r="AB404">
        <v>0</v>
      </c>
      <c r="AC404">
        <v>0</v>
      </c>
      <c r="AD404">
        <v>0</v>
      </c>
      <c r="AE404">
        <v>0</v>
      </c>
      <c r="AF404" t="s">
        <v>2782</v>
      </c>
      <c r="AJ404" t="s">
        <v>79</v>
      </c>
      <c r="AM404">
        <v>2023</v>
      </c>
      <c r="AN404" s="104">
        <v>45198</v>
      </c>
      <c r="AO404" s="104">
        <v>2</v>
      </c>
      <c r="AP404" s="104">
        <v>2</v>
      </c>
      <c r="AQ404" s="104">
        <v>2</v>
      </c>
      <c r="AR404" s="104">
        <v>2</v>
      </c>
      <c r="AS404" s="104">
        <v>2</v>
      </c>
      <c r="AT404" s="104">
        <v>2</v>
      </c>
      <c r="AU404" s="104">
        <v>2</v>
      </c>
      <c r="AV404" s="104">
        <v>2</v>
      </c>
      <c r="AW404" s="104">
        <v>2</v>
      </c>
      <c r="AX404" s="104">
        <v>45212</v>
      </c>
      <c r="AY404" s="104">
        <v>45212</v>
      </c>
      <c r="AZ404" s="104">
        <v>2</v>
      </c>
      <c r="BA404" s="104">
        <v>45219</v>
      </c>
      <c r="BB404" s="104">
        <v>2</v>
      </c>
      <c r="BC404" s="104">
        <v>45212</v>
      </c>
      <c r="BD404" s="104">
        <v>45212</v>
      </c>
      <c r="BE404" s="104">
        <v>45216</v>
      </c>
      <c r="BF404" s="104">
        <v>45260</v>
      </c>
      <c r="BG404">
        <v>633.77</v>
      </c>
      <c r="BH404">
        <v>1</v>
      </c>
    </row>
    <row r="405" spans="2:60">
      <c r="B405" t="s">
        <v>4356</v>
      </c>
      <c r="C405">
        <v>1100510723</v>
      </c>
      <c r="D405" t="s">
        <v>443</v>
      </c>
      <c r="E405">
        <v>30</v>
      </c>
      <c r="F405" t="s">
        <v>2791</v>
      </c>
      <c r="G405" t="s">
        <v>3007</v>
      </c>
      <c r="H405" t="s">
        <v>4357</v>
      </c>
      <c r="L405" t="s">
        <v>2777</v>
      </c>
      <c r="M405" t="s">
        <v>521</v>
      </c>
      <c r="N405" t="s">
        <v>2997</v>
      </c>
      <c r="O405" t="s">
        <v>3544</v>
      </c>
      <c r="P405" t="s">
        <v>88</v>
      </c>
      <c r="R405" t="s">
        <v>97</v>
      </c>
      <c r="V405" t="s">
        <v>4328</v>
      </c>
      <c r="Y405">
        <v>0</v>
      </c>
      <c r="Z405">
        <v>0</v>
      </c>
      <c r="AA405">
        <v>2</v>
      </c>
      <c r="AB405">
        <v>0</v>
      </c>
      <c r="AC405">
        <v>0</v>
      </c>
      <c r="AD405">
        <v>0</v>
      </c>
      <c r="AE405">
        <v>0</v>
      </c>
      <c r="AF405" t="s">
        <v>2782</v>
      </c>
      <c r="AJ405" t="s">
        <v>79</v>
      </c>
      <c r="AM405">
        <v>2023</v>
      </c>
      <c r="AN405" s="104">
        <v>45201</v>
      </c>
      <c r="AO405" s="104">
        <v>2</v>
      </c>
      <c r="AP405" s="104">
        <v>2</v>
      </c>
      <c r="AQ405" s="104">
        <v>2</v>
      </c>
      <c r="AR405" s="104">
        <v>2</v>
      </c>
      <c r="AS405" s="104">
        <v>2</v>
      </c>
      <c r="AT405" s="104">
        <v>2</v>
      </c>
      <c r="AU405" s="104">
        <v>2</v>
      </c>
      <c r="AV405" s="104">
        <v>2</v>
      </c>
      <c r="AW405" s="104">
        <v>2</v>
      </c>
      <c r="AX405" s="104">
        <v>45209</v>
      </c>
      <c r="AY405" s="104">
        <v>45209</v>
      </c>
      <c r="AZ405" s="104">
        <v>2</v>
      </c>
      <c r="BA405" s="104">
        <v>45203</v>
      </c>
      <c r="BB405" s="104">
        <v>2</v>
      </c>
      <c r="BC405" s="104">
        <v>45209</v>
      </c>
      <c r="BD405" s="104">
        <v>45209</v>
      </c>
      <c r="BE405" s="104">
        <v>45212</v>
      </c>
      <c r="BF405" s="104">
        <v>45278</v>
      </c>
      <c r="BG405">
        <v>1864.01</v>
      </c>
      <c r="BH405">
        <v>1</v>
      </c>
    </row>
    <row r="406" spans="2:60">
      <c r="B406" t="s">
        <v>4358</v>
      </c>
      <c r="C406">
        <v>1100510749</v>
      </c>
      <c r="D406" t="s">
        <v>1678</v>
      </c>
      <c r="E406">
        <v>10</v>
      </c>
      <c r="F406" t="s">
        <v>2799</v>
      </c>
      <c r="G406" t="s">
        <v>4359</v>
      </c>
      <c r="H406" t="s">
        <v>4360</v>
      </c>
      <c r="L406" t="s">
        <v>2794</v>
      </c>
      <c r="M406" t="s">
        <v>208</v>
      </c>
      <c r="N406" t="s">
        <v>2997</v>
      </c>
      <c r="O406" t="s">
        <v>3067</v>
      </c>
      <c r="P406" t="s">
        <v>103</v>
      </c>
      <c r="R406" t="s">
        <v>88</v>
      </c>
      <c r="V406" t="s">
        <v>2781</v>
      </c>
      <c r="Y406">
        <v>0</v>
      </c>
      <c r="Z406">
        <v>0</v>
      </c>
      <c r="AA406">
        <v>0</v>
      </c>
      <c r="AB406">
        <v>0</v>
      </c>
      <c r="AC406">
        <v>0</v>
      </c>
      <c r="AD406">
        <v>0</v>
      </c>
      <c r="AE406">
        <v>0</v>
      </c>
      <c r="AF406" t="s">
        <v>2782</v>
      </c>
      <c r="AI406" t="s">
        <v>79</v>
      </c>
      <c r="AM406">
        <v>2023</v>
      </c>
      <c r="AN406" s="104">
        <v>45198</v>
      </c>
      <c r="AO406" s="104">
        <v>2</v>
      </c>
      <c r="AP406" s="104">
        <v>2</v>
      </c>
      <c r="AQ406" s="104">
        <v>2</v>
      </c>
      <c r="AR406" s="104">
        <v>2</v>
      </c>
      <c r="AS406" s="104">
        <v>2</v>
      </c>
      <c r="AT406" s="104">
        <v>2</v>
      </c>
      <c r="AU406" s="104">
        <v>2</v>
      </c>
      <c r="AV406" s="104">
        <v>2</v>
      </c>
      <c r="AW406" s="104">
        <v>2</v>
      </c>
      <c r="AX406" s="104">
        <v>45212</v>
      </c>
      <c r="AY406" s="104">
        <v>45212</v>
      </c>
      <c r="AZ406" s="104">
        <v>45201</v>
      </c>
      <c r="BA406" s="104">
        <v>2</v>
      </c>
      <c r="BB406" s="104">
        <v>2</v>
      </c>
      <c r="BC406" s="104">
        <v>45212</v>
      </c>
      <c r="BD406" s="104">
        <v>45212</v>
      </c>
      <c r="BE406" s="104">
        <v>45217</v>
      </c>
      <c r="BF406" s="104">
        <v>45317</v>
      </c>
      <c r="BG406">
        <v>4367.01</v>
      </c>
      <c r="BH406">
        <v>1</v>
      </c>
    </row>
    <row r="407" spans="2:60">
      <c r="B407" t="s">
        <v>4361</v>
      </c>
      <c r="C407">
        <v>1100510807</v>
      </c>
      <c r="D407" t="s">
        <v>800</v>
      </c>
      <c r="E407">
        <v>10</v>
      </c>
      <c r="F407" t="s">
        <v>2799</v>
      </c>
      <c r="G407" t="s">
        <v>2976</v>
      </c>
      <c r="H407" t="s">
        <v>4362</v>
      </c>
      <c r="L407" t="s">
        <v>2794</v>
      </c>
      <c r="M407" t="s">
        <v>513</v>
      </c>
      <c r="N407" t="s">
        <v>4363</v>
      </c>
      <c r="O407" t="s">
        <v>3072</v>
      </c>
      <c r="P407" t="s">
        <v>103</v>
      </c>
      <c r="R407" t="s">
        <v>49</v>
      </c>
      <c r="V407" t="s">
        <v>4328</v>
      </c>
      <c r="Y407">
        <v>0</v>
      </c>
      <c r="Z407">
        <v>0</v>
      </c>
      <c r="AA407">
        <v>0</v>
      </c>
      <c r="AB407">
        <v>0</v>
      </c>
      <c r="AC407">
        <v>0</v>
      </c>
      <c r="AD407">
        <v>0</v>
      </c>
      <c r="AE407">
        <v>0</v>
      </c>
      <c r="AF407" t="s">
        <v>2782</v>
      </c>
      <c r="AI407" t="s">
        <v>79</v>
      </c>
      <c r="AJ407" t="s">
        <v>79</v>
      </c>
      <c r="AM407">
        <v>2023</v>
      </c>
      <c r="AN407" s="104">
        <v>45201</v>
      </c>
      <c r="AO407" s="104">
        <v>2</v>
      </c>
      <c r="AP407" s="104">
        <v>2</v>
      </c>
      <c r="AQ407" s="104">
        <v>2</v>
      </c>
      <c r="AR407" s="104">
        <v>2</v>
      </c>
      <c r="AS407" s="104">
        <v>2</v>
      </c>
      <c r="AT407" s="104">
        <v>2</v>
      </c>
      <c r="AU407" s="104">
        <v>2</v>
      </c>
      <c r="AV407" s="104">
        <v>2</v>
      </c>
      <c r="AW407" s="104">
        <v>2</v>
      </c>
      <c r="AX407" s="104">
        <v>45216</v>
      </c>
      <c r="AY407" s="104">
        <v>45216</v>
      </c>
      <c r="AZ407" s="104">
        <v>45210</v>
      </c>
      <c r="BA407" s="104">
        <v>45205</v>
      </c>
      <c r="BB407" s="104">
        <v>2</v>
      </c>
      <c r="BC407" s="104">
        <v>45216</v>
      </c>
      <c r="BD407" s="104">
        <v>45216</v>
      </c>
      <c r="BE407" s="104">
        <v>45219</v>
      </c>
      <c r="BF407" s="104">
        <v>45393</v>
      </c>
      <c r="BG407">
        <v>59908.02</v>
      </c>
      <c r="BH407">
        <v>1</v>
      </c>
    </row>
    <row r="408" spans="2:60">
      <c r="B408" t="s">
        <v>4364</v>
      </c>
      <c r="C408">
        <v>1100510851</v>
      </c>
      <c r="D408" t="s">
        <v>319</v>
      </c>
      <c r="E408">
        <v>80</v>
      </c>
      <c r="F408" t="s">
        <v>2799</v>
      </c>
      <c r="G408" t="s">
        <v>2976</v>
      </c>
      <c r="H408" t="s">
        <v>4365</v>
      </c>
      <c r="L408" t="s">
        <v>2794</v>
      </c>
      <c r="M408" t="s">
        <v>403</v>
      </c>
      <c r="N408" t="s">
        <v>4366</v>
      </c>
      <c r="O408" t="s">
        <v>3072</v>
      </c>
      <c r="P408" t="s">
        <v>103</v>
      </c>
      <c r="R408" t="s">
        <v>90</v>
      </c>
      <c r="T408" t="s">
        <v>2985</v>
      </c>
      <c r="V408" t="s">
        <v>2781</v>
      </c>
      <c r="Y408">
        <v>0</v>
      </c>
      <c r="Z408">
        <v>0</v>
      </c>
      <c r="AA408">
        <v>0</v>
      </c>
      <c r="AB408">
        <v>0</v>
      </c>
      <c r="AC408">
        <v>0</v>
      </c>
      <c r="AD408">
        <v>0</v>
      </c>
      <c r="AE408">
        <v>0</v>
      </c>
      <c r="AF408" t="s">
        <v>2782</v>
      </c>
      <c r="AH408" t="s">
        <v>2986</v>
      </c>
      <c r="AI408" t="s">
        <v>79</v>
      </c>
      <c r="AJ408" t="s">
        <v>72</v>
      </c>
      <c r="AM408">
        <v>2023</v>
      </c>
      <c r="AN408" s="104">
        <v>45201</v>
      </c>
      <c r="AO408" s="104">
        <v>45215</v>
      </c>
      <c r="AP408" s="104">
        <v>45246</v>
      </c>
      <c r="AQ408" s="104">
        <v>45230</v>
      </c>
      <c r="AR408" s="104">
        <v>45246</v>
      </c>
      <c r="AS408" s="104">
        <v>45230</v>
      </c>
      <c r="AT408" s="104">
        <v>2</v>
      </c>
      <c r="AU408" s="104">
        <v>2</v>
      </c>
      <c r="AV408" s="104">
        <v>2</v>
      </c>
      <c r="AW408" s="104">
        <v>2</v>
      </c>
      <c r="AX408" s="104">
        <v>45243</v>
      </c>
      <c r="AY408" s="104">
        <v>45243</v>
      </c>
      <c r="AZ408" s="104">
        <v>45259</v>
      </c>
      <c r="BA408" s="104">
        <v>2</v>
      </c>
      <c r="BB408" s="104">
        <v>2</v>
      </c>
      <c r="BC408" s="104">
        <v>45243</v>
      </c>
      <c r="BD408" s="104">
        <v>45243</v>
      </c>
      <c r="BE408" s="104">
        <v>45250</v>
      </c>
      <c r="BF408" s="104">
        <v>45404</v>
      </c>
      <c r="BG408">
        <v>180381.02</v>
      </c>
      <c r="BH408">
        <v>1</v>
      </c>
    </row>
    <row r="409" spans="2:60">
      <c r="B409" t="s">
        <v>4367</v>
      </c>
      <c r="C409">
        <v>1100510858</v>
      </c>
      <c r="D409" t="s">
        <v>822</v>
      </c>
      <c r="E409">
        <v>20</v>
      </c>
      <c r="F409" t="s">
        <v>2791</v>
      </c>
      <c r="G409" t="s">
        <v>3007</v>
      </c>
      <c r="H409" t="s">
        <v>4368</v>
      </c>
      <c r="L409" t="s">
        <v>2794</v>
      </c>
      <c r="M409" t="s">
        <v>521</v>
      </c>
      <c r="N409" t="s">
        <v>2997</v>
      </c>
      <c r="O409" t="s">
        <v>3067</v>
      </c>
      <c r="P409" t="s">
        <v>88</v>
      </c>
      <c r="R409" t="s">
        <v>73</v>
      </c>
      <c r="V409" t="s">
        <v>2835</v>
      </c>
      <c r="Y409">
        <v>0</v>
      </c>
      <c r="Z409">
        <v>0</v>
      </c>
      <c r="AA409">
        <v>1</v>
      </c>
      <c r="AB409">
        <v>0</v>
      </c>
      <c r="AC409">
        <v>0</v>
      </c>
      <c r="AD409">
        <v>0</v>
      </c>
      <c r="AE409">
        <v>0</v>
      </c>
      <c r="AF409" t="s">
        <v>2782</v>
      </c>
      <c r="AJ409" t="s">
        <v>79</v>
      </c>
      <c r="AM409">
        <v>2023</v>
      </c>
      <c r="AN409" s="104">
        <v>45280</v>
      </c>
      <c r="AO409" s="104">
        <v>2</v>
      </c>
      <c r="AP409" s="104">
        <v>2</v>
      </c>
      <c r="AQ409" s="104">
        <v>2</v>
      </c>
      <c r="AR409" s="104">
        <v>2</v>
      </c>
      <c r="AS409" s="104">
        <v>2</v>
      </c>
      <c r="AT409" s="104">
        <v>2</v>
      </c>
      <c r="AU409" s="104">
        <v>2</v>
      </c>
      <c r="AV409" s="104">
        <v>2</v>
      </c>
      <c r="AW409" s="104">
        <v>2</v>
      </c>
      <c r="AX409" s="104">
        <v>45233</v>
      </c>
      <c r="AY409" s="104">
        <v>45233</v>
      </c>
      <c r="AZ409" s="104">
        <v>2</v>
      </c>
      <c r="BA409" s="104">
        <v>45219</v>
      </c>
      <c r="BB409" s="104">
        <v>2</v>
      </c>
      <c r="BC409" s="104">
        <v>45233</v>
      </c>
      <c r="BD409" s="104">
        <v>45233</v>
      </c>
      <c r="BE409" s="104">
        <v>45237</v>
      </c>
      <c r="BF409" s="104">
        <v>45311</v>
      </c>
      <c r="BG409">
        <v>3106.01</v>
      </c>
      <c r="BH409">
        <v>1</v>
      </c>
    </row>
    <row r="410" spans="2:60">
      <c r="B410" t="s">
        <v>4369</v>
      </c>
      <c r="C410">
        <v>1100510893</v>
      </c>
      <c r="D410" t="s">
        <v>1977</v>
      </c>
      <c r="E410">
        <v>50</v>
      </c>
      <c r="F410" t="s">
        <v>3397</v>
      </c>
      <c r="G410" t="s">
        <v>3402</v>
      </c>
      <c r="H410" t="s">
        <v>4370</v>
      </c>
      <c r="L410" t="s">
        <v>2777</v>
      </c>
      <c r="M410" t="s">
        <v>407</v>
      </c>
      <c r="N410" t="s">
        <v>3075</v>
      </c>
      <c r="O410" t="s">
        <v>3324</v>
      </c>
      <c r="P410" t="s">
        <v>103</v>
      </c>
      <c r="R410" t="s">
        <v>49</v>
      </c>
      <c r="V410" t="s">
        <v>2835</v>
      </c>
      <c r="Y410">
        <v>0</v>
      </c>
      <c r="Z410">
        <v>0</v>
      </c>
      <c r="AA410">
        <v>0</v>
      </c>
      <c r="AB410">
        <v>0</v>
      </c>
      <c r="AC410">
        <v>0</v>
      </c>
      <c r="AD410">
        <v>0</v>
      </c>
      <c r="AE410">
        <v>0</v>
      </c>
      <c r="AF410" t="s">
        <v>2782</v>
      </c>
      <c r="AI410" t="s">
        <v>64</v>
      </c>
      <c r="AJ410" t="s">
        <v>79</v>
      </c>
      <c r="AM410">
        <v>2023</v>
      </c>
      <c r="AN410" s="104">
        <v>45201</v>
      </c>
      <c r="AO410" s="104">
        <v>45215</v>
      </c>
      <c r="AP410" s="104">
        <v>45273</v>
      </c>
      <c r="AQ410" s="104">
        <v>2</v>
      </c>
      <c r="AR410" s="104">
        <v>2</v>
      </c>
      <c r="AS410" s="104">
        <v>2</v>
      </c>
      <c r="AT410" s="104">
        <v>2</v>
      </c>
      <c r="AU410" s="104">
        <v>2</v>
      </c>
      <c r="AV410" s="104">
        <v>2</v>
      </c>
      <c r="AW410" s="104">
        <v>2</v>
      </c>
      <c r="AX410" s="104">
        <v>45229</v>
      </c>
      <c r="AY410" s="104">
        <v>45229</v>
      </c>
      <c r="AZ410" s="104">
        <v>2</v>
      </c>
      <c r="BA410" s="104">
        <v>45204</v>
      </c>
      <c r="BB410" s="104">
        <v>2</v>
      </c>
      <c r="BC410" s="104">
        <v>45229</v>
      </c>
      <c r="BD410" s="104">
        <v>45229</v>
      </c>
      <c r="BE410" s="104">
        <v>45231</v>
      </c>
      <c r="BF410" s="104">
        <v>45021</v>
      </c>
      <c r="BG410">
        <v>97034.02</v>
      </c>
      <c r="BH410">
        <v>1</v>
      </c>
    </row>
    <row r="411" spans="2:60">
      <c r="B411" t="s">
        <v>4371</v>
      </c>
      <c r="C411">
        <v>1100511076</v>
      </c>
      <c r="D411" t="s">
        <v>4372</v>
      </c>
      <c r="E411">
        <v>20</v>
      </c>
      <c r="F411" t="s">
        <v>2791</v>
      </c>
      <c r="G411" t="s">
        <v>3007</v>
      </c>
      <c r="H411" t="s">
        <v>4373</v>
      </c>
      <c r="L411" t="s">
        <v>2777</v>
      </c>
      <c r="M411" t="s">
        <v>2004</v>
      </c>
      <c r="N411" t="s">
        <v>4374</v>
      </c>
      <c r="O411" t="s">
        <v>3058</v>
      </c>
      <c r="P411" t="s">
        <v>88</v>
      </c>
      <c r="R411" t="s">
        <v>90</v>
      </c>
      <c r="V411" t="s">
        <v>2781</v>
      </c>
      <c r="Y411">
        <v>0</v>
      </c>
      <c r="Z411">
        <v>0</v>
      </c>
      <c r="AA411">
        <v>8</v>
      </c>
      <c r="AB411">
        <v>0</v>
      </c>
      <c r="AC411">
        <v>0</v>
      </c>
      <c r="AD411">
        <v>0</v>
      </c>
      <c r="AE411">
        <v>0</v>
      </c>
      <c r="AF411" t="s">
        <v>2782</v>
      </c>
      <c r="AJ411" t="s">
        <v>79</v>
      </c>
      <c r="AM411">
        <v>2023</v>
      </c>
      <c r="AN411" s="104">
        <v>45203</v>
      </c>
      <c r="AO411" s="104">
        <v>45217</v>
      </c>
      <c r="AP411" s="104">
        <v>2</v>
      </c>
      <c r="AQ411" s="104">
        <v>45218</v>
      </c>
      <c r="AR411" s="104">
        <v>2</v>
      </c>
      <c r="AS411" s="104">
        <v>45224</v>
      </c>
      <c r="AT411" s="104">
        <v>2</v>
      </c>
      <c r="AU411" s="104">
        <v>2</v>
      </c>
      <c r="AV411" s="104">
        <v>2</v>
      </c>
      <c r="AW411" s="104">
        <v>2</v>
      </c>
      <c r="AX411" s="104">
        <v>45245</v>
      </c>
      <c r="AY411" s="104">
        <v>45245</v>
      </c>
      <c r="AZ411" s="104">
        <v>2</v>
      </c>
      <c r="BA411" s="104">
        <v>45229</v>
      </c>
      <c r="BB411" s="104">
        <v>2</v>
      </c>
      <c r="BC411" s="104">
        <v>45245</v>
      </c>
      <c r="BD411" s="104">
        <v>45245</v>
      </c>
      <c r="BE411" s="104">
        <v>45250</v>
      </c>
      <c r="BF411" s="104">
        <v>45309</v>
      </c>
      <c r="BG411">
        <v>36822.01</v>
      </c>
      <c r="BH411">
        <v>1</v>
      </c>
    </row>
    <row r="412" spans="2:60">
      <c r="B412" t="s">
        <v>4375</v>
      </c>
      <c r="C412">
        <v>1100511139</v>
      </c>
      <c r="D412" t="s">
        <v>4376</v>
      </c>
      <c r="E412">
        <v>10</v>
      </c>
      <c r="F412" t="s">
        <v>4377</v>
      </c>
      <c r="G412" t="s">
        <v>4378</v>
      </c>
      <c r="H412" t="s">
        <v>4379</v>
      </c>
      <c r="L412" t="s">
        <v>2777</v>
      </c>
      <c r="M412" t="s">
        <v>2004</v>
      </c>
      <c r="N412" t="s">
        <v>4380</v>
      </c>
      <c r="O412" t="s">
        <v>3058</v>
      </c>
      <c r="P412" t="s">
        <v>88</v>
      </c>
      <c r="R412" t="s">
        <v>97</v>
      </c>
      <c r="V412" t="s">
        <v>2819</v>
      </c>
      <c r="Y412">
        <v>0</v>
      </c>
      <c r="Z412">
        <v>0</v>
      </c>
      <c r="AA412">
        <v>0</v>
      </c>
      <c r="AB412">
        <v>0</v>
      </c>
      <c r="AC412">
        <v>0</v>
      </c>
      <c r="AD412">
        <v>0</v>
      </c>
      <c r="AE412">
        <v>0</v>
      </c>
      <c r="AF412" t="s">
        <v>2782</v>
      </c>
      <c r="AJ412" t="s">
        <v>79</v>
      </c>
      <c r="AM412">
        <v>2023</v>
      </c>
      <c r="AN412" s="104">
        <v>45203</v>
      </c>
      <c r="AO412" s="104">
        <v>45217</v>
      </c>
      <c r="AP412" s="104">
        <v>2</v>
      </c>
      <c r="AQ412" s="104">
        <v>45204</v>
      </c>
      <c r="AR412" s="104">
        <v>2</v>
      </c>
      <c r="AS412" s="104">
        <v>45205</v>
      </c>
      <c r="AT412" s="104">
        <v>2</v>
      </c>
      <c r="AU412" s="104">
        <v>2</v>
      </c>
      <c r="AV412" s="104">
        <v>2</v>
      </c>
      <c r="AW412" s="104">
        <v>2</v>
      </c>
      <c r="AX412" s="104">
        <v>45231</v>
      </c>
      <c r="AY412" s="104">
        <v>45231</v>
      </c>
      <c r="AZ412" s="104">
        <v>2</v>
      </c>
      <c r="BA412" s="104">
        <v>45210</v>
      </c>
      <c r="BB412" s="104">
        <v>2</v>
      </c>
      <c r="BC412" s="104">
        <v>45231</v>
      </c>
      <c r="BD412" s="104">
        <v>45231</v>
      </c>
      <c r="BE412" s="104">
        <v>45233</v>
      </c>
      <c r="BF412" s="104">
        <v>45349</v>
      </c>
      <c r="BG412">
        <v>10459.01</v>
      </c>
      <c r="BH412">
        <v>1</v>
      </c>
    </row>
    <row r="413" spans="2:60">
      <c r="B413" t="s">
        <v>4381</v>
      </c>
      <c r="C413">
        <v>1100511159</v>
      </c>
      <c r="D413" t="s">
        <v>4382</v>
      </c>
      <c r="E413">
        <v>20</v>
      </c>
      <c r="F413" t="s">
        <v>2791</v>
      </c>
      <c r="G413" t="s">
        <v>3007</v>
      </c>
      <c r="H413" t="s">
        <v>4383</v>
      </c>
      <c r="L413" t="s">
        <v>2777</v>
      </c>
      <c r="M413" t="s">
        <v>554</v>
      </c>
      <c r="N413" t="s">
        <v>4384</v>
      </c>
      <c r="O413" t="s">
        <v>3072</v>
      </c>
      <c r="P413" t="s">
        <v>88</v>
      </c>
      <c r="R413" t="s">
        <v>49</v>
      </c>
      <c r="V413" t="s">
        <v>2835</v>
      </c>
      <c r="Y413">
        <v>0</v>
      </c>
      <c r="Z413">
        <v>0</v>
      </c>
      <c r="AA413">
        <v>6</v>
      </c>
      <c r="AB413">
        <v>0</v>
      </c>
      <c r="AC413">
        <v>0</v>
      </c>
      <c r="AD413">
        <v>0</v>
      </c>
      <c r="AE413">
        <v>0</v>
      </c>
      <c r="AF413" t="s">
        <v>2782</v>
      </c>
      <c r="AJ413" t="s">
        <v>79</v>
      </c>
      <c r="AM413">
        <v>2023</v>
      </c>
      <c r="AN413" s="104">
        <v>45204</v>
      </c>
      <c r="AO413" s="104">
        <v>2</v>
      </c>
      <c r="AP413" s="104">
        <v>2</v>
      </c>
      <c r="AQ413" s="104">
        <v>2</v>
      </c>
      <c r="AR413" s="104">
        <v>2</v>
      </c>
      <c r="AS413" s="104">
        <v>2</v>
      </c>
      <c r="AT413" s="104">
        <v>2</v>
      </c>
      <c r="AU413" s="104">
        <v>2</v>
      </c>
      <c r="AV413" s="104">
        <v>2</v>
      </c>
      <c r="AW413" s="104">
        <v>2</v>
      </c>
      <c r="AX413" s="104">
        <v>45218</v>
      </c>
      <c r="AY413" s="104">
        <v>45218</v>
      </c>
      <c r="AZ413" s="104">
        <v>2</v>
      </c>
      <c r="BA413" s="104">
        <v>45211</v>
      </c>
      <c r="BB413" s="104">
        <v>2</v>
      </c>
      <c r="BC413" s="104">
        <v>45218</v>
      </c>
      <c r="BD413" s="104">
        <v>45218</v>
      </c>
      <c r="BE413" s="104">
        <v>45222</v>
      </c>
      <c r="BF413" s="104">
        <v>45246</v>
      </c>
      <c r="BG413">
        <v>28812.01</v>
      </c>
      <c r="BH413">
        <v>1</v>
      </c>
    </row>
    <row r="414" spans="2:60">
      <c r="B414" t="s">
        <v>4385</v>
      </c>
      <c r="C414">
        <v>1100511166</v>
      </c>
      <c r="D414" t="s">
        <v>1685</v>
      </c>
      <c r="E414">
        <v>20</v>
      </c>
      <c r="F414" t="s">
        <v>2791</v>
      </c>
      <c r="G414" t="s">
        <v>3261</v>
      </c>
      <c r="H414" t="s">
        <v>4386</v>
      </c>
      <c r="L414" t="s">
        <v>2777</v>
      </c>
      <c r="M414" t="s">
        <v>214</v>
      </c>
      <c r="N414" t="s">
        <v>2997</v>
      </c>
      <c r="O414" t="s">
        <v>3455</v>
      </c>
      <c r="P414" t="s">
        <v>103</v>
      </c>
      <c r="R414" t="s">
        <v>88</v>
      </c>
      <c r="V414" t="s">
        <v>4328</v>
      </c>
      <c r="Y414">
        <v>1</v>
      </c>
      <c r="Z414">
        <v>0</v>
      </c>
      <c r="AA414">
        <v>0</v>
      </c>
      <c r="AB414">
        <v>0</v>
      </c>
      <c r="AC414">
        <v>0</v>
      </c>
      <c r="AD414">
        <v>0</v>
      </c>
      <c r="AE414">
        <v>0</v>
      </c>
      <c r="AF414" t="s">
        <v>2782</v>
      </c>
      <c r="AI414" t="s">
        <v>79</v>
      </c>
      <c r="AM414">
        <v>2023</v>
      </c>
      <c r="AN414" s="104">
        <v>45203</v>
      </c>
      <c r="AO414" s="104">
        <v>2</v>
      </c>
      <c r="AP414" s="104">
        <v>2</v>
      </c>
      <c r="AQ414" s="104">
        <v>2</v>
      </c>
      <c r="AR414" s="104">
        <v>2</v>
      </c>
      <c r="AS414" s="104">
        <v>2</v>
      </c>
      <c r="AT414" s="104">
        <v>2</v>
      </c>
      <c r="AU414" s="104">
        <v>2</v>
      </c>
      <c r="AV414" s="104">
        <v>2</v>
      </c>
      <c r="AW414" s="104">
        <v>2</v>
      </c>
      <c r="AX414" s="104">
        <v>45218</v>
      </c>
      <c r="AY414" s="104">
        <v>45218</v>
      </c>
      <c r="AZ414" s="104">
        <v>45204</v>
      </c>
      <c r="BA414" s="104">
        <v>2</v>
      </c>
      <c r="BB414" s="104">
        <v>2</v>
      </c>
      <c r="BC414" s="104">
        <v>45218</v>
      </c>
      <c r="BD414" s="104">
        <v>45218</v>
      </c>
      <c r="BE414" s="104">
        <v>45222</v>
      </c>
      <c r="BF414" s="104">
        <v>45386</v>
      </c>
      <c r="BG414">
        <v>4517.0200000000004</v>
      </c>
      <c r="BH414">
        <v>1</v>
      </c>
    </row>
    <row r="415" spans="2:60">
      <c r="B415" t="s">
        <v>4387</v>
      </c>
      <c r="C415">
        <v>1100511203</v>
      </c>
      <c r="D415" t="s">
        <v>4382</v>
      </c>
      <c r="E415">
        <v>20</v>
      </c>
      <c r="F415" t="s">
        <v>3824</v>
      </c>
      <c r="G415" t="s">
        <v>4388</v>
      </c>
      <c r="H415" t="s">
        <v>4389</v>
      </c>
      <c r="L415" t="s">
        <v>2777</v>
      </c>
      <c r="M415" t="s">
        <v>3491</v>
      </c>
      <c r="N415" t="s">
        <v>2997</v>
      </c>
      <c r="O415" t="s">
        <v>3067</v>
      </c>
      <c r="P415" t="s">
        <v>11</v>
      </c>
      <c r="R415" t="s">
        <v>39</v>
      </c>
      <c r="V415" t="s">
        <v>2781</v>
      </c>
      <c r="Y415">
        <v>0</v>
      </c>
      <c r="Z415">
        <v>0</v>
      </c>
      <c r="AA415">
        <v>0</v>
      </c>
      <c r="AB415">
        <v>0</v>
      </c>
      <c r="AC415">
        <v>0</v>
      </c>
      <c r="AD415">
        <v>0</v>
      </c>
      <c r="AE415">
        <v>0</v>
      </c>
      <c r="AF415" t="s">
        <v>2782</v>
      </c>
      <c r="AI415" t="s">
        <v>79</v>
      </c>
      <c r="AJ415" t="s">
        <v>79</v>
      </c>
      <c r="AM415">
        <v>2023</v>
      </c>
      <c r="AN415" s="104">
        <v>45203</v>
      </c>
      <c r="AO415" s="104">
        <v>2</v>
      </c>
      <c r="AP415" s="104">
        <v>2</v>
      </c>
      <c r="AQ415" s="104">
        <v>2</v>
      </c>
      <c r="AR415" s="104">
        <v>2</v>
      </c>
      <c r="AS415" s="104">
        <v>2</v>
      </c>
      <c r="AT415" s="104">
        <v>2</v>
      </c>
      <c r="AU415" s="104">
        <v>2</v>
      </c>
      <c r="AV415" s="104">
        <v>2</v>
      </c>
      <c r="AW415" s="104">
        <v>2</v>
      </c>
      <c r="AX415" s="104">
        <v>45217</v>
      </c>
      <c r="AY415" s="104">
        <v>45217</v>
      </c>
      <c r="AZ415" s="104">
        <v>45217</v>
      </c>
      <c r="BA415" s="104">
        <v>45216</v>
      </c>
      <c r="BB415" s="104">
        <v>2</v>
      </c>
      <c r="BC415" s="104">
        <v>45217</v>
      </c>
      <c r="BD415" s="104">
        <v>45217</v>
      </c>
      <c r="BE415" s="104">
        <v>45224</v>
      </c>
      <c r="BF415" s="104">
        <v>45309</v>
      </c>
      <c r="BG415">
        <v>21622.01</v>
      </c>
      <c r="BH415">
        <v>1</v>
      </c>
    </row>
    <row r="416" spans="2:60">
      <c r="B416" t="s">
        <v>4390</v>
      </c>
      <c r="C416">
        <v>1100511321</v>
      </c>
      <c r="D416" t="s">
        <v>4000</v>
      </c>
      <c r="E416">
        <v>10</v>
      </c>
      <c r="F416" t="s">
        <v>2799</v>
      </c>
      <c r="G416" t="s">
        <v>4391</v>
      </c>
      <c r="H416" t="s">
        <v>4392</v>
      </c>
      <c r="L416" t="s">
        <v>2777</v>
      </c>
      <c r="M416" t="s">
        <v>521</v>
      </c>
      <c r="N416" t="s">
        <v>3075</v>
      </c>
      <c r="O416" t="s">
        <v>3324</v>
      </c>
      <c r="P416" t="s">
        <v>88</v>
      </c>
      <c r="R416" t="s">
        <v>97</v>
      </c>
      <c r="V416" t="s">
        <v>4328</v>
      </c>
      <c r="Y416">
        <v>0</v>
      </c>
      <c r="Z416">
        <v>0</v>
      </c>
      <c r="AA416">
        <v>0</v>
      </c>
      <c r="AB416">
        <v>0</v>
      </c>
      <c r="AC416">
        <v>0</v>
      </c>
      <c r="AD416">
        <v>0</v>
      </c>
      <c r="AE416">
        <v>0</v>
      </c>
      <c r="AF416" t="s">
        <v>2782</v>
      </c>
      <c r="AJ416" t="s">
        <v>79</v>
      </c>
      <c r="AM416">
        <v>2023</v>
      </c>
      <c r="AN416" s="104">
        <v>45205</v>
      </c>
      <c r="AO416" s="104">
        <v>2</v>
      </c>
      <c r="AP416" s="104">
        <v>2</v>
      </c>
      <c r="AQ416" s="104">
        <v>2</v>
      </c>
      <c r="AR416" s="104">
        <v>2</v>
      </c>
      <c r="AS416" s="104">
        <v>2</v>
      </c>
      <c r="AT416" s="104">
        <v>2</v>
      </c>
      <c r="AU416" s="104">
        <v>2</v>
      </c>
      <c r="AV416" s="104">
        <v>2</v>
      </c>
      <c r="AW416" s="104">
        <v>2</v>
      </c>
      <c r="AX416" s="104">
        <v>45212</v>
      </c>
      <c r="AY416" s="104">
        <v>45212</v>
      </c>
      <c r="AZ416" s="104">
        <v>2</v>
      </c>
      <c r="BA416" s="104">
        <v>45211</v>
      </c>
      <c r="BB416" s="104">
        <v>2</v>
      </c>
      <c r="BC416" s="104">
        <v>45212</v>
      </c>
      <c r="BD416" s="104">
        <v>45212</v>
      </c>
      <c r="BE416" s="104">
        <v>45216</v>
      </c>
      <c r="BF416" s="104">
        <v>45282</v>
      </c>
      <c r="BG416">
        <v>1419.01</v>
      </c>
      <c r="BH416">
        <v>1</v>
      </c>
    </row>
    <row r="417" spans="2:60">
      <c r="B417" t="s">
        <v>4393</v>
      </c>
      <c r="C417">
        <v>1100511329</v>
      </c>
      <c r="D417" t="s">
        <v>1236</v>
      </c>
      <c r="E417">
        <v>10</v>
      </c>
      <c r="F417" t="s">
        <v>4394</v>
      </c>
      <c r="G417" t="s">
        <v>4395</v>
      </c>
      <c r="H417" t="s">
        <v>4396</v>
      </c>
      <c r="L417" t="s">
        <v>2777</v>
      </c>
      <c r="M417" t="s">
        <v>403</v>
      </c>
      <c r="N417" t="s">
        <v>4397</v>
      </c>
      <c r="O417" t="s">
        <v>3072</v>
      </c>
      <c r="P417" t="s">
        <v>11</v>
      </c>
      <c r="R417" t="s">
        <v>73</v>
      </c>
      <c r="V417" t="s">
        <v>2835</v>
      </c>
      <c r="Y417">
        <v>0</v>
      </c>
      <c r="Z417">
        <v>0</v>
      </c>
      <c r="AA417">
        <v>0</v>
      </c>
      <c r="AB417">
        <v>0</v>
      </c>
      <c r="AC417">
        <v>0</v>
      </c>
      <c r="AD417">
        <v>0</v>
      </c>
      <c r="AE417">
        <v>0</v>
      </c>
      <c r="AF417" t="s">
        <v>2782</v>
      </c>
      <c r="AI417" t="s">
        <v>79</v>
      </c>
      <c r="AJ417" t="s">
        <v>79</v>
      </c>
      <c r="AM417">
        <v>2023</v>
      </c>
      <c r="AN417" s="104">
        <v>45205</v>
      </c>
      <c r="AO417" s="104">
        <v>45219</v>
      </c>
      <c r="AP417" s="104">
        <v>45230</v>
      </c>
      <c r="AQ417" s="104">
        <v>45218</v>
      </c>
      <c r="AR417" s="104">
        <v>45238</v>
      </c>
      <c r="AS417" s="104">
        <v>45236</v>
      </c>
      <c r="AT417" s="104">
        <v>45212</v>
      </c>
      <c r="AU417" s="104">
        <v>45212</v>
      </c>
      <c r="AV417" s="104">
        <v>2</v>
      </c>
      <c r="AW417" s="104">
        <v>2</v>
      </c>
      <c r="AX417" s="104">
        <v>45233</v>
      </c>
      <c r="AY417" s="104">
        <v>45233</v>
      </c>
      <c r="AZ417" s="104">
        <v>45238</v>
      </c>
      <c r="BA417" s="104">
        <v>45238</v>
      </c>
      <c r="BB417" s="104">
        <v>2</v>
      </c>
      <c r="BC417" s="104">
        <v>45233</v>
      </c>
      <c r="BD417" s="104">
        <v>45233</v>
      </c>
      <c r="BE417" s="104">
        <v>45237</v>
      </c>
      <c r="BF417" s="104">
        <v>45307</v>
      </c>
      <c r="BG417">
        <v>27631.01</v>
      </c>
      <c r="BH417">
        <v>1</v>
      </c>
    </row>
    <row r="418" spans="2:60">
      <c r="B418" t="s">
        <v>4398</v>
      </c>
      <c r="C418">
        <v>1100511386</v>
      </c>
      <c r="D418" t="s">
        <v>3287</v>
      </c>
      <c r="E418">
        <v>20</v>
      </c>
      <c r="F418" t="s">
        <v>2791</v>
      </c>
      <c r="G418" t="s">
        <v>3007</v>
      </c>
      <c r="H418" t="s">
        <v>4399</v>
      </c>
      <c r="L418" t="s">
        <v>2777</v>
      </c>
      <c r="M418" t="s">
        <v>513</v>
      </c>
      <c r="N418" t="s">
        <v>4400</v>
      </c>
      <c r="O418" t="s">
        <v>3058</v>
      </c>
      <c r="P418" t="s">
        <v>11</v>
      </c>
      <c r="R418" t="s">
        <v>90</v>
      </c>
      <c r="V418" t="s">
        <v>2835</v>
      </c>
      <c r="Y418">
        <v>8</v>
      </c>
      <c r="Z418">
        <v>0</v>
      </c>
      <c r="AA418">
        <v>8</v>
      </c>
      <c r="AB418">
        <v>0</v>
      </c>
      <c r="AC418">
        <v>0</v>
      </c>
      <c r="AD418">
        <v>0</v>
      </c>
      <c r="AE418">
        <v>0</v>
      </c>
      <c r="AF418" t="s">
        <v>2782</v>
      </c>
      <c r="AI418" t="s">
        <v>79</v>
      </c>
      <c r="AJ418" t="s">
        <v>79</v>
      </c>
      <c r="AM418">
        <v>2023</v>
      </c>
      <c r="AN418" s="104">
        <v>45211</v>
      </c>
      <c r="AO418" s="104">
        <v>2</v>
      </c>
      <c r="AP418" s="104">
        <v>2</v>
      </c>
      <c r="AQ418" s="104">
        <v>2</v>
      </c>
      <c r="AR418" s="104">
        <v>2</v>
      </c>
      <c r="AS418" s="104">
        <v>2</v>
      </c>
      <c r="AT418" s="104">
        <v>2</v>
      </c>
      <c r="AU418" s="104">
        <v>2</v>
      </c>
      <c r="AV418" s="104">
        <v>2</v>
      </c>
      <c r="AW418" s="104">
        <v>2</v>
      </c>
      <c r="AX418" s="104">
        <v>45225</v>
      </c>
      <c r="AY418" s="104">
        <v>45225</v>
      </c>
      <c r="AZ418" s="104">
        <v>45222</v>
      </c>
      <c r="BA418" s="104">
        <v>45218</v>
      </c>
      <c r="BB418" s="104">
        <v>2</v>
      </c>
      <c r="BC418" s="104">
        <v>45225</v>
      </c>
      <c r="BD418" s="104">
        <v>45225</v>
      </c>
      <c r="BE418" s="104">
        <v>45229</v>
      </c>
      <c r="BF418" s="104">
        <v>45302</v>
      </c>
      <c r="BG418">
        <v>40548.01</v>
      </c>
      <c r="BH418">
        <v>1</v>
      </c>
    </row>
    <row r="419" spans="2:60">
      <c r="B419" t="s">
        <v>4401</v>
      </c>
      <c r="C419">
        <v>1100511418</v>
      </c>
      <c r="D419" t="s">
        <v>1689</v>
      </c>
      <c r="E419">
        <v>30</v>
      </c>
      <c r="F419" t="s">
        <v>2791</v>
      </c>
      <c r="G419" t="s">
        <v>3007</v>
      </c>
      <c r="H419" t="s">
        <v>4402</v>
      </c>
      <c r="L419" t="s">
        <v>2777</v>
      </c>
      <c r="M419" t="s">
        <v>208</v>
      </c>
      <c r="N419" t="s">
        <v>2997</v>
      </c>
      <c r="O419" t="s">
        <v>4403</v>
      </c>
      <c r="P419" t="s">
        <v>103</v>
      </c>
      <c r="R419" t="s">
        <v>88</v>
      </c>
      <c r="U419" t="s">
        <v>4404</v>
      </c>
      <c r="V419" t="s">
        <v>2781</v>
      </c>
      <c r="Y419">
        <v>4</v>
      </c>
      <c r="Z419">
        <v>0</v>
      </c>
      <c r="AA419">
        <v>0</v>
      </c>
      <c r="AB419">
        <v>0</v>
      </c>
      <c r="AC419">
        <v>0</v>
      </c>
      <c r="AD419">
        <v>0</v>
      </c>
      <c r="AE419">
        <v>0</v>
      </c>
      <c r="AF419" t="s">
        <v>2782</v>
      </c>
      <c r="AI419" t="s">
        <v>79</v>
      </c>
      <c r="AM419">
        <v>2023</v>
      </c>
      <c r="AN419" s="104">
        <v>45209</v>
      </c>
      <c r="AO419" s="104">
        <v>2</v>
      </c>
      <c r="AP419" s="104">
        <v>2</v>
      </c>
      <c r="AQ419" s="104">
        <v>2</v>
      </c>
      <c r="AR419" s="104">
        <v>2</v>
      </c>
      <c r="AS419" s="104">
        <v>2</v>
      </c>
      <c r="AT419" s="104">
        <v>2</v>
      </c>
      <c r="AU419" s="104">
        <v>2</v>
      </c>
      <c r="AV419" s="104">
        <v>2</v>
      </c>
      <c r="AW419" s="104">
        <v>2</v>
      </c>
      <c r="AX419" s="104">
        <v>45223</v>
      </c>
      <c r="AY419" s="104">
        <v>45223</v>
      </c>
      <c r="AZ419" s="104">
        <v>45216</v>
      </c>
      <c r="BA419" s="104">
        <v>2</v>
      </c>
      <c r="BB419" s="104">
        <v>2</v>
      </c>
      <c r="BC419" s="104">
        <v>45223</v>
      </c>
      <c r="BD419" s="104">
        <v>45223</v>
      </c>
      <c r="BE419" s="104">
        <v>45225</v>
      </c>
      <c r="BF419" s="104">
        <v>45233</v>
      </c>
      <c r="BG419">
        <v>0</v>
      </c>
      <c r="BH419">
        <v>1</v>
      </c>
    </row>
    <row r="420" spans="2:60">
      <c r="B420" t="s">
        <v>4405</v>
      </c>
      <c r="C420">
        <v>1100511486</v>
      </c>
      <c r="D420" t="s">
        <v>4051</v>
      </c>
      <c r="E420">
        <v>260</v>
      </c>
      <c r="F420" t="s">
        <v>4406</v>
      </c>
      <c r="G420" t="s">
        <v>4407</v>
      </c>
      <c r="H420" t="s">
        <v>4408</v>
      </c>
      <c r="L420" t="s">
        <v>2777</v>
      </c>
      <c r="M420" t="s">
        <v>521</v>
      </c>
      <c r="N420" t="s">
        <v>3075</v>
      </c>
      <c r="O420" t="s">
        <v>3419</v>
      </c>
      <c r="P420" t="s">
        <v>88</v>
      </c>
      <c r="R420" t="s">
        <v>97</v>
      </c>
      <c r="V420" t="s">
        <v>2781</v>
      </c>
      <c r="Y420">
        <v>0</v>
      </c>
      <c r="Z420">
        <v>0</v>
      </c>
      <c r="AA420">
        <v>0</v>
      </c>
      <c r="AB420">
        <v>0</v>
      </c>
      <c r="AC420">
        <v>0</v>
      </c>
      <c r="AD420">
        <v>0</v>
      </c>
      <c r="AE420">
        <v>0</v>
      </c>
      <c r="AF420" t="s">
        <v>2782</v>
      </c>
      <c r="AJ420" t="s">
        <v>79</v>
      </c>
      <c r="AM420">
        <v>2023</v>
      </c>
      <c r="AN420" s="104">
        <v>45210</v>
      </c>
      <c r="AO420" s="104">
        <v>2</v>
      </c>
      <c r="AP420" s="104">
        <v>2</v>
      </c>
      <c r="AQ420" s="104">
        <v>2</v>
      </c>
      <c r="AR420" s="104">
        <v>2</v>
      </c>
      <c r="AS420" s="104">
        <v>2</v>
      </c>
      <c r="AT420" s="104">
        <v>2</v>
      </c>
      <c r="AU420" s="104">
        <v>2</v>
      </c>
      <c r="AV420" s="104">
        <v>2</v>
      </c>
      <c r="AW420" s="104">
        <v>2</v>
      </c>
      <c r="AX420" s="104">
        <v>45216</v>
      </c>
      <c r="AY420" s="104">
        <v>45216</v>
      </c>
      <c r="AZ420" s="104">
        <v>2</v>
      </c>
      <c r="BA420" s="104">
        <v>45212</v>
      </c>
      <c r="BB420" s="104">
        <v>2</v>
      </c>
      <c r="BC420" s="104">
        <v>45216</v>
      </c>
      <c r="BD420" s="104">
        <v>45216</v>
      </c>
      <c r="BE420" s="104">
        <v>45218</v>
      </c>
      <c r="BF420" s="104">
        <v>45250</v>
      </c>
      <c r="BG420">
        <v>49343.43</v>
      </c>
      <c r="BH420">
        <v>1</v>
      </c>
    </row>
    <row r="421" spans="2:60">
      <c r="B421" t="s">
        <v>4409</v>
      </c>
      <c r="C421">
        <v>1100511610</v>
      </c>
      <c r="D421" t="s">
        <v>4410</v>
      </c>
      <c r="E421">
        <v>20</v>
      </c>
      <c r="F421" t="s">
        <v>2791</v>
      </c>
      <c r="G421" t="s">
        <v>3007</v>
      </c>
      <c r="H421" t="s">
        <v>4411</v>
      </c>
      <c r="L421" t="s">
        <v>2777</v>
      </c>
      <c r="M421" t="s">
        <v>554</v>
      </c>
      <c r="N421" t="s">
        <v>4412</v>
      </c>
      <c r="O421" t="s">
        <v>3058</v>
      </c>
      <c r="P421" t="s">
        <v>88</v>
      </c>
      <c r="R421" t="s">
        <v>49</v>
      </c>
      <c r="V421" t="s">
        <v>4328</v>
      </c>
      <c r="Y421">
        <v>0</v>
      </c>
      <c r="Z421">
        <v>0</v>
      </c>
      <c r="AA421">
        <v>2</v>
      </c>
      <c r="AB421">
        <v>0</v>
      </c>
      <c r="AC421">
        <v>0</v>
      </c>
      <c r="AD421">
        <v>0</v>
      </c>
      <c r="AE421">
        <v>0</v>
      </c>
      <c r="AF421" t="s">
        <v>2782</v>
      </c>
      <c r="AJ421" t="s">
        <v>79</v>
      </c>
      <c r="AM421">
        <v>2023</v>
      </c>
      <c r="AN421" s="104">
        <v>45211</v>
      </c>
      <c r="AO421" s="104">
        <v>2</v>
      </c>
      <c r="AP421" s="104">
        <v>2</v>
      </c>
      <c r="AQ421" s="104">
        <v>2</v>
      </c>
      <c r="AR421" s="104">
        <v>2</v>
      </c>
      <c r="AS421" s="104">
        <v>2</v>
      </c>
      <c r="AT421" s="104">
        <v>2</v>
      </c>
      <c r="AU421" s="104">
        <v>2</v>
      </c>
      <c r="AV421" s="104">
        <v>2</v>
      </c>
      <c r="AW421" s="104">
        <v>2</v>
      </c>
      <c r="AX421" s="104">
        <v>45225</v>
      </c>
      <c r="AY421" s="104">
        <v>45225</v>
      </c>
      <c r="AZ421" s="104">
        <v>2</v>
      </c>
      <c r="BA421" s="104">
        <v>45216</v>
      </c>
      <c r="BB421" s="104">
        <v>2</v>
      </c>
      <c r="BC421" s="104">
        <v>45225</v>
      </c>
      <c r="BD421" s="104">
        <v>45225</v>
      </c>
      <c r="BE421" s="104">
        <v>45229</v>
      </c>
      <c r="BF421" s="104">
        <v>45260</v>
      </c>
      <c r="BG421">
        <v>9770.02</v>
      </c>
      <c r="BH421">
        <v>1</v>
      </c>
    </row>
    <row r="422" spans="2:60">
      <c r="B422" t="s">
        <v>4413</v>
      </c>
      <c r="C422">
        <v>1100511627</v>
      </c>
      <c r="D422" t="s">
        <v>1579</v>
      </c>
      <c r="E422">
        <v>40</v>
      </c>
      <c r="F422" t="s">
        <v>2799</v>
      </c>
      <c r="G422" t="s">
        <v>4414</v>
      </c>
      <c r="H422" t="s">
        <v>4415</v>
      </c>
      <c r="L422" t="s">
        <v>2777</v>
      </c>
      <c r="M422" t="s">
        <v>521</v>
      </c>
      <c r="N422" t="s">
        <v>3075</v>
      </c>
      <c r="O422" t="s">
        <v>3419</v>
      </c>
      <c r="P422" t="s">
        <v>88</v>
      </c>
      <c r="R422" t="s">
        <v>97</v>
      </c>
      <c r="V422" t="s">
        <v>4328</v>
      </c>
      <c r="Y422">
        <v>0</v>
      </c>
      <c r="Z422">
        <v>0</v>
      </c>
      <c r="AA422">
        <v>0</v>
      </c>
      <c r="AB422">
        <v>0</v>
      </c>
      <c r="AC422">
        <v>0</v>
      </c>
      <c r="AD422">
        <v>0</v>
      </c>
      <c r="AE422">
        <v>0</v>
      </c>
      <c r="AF422" t="s">
        <v>2782</v>
      </c>
      <c r="AJ422" t="s">
        <v>79</v>
      </c>
      <c r="AM422">
        <v>2023</v>
      </c>
      <c r="AN422" s="104">
        <v>45211</v>
      </c>
      <c r="AO422" s="104">
        <v>2</v>
      </c>
      <c r="AP422" s="104">
        <v>2</v>
      </c>
      <c r="AQ422" s="104">
        <v>2</v>
      </c>
      <c r="AR422" s="104">
        <v>2</v>
      </c>
      <c r="AS422" s="104">
        <v>2</v>
      </c>
      <c r="AT422" s="104">
        <v>2</v>
      </c>
      <c r="AU422" s="104">
        <v>2</v>
      </c>
      <c r="AV422" s="104">
        <v>2</v>
      </c>
      <c r="AW422" s="104">
        <v>2</v>
      </c>
      <c r="AX422" s="104">
        <v>45219</v>
      </c>
      <c r="AY422" s="104">
        <v>45219</v>
      </c>
      <c r="AZ422" s="104">
        <v>2</v>
      </c>
      <c r="BA422" s="104">
        <v>45218</v>
      </c>
      <c r="BB422" s="104">
        <v>2</v>
      </c>
      <c r="BC422" s="104">
        <v>45219</v>
      </c>
      <c r="BD422" s="104">
        <v>45219</v>
      </c>
      <c r="BE422" s="104">
        <v>45223</v>
      </c>
      <c r="BF422" s="104">
        <v>46022</v>
      </c>
      <c r="BG422">
        <v>14669.42</v>
      </c>
      <c r="BH422">
        <v>1</v>
      </c>
    </row>
    <row r="423" spans="2:60">
      <c r="B423" t="s">
        <v>4416</v>
      </c>
      <c r="C423">
        <v>1100511646</v>
      </c>
      <c r="D423" t="s">
        <v>253</v>
      </c>
      <c r="E423">
        <v>20</v>
      </c>
      <c r="F423" t="s">
        <v>2791</v>
      </c>
      <c r="G423" t="s">
        <v>3007</v>
      </c>
      <c r="H423" t="s">
        <v>4417</v>
      </c>
      <c r="L423" t="s">
        <v>2777</v>
      </c>
      <c r="M423" t="s">
        <v>403</v>
      </c>
      <c r="N423" t="s">
        <v>4418</v>
      </c>
      <c r="O423" t="s">
        <v>3058</v>
      </c>
      <c r="P423" t="s">
        <v>103</v>
      </c>
      <c r="R423" t="s">
        <v>97</v>
      </c>
      <c r="V423" t="s">
        <v>2835</v>
      </c>
      <c r="Y423">
        <v>3</v>
      </c>
      <c r="Z423">
        <v>0</v>
      </c>
      <c r="AA423">
        <v>3</v>
      </c>
      <c r="AB423">
        <v>0</v>
      </c>
      <c r="AC423">
        <v>0</v>
      </c>
      <c r="AD423">
        <v>0</v>
      </c>
      <c r="AE423">
        <v>0</v>
      </c>
      <c r="AF423" t="s">
        <v>2782</v>
      </c>
      <c r="AI423" t="s">
        <v>79</v>
      </c>
      <c r="AJ423" t="s">
        <v>79</v>
      </c>
      <c r="AM423">
        <v>2023</v>
      </c>
      <c r="AN423" s="104">
        <v>45215</v>
      </c>
      <c r="AO423" s="104">
        <v>45229</v>
      </c>
      <c r="AP423" s="104">
        <v>45216</v>
      </c>
      <c r="AQ423" s="104">
        <v>45238</v>
      </c>
      <c r="AR423" s="104">
        <v>45218</v>
      </c>
      <c r="AS423" s="104">
        <v>45238</v>
      </c>
      <c r="AT423" s="104">
        <v>2</v>
      </c>
      <c r="AU423" s="104">
        <v>2</v>
      </c>
      <c r="AV423" s="104">
        <v>2</v>
      </c>
      <c r="AW423" s="104">
        <v>2</v>
      </c>
      <c r="AX423" s="104">
        <v>45243</v>
      </c>
      <c r="AY423" s="104">
        <v>45243</v>
      </c>
      <c r="AZ423" s="104">
        <v>45229</v>
      </c>
      <c r="BA423" s="104">
        <v>45238</v>
      </c>
      <c r="BB423" s="104">
        <v>2</v>
      </c>
      <c r="BC423" s="104">
        <v>45243</v>
      </c>
      <c r="BD423" s="104">
        <v>45243</v>
      </c>
      <c r="BE423" s="104">
        <v>45245</v>
      </c>
      <c r="BF423" s="104">
        <v>45307</v>
      </c>
      <c r="BG423">
        <v>20520.009999999998</v>
      </c>
      <c r="BH423">
        <v>1</v>
      </c>
    </row>
    <row r="424" spans="2:60">
      <c r="B424" t="s">
        <v>4419</v>
      </c>
      <c r="C424">
        <v>1100511682</v>
      </c>
      <c r="D424" t="s">
        <v>4420</v>
      </c>
      <c r="E424">
        <v>10</v>
      </c>
      <c r="F424" t="s">
        <v>4421</v>
      </c>
      <c r="G424" t="s">
        <v>4378</v>
      </c>
      <c r="H424" t="s">
        <v>4422</v>
      </c>
      <c r="L424" t="s">
        <v>2777</v>
      </c>
      <c r="M424" t="s">
        <v>554</v>
      </c>
      <c r="N424" t="s">
        <v>4423</v>
      </c>
      <c r="O424" t="s">
        <v>3058</v>
      </c>
      <c r="P424" t="s">
        <v>88</v>
      </c>
      <c r="R424" t="s">
        <v>97</v>
      </c>
      <c r="V424" t="s">
        <v>2835</v>
      </c>
      <c r="Y424">
        <v>0</v>
      </c>
      <c r="Z424">
        <v>0</v>
      </c>
      <c r="AA424">
        <v>0</v>
      </c>
      <c r="AB424">
        <v>0</v>
      </c>
      <c r="AC424">
        <v>0</v>
      </c>
      <c r="AD424">
        <v>0</v>
      </c>
      <c r="AE424">
        <v>0</v>
      </c>
      <c r="AF424" t="s">
        <v>2782</v>
      </c>
      <c r="AJ424" t="s">
        <v>79</v>
      </c>
      <c r="AM424">
        <v>2023</v>
      </c>
      <c r="AN424" s="104">
        <v>45215</v>
      </c>
      <c r="AO424" s="104">
        <v>2</v>
      </c>
      <c r="AP424" s="104">
        <v>2</v>
      </c>
      <c r="AQ424" s="104">
        <v>2</v>
      </c>
      <c r="AR424" s="104">
        <v>2</v>
      </c>
      <c r="AS424" s="104">
        <v>2</v>
      </c>
      <c r="AT424" s="104">
        <v>2</v>
      </c>
      <c r="AU424" s="104">
        <v>2</v>
      </c>
      <c r="AV424" s="104">
        <v>2</v>
      </c>
      <c r="AW424" s="104">
        <v>2</v>
      </c>
      <c r="AX424" s="104">
        <v>45229</v>
      </c>
      <c r="AY424" s="104">
        <v>45229</v>
      </c>
      <c r="AZ424" s="104">
        <v>2</v>
      </c>
      <c r="BA424" s="104">
        <v>45222</v>
      </c>
      <c r="BB424" s="104">
        <v>2</v>
      </c>
      <c r="BC424" s="104">
        <v>45229</v>
      </c>
      <c r="BD424" s="104">
        <v>45229</v>
      </c>
      <c r="BE424" s="104">
        <v>45231</v>
      </c>
      <c r="BF424" s="104">
        <v>45306</v>
      </c>
      <c r="BG424">
        <v>14073.01</v>
      </c>
      <c r="BH424">
        <v>1</v>
      </c>
    </row>
    <row r="425" spans="2:60">
      <c r="B425" t="s">
        <v>4424</v>
      </c>
      <c r="C425">
        <v>1100511812</v>
      </c>
      <c r="D425" t="s">
        <v>3589</v>
      </c>
      <c r="E425">
        <v>30</v>
      </c>
      <c r="F425" t="s">
        <v>2994</v>
      </c>
      <c r="G425" t="s">
        <v>2995</v>
      </c>
      <c r="H425" t="s">
        <v>4425</v>
      </c>
      <c r="L425" t="s">
        <v>2777</v>
      </c>
      <c r="M425" t="s">
        <v>554</v>
      </c>
      <c r="N425" t="s">
        <v>4426</v>
      </c>
      <c r="O425" t="s">
        <v>3058</v>
      </c>
      <c r="P425" t="s">
        <v>88</v>
      </c>
      <c r="R425" t="s">
        <v>97</v>
      </c>
      <c r="V425" t="s">
        <v>2835</v>
      </c>
      <c r="Y425">
        <v>0</v>
      </c>
      <c r="Z425">
        <v>0</v>
      </c>
      <c r="AA425">
        <v>0</v>
      </c>
      <c r="AB425">
        <v>0</v>
      </c>
      <c r="AC425">
        <v>0</v>
      </c>
      <c r="AD425">
        <v>0</v>
      </c>
      <c r="AE425">
        <v>0</v>
      </c>
      <c r="AF425" t="s">
        <v>2782</v>
      </c>
      <c r="AJ425" t="s">
        <v>79</v>
      </c>
      <c r="AM425">
        <v>2023</v>
      </c>
      <c r="AN425" s="104">
        <v>45216</v>
      </c>
      <c r="AO425" s="104">
        <v>2</v>
      </c>
      <c r="AP425" s="104">
        <v>2</v>
      </c>
      <c r="AQ425" s="104">
        <v>2</v>
      </c>
      <c r="AR425" s="104">
        <v>2</v>
      </c>
      <c r="AS425" s="104">
        <v>2</v>
      </c>
      <c r="AT425" s="104">
        <v>2</v>
      </c>
      <c r="AU425" s="104">
        <v>2</v>
      </c>
      <c r="AV425" s="104">
        <v>2</v>
      </c>
      <c r="AW425" s="104">
        <v>2</v>
      </c>
      <c r="AX425" s="104">
        <v>45230</v>
      </c>
      <c r="AY425" s="104">
        <v>45230</v>
      </c>
      <c r="AZ425" s="104">
        <v>2</v>
      </c>
      <c r="BA425" s="104">
        <v>45224</v>
      </c>
      <c r="BB425" s="104">
        <v>2</v>
      </c>
      <c r="BC425" s="104">
        <v>45230</v>
      </c>
      <c r="BD425" s="104">
        <v>45230</v>
      </c>
      <c r="BE425" s="104">
        <v>45232</v>
      </c>
      <c r="BF425" s="104">
        <v>45274</v>
      </c>
      <c r="BG425">
        <v>10254.01</v>
      </c>
      <c r="BH425">
        <v>1</v>
      </c>
    </row>
    <row r="426" spans="2:60">
      <c r="B426" t="s">
        <v>4427</v>
      </c>
      <c r="C426">
        <v>1100511822</v>
      </c>
      <c r="D426" t="s">
        <v>1331</v>
      </c>
      <c r="E426">
        <v>30</v>
      </c>
      <c r="F426" t="s">
        <v>2994</v>
      </c>
      <c r="G426" t="s">
        <v>2995</v>
      </c>
      <c r="H426" t="s">
        <v>4428</v>
      </c>
      <c r="L426" t="s">
        <v>2777</v>
      </c>
      <c r="M426" t="s">
        <v>403</v>
      </c>
      <c r="N426" t="s">
        <v>4429</v>
      </c>
      <c r="O426" t="s">
        <v>2979</v>
      </c>
      <c r="P426" t="s">
        <v>103</v>
      </c>
      <c r="R426" t="s">
        <v>73</v>
      </c>
      <c r="V426" t="s">
        <v>2835</v>
      </c>
      <c r="Y426">
        <v>0</v>
      </c>
      <c r="Z426">
        <v>0</v>
      </c>
      <c r="AA426">
        <v>0</v>
      </c>
      <c r="AB426">
        <v>0</v>
      </c>
      <c r="AC426">
        <v>0</v>
      </c>
      <c r="AD426">
        <v>0</v>
      </c>
      <c r="AE426">
        <v>0</v>
      </c>
      <c r="AF426" t="s">
        <v>2782</v>
      </c>
      <c r="AI426" t="s">
        <v>79</v>
      </c>
      <c r="AJ426" t="s">
        <v>79</v>
      </c>
      <c r="AM426">
        <v>2023</v>
      </c>
      <c r="AN426" s="104">
        <v>45216</v>
      </c>
      <c r="AO426" s="104">
        <v>45230</v>
      </c>
      <c r="AP426" s="104">
        <v>45222</v>
      </c>
      <c r="AQ426" s="104">
        <v>45219</v>
      </c>
      <c r="AR426" s="104">
        <v>45222</v>
      </c>
      <c r="AS426" s="104">
        <v>45225</v>
      </c>
      <c r="AT426" s="104">
        <v>2</v>
      </c>
      <c r="AU426" s="104">
        <v>2</v>
      </c>
      <c r="AV426" s="104">
        <v>2</v>
      </c>
      <c r="AW426" s="104">
        <v>2</v>
      </c>
      <c r="AX426" s="104">
        <v>45244</v>
      </c>
      <c r="AY426" s="104">
        <v>45244</v>
      </c>
      <c r="AZ426" s="104">
        <v>45224</v>
      </c>
      <c r="BA426" s="104">
        <v>45226</v>
      </c>
      <c r="BB426" s="104">
        <v>2</v>
      </c>
      <c r="BC426" s="104">
        <v>45244</v>
      </c>
      <c r="BD426" s="104">
        <v>45244</v>
      </c>
      <c r="BE426" s="104">
        <v>45247</v>
      </c>
      <c r="BF426" s="104">
        <v>2</v>
      </c>
      <c r="BG426">
        <v>11996.01</v>
      </c>
      <c r="BH426">
        <v>1</v>
      </c>
    </row>
    <row r="427" spans="2:60">
      <c r="B427" t="s">
        <v>4430</v>
      </c>
      <c r="C427">
        <v>1100511828</v>
      </c>
      <c r="D427" t="s">
        <v>1395</v>
      </c>
      <c r="E427">
        <v>20</v>
      </c>
      <c r="F427" t="s">
        <v>4431</v>
      </c>
      <c r="G427" t="s">
        <v>4432</v>
      </c>
      <c r="L427" t="s">
        <v>2777</v>
      </c>
      <c r="M427" t="s">
        <v>521</v>
      </c>
      <c r="N427" t="s">
        <v>3040</v>
      </c>
      <c r="O427" t="s">
        <v>3419</v>
      </c>
      <c r="P427" t="s">
        <v>88</v>
      </c>
      <c r="R427" t="s">
        <v>97</v>
      </c>
      <c r="V427" t="s">
        <v>2781</v>
      </c>
      <c r="Y427">
        <v>0</v>
      </c>
      <c r="Z427">
        <v>0</v>
      </c>
      <c r="AA427">
        <v>0</v>
      </c>
      <c r="AB427">
        <v>0</v>
      </c>
      <c r="AC427">
        <v>0</v>
      </c>
      <c r="AD427">
        <v>0</v>
      </c>
      <c r="AE427">
        <v>0</v>
      </c>
      <c r="AF427" t="s">
        <v>2782</v>
      </c>
      <c r="AJ427" t="s">
        <v>79</v>
      </c>
      <c r="AM427">
        <v>2023</v>
      </c>
      <c r="AN427" s="104">
        <v>45215</v>
      </c>
      <c r="AO427" s="104">
        <v>2</v>
      </c>
      <c r="AP427" s="104">
        <v>2</v>
      </c>
      <c r="AQ427" s="104">
        <v>2</v>
      </c>
      <c r="AR427" s="104">
        <v>2</v>
      </c>
      <c r="AS427" s="104">
        <v>2</v>
      </c>
      <c r="AT427" s="104">
        <v>2</v>
      </c>
      <c r="AU427" s="104">
        <v>2</v>
      </c>
      <c r="AV427" s="104">
        <v>2</v>
      </c>
      <c r="AW427" s="104">
        <v>2</v>
      </c>
      <c r="AX427" s="104">
        <v>45229</v>
      </c>
      <c r="AY427" s="104">
        <v>45229</v>
      </c>
      <c r="AZ427" s="104">
        <v>2</v>
      </c>
      <c r="BA427" s="104">
        <v>45224</v>
      </c>
      <c r="BB427" s="104">
        <v>2</v>
      </c>
      <c r="BC427" s="104">
        <v>45229</v>
      </c>
      <c r="BD427" s="104">
        <v>45229</v>
      </c>
      <c r="BE427" s="104">
        <v>45232</v>
      </c>
      <c r="BF427" s="104">
        <v>45282</v>
      </c>
      <c r="BG427">
        <v>2800.38</v>
      </c>
      <c r="BH427">
        <v>1</v>
      </c>
    </row>
    <row r="428" spans="2:60">
      <c r="B428" t="s">
        <v>4433</v>
      </c>
      <c r="C428">
        <v>1100511829</v>
      </c>
      <c r="D428" t="s">
        <v>1693</v>
      </c>
      <c r="E428">
        <v>10</v>
      </c>
      <c r="F428" t="s">
        <v>2799</v>
      </c>
      <c r="G428" t="s">
        <v>4434</v>
      </c>
      <c r="H428" t="s">
        <v>4435</v>
      </c>
      <c r="L428" t="s">
        <v>2777</v>
      </c>
      <c r="M428" t="s">
        <v>214</v>
      </c>
      <c r="N428" t="s">
        <v>3075</v>
      </c>
      <c r="O428" t="s">
        <v>3240</v>
      </c>
      <c r="P428" t="s">
        <v>11</v>
      </c>
      <c r="R428" t="s">
        <v>88</v>
      </c>
      <c r="V428" t="s">
        <v>2819</v>
      </c>
      <c r="Y428">
        <v>0</v>
      </c>
      <c r="Z428">
        <v>0</v>
      </c>
      <c r="AA428">
        <v>0</v>
      </c>
      <c r="AB428">
        <v>0</v>
      </c>
      <c r="AC428">
        <v>0</v>
      </c>
      <c r="AD428">
        <v>0</v>
      </c>
      <c r="AE428">
        <v>0</v>
      </c>
      <c r="AF428" t="s">
        <v>2782</v>
      </c>
      <c r="AI428" t="s">
        <v>79</v>
      </c>
      <c r="AM428">
        <v>2023</v>
      </c>
      <c r="AN428" s="104">
        <v>45215</v>
      </c>
      <c r="AO428" s="104">
        <v>2</v>
      </c>
      <c r="AP428" s="104">
        <v>2</v>
      </c>
      <c r="AQ428" s="104">
        <v>2</v>
      </c>
      <c r="AR428" s="104">
        <v>2</v>
      </c>
      <c r="AS428" s="104">
        <v>2</v>
      </c>
      <c r="AT428" s="104">
        <v>2</v>
      </c>
      <c r="AU428" s="104">
        <v>2</v>
      </c>
      <c r="AV428" s="104">
        <v>2</v>
      </c>
      <c r="AW428" s="104">
        <v>2</v>
      </c>
      <c r="AX428" s="104">
        <v>45229</v>
      </c>
      <c r="AY428" s="104">
        <v>45229</v>
      </c>
      <c r="AZ428" s="104">
        <v>45223</v>
      </c>
      <c r="BA428" s="104">
        <v>2</v>
      </c>
      <c r="BB428" s="104">
        <v>2</v>
      </c>
      <c r="BC428" s="104">
        <v>45229</v>
      </c>
      <c r="BD428" s="104">
        <v>45229</v>
      </c>
      <c r="BE428" s="104">
        <v>45231</v>
      </c>
      <c r="BF428" s="104">
        <v>45275</v>
      </c>
      <c r="BG428">
        <v>6152.02</v>
      </c>
      <c r="BH428">
        <v>1</v>
      </c>
    </row>
    <row r="429" spans="2:60">
      <c r="B429" t="s">
        <v>4436</v>
      </c>
      <c r="C429">
        <v>1100511995</v>
      </c>
      <c r="D429" t="s">
        <v>4437</v>
      </c>
      <c r="E429">
        <v>20</v>
      </c>
      <c r="F429" t="s">
        <v>2791</v>
      </c>
      <c r="G429" t="s">
        <v>4438</v>
      </c>
      <c r="H429" t="s">
        <v>4439</v>
      </c>
      <c r="L429" t="s">
        <v>2777</v>
      </c>
      <c r="M429" t="s">
        <v>513</v>
      </c>
      <c r="N429" t="s">
        <v>4440</v>
      </c>
      <c r="O429" t="s">
        <v>2817</v>
      </c>
      <c r="P429" t="s">
        <v>103</v>
      </c>
      <c r="R429" t="s">
        <v>90</v>
      </c>
      <c r="T429" t="s">
        <v>2985</v>
      </c>
      <c r="V429" t="s">
        <v>2781</v>
      </c>
      <c r="Y429">
        <v>9</v>
      </c>
      <c r="Z429">
        <v>0</v>
      </c>
      <c r="AA429">
        <v>15</v>
      </c>
      <c r="AB429">
        <v>0</v>
      </c>
      <c r="AC429">
        <v>0</v>
      </c>
      <c r="AD429">
        <v>0</v>
      </c>
      <c r="AE429">
        <v>0</v>
      </c>
      <c r="AF429" t="s">
        <v>2782</v>
      </c>
      <c r="AH429" t="s">
        <v>2986</v>
      </c>
      <c r="AI429" t="s">
        <v>79</v>
      </c>
      <c r="AJ429" t="s">
        <v>79</v>
      </c>
      <c r="AM429">
        <v>2023</v>
      </c>
      <c r="AN429" s="104">
        <v>45217</v>
      </c>
      <c r="AO429" s="104">
        <v>2</v>
      </c>
      <c r="AP429" s="104">
        <v>2</v>
      </c>
      <c r="AQ429" s="104">
        <v>2</v>
      </c>
      <c r="AR429" s="104">
        <v>2</v>
      </c>
      <c r="AS429" s="104">
        <v>2</v>
      </c>
      <c r="AT429" s="104">
        <v>2</v>
      </c>
      <c r="AU429" s="104">
        <v>2</v>
      </c>
      <c r="AV429" s="104">
        <v>2</v>
      </c>
      <c r="AW429" s="104">
        <v>2</v>
      </c>
      <c r="AX429" s="104">
        <v>45231</v>
      </c>
      <c r="AY429" s="104">
        <v>45231</v>
      </c>
      <c r="AZ429" s="104">
        <v>45225</v>
      </c>
      <c r="BA429" s="104">
        <v>45229</v>
      </c>
      <c r="BB429" s="104">
        <v>2</v>
      </c>
      <c r="BC429" s="104">
        <v>45231</v>
      </c>
      <c r="BD429" s="104">
        <v>45231</v>
      </c>
      <c r="BE429" s="104">
        <v>45233</v>
      </c>
      <c r="BF429" s="104">
        <v>45320</v>
      </c>
      <c r="BG429">
        <v>129381.03</v>
      </c>
      <c r="BH429">
        <v>1</v>
      </c>
    </row>
    <row r="430" spans="2:60">
      <c r="B430" t="s">
        <v>4441</v>
      </c>
      <c r="C430">
        <v>1100512142</v>
      </c>
      <c r="D430" t="s">
        <v>596</v>
      </c>
      <c r="E430">
        <v>40</v>
      </c>
      <c r="F430" t="s">
        <v>2994</v>
      </c>
      <c r="G430" t="s">
        <v>2995</v>
      </c>
      <c r="H430" t="s">
        <v>4442</v>
      </c>
      <c r="L430" t="s">
        <v>2794</v>
      </c>
      <c r="M430" t="s">
        <v>521</v>
      </c>
      <c r="N430" t="s">
        <v>2997</v>
      </c>
      <c r="O430" t="s">
        <v>3067</v>
      </c>
      <c r="P430" t="s">
        <v>88</v>
      </c>
      <c r="R430" t="s">
        <v>73</v>
      </c>
      <c r="V430" t="s">
        <v>2819</v>
      </c>
      <c r="Y430">
        <v>0</v>
      </c>
      <c r="Z430">
        <v>0</v>
      </c>
      <c r="AA430">
        <v>0</v>
      </c>
      <c r="AB430">
        <v>0</v>
      </c>
      <c r="AC430">
        <v>0</v>
      </c>
      <c r="AD430">
        <v>0</v>
      </c>
      <c r="AE430">
        <v>0</v>
      </c>
      <c r="AF430" t="s">
        <v>2782</v>
      </c>
      <c r="AJ430" t="s">
        <v>79</v>
      </c>
      <c r="AM430">
        <v>2023</v>
      </c>
      <c r="AN430" s="104">
        <v>45218</v>
      </c>
      <c r="AO430" s="104">
        <v>2</v>
      </c>
      <c r="AP430" s="104">
        <v>2</v>
      </c>
      <c r="AQ430" s="104">
        <v>2</v>
      </c>
      <c r="AR430" s="104">
        <v>2</v>
      </c>
      <c r="AS430" s="104">
        <v>2</v>
      </c>
      <c r="AT430" s="104">
        <v>2</v>
      </c>
      <c r="AU430" s="104">
        <v>2</v>
      </c>
      <c r="AV430" s="104">
        <v>2</v>
      </c>
      <c r="AW430" s="104">
        <v>2</v>
      </c>
      <c r="AX430" s="104">
        <v>45225</v>
      </c>
      <c r="AY430" s="104">
        <v>45225</v>
      </c>
      <c r="AZ430" s="104">
        <v>2</v>
      </c>
      <c r="BA430" s="104">
        <v>45218</v>
      </c>
      <c r="BB430" s="104">
        <v>2</v>
      </c>
      <c r="BC430" s="104">
        <v>45225</v>
      </c>
      <c r="BD430" s="104">
        <v>45225</v>
      </c>
      <c r="BE430" s="104">
        <v>45229</v>
      </c>
      <c r="BF430" s="104">
        <v>45308</v>
      </c>
      <c r="BG430">
        <v>2568.0100000000002</v>
      </c>
      <c r="BH430">
        <v>1</v>
      </c>
    </row>
    <row r="431" spans="2:60">
      <c r="B431" t="s">
        <v>4443</v>
      </c>
      <c r="C431">
        <v>1100512145</v>
      </c>
      <c r="D431" t="s">
        <v>3775</v>
      </c>
      <c r="E431">
        <v>60</v>
      </c>
      <c r="F431" t="s">
        <v>3022</v>
      </c>
      <c r="G431" t="s">
        <v>3023</v>
      </c>
      <c r="H431" t="s">
        <v>4444</v>
      </c>
      <c r="L431" t="s">
        <v>2777</v>
      </c>
      <c r="M431" t="s">
        <v>403</v>
      </c>
      <c r="N431" t="s">
        <v>4445</v>
      </c>
      <c r="O431" t="s">
        <v>3112</v>
      </c>
      <c r="P431" t="s">
        <v>11</v>
      </c>
      <c r="R431" t="s">
        <v>90</v>
      </c>
      <c r="T431" t="s">
        <v>3381</v>
      </c>
      <c r="V431" t="s">
        <v>4328</v>
      </c>
      <c r="Y431">
        <v>0</v>
      </c>
      <c r="Z431">
        <v>0</v>
      </c>
      <c r="AA431">
        <v>0</v>
      </c>
      <c r="AB431">
        <v>0</v>
      </c>
      <c r="AC431">
        <v>0</v>
      </c>
      <c r="AD431">
        <v>0</v>
      </c>
      <c r="AE431">
        <v>0</v>
      </c>
      <c r="AF431" t="s">
        <v>2782</v>
      </c>
      <c r="AI431" t="s">
        <v>79</v>
      </c>
      <c r="AJ431" t="s">
        <v>79</v>
      </c>
      <c r="AM431">
        <v>2023</v>
      </c>
      <c r="AN431" s="104">
        <v>45222</v>
      </c>
      <c r="AO431" s="104">
        <v>45236</v>
      </c>
      <c r="AP431" s="104">
        <v>45229</v>
      </c>
      <c r="AQ431" s="104">
        <v>45237</v>
      </c>
      <c r="AR431" s="104">
        <v>45236</v>
      </c>
      <c r="AS431" s="104">
        <v>2</v>
      </c>
      <c r="AT431" s="104">
        <v>2</v>
      </c>
      <c r="AU431" s="104">
        <v>2</v>
      </c>
      <c r="AV431" s="104">
        <v>2</v>
      </c>
      <c r="AW431" s="104">
        <v>2</v>
      </c>
      <c r="AX431" s="104">
        <v>45250</v>
      </c>
      <c r="AY431" s="104">
        <v>45250</v>
      </c>
      <c r="AZ431" s="104">
        <v>45236</v>
      </c>
      <c r="BA431" s="104">
        <v>45243</v>
      </c>
      <c r="BB431" s="104">
        <v>2</v>
      </c>
      <c r="BC431" s="104">
        <v>45250</v>
      </c>
      <c r="BD431" s="104">
        <v>45250</v>
      </c>
      <c r="BE431" s="104">
        <v>45257</v>
      </c>
      <c r="BF431" s="104">
        <v>45025</v>
      </c>
      <c r="BG431">
        <v>74171.02</v>
      </c>
      <c r="BH431">
        <v>1</v>
      </c>
    </row>
    <row r="432" spans="2:60">
      <c r="B432" t="s">
        <v>4446</v>
      </c>
      <c r="C432">
        <v>1100512150</v>
      </c>
      <c r="D432" t="s">
        <v>1701</v>
      </c>
      <c r="E432">
        <v>20</v>
      </c>
      <c r="F432" t="s">
        <v>2791</v>
      </c>
      <c r="G432" t="s">
        <v>3261</v>
      </c>
      <c r="H432" t="s">
        <v>4447</v>
      </c>
      <c r="L432" t="s">
        <v>3209</v>
      </c>
      <c r="M432" t="s">
        <v>208</v>
      </c>
      <c r="N432" t="s">
        <v>4448</v>
      </c>
      <c r="O432" t="s">
        <v>4449</v>
      </c>
      <c r="P432" t="s">
        <v>103</v>
      </c>
      <c r="R432" t="s">
        <v>88</v>
      </c>
      <c r="T432" t="s">
        <v>2985</v>
      </c>
      <c r="V432" t="s">
        <v>1828</v>
      </c>
      <c r="Y432">
        <v>1</v>
      </c>
      <c r="Z432">
        <v>0</v>
      </c>
      <c r="AA432">
        <v>0</v>
      </c>
      <c r="AB432">
        <v>0</v>
      </c>
      <c r="AC432">
        <v>0</v>
      </c>
      <c r="AD432">
        <v>0</v>
      </c>
      <c r="AE432">
        <v>0</v>
      </c>
      <c r="AF432" t="s">
        <v>2782</v>
      </c>
      <c r="AI432" t="s">
        <v>79</v>
      </c>
      <c r="AM432">
        <v>2023</v>
      </c>
      <c r="AN432" s="104">
        <v>45218</v>
      </c>
      <c r="AO432" s="104">
        <v>2</v>
      </c>
      <c r="AP432" s="104">
        <v>45236</v>
      </c>
      <c r="AQ432" s="104">
        <v>2</v>
      </c>
      <c r="AR432" s="104">
        <v>2</v>
      </c>
      <c r="AS432" s="104">
        <v>2</v>
      </c>
      <c r="AT432" s="104">
        <v>2</v>
      </c>
      <c r="AU432" s="104">
        <v>2</v>
      </c>
      <c r="AV432" s="104">
        <v>2</v>
      </c>
      <c r="AW432" s="104">
        <v>2</v>
      </c>
      <c r="AX432" s="104">
        <v>45239</v>
      </c>
      <c r="AY432" s="104">
        <v>45239</v>
      </c>
      <c r="AZ432" s="104">
        <v>45243</v>
      </c>
      <c r="BA432" s="104">
        <v>2</v>
      </c>
      <c r="BB432" s="104">
        <v>2</v>
      </c>
      <c r="BC432" s="104">
        <v>45239</v>
      </c>
      <c r="BD432" s="104">
        <v>45239</v>
      </c>
      <c r="BE432" s="104">
        <v>45243</v>
      </c>
      <c r="BF432" s="104">
        <v>45247</v>
      </c>
      <c r="BG432">
        <v>0</v>
      </c>
      <c r="BH432">
        <v>1</v>
      </c>
    </row>
    <row r="433" spans="2:60">
      <c r="B433" t="s">
        <v>4450</v>
      </c>
      <c r="C433">
        <v>1100512217</v>
      </c>
      <c r="D433" t="s">
        <v>1331</v>
      </c>
      <c r="E433">
        <v>50</v>
      </c>
      <c r="F433" t="s">
        <v>2791</v>
      </c>
      <c r="G433" t="s">
        <v>3261</v>
      </c>
      <c r="H433" t="s">
        <v>4451</v>
      </c>
      <c r="L433" t="s">
        <v>2777</v>
      </c>
      <c r="M433" t="s">
        <v>403</v>
      </c>
      <c r="N433" t="s">
        <v>4452</v>
      </c>
      <c r="O433" t="s">
        <v>2979</v>
      </c>
      <c r="P433" t="s">
        <v>11</v>
      </c>
      <c r="R433" t="s">
        <v>73</v>
      </c>
      <c r="V433" t="s">
        <v>2819</v>
      </c>
      <c r="Y433">
        <v>3</v>
      </c>
      <c r="Z433">
        <v>0</v>
      </c>
      <c r="AA433">
        <v>7</v>
      </c>
      <c r="AB433">
        <v>0</v>
      </c>
      <c r="AC433">
        <v>0</v>
      </c>
      <c r="AD433">
        <v>0</v>
      </c>
      <c r="AE433">
        <v>0</v>
      </c>
      <c r="AF433" t="s">
        <v>2782</v>
      </c>
      <c r="AI433" t="s">
        <v>79</v>
      </c>
      <c r="AJ433" t="s">
        <v>72</v>
      </c>
      <c r="AM433">
        <v>2023</v>
      </c>
      <c r="AN433" s="104">
        <v>45219</v>
      </c>
      <c r="AO433" s="104">
        <v>45233</v>
      </c>
      <c r="AP433" s="104">
        <v>45250</v>
      </c>
      <c r="AQ433" s="104">
        <v>45245</v>
      </c>
      <c r="AR433" s="104">
        <v>45252</v>
      </c>
      <c r="AS433" s="104">
        <v>45251</v>
      </c>
      <c r="AT433" s="104">
        <v>45226</v>
      </c>
      <c r="AU433" s="104">
        <v>45226</v>
      </c>
      <c r="AV433" s="104">
        <v>2</v>
      </c>
      <c r="AW433" s="104">
        <v>2</v>
      </c>
      <c r="AX433" s="104">
        <v>45247</v>
      </c>
      <c r="AY433" s="104">
        <v>45247</v>
      </c>
      <c r="AZ433" s="104">
        <v>45252</v>
      </c>
      <c r="BA433" s="104">
        <v>2</v>
      </c>
      <c r="BB433" s="104">
        <v>2</v>
      </c>
      <c r="BC433" s="104">
        <v>45247</v>
      </c>
      <c r="BD433" s="104">
        <v>45247</v>
      </c>
      <c r="BE433" s="104">
        <v>45251</v>
      </c>
      <c r="BF433" s="104">
        <v>45331</v>
      </c>
      <c r="BG433">
        <v>74400.02</v>
      </c>
      <c r="BH433">
        <v>1</v>
      </c>
    </row>
    <row r="434" spans="2:60">
      <c r="B434" t="s">
        <v>4453</v>
      </c>
      <c r="C434">
        <v>1100512256</v>
      </c>
      <c r="D434" t="s">
        <v>234</v>
      </c>
      <c r="E434">
        <v>10</v>
      </c>
      <c r="F434" t="s">
        <v>2799</v>
      </c>
      <c r="G434" t="s">
        <v>4454</v>
      </c>
      <c r="H434" t="s">
        <v>4455</v>
      </c>
      <c r="L434" t="s">
        <v>2777</v>
      </c>
      <c r="M434" t="s">
        <v>521</v>
      </c>
      <c r="N434" t="s">
        <v>4456</v>
      </c>
      <c r="O434" t="s">
        <v>4457</v>
      </c>
      <c r="P434" t="s">
        <v>88</v>
      </c>
      <c r="R434" t="s">
        <v>49</v>
      </c>
      <c r="V434" t="s">
        <v>2781</v>
      </c>
      <c r="Y434">
        <v>0</v>
      </c>
      <c r="Z434">
        <v>0</v>
      </c>
      <c r="AA434">
        <v>0</v>
      </c>
      <c r="AB434">
        <v>0</v>
      </c>
      <c r="AC434">
        <v>0</v>
      </c>
      <c r="AD434">
        <v>0</v>
      </c>
      <c r="AE434">
        <v>0</v>
      </c>
      <c r="AF434" t="s">
        <v>2782</v>
      </c>
      <c r="AJ434" t="s">
        <v>79</v>
      </c>
      <c r="AM434">
        <v>2023</v>
      </c>
      <c r="AN434" s="104">
        <v>45222</v>
      </c>
      <c r="AO434" s="104">
        <v>2</v>
      </c>
      <c r="AP434" s="104">
        <v>2</v>
      </c>
      <c r="AQ434" s="104">
        <v>2</v>
      </c>
      <c r="AR434" s="104">
        <v>2</v>
      </c>
      <c r="AS434" s="104">
        <v>2</v>
      </c>
      <c r="AT434" s="104">
        <v>2</v>
      </c>
      <c r="AU434" s="104">
        <v>2</v>
      </c>
      <c r="AV434" s="104">
        <v>2</v>
      </c>
      <c r="AW434" s="104">
        <v>2</v>
      </c>
      <c r="AX434" s="104">
        <v>45236</v>
      </c>
      <c r="AY434" s="104">
        <v>45236</v>
      </c>
      <c r="AZ434" s="104">
        <v>2</v>
      </c>
      <c r="BA434" s="104">
        <v>45236</v>
      </c>
      <c r="BB434" s="104">
        <v>2</v>
      </c>
      <c r="BC434" s="104">
        <v>45236</v>
      </c>
      <c r="BD434" s="104">
        <v>45236</v>
      </c>
      <c r="BE434" s="104">
        <v>45240</v>
      </c>
      <c r="BF434" s="104">
        <v>45309</v>
      </c>
      <c r="BG434">
        <v>0.02</v>
      </c>
      <c r="BH434">
        <v>1</v>
      </c>
    </row>
    <row r="435" spans="2:60">
      <c r="B435" t="s">
        <v>4458</v>
      </c>
      <c r="C435">
        <v>1100512344</v>
      </c>
      <c r="D435" t="s">
        <v>1203</v>
      </c>
      <c r="E435">
        <v>70</v>
      </c>
      <c r="F435" t="s">
        <v>2799</v>
      </c>
      <c r="G435" t="s">
        <v>4459</v>
      </c>
      <c r="H435" t="s">
        <v>4460</v>
      </c>
      <c r="L435" t="s">
        <v>2794</v>
      </c>
      <c r="M435" t="s">
        <v>521</v>
      </c>
      <c r="N435" t="s">
        <v>2997</v>
      </c>
      <c r="O435" t="s">
        <v>3067</v>
      </c>
      <c r="P435" t="s">
        <v>88</v>
      </c>
      <c r="R435" t="s">
        <v>97</v>
      </c>
      <c r="V435" t="s">
        <v>2835</v>
      </c>
      <c r="Y435">
        <v>0</v>
      </c>
      <c r="Z435">
        <v>0</v>
      </c>
      <c r="AA435">
        <v>0</v>
      </c>
      <c r="AB435">
        <v>0</v>
      </c>
      <c r="AC435">
        <v>0</v>
      </c>
      <c r="AD435">
        <v>0</v>
      </c>
      <c r="AE435">
        <v>0</v>
      </c>
      <c r="AF435" t="s">
        <v>2782</v>
      </c>
      <c r="AJ435" t="s">
        <v>79</v>
      </c>
      <c r="AM435">
        <v>2023</v>
      </c>
      <c r="AN435" s="104">
        <v>45224</v>
      </c>
      <c r="AO435" s="104">
        <v>2</v>
      </c>
      <c r="AP435" s="104">
        <v>2</v>
      </c>
      <c r="AQ435" s="104">
        <v>2</v>
      </c>
      <c r="AR435" s="104">
        <v>2</v>
      </c>
      <c r="AS435" s="104">
        <v>2</v>
      </c>
      <c r="AT435" s="104">
        <v>2</v>
      </c>
      <c r="AU435" s="104">
        <v>2</v>
      </c>
      <c r="AV435" s="104">
        <v>2</v>
      </c>
      <c r="AW435" s="104">
        <v>2</v>
      </c>
      <c r="AX435" s="104">
        <v>45238</v>
      </c>
      <c r="AY435" s="104">
        <v>45238</v>
      </c>
      <c r="AZ435" s="104">
        <v>2</v>
      </c>
      <c r="BA435" s="104">
        <v>45225</v>
      </c>
      <c r="BB435" s="104">
        <v>2</v>
      </c>
      <c r="BC435" s="104">
        <v>45238</v>
      </c>
      <c r="BD435" s="104">
        <v>45238</v>
      </c>
      <c r="BE435" s="104">
        <v>45240</v>
      </c>
      <c r="BF435" s="104">
        <v>45282</v>
      </c>
      <c r="BG435">
        <v>58861.31</v>
      </c>
      <c r="BH435">
        <v>1</v>
      </c>
    </row>
    <row r="436" spans="2:60">
      <c r="B436" t="s">
        <v>4461</v>
      </c>
      <c r="C436">
        <v>1100512457</v>
      </c>
      <c r="D436" t="s">
        <v>1054</v>
      </c>
      <c r="E436">
        <v>50</v>
      </c>
      <c r="F436" t="s">
        <v>2791</v>
      </c>
      <c r="G436" t="s">
        <v>3007</v>
      </c>
      <c r="H436" t="s">
        <v>4462</v>
      </c>
      <c r="L436" t="s">
        <v>2794</v>
      </c>
      <c r="M436" t="s">
        <v>521</v>
      </c>
      <c r="N436" t="s">
        <v>2997</v>
      </c>
      <c r="O436" t="s">
        <v>3328</v>
      </c>
      <c r="P436" t="s">
        <v>88</v>
      </c>
      <c r="R436" t="s">
        <v>97</v>
      </c>
      <c r="V436" t="s">
        <v>4328</v>
      </c>
      <c r="Y436">
        <v>0</v>
      </c>
      <c r="Z436">
        <v>0</v>
      </c>
      <c r="AA436">
        <v>2</v>
      </c>
      <c r="AB436">
        <v>0</v>
      </c>
      <c r="AC436">
        <v>0</v>
      </c>
      <c r="AD436">
        <v>0</v>
      </c>
      <c r="AE436">
        <v>0</v>
      </c>
      <c r="AF436" t="s">
        <v>2782</v>
      </c>
      <c r="AJ436" t="s">
        <v>79</v>
      </c>
      <c r="AM436">
        <v>2023</v>
      </c>
      <c r="AN436" s="104">
        <v>45224</v>
      </c>
      <c r="AO436" s="104">
        <v>2</v>
      </c>
      <c r="AP436" s="104">
        <v>2</v>
      </c>
      <c r="AQ436" s="104">
        <v>2</v>
      </c>
      <c r="AR436" s="104">
        <v>2</v>
      </c>
      <c r="AS436" s="104">
        <v>2</v>
      </c>
      <c r="AT436" s="104">
        <v>2</v>
      </c>
      <c r="AU436" s="104">
        <v>2</v>
      </c>
      <c r="AV436" s="104">
        <v>2</v>
      </c>
      <c r="AW436" s="104">
        <v>2</v>
      </c>
      <c r="AX436" s="104">
        <v>45238</v>
      </c>
      <c r="AY436" s="104">
        <v>45238</v>
      </c>
      <c r="AZ436" s="104">
        <v>2</v>
      </c>
      <c r="BA436" s="104">
        <v>45231</v>
      </c>
      <c r="BB436" s="104">
        <v>2</v>
      </c>
      <c r="BC436" s="104">
        <v>45238</v>
      </c>
      <c r="BD436" s="104">
        <v>45238</v>
      </c>
      <c r="BE436" s="104">
        <v>45240</v>
      </c>
      <c r="BF436" s="104">
        <v>45310</v>
      </c>
      <c r="BG436">
        <v>2216.0100000000002</v>
      </c>
      <c r="BH436">
        <v>1</v>
      </c>
    </row>
    <row r="437" spans="2:60">
      <c r="B437" t="s">
        <v>4463</v>
      </c>
      <c r="C437">
        <v>1100512514</v>
      </c>
      <c r="D437" t="s">
        <v>4464</v>
      </c>
      <c r="E437">
        <v>40</v>
      </c>
      <c r="F437" t="s">
        <v>2791</v>
      </c>
      <c r="G437" t="s">
        <v>3261</v>
      </c>
      <c r="H437" t="s">
        <v>4465</v>
      </c>
      <c r="L437" t="s">
        <v>2777</v>
      </c>
      <c r="M437" t="s">
        <v>521</v>
      </c>
      <c r="N437" t="s">
        <v>2997</v>
      </c>
      <c r="O437" t="s">
        <v>3544</v>
      </c>
      <c r="P437" t="s">
        <v>88</v>
      </c>
      <c r="R437" t="s">
        <v>97</v>
      </c>
      <c r="V437" t="s">
        <v>2819</v>
      </c>
      <c r="Y437">
        <v>0</v>
      </c>
      <c r="Z437">
        <v>0</v>
      </c>
      <c r="AA437">
        <v>1</v>
      </c>
      <c r="AB437">
        <v>0</v>
      </c>
      <c r="AC437">
        <v>0</v>
      </c>
      <c r="AD437">
        <v>0</v>
      </c>
      <c r="AE437">
        <v>0</v>
      </c>
      <c r="AF437" t="s">
        <v>2782</v>
      </c>
      <c r="AJ437" t="s">
        <v>79</v>
      </c>
      <c r="AM437">
        <v>2023</v>
      </c>
      <c r="AN437" s="104">
        <v>45223</v>
      </c>
      <c r="AO437" s="104">
        <v>2</v>
      </c>
      <c r="AP437" s="104">
        <v>2</v>
      </c>
      <c r="AQ437" s="104">
        <v>2</v>
      </c>
      <c r="AR437" s="104">
        <v>2</v>
      </c>
      <c r="AS437" s="104">
        <v>2</v>
      </c>
      <c r="AT437" s="104">
        <v>2</v>
      </c>
      <c r="AU437" s="104">
        <v>2</v>
      </c>
      <c r="AV437" s="104">
        <v>2</v>
      </c>
      <c r="AW437" s="104">
        <v>2</v>
      </c>
      <c r="AX437" s="104">
        <v>45230</v>
      </c>
      <c r="AY437" s="104">
        <v>45230</v>
      </c>
      <c r="AZ437" s="104">
        <v>2</v>
      </c>
      <c r="BA437" s="104">
        <v>45225</v>
      </c>
      <c r="BB437" s="104">
        <v>2</v>
      </c>
      <c r="BC437" s="104">
        <v>45230</v>
      </c>
      <c r="BD437" s="104">
        <v>45230</v>
      </c>
      <c r="BE437" s="104">
        <v>45232</v>
      </c>
      <c r="BF437" s="104">
        <v>45309</v>
      </c>
      <c r="BG437">
        <v>0</v>
      </c>
      <c r="BH437">
        <v>1</v>
      </c>
    </row>
    <row r="438" spans="2:60">
      <c r="B438" t="s">
        <v>4466</v>
      </c>
      <c r="C438">
        <v>1100512517</v>
      </c>
      <c r="D438" t="s">
        <v>1116</v>
      </c>
      <c r="E438">
        <v>50</v>
      </c>
      <c r="F438" t="s">
        <v>2791</v>
      </c>
      <c r="G438" t="s">
        <v>3261</v>
      </c>
      <c r="H438" t="s">
        <v>4467</v>
      </c>
      <c r="L438" t="s">
        <v>2777</v>
      </c>
      <c r="M438" t="s">
        <v>521</v>
      </c>
      <c r="N438" t="s">
        <v>2997</v>
      </c>
      <c r="O438" t="s">
        <v>3455</v>
      </c>
      <c r="P438" t="s">
        <v>88</v>
      </c>
      <c r="R438" t="s">
        <v>49</v>
      </c>
      <c r="V438" t="s">
        <v>2781</v>
      </c>
      <c r="Y438">
        <v>0</v>
      </c>
      <c r="Z438">
        <v>0</v>
      </c>
      <c r="AA438">
        <v>2</v>
      </c>
      <c r="AB438">
        <v>0</v>
      </c>
      <c r="AC438">
        <v>0</v>
      </c>
      <c r="AD438">
        <v>0</v>
      </c>
      <c r="AE438">
        <v>0</v>
      </c>
      <c r="AF438" t="s">
        <v>2782</v>
      </c>
      <c r="AJ438" t="s">
        <v>79</v>
      </c>
      <c r="AM438">
        <v>2023</v>
      </c>
      <c r="AN438" s="104">
        <v>45266</v>
      </c>
      <c r="AO438" s="104">
        <v>2</v>
      </c>
      <c r="AP438" s="104">
        <v>2</v>
      </c>
      <c r="AQ438" s="104">
        <v>2</v>
      </c>
      <c r="AR438" s="104">
        <v>2</v>
      </c>
      <c r="AS438" s="104">
        <v>2</v>
      </c>
      <c r="AT438" s="104">
        <v>2</v>
      </c>
      <c r="AU438" s="104">
        <v>2</v>
      </c>
      <c r="AV438" s="104">
        <v>2</v>
      </c>
      <c r="AW438" s="104">
        <v>2</v>
      </c>
      <c r="AX438" s="104">
        <v>45273</v>
      </c>
      <c r="AY438" s="104">
        <v>45273</v>
      </c>
      <c r="AZ438" s="104">
        <v>2</v>
      </c>
      <c r="BA438" s="104">
        <v>45272</v>
      </c>
      <c r="BB438" s="104">
        <v>2</v>
      </c>
      <c r="BC438" s="104">
        <v>45273</v>
      </c>
      <c r="BD438" s="104">
        <v>45273</v>
      </c>
      <c r="BE438" s="104">
        <v>45275</v>
      </c>
      <c r="BF438" s="104">
        <v>45315</v>
      </c>
      <c r="BG438">
        <v>3750</v>
      </c>
      <c r="BH438">
        <v>1</v>
      </c>
    </row>
    <row r="439" spans="2:60">
      <c r="B439" t="s">
        <v>4468</v>
      </c>
      <c r="C439">
        <v>1100512614</v>
      </c>
      <c r="D439" t="s">
        <v>1697</v>
      </c>
      <c r="E439">
        <v>20</v>
      </c>
      <c r="F439" t="s">
        <v>2791</v>
      </c>
      <c r="G439" t="s">
        <v>3265</v>
      </c>
      <c r="H439" t="s">
        <v>4469</v>
      </c>
      <c r="L439" t="s">
        <v>2777</v>
      </c>
      <c r="M439" t="s">
        <v>208</v>
      </c>
      <c r="N439" t="s">
        <v>3075</v>
      </c>
      <c r="O439" t="s">
        <v>3324</v>
      </c>
      <c r="P439" t="s">
        <v>103</v>
      </c>
      <c r="R439" t="s">
        <v>88</v>
      </c>
      <c r="V439" t="s">
        <v>2781</v>
      </c>
      <c r="Y439">
        <v>4</v>
      </c>
      <c r="Z439">
        <v>0</v>
      </c>
      <c r="AA439">
        <v>0</v>
      </c>
      <c r="AB439">
        <v>0</v>
      </c>
      <c r="AC439">
        <v>0</v>
      </c>
      <c r="AD439">
        <v>0</v>
      </c>
      <c r="AE439">
        <v>0</v>
      </c>
      <c r="AF439" t="s">
        <v>2782</v>
      </c>
      <c r="AI439" t="s">
        <v>79</v>
      </c>
      <c r="AM439">
        <v>2023</v>
      </c>
      <c r="AN439" s="104">
        <v>45224</v>
      </c>
      <c r="AO439" s="104">
        <v>2</v>
      </c>
      <c r="AP439" s="104">
        <v>2</v>
      </c>
      <c r="AQ439" s="104">
        <v>2</v>
      </c>
      <c r="AR439" s="104">
        <v>2</v>
      </c>
      <c r="AS439" s="104">
        <v>2</v>
      </c>
      <c r="AT439" s="104">
        <v>2</v>
      </c>
      <c r="AU439" s="104">
        <v>2</v>
      </c>
      <c r="AV439" s="104">
        <v>2</v>
      </c>
      <c r="AW439" s="104">
        <v>2</v>
      </c>
      <c r="AX439" s="104">
        <v>45238</v>
      </c>
      <c r="AY439" s="104">
        <v>45238</v>
      </c>
      <c r="AZ439" s="104">
        <v>45229</v>
      </c>
      <c r="BA439" s="104">
        <v>2</v>
      </c>
      <c r="BB439" s="104">
        <v>2</v>
      </c>
      <c r="BC439" s="104">
        <v>45238</v>
      </c>
      <c r="BD439" s="104">
        <v>45238</v>
      </c>
      <c r="BE439" s="104">
        <v>45240</v>
      </c>
      <c r="BF439" s="104">
        <v>45289</v>
      </c>
      <c r="BG439">
        <v>0</v>
      </c>
      <c r="BH439">
        <v>1</v>
      </c>
    </row>
    <row r="440" spans="2:60">
      <c r="B440" t="s">
        <v>4470</v>
      </c>
      <c r="C440">
        <v>1100512620</v>
      </c>
      <c r="D440" t="s">
        <v>1621</v>
      </c>
      <c r="E440">
        <v>10</v>
      </c>
      <c r="F440" t="s">
        <v>2799</v>
      </c>
      <c r="G440" t="s">
        <v>4471</v>
      </c>
      <c r="H440" t="s">
        <v>4472</v>
      </c>
      <c r="L440" t="s">
        <v>2777</v>
      </c>
      <c r="M440" t="s">
        <v>521</v>
      </c>
      <c r="N440" t="s">
        <v>3075</v>
      </c>
      <c r="O440" t="s">
        <v>4473</v>
      </c>
      <c r="P440" t="s">
        <v>88</v>
      </c>
      <c r="R440" t="s">
        <v>90</v>
      </c>
      <c r="V440" t="s">
        <v>2819</v>
      </c>
      <c r="Y440">
        <v>0</v>
      </c>
      <c r="Z440">
        <v>0</v>
      </c>
      <c r="AA440">
        <v>0</v>
      </c>
      <c r="AB440">
        <v>0</v>
      </c>
      <c r="AC440">
        <v>0</v>
      </c>
      <c r="AD440">
        <v>0</v>
      </c>
      <c r="AE440">
        <v>0</v>
      </c>
      <c r="AF440" t="s">
        <v>2782</v>
      </c>
      <c r="AJ440" t="s">
        <v>79</v>
      </c>
      <c r="AM440">
        <v>2023</v>
      </c>
      <c r="AN440" s="104">
        <v>45224</v>
      </c>
      <c r="AO440" s="104">
        <v>2</v>
      </c>
      <c r="AP440" s="104">
        <v>2</v>
      </c>
      <c r="AQ440" s="104">
        <v>2</v>
      </c>
      <c r="AR440" s="104">
        <v>2</v>
      </c>
      <c r="AS440" s="104">
        <v>2</v>
      </c>
      <c r="AT440" s="104">
        <v>2</v>
      </c>
      <c r="AU440" s="104">
        <v>2</v>
      </c>
      <c r="AV440" s="104">
        <v>2</v>
      </c>
      <c r="AW440" s="104">
        <v>2</v>
      </c>
      <c r="AX440" s="104">
        <v>45231</v>
      </c>
      <c r="AY440" s="104">
        <v>45231</v>
      </c>
      <c r="AZ440" s="104">
        <v>2</v>
      </c>
      <c r="BA440" s="104">
        <v>45231</v>
      </c>
      <c r="BB440" s="104">
        <v>2</v>
      </c>
      <c r="BC440" s="104">
        <v>45231</v>
      </c>
      <c r="BD440" s="104">
        <v>45231</v>
      </c>
      <c r="BE440" s="104">
        <v>45233</v>
      </c>
      <c r="BF440" s="104">
        <v>45260</v>
      </c>
      <c r="BG440">
        <v>0</v>
      </c>
      <c r="BH440">
        <v>1</v>
      </c>
    </row>
    <row r="441" spans="2:60">
      <c r="B441" t="s">
        <v>4474</v>
      </c>
      <c r="C441">
        <v>1100512678</v>
      </c>
      <c r="D441" t="s">
        <v>3304</v>
      </c>
      <c r="E441">
        <v>10</v>
      </c>
      <c r="F441" t="s">
        <v>2799</v>
      </c>
      <c r="G441" t="s">
        <v>4475</v>
      </c>
      <c r="H441" t="s">
        <v>4476</v>
      </c>
      <c r="L441" t="s">
        <v>2777</v>
      </c>
      <c r="M441" t="s">
        <v>521</v>
      </c>
      <c r="N441" t="s">
        <v>3306</v>
      </c>
      <c r="O441" t="s">
        <v>4246</v>
      </c>
      <c r="P441" t="s">
        <v>88</v>
      </c>
      <c r="R441" t="s">
        <v>97</v>
      </c>
      <c r="V441" t="s">
        <v>4328</v>
      </c>
      <c r="Y441">
        <v>0</v>
      </c>
      <c r="Z441">
        <v>0</v>
      </c>
      <c r="AA441">
        <v>0</v>
      </c>
      <c r="AB441">
        <v>0</v>
      </c>
      <c r="AC441">
        <v>0</v>
      </c>
      <c r="AD441">
        <v>0</v>
      </c>
      <c r="AE441">
        <v>0</v>
      </c>
      <c r="AF441" t="s">
        <v>2782</v>
      </c>
      <c r="AJ441" t="s">
        <v>79</v>
      </c>
      <c r="AM441">
        <v>2023</v>
      </c>
      <c r="AN441" s="104">
        <v>45226</v>
      </c>
      <c r="AO441" s="104">
        <v>2</v>
      </c>
      <c r="AP441" s="104">
        <v>2</v>
      </c>
      <c r="AQ441" s="104">
        <v>2</v>
      </c>
      <c r="AR441" s="104">
        <v>2</v>
      </c>
      <c r="AS441" s="104">
        <v>2</v>
      </c>
      <c r="AT441" s="104">
        <v>2</v>
      </c>
      <c r="AU441" s="104">
        <v>2</v>
      </c>
      <c r="AV441" s="104">
        <v>2</v>
      </c>
      <c r="AW441" s="104">
        <v>2</v>
      </c>
      <c r="AX441" s="104">
        <v>45233</v>
      </c>
      <c r="AY441" s="104">
        <v>45233</v>
      </c>
      <c r="AZ441" s="104">
        <v>2</v>
      </c>
      <c r="BA441" s="104">
        <v>45229</v>
      </c>
      <c r="BB441" s="104">
        <v>2</v>
      </c>
      <c r="BC441" s="104">
        <v>45233</v>
      </c>
      <c r="BD441" s="104">
        <v>45233</v>
      </c>
      <c r="BE441" s="104">
        <v>45237</v>
      </c>
      <c r="BF441" s="104">
        <v>46022</v>
      </c>
      <c r="BG441">
        <v>0.03</v>
      </c>
      <c r="BH441">
        <v>1</v>
      </c>
    </row>
    <row r="442" spans="2:60">
      <c r="B442" t="s">
        <v>4477</v>
      </c>
      <c r="C442">
        <v>1100512691</v>
      </c>
      <c r="D442" t="s">
        <v>1058</v>
      </c>
      <c r="E442">
        <v>30</v>
      </c>
      <c r="G442" t="s">
        <v>3261</v>
      </c>
      <c r="H442" t="s">
        <v>4478</v>
      </c>
      <c r="L442" t="s">
        <v>2777</v>
      </c>
      <c r="M442" t="s">
        <v>521</v>
      </c>
      <c r="N442" t="s">
        <v>3075</v>
      </c>
      <c r="O442" t="s">
        <v>3324</v>
      </c>
      <c r="P442" t="s">
        <v>88</v>
      </c>
      <c r="R442" t="s">
        <v>73</v>
      </c>
      <c r="V442" t="s">
        <v>4328</v>
      </c>
      <c r="Y442">
        <v>0</v>
      </c>
      <c r="Z442">
        <v>0</v>
      </c>
      <c r="AA442">
        <v>1</v>
      </c>
      <c r="AB442">
        <v>0</v>
      </c>
      <c r="AC442">
        <v>0</v>
      </c>
      <c r="AD442">
        <v>0</v>
      </c>
      <c r="AE442">
        <v>0</v>
      </c>
      <c r="AF442" t="s">
        <v>2782</v>
      </c>
      <c r="AJ442" t="s">
        <v>79</v>
      </c>
      <c r="AM442">
        <v>2023</v>
      </c>
      <c r="AN442" s="104">
        <v>45225</v>
      </c>
      <c r="AO442" s="104">
        <v>2</v>
      </c>
      <c r="AP442" s="104">
        <v>2</v>
      </c>
      <c r="AQ442" s="104">
        <v>2</v>
      </c>
      <c r="AR442" s="104">
        <v>2</v>
      </c>
      <c r="AS442" s="104">
        <v>2</v>
      </c>
      <c r="AT442" s="104">
        <v>2</v>
      </c>
      <c r="AU442" s="104">
        <v>2</v>
      </c>
      <c r="AV442" s="104">
        <v>2</v>
      </c>
      <c r="AW442" s="104">
        <v>2</v>
      </c>
      <c r="AX442" s="104">
        <v>45226</v>
      </c>
      <c r="AY442" s="104">
        <v>45226</v>
      </c>
      <c r="AZ442" s="104">
        <v>2</v>
      </c>
      <c r="BA442" s="104">
        <v>45225</v>
      </c>
      <c r="BB442" s="104">
        <v>2</v>
      </c>
      <c r="BC442" s="104">
        <v>45226</v>
      </c>
      <c r="BD442" s="104">
        <v>45226</v>
      </c>
      <c r="BE442" s="104">
        <v>45226</v>
      </c>
      <c r="BF442" s="104">
        <v>45233</v>
      </c>
      <c r="BG442">
        <v>694.8</v>
      </c>
      <c r="BH442">
        <v>1</v>
      </c>
    </row>
    <row r="443" spans="2:60">
      <c r="B443" t="s">
        <v>4479</v>
      </c>
      <c r="C443">
        <v>1100512748</v>
      </c>
      <c r="D443" t="s">
        <v>4480</v>
      </c>
      <c r="E443">
        <v>20</v>
      </c>
      <c r="F443" t="s">
        <v>2994</v>
      </c>
      <c r="G443" t="s">
        <v>2995</v>
      </c>
      <c r="H443" t="s">
        <v>4481</v>
      </c>
      <c r="L443" t="s">
        <v>2777</v>
      </c>
      <c r="M443" t="s">
        <v>521</v>
      </c>
      <c r="N443" t="s">
        <v>3075</v>
      </c>
      <c r="O443" t="s">
        <v>3419</v>
      </c>
      <c r="P443" t="s">
        <v>88</v>
      </c>
      <c r="R443" t="s">
        <v>97</v>
      </c>
      <c r="V443" t="s">
        <v>2819</v>
      </c>
      <c r="Y443">
        <v>0</v>
      </c>
      <c r="Z443">
        <v>0</v>
      </c>
      <c r="AA443">
        <v>0</v>
      </c>
      <c r="AB443">
        <v>0</v>
      </c>
      <c r="AC443">
        <v>0</v>
      </c>
      <c r="AD443">
        <v>0</v>
      </c>
      <c r="AE443">
        <v>0</v>
      </c>
      <c r="AF443" t="s">
        <v>2782</v>
      </c>
      <c r="AJ443" t="s">
        <v>79</v>
      </c>
      <c r="AM443">
        <v>2023</v>
      </c>
      <c r="AN443" s="104">
        <v>45226</v>
      </c>
      <c r="AO443" s="104">
        <v>2</v>
      </c>
      <c r="AP443" s="104">
        <v>2</v>
      </c>
      <c r="AQ443" s="104">
        <v>2</v>
      </c>
      <c r="AR443" s="104">
        <v>2</v>
      </c>
      <c r="AS443" s="104">
        <v>2</v>
      </c>
      <c r="AT443" s="104">
        <v>2</v>
      </c>
      <c r="AU443" s="104">
        <v>2</v>
      </c>
      <c r="AV443" s="104">
        <v>2</v>
      </c>
      <c r="AW443" s="104">
        <v>2</v>
      </c>
      <c r="AX443" s="104">
        <v>45233</v>
      </c>
      <c r="AY443" s="104">
        <v>45233</v>
      </c>
      <c r="AZ443" s="104">
        <v>2</v>
      </c>
      <c r="BA443" s="104">
        <v>45229</v>
      </c>
      <c r="BB443" s="104">
        <v>2</v>
      </c>
      <c r="BC443" s="104">
        <v>45233</v>
      </c>
      <c r="BD443" s="104">
        <v>45233</v>
      </c>
      <c r="BE443" s="104">
        <v>45237</v>
      </c>
      <c r="BF443" s="104">
        <v>45281</v>
      </c>
      <c r="BG443">
        <v>2957.4</v>
      </c>
      <c r="BH443">
        <v>1</v>
      </c>
    </row>
    <row r="444" spans="2:60">
      <c r="B444" t="s">
        <v>4482</v>
      </c>
      <c r="C444">
        <v>1100512749</v>
      </c>
      <c r="D444" t="s">
        <v>1046</v>
      </c>
      <c r="E444">
        <v>40</v>
      </c>
      <c r="F444" t="s">
        <v>2791</v>
      </c>
      <c r="G444" t="s">
        <v>3007</v>
      </c>
      <c r="H444" t="s">
        <v>4483</v>
      </c>
      <c r="L444" t="s">
        <v>2777</v>
      </c>
      <c r="M444" t="s">
        <v>513</v>
      </c>
      <c r="N444" t="s">
        <v>2997</v>
      </c>
      <c r="O444" t="s">
        <v>4473</v>
      </c>
      <c r="P444" t="s">
        <v>103</v>
      </c>
      <c r="R444" t="s">
        <v>73</v>
      </c>
      <c r="V444" t="s">
        <v>4328</v>
      </c>
      <c r="Y444">
        <v>4</v>
      </c>
      <c r="Z444">
        <v>0</v>
      </c>
      <c r="AA444">
        <v>6</v>
      </c>
      <c r="AB444">
        <v>0</v>
      </c>
      <c r="AC444">
        <v>0</v>
      </c>
      <c r="AD444">
        <v>0</v>
      </c>
      <c r="AE444">
        <v>0</v>
      </c>
      <c r="AF444" t="s">
        <v>2782</v>
      </c>
      <c r="AI444" t="s">
        <v>79</v>
      </c>
      <c r="AJ444" t="s">
        <v>79</v>
      </c>
      <c r="AM444">
        <v>2023</v>
      </c>
      <c r="AN444" s="104">
        <v>45226</v>
      </c>
      <c r="AO444" s="104">
        <v>2</v>
      </c>
      <c r="AP444" s="104">
        <v>2</v>
      </c>
      <c r="AQ444" s="104">
        <v>2</v>
      </c>
      <c r="AR444" s="104">
        <v>2</v>
      </c>
      <c r="AS444" s="104">
        <v>2</v>
      </c>
      <c r="AT444" s="104">
        <v>2</v>
      </c>
      <c r="AU444" s="104">
        <v>2</v>
      </c>
      <c r="AV444" s="104">
        <v>2</v>
      </c>
      <c r="AW444" s="104">
        <v>2</v>
      </c>
      <c r="AX444" s="104">
        <v>45240</v>
      </c>
      <c r="AY444" s="104">
        <v>45240</v>
      </c>
      <c r="AZ444" s="104">
        <v>45232</v>
      </c>
      <c r="BA444" s="104">
        <v>45239</v>
      </c>
      <c r="BB444" s="104">
        <v>2</v>
      </c>
      <c r="BC444" s="104">
        <v>45240</v>
      </c>
      <c r="BD444" s="104">
        <v>45240</v>
      </c>
      <c r="BE444" s="104">
        <v>45245</v>
      </c>
      <c r="BF444" s="104">
        <v>46022</v>
      </c>
      <c r="BG444">
        <v>32757.02</v>
      </c>
      <c r="BH444">
        <v>1</v>
      </c>
    </row>
    <row r="445" spans="2:60">
      <c r="B445" t="s">
        <v>4484</v>
      </c>
      <c r="C445">
        <v>1100512764</v>
      </c>
      <c r="D445" t="s">
        <v>4485</v>
      </c>
      <c r="E445">
        <v>10</v>
      </c>
      <c r="F445" t="s">
        <v>2799</v>
      </c>
      <c r="G445" t="s">
        <v>4486</v>
      </c>
      <c r="H445" t="s">
        <v>4487</v>
      </c>
      <c r="L445" t="s">
        <v>2777</v>
      </c>
      <c r="M445" t="s">
        <v>521</v>
      </c>
      <c r="N445" t="s">
        <v>2997</v>
      </c>
      <c r="P445" t="s">
        <v>88</v>
      </c>
      <c r="R445" t="s">
        <v>97</v>
      </c>
      <c r="V445" t="s">
        <v>4328</v>
      </c>
      <c r="Y445">
        <v>0</v>
      </c>
      <c r="Z445">
        <v>0</v>
      </c>
      <c r="AA445">
        <v>0</v>
      </c>
      <c r="AB445">
        <v>0</v>
      </c>
      <c r="AC445">
        <v>0</v>
      </c>
      <c r="AD445">
        <v>0</v>
      </c>
      <c r="AE445">
        <v>0</v>
      </c>
      <c r="AF445" t="s">
        <v>2782</v>
      </c>
      <c r="AJ445" t="s">
        <v>79</v>
      </c>
      <c r="AM445">
        <v>2023</v>
      </c>
      <c r="AN445" s="104">
        <v>45226</v>
      </c>
      <c r="AO445" s="104">
        <v>2</v>
      </c>
      <c r="AP445" s="104">
        <v>2</v>
      </c>
      <c r="AQ445" s="104">
        <v>2</v>
      </c>
      <c r="AR445" s="104">
        <v>2</v>
      </c>
      <c r="AS445" s="104">
        <v>2</v>
      </c>
      <c r="AT445" s="104">
        <v>2</v>
      </c>
      <c r="AU445" s="104">
        <v>2</v>
      </c>
      <c r="AV445" s="104">
        <v>2</v>
      </c>
      <c r="AW445" s="104">
        <v>2</v>
      </c>
      <c r="AX445" s="104">
        <v>45233</v>
      </c>
      <c r="AY445" s="104">
        <v>45233</v>
      </c>
      <c r="AZ445" s="104">
        <v>2</v>
      </c>
      <c r="BA445" s="104">
        <v>45229</v>
      </c>
      <c r="BB445" s="104">
        <v>2</v>
      </c>
      <c r="BC445" s="104">
        <v>45233</v>
      </c>
      <c r="BD445" s="104">
        <v>45233</v>
      </c>
      <c r="BE445" s="104">
        <v>45238</v>
      </c>
      <c r="BF445" s="104">
        <v>46022</v>
      </c>
      <c r="BG445">
        <v>3086</v>
      </c>
      <c r="BH445">
        <v>1</v>
      </c>
    </row>
    <row r="446" spans="2:60">
      <c r="B446" t="s">
        <v>4488</v>
      </c>
      <c r="C446">
        <v>1100512765</v>
      </c>
      <c r="D446" t="s">
        <v>4489</v>
      </c>
      <c r="E446">
        <v>20</v>
      </c>
      <c r="F446" t="s">
        <v>2791</v>
      </c>
      <c r="G446" t="s">
        <v>4490</v>
      </c>
      <c r="H446" t="s">
        <v>4491</v>
      </c>
      <c r="L446" t="s">
        <v>2777</v>
      </c>
      <c r="M446" t="s">
        <v>521</v>
      </c>
      <c r="N446" t="s">
        <v>2997</v>
      </c>
      <c r="O446" t="s">
        <v>3419</v>
      </c>
      <c r="P446" t="s">
        <v>88</v>
      </c>
      <c r="R446" t="s">
        <v>97</v>
      </c>
      <c r="V446" t="s">
        <v>2819</v>
      </c>
      <c r="Y446">
        <v>0</v>
      </c>
      <c r="Z446">
        <v>0</v>
      </c>
      <c r="AA446">
        <v>1</v>
      </c>
      <c r="AB446">
        <v>0</v>
      </c>
      <c r="AC446">
        <v>0</v>
      </c>
      <c r="AD446">
        <v>0</v>
      </c>
      <c r="AE446">
        <v>0</v>
      </c>
      <c r="AF446" t="s">
        <v>2782</v>
      </c>
      <c r="AJ446" t="s">
        <v>79</v>
      </c>
      <c r="AM446">
        <v>2023</v>
      </c>
      <c r="AN446" s="104">
        <v>45226</v>
      </c>
      <c r="AO446" s="104">
        <v>2</v>
      </c>
      <c r="AP446" s="104">
        <v>2</v>
      </c>
      <c r="AQ446" s="104">
        <v>2</v>
      </c>
      <c r="AR446" s="104">
        <v>2</v>
      </c>
      <c r="AS446" s="104">
        <v>2</v>
      </c>
      <c r="AT446" s="104">
        <v>2</v>
      </c>
      <c r="AU446" s="104">
        <v>2</v>
      </c>
      <c r="AV446" s="104">
        <v>2</v>
      </c>
      <c r="AW446" s="104">
        <v>2</v>
      </c>
      <c r="AX446" s="104">
        <v>45233</v>
      </c>
      <c r="AY446" s="104">
        <v>45233</v>
      </c>
      <c r="AZ446" s="104">
        <v>2</v>
      </c>
      <c r="BA446" s="104">
        <v>45230</v>
      </c>
      <c r="BB446" s="104">
        <v>2</v>
      </c>
      <c r="BC446" s="104">
        <v>45233</v>
      </c>
      <c r="BD446" s="104">
        <v>45233</v>
      </c>
      <c r="BE446" s="104">
        <v>45237</v>
      </c>
      <c r="BF446" s="104">
        <v>45281</v>
      </c>
      <c r="BG446">
        <v>890</v>
      </c>
      <c r="BH446">
        <v>1</v>
      </c>
    </row>
    <row r="447" spans="2:60">
      <c r="B447" t="s">
        <v>4492</v>
      </c>
      <c r="C447">
        <v>1100512773</v>
      </c>
      <c r="D447" t="s">
        <v>1617</v>
      </c>
      <c r="E447">
        <v>30</v>
      </c>
      <c r="F447" t="s">
        <v>3397</v>
      </c>
      <c r="G447" t="s">
        <v>3402</v>
      </c>
      <c r="H447" t="s">
        <v>4493</v>
      </c>
      <c r="L447" t="s">
        <v>2777</v>
      </c>
      <c r="M447" t="s">
        <v>554</v>
      </c>
      <c r="N447" t="s">
        <v>3075</v>
      </c>
      <c r="O447" t="s">
        <v>3419</v>
      </c>
      <c r="P447" t="s">
        <v>88</v>
      </c>
      <c r="R447" t="s">
        <v>49</v>
      </c>
      <c r="V447" t="s">
        <v>2835</v>
      </c>
      <c r="Y447">
        <v>0</v>
      </c>
      <c r="Z447">
        <v>0</v>
      </c>
      <c r="AA447">
        <v>0</v>
      </c>
      <c r="AB447">
        <v>0</v>
      </c>
      <c r="AC447">
        <v>0</v>
      </c>
      <c r="AD447">
        <v>0</v>
      </c>
      <c r="AE447">
        <v>0</v>
      </c>
      <c r="AF447" t="s">
        <v>2782</v>
      </c>
      <c r="AJ447" t="s">
        <v>79</v>
      </c>
      <c r="AM447">
        <v>2023</v>
      </c>
      <c r="AN447" s="104">
        <v>45231</v>
      </c>
      <c r="AO447" s="104">
        <v>2</v>
      </c>
      <c r="AP447" s="104">
        <v>2</v>
      </c>
      <c r="AQ447" s="104">
        <v>2</v>
      </c>
      <c r="AR447" s="104">
        <v>2</v>
      </c>
      <c r="AS447" s="104">
        <v>2</v>
      </c>
      <c r="AT447" s="104">
        <v>2</v>
      </c>
      <c r="AU447" s="104">
        <v>2</v>
      </c>
      <c r="AV447" s="104">
        <v>2</v>
      </c>
      <c r="AW447" s="104">
        <v>2</v>
      </c>
      <c r="AX447" s="104">
        <v>45245</v>
      </c>
      <c r="AY447" s="104">
        <v>45245</v>
      </c>
      <c r="AZ447" s="104">
        <v>2</v>
      </c>
      <c r="BA447" s="104">
        <v>45240</v>
      </c>
      <c r="BB447" s="104">
        <v>2</v>
      </c>
      <c r="BC447" s="104">
        <v>45245</v>
      </c>
      <c r="BD447" s="104">
        <v>45245</v>
      </c>
      <c r="BE447" s="104">
        <v>45247</v>
      </c>
      <c r="BF447" s="104">
        <v>45294</v>
      </c>
      <c r="BG447">
        <v>14442.02</v>
      </c>
      <c r="BH447">
        <v>1</v>
      </c>
    </row>
    <row r="448" spans="2:60">
      <c r="B448" t="s">
        <v>4494</v>
      </c>
      <c r="C448">
        <v>1100512791</v>
      </c>
      <c r="D448" t="s">
        <v>4495</v>
      </c>
      <c r="E448">
        <v>20</v>
      </c>
      <c r="F448" t="s">
        <v>2791</v>
      </c>
      <c r="G448" t="s">
        <v>3007</v>
      </c>
      <c r="L448" t="s">
        <v>2777</v>
      </c>
      <c r="M448" t="s">
        <v>521</v>
      </c>
      <c r="N448" t="s">
        <v>3040</v>
      </c>
      <c r="O448" t="s">
        <v>3058</v>
      </c>
      <c r="P448" t="s">
        <v>88</v>
      </c>
      <c r="R448" t="s">
        <v>73</v>
      </c>
      <c r="V448" t="s">
        <v>2781</v>
      </c>
      <c r="Y448">
        <v>0</v>
      </c>
      <c r="Z448">
        <v>0</v>
      </c>
      <c r="AA448">
        <v>2</v>
      </c>
      <c r="AB448">
        <v>0</v>
      </c>
      <c r="AC448">
        <v>0</v>
      </c>
      <c r="AD448">
        <v>0</v>
      </c>
      <c r="AE448">
        <v>0</v>
      </c>
      <c r="AF448" t="s">
        <v>2782</v>
      </c>
      <c r="AJ448" t="s">
        <v>79</v>
      </c>
      <c r="AM448">
        <v>2023</v>
      </c>
      <c r="AN448" s="104">
        <v>45230</v>
      </c>
      <c r="AO448" s="104">
        <v>2</v>
      </c>
      <c r="AP448" s="104">
        <v>2</v>
      </c>
      <c r="AQ448" s="104">
        <v>2</v>
      </c>
      <c r="AR448" s="104">
        <v>2</v>
      </c>
      <c r="AS448" s="104">
        <v>2</v>
      </c>
      <c r="AT448" s="104">
        <v>2</v>
      </c>
      <c r="AU448" s="104">
        <v>2</v>
      </c>
      <c r="AV448" s="104">
        <v>2</v>
      </c>
      <c r="AW448" s="104">
        <v>2</v>
      </c>
      <c r="AX448" s="104">
        <v>45244</v>
      </c>
      <c r="AY448" s="104">
        <v>45244</v>
      </c>
      <c r="AZ448" s="104">
        <v>2</v>
      </c>
      <c r="BA448" s="104">
        <v>45233</v>
      </c>
      <c r="BB448" s="104">
        <v>2</v>
      </c>
      <c r="BC448" s="104">
        <v>45244</v>
      </c>
      <c r="BD448" s="104">
        <v>45244</v>
      </c>
      <c r="BE448" s="104">
        <v>45247</v>
      </c>
      <c r="BF448" s="104">
        <v>45341</v>
      </c>
      <c r="BG448">
        <v>18999.009999999998</v>
      </c>
      <c r="BH448">
        <v>1</v>
      </c>
    </row>
    <row r="449" spans="2:60">
      <c r="B449" t="s">
        <v>4496</v>
      </c>
      <c r="C449">
        <v>1100512819</v>
      </c>
      <c r="D449" t="s">
        <v>3304</v>
      </c>
      <c r="E449">
        <v>80</v>
      </c>
      <c r="F449" t="s">
        <v>2799</v>
      </c>
      <c r="G449" t="s">
        <v>4497</v>
      </c>
      <c r="H449" t="s">
        <v>4498</v>
      </c>
      <c r="L449" t="s">
        <v>2777</v>
      </c>
      <c r="M449" t="s">
        <v>521</v>
      </c>
      <c r="N449" t="s">
        <v>2997</v>
      </c>
      <c r="O449" t="s">
        <v>3328</v>
      </c>
      <c r="P449" t="s">
        <v>88</v>
      </c>
      <c r="R449" t="s">
        <v>97</v>
      </c>
      <c r="V449" t="s">
        <v>2835</v>
      </c>
      <c r="Y449">
        <v>0</v>
      </c>
      <c r="Z449">
        <v>0</v>
      </c>
      <c r="AA449">
        <v>0</v>
      </c>
      <c r="AB449">
        <v>0</v>
      </c>
      <c r="AC449">
        <v>0</v>
      </c>
      <c r="AD449">
        <v>0</v>
      </c>
      <c r="AE449">
        <v>0</v>
      </c>
      <c r="AF449" t="s">
        <v>2782</v>
      </c>
      <c r="AJ449" t="s">
        <v>79</v>
      </c>
      <c r="AM449">
        <v>2023</v>
      </c>
      <c r="AN449" s="104">
        <v>45226</v>
      </c>
      <c r="AO449" s="104">
        <v>2</v>
      </c>
      <c r="AP449" s="104">
        <v>2</v>
      </c>
      <c r="AQ449" s="104">
        <v>2</v>
      </c>
      <c r="AR449" s="104">
        <v>2</v>
      </c>
      <c r="AS449" s="104">
        <v>2</v>
      </c>
      <c r="AT449" s="104">
        <v>2</v>
      </c>
      <c r="AU449" s="104">
        <v>2</v>
      </c>
      <c r="AV449" s="104">
        <v>2</v>
      </c>
      <c r="AW449" s="104">
        <v>2</v>
      </c>
      <c r="AX449" s="104">
        <v>45240</v>
      </c>
      <c r="AY449" s="104">
        <v>45240</v>
      </c>
      <c r="AZ449" s="104">
        <v>2</v>
      </c>
      <c r="BA449" s="104">
        <v>45237</v>
      </c>
      <c r="BB449" s="104">
        <v>2</v>
      </c>
      <c r="BC449" s="104">
        <v>45240</v>
      </c>
      <c r="BD449" s="104">
        <v>45240</v>
      </c>
      <c r="BE449" s="104">
        <v>45244</v>
      </c>
      <c r="BF449" s="104">
        <v>45298</v>
      </c>
      <c r="BG449">
        <v>0</v>
      </c>
      <c r="BH449">
        <v>1</v>
      </c>
    </row>
    <row r="450" spans="2:60">
      <c r="B450" t="s">
        <v>4499</v>
      </c>
      <c r="C450">
        <v>1100512827</v>
      </c>
      <c r="D450" t="s">
        <v>466</v>
      </c>
      <c r="E450">
        <v>10</v>
      </c>
      <c r="F450" t="s">
        <v>2799</v>
      </c>
      <c r="G450" t="s">
        <v>4500</v>
      </c>
      <c r="H450" t="s">
        <v>4501</v>
      </c>
      <c r="L450" t="s">
        <v>2777</v>
      </c>
      <c r="M450" t="s">
        <v>521</v>
      </c>
      <c r="N450" t="s">
        <v>2997</v>
      </c>
      <c r="O450" t="s">
        <v>3455</v>
      </c>
      <c r="P450" t="s">
        <v>88</v>
      </c>
      <c r="R450" t="s">
        <v>97</v>
      </c>
      <c r="V450" t="s">
        <v>2819</v>
      </c>
      <c r="Y450">
        <v>0</v>
      </c>
      <c r="Z450">
        <v>0</v>
      </c>
      <c r="AA450">
        <v>0</v>
      </c>
      <c r="AB450">
        <v>0</v>
      </c>
      <c r="AC450">
        <v>0</v>
      </c>
      <c r="AD450">
        <v>0</v>
      </c>
      <c r="AE450">
        <v>0</v>
      </c>
      <c r="AF450" t="s">
        <v>2782</v>
      </c>
      <c r="AJ450" t="s">
        <v>79</v>
      </c>
      <c r="AM450">
        <v>2023</v>
      </c>
      <c r="AN450" s="104">
        <v>45226</v>
      </c>
      <c r="AO450" s="104">
        <v>2</v>
      </c>
      <c r="AP450" s="104">
        <v>2</v>
      </c>
      <c r="AQ450" s="104">
        <v>2</v>
      </c>
      <c r="AR450" s="104">
        <v>2</v>
      </c>
      <c r="AS450" s="104">
        <v>2</v>
      </c>
      <c r="AT450" s="104">
        <v>2</v>
      </c>
      <c r="AU450" s="104">
        <v>2</v>
      </c>
      <c r="AV450" s="104">
        <v>2</v>
      </c>
      <c r="AW450" s="104">
        <v>2</v>
      </c>
      <c r="AX450" s="104">
        <v>45236</v>
      </c>
      <c r="AY450" s="104">
        <v>45236</v>
      </c>
      <c r="AZ450" s="104">
        <v>2</v>
      </c>
      <c r="BA450" s="104">
        <v>45230</v>
      </c>
      <c r="BB450" s="104">
        <v>2</v>
      </c>
      <c r="BC450" s="104">
        <v>45236</v>
      </c>
      <c r="BD450" s="104">
        <v>45236</v>
      </c>
      <c r="BE450" s="104">
        <v>45238</v>
      </c>
      <c r="BF450" s="104">
        <v>45310</v>
      </c>
      <c r="BG450">
        <v>0</v>
      </c>
      <c r="BH450">
        <v>1</v>
      </c>
    </row>
    <row r="451" spans="2:60">
      <c r="B451" t="s">
        <v>4502</v>
      </c>
      <c r="C451">
        <v>1100512847</v>
      </c>
      <c r="D451" t="s">
        <v>466</v>
      </c>
      <c r="E451">
        <v>20</v>
      </c>
      <c r="F451" t="s">
        <v>2791</v>
      </c>
      <c r="G451" t="s">
        <v>3007</v>
      </c>
      <c r="H451" t="s">
        <v>4503</v>
      </c>
      <c r="L451" t="s">
        <v>2777</v>
      </c>
      <c r="M451" t="s">
        <v>521</v>
      </c>
      <c r="N451" t="s">
        <v>2997</v>
      </c>
      <c r="O451" t="s">
        <v>3455</v>
      </c>
      <c r="P451" t="s">
        <v>88</v>
      </c>
      <c r="R451" t="s">
        <v>49</v>
      </c>
      <c r="V451" t="s">
        <v>4328</v>
      </c>
      <c r="Y451">
        <v>0</v>
      </c>
      <c r="Z451">
        <v>0</v>
      </c>
      <c r="AA451">
        <v>1</v>
      </c>
      <c r="AB451">
        <v>0</v>
      </c>
      <c r="AC451">
        <v>0</v>
      </c>
      <c r="AD451">
        <v>0</v>
      </c>
      <c r="AE451">
        <v>0</v>
      </c>
      <c r="AF451" t="s">
        <v>2782</v>
      </c>
      <c r="AJ451" t="s">
        <v>79</v>
      </c>
      <c r="AM451">
        <v>2023</v>
      </c>
      <c r="AN451" s="104">
        <v>45229</v>
      </c>
      <c r="AO451" s="104">
        <v>2</v>
      </c>
      <c r="AP451" s="104">
        <v>2</v>
      </c>
      <c r="AQ451" s="104">
        <v>2</v>
      </c>
      <c r="AR451" s="104">
        <v>2</v>
      </c>
      <c r="AS451" s="104">
        <v>2</v>
      </c>
      <c r="AT451" s="104">
        <v>2</v>
      </c>
      <c r="AU451" s="104">
        <v>2</v>
      </c>
      <c r="AV451" s="104">
        <v>2</v>
      </c>
      <c r="AW451" s="104">
        <v>2</v>
      </c>
      <c r="AX451" s="104">
        <v>45236</v>
      </c>
      <c r="AY451" s="104">
        <v>45236</v>
      </c>
      <c r="AZ451" s="104">
        <v>2</v>
      </c>
      <c r="BA451" s="104">
        <v>45237</v>
      </c>
      <c r="BB451" s="104">
        <v>2</v>
      </c>
      <c r="BC451" s="104">
        <v>45236</v>
      </c>
      <c r="BD451" s="104">
        <v>45236</v>
      </c>
      <c r="BE451" s="104">
        <v>45238</v>
      </c>
      <c r="BF451" s="104">
        <v>45315</v>
      </c>
      <c r="BG451">
        <v>1791.51</v>
      </c>
      <c r="BH451">
        <v>1</v>
      </c>
    </row>
    <row r="452" spans="2:60">
      <c r="B452" t="s">
        <v>4504</v>
      </c>
      <c r="C452">
        <v>1100512927</v>
      </c>
      <c r="D452" t="s">
        <v>4505</v>
      </c>
      <c r="E452">
        <v>10</v>
      </c>
      <c r="F452" t="s">
        <v>2799</v>
      </c>
      <c r="G452" t="s">
        <v>4506</v>
      </c>
      <c r="H452" t="s">
        <v>4507</v>
      </c>
      <c r="L452" t="s">
        <v>2794</v>
      </c>
      <c r="M452" t="s">
        <v>521</v>
      </c>
      <c r="N452" t="s">
        <v>4508</v>
      </c>
      <c r="O452" t="s">
        <v>4246</v>
      </c>
      <c r="P452" t="s">
        <v>88</v>
      </c>
      <c r="R452" t="s">
        <v>73</v>
      </c>
      <c r="V452" t="s">
        <v>2835</v>
      </c>
      <c r="Y452">
        <v>0</v>
      </c>
      <c r="Z452">
        <v>0</v>
      </c>
      <c r="AA452">
        <v>0</v>
      </c>
      <c r="AB452">
        <v>0</v>
      </c>
      <c r="AC452">
        <v>0</v>
      </c>
      <c r="AD452">
        <v>0</v>
      </c>
      <c r="AE452">
        <v>0</v>
      </c>
      <c r="AF452" t="s">
        <v>2782</v>
      </c>
      <c r="AJ452" t="s">
        <v>79</v>
      </c>
      <c r="AM452">
        <v>2023</v>
      </c>
      <c r="AN452" s="104">
        <v>45229</v>
      </c>
      <c r="AO452" s="104">
        <v>2</v>
      </c>
      <c r="AP452" s="104">
        <v>2</v>
      </c>
      <c r="AQ452" s="104">
        <v>2</v>
      </c>
      <c r="AR452" s="104">
        <v>2</v>
      </c>
      <c r="AS452" s="104">
        <v>2</v>
      </c>
      <c r="AT452" s="104">
        <v>2</v>
      </c>
      <c r="AU452" s="104">
        <v>2</v>
      </c>
      <c r="AV452" s="104">
        <v>2</v>
      </c>
      <c r="AW452" s="104">
        <v>2</v>
      </c>
      <c r="AX452" s="104">
        <v>45243</v>
      </c>
      <c r="AY452" s="104">
        <v>45243</v>
      </c>
      <c r="AZ452" s="104">
        <v>2</v>
      </c>
      <c r="BA452" s="104">
        <v>45231</v>
      </c>
      <c r="BB452" s="104">
        <v>2</v>
      </c>
      <c r="BC452" s="104">
        <v>45243</v>
      </c>
      <c r="BD452" s="104">
        <v>45243</v>
      </c>
      <c r="BE452" s="104">
        <v>45245</v>
      </c>
      <c r="BF452" s="104">
        <v>45257</v>
      </c>
      <c r="BG452">
        <v>0</v>
      </c>
      <c r="BH452">
        <v>1</v>
      </c>
    </row>
    <row r="453" spans="2:60">
      <c r="B453" t="s">
        <v>4509</v>
      </c>
      <c r="C453">
        <v>1100512955</v>
      </c>
      <c r="D453" t="s">
        <v>3873</v>
      </c>
      <c r="E453">
        <v>10</v>
      </c>
      <c r="F453" t="s">
        <v>4510</v>
      </c>
      <c r="G453" t="s">
        <v>3996</v>
      </c>
      <c r="H453" t="s">
        <v>4511</v>
      </c>
      <c r="L453" t="s">
        <v>2777</v>
      </c>
      <c r="M453" t="s">
        <v>2004</v>
      </c>
      <c r="N453" t="s">
        <v>4512</v>
      </c>
      <c r="O453" t="s">
        <v>2817</v>
      </c>
      <c r="P453" t="s">
        <v>88</v>
      </c>
      <c r="R453" t="s">
        <v>97</v>
      </c>
      <c r="V453" t="s">
        <v>2835</v>
      </c>
      <c r="Y453">
        <v>0</v>
      </c>
      <c r="Z453">
        <v>0</v>
      </c>
      <c r="AA453">
        <v>0</v>
      </c>
      <c r="AB453">
        <v>0</v>
      </c>
      <c r="AC453">
        <v>0</v>
      </c>
      <c r="AD453">
        <v>0</v>
      </c>
      <c r="AE453">
        <v>0</v>
      </c>
      <c r="AF453" t="s">
        <v>2782</v>
      </c>
      <c r="AJ453" t="s">
        <v>79</v>
      </c>
      <c r="AM453">
        <v>2023</v>
      </c>
      <c r="AN453" s="104">
        <v>45230</v>
      </c>
      <c r="AO453" s="104">
        <v>45244</v>
      </c>
      <c r="AP453" s="104">
        <v>2</v>
      </c>
      <c r="AQ453" s="104">
        <v>45250</v>
      </c>
      <c r="AR453" s="104">
        <v>2</v>
      </c>
      <c r="AS453" s="104">
        <v>45251</v>
      </c>
      <c r="AT453" s="104">
        <v>2</v>
      </c>
      <c r="AU453" s="104">
        <v>2</v>
      </c>
      <c r="AV453" s="104">
        <v>2</v>
      </c>
      <c r="AW453" s="104">
        <v>2</v>
      </c>
      <c r="AX453" s="104">
        <v>45258</v>
      </c>
      <c r="AY453" s="104">
        <v>45258</v>
      </c>
      <c r="AZ453" s="104">
        <v>2</v>
      </c>
      <c r="BA453" s="104">
        <v>45257</v>
      </c>
      <c r="BB453" s="104">
        <v>2</v>
      </c>
      <c r="BC453" s="104">
        <v>45258</v>
      </c>
      <c r="BD453" s="104">
        <v>45258</v>
      </c>
      <c r="BE453" s="104">
        <v>45260</v>
      </c>
      <c r="BF453" s="104">
        <v>45302</v>
      </c>
      <c r="BG453">
        <v>14248.01</v>
      </c>
      <c r="BH453">
        <v>1</v>
      </c>
    </row>
    <row r="454" spans="2:60">
      <c r="B454" t="s">
        <v>4513</v>
      </c>
      <c r="C454">
        <v>1100512963</v>
      </c>
      <c r="D454" t="s">
        <v>4514</v>
      </c>
      <c r="E454">
        <v>60</v>
      </c>
      <c r="F454" t="s">
        <v>4515</v>
      </c>
      <c r="G454" t="s">
        <v>4516</v>
      </c>
      <c r="H454" t="s">
        <v>4517</v>
      </c>
      <c r="M454" t="s">
        <v>521</v>
      </c>
      <c r="N454" t="s">
        <v>3593</v>
      </c>
      <c r="O454" t="s">
        <v>3086</v>
      </c>
      <c r="P454" t="s">
        <v>88</v>
      </c>
      <c r="R454" t="s">
        <v>39</v>
      </c>
      <c r="V454" t="s">
        <v>4328</v>
      </c>
      <c r="Y454">
        <v>0</v>
      </c>
      <c r="Z454">
        <v>0</v>
      </c>
      <c r="AA454">
        <v>0</v>
      </c>
      <c r="AB454">
        <v>0</v>
      </c>
      <c r="AC454">
        <v>0</v>
      </c>
      <c r="AD454">
        <v>0</v>
      </c>
      <c r="AE454">
        <v>0</v>
      </c>
      <c r="AF454" t="s">
        <v>2782</v>
      </c>
      <c r="AJ454" t="s">
        <v>79</v>
      </c>
      <c r="AM454">
        <v>2023</v>
      </c>
      <c r="AN454" s="104">
        <v>45239</v>
      </c>
      <c r="AO454" s="104">
        <v>2</v>
      </c>
      <c r="AP454" s="104">
        <v>2</v>
      </c>
      <c r="AQ454" s="104">
        <v>2</v>
      </c>
      <c r="AR454" s="104">
        <v>2</v>
      </c>
      <c r="AS454" s="104">
        <v>2</v>
      </c>
      <c r="AT454" s="104">
        <v>2</v>
      </c>
      <c r="AU454" s="104">
        <v>2</v>
      </c>
      <c r="AV454" s="104">
        <v>2</v>
      </c>
      <c r="AW454" s="104">
        <v>2</v>
      </c>
      <c r="AX454" s="104">
        <v>45246</v>
      </c>
      <c r="AY454" s="104">
        <v>45246</v>
      </c>
      <c r="AZ454" s="104">
        <v>2</v>
      </c>
      <c r="BA454" s="104">
        <v>45245</v>
      </c>
      <c r="BB454" s="104">
        <v>2</v>
      </c>
      <c r="BC454" s="104">
        <v>45246</v>
      </c>
      <c r="BD454" s="104">
        <v>45246</v>
      </c>
      <c r="BE454" s="104">
        <v>45247</v>
      </c>
      <c r="BF454" s="104">
        <v>45260</v>
      </c>
      <c r="BG454">
        <v>21994</v>
      </c>
      <c r="BH454">
        <v>1</v>
      </c>
    </row>
    <row r="455" spans="2:60">
      <c r="B455" t="s">
        <v>4518</v>
      </c>
      <c r="C455">
        <v>1100513029</v>
      </c>
      <c r="D455" t="s">
        <v>4519</v>
      </c>
      <c r="E455">
        <v>100</v>
      </c>
      <c r="F455" t="s">
        <v>2799</v>
      </c>
      <c r="G455" t="s">
        <v>4520</v>
      </c>
      <c r="H455" t="s">
        <v>4521</v>
      </c>
      <c r="L455" t="s">
        <v>2777</v>
      </c>
      <c r="M455" t="s">
        <v>521</v>
      </c>
      <c r="N455" t="s">
        <v>2997</v>
      </c>
      <c r="O455" t="s">
        <v>3067</v>
      </c>
      <c r="P455" t="s">
        <v>88</v>
      </c>
      <c r="R455" t="s">
        <v>49</v>
      </c>
      <c r="V455" t="s">
        <v>2819</v>
      </c>
      <c r="Y455">
        <v>0</v>
      </c>
      <c r="Z455">
        <v>0</v>
      </c>
      <c r="AA455">
        <v>0</v>
      </c>
      <c r="AB455">
        <v>0</v>
      </c>
      <c r="AC455">
        <v>0</v>
      </c>
      <c r="AD455">
        <v>0</v>
      </c>
      <c r="AE455">
        <v>0</v>
      </c>
      <c r="AF455" t="s">
        <v>2782</v>
      </c>
      <c r="AJ455" t="s">
        <v>79</v>
      </c>
      <c r="AM455">
        <v>2023</v>
      </c>
      <c r="AN455" s="104">
        <v>45230</v>
      </c>
      <c r="AO455" s="104">
        <v>2</v>
      </c>
      <c r="AP455" s="104">
        <v>2</v>
      </c>
      <c r="AQ455" s="104">
        <v>2</v>
      </c>
      <c r="AR455" s="104">
        <v>2</v>
      </c>
      <c r="AS455" s="104">
        <v>2</v>
      </c>
      <c r="AT455" s="104">
        <v>2</v>
      </c>
      <c r="AU455" s="104">
        <v>2</v>
      </c>
      <c r="AV455" s="104">
        <v>2</v>
      </c>
      <c r="AW455" s="104">
        <v>2</v>
      </c>
      <c r="AX455" s="104">
        <v>45233</v>
      </c>
      <c r="AY455" s="104">
        <v>45233</v>
      </c>
      <c r="AZ455" s="104">
        <v>2</v>
      </c>
      <c r="BA455" s="104">
        <v>45231</v>
      </c>
      <c r="BB455" s="104">
        <v>2</v>
      </c>
      <c r="BC455" s="104">
        <v>45233</v>
      </c>
      <c r="BD455" s="104">
        <v>45233</v>
      </c>
      <c r="BE455" s="104">
        <v>45237</v>
      </c>
      <c r="BF455" s="104">
        <v>45302</v>
      </c>
      <c r="BG455">
        <v>180381.02</v>
      </c>
      <c r="BH455">
        <v>1</v>
      </c>
    </row>
    <row r="456" spans="2:60">
      <c r="B456" t="s">
        <v>4522</v>
      </c>
      <c r="C456">
        <v>1100513104</v>
      </c>
      <c r="D456" t="s">
        <v>4051</v>
      </c>
      <c r="E456">
        <v>20</v>
      </c>
      <c r="F456" t="s">
        <v>4523</v>
      </c>
      <c r="G456" t="s">
        <v>4524</v>
      </c>
      <c r="H456" t="s">
        <v>4525</v>
      </c>
      <c r="L456" t="s">
        <v>2794</v>
      </c>
      <c r="M456" t="s">
        <v>513</v>
      </c>
      <c r="N456" t="s">
        <v>4151</v>
      </c>
      <c r="O456" t="s">
        <v>3095</v>
      </c>
      <c r="P456" t="s">
        <v>103</v>
      </c>
      <c r="R456" t="s">
        <v>73</v>
      </c>
      <c r="V456" t="s">
        <v>2781</v>
      </c>
      <c r="Y456">
        <v>0</v>
      </c>
      <c r="Z456">
        <v>0</v>
      </c>
      <c r="AA456">
        <v>0</v>
      </c>
      <c r="AB456">
        <v>0</v>
      </c>
      <c r="AC456">
        <v>0</v>
      </c>
      <c r="AD456">
        <v>0</v>
      </c>
      <c r="AE456">
        <v>0</v>
      </c>
      <c r="AF456" t="s">
        <v>2782</v>
      </c>
      <c r="AI456" t="s">
        <v>79</v>
      </c>
      <c r="AJ456" t="s">
        <v>79</v>
      </c>
      <c r="AM456">
        <v>2023</v>
      </c>
      <c r="AN456" s="104">
        <v>45231</v>
      </c>
      <c r="AO456" s="104">
        <v>2</v>
      </c>
      <c r="AP456" s="104">
        <v>2</v>
      </c>
      <c r="AQ456" s="104">
        <v>2</v>
      </c>
      <c r="AR456" s="104">
        <v>2</v>
      </c>
      <c r="AS456" s="104">
        <v>2</v>
      </c>
      <c r="AT456" s="104">
        <v>2</v>
      </c>
      <c r="AU456" s="104">
        <v>2</v>
      </c>
      <c r="AV456" s="104">
        <v>2</v>
      </c>
      <c r="AW456" s="104">
        <v>2</v>
      </c>
      <c r="AX456" s="104">
        <v>45245</v>
      </c>
      <c r="AY456" s="104">
        <v>45245</v>
      </c>
      <c r="AZ456" s="104">
        <v>45237</v>
      </c>
      <c r="BA456" s="104">
        <v>45240</v>
      </c>
      <c r="BB456" s="104">
        <v>2</v>
      </c>
      <c r="BC456" s="104">
        <v>45245</v>
      </c>
      <c r="BD456" s="104">
        <v>45245</v>
      </c>
      <c r="BE456" s="104">
        <v>45257</v>
      </c>
      <c r="BF456" s="104">
        <v>45378</v>
      </c>
      <c r="BG456">
        <v>180381.02</v>
      </c>
      <c r="BH456">
        <v>1</v>
      </c>
    </row>
    <row r="457" spans="2:60">
      <c r="B457" t="s">
        <v>4526</v>
      </c>
      <c r="C457">
        <v>1100513122</v>
      </c>
      <c r="D457" t="s">
        <v>397</v>
      </c>
      <c r="E457">
        <v>20</v>
      </c>
      <c r="F457" t="s">
        <v>3824</v>
      </c>
      <c r="G457" t="s">
        <v>4527</v>
      </c>
      <c r="H457" t="s">
        <v>4528</v>
      </c>
      <c r="L457" t="s">
        <v>2794</v>
      </c>
      <c r="M457" t="s">
        <v>521</v>
      </c>
      <c r="N457" t="s">
        <v>2997</v>
      </c>
      <c r="O457" t="s">
        <v>3067</v>
      </c>
      <c r="P457" t="s">
        <v>88</v>
      </c>
      <c r="R457" t="s">
        <v>73</v>
      </c>
      <c r="V457" t="s">
        <v>2835</v>
      </c>
      <c r="Y457">
        <v>0</v>
      </c>
      <c r="Z457">
        <v>0</v>
      </c>
      <c r="AA457">
        <v>0</v>
      </c>
      <c r="AB457">
        <v>0</v>
      </c>
      <c r="AC457">
        <v>0</v>
      </c>
      <c r="AD457">
        <v>0</v>
      </c>
      <c r="AE457">
        <v>0</v>
      </c>
      <c r="AF457" t="s">
        <v>2782</v>
      </c>
      <c r="AJ457" t="s">
        <v>79</v>
      </c>
      <c r="AM457">
        <v>2023</v>
      </c>
      <c r="AN457" s="104">
        <v>45230</v>
      </c>
      <c r="AO457" s="104">
        <v>2</v>
      </c>
      <c r="AP457" s="104">
        <v>2</v>
      </c>
      <c r="AQ457" s="104">
        <v>2</v>
      </c>
      <c r="AR457" s="104">
        <v>2</v>
      </c>
      <c r="AS457" s="104">
        <v>2</v>
      </c>
      <c r="AT457" s="104">
        <v>2</v>
      </c>
      <c r="AU457" s="104">
        <v>2</v>
      </c>
      <c r="AV457" s="104">
        <v>2</v>
      </c>
      <c r="AW457" s="104">
        <v>2</v>
      </c>
      <c r="AX457" s="104">
        <v>45244</v>
      </c>
      <c r="AY457" s="104">
        <v>45244</v>
      </c>
      <c r="AZ457" s="104">
        <v>2</v>
      </c>
      <c r="BA457" s="104">
        <v>45232</v>
      </c>
      <c r="BB457" s="104">
        <v>2</v>
      </c>
      <c r="BC457" s="104">
        <v>45244</v>
      </c>
      <c r="BD457" s="104">
        <v>45244</v>
      </c>
      <c r="BE457" s="104">
        <v>45246</v>
      </c>
      <c r="BF457" s="104">
        <v>45268</v>
      </c>
      <c r="BG457">
        <v>0</v>
      </c>
      <c r="BH457">
        <v>1</v>
      </c>
    </row>
    <row r="458" spans="2:60">
      <c r="B458" t="s">
        <v>4529</v>
      </c>
      <c r="C458">
        <v>1100513215</v>
      </c>
      <c r="D458" t="s">
        <v>4530</v>
      </c>
      <c r="E458">
        <v>10</v>
      </c>
      <c r="F458" t="s">
        <v>4531</v>
      </c>
      <c r="G458" t="s">
        <v>4532</v>
      </c>
      <c r="H458" t="s">
        <v>4533</v>
      </c>
      <c r="L458" t="s">
        <v>2777</v>
      </c>
      <c r="M458" t="s">
        <v>513</v>
      </c>
      <c r="N458" t="s">
        <v>4534</v>
      </c>
      <c r="O458" t="s">
        <v>3155</v>
      </c>
      <c r="P458" t="s">
        <v>103</v>
      </c>
      <c r="R458" t="s">
        <v>73</v>
      </c>
      <c r="V458" t="s">
        <v>2819</v>
      </c>
      <c r="Y458">
        <v>0</v>
      </c>
      <c r="Z458">
        <v>0</v>
      </c>
      <c r="AA458">
        <v>0</v>
      </c>
      <c r="AB458">
        <v>0</v>
      </c>
      <c r="AC458">
        <v>0</v>
      </c>
      <c r="AD458">
        <v>0</v>
      </c>
      <c r="AE458">
        <v>0</v>
      </c>
      <c r="AF458" t="s">
        <v>2782</v>
      </c>
      <c r="AI458" t="s">
        <v>79</v>
      </c>
      <c r="AJ458" t="s">
        <v>79</v>
      </c>
      <c r="AM458">
        <v>2023</v>
      </c>
      <c r="AN458" s="104">
        <v>45233</v>
      </c>
      <c r="AO458" s="104">
        <v>2</v>
      </c>
      <c r="AP458" s="104">
        <v>2</v>
      </c>
      <c r="AQ458" s="104">
        <v>2</v>
      </c>
      <c r="AR458" s="104">
        <v>2</v>
      </c>
      <c r="AS458" s="104">
        <v>2</v>
      </c>
      <c r="AT458" s="104">
        <v>2</v>
      </c>
      <c r="AU458" s="104">
        <v>2</v>
      </c>
      <c r="AV458" s="104">
        <v>2</v>
      </c>
      <c r="AW458" s="104">
        <v>2</v>
      </c>
      <c r="AX458" s="104">
        <v>45247</v>
      </c>
      <c r="AY458" s="104">
        <v>45247</v>
      </c>
      <c r="AZ458" s="104">
        <v>45237</v>
      </c>
      <c r="BA458" s="104">
        <v>45239</v>
      </c>
      <c r="BB458" s="104">
        <v>2</v>
      </c>
      <c r="BC458" s="104">
        <v>45247</v>
      </c>
      <c r="BD458" s="104">
        <v>45247</v>
      </c>
      <c r="BE458" s="104">
        <v>45251</v>
      </c>
      <c r="BF458" s="104">
        <v>45321</v>
      </c>
      <c r="BG458">
        <v>4977.01</v>
      </c>
      <c r="BH458">
        <v>1</v>
      </c>
    </row>
    <row r="459" spans="2:60">
      <c r="B459" t="s">
        <v>4535</v>
      </c>
      <c r="C459">
        <v>1100513230</v>
      </c>
      <c r="D459" t="s">
        <v>3838</v>
      </c>
      <c r="E459">
        <v>50</v>
      </c>
      <c r="F459" t="s">
        <v>2791</v>
      </c>
      <c r="G459" t="s">
        <v>3261</v>
      </c>
      <c r="H459" t="s">
        <v>4536</v>
      </c>
      <c r="L459" t="s">
        <v>2777</v>
      </c>
      <c r="M459" t="s">
        <v>521</v>
      </c>
      <c r="N459" t="s">
        <v>3075</v>
      </c>
      <c r="O459" t="s">
        <v>3328</v>
      </c>
      <c r="P459" t="s">
        <v>88</v>
      </c>
      <c r="R459" t="s">
        <v>97</v>
      </c>
      <c r="V459" t="s">
        <v>2781</v>
      </c>
      <c r="Y459">
        <v>0</v>
      </c>
      <c r="Z459">
        <v>0</v>
      </c>
      <c r="AA459">
        <v>2</v>
      </c>
      <c r="AB459">
        <v>0</v>
      </c>
      <c r="AC459">
        <v>0</v>
      </c>
      <c r="AD459">
        <v>0</v>
      </c>
      <c r="AE459">
        <v>0</v>
      </c>
      <c r="AF459" t="s">
        <v>2782</v>
      </c>
      <c r="AJ459" t="s">
        <v>79</v>
      </c>
      <c r="AM459">
        <v>2023</v>
      </c>
      <c r="AN459" s="104">
        <v>45239</v>
      </c>
      <c r="AO459" s="104">
        <v>2</v>
      </c>
      <c r="AP459" s="104">
        <v>2</v>
      </c>
      <c r="AQ459" s="104">
        <v>2</v>
      </c>
      <c r="AR459" s="104">
        <v>2</v>
      </c>
      <c r="AS459" s="104">
        <v>2</v>
      </c>
      <c r="AT459" s="104">
        <v>2</v>
      </c>
      <c r="AU459" s="104">
        <v>2</v>
      </c>
      <c r="AV459" s="104">
        <v>2</v>
      </c>
      <c r="AW459" s="104">
        <v>2</v>
      </c>
      <c r="AX459" s="104">
        <v>45246</v>
      </c>
      <c r="AY459" s="104">
        <v>45246</v>
      </c>
      <c r="AZ459" s="104">
        <v>2</v>
      </c>
      <c r="BA459" s="104">
        <v>45233</v>
      </c>
      <c r="BB459" s="104">
        <v>2</v>
      </c>
      <c r="BC459" s="104">
        <v>45246</v>
      </c>
      <c r="BD459" s="104">
        <v>45246</v>
      </c>
      <c r="BE459" s="104">
        <v>45250</v>
      </c>
      <c r="BF459" s="104">
        <v>45322</v>
      </c>
      <c r="BG459">
        <v>4439.8</v>
      </c>
      <c r="BH459">
        <v>1</v>
      </c>
    </row>
    <row r="460" spans="2:60">
      <c r="B460" t="s">
        <v>4537</v>
      </c>
      <c r="C460">
        <v>1100513340</v>
      </c>
      <c r="D460" t="s">
        <v>4538</v>
      </c>
      <c r="E460">
        <v>20</v>
      </c>
      <c r="F460" t="s">
        <v>2791</v>
      </c>
      <c r="G460" t="s">
        <v>3007</v>
      </c>
      <c r="H460" t="s">
        <v>4539</v>
      </c>
      <c r="L460" t="s">
        <v>2777</v>
      </c>
      <c r="M460" t="s">
        <v>513</v>
      </c>
      <c r="N460" t="s">
        <v>4540</v>
      </c>
      <c r="O460" t="s">
        <v>3058</v>
      </c>
      <c r="P460" t="s">
        <v>103</v>
      </c>
      <c r="R460" t="s">
        <v>97</v>
      </c>
      <c r="V460" t="s">
        <v>2819</v>
      </c>
      <c r="Y460">
        <v>2</v>
      </c>
      <c r="Z460">
        <v>0</v>
      </c>
      <c r="AA460">
        <v>5</v>
      </c>
      <c r="AB460">
        <v>0</v>
      </c>
      <c r="AC460">
        <v>0</v>
      </c>
      <c r="AD460">
        <v>0</v>
      </c>
      <c r="AE460">
        <v>0</v>
      </c>
      <c r="AF460" t="s">
        <v>2782</v>
      </c>
      <c r="AI460" t="s">
        <v>79</v>
      </c>
      <c r="AJ460" t="s">
        <v>79</v>
      </c>
      <c r="AM460">
        <v>2023</v>
      </c>
      <c r="AN460" s="104">
        <v>45236</v>
      </c>
      <c r="AO460" s="104">
        <v>2</v>
      </c>
      <c r="AP460" s="104">
        <v>2</v>
      </c>
      <c r="AQ460" s="104">
        <v>2</v>
      </c>
      <c r="AR460" s="104">
        <v>2</v>
      </c>
      <c r="AS460" s="104">
        <v>2</v>
      </c>
      <c r="AT460" s="104">
        <v>2</v>
      </c>
      <c r="AU460" s="104">
        <v>2</v>
      </c>
      <c r="AV460" s="104">
        <v>2</v>
      </c>
      <c r="AW460" s="104">
        <v>2</v>
      </c>
      <c r="AX460" s="104">
        <v>45250</v>
      </c>
      <c r="AY460" s="104">
        <v>45250</v>
      </c>
      <c r="AZ460" s="104">
        <v>45239</v>
      </c>
      <c r="BA460" s="104">
        <v>45239</v>
      </c>
      <c r="BB460" s="104">
        <v>2</v>
      </c>
      <c r="BC460" s="104">
        <v>45250</v>
      </c>
      <c r="BD460" s="104">
        <v>45250</v>
      </c>
      <c r="BE460" s="104">
        <v>45252</v>
      </c>
      <c r="BF460" s="104">
        <v>45317</v>
      </c>
      <c r="BG460">
        <v>37488.01</v>
      </c>
      <c r="BH460">
        <v>1</v>
      </c>
    </row>
    <row r="461" spans="2:60">
      <c r="B461" t="s">
        <v>4541</v>
      </c>
      <c r="C461">
        <v>1100513355</v>
      </c>
      <c r="D461" t="s">
        <v>4542</v>
      </c>
      <c r="E461">
        <v>30</v>
      </c>
      <c r="F461" t="s">
        <v>2791</v>
      </c>
      <c r="G461" t="s">
        <v>3261</v>
      </c>
      <c r="L461" t="s">
        <v>2777</v>
      </c>
      <c r="M461" t="s">
        <v>521</v>
      </c>
      <c r="N461" t="s">
        <v>2997</v>
      </c>
      <c r="O461" t="s">
        <v>3240</v>
      </c>
      <c r="P461" t="s">
        <v>88</v>
      </c>
      <c r="R461" t="s">
        <v>97</v>
      </c>
      <c r="V461" t="s">
        <v>2835</v>
      </c>
      <c r="Y461">
        <v>0</v>
      </c>
      <c r="Z461">
        <v>0</v>
      </c>
      <c r="AA461">
        <v>1</v>
      </c>
      <c r="AB461">
        <v>0</v>
      </c>
      <c r="AC461">
        <v>0</v>
      </c>
      <c r="AD461">
        <v>0</v>
      </c>
      <c r="AE461">
        <v>0</v>
      </c>
      <c r="AF461" t="s">
        <v>2782</v>
      </c>
      <c r="AJ461" t="s">
        <v>79</v>
      </c>
      <c r="AM461">
        <v>2023</v>
      </c>
      <c r="AN461" s="104">
        <v>45236</v>
      </c>
      <c r="AO461" s="104">
        <v>2</v>
      </c>
      <c r="AP461" s="104">
        <v>2</v>
      </c>
      <c r="AQ461" s="104">
        <v>2</v>
      </c>
      <c r="AR461" s="104">
        <v>2</v>
      </c>
      <c r="AS461" s="104">
        <v>2</v>
      </c>
      <c r="AT461" s="104">
        <v>2</v>
      </c>
      <c r="AU461" s="104">
        <v>2</v>
      </c>
      <c r="AV461" s="104">
        <v>2</v>
      </c>
      <c r="AW461" s="104">
        <v>2</v>
      </c>
      <c r="AX461" s="104">
        <v>45250</v>
      </c>
      <c r="AY461" s="104">
        <v>45250</v>
      </c>
      <c r="AZ461" s="104">
        <v>2</v>
      </c>
      <c r="BA461" s="104">
        <v>45244</v>
      </c>
      <c r="BB461" s="104">
        <v>2</v>
      </c>
      <c r="BC461" s="104">
        <v>45250</v>
      </c>
      <c r="BD461" s="104">
        <v>45250</v>
      </c>
      <c r="BE461" s="104">
        <v>45252</v>
      </c>
      <c r="BF461" s="104">
        <v>45310</v>
      </c>
      <c r="BG461">
        <v>7017</v>
      </c>
      <c r="BH461">
        <v>1</v>
      </c>
    </row>
    <row r="462" spans="2:60">
      <c r="B462" t="s">
        <v>4543</v>
      </c>
      <c r="C462">
        <v>1100513391</v>
      </c>
      <c r="D462" t="s">
        <v>234</v>
      </c>
      <c r="E462">
        <v>50</v>
      </c>
      <c r="F462" t="s">
        <v>3022</v>
      </c>
      <c r="G462" t="s">
        <v>3023</v>
      </c>
      <c r="H462" t="s">
        <v>4544</v>
      </c>
      <c r="L462" t="s">
        <v>2794</v>
      </c>
      <c r="M462" t="s">
        <v>513</v>
      </c>
      <c r="N462" t="s">
        <v>4545</v>
      </c>
      <c r="O462" t="s">
        <v>3095</v>
      </c>
      <c r="P462" t="s">
        <v>103</v>
      </c>
      <c r="R462" t="s">
        <v>73</v>
      </c>
      <c r="V462" t="s">
        <v>2781</v>
      </c>
      <c r="Y462">
        <v>0</v>
      </c>
      <c r="Z462">
        <v>0</v>
      </c>
      <c r="AA462">
        <v>0</v>
      </c>
      <c r="AB462">
        <v>0</v>
      </c>
      <c r="AC462">
        <v>0</v>
      </c>
      <c r="AD462">
        <v>0</v>
      </c>
      <c r="AE462">
        <v>0</v>
      </c>
      <c r="AF462" t="s">
        <v>2782</v>
      </c>
      <c r="AI462" t="s">
        <v>79</v>
      </c>
      <c r="AJ462" t="s">
        <v>79</v>
      </c>
      <c r="AM462">
        <v>2023</v>
      </c>
      <c r="AN462" s="104">
        <v>45236</v>
      </c>
      <c r="AO462" s="104">
        <v>2</v>
      </c>
      <c r="AP462" s="104">
        <v>2</v>
      </c>
      <c r="AQ462" s="104">
        <v>2</v>
      </c>
      <c r="AR462" s="104">
        <v>2</v>
      </c>
      <c r="AS462" s="104">
        <v>2</v>
      </c>
      <c r="AT462" s="104">
        <v>2</v>
      </c>
      <c r="AU462" s="104">
        <v>2</v>
      </c>
      <c r="AV462" s="104">
        <v>2</v>
      </c>
      <c r="AW462" s="104">
        <v>2</v>
      </c>
      <c r="AX462" s="104">
        <v>45250</v>
      </c>
      <c r="AY462" s="104">
        <v>45250</v>
      </c>
      <c r="AZ462" s="104">
        <v>45239</v>
      </c>
      <c r="BA462" s="104">
        <v>45260</v>
      </c>
      <c r="BB462" s="104">
        <v>2</v>
      </c>
      <c r="BC462" s="104">
        <v>45250</v>
      </c>
      <c r="BD462" s="104">
        <v>45250</v>
      </c>
      <c r="BE462" s="104">
        <v>45257</v>
      </c>
      <c r="BF462" s="104">
        <v>45342</v>
      </c>
      <c r="BG462">
        <v>34764.03</v>
      </c>
      <c r="BH462">
        <v>1</v>
      </c>
    </row>
    <row r="463" spans="2:60">
      <c r="B463" t="s">
        <v>4546</v>
      </c>
      <c r="C463">
        <v>1100513477</v>
      </c>
      <c r="D463" t="s">
        <v>1821</v>
      </c>
      <c r="E463">
        <v>20</v>
      </c>
      <c r="F463" t="s">
        <v>4547</v>
      </c>
      <c r="G463" t="s">
        <v>3407</v>
      </c>
      <c r="H463" t="s">
        <v>4548</v>
      </c>
      <c r="L463" t="s">
        <v>2777</v>
      </c>
      <c r="M463" t="s">
        <v>403</v>
      </c>
      <c r="N463" t="s">
        <v>4106</v>
      </c>
      <c r="O463" t="s">
        <v>3052</v>
      </c>
      <c r="P463" t="s">
        <v>103</v>
      </c>
      <c r="R463" t="s">
        <v>39</v>
      </c>
      <c r="V463" t="s">
        <v>2819</v>
      </c>
      <c r="Y463">
        <v>0</v>
      </c>
      <c r="Z463">
        <v>0</v>
      </c>
      <c r="AA463">
        <v>0</v>
      </c>
      <c r="AB463">
        <v>0</v>
      </c>
      <c r="AC463">
        <v>0</v>
      </c>
      <c r="AD463">
        <v>0</v>
      </c>
      <c r="AE463">
        <v>0</v>
      </c>
      <c r="AF463" t="s">
        <v>2782</v>
      </c>
      <c r="AI463" t="s">
        <v>79</v>
      </c>
      <c r="AJ463" t="s">
        <v>79</v>
      </c>
      <c r="AM463">
        <v>2023</v>
      </c>
      <c r="AN463" s="104">
        <v>45239</v>
      </c>
      <c r="AO463" s="104">
        <v>45257</v>
      </c>
      <c r="AP463" s="104">
        <v>2</v>
      </c>
      <c r="AQ463" s="104">
        <v>2</v>
      </c>
      <c r="AR463" s="104">
        <v>2</v>
      </c>
      <c r="AS463" s="104">
        <v>2</v>
      </c>
      <c r="AT463" s="104">
        <v>2</v>
      </c>
      <c r="AU463" s="104">
        <v>2</v>
      </c>
      <c r="AV463" s="104">
        <v>2</v>
      </c>
      <c r="AW463" s="104">
        <v>2</v>
      </c>
      <c r="AX463" s="104">
        <v>45271</v>
      </c>
      <c r="AY463" s="104">
        <v>45271</v>
      </c>
      <c r="AZ463" s="104">
        <v>45245</v>
      </c>
      <c r="BA463" s="104">
        <v>45246</v>
      </c>
      <c r="BB463" s="104">
        <v>2</v>
      </c>
      <c r="BC463" s="104">
        <v>45271</v>
      </c>
      <c r="BD463" s="104">
        <v>45271</v>
      </c>
      <c r="BE463" s="104">
        <v>45273</v>
      </c>
      <c r="BF463" s="104">
        <v>45380</v>
      </c>
      <c r="BG463">
        <v>53272.05</v>
      </c>
      <c r="BH463">
        <v>1</v>
      </c>
    </row>
    <row r="464" spans="2:60">
      <c r="B464" t="s">
        <v>4549</v>
      </c>
      <c r="C464">
        <v>1100513668</v>
      </c>
      <c r="D464" t="s">
        <v>4550</v>
      </c>
      <c r="E464">
        <v>10</v>
      </c>
      <c r="F464" t="s">
        <v>4551</v>
      </c>
      <c r="G464" t="s">
        <v>4552</v>
      </c>
      <c r="H464" t="s">
        <v>4553</v>
      </c>
      <c r="L464" t="s">
        <v>2777</v>
      </c>
      <c r="M464" t="s">
        <v>403</v>
      </c>
      <c r="N464" t="s">
        <v>4554</v>
      </c>
      <c r="O464" t="s">
        <v>2817</v>
      </c>
      <c r="P464" t="s">
        <v>103</v>
      </c>
      <c r="R464" t="s">
        <v>49</v>
      </c>
      <c r="V464" t="s">
        <v>2835</v>
      </c>
      <c r="Y464">
        <v>0</v>
      </c>
      <c r="Z464">
        <v>0</v>
      </c>
      <c r="AA464">
        <v>0</v>
      </c>
      <c r="AB464">
        <v>0</v>
      </c>
      <c r="AC464">
        <v>0</v>
      </c>
      <c r="AD464">
        <v>0</v>
      </c>
      <c r="AE464">
        <v>0</v>
      </c>
      <c r="AF464" t="s">
        <v>2782</v>
      </c>
      <c r="AI464" t="s">
        <v>79</v>
      </c>
      <c r="AJ464" t="s">
        <v>79</v>
      </c>
      <c r="AM464">
        <v>2023</v>
      </c>
      <c r="AN464" s="104">
        <v>45243</v>
      </c>
      <c r="AO464" s="104">
        <v>45257</v>
      </c>
      <c r="AP464" s="104">
        <v>45257</v>
      </c>
      <c r="AQ464" s="104">
        <v>45245</v>
      </c>
      <c r="AR464" s="104">
        <v>45258</v>
      </c>
      <c r="AS464" s="104">
        <v>45250</v>
      </c>
      <c r="AT464" s="104">
        <v>2</v>
      </c>
      <c r="AU464" s="104">
        <v>2</v>
      </c>
      <c r="AV464" s="104">
        <v>2</v>
      </c>
      <c r="AW464" s="104">
        <v>2</v>
      </c>
      <c r="AX464" s="104">
        <v>45271</v>
      </c>
      <c r="AY464" s="104">
        <v>45271</v>
      </c>
      <c r="AZ464" s="104">
        <v>45259</v>
      </c>
      <c r="BA464" s="104">
        <v>45258</v>
      </c>
      <c r="BB464" s="104">
        <v>2</v>
      </c>
      <c r="BC464" s="104">
        <v>45271</v>
      </c>
      <c r="BD464" s="104">
        <v>45271</v>
      </c>
      <c r="BE464" s="104">
        <v>45273</v>
      </c>
      <c r="BF464" s="104">
        <v>45406</v>
      </c>
      <c r="BG464">
        <v>33615.019999999997</v>
      </c>
      <c r="BH464">
        <v>1</v>
      </c>
    </row>
    <row r="465" spans="2:60">
      <c r="B465" t="s">
        <v>4555</v>
      </c>
      <c r="C465">
        <v>1100513702</v>
      </c>
      <c r="D465" t="s">
        <v>596</v>
      </c>
      <c r="E465">
        <v>20</v>
      </c>
      <c r="F465" t="s">
        <v>2791</v>
      </c>
      <c r="G465" t="s">
        <v>3007</v>
      </c>
      <c r="H465" t="s">
        <v>4556</v>
      </c>
      <c r="L465" t="s">
        <v>2777</v>
      </c>
      <c r="M465" t="s">
        <v>521</v>
      </c>
      <c r="N465" t="s">
        <v>2997</v>
      </c>
      <c r="O465" t="s">
        <v>3067</v>
      </c>
      <c r="P465" t="s">
        <v>88</v>
      </c>
      <c r="R465" t="s">
        <v>49</v>
      </c>
      <c r="V465" t="s">
        <v>2819</v>
      </c>
      <c r="Y465">
        <v>0</v>
      </c>
      <c r="Z465">
        <v>0</v>
      </c>
      <c r="AA465">
        <v>1</v>
      </c>
      <c r="AB465">
        <v>0</v>
      </c>
      <c r="AC465">
        <v>0</v>
      </c>
      <c r="AD465">
        <v>0</v>
      </c>
      <c r="AE465">
        <v>0</v>
      </c>
      <c r="AF465" t="s">
        <v>2782</v>
      </c>
      <c r="AJ465" t="s">
        <v>79</v>
      </c>
      <c r="AM465">
        <v>2023</v>
      </c>
      <c r="AN465" s="104">
        <v>45239</v>
      </c>
      <c r="AO465" s="104">
        <v>2</v>
      </c>
      <c r="AP465" s="104">
        <v>2</v>
      </c>
      <c r="AQ465" s="104">
        <v>2</v>
      </c>
      <c r="AR465" s="104">
        <v>2</v>
      </c>
      <c r="AS465" s="104">
        <v>2</v>
      </c>
      <c r="AT465" s="104">
        <v>2</v>
      </c>
      <c r="AU465" s="104">
        <v>2</v>
      </c>
      <c r="AV465" s="104">
        <v>2</v>
      </c>
      <c r="AW465" s="104">
        <v>2</v>
      </c>
      <c r="AX465" s="104">
        <v>45246</v>
      </c>
      <c r="AY465" s="104">
        <v>45246</v>
      </c>
      <c r="AZ465" s="104">
        <v>2</v>
      </c>
      <c r="BA465" s="104">
        <v>45246</v>
      </c>
      <c r="BB465" s="104">
        <v>2</v>
      </c>
      <c r="BC465" s="104">
        <v>45246</v>
      </c>
      <c r="BD465" s="104">
        <v>45246</v>
      </c>
      <c r="BE465" s="104">
        <v>45250</v>
      </c>
      <c r="BF465" s="104">
        <v>45296</v>
      </c>
      <c r="BG465">
        <v>4687.01</v>
      </c>
      <c r="BH465">
        <v>1</v>
      </c>
    </row>
    <row r="466" spans="2:60">
      <c r="B466" t="s">
        <v>4557</v>
      </c>
      <c r="C466">
        <v>1100513713</v>
      </c>
      <c r="D466" t="s">
        <v>1046</v>
      </c>
      <c r="E466">
        <v>30</v>
      </c>
      <c r="F466" t="s">
        <v>2791</v>
      </c>
      <c r="G466" t="s">
        <v>3007</v>
      </c>
      <c r="L466" t="s">
        <v>2777</v>
      </c>
      <c r="M466" t="s">
        <v>521</v>
      </c>
      <c r="N466" t="s">
        <v>2997</v>
      </c>
      <c r="O466" t="s">
        <v>3240</v>
      </c>
      <c r="P466" t="s">
        <v>88</v>
      </c>
      <c r="R466" t="s">
        <v>73</v>
      </c>
      <c r="V466" t="s">
        <v>2835</v>
      </c>
      <c r="Y466">
        <v>0</v>
      </c>
      <c r="Z466">
        <v>0</v>
      </c>
      <c r="AA466">
        <v>1</v>
      </c>
      <c r="AB466">
        <v>0</v>
      </c>
      <c r="AC466">
        <v>0</v>
      </c>
      <c r="AD466">
        <v>0</v>
      </c>
      <c r="AE466">
        <v>0</v>
      </c>
      <c r="AF466" t="s">
        <v>2782</v>
      </c>
      <c r="AJ466" t="s">
        <v>79</v>
      </c>
      <c r="AM466">
        <v>2023</v>
      </c>
      <c r="AN466" s="104">
        <v>45239</v>
      </c>
      <c r="AO466" s="104">
        <v>2</v>
      </c>
      <c r="AP466" s="104">
        <v>2</v>
      </c>
      <c r="AQ466" s="104">
        <v>2</v>
      </c>
      <c r="AR466" s="104">
        <v>2</v>
      </c>
      <c r="AS466" s="104">
        <v>2</v>
      </c>
      <c r="AT466" s="104">
        <v>2</v>
      </c>
      <c r="AU466" s="104">
        <v>2</v>
      </c>
      <c r="AV466" s="104">
        <v>2</v>
      </c>
      <c r="AW466" s="104">
        <v>2</v>
      </c>
      <c r="AX466" s="104">
        <v>45257</v>
      </c>
      <c r="AY466" s="104">
        <v>45257</v>
      </c>
      <c r="AZ466" s="104">
        <v>2</v>
      </c>
      <c r="BA466" s="104">
        <v>45247</v>
      </c>
      <c r="BB466" s="104">
        <v>2</v>
      </c>
      <c r="BC466" s="104">
        <v>45257</v>
      </c>
      <c r="BD466" s="104">
        <v>45257</v>
      </c>
      <c r="BE466" s="104">
        <v>45259</v>
      </c>
      <c r="BF466" s="104">
        <v>45316</v>
      </c>
      <c r="BG466">
        <v>960.01</v>
      </c>
      <c r="BH466">
        <v>1</v>
      </c>
    </row>
    <row r="467" spans="2:60">
      <c r="B467" t="s">
        <v>4558</v>
      </c>
      <c r="C467">
        <v>1100513812</v>
      </c>
      <c r="D467" t="s">
        <v>1709</v>
      </c>
      <c r="E467">
        <v>20</v>
      </c>
      <c r="F467" t="s">
        <v>2791</v>
      </c>
      <c r="G467" t="s">
        <v>3007</v>
      </c>
      <c r="H467" t="s">
        <v>4559</v>
      </c>
      <c r="L467" t="s">
        <v>2777</v>
      </c>
      <c r="M467" t="s">
        <v>214</v>
      </c>
      <c r="N467" t="s">
        <v>3075</v>
      </c>
      <c r="O467" t="s">
        <v>3419</v>
      </c>
      <c r="P467" t="s">
        <v>103</v>
      </c>
      <c r="R467" t="s">
        <v>88</v>
      </c>
      <c r="V467" t="s">
        <v>2819</v>
      </c>
      <c r="Y467">
        <v>8</v>
      </c>
      <c r="Z467">
        <v>0</v>
      </c>
      <c r="AA467">
        <v>0</v>
      </c>
      <c r="AB467">
        <v>0</v>
      </c>
      <c r="AC467">
        <v>0</v>
      </c>
      <c r="AD467">
        <v>0</v>
      </c>
      <c r="AE467">
        <v>0</v>
      </c>
      <c r="AF467" t="s">
        <v>2782</v>
      </c>
      <c r="AI467" t="s">
        <v>79</v>
      </c>
      <c r="AM467">
        <v>2023</v>
      </c>
      <c r="AN467" s="104">
        <v>45240</v>
      </c>
      <c r="AO467" s="104">
        <v>2</v>
      </c>
      <c r="AP467" s="104">
        <v>2</v>
      </c>
      <c r="AQ467" s="104">
        <v>2</v>
      </c>
      <c r="AR467" s="104">
        <v>2</v>
      </c>
      <c r="AS467" s="104">
        <v>2</v>
      </c>
      <c r="AT467" s="104">
        <v>2</v>
      </c>
      <c r="AU467" s="104">
        <v>2</v>
      </c>
      <c r="AV467" s="104">
        <v>2</v>
      </c>
      <c r="AW467" s="104">
        <v>2</v>
      </c>
      <c r="AX467" s="104">
        <v>45258</v>
      </c>
      <c r="AY467" s="104">
        <v>45258</v>
      </c>
      <c r="AZ467" s="104">
        <v>45250</v>
      </c>
      <c r="BA467" s="104">
        <v>2</v>
      </c>
      <c r="BB467" s="104">
        <v>2</v>
      </c>
      <c r="BC467" s="104">
        <v>45258</v>
      </c>
      <c r="BD467" s="104">
        <v>45258</v>
      </c>
      <c r="BE467" s="104">
        <v>45260</v>
      </c>
      <c r="BF467" s="104">
        <v>45321</v>
      </c>
      <c r="BG467">
        <v>8798.02</v>
      </c>
      <c r="BH467">
        <v>1</v>
      </c>
    </row>
    <row r="468" spans="2:60">
      <c r="B468" t="s">
        <v>4560</v>
      </c>
      <c r="C468">
        <v>1100513832</v>
      </c>
      <c r="D468" t="s">
        <v>1705</v>
      </c>
      <c r="E468">
        <v>10</v>
      </c>
      <c r="F468" t="s">
        <v>2799</v>
      </c>
      <c r="G468" t="s">
        <v>4561</v>
      </c>
      <c r="H468" t="s">
        <v>4562</v>
      </c>
      <c r="M468" t="s">
        <v>208</v>
      </c>
      <c r="N468" t="s">
        <v>2997</v>
      </c>
      <c r="O468" t="s">
        <v>3067</v>
      </c>
      <c r="P468" t="s">
        <v>103</v>
      </c>
      <c r="R468" t="s">
        <v>88</v>
      </c>
      <c r="V468" t="s">
        <v>2781</v>
      </c>
      <c r="Y468">
        <v>0</v>
      </c>
      <c r="Z468">
        <v>0</v>
      </c>
      <c r="AA468">
        <v>0</v>
      </c>
      <c r="AB468">
        <v>0</v>
      </c>
      <c r="AC468">
        <v>0</v>
      </c>
      <c r="AD468">
        <v>0</v>
      </c>
      <c r="AE468">
        <v>0</v>
      </c>
      <c r="AF468" t="s">
        <v>2782</v>
      </c>
      <c r="AI468" t="s">
        <v>79</v>
      </c>
      <c r="AM468">
        <v>2023</v>
      </c>
      <c r="AN468" s="104">
        <v>45240</v>
      </c>
      <c r="AO468" s="104">
        <v>2</v>
      </c>
      <c r="AP468" s="104">
        <v>2</v>
      </c>
      <c r="AQ468" s="104">
        <v>2</v>
      </c>
      <c r="AR468" s="104">
        <v>2</v>
      </c>
      <c r="AS468" s="104">
        <v>2</v>
      </c>
      <c r="AT468" s="104">
        <v>2</v>
      </c>
      <c r="AU468" s="104">
        <v>2</v>
      </c>
      <c r="AV468" s="104">
        <v>2</v>
      </c>
      <c r="AW468" s="104">
        <v>2</v>
      </c>
      <c r="AX468" s="104">
        <v>45257</v>
      </c>
      <c r="AY468" s="104">
        <v>45257</v>
      </c>
      <c r="AZ468" s="104">
        <v>45243</v>
      </c>
      <c r="BA468" s="104">
        <v>2</v>
      </c>
      <c r="BB468" s="104">
        <v>2</v>
      </c>
      <c r="BC468" s="104">
        <v>45257</v>
      </c>
      <c r="BD468" s="104">
        <v>45257</v>
      </c>
      <c r="BE468" s="104">
        <v>45259</v>
      </c>
      <c r="BF468" s="104">
        <v>45315</v>
      </c>
      <c r="BG468">
        <v>0</v>
      </c>
      <c r="BH468">
        <v>1</v>
      </c>
    </row>
    <row r="469" spans="2:60">
      <c r="B469" t="s">
        <v>4563</v>
      </c>
      <c r="C469">
        <v>1100513894</v>
      </c>
      <c r="D469" t="s">
        <v>3589</v>
      </c>
      <c r="E469">
        <v>30</v>
      </c>
      <c r="F469" t="s">
        <v>2994</v>
      </c>
      <c r="G469" t="s">
        <v>2995</v>
      </c>
      <c r="H469" t="s">
        <v>4564</v>
      </c>
      <c r="L469" t="s">
        <v>2777</v>
      </c>
      <c r="M469" t="s">
        <v>521</v>
      </c>
      <c r="N469" t="s">
        <v>2997</v>
      </c>
      <c r="O469" t="s">
        <v>3067</v>
      </c>
      <c r="P469" t="s">
        <v>88</v>
      </c>
      <c r="R469" t="s">
        <v>73</v>
      </c>
      <c r="V469" t="s">
        <v>2781</v>
      </c>
      <c r="Y469">
        <v>0</v>
      </c>
      <c r="Z469">
        <v>0</v>
      </c>
      <c r="AA469">
        <v>0</v>
      </c>
      <c r="AB469">
        <v>0</v>
      </c>
      <c r="AC469">
        <v>0</v>
      </c>
      <c r="AD469">
        <v>0</v>
      </c>
      <c r="AE469">
        <v>0</v>
      </c>
      <c r="AF469" t="s">
        <v>2782</v>
      </c>
      <c r="AJ469" t="s">
        <v>79</v>
      </c>
      <c r="AM469">
        <v>2023</v>
      </c>
      <c r="AN469" s="104">
        <v>45243</v>
      </c>
      <c r="AO469" s="104">
        <v>2</v>
      </c>
      <c r="AP469" s="104">
        <v>2</v>
      </c>
      <c r="AQ469" s="104">
        <v>2</v>
      </c>
      <c r="AR469" s="104">
        <v>2</v>
      </c>
      <c r="AS469" s="104">
        <v>2</v>
      </c>
      <c r="AT469" s="104">
        <v>2</v>
      </c>
      <c r="AU469" s="104">
        <v>2</v>
      </c>
      <c r="AV469" s="104">
        <v>2</v>
      </c>
      <c r="AW469" s="104">
        <v>2</v>
      </c>
      <c r="AX469" s="104">
        <v>45257</v>
      </c>
      <c r="AY469" s="104">
        <v>45257</v>
      </c>
      <c r="AZ469" s="104">
        <v>2</v>
      </c>
      <c r="BA469" s="104">
        <v>45247</v>
      </c>
      <c r="BB469" s="104">
        <v>2</v>
      </c>
      <c r="BC469" s="104">
        <v>45257</v>
      </c>
      <c r="BD469" s="104">
        <v>45257</v>
      </c>
      <c r="BE469" s="104">
        <v>45259</v>
      </c>
      <c r="BF469" s="104">
        <v>45342</v>
      </c>
      <c r="BG469">
        <v>440</v>
      </c>
      <c r="BH469">
        <v>1</v>
      </c>
    </row>
    <row r="470" spans="2:60">
      <c r="B470" t="s">
        <v>4565</v>
      </c>
      <c r="C470">
        <v>1100513936</v>
      </c>
      <c r="D470" t="s">
        <v>4566</v>
      </c>
      <c r="E470">
        <v>10</v>
      </c>
      <c r="F470" t="s">
        <v>4567</v>
      </c>
      <c r="G470" t="s">
        <v>3996</v>
      </c>
      <c r="H470" t="s">
        <v>4568</v>
      </c>
      <c r="L470" t="s">
        <v>2777</v>
      </c>
      <c r="M470" t="s">
        <v>513</v>
      </c>
      <c r="N470" t="s">
        <v>4569</v>
      </c>
      <c r="O470" t="s">
        <v>3112</v>
      </c>
      <c r="P470" t="s">
        <v>103</v>
      </c>
      <c r="R470" t="s">
        <v>39</v>
      </c>
      <c r="V470" t="s">
        <v>2835</v>
      </c>
      <c r="Y470">
        <v>0</v>
      </c>
      <c r="Z470">
        <v>0</v>
      </c>
      <c r="AA470">
        <v>0</v>
      </c>
      <c r="AB470">
        <v>0</v>
      </c>
      <c r="AC470">
        <v>0</v>
      </c>
      <c r="AD470">
        <v>0</v>
      </c>
      <c r="AE470">
        <v>0</v>
      </c>
      <c r="AF470" t="s">
        <v>2782</v>
      </c>
      <c r="AI470" t="s">
        <v>79</v>
      </c>
      <c r="AJ470" t="s">
        <v>79</v>
      </c>
      <c r="AM470">
        <v>2023</v>
      </c>
      <c r="AN470" s="104">
        <v>45247</v>
      </c>
      <c r="AO470" s="104">
        <v>2</v>
      </c>
      <c r="AP470" s="104">
        <v>2</v>
      </c>
      <c r="AQ470" s="104">
        <v>2</v>
      </c>
      <c r="AR470" s="104">
        <v>2</v>
      </c>
      <c r="AS470" s="104">
        <v>2</v>
      </c>
      <c r="AT470" s="104">
        <v>2</v>
      </c>
      <c r="AU470" s="104">
        <v>2</v>
      </c>
      <c r="AV470" s="104">
        <v>2</v>
      </c>
      <c r="AW470" s="104">
        <v>2</v>
      </c>
      <c r="AX470" s="104">
        <v>45261</v>
      </c>
      <c r="AY470" s="104">
        <v>45261</v>
      </c>
      <c r="AZ470" s="104">
        <v>45251</v>
      </c>
      <c r="BA470" s="104">
        <v>45259</v>
      </c>
      <c r="BB470" s="104">
        <v>2</v>
      </c>
      <c r="BC470" s="104">
        <v>45261</v>
      </c>
      <c r="BD470" s="104">
        <v>45261</v>
      </c>
      <c r="BE470" s="104">
        <v>45265</v>
      </c>
      <c r="BF470" s="104">
        <v>45310</v>
      </c>
      <c r="BG470">
        <v>7359.01</v>
      </c>
      <c r="BH470">
        <v>1</v>
      </c>
    </row>
    <row r="471" spans="2:60">
      <c r="B471" t="s">
        <v>4570</v>
      </c>
      <c r="C471">
        <v>1100514073</v>
      </c>
      <c r="D471" t="s">
        <v>1183</v>
      </c>
      <c r="E471">
        <v>10</v>
      </c>
      <c r="F471" t="s">
        <v>2799</v>
      </c>
      <c r="G471" t="s">
        <v>4571</v>
      </c>
      <c r="H471" t="s">
        <v>4572</v>
      </c>
      <c r="L471" t="s">
        <v>2777</v>
      </c>
      <c r="M471" t="s">
        <v>521</v>
      </c>
      <c r="N471" t="s">
        <v>3075</v>
      </c>
      <c r="O471" t="s">
        <v>3419</v>
      </c>
      <c r="P471" t="s">
        <v>88</v>
      </c>
      <c r="R471" t="s">
        <v>97</v>
      </c>
      <c r="V471" t="s">
        <v>4328</v>
      </c>
      <c r="Y471">
        <v>0</v>
      </c>
      <c r="Z471">
        <v>0</v>
      </c>
      <c r="AA471">
        <v>0</v>
      </c>
      <c r="AB471">
        <v>0</v>
      </c>
      <c r="AC471">
        <v>0</v>
      </c>
      <c r="AD471">
        <v>0</v>
      </c>
      <c r="AE471">
        <v>0</v>
      </c>
      <c r="AF471" t="s">
        <v>2782</v>
      </c>
      <c r="AJ471" t="s">
        <v>79</v>
      </c>
      <c r="AM471">
        <v>2023</v>
      </c>
      <c r="AN471" s="104">
        <v>45245</v>
      </c>
      <c r="AO471" s="104">
        <v>2</v>
      </c>
      <c r="AP471" s="104">
        <v>2</v>
      </c>
      <c r="AQ471" s="104">
        <v>2</v>
      </c>
      <c r="AR471" s="104">
        <v>2</v>
      </c>
      <c r="AS471" s="104">
        <v>2</v>
      </c>
      <c r="AT471" s="104">
        <v>2</v>
      </c>
      <c r="AU471" s="104">
        <v>2</v>
      </c>
      <c r="AV471" s="104">
        <v>2</v>
      </c>
      <c r="AW471" s="104">
        <v>2</v>
      </c>
      <c r="AX471" s="104">
        <v>45259</v>
      </c>
      <c r="AY471" s="104">
        <v>45259</v>
      </c>
      <c r="AZ471" s="104">
        <v>2</v>
      </c>
      <c r="BA471" s="104">
        <v>45257</v>
      </c>
      <c r="BB471" s="104">
        <v>2</v>
      </c>
      <c r="BC471" s="104">
        <v>45259</v>
      </c>
      <c r="BD471" s="104">
        <v>45259</v>
      </c>
      <c r="BE471" s="104">
        <v>45261</v>
      </c>
      <c r="BF471" s="104">
        <v>46022</v>
      </c>
      <c r="BG471">
        <v>37488.01</v>
      </c>
      <c r="BH471">
        <v>1</v>
      </c>
    </row>
    <row r="472" spans="2:60">
      <c r="B472" t="s">
        <v>4573</v>
      </c>
      <c r="C472">
        <v>1100514097</v>
      </c>
      <c r="D472" t="s">
        <v>1395</v>
      </c>
      <c r="E472">
        <v>30</v>
      </c>
      <c r="F472" t="s">
        <v>4574</v>
      </c>
      <c r="G472" t="s">
        <v>4575</v>
      </c>
      <c r="H472" t="s">
        <v>4576</v>
      </c>
      <c r="L472" t="s">
        <v>2777</v>
      </c>
      <c r="M472" t="s">
        <v>521</v>
      </c>
      <c r="N472" t="s">
        <v>3075</v>
      </c>
      <c r="O472" t="s">
        <v>3419</v>
      </c>
      <c r="P472" t="s">
        <v>88</v>
      </c>
      <c r="R472" t="s">
        <v>73</v>
      </c>
      <c r="V472" t="s">
        <v>2819</v>
      </c>
      <c r="Y472">
        <v>0</v>
      </c>
      <c r="Z472">
        <v>0</v>
      </c>
      <c r="AA472">
        <v>0</v>
      </c>
      <c r="AB472">
        <v>0</v>
      </c>
      <c r="AC472">
        <v>0</v>
      </c>
      <c r="AD472">
        <v>0</v>
      </c>
      <c r="AE472">
        <v>0</v>
      </c>
      <c r="AF472" t="s">
        <v>2782</v>
      </c>
      <c r="AJ472" t="s">
        <v>79</v>
      </c>
      <c r="AM472">
        <v>2023</v>
      </c>
      <c r="AN472" s="104">
        <v>45245</v>
      </c>
      <c r="AO472" s="104">
        <v>2</v>
      </c>
      <c r="AP472" s="104">
        <v>2</v>
      </c>
      <c r="AQ472" s="104">
        <v>2</v>
      </c>
      <c r="AR472" s="104">
        <v>2</v>
      </c>
      <c r="AS472" s="104">
        <v>2</v>
      </c>
      <c r="AT472" s="104">
        <v>2</v>
      </c>
      <c r="AU472" s="104">
        <v>2</v>
      </c>
      <c r="AV472" s="104">
        <v>2</v>
      </c>
      <c r="AW472" s="104">
        <v>2</v>
      </c>
      <c r="AX472" s="104">
        <v>45252</v>
      </c>
      <c r="AY472" s="104">
        <v>45252</v>
      </c>
      <c r="AZ472" s="104">
        <v>2</v>
      </c>
      <c r="BA472" s="104">
        <v>45247</v>
      </c>
      <c r="BB472" s="104">
        <v>2</v>
      </c>
      <c r="BC472" s="104">
        <v>45252</v>
      </c>
      <c r="BD472" s="104">
        <v>45252</v>
      </c>
      <c r="BE472" s="104">
        <v>45258</v>
      </c>
      <c r="BF472" s="104">
        <v>45273</v>
      </c>
      <c r="BG472">
        <v>11210.81</v>
      </c>
      <c r="BH472">
        <v>1</v>
      </c>
    </row>
    <row r="473" spans="2:60">
      <c r="B473" t="s">
        <v>4577</v>
      </c>
      <c r="C473">
        <v>1100514285</v>
      </c>
      <c r="D473" t="s">
        <v>1106</v>
      </c>
      <c r="E473">
        <v>40</v>
      </c>
      <c r="F473" t="s">
        <v>2994</v>
      </c>
      <c r="G473" t="s">
        <v>2995</v>
      </c>
      <c r="H473" t="s">
        <v>4578</v>
      </c>
      <c r="L473" t="s">
        <v>2777</v>
      </c>
      <c r="M473" t="s">
        <v>214</v>
      </c>
      <c r="N473" t="s">
        <v>4579</v>
      </c>
      <c r="O473" t="s">
        <v>4580</v>
      </c>
      <c r="P473" t="s">
        <v>11</v>
      </c>
      <c r="R473" t="s">
        <v>88</v>
      </c>
      <c r="V473" t="s">
        <v>2781</v>
      </c>
      <c r="Y473">
        <v>0</v>
      </c>
      <c r="Z473">
        <v>0</v>
      </c>
      <c r="AA473">
        <v>0</v>
      </c>
      <c r="AB473">
        <v>0</v>
      </c>
      <c r="AC473">
        <v>0</v>
      </c>
      <c r="AD473">
        <v>0</v>
      </c>
      <c r="AE473">
        <v>0</v>
      </c>
      <c r="AF473" t="s">
        <v>2782</v>
      </c>
      <c r="AI473" t="s">
        <v>79</v>
      </c>
      <c r="AM473">
        <v>2023</v>
      </c>
      <c r="AN473" s="104">
        <v>45247</v>
      </c>
      <c r="AO473" s="104">
        <v>2</v>
      </c>
      <c r="AP473" s="104">
        <v>2</v>
      </c>
      <c r="AQ473" s="104">
        <v>2</v>
      </c>
      <c r="AR473" s="104">
        <v>2</v>
      </c>
      <c r="AS473" s="104">
        <v>2</v>
      </c>
      <c r="AT473" s="104">
        <v>2</v>
      </c>
      <c r="AU473" s="104">
        <v>2</v>
      </c>
      <c r="AV473" s="104">
        <v>2</v>
      </c>
      <c r="AW473" s="104">
        <v>2</v>
      </c>
      <c r="AX473" s="104">
        <v>45261</v>
      </c>
      <c r="AY473" s="104">
        <v>45261</v>
      </c>
      <c r="AZ473" s="104">
        <v>45259</v>
      </c>
      <c r="BA473" s="104">
        <v>2</v>
      </c>
      <c r="BB473" s="104">
        <v>2</v>
      </c>
      <c r="BC473" s="104">
        <v>45261</v>
      </c>
      <c r="BD473" s="104">
        <v>45261</v>
      </c>
      <c r="BE473" s="104">
        <v>45266</v>
      </c>
      <c r="BF473" s="104">
        <v>45331</v>
      </c>
      <c r="BG473">
        <v>6275.02</v>
      </c>
      <c r="BH473">
        <v>1</v>
      </c>
    </row>
    <row r="474" spans="2:60">
      <c r="B474" t="s">
        <v>4581</v>
      </c>
      <c r="C474">
        <v>1100514298</v>
      </c>
      <c r="D474" t="s">
        <v>4582</v>
      </c>
      <c r="E474">
        <v>10</v>
      </c>
      <c r="F474" t="s">
        <v>2799</v>
      </c>
      <c r="G474" t="s">
        <v>4583</v>
      </c>
      <c r="L474" t="s">
        <v>2777</v>
      </c>
      <c r="M474" t="s">
        <v>521</v>
      </c>
      <c r="N474" t="s">
        <v>3040</v>
      </c>
      <c r="O474" t="s">
        <v>4584</v>
      </c>
      <c r="P474" t="s">
        <v>88</v>
      </c>
      <c r="R474" t="s">
        <v>39</v>
      </c>
      <c r="Y474">
        <v>0</v>
      </c>
      <c r="Z474">
        <v>0</v>
      </c>
      <c r="AA474">
        <v>0</v>
      </c>
      <c r="AB474">
        <v>0</v>
      </c>
      <c r="AC474">
        <v>0</v>
      </c>
      <c r="AD474">
        <v>0</v>
      </c>
      <c r="AE474">
        <v>0</v>
      </c>
      <c r="AF474" t="s">
        <v>2782</v>
      </c>
      <c r="AI474" t="s">
        <v>38</v>
      </c>
      <c r="AJ474" t="s">
        <v>79</v>
      </c>
      <c r="AM474">
        <v>2023</v>
      </c>
      <c r="AN474" s="104">
        <v>2</v>
      </c>
      <c r="AO474" s="104">
        <v>2</v>
      </c>
      <c r="AP474" s="104">
        <v>2</v>
      </c>
      <c r="AQ474" s="104">
        <v>2</v>
      </c>
      <c r="AR474" s="104">
        <v>2</v>
      </c>
      <c r="AS474" s="104">
        <v>2</v>
      </c>
      <c r="AT474" s="104">
        <v>2</v>
      </c>
      <c r="AU474" s="104">
        <v>2</v>
      </c>
      <c r="AV474" s="104">
        <v>2</v>
      </c>
      <c r="AW474" s="104">
        <v>2</v>
      </c>
      <c r="AX474" s="104">
        <v>2</v>
      </c>
      <c r="AY474" s="104">
        <v>2</v>
      </c>
      <c r="AZ474" s="104">
        <v>2</v>
      </c>
      <c r="BA474" s="104">
        <v>45261</v>
      </c>
      <c r="BB474" s="104">
        <v>2</v>
      </c>
      <c r="BC474" s="104">
        <v>2</v>
      </c>
      <c r="BD474" s="104">
        <v>2</v>
      </c>
      <c r="BE474" s="104">
        <v>2</v>
      </c>
      <c r="BF474" s="104">
        <v>2</v>
      </c>
      <c r="BG474">
        <v>2138.0100000000002</v>
      </c>
      <c r="BH474">
        <v>1</v>
      </c>
    </row>
    <row r="475" spans="2:60">
      <c r="B475" t="s">
        <v>4585</v>
      </c>
      <c r="C475">
        <v>1100514410</v>
      </c>
      <c r="D475" t="s">
        <v>1719</v>
      </c>
      <c r="E475">
        <v>10</v>
      </c>
      <c r="F475" t="s">
        <v>2799</v>
      </c>
      <c r="G475" t="s">
        <v>4586</v>
      </c>
      <c r="H475" t="s">
        <v>4587</v>
      </c>
      <c r="L475" t="s">
        <v>2777</v>
      </c>
      <c r="M475" t="s">
        <v>208</v>
      </c>
      <c r="N475" t="s">
        <v>2997</v>
      </c>
      <c r="O475" t="s">
        <v>3937</v>
      </c>
      <c r="P475" t="s">
        <v>103</v>
      </c>
      <c r="R475" t="s">
        <v>88</v>
      </c>
      <c r="V475" t="s">
        <v>2781</v>
      </c>
      <c r="Y475">
        <v>0</v>
      </c>
      <c r="Z475">
        <v>0</v>
      </c>
      <c r="AA475">
        <v>0</v>
      </c>
      <c r="AB475">
        <v>0</v>
      </c>
      <c r="AC475">
        <v>0</v>
      </c>
      <c r="AD475">
        <v>0</v>
      </c>
      <c r="AE475">
        <v>0</v>
      </c>
      <c r="AF475" t="s">
        <v>2782</v>
      </c>
      <c r="AI475" t="s">
        <v>79</v>
      </c>
      <c r="AM475">
        <v>2023</v>
      </c>
      <c r="AN475" s="104">
        <v>45250</v>
      </c>
      <c r="AO475" s="104">
        <v>2</v>
      </c>
      <c r="AP475" s="104">
        <v>2</v>
      </c>
      <c r="AQ475" s="104">
        <v>2</v>
      </c>
      <c r="AR475" s="104">
        <v>2</v>
      </c>
      <c r="AS475" s="104">
        <v>2</v>
      </c>
      <c r="AT475" s="104">
        <v>2</v>
      </c>
      <c r="AU475" s="104">
        <v>2</v>
      </c>
      <c r="AV475" s="104">
        <v>2</v>
      </c>
      <c r="AW475" s="104">
        <v>2</v>
      </c>
      <c r="AX475" s="104">
        <v>45271</v>
      </c>
      <c r="AY475" s="104">
        <v>45271</v>
      </c>
      <c r="AZ475" s="104">
        <v>45251</v>
      </c>
      <c r="BA475" s="104">
        <v>2</v>
      </c>
      <c r="BB475" s="104">
        <v>2</v>
      </c>
      <c r="BC475" s="104">
        <v>45271</v>
      </c>
      <c r="BD475" s="104">
        <v>45271</v>
      </c>
      <c r="BE475" s="104">
        <v>45273</v>
      </c>
      <c r="BF475" s="104">
        <v>46022</v>
      </c>
      <c r="BG475">
        <v>0</v>
      </c>
      <c r="BH475">
        <v>1</v>
      </c>
    </row>
    <row r="476" spans="2:60">
      <c r="B476" t="s">
        <v>4588</v>
      </c>
      <c r="C476">
        <v>1100514419</v>
      </c>
      <c r="D476" t="s">
        <v>1189</v>
      </c>
      <c r="E476">
        <v>20</v>
      </c>
      <c r="F476" t="s">
        <v>2791</v>
      </c>
      <c r="G476" t="s">
        <v>3007</v>
      </c>
      <c r="H476" t="s">
        <v>4589</v>
      </c>
      <c r="L476" t="s">
        <v>2777</v>
      </c>
      <c r="M476" t="s">
        <v>513</v>
      </c>
      <c r="N476" t="s">
        <v>4590</v>
      </c>
      <c r="O476" t="s">
        <v>3928</v>
      </c>
      <c r="P476" t="s">
        <v>11</v>
      </c>
      <c r="R476" t="s">
        <v>97</v>
      </c>
      <c r="V476" t="s">
        <v>2835</v>
      </c>
      <c r="Y476">
        <v>2</v>
      </c>
      <c r="Z476">
        <v>0</v>
      </c>
      <c r="AA476">
        <v>2</v>
      </c>
      <c r="AB476">
        <v>0</v>
      </c>
      <c r="AC476">
        <v>0</v>
      </c>
      <c r="AD476">
        <v>0</v>
      </c>
      <c r="AE476">
        <v>0</v>
      </c>
      <c r="AF476" t="s">
        <v>2782</v>
      </c>
      <c r="AI476" t="s">
        <v>79</v>
      </c>
      <c r="AJ476" t="s">
        <v>79</v>
      </c>
      <c r="AM476">
        <v>2023</v>
      </c>
      <c r="AN476" s="104">
        <v>45250</v>
      </c>
      <c r="AO476" s="104">
        <v>2</v>
      </c>
      <c r="AP476" s="104">
        <v>2</v>
      </c>
      <c r="AQ476" s="104">
        <v>2</v>
      </c>
      <c r="AR476" s="104">
        <v>2</v>
      </c>
      <c r="AS476" s="104">
        <v>2</v>
      </c>
      <c r="AT476" s="104">
        <v>2</v>
      </c>
      <c r="AU476" s="104">
        <v>2</v>
      </c>
      <c r="AV476" s="104">
        <v>2</v>
      </c>
      <c r="AW476" s="104">
        <v>2</v>
      </c>
      <c r="AX476" s="104">
        <v>45264</v>
      </c>
      <c r="AY476" s="104">
        <v>45264</v>
      </c>
      <c r="AZ476" s="104">
        <v>45259</v>
      </c>
      <c r="BA476" s="104">
        <v>45258</v>
      </c>
      <c r="BB476" s="104">
        <v>2</v>
      </c>
      <c r="BC476" s="104">
        <v>45264</v>
      </c>
      <c r="BD476" s="104">
        <v>45264</v>
      </c>
      <c r="BE476" s="104">
        <v>45266</v>
      </c>
      <c r="BF476" s="104">
        <v>45303</v>
      </c>
      <c r="BG476">
        <v>0</v>
      </c>
      <c r="BH476">
        <v>1</v>
      </c>
    </row>
    <row r="477" spans="2:60">
      <c r="B477" t="s">
        <v>4591</v>
      </c>
      <c r="C477">
        <v>1100514424</v>
      </c>
      <c r="D477" t="s">
        <v>1997</v>
      </c>
      <c r="E477">
        <v>10</v>
      </c>
      <c r="F477" t="s">
        <v>2799</v>
      </c>
      <c r="G477" t="s">
        <v>4592</v>
      </c>
      <c r="H477" t="s">
        <v>4593</v>
      </c>
      <c r="L477" t="s">
        <v>2777</v>
      </c>
      <c r="M477" t="s">
        <v>208</v>
      </c>
      <c r="N477" t="s">
        <v>2997</v>
      </c>
      <c r="O477" t="s">
        <v>3937</v>
      </c>
      <c r="P477" t="s">
        <v>103</v>
      </c>
      <c r="R477" t="s">
        <v>97</v>
      </c>
      <c r="V477" t="s">
        <v>2835</v>
      </c>
      <c r="Y477">
        <v>0</v>
      </c>
      <c r="Z477">
        <v>0</v>
      </c>
      <c r="AA477">
        <v>0</v>
      </c>
      <c r="AB477">
        <v>0</v>
      </c>
      <c r="AC477">
        <v>0</v>
      </c>
      <c r="AD477">
        <v>0</v>
      </c>
      <c r="AE477">
        <v>0</v>
      </c>
      <c r="AF477" t="s">
        <v>2782</v>
      </c>
      <c r="AI477" t="s">
        <v>79</v>
      </c>
      <c r="AJ477" t="s">
        <v>79</v>
      </c>
      <c r="AM477">
        <v>2023</v>
      </c>
      <c r="AN477" s="104">
        <v>45250</v>
      </c>
      <c r="AO477" s="104">
        <v>2</v>
      </c>
      <c r="AP477" s="104">
        <v>2</v>
      </c>
      <c r="AQ477" s="104">
        <v>2</v>
      </c>
      <c r="AR477" s="104">
        <v>2</v>
      </c>
      <c r="AS477" s="104">
        <v>2</v>
      </c>
      <c r="AT477" s="104">
        <v>2</v>
      </c>
      <c r="AU477" s="104">
        <v>2</v>
      </c>
      <c r="AV477" s="104">
        <v>2</v>
      </c>
      <c r="AW477" s="104">
        <v>2</v>
      </c>
      <c r="AX477" s="104">
        <v>45264</v>
      </c>
      <c r="AY477" s="104">
        <v>45264</v>
      </c>
      <c r="AZ477" s="104">
        <v>45252</v>
      </c>
      <c r="BA477" s="104">
        <v>45258</v>
      </c>
      <c r="BB477" s="104">
        <v>2</v>
      </c>
      <c r="BC477" s="104">
        <v>45264</v>
      </c>
      <c r="BD477" s="104">
        <v>45264</v>
      </c>
      <c r="BE477" s="104">
        <v>45266</v>
      </c>
      <c r="BF477" s="104">
        <v>45310</v>
      </c>
      <c r="BG477">
        <v>0</v>
      </c>
      <c r="BH477">
        <v>1</v>
      </c>
    </row>
    <row r="478" spans="2:60">
      <c r="B478" t="s">
        <v>4594</v>
      </c>
      <c r="C478">
        <v>1100514458</v>
      </c>
      <c r="D478" t="s">
        <v>1716</v>
      </c>
      <c r="E478">
        <v>10</v>
      </c>
      <c r="F478" t="s">
        <v>2799</v>
      </c>
      <c r="G478" t="s">
        <v>3137</v>
      </c>
      <c r="H478" t="s">
        <v>4595</v>
      </c>
      <c r="L478" t="s">
        <v>2777</v>
      </c>
      <c r="M478" t="s">
        <v>214</v>
      </c>
      <c r="N478" t="s">
        <v>2997</v>
      </c>
      <c r="O478" t="s">
        <v>3240</v>
      </c>
      <c r="P478" t="s">
        <v>103</v>
      </c>
      <c r="R478" t="s">
        <v>88</v>
      </c>
      <c r="V478" t="s">
        <v>2781</v>
      </c>
      <c r="Y478">
        <v>0</v>
      </c>
      <c r="Z478">
        <v>0</v>
      </c>
      <c r="AA478">
        <v>0</v>
      </c>
      <c r="AB478">
        <v>0</v>
      </c>
      <c r="AC478">
        <v>0</v>
      </c>
      <c r="AD478">
        <v>0</v>
      </c>
      <c r="AE478">
        <v>0</v>
      </c>
      <c r="AF478" t="s">
        <v>2782</v>
      </c>
      <c r="AI478" t="s">
        <v>79</v>
      </c>
      <c r="AM478">
        <v>2023</v>
      </c>
      <c r="AN478" s="104">
        <v>45251</v>
      </c>
      <c r="AO478" s="104">
        <v>2</v>
      </c>
      <c r="AP478" s="104">
        <v>2</v>
      </c>
      <c r="AQ478" s="104">
        <v>2</v>
      </c>
      <c r="AR478" s="104">
        <v>2</v>
      </c>
      <c r="AS478" s="104">
        <v>2</v>
      </c>
      <c r="AT478" s="104">
        <v>2</v>
      </c>
      <c r="AU478" s="104">
        <v>2</v>
      </c>
      <c r="AV478" s="104">
        <v>2</v>
      </c>
      <c r="AW478" s="104">
        <v>2</v>
      </c>
      <c r="AX478" s="104">
        <v>45265</v>
      </c>
      <c r="AY478" s="104">
        <v>45265</v>
      </c>
      <c r="AZ478" s="104">
        <v>45260</v>
      </c>
      <c r="BA478" s="104">
        <v>2</v>
      </c>
      <c r="BB478" s="104">
        <v>2</v>
      </c>
      <c r="BC478" s="104">
        <v>45265</v>
      </c>
      <c r="BD478" s="104">
        <v>45265</v>
      </c>
      <c r="BE478" s="104">
        <v>45268</v>
      </c>
      <c r="BF478" s="104">
        <v>45362</v>
      </c>
      <c r="BG478">
        <v>6275.02</v>
      </c>
      <c r="BH478">
        <v>1</v>
      </c>
    </row>
    <row r="479" spans="2:60">
      <c r="B479" t="s">
        <v>4596</v>
      </c>
      <c r="C479">
        <v>1100514581</v>
      </c>
      <c r="D479" t="s">
        <v>3079</v>
      </c>
      <c r="E479">
        <v>20</v>
      </c>
      <c r="F479" t="s">
        <v>2799</v>
      </c>
      <c r="G479" t="s">
        <v>4597</v>
      </c>
      <c r="H479" t="s">
        <v>4598</v>
      </c>
      <c r="L479" t="s">
        <v>2777</v>
      </c>
      <c r="M479" t="s">
        <v>521</v>
      </c>
      <c r="N479" t="s">
        <v>2997</v>
      </c>
      <c r="O479" t="s">
        <v>4599</v>
      </c>
      <c r="P479" t="s">
        <v>88</v>
      </c>
      <c r="R479" t="s">
        <v>39</v>
      </c>
      <c r="V479" t="s">
        <v>2781</v>
      </c>
      <c r="Y479">
        <v>0</v>
      </c>
      <c r="Z479">
        <v>0</v>
      </c>
      <c r="AA479">
        <v>0</v>
      </c>
      <c r="AB479">
        <v>0</v>
      </c>
      <c r="AC479">
        <v>0</v>
      </c>
      <c r="AD479">
        <v>0</v>
      </c>
      <c r="AE479">
        <v>0</v>
      </c>
      <c r="AF479" t="s">
        <v>2782</v>
      </c>
      <c r="AJ479" t="s">
        <v>79</v>
      </c>
      <c r="AM479">
        <v>2023</v>
      </c>
      <c r="AN479" s="104">
        <v>45252</v>
      </c>
      <c r="AO479" s="104">
        <v>2</v>
      </c>
      <c r="AP479" s="104">
        <v>2</v>
      </c>
      <c r="AQ479" s="104">
        <v>2</v>
      </c>
      <c r="AR479" s="104">
        <v>2</v>
      </c>
      <c r="AS479" s="104">
        <v>2</v>
      </c>
      <c r="AT479" s="104">
        <v>2</v>
      </c>
      <c r="AU479" s="104">
        <v>2</v>
      </c>
      <c r="AV479" s="104">
        <v>2</v>
      </c>
      <c r="AW479" s="104">
        <v>2</v>
      </c>
      <c r="AX479" s="104">
        <v>45265</v>
      </c>
      <c r="AY479" s="104">
        <v>45265</v>
      </c>
      <c r="AZ479" s="104">
        <v>2</v>
      </c>
      <c r="BA479" s="104">
        <v>45259</v>
      </c>
      <c r="BB479" s="104">
        <v>2</v>
      </c>
      <c r="BC479" s="104">
        <v>45265</v>
      </c>
      <c r="BD479" s="104">
        <v>45265</v>
      </c>
      <c r="BE479" s="104">
        <v>45267</v>
      </c>
      <c r="BF479" s="104">
        <v>45322</v>
      </c>
      <c r="BG479">
        <v>2192.41</v>
      </c>
      <c r="BH479">
        <v>1</v>
      </c>
    </row>
    <row r="480" spans="2:60">
      <c r="B480" t="s">
        <v>4600</v>
      </c>
      <c r="C480">
        <v>1100514685</v>
      </c>
      <c r="D480" t="s">
        <v>3304</v>
      </c>
      <c r="E480">
        <v>10</v>
      </c>
      <c r="F480" t="s">
        <v>2799</v>
      </c>
      <c r="G480" t="s">
        <v>4601</v>
      </c>
      <c r="H480" t="s">
        <v>4602</v>
      </c>
      <c r="L480" t="s">
        <v>2777</v>
      </c>
      <c r="M480" t="s">
        <v>521</v>
      </c>
      <c r="N480" t="s">
        <v>2997</v>
      </c>
      <c r="O480" t="s">
        <v>4603</v>
      </c>
      <c r="P480" t="s">
        <v>88</v>
      </c>
      <c r="R480" t="s">
        <v>39</v>
      </c>
      <c r="V480" t="s">
        <v>2835</v>
      </c>
      <c r="Y480">
        <v>0</v>
      </c>
      <c r="Z480">
        <v>0</v>
      </c>
      <c r="AA480">
        <v>0</v>
      </c>
      <c r="AB480">
        <v>0</v>
      </c>
      <c r="AC480">
        <v>0</v>
      </c>
      <c r="AD480">
        <v>0</v>
      </c>
      <c r="AE480">
        <v>0</v>
      </c>
      <c r="AF480" t="s">
        <v>2782</v>
      </c>
      <c r="AJ480" t="s">
        <v>79</v>
      </c>
      <c r="AM480">
        <v>2023</v>
      </c>
      <c r="AN480" s="104">
        <v>45257</v>
      </c>
      <c r="AO480" s="104">
        <v>2</v>
      </c>
      <c r="AP480" s="104">
        <v>2</v>
      </c>
      <c r="AQ480" s="104">
        <v>2</v>
      </c>
      <c r="AR480" s="104">
        <v>2</v>
      </c>
      <c r="AS480" s="104">
        <v>2</v>
      </c>
      <c r="AT480" s="104">
        <v>2</v>
      </c>
      <c r="AU480" s="104">
        <v>2</v>
      </c>
      <c r="AV480" s="104">
        <v>2</v>
      </c>
      <c r="AW480" s="104">
        <v>2</v>
      </c>
      <c r="AX480" s="104">
        <v>45271</v>
      </c>
      <c r="AY480" s="104">
        <v>45271</v>
      </c>
      <c r="AZ480" s="104">
        <v>2</v>
      </c>
      <c r="BA480" s="104">
        <v>45261</v>
      </c>
      <c r="BB480" s="104">
        <v>2</v>
      </c>
      <c r="BC480" s="104">
        <v>45271</v>
      </c>
      <c r="BD480" s="104">
        <v>45271</v>
      </c>
      <c r="BE480" s="104">
        <v>45273</v>
      </c>
      <c r="BF480" s="104">
        <v>45362</v>
      </c>
      <c r="BG480">
        <v>0</v>
      </c>
      <c r="BH480">
        <v>1</v>
      </c>
    </row>
    <row r="481" spans="2:60">
      <c r="B481" t="s">
        <v>4604</v>
      </c>
      <c r="C481">
        <v>1100514698</v>
      </c>
      <c r="D481" t="s">
        <v>4605</v>
      </c>
      <c r="E481">
        <v>30</v>
      </c>
      <c r="F481" t="s">
        <v>2994</v>
      </c>
      <c r="G481" t="s">
        <v>2995</v>
      </c>
      <c r="H481" t="s">
        <v>4606</v>
      </c>
      <c r="L481" t="s">
        <v>2777</v>
      </c>
      <c r="M481" t="s">
        <v>521</v>
      </c>
      <c r="N481" t="s">
        <v>2997</v>
      </c>
      <c r="O481" t="s">
        <v>4603</v>
      </c>
      <c r="P481" t="s">
        <v>88</v>
      </c>
      <c r="R481" t="s">
        <v>73</v>
      </c>
      <c r="V481" t="s">
        <v>2835</v>
      </c>
      <c r="Y481">
        <v>0</v>
      </c>
      <c r="Z481">
        <v>0</v>
      </c>
      <c r="AA481">
        <v>0</v>
      </c>
      <c r="AB481">
        <v>0</v>
      </c>
      <c r="AC481">
        <v>0</v>
      </c>
      <c r="AD481">
        <v>0</v>
      </c>
      <c r="AE481">
        <v>0</v>
      </c>
      <c r="AF481" t="s">
        <v>2782</v>
      </c>
      <c r="AJ481" t="s">
        <v>79</v>
      </c>
      <c r="AM481">
        <v>2023</v>
      </c>
      <c r="AN481" s="104">
        <v>45257</v>
      </c>
      <c r="AO481" s="104">
        <v>2</v>
      </c>
      <c r="AP481" s="104">
        <v>2</v>
      </c>
      <c r="AQ481" s="104">
        <v>2</v>
      </c>
      <c r="AR481" s="104">
        <v>2</v>
      </c>
      <c r="AS481" s="104">
        <v>2</v>
      </c>
      <c r="AT481" s="104">
        <v>2</v>
      </c>
      <c r="AU481" s="104">
        <v>2</v>
      </c>
      <c r="AV481" s="104">
        <v>2</v>
      </c>
      <c r="AW481" s="104">
        <v>2</v>
      </c>
      <c r="AX481" s="104">
        <v>45271</v>
      </c>
      <c r="AY481" s="104">
        <v>45271</v>
      </c>
      <c r="AZ481" s="104">
        <v>2</v>
      </c>
      <c r="BA481" s="104">
        <v>45260</v>
      </c>
      <c r="BB481" s="104">
        <v>2</v>
      </c>
      <c r="BC481" s="104">
        <v>45271</v>
      </c>
      <c r="BD481" s="104">
        <v>45271</v>
      </c>
      <c r="BE481" s="104">
        <v>45273</v>
      </c>
      <c r="BF481" s="104">
        <v>45303</v>
      </c>
      <c r="BG481">
        <v>0</v>
      </c>
      <c r="BH481">
        <v>1</v>
      </c>
    </row>
    <row r="482" spans="2:60">
      <c r="B482" t="s">
        <v>4607</v>
      </c>
      <c r="C482">
        <v>1100514887</v>
      </c>
      <c r="D482" t="s">
        <v>4608</v>
      </c>
      <c r="E482">
        <v>10</v>
      </c>
      <c r="F482" t="s">
        <v>2799</v>
      </c>
      <c r="G482" t="s">
        <v>4609</v>
      </c>
      <c r="H482" t="s">
        <v>4610</v>
      </c>
      <c r="L482" t="s">
        <v>2777</v>
      </c>
      <c r="M482" t="s">
        <v>521</v>
      </c>
      <c r="N482" t="s">
        <v>3075</v>
      </c>
      <c r="O482" t="s">
        <v>3419</v>
      </c>
      <c r="P482" t="s">
        <v>88</v>
      </c>
      <c r="R482" t="s">
        <v>97</v>
      </c>
      <c r="V482" t="s">
        <v>4328</v>
      </c>
      <c r="Y482">
        <v>0</v>
      </c>
      <c r="Z482">
        <v>0</v>
      </c>
      <c r="AA482">
        <v>0</v>
      </c>
      <c r="AB482">
        <v>0</v>
      </c>
      <c r="AC482">
        <v>0</v>
      </c>
      <c r="AD482">
        <v>0</v>
      </c>
      <c r="AE482">
        <v>0</v>
      </c>
      <c r="AF482" t="s">
        <v>2782</v>
      </c>
      <c r="AJ482" t="s">
        <v>79</v>
      </c>
      <c r="AM482">
        <v>2023</v>
      </c>
      <c r="AN482" s="104">
        <v>45259</v>
      </c>
      <c r="AO482" s="104">
        <v>2</v>
      </c>
      <c r="AP482" s="104">
        <v>2</v>
      </c>
      <c r="AQ482" s="104">
        <v>2</v>
      </c>
      <c r="AR482" s="104">
        <v>2</v>
      </c>
      <c r="AS482" s="104">
        <v>2</v>
      </c>
      <c r="AT482" s="104">
        <v>2</v>
      </c>
      <c r="AU482" s="104">
        <v>2</v>
      </c>
      <c r="AV482" s="104">
        <v>2</v>
      </c>
      <c r="AW482" s="104">
        <v>2</v>
      </c>
      <c r="AX482" s="104">
        <v>45266</v>
      </c>
      <c r="AY482" s="104">
        <v>45266</v>
      </c>
      <c r="AZ482" s="104">
        <v>2</v>
      </c>
      <c r="BA482" s="104">
        <v>45261</v>
      </c>
      <c r="BB482" s="104">
        <v>2</v>
      </c>
      <c r="BC482" s="104">
        <v>45266</v>
      </c>
      <c r="BD482" s="104">
        <v>45266</v>
      </c>
      <c r="BE482" s="104">
        <v>45268</v>
      </c>
      <c r="BF482" s="104">
        <v>45329</v>
      </c>
      <c r="BG482">
        <v>0</v>
      </c>
      <c r="BH482">
        <v>1</v>
      </c>
    </row>
    <row r="483" spans="2:60">
      <c r="B483" t="s">
        <v>4611</v>
      </c>
      <c r="C483">
        <v>1100514924</v>
      </c>
      <c r="D483" t="s">
        <v>4612</v>
      </c>
      <c r="E483">
        <v>30</v>
      </c>
      <c r="F483" t="s">
        <v>2994</v>
      </c>
      <c r="G483" t="s">
        <v>2995</v>
      </c>
      <c r="H483" t="s">
        <v>4613</v>
      </c>
      <c r="L483" t="s">
        <v>2777</v>
      </c>
      <c r="M483" t="s">
        <v>521</v>
      </c>
      <c r="N483" t="s">
        <v>2997</v>
      </c>
      <c r="O483" t="s">
        <v>4246</v>
      </c>
      <c r="P483" t="s">
        <v>88</v>
      </c>
      <c r="R483" t="s">
        <v>97</v>
      </c>
      <c r="V483" t="s">
        <v>2835</v>
      </c>
      <c r="Y483">
        <v>0</v>
      </c>
      <c r="Z483">
        <v>0</v>
      </c>
      <c r="AA483">
        <v>0</v>
      </c>
      <c r="AB483">
        <v>0</v>
      </c>
      <c r="AC483">
        <v>0</v>
      </c>
      <c r="AD483">
        <v>0</v>
      </c>
      <c r="AE483">
        <v>0</v>
      </c>
      <c r="AF483" t="s">
        <v>2782</v>
      </c>
      <c r="AJ483" t="s">
        <v>79</v>
      </c>
      <c r="AM483">
        <v>2023</v>
      </c>
      <c r="AN483" s="104">
        <v>45259</v>
      </c>
      <c r="AO483" s="104">
        <v>2</v>
      </c>
      <c r="AP483" s="104">
        <v>2</v>
      </c>
      <c r="AQ483" s="104">
        <v>2</v>
      </c>
      <c r="AR483" s="104">
        <v>2</v>
      </c>
      <c r="AS483" s="104">
        <v>2</v>
      </c>
      <c r="AT483" s="104">
        <v>2</v>
      </c>
      <c r="AU483" s="104">
        <v>2</v>
      </c>
      <c r="AV483" s="104">
        <v>2</v>
      </c>
      <c r="AW483" s="104">
        <v>2</v>
      </c>
      <c r="AX483" s="104">
        <v>45273</v>
      </c>
      <c r="AY483" s="104">
        <v>45273</v>
      </c>
      <c r="AZ483" s="104">
        <v>2</v>
      </c>
      <c r="BA483" s="104">
        <v>45267</v>
      </c>
      <c r="BB483" s="104">
        <v>2</v>
      </c>
      <c r="BC483" s="104">
        <v>45273</v>
      </c>
      <c r="BD483" s="104">
        <v>45273</v>
      </c>
      <c r="BE483" s="104">
        <v>45275</v>
      </c>
      <c r="BF483" s="104">
        <v>45350</v>
      </c>
      <c r="BG483">
        <v>9154.2999999999993</v>
      </c>
      <c r="BH483">
        <v>1</v>
      </c>
    </row>
    <row r="484" spans="2:60">
      <c r="B484" t="s">
        <v>4614</v>
      </c>
      <c r="C484">
        <v>1100515031</v>
      </c>
      <c r="D484" t="s">
        <v>580</v>
      </c>
      <c r="E484">
        <v>20</v>
      </c>
      <c r="F484" t="s">
        <v>2791</v>
      </c>
      <c r="G484" t="s">
        <v>3007</v>
      </c>
      <c r="H484" t="s">
        <v>4615</v>
      </c>
      <c r="L484" t="s">
        <v>2794</v>
      </c>
      <c r="M484" t="s">
        <v>521</v>
      </c>
      <c r="N484" t="s">
        <v>2997</v>
      </c>
      <c r="O484" t="s">
        <v>3328</v>
      </c>
      <c r="P484" t="s">
        <v>88</v>
      </c>
      <c r="R484" t="s">
        <v>39</v>
      </c>
      <c r="V484" t="s">
        <v>2781</v>
      </c>
      <c r="Y484">
        <v>0</v>
      </c>
      <c r="Z484">
        <v>0</v>
      </c>
      <c r="AA484">
        <v>2</v>
      </c>
      <c r="AB484">
        <v>0</v>
      </c>
      <c r="AC484">
        <v>0</v>
      </c>
      <c r="AD484">
        <v>0</v>
      </c>
      <c r="AE484">
        <v>0</v>
      </c>
      <c r="AF484" t="s">
        <v>2782</v>
      </c>
      <c r="AJ484" t="s">
        <v>79</v>
      </c>
      <c r="AM484">
        <v>2023</v>
      </c>
      <c r="AN484" s="104">
        <v>45264</v>
      </c>
      <c r="AO484" s="104">
        <v>2</v>
      </c>
      <c r="AP484" s="104">
        <v>2</v>
      </c>
      <c r="AQ484" s="104">
        <v>2</v>
      </c>
      <c r="AR484" s="104">
        <v>2</v>
      </c>
      <c r="AS484" s="104">
        <v>2</v>
      </c>
      <c r="AT484" s="104">
        <v>2</v>
      </c>
      <c r="AU484" s="104">
        <v>2</v>
      </c>
      <c r="AV484" s="104">
        <v>2</v>
      </c>
      <c r="AW484" s="104">
        <v>2</v>
      </c>
      <c r="AX484" s="104">
        <v>45278</v>
      </c>
      <c r="AY484" s="104">
        <v>45278</v>
      </c>
      <c r="AZ484" s="104">
        <v>2</v>
      </c>
      <c r="BA484" s="104">
        <v>45268</v>
      </c>
      <c r="BB484" s="104">
        <v>2</v>
      </c>
      <c r="BC484" s="104">
        <v>45278</v>
      </c>
      <c r="BD484" s="104">
        <v>45278</v>
      </c>
      <c r="BE484" s="104">
        <v>45280</v>
      </c>
      <c r="BF484" s="104">
        <v>45336</v>
      </c>
      <c r="BG484">
        <v>5671.21</v>
      </c>
      <c r="BH484">
        <v>1</v>
      </c>
    </row>
    <row r="485" spans="2:60">
      <c r="B485" t="s">
        <v>4616</v>
      </c>
      <c r="C485">
        <v>1100515046</v>
      </c>
      <c r="D485" t="s">
        <v>4617</v>
      </c>
      <c r="E485">
        <v>10</v>
      </c>
      <c r="F485" t="s">
        <v>2799</v>
      </c>
      <c r="G485" t="s">
        <v>4618</v>
      </c>
      <c r="H485" t="s">
        <v>4619</v>
      </c>
      <c r="L485" t="s">
        <v>2777</v>
      </c>
      <c r="M485" t="s">
        <v>521</v>
      </c>
      <c r="N485" t="s">
        <v>2997</v>
      </c>
      <c r="O485" t="s">
        <v>3455</v>
      </c>
      <c r="P485" t="s">
        <v>88</v>
      </c>
      <c r="R485" t="s">
        <v>97</v>
      </c>
      <c r="V485" t="s">
        <v>4328</v>
      </c>
      <c r="Y485">
        <v>0</v>
      </c>
      <c r="Z485">
        <v>0</v>
      </c>
      <c r="AA485">
        <v>0</v>
      </c>
      <c r="AB485">
        <v>0</v>
      </c>
      <c r="AC485">
        <v>0</v>
      </c>
      <c r="AD485">
        <v>0</v>
      </c>
      <c r="AE485">
        <v>0</v>
      </c>
      <c r="AF485" t="s">
        <v>2782</v>
      </c>
      <c r="AJ485" t="s">
        <v>79</v>
      </c>
      <c r="AM485">
        <v>2023</v>
      </c>
      <c r="AN485" s="104">
        <v>45260</v>
      </c>
      <c r="AO485" s="104">
        <v>2</v>
      </c>
      <c r="AP485" s="104">
        <v>2</v>
      </c>
      <c r="AQ485" s="104">
        <v>2</v>
      </c>
      <c r="AR485" s="104">
        <v>2</v>
      </c>
      <c r="AS485" s="104">
        <v>2</v>
      </c>
      <c r="AT485" s="104">
        <v>2</v>
      </c>
      <c r="AU485" s="104">
        <v>2</v>
      </c>
      <c r="AV485" s="104">
        <v>2</v>
      </c>
      <c r="AW485" s="104">
        <v>2</v>
      </c>
      <c r="AX485" s="104">
        <v>45274</v>
      </c>
      <c r="AY485" s="104">
        <v>45274</v>
      </c>
      <c r="AZ485" s="104">
        <v>2</v>
      </c>
      <c r="BA485" s="104">
        <v>45272</v>
      </c>
      <c r="BB485" s="104">
        <v>2</v>
      </c>
      <c r="BC485" s="104">
        <v>45274</v>
      </c>
      <c r="BD485" s="104">
        <v>45274</v>
      </c>
      <c r="BE485" s="104">
        <v>45278</v>
      </c>
      <c r="BF485" s="104">
        <v>45372</v>
      </c>
      <c r="BG485">
        <v>41491.68</v>
      </c>
      <c r="BH485">
        <v>1</v>
      </c>
    </row>
    <row r="486" spans="2:60">
      <c r="B486" t="s">
        <v>4620</v>
      </c>
      <c r="C486">
        <v>1100515100</v>
      </c>
      <c r="D486" t="s">
        <v>4621</v>
      </c>
      <c r="E486">
        <v>20</v>
      </c>
      <c r="F486" t="s">
        <v>4622</v>
      </c>
      <c r="G486" t="s">
        <v>4623</v>
      </c>
      <c r="H486" t="s">
        <v>4624</v>
      </c>
      <c r="L486" t="s">
        <v>2794</v>
      </c>
      <c r="M486" t="s">
        <v>513</v>
      </c>
      <c r="N486" t="s">
        <v>4625</v>
      </c>
      <c r="O486" t="s">
        <v>3095</v>
      </c>
      <c r="P486" t="s">
        <v>103</v>
      </c>
      <c r="R486" t="s">
        <v>39</v>
      </c>
      <c r="V486" t="s">
        <v>2819</v>
      </c>
      <c r="Y486">
        <v>0</v>
      </c>
      <c r="Z486">
        <v>0</v>
      </c>
      <c r="AA486">
        <v>0</v>
      </c>
      <c r="AB486">
        <v>0</v>
      </c>
      <c r="AC486">
        <v>0</v>
      </c>
      <c r="AD486">
        <v>0</v>
      </c>
      <c r="AE486">
        <v>0</v>
      </c>
      <c r="AF486" t="s">
        <v>2782</v>
      </c>
      <c r="AI486" t="s">
        <v>79</v>
      </c>
      <c r="AJ486" t="s">
        <v>48</v>
      </c>
      <c r="AM486">
        <v>2023</v>
      </c>
      <c r="AN486" s="104">
        <v>45264</v>
      </c>
      <c r="AO486" s="104">
        <v>2</v>
      </c>
      <c r="AP486" s="104">
        <v>2</v>
      </c>
      <c r="AQ486" s="104">
        <v>2</v>
      </c>
      <c r="AR486" s="104">
        <v>2</v>
      </c>
      <c r="AS486" s="104">
        <v>2</v>
      </c>
      <c r="AT486" s="104">
        <v>2</v>
      </c>
      <c r="AU486" s="104">
        <v>2</v>
      </c>
      <c r="AV486" s="104">
        <v>2</v>
      </c>
      <c r="AW486" s="104">
        <v>2</v>
      </c>
      <c r="AX486" s="104">
        <v>45278</v>
      </c>
      <c r="AY486" s="104">
        <v>45278</v>
      </c>
      <c r="AZ486" s="104">
        <v>45265</v>
      </c>
      <c r="BA486" s="104">
        <v>2</v>
      </c>
      <c r="BB486" s="104">
        <v>2</v>
      </c>
      <c r="BC486" s="104">
        <v>45278</v>
      </c>
      <c r="BD486" s="104">
        <v>45278</v>
      </c>
      <c r="BE486" s="104">
        <v>45280</v>
      </c>
      <c r="BF486" s="104">
        <v>45299</v>
      </c>
      <c r="BG486">
        <v>9068.02</v>
      </c>
      <c r="BH486">
        <v>1</v>
      </c>
    </row>
    <row r="487" spans="2:60">
      <c r="B487" t="s">
        <v>4626</v>
      </c>
      <c r="C487">
        <v>1100515241</v>
      </c>
      <c r="D487" t="s">
        <v>3838</v>
      </c>
      <c r="E487">
        <v>20</v>
      </c>
      <c r="F487" t="s">
        <v>2799</v>
      </c>
      <c r="G487" t="s">
        <v>4627</v>
      </c>
      <c r="H487" t="s">
        <v>4628</v>
      </c>
      <c r="L487" t="s">
        <v>2777</v>
      </c>
      <c r="M487" t="s">
        <v>554</v>
      </c>
      <c r="N487" t="s">
        <v>3075</v>
      </c>
      <c r="O487" t="s">
        <v>4246</v>
      </c>
      <c r="P487" t="s">
        <v>88</v>
      </c>
      <c r="R487" t="s">
        <v>39</v>
      </c>
      <c r="V487" t="s">
        <v>2819</v>
      </c>
      <c r="Y487">
        <v>0</v>
      </c>
      <c r="Z487">
        <v>0</v>
      </c>
      <c r="AA487">
        <v>0</v>
      </c>
      <c r="AB487">
        <v>0</v>
      </c>
      <c r="AC487">
        <v>0</v>
      </c>
      <c r="AD487">
        <v>0</v>
      </c>
      <c r="AE487">
        <v>0</v>
      </c>
      <c r="AF487" t="s">
        <v>2782</v>
      </c>
      <c r="AJ487" t="s">
        <v>79</v>
      </c>
      <c r="AM487">
        <v>2023</v>
      </c>
      <c r="AN487" s="104">
        <v>45264</v>
      </c>
      <c r="AO487" s="104">
        <v>2</v>
      </c>
      <c r="AP487" s="104">
        <v>2</v>
      </c>
      <c r="AQ487" s="104">
        <v>2</v>
      </c>
      <c r="AR487" s="104">
        <v>2</v>
      </c>
      <c r="AS487" s="104">
        <v>2</v>
      </c>
      <c r="AT487" s="104">
        <v>2</v>
      </c>
      <c r="AU487" s="104">
        <v>2</v>
      </c>
      <c r="AV487" s="104">
        <v>2</v>
      </c>
      <c r="AW487" s="104">
        <v>2</v>
      </c>
      <c r="AX487" s="104">
        <v>45268</v>
      </c>
      <c r="AY487" s="104">
        <v>45268</v>
      </c>
      <c r="AZ487" s="104">
        <v>2</v>
      </c>
      <c r="BA487" s="104">
        <v>45272</v>
      </c>
      <c r="BB487" s="104">
        <v>2</v>
      </c>
      <c r="BC487" s="104">
        <v>45268</v>
      </c>
      <c r="BD487" s="104">
        <v>45268</v>
      </c>
      <c r="BE487" s="104">
        <v>45280</v>
      </c>
      <c r="BF487" s="104">
        <v>45306</v>
      </c>
      <c r="BG487">
        <v>0</v>
      </c>
      <c r="BH487">
        <v>1</v>
      </c>
    </row>
    <row r="488" spans="2:60">
      <c r="B488" t="s">
        <v>4629</v>
      </c>
      <c r="C488">
        <v>1100515264</v>
      </c>
      <c r="D488" t="s">
        <v>4630</v>
      </c>
      <c r="E488">
        <v>20</v>
      </c>
      <c r="F488" t="s">
        <v>2799</v>
      </c>
      <c r="G488" t="s">
        <v>4631</v>
      </c>
      <c r="H488" t="s">
        <v>4632</v>
      </c>
      <c r="L488" t="s">
        <v>2777</v>
      </c>
      <c r="M488" t="s">
        <v>521</v>
      </c>
      <c r="N488" t="s">
        <v>3075</v>
      </c>
      <c r="O488" t="s">
        <v>3067</v>
      </c>
      <c r="P488" t="s">
        <v>88</v>
      </c>
      <c r="R488" t="s">
        <v>39</v>
      </c>
      <c r="V488" t="s">
        <v>4328</v>
      </c>
      <c r="Y488">
        <v>0</v>
      </c>
      <c r="Z488">
        <v>0</v>
      </c>
      <c r="AA488">
        <v>0</v>
      </c>
      <c r="AB488">
        <v>0</v>
      </c>
      <c r="AC488">
        <v>0</v>
      </c>
      <c r="AD488">
        <v>0</v>
      </c>
      <c r="AE488">
        <v>0</v>
      </c>
      <c r="AF488" t="s">
        <v>2782</v>
      </c>
      <c r="AJ488" t="s">
        <v>79</v>
      </c>
      <c r="AM488">
        <v>2023</v>
      </c>
      <c r="AN488" s="104">
        <v>45265</v>
      </c>
      <c r="AO488" s="104">
        <v>2</v>
      </c>
      <c r="AP488" s="104">
        <v>2</v>
      </c>
      <c r="AQ488" s="104">
        <v>2</v>
      </c>
      <c r="AR488" s="104">
        <v>2</v>
      </c>
      <c r="AS488" s="104">
        <v>2</v>
      </c>
      <c r="AT488" s="104">
        <v>2</v>
      </c>
      <c r="AU488" s="104">
        <v>2</v>
      </c>
      <c r="AV488" s="104">
        <v>2</v>
      </c>
      <c r="AW488" s="104">
        <v>2</v>
      </c>
      <c r="AX488" s="104">
        <v>45272</v>
      </c>
      <c r="AY488" s="104">
        <v>45272</v>
      </c>
      <c r="AZ488" s="104">
        <v>2</v>
      </c>
      <c r="BA488" s="104">
        <v>45272</v>
      </c>
      <c r="BB488" s="104">
        <v>2</v>
      </c>
      <c r="BC488" s="104">
        <v>45272</v>
      </c>
      <c r="BD488" s="104">
        <v>45272</v>
      </c>
      <c r="BE488" s="104">
        <v>45274</v>
      </c>
      <c r="BF488" s="104">
        <v>46022</v>
      </c>
      <c r="BG488">
        <v>10440.02</v>
      </c>
      <c r="BH488">
        <v>1</v>
      </c>
    </row>
    <row r="489" spans="2:60">
      <c r="B489" t="s">
        <v>4633</v>
      </c>
      <c r="C489">
        <v>1100515281</v>
      </c>
      <c r="D489" t="s">
        <v>4634</v>
      </c>
      <c r="E489">
        <v>20</v>
      </c>
      <c r="F489" t="s">
        <v>2791</v>
      </c>
      <c r="G489" t="s">
        <v>3007</v>
      </c>
      <c r="H489" t="s">
        <v>4635</v>
      </c>
      <c r="L489" t="s">
        <v>2794</v>
      </c>
      <c r="M489" t="s">
        <v>521</v>
      </c>
      <c r="N489" t="s">
        <v>2997</v>
      </c>
      <c r="O489" t="s">
        <v>4599</v>
      </c>
      <c r="P489" t="s">
        <v>88</v>
      </c>
      <c r="R489" t="s">
        <v>49</v>
      </c>
      <c r="V489" t="s">
        <v>4328</v>
      </c>
      <c r="Y489">
        <v>0</v>
      </c>
      <c r="Z489">
        <v>0</v>
      </c>
      <c r="AA489">
        <v>1</v>
      </c>
      <c r="AB489">
        <v>0</v>
      </c>
      <c r="AC489">
        <v>0</v>
      </c>
      <c r="AD489">
        <v>0</v>
      </c>
      <c r="AE489">
        <v>0</v>
      </c>
      <c r="AF489" t="s">
        <v>2782</v>
      </c>
      <c r="AJ489" t="s">
        <v>79</v>
      </c>
      <c r="AM489">
        <v>2023</v>
      </c>
      <c r="AN489" s="104">
        <v>45265</v>
      </c>
      <c r="AO489" s="104">
        <v>2</v>
      </c>
      <c r="AP489" s="104">
        <v>2</v>
      </c>
      <c r="AQ489" s="104">
        <v>2</v>
      </c>
      <c r="AR489" s="104">
        <v>2</v>
      </c>
      <c r="AS489" s="104">
        <v>2</v>
      </c>
      <c r="AT489" s="104">
        <v>2</v>
      </c>
      <c r="AU489" s="104">
        <v>2</v>
      </c>
      <c r="AV489" s="104">
        <v>2</v>
      </c>
      <c r="AW489" s="104">
        <v>2</v>
      </c>
      <c r="AX489" s="104">
        <v>45272</v>
      </c>
      <c r="AY489" s="104">
        <v>45272</v>
      </c>
      <c r="AZ489" s="104">
        <v>2</v>
      </c>
      <c r="BA489" s="104">
        <v>45267</v>
      </c>
      <c r="BB489" s="104">
        <v>2</v>
      </c>
      <c r="BC489" s="104">
        <v>45272</v>
      </c>
      <c r="BD489" s="104">
        <v>45272</v>
      </c>
      <c r="BE489" s="104">
        <v>45274</v>
      </c>
      <c r="BF489" s="104">
        <v>46022</v>
      </c>
      <c r="BG489">
        <v>362.17</v>
      </c>
      <c r="BH489">
        <v>1</v>
      </c>
    </row>
    <row r="490" spans="2:60">
      <c r="B490" t="s">
        <v>4636</v>
      </c>
      <c r="C490">
        <v>1100515487</v>
      </c>
      <c r="D490" t="s">
        <v>4437</v>
      </c>
      <c r="E490">
        <v>40</v>
      </c>
      <c r="F490" t="s">
        <v>4622</v>
      </c>
      <c r="G490" t="s">
        <v>4623</v>
      </c>
      <c r="H490" t="s">
        <v>4637</v>
      </c>
      <c r="L490" t="s">
        <v>2777</v>
      </c>
      <c r="M490" t="s">
        <v>521</v>
      </c>
      <c r="N490" t="s">
        <v>2997</v>
      </c>
      <c r="O490" t="s">
        <v>3067</v>
      </c>
      <c r="P490" t="s">
        <v>88</v>
      </c>
      <c r="R490" t="s">
        <v>73</v>
      </c>
      <c r="V490" t="s">
        <v>2819</v>
      </c>
      <c r="Y490">
        <v>0</v>
      </c>
      <c r="Z490">
        <v>0</v>
      </c>
      <c r="AA490">
        <v>0</v>
      </c>
      <c r="AB490">
        <v>0</v>
      </c>
      <c r="AC490">
        <v>0</v>
      </c>
      <c r="AD490">
        <v>0</v>
      </c>
      <c r="AE490">
        <v>0</v>
      </c>
      <c r="AF490" t="s">
        <v>2782</v>
      </c>
      <c r="AJ490" t="s">
        <v>79</v>
      </c>
      <c r="AM490">
        <v>2023</v>
      </c>
      <c r="AN490" s="104">
        <v>45267</v>
      </c>
      <c r="AO490" s="104">
        <v>2</v>
      </c>
      <c r="AP490" s="104">
        <v>2</v>
      </c>
      <c r="AQ490" s="104">
        <v>2</v>
      </c>
      <c r="AR490" s="104">
        <v>2</v>
      </c>
      <c r="AS490" s="104">
        <v>2</v>
      </c>
      <c r="AT490" s="104">
        <v>2</v>
      </c>
      <c r="AU490" s="104">
        <v>2</v>
      </c>
      <c r="AV490" s="104">
        <v>2</v>
      </c>
      <c r="AW490" s="104">
        <v>2</v>
      </c>
      <c r="AX490" s="104">
        <v>45281</v>
      </c>
      <c r="AY490" s="104">
        <v>45281</v>
      </c>
      <c r="AZ490" s="104">
        <v>2</v>
      </c>
      <c r="BA490" s="104">
        <v>45273</v>
      </c>
      <c r="BB490" s="104">
        <v>2</v>
      </c>
      <c r="BC490" s="104">
        <v>45281</v>
      </c>
      <c r="BD490" s="104">
        <v>45281</v>
      </c>
      <c r="BE490" s="104">
        <v>45288</v>
      </c>
      <c r="BF490" s="104">
        <v>45338</v>
      </c>
      <c r="BG490">
        <v>2169.7600000000002</v>
      </c>
      <c r="BH490">
        <v>1</v>
      </c>
    </row>
    <row r="491" spans="2:60">
      <c r="B491" t="s">
        <v>4638</v>
      </c>
      <c r="C491">
        <v>1100515518</v>
      </c>
      <c r="D491" t="s">
        <v>4639</v>
      </c>
      <c r="E491">
        <v>40</v>
      </c>
      <c r="F491" t="s">
        <v>2791</v>
      </c>
      <c r="G491" t="s">
        <v>3007</v>
      </c>
      <c r="H491" t="s">
        <v>4640</v>
      </c>
      <c r="L491" t="s">
        <v>2777</v>
      </c>
      <c r="M491" t="s">
        <v>521</v>
      </c>
      <c r="N491" t="s">
        <v>2997</v>
      </c>
      <c r="O491" t="s">
        <v>3455</v>
      </c>
      <c r="P491" t="s">
        <v>103</v>
      </c>
      <c r="R491" t="s">
        <v>73</v>
      </c>
      <c r="V491" t="s">
        <v>2819</v>
      </c>
      <c r="Y491">
        <v>12</v>
      </c>
      <c r="Z491">
        <v>0</v>
      </c>
      <c r="AA491">
        <v>12</v>
      </c>
      <c r="AB491">
        <v>0</v>
      </c>
      <c r="AC491">
        <v>0</v>
      </c>
      <c r="AD491">
        <v>0</v>
      </c>
      <c r="AE491">
        <v>0</v>
      </c>
      <c r="AF491" t="s">
        <v>2782</v>
      </c>
      <c r="AI491" t="s">
        <v>79</v>
      </c>
      <c r="AJ491" t="s">
        <v>38</v>
      </c>
      <c r="AM491">
        <v>2023</v>
      </c>
      <c r="AN491" s="104">
        <v>45268</v>
      </c>
      <c r="AO491" s="104">
        <v>2</v>
      </c>
      <c r="AP491" s="104">
        <v>2</v>
      </c>
      <c r="AQ491" s="104">
        <v>2</v>
      </c>
      <c r="AR491" s="104">
        <v>2</v>
      </c>
      <c r="AS491" s="104">
        <v>2</v>
      </c>
      <c r="AT491" s="104">
        <v>2</v>
      </c>
      <c r="AU491" s="104">
        <v>2</v>
      </c>
      <c r="AV491" s="104">
        <v>2</v>
      </c>
      <c r="AW491" s="104">
        <v>2</v>
      </c>
      <c r="AX491" s="104">
        <v>45282</v>
      </c>
      <c r="AY491" s="104">
        <v>45282</v>
      </c>
      <c r="AZ491" s="104">
        <v>45274</v>
      </c>
      <c r="BA491" s="104">
        <v>2</v>
      </c>
      <c r="BB491" s="104">
        <v>2</v>
      </c>
      <c r="BC491" s="104">
        <v>45282</v>
      </c>
      <c r="BD491" s="104">
        <v>45282</v>
      </c>
      <c r="BE491" s="104">
        <v>45288</v>
      </c>
      <c r="BF491" s="104">
        <v>45371</v>
      </c>
      <c r="BG491">
        <v>36966.019999999997</v>
      </c>
      <c r="BH491">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775B3-851E-4C7A-B17B-61CCE3E1B426}">
  <sheetPr codeName="FullDatabaseDumpWS"/>
  <dimension ref="A1:DR19"/>
  <sheetViews>
    <sheetView zoomScaleNormal="100" workbookViewId="0">
      <selection activeCell="E24" sqref="E24"/>
    </sheetView>
  </sheetViews>
  <sheetFormatPr defaultRowHeight="12.75"/>
  <cols>
    <col min="1" max="1" width="44.140625" bestFit="1" customWidth="1"/>
    <col min="2" max="2" width="12.140625" bestFit="1" customWidth="1"/>
    <col min="3" max="3" width="11.5703125" bestFit="1" customWidth="1"/>
    <col min="4" max="4" width="11.28515625" bestFit="1" customWidth="1"/>
    <col min="5" max="5" width="54.140625" bestFit="1" customWidth="1"/>
    <col min="6" max="6" width="4.7109375" bestFit="1" customWidth="1"/>
    <col min="7" max="7" width="9.28515625" bestFit="1" customWidth="1"/>
    <col min="8" max="8" width="43.42578125" bestFit="1" customWidth="1"/>
    <col min="9" max="9" width="12.140625" bestFit="1" customWidth="1"/>
    <col min="10" max="10" width="33.85546875" bestFit="1" customWidth="1"/>
    <col min="11" max="11" width="10.28515625" bestFit="1" customWidth="1"/>
    <col min="12" max="12" width="13.28515625" bestFit="1" customWidth="1"/>
    <col min="13" max="13" width="40.28515625" bestFit="1" customWidth="1"/>
    <col min="14" max="14" width="12.140625" bestFit="1" customWidth="1"/>
    <col min="15" max="17" width="9.28515625" bestFit="1" customWidth="1"/>
    <col min="18" max="18" width="7.85546875" bestFit="1" customWidth="1"/>
    <col min="19" max="19" width="9.85546875" bestFit="1" customWidth="1"/>
    <col min="20" max="20" width="11.5703125" bestFit="1" customWidth="1"/>
    <col min="21" max="21" width="11" bestFit="1" customWidth="1"/>
    <col min="22" max="25" width="4.85546875" bestFit="1" customWidth="1"/>
    <col min="26" max="26" width="7.85546875" bestFit="1" customWidth="1"/>
    <col min="27" max="27" width="3.5703125" bestFit="1" customWidth="1"/>
    <col min="28" max="28" width="10" bestFit="1" customWidth="1"/>
    <col min="29" max="30" width="9" bestFit="1" customWidth="1"/>
    <col min="31" max="31" width="7.7109375" bestFit="1" customWidth="1"/>
    <col min="32" max="32" width="11.7109375" bestFit="1" customWidth="1"/>
    <col min="33" max="33" width="7.7109375" bestFit="1" customWidth="1"/>
    <col min="34" max="34" width="11.7109375" bestFit="1" customWidth="1"/>
    <col min="35" max="35" width="9.7109375" bestFit="1" customWidth="1"/>
    <col min="36" max="36" width="8.42578125" bestFit="1" customWidth="1"/>
    <col min="37" max="37" width="7.7109375" bestFit="1" customWidth="1"/>
    <col min="38" max="38" width="8.85546875" bestFit="1" customWidth="1"/>
    <col min="39" max="39" width="8.42578125" bestFit="1" customWidth="1"/>
    <col min="40" max="40" width="6.85546875" bestFit="1" customWidth="1"/>
    <col min="41" max="42" width="11.28515625" bestFit="1" customWidth="1"/>
    <col min="43" max="44" width="12.140625" bestFit="1" customWidth="1"/>
    <col min="45" max="45" width="11.140625" bestFit="1" customWidth="1"/>
    <col min="46" max="46" width="11.28515625" bestFit="1" customWidth="1"/>
    <col min="47" max="47" width="11.85546875" bestFit="1" customWidth="1"/>
    <col min="48" max="49" width="13.42578125" bestFit="1" customWidth="1"/>
    <col min="50" max="51" width="14.85546875" bestFit="1" customWidth="1"/>
    <col min="52" max="53" width="11.28515625" bestFit="1" customWidth="1"/>
    <col min="54" max="55" width="14.7109375" bestFit="1" customWidth="1"/>
    <col min="56" max="57" width="11.28515625" bestFit="1" customWidth="1"/>
    <col min="58" max="59" width="11.5703125" bestFit="1" customWidth="1"/>
    <col min="60" max="60" width="12.5703125" bestFit="1" customWidth="1"/>
    <col min="61" max="62" width="11.28515625" bestFit="1" customWidth="1"/>
    <col min="63" max="63" width="11.5703125" bestFit="1" customWidth="1"/>
    <col min="64" max="64" width="12.5703125" bestFit="1" customWidth="1"/>
    <col min="65" max="65" width="6.7109375" bestFit="1" customWidth="1"/>
    <col min="66" max="66" width="43.42578125" bestFit="1" customWidth="1"/>
    <col min="67" max="67" width="12.140625" bestFit="1" customWidth="1"/>
    <col min="68" max="69" width="11.28515625" bestFit="1" customWidth="1"/>
    <col min="70" max="70" width="75.42578125" bestFit="1" customWidth="1"/>
    <col min="71" max="71" width="13.5703125" bestFit="1" customWidth="1"/>
    <col min="72" max="72" width="6.42578125" bestFit="1" customWidth="1"/>
    <col min="73" max="73" width="14.140625" bestFit="1" customWidth="1"/>
    <col min="74" max="74" width="45" bestFit="1" customWidth="1"/>
    <col min="75" max="75" width="8.85546875" bestFit="1" customWidth="1"/>
    <col min="76" max="76" width="12.140625" bestFit="1" customWidth="1"/>
    <col min="77" max="78" width="37" bestFit="1" customWidth="1"/>
    <col min="79" max="79" width="151" bestFit="1" customWidth="1"/>
    <col min="80" max="80" width="11.28515625" bestFit="1" customWidth="1"/>
    <col min="81" max="81" width="12.140625" bestFit="1" customWidth="1"/>
    <col min="82" max="82" width="43.85546875" bestFit="1" customWidth="1"/>
    <col min="83" max="83" width="11.28515625" bestFit="1" customWidth="1"/>
    <col min="84" max="84" width="12.140625" bestFit="1" customWidth="1"/>
    <col min="85" max="85" width="5.85546875" bestFit="1" customWidth="1"/>
    <col min="86" max="86" width="9.7109375" bestFit="1" customWidth="1"/>
    <col min="87" max="87" width="7.7109375" bestFit="1" customWidth="1"/>
    <col min="88" max="88" width="8.42578125" bestFit="1" customWidth="1"/>
    <col min="89" max="89" width="9" bestFit="1" customWidth="1"/>
    <col min="90" max="90" width="8.7109375" bestFit="1" customWidth="1"/>
    <col min="91" max="91" width="9.28515625" bestFit="1" customWidth="1"/>
    <col min="92" max="92" width="12.140625" bestFit="1" customWidth="1"/>
    <col min="93" max="93" width="8.28515625" bestFit="1" customWidth="1"/>
    <col min="94" max="94" width="12.140625" bestFit="1" customWidth="1"/>
    <col min="95" max="95" width="8.85546875" bestFit="1" customWidth="1"/>
    <col min="96" max="96" width="9.85546875" bestFit="1" customWidth="1"/>
    <col min="97" max="97" width="8.28515625" bestFit="1" customWidth="1"/>
    <col min="98" max="102" width="11.28515625" bestFit="1" customWidth="1"/>
    <col min="103" max="103" width="240.7109375" bestFit="1" customWidth="1"/>
    <col min="104" max="104" width="12" bestFit="1" customWidth="1"/>
    <col min="105" max="105" width="12.140625" bestFit="1" customWidth="1"/>
    <col min="106" max="106" width="11.28515625" bestFit="1" customWidth="1"/>
    <col min="107" max="107" width="9.85546875" bestFit="1" customWidth="1"/>
    <col min="108" max="108" width="8.42578125" bestFit="1" customWidth="1"/>
    <col min="109" max="109" width="5.42578125" bestFit="1" customWidth="1"/>
    <col min="110" max="110" width="7.85546875" bestFit="1" customWidth="1"/>
    <col min="111" max="111" width="8.28515625" bestFit="1" customWidth="1"/>
    <col min="112" max="112" width="7.140625" bestFit="1" customWidth="1"/>
    <col min="113" max="113" width="7.42578125" bestFit="1" customWidth="1"/>
    <col min="114" max="114" width="5.85546875" bestFit="1" customWidth="1"/>
    <col min="115" max="115" width="9.85546875" bestFit="1" customWidth="1"/>
    <col min="116" max="116" width="12.42578125" bestFit="1" customWidth="1"/>
    <col min="117" max="117" width="5.7109375" bestFit="1" customWidth="1"/>
    <col min="118" max="118" width="10.42578125" bestFit="1" customWidth="1"/>
    <col min="119" max="119" width="6.42578125" bestFit="1" customWidth="1"/>
    <col min="120" max="120" width="5.5703125" bestFit="1" customWidth="1"/>
    <col min="121" max="121" width="4.85546875" bestFit="1" customWidth="1"/>
    <col min="122" max="122" width="10.28515625" bestFit="1" customWidth="1"/>
    <col min="123" max="123" width="12.140625" bestFit="1" customWidth="1"/>
    <col min="124" max="124" width="8.7109375" bestFit="1" customWidth="1"/>
    <col min="125" max="125" width="18.140625" bestFit="1" customWidth="1"/>
    <col min="127" max="127" width="8.5703125" bestFit="1" customWidth="1"/>
    <col min="128" max="128" width="7.28515625" bestFit="1" customWidth="1"/>
    <col min="129" max="129" width="11.85546875" bestFit="1" customWidth="1"/>
    <col min="130" max="130" width="13.140625" bestFit="1" customWidth="1"/>
    <col min="131" max="131" width="14.5703125" bestFit="1" customWidth="1"/>
    <col min="132" max="132" width="10.42578125" bestFit="1" customWidth="1"/>
    <col min="133" max="133" width="12.7109375" bestFit="1" customWidth="1"/>
    <col min="134" max="134" width="14.7109375" bestFit="1" customWidth="1"/>
    <col min="135" max="135" width="10.5703125" bestFit="1" customWidth="1"/>
    <col min="136" max="136" width="12.140625" bestFit="1" customWidth="1"/>
    <col min="137" max="137" width="19.140625" bestFit="1" customWidth="1"/>
    <col min="138" max="138" width="18.85546875" bestFit="1" customWidth="1"/>
    <col min="139" max="139" width="15" bestFit="1" customWidth="1"/>
    <col min="140" max="140" width="10.28515625" bestFit="1" customWidth="1"/>
    <col min="141" max="144" width="11" bestFit="1" customWidth="1"/>
    <col min="145" max="145" width="8.42578125" bestFit="1" customWidth="1"/>
    <col min="146" max="146" width="10.7109375" bestFit="1" customWidth="1"/>
    <col min="147" max="150" width="11.28515625" bestFit="1" customWidth="1"/>
    <col min="151" max="151" width="7.85546875" bestFit="1" customWidth="1"/>
    <col min="152" max="152" width="11" bestFit="1" customWidth="1"/>
    <col min="153" max="153" width="11.42578125" bestFit="1" customWidth="1"/>
    <col min="154" max="154" width="11.5703125" bestFit="1" customWidth="1"/>
    <col min="155" max="155" width="9.85546875" bestFit="1" customWidth="1"/>
    <col min="156" max="156" width="8.85546875" bestFit="1" customWidth="1"/>
    <col min="157" max="157" width="9.5703125" bestFit="1" customWidth="1"/>
    <col min="158" max="158" width="12" bestFit="1" customWidth="1"/>
    <col min="159" max="159" width="12.5703125" bestFit="1" customWidth="1"/>
    <col min="160" max="160" width="12.7109375" bestFit="1" customWidth="1"/>
    <col min="161" max="161" width="5" bestFit="1" customWidth="1"/>
    <col min="162" max="162" width="9.85546875" bestFit="1" customWidth="1"/>
    <col min="163" max="163" width="8.42578125" bestFit="1" customWidth="1"/>
    <col min="164" max="164" width="10" bestFit="1" customWidth="1"/>
    <col min="165" max="165" width="17.5703125" bestFit="1" customWidth="1"/>
    <col min="166" max="166" width="5.42578125" bestFit="1" customWidth="1"/>
    <col min="167" max="167" width="19.85546875" bestFit="1" customWidth="1"/>
    <col min="168" max="168" width="5.42578125" bestFit="1" customWidth="1"/>
    <col min="169" max="169" width="17" bestFit="1" customWidth="1"/>
    <col min="170" max="170" width="24" bestFit="1" customWidth="1"/>
    <col min="171" max="171" width="20.28515625" bestFit="1" customWidth="1"/>
    <col min="172" max="172" width="15.7109375" bestFit="1" customWidth="1"/>
    <col min="173" max="173" width="19.85546875" bestFit="1" customWidth="1"/>
    <col min="174" max="174" width="13.28515625" bestFit="1" customWidth="1"/>
    <col min="175" max="175" width="15.28515625" bestFit="1" customWidth="1"/>
    <col min="176" max="176" width="12" bestFit="1" customWidth="1"/>
    <col min="177" max="177" width="18.7109375" bestFit="1" customWidth="1"/>
    <col min="178" max="178" width="23.28515625" bestFit="1" customWidth="1"/>
    <col min="179" max="179" width="19.85546875" bestFit="1" customWidth="1"/>
    <col min="180" max="180" width="15.28515625" bestFit="1" customWidth="1"/>
    <col min="181" max="181" width="19.28515625" bestFit="1" customWidth="1"/>
    <col min="182" max="182" width="12.85546875" bestFit="1" customWidth="1"/>
    <col min="183" max="183" width="14.7109375" bestFit="1" customWidth="1"/>
    <col min="184" max="184" width="11.5703125" bestFit="1" customWidth="1"/>
    <col min="185" max="185" width="18.28515625" bestFit="1" customWidth="1"/>
    <col min="187" max="187" width="8.7109375" bestFit="1" customWidth="1"/>
    <col min="188" max="188" width="10.7109375" bestFit="1" customWidth="1"/>
    <col min="189" max="189" width="10.140625" bestFit="1" customWidth="1"/>
    <col min="190" max="190" width="12.5703125" bestFit="1" customWidth="1"/>
    <col min="191" max="191" width="11.5703125" bestFit="1" customWidth="1"/>
    <col min="192" max="192" width="15.85546875" bestFit="1" customWidth="1"/>
    <col min="193" max="193" width="7.140625" bestFit="1" customWidth="1"/>
    <col min="194" max="194" width="11.28515625" bestFit="1" customWidth="1"/>
    <col min="195" max="195" width="8.5703125" bestFit="1" customWidth="1"/>
    <col min="196" max="196" width="17.140625" bestFit="1" customWidth="1"/>
    <col min="197" max="197" width="13.5703125" bestFit="1" customWidth="1"/>
    <col min="198" max="198" width="16.42578125" bestFit="1" customWidth="1"/>
    <col min="199" max="199" width="16.7109375" bestFit="1" customWidth="1"/>
    <col min="200" max="200" width="26.140625" bestFit="1" customWidth="1"/>
    <col min="201" max="201" width="13.140625" bestFit="1" customWidth="1"/>
    <col min="202" max="202" width="19.85546875" bestFit="1" customWidth="1"/>
    <col min="203" max="203" width="19.28515625" bestFit="1" customWidth="1"/>
    <col min="204" max="204" width="11.5703125" bestFit="1" customWidth="1"/>
    <col min="205" max="205" width="12.7109375" bestFit="1" customWidth="1"/>
    <col min="206" max="206" width="14.28515625" bestFit="1" customWidth="1"/>
    <col min="207" max="207" width="17.28515625" bestFit="1" customWidth="1"/>
    <col min="208" max="208" width="10.7109375" bestFit="1" customWidth="1"/>
    <col min="209" max="209" width="11.5703125" bestFit="1" customWidth="1"/>
    <col min="210" max="211" width="3" bestFit="1" customWidth="1"/>
    <col min="212" max="212" width="11.140625" bestFit="1" customWidth="1"/>
    <col min="213" max="213" width="7.5703125" bestFit="1" customWidth="1"/>
    <col min="214" max="214" width="8.42578125" bestFit="1" customWidth="1"/>
    <col min="215" max="215" width="11" bestFit="1" customWidth="1"/>
    <col min="216" max="216" width="11.7109375" bestFit="1" customWidth="1"/>
    <col min="217" max="217" width="8.28515625" bestFit="1" customWidth="1"/>
    <col min="218" max="218" width="9" bestFit="1" customWidth="1"/>
    <col min="219" max="219" width="13" bestFit="1" customWidth="1"/>
    <col min="220" max="220" width="3" bestFit="1" customWidth="1"/>
    <col min="221" max="221" width="9.28515625" bestFit="1" customWidth="1"/>
    <col min="222" max="222" width="11.140625" bestFit="1" customWidth="1"/>
    <col min="223" max="223" width="4.85546875" bestFit="1" customWidth="1"/>
    <col min="224" max="224" width="5.42578125" bestFit="1" customWidth="1"/>
    <col min="225" max="225" width="9.28515625" bestFit="1" customWidth="1"/>
    <col min="226" max="226" width="3.5703125" bestFit="1" customWidth="1"/>
    <col min="227" max="227" width="10.7109375" bestFit="1" customWidth="1"/>
    <col min="228" max="229" width="4.85546875" bestFit="1" customWidth="1"/>
    <col min="230" max="230" width="9.28515625" bestFit="1" customWidth="1"/>
    <col min="231" max="231" width="9.5703125" bestFit="1" customWidth="1"/>
    <col min="232" max="232" width="9.85546875" bestFit="1" customWidth="1"/>
    <col min="233" max="233" width="7.5703125" bestFit="1" customWidth="1"/>
    <col min="234" max="235" width="7.140625" bestFit="1" customWidth="1"/>
    <col min="236" max="236" width="8.28515625" bestFit="1" customWidth="1"/>
    <col min="237" max="237" width="7.42578125" bestFit="1" customWidth="1"/>
    <col min="238" max="238" width="6.140625" bestFit="1" customWidth="1"/>
    <col min="239" max="239" width="7.5703125" bestFit="1" customWidth="1"/>
    <col min="240" max="240" width="6.42578125" bestFit="1" customWidth="1"/>
    <col min="241" max="241" width="7.140625" bestFit="1" customWidth="1"/>
    <col min="242" max="242" width="10.42578125" bestFit="1" customWidth="1"/>
    <col min="243" max="244" width="7.7109375" bestFit="1" customWidth="1"/>
    <col min="245" max="245" width="8.7109375" bestFit="1" customWidth="1"/>
    <col min="246" max="246" width="9.85546875" bestFit="1" customWidth="1"/>
    <col min="247" max="247" width="9" bestFit="1" customWidth="1"/>
    <col min="248" max="248" width="7.7109375" bestFit="1" customWidth="1"/>
    <col min="250" max="250" width="8.140625" bestFit="1" customWidth="1"/>
    <col min="251" max="251" width="8.7109375" bestFit="1" customWidth="1"/>
    <col min="252" max="252" width="9.28515625" bestFit="1" customWidth="1"/>
    <col min="253" max="253" width="16.85546875" bestFit="1" customWidth="1"/>
    <col min="254" max="254" width="5.5703125" bestFit="1" customWidth="1"/>
    <col min="255" max="255" width="8.140625" bestFit="1" customWidth="1"/>
    <col min="256" max="256" width="4.7109375" bestFit="1" customWidth="1"/>
    <col min="257" max="257" width="7.28515625" bestFit="1" customWidth="1"/>
    <col min="258" max="258" width="6.7109375" bestFit="1" customWidth="1"/>
    <col min="259" max="259" width="13.42578125" bestFit="1" customWidth="1"/>
    <col min="260" max="261" width="9.5703125" bestFit="1" customWidth="1"/>
    <col min="262" max="262" width="7.28515625" bestFit="1" customWidth="1"/>
    <col min="263" max="264" width="8.42578125" bestFit="1" customWidth="1"/>
    <col min="265" max="265" width="10.140625" bestFit="1" customWidth="1"/>
    <col min="266" max="266" width="10.42578125" bestFit="1" customWidth="1"/>
    <col min="267" max="267" width="12.7109375" bestFit="1" customWidth="1"/>
    <col min="268" max="268" width="9.85546875" bestFit="1" customWidth="1"/>
    <col min="269" max="269" width="5" bestFit="1" customWidth="1"/>
    <col min="270" max="270" width="9.28515625" bestFit="1" customWidth="1"/>
    <col min="271" max="271" width="7.5703125" bestFit="1" customWidth="1"/>
    <col min="272" max="272" width="9.85546875" bestFit="1" customWidth="1"/>
    <col min="273" max="274" width="6.85546875" bestFit="1" customWidth="1"/>
    <col min="275" max="275" width="13" bestFit="1" customWidth="1"/>
    <col min="276" max="276" width="9.7109375" bestFit="1" customWidth="1"/>
    <col min="277" max="277" width="9.28515625" bestFit="1" customWidth="1"/>
    <col min="278" max="278" width="9" bestFit="1" customWidth="1"/>
    <col min="279" max="279" width="10.5703125" bestFit="1" customWidth="1"/>
    <col min="280" max="280" width="14.7109375" bestFit="1" customWidth="1"/>
    <col min="281" max="281" width="10.28515625" bestFit="1" customWidth="1"/>
    <col min="282" max="282" width="8.85546875" bestFit="1" customWidth="1"/>
    <col min="283" max="283" width="8.42578125" bestFit="1" customWidth="1"/>
    <col min="284" max="284" width="7" bestFit="1" customWidth="1"/>
    <col min="285" max="285" width="7.28515625" bestFit="1" customWidth="1"/>
    <col min="286" max="286" width="6.140625" bestFit="1" customWidth="1"/>
    <col min="287" max="287" width="7.140625" bestFit="1" customWidth="1"/>
    <col min="288" max="288" width="6.7109375" bestFit="1" customWidth="1"/>
    <col min="289" max="289" width="8.140625" bestFit="1" customWidth="1"/>
    <col min="290" max="291" width="7.140625" bestFit="1" customWidth="1"/>
    <col min="292" max="292" width="9.28515625" bestFit="1" customWidth="1"/>
    <col min="293" max="293" width="9.5703125" bestFit="1" customWidth="1"/>
    <col min="294" max="294" width="10.42578125" bestFit="1" customWidth="1"/>
    <col min="295" max="295" width="11" bestFit="1" customWidth="1"/>
    <col min="296" max="296" width="10.42578125" bestFit="1" customWidth="1"/>
    <col min="297" max="297" width="10.7109375" bestFit="1" customWidth="1"/>
    <col min="298" max="298" width="9.5703125" bestFit="1" customWidth="1"/>
    <col min="299" max="299" width="11.140625" bestFit="1" customWidth="1"/>
    <col min="300" max="300" width="10" bestFit="1" customWidth="1"/>
    <col min="301" max="301" width="9.7109375" bestFit="1" customWidth="1"/>
    <col min="302" max="302" width="11.85546875" bestFit="1" customWidth="1"/>
    <col min="303" max="304" width="8.85546875" bestFit="1" customWidth="1"/>
    <col min="305" max="305" width="8.28515625" bestFit="1" customWidth="1"/>
    <col min="306" max="306" width="7.28515625" bestFit="1" customWidth="1"/>
    <col min="307" max="307" width="9.85546875" bestFit="1" customWidth="1"/>
    <col min="308" max="308" width="8.5703125" bestFit="1" customWidth="1"/>
    <col min="309" max="309" width="9.28515625" bestFit="1" customWidth="1"/>
    <col min="310" max="310" width="8.140625" bestFit="1" customWidth="1"/>
    <col min="311" max="311" width="8.28515625" bestFit="1" customWidth="1"/>
    <col min="312" max="313" width="9.7109375" bestFit="1" customWidth="1"/>
    <col min="314" max="314" width="12.5703125" bestFit="1" customWidth="1"/>
    <col min="315" max="315" width="16" bestFit="1" customWidth="1"/>
    <col min="316" max="316" width="11.28515625" bestFit="1" customWidth="1"/>
    <col min="317" max="317" width="11.85546875" bestFit="1" customWidth="1"/>
    <col min="318" max="319" width="13.140625" bestFit="1" customWidth="1"/>
    <col min="321" max="321" width="9.7109375" bestFit="1" customWidth="1"/>
    <col min="322" max="322" width="9" bestFit="1" customWidth="1"/>
    <col min="323" max="323" width="8.140625" bestFit="1" customWidth="1"/>
    <col min="324" max="324" width="10.5703125" bestFit="1" customWidth="1"/>
    <col min="326" max="329" width="6.42578125" bestFit="1" customWidth="1"/>
    <col min="330" max="330" width="13" bestFit="1" customWidth="1"/>
    <col min="331" max="331" width="13.28515625" bestFit="1" customWidth="1"/>
    <col min="332" max="332" width="12.140625" bestFit="1" customWidth="1"/>
    <col min="333" max="333" width="21" bestFit="1" customWidth="1"/>
    <col min="334" max="334" width="10.28515625" bestFit="1" customWidth="1"/>
    <col min="335" max="335" width="14.28515625" bestFit="1" customWidth="1"/>
    <col min="336" max="336" width="11.5703125" bestFit="1" customWidth="1"/>
    <col min="337" max="337" width="14" bestFit="1" customWidth="1"/>
    <col min="338" max="338" width="14.85546875" bestFit="1" customWidth="1"/>
    <col min="339" max="339" width="19.28515625" bestFit="1" customWidth="1"/>
  </cols>
  <sheetData>
    <row r="1" spans="1:122">
      <c r="A1" s="105" t="s">
        <v>4641</v>
      </c>
      <c r="B1" s="108"/>
      <c r="C1" s="108"/>
      <c r="D1" s="108"/>
      <c r="E1" s="108"/>
      <c r="F1" s="108"/>
      <c r="G1" s="106"/>
      <c r="H1" s="105" t="s">
        <v>4642</v>
      </c>
      <c r="I1" s="108"/>
      <c r="J1" s="108"/>
      <c r="K1" s="108"/>
      <c r="L1" s="108"/>
      <c r="M1" s="108"/>
      <c r="N1" s="108"/>
      <c r="O1" s="108"/>
      <c r="P1" s="108"/>
      <c r="Q1" s="108"/>
      <c r="R1" s="108"/>
      <c r="S1" s="108"/>
      <c r="T1" s="108"/>
      <c r="U1" s="108"/>
      <c r="V1" s="108"/>
      <c r="W1" s="108"/>
      <c r="X1" s="108"/>
      <c r="Y1" s="108"/>
      <c r="Z1" s="108"/>
      <c r="AA1" s="108"/>
      <c r="AB1" s="108"/>
      <c r="AC1" s="108"/>
      <c r="AD1" s="108"/>
      <c r="AE1" s="108"/>
      <c r="AF1" s="108"/>
      <c r="AG1" s="108"/>
      <c r="AH1" s="108"/>
      <c r="AI1" s="108"/>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6"/>
      <c r="BN1" s="105" t="s">
        <v>4643</v>
      </c>
      <c r="BO1" s="108"/>
      <c r="BP1" s="108"/>
      <c r="BQ1" s="108"/>
      <c r="BR1" s="108"/>
      <c r="BS1" s="108"/>
      <c r="BT1" s="108"/>
      <c r="BU1" s="106"/>
      <c r="BV1" s="105" t="s">
        <v>4644</v>
      </c>
      <c r="BW1" s="108"/>
      <c r="BX1" s="108"/>
      <c r="BY1" s="108"/>
      <c r="BZ1" s="108"/>
      <c r="CA1" s="108"/>
      <c r="CB1" s="108"/>
      <c r="CC1" s="106"/>
      <c r="CD1" s="105" t="s">
        <v>4645</v>
      </c>
      <c r="CE1" s="108"/>
      <c r="CF1" s="108"/>
      <c r="CG1" s="108"/>
      <c r="CH1" s="108"/>
      <c r="CI1" s="108"/>
      <c r="CJ1" s="108"/>
      <c r="CK1" s="108"/>
      <c r="CL1" s="108"/>
      <c r="CM1" s="108"/>
      <c r="CN1" s="108"/>
      <c r="CO1" s="108"/>
      <c r="CP1" s="108"/>
      <c r="CQ1" s="108"/>
      <c r="CR1" s="108"/>
      <c r="CS1" s="108"/>
      <c r="CT1" s="108"/>
      <c r="CU1" s="108"/>
      <c r="CV1" s="108"/>
      <c r="CW1" s="108"/>
      <c r="CX1" s="108"/>
      <c r="CY1" s="108"/>
      <c r="CZ1" s="108"/>
      <c r="DA1" s="108"/>
      <c r="DB1" s="108"/>
      <c r="DC1" s="108"/>
      <c r="DD1" s="106"/>
      <c r="DE1" s="105" t="s">
        <v>4646</v>
      </c>
      <c r="DF1" s="108"/>
      <c r="DG1" s="108"/>
      <c r="DH1" s="108"/>
      <c r="DI1" s="108"/>
      <c r="DJ1" s="108"/>
      <c r="DK1" s="108"/>
      <c r="DL1" s="108"/>
      <c r="DM1" s="108"/>
      <c r="DN1" s="108"/>
      <c r="DO1" s="108"/>
      <c r="DP1" s="108"/>
      <c r="DQ1" s="108"/>
      <c r="DR1" s="106"/>
    </row>
    <row r="2" spans="1:122" ht="15">
      <c r="A2" s="170" t="s">
        <v>2219</v>
      </c>
      <c r="B2" t="s">
        <v>2228</v>
      </c>
      <c r="C2" s="104" t="s">
        <v>2243</v>
      </c>
      <c r="D2" s="104" t="s">
        <v>2263</v>
      </c>
      <c r="E2" t="s">
        <v>2262</v>
      </c>
      <c r="F2" t="s">
        <v>2315</v>
      </c>
      <c r="G2" s="171" t="s">
        <v>2332</v>
      </c>
      <c r="H2" s="170" t="s">
        <v>2219</v>
      </c>
      <c r="I2" t="s">
        <v>2230</v>
      </c>
      <c r="J2" t="s">
        <v>2255</v>
      </c>
      <c r="K2" t="s">
        <v>2276</v>
      </c>
      <c r="L2" t="s">
        <v>2298</v>
      </c>
      <c r="M2" t="s">
        <v>2314</v>
      </c>
      <c r="N2" t="s">
        <v>2331</v>
      </c>
      <c r="O2" t="s">
        <v>2345</v>
      </c>
      <c r="P2" t="s">
        <v>2353</v>
      </c>
      <c r="Q2" t="s">
        <v>2364</v>
      </c>
      <c r="R2" t="s">
        <v>2375</v>
      </c>
      <c r="S2" t="s">
        <v>2385</v>
      </c>
      <c r="T2" t="s">
        <v>2395</v>
      </c>
      <c r="U2" t="s">
        <v>2404</v>
      </c>
      <c r="V2" t="s">
        <v>2413</v>
      </c>
      <c r="W2" t="s">
        <v>2421</v>
      </c>
      <c r="X2" t="s">
        <v>2429</v>
      </c>
      <c r="Y2" t="s">
        <v>2435</v>
      </c>
      <c r="Z2" t="s">
        <v>2441</v>
      </c>
      <c r="AA2" t="s">
        <v>2446</v>
      </c>
      <c r="AB2" t="s">
        <v>2133</v>
      </c>
      <c r="AC2" t="s">
        <v>2455</v>
      </c>
      <c r="AD2" t="s">
        <v>2461</v>
      </c>
      <c r="AE2" t="s">
        <v>2466</v>
      </c>
      <c r="AF2" t="s">
        <v>2471</v>
      </c>
      <c r="AG2" t="s">
        <v>2476</v>
      </c>
      <c r="AH2" t="s">
        <v>2481</v>
      </c>
      <c r="AI2" t="s">
        <v>2484</v>
      </c>
      <c r="AJ2" t="s">
        <v>2487</v>
      </c>
      <c r="AK2" t="s">
        <v>2490</v>
      </c>
      <c r="AL2" t="s">
        <v>2493</v>
      </c>
      <c r="AM2" t="s">
        <v>2478</v>
      </c>
      <c r="AN2" t="s">
        <v>2498</v>
      </c>
      <c r="AO2" t="s">
        <v>2501</v>
      </c>
      <c r="AP2" t="s">
        <v>2503</v>
      </c>
      <c r="AQ2" t="s">
        <v>2506</v>
      </c>
      <c r="AR2" t="s">
        <v>2482</v>
      </c>
      <c r="AS2" t="s">
        <v>2496</v>
      </c>
      <c r="AT2" s="104" t="s">
        <v>2510</v>
      </c>
      <c r="AU2" s="104" t="s">
        <v>2511</v>
      </c>
      <c r="AV2" s="104" t="s">
        <v>2513</v>
      </c>
      <c r="AW2" s="104" t="s">
        <v>2515</v>
      </c>
      <c r="AX2" s="104" t="s">
        <v>2517</v>
      </c>
      <c r="AY2" s="104" t="s">
        <v>2519</v>
      </c>
      <c r="AZ2" s="104" t="s">
        <v>2520</v>
      </c>
      <c r="BA2" s="104" t="s">
        <v>2522</v>
      </c>
      <c r="BB2" s="104" t="s">
        <v>2523</v>
      </c>
      <c r="BC2" s="104" t="s">
        <v>2524</v>
      </c>
      <c r="BD2" s="104" t="s">
        <v>2526</v>
      </c>
      <c r="BE2" s="104" t="s">
        <v>2528</v>
      </c>
      <c r="BF2" s="104" t="s">
        <v>2530</v>
      </c>
      <c r="BG2" s="104" t="s">
        <v>2531</v>
      </c>
      <c r="BH2" s="104" t="s">
        <v>2532</v>
      </c>
      <c r="BI2" s="104" t="s">
        <v>2533</v>
      </c>
      <c r="BJ2" s="104" t="s">
        <v>2534</v>
      </c>
      <c r="BK2" s="104" t="s">
        <v>2535</v>
      </c>
      <c r="BL2" s="104" t="s">
        <v>2536</v>
      </c>
      <c r="BM2" s="171" t="s">
        <v>2451</v>
      </c>
      <c r="BN2" s="170" t="s">
        <v>2219</v>
      </c>
      <c r="BO2" t="s">
        <v>2228</v>
      </c>
      <c r="BP2" s="104" t="s">
        <v>2145</v>
      </c>
      <c r="BQ2" s="104" t="s">
        <v>2146</v>
      </c>
      <c r="BR2" s="104" t="s">
        <v>2147</v>
      </c>
      <c r="BS2" s="104" t="s">
        <v>2148</v>
      </c>
      <c r="BT2" s="104" t="s">
        <v>2149</v>
      </c>
      <c r="BU2" s="185" t="s">
        <v>2150</v>
      </c>
      <c r="BV2" s="186" t="s">
        <v>2219</v>
      </c>
      <c r="BW2" t="s">
        <v>2229</v>
      </c>
      <c r="BX2" t="s">
        <v>2228</v>
      </c>
      <c r="BY2" t="s">
        <v>2269</v>
      </c>
      <c r="BZ2" s="104" t="s">
        <v>2289</v>
      </c>
      <c r="CA2" s="104" t="s">
        <v>2147</v>
      </c>
      <c r="CB2" s="104" t="s">
        <v>2145</v>
      </c>
      <c r="CC2" s="185" t="s">
        <v>2340</v>
      </c>
      <c r="CD2" s="186" t="s">
        <v>2219</v>
      </c>
      <c r="CE2" s="104" t="s">
        <v>2145</v>
      </c>
      <c r="CF2" s="104" t="s">
        <v>2228</v>
      </c>
      <c r="CG2" s="104" t="s">
        <v>2270</v>
      </c>
      <c r="CH2" t="s">
        <v>2290</v>
      </c>
      <c r="CI2" t="s">
        <v>2309</v>
      </c>
      <c r="CJ2" s="104" t="s">
        <v>2326</v>
      </c>
      <c r="CK2" t="s">
        <v>2341</v>
      </c>
      <c r="CL2" s="104" t="s">
        <v>2350</v>
      </c>
      <c r="CM2" s="104" t="s">
        <v>2360</v>
      </c>
      <c r="CN2" s="104" t="s">
        <v>2371</v>
      </c>
      <c r="CO2" s="104" t="s">
        <v>2381</v>
      </c>
      <c r="CP2" s="104" t="s">
        <v>2391</v>
      </c>
      <c r="CQ2" s="104" t="s">
        <v>2400</v>
      </c>
      <c r="CR2" s="104" t="s">
        <v>2409</v>
      </c>
      <c r="CS2" s="104" t="s">
        <v>2418</v>
      </c>
      <c r="CT2" s="104" t="s">
        <v>2426</v>
      </c>
      <c r="CU2" s="104" t="s">
        <v>2432</v>
      </c>
      <c r="CV2" s="104" t="s">
        <v>2438</v>
      </c>
      <c r="CW2" s="104" t="s">
        <v>2285</v>
      </c>
      <c r="CX2" s="104" t="s">
        <v>2307</v>
      </c>
      <c r="CY2" s="104" t="s">
        <v>2147</v>
      </c>
      <c r="CZ2" s="104" t="s">
        <v>2458</v>
      </c>
      <c r="DA2" s="104" t="s">
        <v>2463</v>
      </c>
      <c r="DB2" s="104" t="s">
        <v>2468</v>
      </c>
      <c r="DC2" s="104" t="s">
        <v>2473</v>
      </c>
      <c r="DD2" s="185" t="s">
        <v>2478</v>
      </c>
      <c r="DE2" s="187" t="s">
        <v>4647</v>
      </c>
      <c r="DF2" s="104" t="s">
        <v>2228</v>
      </c>
      <c r="DG2" t="s">
        <v>4648</v>
      </c>
      <c r="DH2" t="s">
        <v>4649</v>
      </c>
      <c r="DI2" t="s">
        <v>4650</v>
      </c>
      <c r="DJ2" t="s">
        <v>4651</v>
      </c>
      <c r="DK2" t="s">
        <v>4652</v>
      </c>
      <c r="DL2" t="s">
        <v>4653</v>
      </c>
      <c r="DM2" t="s">
        <v>4654</v>
      </c>
      <c r="DN2" t="s">
        <v>4655</v>
      </c>
      <c r="DO2" t="s">
        <v>4656</v>
      </c>
      <c r="DP2" t="s">
        <v>4657</v>
      </c>
      <c r="DQ2" t="s">
        <v>4658</v>
      </c>
      <c r="DR2" s="171" t="s">
        <v>4659</v>
      </c>
    </row>
    <row r="3" spans="1:122">
      <c r="A3" s="237" t="s">
        <v>4660</v>
      </c>
      <c r="B3" s="237">
        <v>1100544681</v>
      </c>
      <c r="C3" s="238">
        <v>45894</v>
      </c>
      <c r="D3" s="238">
        <v>45894</v>
      </c>
      <c r="E3" s="237" t="s">
        <v>2172</v>
      </c>
      <c r="F3" s="237"/>
      <c r="G3" s="237" t="s">
        <v>4661</v>
      </c>
      <c r="H3" s="237" t="s">
        <v>4662</v>
      </c>
      <c r="I3" s="237">
        <v>1100544681</v>
      </c>
      <c r="J3" s="237" t="s">
        <v>2138</v>
      </c>
      <c r="K3" s="237">
        <v>10</v>
      </c>
      <c r="L3" s="237" t="s">
        <v>4663</v>
      </c>
      <c r="M3" s="237" t="s">
        <v>3061</v>
      </c>
      <c r="N3" s="237" t="s">
        <v>4664</v>
      </c>
      <c r="O3" s="237"/>
      <c r="P3" s="237"/>
      <c r="Q3" s="237"/>
      <c r="R3" s="237"/>
      <c r="S3" s="237" t="s">
        <v>403</v>
      </c>
      <c r="T3" s="237" t="s">
        <v>4665</v>
      </c>
      <c r="U3" s="237" t="s">
        <v>4666</v>
      </c>
      <c r="V3" s="237" t="s">
        <v>11</v>
      </c>
      <c r="W3" s="237"/>
      <c r="X3" s="237" t="s">
        <v>49</v>
      </c>
      <c r="Y3" s="237"/>
      <c r="Z3" s="237" t="s">
        <v>4667</v>
      </c>
      <c r="AA3" s="237"/>
      <c r="AB3" s="237" t="s">
        <v>879</v>
      </c>
      <c r="AC3" s="237"/>
      <c r="AD3" s="237"/>
      <c r="AE3" s="237">
        <v>0</v>
      </c>
      <c r="AF3" s="237">
        <v>0</v>
      </c>
      <c r="AG3" s="237">
        <v>0</v>
      </c>
      <c r="AH3" s="237">
        <v>0</v>
      </c>
      <c r="AI3" s="237">
        <v>0</v>
      </c>
      <c r="AJ3" s="237">
        <v>0</v>
      </c>
      <c r="AK3" s="237">
        <v>0</v>
      </c>
      <c r="AL3" s="237" t="s">
        <v>2782</v>
      </c>
      <c r="AM3" s="237" t="s">
        <v>45</v>
      </c>
      <c r="AN3" s="238" t="s">
        <v>2837</v>
      </c>
      <c r="AO3" s="238" t="s">
        <v>79</v>
      </c>
      <c r="AP3" s="238" t="s">
        <v>79</v>
      </c>
      <c r="AQ3" s="238"/>
      <c r="AR3" s="238"/>
      <c r="AS3" s="238">
        <v>2025</v>
      </c>
      <c r="AT3" s="238">
        <v>45729</v>
      </c>
      <c r="AU3" s="238">
        <v>45743</v>
      </c>
      <c r="AV3" s="238">
        <v>45778</v>
      </c>
      <c r="AW3" s="238">
        <v>45756</v>
      </c>
      <c r="AX3" s="238">
        <v>45789</v>
      </c>
      <c r="AY3" s="238">
        <v>45770</v>
      </c>
      <c r="AZ3" s="238">
        <v>2</v>
      </c>
      <c r="BA3" s="238">
        <v>2</v>
      </c>
      <c r="BB3" s="238">
        <v>2</v>
      </c>
      <c r="BC3" s="238">
        <v>2</v>
      </c>
      <c r="BD3" s="238">
        <v>45757</v>
      </c>
      <c r="BE3" s="238">
        <v>45757</v>
      </c>
      <c r="BF3" s="238">
        <v>45789</v>
      </c>
      <c r="BG3" s="238">
        <v>45775</v>
      </c>
      <c r="BH3" s="238">
        <v>2</v>
      </c>
      <c r="BI3" s="238">
        <v>45757</v>
      </c>
      <c r="BJ3" s="238">
        <v>45757</v>
      </c>
      <c r="BK3" s="238">
        <v>45761</v>
      </c>
      <c r="BL3" s="238">
        <v>45904</v>
      </c>
      <c r="BM3" s="237">
        <v>46728.02</v>
      </c>
      <c r="BN3" s="237" t="s">
        <v>4668</v>
      </c>
      <c r="BO3" s="237">
        <v>1100544681</v>
      </c>
      <c r="BP3" s="238">
        <v>45895.450138888889</v>
      </c>
      <c r="BQ3" s="238">
        <v>45904</v>
      </c>
      <c r="BR3" s="238" t="s">
        <v>2171</v>
      </c>
      <c r="BS3" s="238">
        <v>2</v>
      </c>
      <c r="BT3" s="238"/>
      <c r="BU3" s="238"/>
      <c r="BV3" s="238" t="s">
        <v>4669</v>
      </c>
      <c r="BW3" s="237" t="s">
        <v>49</v>
      </c>
      <c r="BX3" s="237">
        <v>1100544681</v>
      </c>
      <c r="BY3" s="237" t="s">
        <v>48</v>
      </c>
      <c r="BZ3" s="237" t="s">
        <v>56</v>
      </c>
      <c r="CA3" s="237" t="s">
        <v>2173</v>
      </c>
      <c r="CB3" s="238">
        <v>45741</v>
      </c>
      <c r="CC3" s="238"/>
      <c r="CD3" s="237" t="s">
        <v>4670</v>
      </c>
      <c r="CE3" s="238">
        <v>45775</v>
      </c>
      <c r="CF3" s="237">
        <v>1100544681</v>
      </c>
      <c r="CG3" s="237">
        <v>1</v>
      </c>
      <c r="CH3" s="237">
        <v>1</v>
      </c>
      <c r="CI3" s="237">
        <v>0</v>
      </c>
      <c r="CJ3" s="237">
        <v>1</v>
      </c>
      <c r="CK3" s="237">
        <v>1</v>
      </c>
      <c r="CL3" s="237">
        <v>1</v>
      </c>
      <c r="CM3" s="237">
        <v>1</v>
      </c>
      <c r="CN3" s="238" t="s">
        <v>4671</v>
      </c>
      <c r="CO3" s="238" t="s">
        <v>4672</v>
      </c>
      <c r="CP3" s="238" t="s">
        <v>4671</v>
      </c>
      <c r="CQ3" s="238" t="s">
        <v>2617</v>
      </c>
      <c r="CR3" s="238"/>
      <c r="CS3" s="238"/>
      <c r="CT3" s="238">
        <v>45775</v>
      </c>
      <c r="CU3" s="238">
        <v>45789</v>
      </c>
      <c r="CV3" s="238">
        <v>45804</v>
      </c>
      <c r="CW3" s="238">
        <v>45807</v>
      </c>
      <c r="CX3" s="238">
        <v>45904</v>
      </c>
      <c r="CY3" s="238"/>
      <c r="CZ3" s="238" t="s">
        <v>4673</v>
      </c>
      <c r="DA3" s="238" t="s">
        <v>4674</v>
      </c>
      <c r="DB3" s="238">
        <v>22</v>
      </c>
      <c r="DC3" s="238"/>
      <c r="DD3" s="238" t="s">
        <v>2089</v>
      </c>
      <c r="DE3" s="238" t="s">
        <v>4675</v>
      </c>
      <c r="DF3" t="s">
        <v>4676</v>
      </c>
      <c r="DG3">
        <v>10</v>
      </c>
      <c r="DH3" t="s">
        <v>4677</v>
      </c>
      <c r="DI3" t="s">
        <v>4678</v>
      </c>
      <c r="DK3" s="104"/>
      <c r="DL3" s="104"/>
      <c r="DN3" s="237"/>
      <c r="DO3" s="237"/>
      <c r="DP3" s="237"/>
      <c r="DQ3" s="237"/>
      <c r="DR3" s="237"/>
    </row>
    <row r="4" spans="1:122">
      <c r="A4" s="237" t="s">
        <v>4679</v>
      </c>
      <c r="B4" s="237">
        <v>1100544681</v>
      </c>
      <c r="C4" s="238">
        <v>45902</v>
      </c>
      <c r="D4" s="238">
        <v>45902</v>
      </c>
      <c r="E4" s="237" t="s">
        <v>2175</v>
      </c>
      <c r="F4" s="237"/>
      <c r="G4" s="237"/>
      <c r="H4" s="237" t="s">
        <v>4680</v>
      </c>
      <c r="I4" s="237">
        <v>1100544681</v>
      </c>
      <c r="J4" s="237" t="s">
        <v>2138</v>
      </c>
      <c r="K4" s="237">
        <v>11</v>
      </c>
      <c r="L4" s="237" t="s">
        <v>3001</v>
      </c>
      <c r="M4" s="237" t="s">
        <v>3002</v>
      </c>
      <c r="N4" s="237" t="s">
        <v>4664</v>
      </c>
      <c r="O4" s="237"/>
      <c r="P4" s="237"/>
      <c r="Q4" s="237"/>
      <c r="R4" s="237"/>
      <c r="S4" s="237" t="s">
        <v>403</v>
      </c>
      <c r="T4" s="237" t="s">
        <v>4665</v>
      </c>
      <c r="U4" s="237" t="s">
        <v>4666</v>
      </c>
      <c r="V4" s="237" t="s">
        <v>11</v>
      </c>
      <c r="W4" s="237"/>
      <c r="X4" s="237" t="s">
        <v>49</v>
      </c>
      <c r="Y4" s="237"/>
      <c r="Z4" s="237" t="s">
        <v>4667</v>
      </c>
      <c r="AA4" s="237"/>
      <c r="AB4" s="237" t="s">
        <v>879</v>
      </c>
      <c r="AC4" s="237"/>
      <c r="AD4" s="237"/>
      <c r="AE4" s="237">
        <v>0</v>
      </c>
      <c r="AF4" s="237">
        <v>0</v>
      </c>
      <c r="AG4" s="237">
        <v>0</v>
      </c>
      <c r="AH4" s="237">
        <v>0</v>
      </c>
      <c r="AI4" s="237">
        <v>0</v>
      </c>
      <c r="AJ4" s="237">
        <v>0</v>
      </c>
      <c r="AK4" s="237">
        <v>0</v>
      </c>
      <c r="AL4" s="237" t="s">
        <v>2782</v>
      </c>
      <c r="AM4" s="237" t="s">
        <v>45</v>
      </c>
      <c r="AN4" s="238" t="s">
        <v>2837</v>
      </c>
      <c r="AO4" s="238" t="s">
        <v>79</v>
      </c>
      <c r="AP4" s="238" t="s">
        <v>79</v>
      </c>
      <c r="AQ4" s="238"/>
      <c r="AR4" s="238"/>
      <c r="AS4" s="238">
        <v>2025</v>
      </c>
      <c r="AT4" s="238">
        <v>45729</v>
      </c>
      <c r="AU4" s="238">
        <v>45743</v>
      </c>
      <c r="AV4" s="238">
        <v>45778</v>
      </c>
      <c r="AW4" s="238">
        <v>45756</v>
      </c>
      <c r="AX4" s="238">
        <v>45789</v>
      </c>
      <c r="AY4" s="238">
        <v>45770</v>
      </c>
      <c r="AZ4" s="238">
        <v>2</v>
      </c>
      <c r="BA4" s="238">
        <v>2</v>
      </c>
      <c r="BB4" s="238">
        <v>2</v>
      </c>
      <c r="BC4" s="238">
        <v>2</v>
      </c>
      <c r="BD4" s="238">
        <v>45757</v>
      </c>
      <c r="BE4" s="238">
        <v>45757</v>
      </c>
      <c r="BF4" s="238">
        <v>45789</v>
      </c>
      <c r="BG4" s="238">
        <v>45775</v>
      </c>
      <c r="BH4" s="238">
        <v>2</v>
      </c>
      <c r="BI4" s="238">
        <v>45757</v>
      </c>
      <c r="BJ4" s="238">
        <v>45757</v>
      </c>
      <c r="BK4" s="238">
        <v>45761</v>
      </c>
      <c r="BL4" s="238">
        <v>45904</v>
      </c>
      <c r="BM4" s="237">
        <v>46728.02</v>
      </c>
      <c r="BN4" s="237" t="s">
        <v>4681</v>
      </c>
      <c r="BO4" s="237">
        <v>1100544681</v>
      </c>
      <c r="BP4" s="238">
        <v>45916.432175925926</v>
      </c>
      <c r="BQ4" s="238">
        <v>45923</v>
      </c>
      <c r="BR4" s="238" t="s">
        <v>2174</v>
      </c>
      <c r="BS4" s="238">
        <v>2</v>
      </c>
      <c r="BT4" s="238"/>
      <c r="BU4" s="238"/>
      <c r="BV4" s="238" t="s">
        <v>4682</v>
      </c>
      <c r="BW4" s="237" t="s">
        <v>49</v>
      </c>
      <c r="BX4" s="237">
        <v>1100544681</v>
      </c>
      <c r="BY4" s="237" t="s">
        <v>56</v>
      </c>
      <c r="BZ4" s="237" t="s">
        <v>56</v>
      </c>
      <c r="CA4" s="237" t="s">
        <v>2176</v>
      </c>
      <c r="CB4" s="238">
        <v>45741</v>
      </c>
      <c r="CC4" s="238"/>
      <c r="CD4" s="237" t="s">
        <v>4683</v>
      </c>
      <c r="CE4" s="238">
        <v>45789</v>
      </c>
      <c r="CF4" s="237">
        <v>1100544681</v>
      </c>
      <c r="CG4" s="237">
        <v>2</v>
      </c>
      <c r="CH4" s="237">
        <v>0</v>
      </c>
      <c r="CI4" s="237">
        <v>0</v>
      </c>
      <c r="CJ4" s="237">
        <v>1</v>
      </c>
      <c r="CK4" s="237">
        <v>1</v>
      </c>
      <c r="CL4" s="237">
        <v>1</v>
      </c>
      <c r="CM4" s="237">
        <v>0</v>
      </c>
      <c r="CN4" s="238" t="s">
        <v>4671</v>
      </c>
      <c r="CO4" s="238" t="s">
        <v>4672</v>
      </c>
      <c r="CP4" s="238" t="s">
        <v>4671</v>
      </c>
      <c r="CQ4" s="238" t="s">
        <v>2617</v>
      </c>
      <c r="CR4" s="238"/>
      <c r="CS4" s="238"/>
      <c r="CT4" s="238">
        <v>45789</v>
      </c>
      <c r="CU4" s="238">
        <v>2</v>
      </c>
      <c r="CV4" s="238">
        <v>45796</v>
      </c>
      <c r="CW4" s="238">
        <v>45798</v>
      </c>
      <c r="CX4" s="238">
        <v>45904</v>
      </c>
      <c r="CY4" s="238"/>
      <c r="CZ4" s="238" t="s">
        <v>4673</v>
      </c>
      <c r="DA4" s="238" t="s">
        <v>4674</v>
      </c>
      <c r="DB4" s="238">
        <v>6</v>
      </c>
      <c r="DC4" s="238"/>
      <c r="DD4" s="238" t="s">
        <v>2089</v>
      </c>
      <c r="DE4" s="238" t="s">
        <v>4684</v>
      </c>
      <c r="DF4" s="238" t="s">
        <v>4676</v>
      </c>
      <c r="DG4" s="237">
        <v>10</v>
      </c>
      <c r="DH4" s="237" t="s">
        <v>4677</v>
      </c>
      <c r="DI4" s="237" t="s">
        <v>4678</v>
      </c>
      <c r="DJ4" s="237"/>
      <c r="DK4" s="238"/>
      <c r="DL4" s="238"/>
      <c r="DM4" s="237"/>
      <c r="DN4" s="237"/>
      <c r="DO4" s="237"/>
      <c r="DP4" s="237"/>
      <c r="DQ4" s="237"/>
      <c r="DR4" s="237"/>
    </row>
    <row r="5" spans="1:122">
      <c r="A5" s="237" t="s">
        <v>4685</v>
      </c>
      <c r="B5" s="237">
        <v>1100544681</v>
      </c>
      <c r="C5" s="238">
        <v>45915</v>
      </c>
      <c r="D5" s="238">
        <v>45915</v>
      </c>
      <c r="E5" s="237" t="s">
        <v>2177</v>
      </c>
      <c r="F5" s="237"/>
      <c r="G5" s="237"/>
      <c r="H5" s="237" t="s">
        <v>4686</v>
      </c>
      <c r="I5" s="237">
        <v>1100544681</v>
      </c>
      <c r="J5" s="237" t="s">
        <v>2138</v>
      </c>
      <c r="K5" s="237">
        <v>60</v>
      </c>
      <c r="L5" s="237" t="s">
        <v>2791</v>
      </c>
      <c r="M5" s="237" t="s">
        <v>3007</v>
      </c>
      <c r="N5" s="237" t="s">
        <v>4664</v>
      </c>
      <c r="O5" s="237"/>
      <c r="P5" s="237"/>
      <c r="Q5" s="237"/>
      <c r="R5" s="237"/>
      <c r="S5" s="237" t="s">
        <v>403</v>
      </c>
      <c r="T5" s="237" t="s">
        <v>4665</v>
      </c>
      <c r="U5" s="237" t="s">
        <v>4666</v>
      </c>
      <c r="V5" s="237" t="s">
        <v>11</v>
      </c>
      <c r="W5" s="237"/>
      <c r="X5" s="237" t="s">
        <v>49</v>
      </c>
      <c r="Y5" s="237"/>
      <c r="Z5" s="237" t="s">
        <v>4667</v>
      </c>
      <c r="AA5" s="237"/>
      <c r="AB5" s="237" t="s">
        <v>879</v>
      </c>
      <c r="AC5" s="237"/>
      <c r="AD5" s="237"/>
      <c r="AE5" s="237">
        <v>6</v>
      </c>
      <c r="AF5" s="237">
        <v>0</v>
      </c>
      <c r="AG5" s="237">
        <v>4</v>
      </c>
      <c r="AH5" s="237">
        <v>0</v>
      </c>
      <c r="AI5" s="237">
        <v>0</v>
      </c>
      <c r="AJ5" s="237">
        <v>0</v>
      </c>
      <c r="AK5" s="237">
        <v>0</v>
      </c>
      <c r="AL5" s="237" t="s">
        <v>2782</v>
      </c>
      <c r="AM5" s="237" t="s">
        <v>45</v>
      </c>
      <c r="AN5" s="238" t="s">
        <v>2837</v>
      </c>
      <c r="AO5" s="238" t="s">
        <v>79</v>
      </c>
      <c r="AP5" s="238" t="s">
        <v>79</v>
      </c>
      <c r="AQ5" s="238"/>
      <c r="AR5" s="238"/>
      <c r="AS5" s="238">
        <v>2025</v>
      </c>
      <c r="AT5" s="238">
        <v>45729</v>
      </c>
      <c r="AU5" s="238">
        <v>45743</v>
      </c>
      <c r="AV5" s="238">
        <v>45778</v>
      </c>
      <c r="AW5" s="238">
        <v>45756</v>
      </c>
      <c r="AX5" s="238">
        <v>45789</v>
      </c>
      <c r="AY5" s="238">
        <v>45770</v>
      </c>
      <c r="AZ5" s="238">
        <v>2</v>
      </c>
      <c r="BA5" s="238">
        <v>2</v>
      </c>
      <c r="BB5" s="238">
        <v>2</v>
      </c>
      <c r="BC5" s="238">
        <v>2</v>
      </c>
      <c r="BD5" s="238">
        <v>45757</v>
      </c>
      <c r="BE5" s="238">
        <v>45757</v>
      </c>
      <c r="BF5" s="238">
        <v>45789</v>
      </c>
      <c r="BG5" s="238">
        <v>45775</v>
      </c>
      <c r="BH5" s="238">
        <v>2</v>
      </c>
      <c r="BI5" s="238">
        <v>45757</v>
      </c>
      <c r="BJ5" s="238">
        <v>45757</v>
      </c>
      <c r="BK5" s="238">
        <v>45761</v>
      </c>
      <c r="BL5" s="238">
        <v>45904</v>
      </c>
      <c r="BM5" s="237">
        <v>46728.02</v>
      </c>
      <c r="BN5" s="237"/>
      <c r="BO5" s="237"/>
      <c r="BP5" s="238"/>
      <c r="BQ5" s="238"/>
      <c r="BR5" s="238"/>
      <c r="BS5" s="238"/>
      <c r="BT5" s="238"/>
      <c r="BU5" s="238"/>
      <c r="BV5" s="238" t="s">
        <v>4687</v>
      </c>
      <c r="BW5" s="237" t="s">
        <v>49</v>
      </c>
      <c r="BX5" s="237">
        <v>1100544681</v>
      </c>
      <c r="BY5" s="237" t="s">
        <v>56</v>
      </c>
      <c r="BZ5" s="237" t="s">
        <v>64</v>
      </c>
      <c r="CA5" s="237" t="s">
        <v>2178</v>
      </c>
      <c r="CB5" s="238">
        <v>45741</v>
      </c>
      <c r="CC5" s="238"/>
      <c r="CD5" s="237" t="s">
        <v>4688</v>
      </c>
      <c r="CE5" s="238">
        <v>45729</v>
      </c>
      <c r="CF5" s="237">
        <v>1100544681</v>
      </c>
      <c r="CG5" s="237">
        <v>0</v>
      </c>
      <c r="CH5" s="237">
        <v>1</v>
      </c>
      <c r="CI5" s="237">
        <v>1</v>
      </c>
      <c r="CJ5" s="237">
        <v>1</v>
      </c>
      <c r="CK5" s="237">
        <v>1</v>
      </c>
      <c r="CL5" s="237">
        <v>1</v>
      </c>
      <c r="CM5" s="237">
        <v>1</v>
      </c>
      <c r="CN5" s="238" t="s">
        <v>4664</v>
      </c>
      <c r="CO5" s="238" t="s">
        <v>4672</v>
      </c>
      <c r="CP5" s="238" t="s">
        <v>4664</v>
      </c>
      <c r="CQ5" s="238" t="s">
        <v>2617</v>
      </c>
      <c r="CR5" s="238"/>
      <c r="CS5" s="238"/>
      <c r="CT5" s="238">
        <v>45729</v>
      </c>
      <c r="CU5" s="238">
        <v>45743</v>
      </c>
      <c r="CV5" s="238">
        <v>45757</v>
      </c>
      <c r="CW5" s="238">
        <v>45761</v>
      </c>
      <c r="CX5" s="238">
        <v>45904</v>
      </c>
      <c r="CY5" s="238"/>
      <c r="CZ5" s="238" t="s">
        <v>4673</v>
      </c>
      <c r="DA5" s="238" t="s">
        <v>4674</v>
      </c>
      <c r="DB5" s="238">
        <v>21</v>
      </c>
      <c r="DC5" s="238"/>
      <c r="DD5" s="238" t="s">
        <v>2089</v>
      </c>
      <c r="DE5" s="238" t="s">
        <v>4689</v>
      </c>
      <c r="DF5" s="238" t="s">
        <v>4676</v>
      </c>
      <c r="DG5" s="237">
        <v>10</v>
      </c>
      <c r="DH5" s="237" t="s">
        <v>4690</v>
      </c>
      <c r="DI5" s="237" t="s">
        <v>4691</v>
      </c>
      <c r="DJ5" s="237"/>
      <c r="DK5" s="238"/>
      <c r="DL5" s="238"/>
      <c r="DM5" s="237"/>
      <c r="DN5" s="237"/>
      <c r="DO5" s="237"/>
      <c r="DP5" s="237"/>
      <c r="DQ5" s="237"/>
      <c r="DR5" s="237"/>
    </row>
    <row r="6" spans="1:122">
      <c r="A6" s="237"/>
      <c r="B6" s="237"/>
      <c r="C6" s="238"/>
      <c r="D6" s="238"/>
      <c r="E6" s="237"/>
      <c r="F6" s="237"/>
      <c r="G6" s="237"/>
      <c r="H6" s="237"/>
      <c r="I6" s="237"/>
      <c r="J6" s="237"/>
      <c r="K6" s="237"/>
      <c r="L6" s="237"/>
      <c r="M6" s="237"/>
      <c r="N6" s="237"/>
      <c r="O6" s="237"/>
      <c r="P6" s="237"/>
      <c r="Q6" s="237"/>
      <c r="R6" s="237"/>
      <c r="S6" s="237"/>
      <c r="T6" s="237"/>
      <c r="U6" s="237"/>
      <c r="V6" s="237"/>
      <c r="W6" s="237"/>
      <c r="X6" s="237"/>
      <c r="Y6" s="237"/>
      <c r="Z6" s="237"/>
      <c r="AA6" s="237"/>
      <c r="AB6" s="237"/>
      <c r="AC6" s="237"/>
      <c r="AD6" s="237"/>
      <c r="AE6" s="237"/>
      <c r="AF6" s="237"/>
      <c r="AG6" s="237"/>
      <c r="AH6" s="237"/>
      <c r="AI6" s="237"/>
      <c r="AJ6" s="237"/>
      <c r="AK6" s="237"/>
      <c r="AL6" s="237"/>
      <c r="AM6" s="237"/>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7"/>
      <c r="BN6" s="237"/>
      <c r="BO6" s="237"/>
      <c r="BP6" s="238"/>
      <c r="BQ6" s="238"/>
      <c r="BR6" s="238"/>
      <c r="BS6" s="238"/>
      <c r="BT6" s="238"/>
      <c r="BU6" s="238"/>
      <c r="BV6" s="238" t="s">
        <v>4692</v>
      </c>
      <c r="BW6" s="237" t="s">
        <v>11</v>
      </c>
      <c r="BX6" s="237">
        <v>1100544681</v>
      </c>
      <c r="BY6" s="237" t="s">
        <v>48</v>
      </c>
      <c r="BZ6" s="237" t="s">
        <v>64</v>
      </c>
      <c r="CA6" s="237" t="s">
        <v>2179</v>
      </c>
      <c r="CB6" s="238">
        <v>45778</v>
      </c>
      <c r="CC6" s="238"/>
      <c r="CD6" s="237"/>
      <c r="CE6" s="238"/>
      <c r="CF6" s="237"/>
      <c r="CG6" s="237"/>
      <c r="CH6" s="237"/>
      <c r="CI6" s="237"/>
      <c r="CJ6" s="237"/>
      <c r="CK6" s="237"/>
      <c r="CL6" s="237"/>
      <c r="CM6" s="237"/>
      <c r="CN6" s="238"/>
      <c r="CO6" s="238"/>
      <c r="CP6" s="238"/>
      <c r="CQ6" s="238"/>
      <c r="CR6" s="238"/>
      <c r="CS6" s="238"/>
      <c r="CT6" s="238"/>
      <c r="CU6" s="238"/>
      <c r="CV6" s="238"/>
      <c r="CW6" s="238"/>
      <c r="CX6" s="238"/>
      <c r="CY6" s="238"/>
      <c r="CZ6" s="238"/>
      <c r="DA6" s="238"/>
      <c r="DB6" s="238"/>
      <c r="DC6" s="238"/>
      <c r="DD6" s="238"/>
      <c r="DE6" s="238" t="s">
        <v>4693</v>
      </c>
      <c r="DF6" s="238" t="s">
        <v>4676</v>
      </c>
      <c r="DG6" s="237">
        <v>10</v>
      </c>
      <c r="DH6" s="237" t="s">
        <v>4694</v>
      </c>
      <c r="DI6" s="237" t="s">
        <v>4695</v>
      </c>
      <c r="DJ6" s="237"/>
      <c r="DK6" s="238"/>
      <c r="DL6" s="238"/>
      <c r="DM6" s="237"/>
      <c r="DN6" s="237"/>
      <c r="DO6" s="237"/>
      <c r="DP6" s="237"/>
      <c r="DQ6" s="237"/>
      <c r="DR6" s="237"/>
    </row>
    <row r="7" spans="1:122">
      <c r="A7" s="237"/>
      <c r="B7" s="237"/>
      <c r="C7" s="238"/>
      <c r="D7" s="238"/>
      <c r="E7" s="237"/>
      <c r="F7" s="237"/>
      <c r="G7" s="237"/>
      <c r="H7" s="237"/>
      <c r="I7" s="237"/>
      <c r="J7" s="237"/>
      <c r="K7" s="237"/>
      <c r="L7" s="237"/>
      <c r="M7" s="237"/>
      <c r="N7" s="237"/>
      <c r="O7" s="237"/>
      <c r="P7" s="237"/>
      <c r="Q7" s="237"/>
      <c r="R7" s="237"/>
      <c r="S7" s="237"/>
      <c r="T7" s="237"/>
      <c r="U7" s="237"/>
      <c r="V7" s="237"/>
      <c r="W7" s="237"/>
      <c r="X7" s="237"/>
      <c r="Y7" s="237"/>
      <c r="Z7" s="237"/>
      <c r="AA7" s="237"/>
      <c r="AB7" s="237"/>
      <c r="AC7" s="237"/>
      <c r="AD7" s="237"/>
      <c r="AE7" s="237"/>
      <c r="AF7" s="237"/>
      <c r="AG7" s="237"/>
      <c r="AH7" s="237"/>
      <c r="AI7" s="237"/>
      <c r="AJ7" s="237"/>
      <c r="AK7" s="237"/>
      <c r="AL7" s="237"/>
      <c r="AM7" s="237"/>
      <c r="AN7" s="238"/>
      <c r="AO7" s="238"/>
      <c r="AP7" s="238"/>
      <c r="AQ7" s="238"/>
      <c r="AR7" s="238"/>
      <c r="AS7" s="238"/>
      <c r="AT7" s="238"/>
      <c r="AU7" s="238"/>
      <c r="AV7" s="238"/>
      <c r="AW7" s="238"/>
      <c r="AX7" s="238"/>
      <c r="AY7" s="238"/>
      <c r="AZ7" s="238"/>
      <c r="BA7" s="238"/>
      <c r="BB7" s="238"/>
      <c r="BC7" s="238"/>
      <c r="BD7" s="238"/>
      <c r="BE7" s="238"/>
      <c r="BF7" s="238"/>
      <c r="BG7" s="238"/>
      <c r="BH7" s="238"/>
      <c r="BI7" s="238"/>
      <c r="BJ7" s="238"/>
      <c r="BK7" s="238"/>
      <c r="BL7" s="238"/>
      <c r="BM7" s="237"/>
      <c r="BN7" s="237"/>
      <c r="BO7" s="237"/>
      <c r="BP7" s="238"/>
      <c r="BQ7" s="238"/>
      <c r="BR7" s="238"/>
      <c r="BS7" s="238"/>
      <c r="BT7" s="238"/>
      <c r="BU7" s="238"/>
      <c r="BV7" s="238" t="s">
        <v>4696</v>
      </c>
      <c r="BW7" s="237" t="s">
        <v>49</v>
      </c>
      <c r="BX7" s="237">
        <v>1100544681</v>
      </c>
      <c r="BY7" s="237" t="s">
        <v>64</v>
      </c>
      <c r="BZ7" s="237" t="s">
        <v>64</v>
      </c>
      <c r="CA7" s="237" t="s">
        <v>2111</v>
      </c>
      <c r="CB7" s="238">
        <v>45756</v>
      </c>
      <c r="CC7" s="238"/>
      <c r="CD7" s="237"/>
      <c r="CE7" s="238"/>
      <c r="CF7" s="237"/>
      <c r="CG7" s="237"/>
      <c r="CH7" s="237"/>
      <c r="CI7" s="237"/>
      <c r="CJ7" s="237"/>
      <c r="CK7" s="237"/>
      <c r="CL7" s="237"/>
      <c r="CM7" s="237"/>
      <c r="CN7" s="238"/>
      <c r="CO7" s="238"/>
      <c r="CP7" s="238"/>
      <c r="CQ7" s="238"/>
      <c r="CR7" s="238"/>
      <c r="CS7" s="238"/>
      <c r="CT7" s="238"/>
      <c r="CU7" s="238"/>
      <c r="CV7" s="238"/>
      <c r="CW7" s="238"/>
      <c r="CX7" s="238"/>
      <c r="CY7" s="238"/>
      <c r="CZ7" s="238"/>
      <c r="DA7" s="238"/>
      <c r="DB7" s="238"/>
      <c r="DC7" s="238"/>
      <c r="DD7" s="238"/>
      <c r="DE7" s="238" t="s">
        <v>4697</v>
      </c>
      <c r="DF7" s="238" t="s">
        <v>4676</v>
      </c>
      <c r="DG7" s="237">
        <v>10</v>
      </c>
      <c r="DH7" s="237" t="s">
        <v>4677</v>
      </c>
      <c r="DI7" s="237" t="s">
        <v>4678</v>
      </c>
      <c r="DJ7" s="237"/>
      <c r="DK7" s="238"/>
      <c r="DL7" s="238"/>
      <c r="DM7" s="237"/>
      <c r="DN7" s="237"/>
      <c r="DO7" s="237"/>
      <c r="DP7" s="237"/>
      <c r="DQ7" s="237"/>
      <c r="DR7" s="237"/>
    </row>
    <row r="8" spans="1:122">
      <c r="A8" s="237"/>
      <c r="B8" s="237"/>
      <c r="C8" s="238"/>
      <c r="D8" s="238"/>
      <c r="E8" s="237"/>
      <c r="F8" s="237"/>
      <c r="G8" s="237"/>
      <c r="H8" s="237"/>
      <c r="I8" s="237"/>
      <c r="J8" s="237"/>
      <c r="K8" s="237"/>
      <c r="L8" s="237"/>
      <c r="M8" s="237"/>
      <c r="N8" s="237"/>
      <c r="O8" s="237"/>
      <c r="P8" s="237"/>
      <c r="Q8" s="237"/>
      <c r="R8" s="237"/>
      <c r="S8" s="237"/>
      <c r="T8" s="237"/>
      <c r="U8" s="237"/>
      <c r="V8" s="237"/>
      <c r="W8" s="237"/>
      <c r="X8" s="237"/>
      <c r="Y8" s="237"/>
      <c r="Z8" s="237"/>
      <c r="AA8" s="237"/>
      <c r="AB8" s="237"/>
      <c r="AC8" s="237"/>
      <c r="AD8" s="237"/>
      <c r="AE8" s="237"/>
      <c r="AF8" s="237"/>
      <c r="AG8" s="237"/>
      <c r="AH8" s="237"/>
      <c r="AI8" s="237"/>
      <c r="AJ8" s="237"/>
      <c r="AK8" s="237"/>
      <c r="AL8" s="237"/>
      <c r="AM8" s="237"/>
      <c r="AN8" s="237"/>
      <c r="AO8" s="237"/>
      <c r="AP8" s="237"/>
      <c r="AQ8" s="237"/>
      <c r="AR8" s="237"/>
      <c r="AS8" s="237"/>
      <c r="AT8" s="238"/>
      <c r="AU8" s="238"/>
      <c r="AV8" s="238"/>
      <c r="AW8" s="238"/>
      <c r="AX8" s="238"/>
      <c r="AY8" s="238"/>
      <c r="AZ8" s="238"/>
      <c r="BA8" s="238"/>
      <c r="BB8" s="238"/>
      <c r="BC8" s="238"/>
      <c r="BD8" s="238"/>
      <c r="BE8" s="238"/>
      <c r="BF8" s="238"/>
      <c r="BG8" s="238"/>
      <c r="BH8" s="238"/>
      <c r="BI8" s="238"/>
      <c r="BJ8" s="238"/>
      <c r="BK8" s="238"/>
      <c r="BL8" s="238"/>
      <c r="BM8" s="237"/>
      <c r="BN8" s="237"/>
      <c r="BO8" s="237"/>
      <c r="BP8" s="238"/>
      <c r="BQ8" s="238"/>
      <c r="BR8" s="238"/>
      <c r="BS8" s="238"/>
      <c r="BT8" s="238"/>
      <c r="BU8" s="238"/>
      <c r="BV8" s="238" t="s">
        <v>4698</v>
      </c>
      <c r="BW8" s="237" t="s">
        <v>49</v>
      </c>
      <c r="BX8" s="237">
        <v>1100544681</v>
      </c>
      <c r="BY8" s="237" t="s">
        <v>72</v>
      </c>
      <c r="BZ8" s="237" t="s">
        <v>79</v>
      </c>
      <c r="CA8" s="237" t="s">
        <v>2180</v>
      </c>
      <c r="CB8" s="238">
        <v>45775</v>
      </c>
      <c r="CC8" s="238"/>
      <c r="CD8" s="237"/>
      <c r="CE8" s="238"/>
      <c r="CF8" s="237"/>
      <c r="CG8" s="237"/>
      <c r="CH8" s="237"/>
      <c r="CI8" s="237"/>
      <c r="CJ8" s="237"/>
      <c r="CK8" s="237"/>
      <c r="CL8" s="237"/>
      <c r="CM8" s="237"/>
      <c r="CN8" s="238"/>
      <c r="CO8" s="238"/>
      <c r="CP8" s="238"/>
      <c r="CQ8" s="238"/>
      <c r="CR8" s="238"/>
      <c r="CS8" s="238"/>
      <c r="CT8" s="238"/>
      <c r="CU8" s="238"/>
      <c r="CV8" s="238"/>
      <c r="CW8" s="238"/>
      <c r="CX8" s="238"/>
      <c r="CY8" s="237"/>
      <c r="CZ8" s="238"/>
      <c r="DA8" s="238"/>
      <c r="DB8" s="238"/>
      <c r="DC8" s="238"/>
      <c r="DD8" s="238"/>
      <c r="DE8" s="238"/>
      <c r="DF8" s="238"/>
      <c r="DG8" s="237"/>
      <c r="DH8" s="237"/>
      <c r="DI8" s="237"/>
      <c r="DJ8" s="237"/>
      <c r="DK8" s="238"/>
      <c r="DL8" s="238"/>
      <c r="DM8" s="237"/>
      <c r="DN8" s="237"/>
      <c r="DO8" s="237"/>
      <c r="DP8" s="237"/>
      <c r="DQ8" s="237"/>
      <c r="DR8" s="237"/>
    </row>
    <row r="9" spans="1:122">
      <c r="A9" s="237"/>
      <c r="B9" s="237"/>
      <c r="C9" s="238"/>
      <c r="D9" s="238"/>
      <c r="E9" s="237"/>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237"/>
      <c r="AH9" s="237"/>
      <c r="AI9" s="237"/>
      <c r="AJ9" s="237"/>
      <c r="AK9" s="237"/>
      <c r="AL9" s="237"/>
      <c r="AM9" s="237"/>
      <c r="AN9" s="237"/>
      <c r="AO9" s="237"/>
      <c r="AP9" s="237"/>
      <c r="AQ9" s="237"/>
      <c r="AR9" s="237"/>
      <c r="AS9" s="237"/>
      <c r="AT9" s="238"/>
      <c r="AU9" s="238"/>
      <c r="AV9" s="238"/>
      <c r="AW9" s="238"/>
      <c r="AX9" s="238"/>
      <c r="AY9" s="238"/>
      <c r="AZ9" s="238"/>
      <c r="BA9" s="238"/>
      <c r="BB9" s="238"/>
      <c r="BC9" s="238"/>
      <c r="BD9" s="238"/>
      <c r="BE9" s="238"/>
      <c r="BF9" s="238"/>
      <c r="BG9" s="238"/>
      <c r="BH9" s="238"/>
      <c r="BI9" s="238"/>
      <c r="BJ9" s="238"/>
      <c r="BK9" s="238"/>
      <c r="BL9" s="238"/>
      <c r="BM9" s="237"/>
      <c r="BN9" s="237"/>
      <c r="BO9" s="237"/>
      <c r="BP9" s="238"/>
      <c r="BQ9" s="238"/>
      <c r="BR9" s="238"/>
      <c r="BS9" s="238"/>
      <c r="BT9" s="238"/>
      <c r="BU9" s="238"/>
      <c r="BV9" s="238" t="s">
        <v>4699</v>
      </c>
      <c r="BW9" s="237" t="s">
        <v>49</v>
      </c>
      <c r="BX9" s="237">
        <v>1100544681</v>
      </c>
      <c r="BY9" s="237" t="s">
        <v>38</v>
      </c>
      <c r="BZ9" s="237" t="s">
        <v>38</v>
      </c>
      <c r="CA9" s="237" t="s">
        <v>2181</v>
      </c>
      <c r="CB9" s="238">
        <v>45735</v>
      </c>
      <c r="CC9" s="238"/>
      <c r="CD9" s="237"/>
      <c r="CE9" s="238"/>
      <c r="CF9" s="237"/>
      <c r="CG9" s="237"/>
      <c r="CH9" s="237"/>
      <c r="CI9" s="237"/>
      <c r="CJ9" s="237"/>
      <c r="CK9" s="237"/>
      <c r="CL9" s="237"/>
      <c r="CM9" s="237"/>
      <c r="CN9" s="238"/>
      <c r="CO9" s="238"/>
      <c r="CP9" s="238"/>
      <c r="CQ9" s="238"/>
      <c r="CR9" s="238"/>
      <c r="CS9" s="238"/>
      <c r="CT9" s="238"/>
      <c r="CU9" s="238"/>
      <c r="CV9" s="238"/>
      <c r="CW9" s="238"/>
      <c r="CX9" s="238"/>
      <c r="CY9" s="238"/>
      <c r="CZ9" s="238"/>
      <c r="DA9" s="238"/>
      <c r="DB9" s="238"/>
      <c r="DC9" s="238"/>
      <c r="DD9" s="238"/>
      <c r="DE9" s="238"/>
      <c r="DF9" s="238"/>
      <c r="DG9" s="237"/>
      <c r="DH9" s="237"/>
      <c r="DI9" s="237"/>
      <c r="DJ9" s="237"/>
      <c r="DK9" s="238"/>
      <c r="DL9" s="238"/>
      <c r="DM9" s="237"/>
      <c r="DN9" s="237"/>
      <c r="DO9" s="237"/>
      <c r="DP9" s="237"/>
      <c r="DQ9" s="237"/>
      <c r="DR9" s="237"/>
    </row>
    <row r="10" spans="1:122">
      <c r="A10" s="237"/>
      <c r="B10" s="237"/>
      <c r="C10" s="238"/>
      <c r="D10" s="238"/>
      <c r="E10" s="237"/>
      <c r="F10" s="237"/>
      <c r="G10" s="237"/>
      <c r="H10" s="237"/>
      <c r="I10" s="237"/>
      <c r="J10" s="237"/>
      <c r="K10" s="237"/>
      <c r="L10" s="237"/>
      <c r="M10" s="237"/>
      <c r="N10" s="237"/>
      <c r="O10" s="237"/>
      <c r="P10" s="237"/>
      <c r="Q10" s="237"/>
      <c r="R10" s="237"/>
      <c r="S10" s="237"/>
      <c r="T10" s="237"/>
      <c r="U10" s="237"/>
      <c r="V10" s="237"/>
      <c r="W10" s="237"/>
      <c r="X10" s="237"/>
      <c r="Y10" s="237"/>
      <c r="Z10" s="237"/>
      <c r="AA10" s="237"/>
      <c r="AB10" s="237"/>
      <c r="AC10" s="237"/>
      <c r="AD10" s="237"/>
      <c r="AE10" s="237"/>
      <c r="AF10" s="237"/>
      <c r="AG10" s="237"/>
      <c r="AH10" s="237"/>
      <c r="AI10" s="237"/>
      <c r="AJ10" s="237"/>
      <c r="AK10" s="237"/>
      <c r="AL10" s="237"/>
      <c r="AM10" s="237"/>
      <c r="AN10" s="237"/>
      <c r="AO10" s="237"/>
      <c r="AP10" s="237"/>
      <c r="AQ10" s="237"/>
      <c r="AR10" s="237"/>
      <c r="AS10" s="237"/>
      <c r="AT10" s="238"/>
      <c r="AU10" s="238"/>
      <c r="AV10" s="238"/>
      <c r="AW10" s="238"/>
      <c r="AX10" s="238"/>
      <c r="AY10" s="238"/>
      <c r="AZ10" s="238"/>
      <c r="BA10" s="238"/>
      <c r="BB10" s="238"/>
      <c r="BC10" s="238"/>
      <c r="BD10" s="238"/>
      <c r="BE10" s="238"/>
      <c r="BF10" s="238"/>
      <c r="BG10" s="238"/>
      <c r="BH10" s="238"/>
      <c r="BI10" s="238"/>
      <c r="BJ10" s="238"/>
      <c r="BK10" s="238"/>
      <c r="BL10" s="238"/>
      <c r="BM10" s="237"/>
      <c r="BN10" s="237"/>
      <c r="BO10" s="237"/>
      <c r="BP10" s="238"/>
      <c r="BQ10" s="238"/>
      <c r="BR10" s="238"/>
      <c r="BS10" s="238"/>
      <c r="BT10" s="238"/>
      <c r="BU10" s="238"/>
      <c r="BV10" s="238" t="s">
        <v>4700</v>
      </c>
      <c r="BW10" s="237" t="s">
        <v>49</v>
      </c>
      <c r="BX10" s="237">
        <v>1100544681</v>
      </c>
      <c r="BY10" s="237" t="s">
        <v>38</v>
      </c>
      <c r="BZ10" s="237" t="s">
        <v>38</v>
      </c>
      <c r="CA10" s="237" t="s">
        <v>2182</v>
      </c>
      <c r="CB10" s="238">
        <v>45735</v>
      </c>
      <c r="CC10" s="238"/>
      <c r="CD10" s="237"/>
      <c r="CE10" s="238"/>
      <c r="CF10" s="237"/>
      <c r="CG10" s="237"/>
      <c r="CH10" s="237"/>
      <c r="CI10" s="237"/>
      <c r="CJ10" s="237"/>
      <c r="CK10" s="237"/>
      <c r="CL10" s="237"/>
      <c r="CM10" s="237"/>
      <c r="CN10" s="238"/>
      <c r="CO10" s="238"/>
      <c r="CP10" s="238"/>
      <c r="CQ10" s="238"/>
      <c r="CR10" s="238"/>
      <c r="CS10" s="238"/>
      <c r="CT10" s="238"/>
      <c r="CU10" s="238"/>
      <c r="CV10" s="238"/>
      <c r="CW10" s="238"/>
      <c r="CX10" s="238"/>
      <c r="CY10" s="238"/>
      <c r="CZ10" s="238"/>
      <c r="DA10" s="238"/>
      <c r="DB10" s="238"/>
      <c r="DC10" s="238"/>
      <c r="DD10" s="238"/>
      <c r="DE10" s="238"/>
      <c r="DF10" s="238"/>
      <c r="DG10" s="237"/>
      <c r="DH10" s="237"/>
      <c r="DI10" s="237"/>
      <c r="DJ10" s="237"/>
      <c r="DK10" s="238"/>
      <c r="DL10" s="238"/>
      <c r="DM10" s="237"/>
      <c r="DN10" s="237"/>
      <c r="DO10" s="237"/>
      <c r="DP10" s="237"/>
      <c r="DQ10" s="237"/>
      <c r="DR10" s="237"/>
    </row>
    <row r="11" spans="1:122">
      <c r="A11" s="237"/>
      <c r="B11" s="237"/>
      <c r="C11" s="238"/>
      <c r="D11" s="238"/>
      <c r="E11" s="237"/>
      <c r="F11" s="237"/>
      <c r="G11" s="237"/>
      <c r="H11" s="237"/>
      <c r="I11" s="239"/>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8"/>
      <c r="AU11" s="238"/>
      <c r="AV11" s="238"/>
      <c r="AW11" s="238"/>
      <c r="AX11" s="238"/>
      <c r="AY11" s="238"/>
      <c r="AZ11" s="238"/>
      <c r="BA11" s="238"/>
      <c r="BB11" s="238"/>
      <c r="BC11" s="238"/>
      <c r="BD11" s="238"/>
      <c r="BE11" s="238"/>
      <c r="BF11" s="238"/>
      <c r="BG11" s="238"/>
      <c r="BH11" s="238"/>
      <c r="BI11" s="238"/>
      <c r="BJ11" s="238"/>
      <c r="BK11" s="238"/>
      <c r="BL11" s="238"/>
      <c r="BM11" s="237"/>
      <c r="BN11" s="237"/>
      <c r="BO11" s="237"/>
      <c r="BP11" s="238"/>
      <c r="BQ11" s="238"/>
      <c r="BR11" s="238"/>
      <c r="BS11" s="238"/>
      <c r="BT11" s="238"/>
      <c r="BU11" s="238"/>
      <c r="BV11" s="238" t="s">
        <v>4701</v>
      </c>
      <c r="BW11" s="237" t="s">
        <v>11</v>
      </c>
      <c r="BX11" s="237">
        <v>1100544681</v>
      </c>
      <c r="BY11" s="237" t="s">
        <v>64</v>
      </c>
      <c r="BZ11" s="237" t="s">
        <v>79</v>
      </c>
      <c r="CA11" s="237" t="s">
        <v>2183</v>
      </c>
      <c r="CB11" s="238">
        <v>45789</v>
      </c>
      <c r="CC11" s="238"/>
      <c r="CD11" s="237"/>
      <c r="CE11" s="238"/>
      <c r="CF11" s="237"/>
      <c r="CG11" s="237"/>
      <c r="CH11" s="237"/>
      <c r="CI11" s="237"/>
      <c r="CJ11" s="237"/>
      <c r="CK11" s="237"/>
      <c r="CL11" s="237"/>
      <c r="CM11" s="237"/>
      <c r="CN11" s="238"/>
      <c r="CO11" s="238"/>
      <c r="CP11" s="238"/>
      <c r="CQ11" s="238"/>
      <c r="CR11" s="238"/>
      <c r="CS11" s="238"/>
      <c r="CT11" s="238"/>
      <c r="CU11" s="238"/>
      <c r="CV11" s="238"/>
      <c r="CW11" s="238"/>
      <c r="CX11" s="238"/>
      <c r="CY11" s="238"/>
      <c r="CZ11" s="238"/>
      <c r="DA11" s="238"/>
      <c r="DB11" s="238"/>
      <c r="DC11" s="238"/>
      <c r="DD11" s="238"/>
      <c r="DE11" s="238"/>
      <c r="DF11" s="238"/>
      <c r="DG11" s="237"/>
      <c r="DH11" s="237"/>
      <c r="DI11" s="237"/>
      <c r="DJ11" s="237"/>
      <c r="DK11" s="238"/>
      <c r="DL11" s="238"/>
      <c r="DM11" s="237"/>
      <c r="DN11" s="237"/>
      <c r="DO11" s="237"/>
      <c r="DP11" s="237"/>
      <c r="DQ11" s="237"/>
      <c r="DR11" s="237"/>
    </row>
    <row r="12" spans="1:122">
      <c r="A12" s="237"/>
      <c r="B12" s="237"/>
      <c r="C12" s="238"/>
      <c r="D12" s="238"/>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8"/>
      <c r="AU12" s="238"/>
      <c r="AV12" s="238"/>
      <c r="AW12" s="238"/>
      <c r="AX12" s="238"/>
      <c r="AY12" s="238"/>
      <c r="AZ12" s="238"/>
      <c r="BA12" s="238"/>
      <c r="BB12" s="238"/>
      <c r="BC12" s="238"/>
      <c r="BD12" s="238"/>
      <c r="BE12" s="238"/>
      <c r="BF12" s="238"/>
      <c r="BG12" s="238"/>
      <c r="BH12" s="238"/>
      <c r="BI12" s="238"/>
      <c r="BJ12" s="238"/>
      <c r="BK12" s="238"/>
      <c r="BL12" s="238"/>
      <c r="BM12" s="237"/>
      <c r="BN12" s="237"/>
      <c r="BO12" s="237"/>
      <c r="BP12" s="238"/>
      <c r="BQ12" s="238"/>
      <c r="BR12" s="238"/>
      <c r="BS12" s="238"/>
      <c r="BT12" s="238"/>
      <c r="BU12" s="238"/>
      <c r="BV12" s="238" t="s">
        <v>4702</v>
      </c>
      <c r="BW12" s="237" t="s">
        <v>49</v>
      </c>
      <c r="BX12" s="237">
        <v>1100544681</v>
      </c>
      <c r="BY12" s="237" t="s">
        <v>38</v>
      </c>
      <c r="BZ12" s="237" t="s">
        <v>48</v>
      </c>
      <c r="CA12" s="237" t="s">
        <v>2184</v>
      </c>
      <c r="CB12" s="238">
        <v>45736</v>
      </c>
      <c r="CC12" s="238"/>
      <c r="CD12" s="237"/>
      <c r="CE12" s="238"/>
      <c r="CF12" s="237"/>
      <c r="CG12" s="237"/>
      <c r="CH12" s="237"/>
      <c r="CI12" s="237"/>
      <c r="CJ12" s="237"/>
      <c r="CK12" s="237"/>
      <c r="CL12" s="237"/>
      <c r="CM12" s="237"/>
      <c r="CN12" s="238"/>
      <c r="CO12" s="238"/>
      <c r="CP12" s="238"/>
      <c r="CQ12" s="238"/>
      <c r="CR12" s="238"/>
      <c r="CS12" s="238"/>
      <c r="CT12" s="238"/>
      <c r="CU12" s="238"/>
      <c r="CV12" s="238"/>
      <c r="CW12" s="238"/>
      <c r="CX12" s="238"/>
      <c r="CY12" s="238"/>
      <c r="CZ12" s="238"/>
      <c r="DA12" s="238"/>
      <c r="DB12" s="238"/>
      <c r="DC12" s="238"/>
      <c r="DD12" s="238"/>
      <c r="DE12" s="238"/>
      <c r="DF12" s="238"/>
      <c r="DG12" s="237"/>
      <c r="DH12" s="237"/>
      <c r="DI12" s="237"/>
      <c r="DJ12" s="237"/>
      <c r="DK12" s="238"/>
      <c r="DL12" s="238"/>
      <c r="DM12" s="237"/>
      <c r="DN12" s="237"/>
      <c r="DO12" s="237"/>
      <c r="DP12" s="237"/>
      <c r="DQ12" s="237"/>
      <c r="DR12" s="237"/>
    </row>
    <row r="13" spans="1:122">
      <c r="A13" s="237"/>
      <c r="B13" s="237"/>
      <c r="C13" s="238"/>
      <c r="D13" s="238"/>
      <c r="E13" s="237"/>
      <c r="F13" s="237"/>
      <c r="G13" s="237"/>
      <c r="H13" s="237"/>
      <c r="I13" s="239"/>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8"/>
      <c r="AU13" s="238"/>
      <c r="AV13" s="238"/>
      <c r="AW13" s="238"/>
      <c r="AX13" s="238"/>
      <c r="AY13" s="238"/>
      <c r="AZ13" s="238"/>
      <c r="BA13" s="238"/>
      <c r="BB13" s="238"/>
      <c r="BC13" s="238"/>
      <c r="BD13" s="238"/>
      <c r="BE13" s="238"/>
      <c r="BF13" s="238"/>
      <c r="BG13" s="238"/>
      <c r="BH13" s="238"/>
      <c r="BI13" s="238"/>
      <c r="BJ13" s="238"/>
      <c r="BK13" s="238"/>
      <c r="BL13" s="238"/>
      <c r="BM13" s="237"/>
      <c r="BN13" s="237"/>
      <c r="BO13" s="237"/>
      <c r="BP13" s="238"/>
      <c r="BQ13" s="238"/>
      <c r="BR13" s="238"/>
      <c r="BS13" s="238"/>
      <c r="BT13" s="238"/>
      <c r="BU13" s="238"/>
      <c r="BV13" s="238" t="s">
        <v>4703</v>
      </c>
      <c r="BW13" s="237" t="s">
        <v>49</v>
      </c>
      <c r="BX13" s="237">
        <v>1100544681</v>
      </c>
      <c r="BY13" s="237" t="s">
        <v>64</v>
      </c>
      <c r="BZ13" s="237" t="s">
        <v>64</v>
      </c>
      <c r="CA13" s="237" t="s">
        <v>2185</v>
      </c>
      <c r="CB13" s="238">
        <v>45769</v>
      </c>
      <c r="CC13" s="238"/>
      <c r="CD13" s="237"/>
      <c r="CE13" s="238"/>
      <c r="CF13" s="237"/>
      <c r="CG13" s="237"/>
      <c r="CH13" s="237"/>
      <c r="CI13" s="237"/>
      <c r="CJ13" s="237"/>
      <c r="CK13" s="237"/>
      <c r="CL13" s="237"/>
      <c r="CM13" s="237"/>
      <c r="CN13" s="238"/>
      <c r="CO13" s="238"/>
      <c r="CP13" s="238"/>
      <c r="CQ13" s="238"/>
      <c r="CR13" s="238"/>
      <c r="CS13" s="238"/>
      <c r="CT13" s="238"/>
      <c r="CU13" s="238"/>
      <c r="CV13" s="238"/>
      <c r="CW13" s="238"/>
      <c r="CX13" s="238"/>
      <c r="CY13" s="238"/>
      <c r="CZ13" s="238"/>
      <c r="DA13" s="238"/>
      <c r="DB13" s="238"/>
      <c r="DC13" s="238"/>
      <c r="DD13" s="238"/>
      <c r="DE13" s="238"/>
      <c r="DF13" s="238"/>
      <c r="DG13" s="237"/>
      <c r="DH13" s="237"/>
      <c r="DI13" s="237"/>
      <c r="DJ13" s="237"/>
      <c r="DK13" s="238"/>
      <c r="DL13" s="238"/>
      <c r="DM13" s="237"/>
      <c r="DN13" s="237"/>
      <c r="DO13" s="237"/>
      <c r="DP13" s="237"/>
      <c r="DQ13" s="237"/>
      <c r="DR13" s="237"/>
    </row>
    <row r="14" spans="1:122">
      <c r="A14" s="237"/>
      <c r="B14" s="237"/>
      <c r="C14" s="238"/>
      <c r="D14" s="238"/>
      <c r="E14" s="237"/>
      <c r="F14" s="237"/>
      <c r="G14" s="237"/>
      <c r="H14" s="237"/>
      <c r="I14" s="237"/>
      <c r="J14" s="237"/>
      <c r="K14" s="237"/>
      <c r="L14" s="237"/>
      <c r="M14" s="237"/>
      <c r="N14" s="237"/>
      <c r="O14" s="237"/>
      <c r="P14" s="237"/>
      <c r="Q14" s="237"/>
      <c r="R14" s="237"/>
      <c r="S14" s="237"/>
      <c r="T14" s="237"/>
      <c r="U14" s="237"/>
      <c r="V14" s="237"/>
      <c r="W14" s="237"/>
      <c r="X14" s="237"/>
      <c r="Y14" s="237"/>
      <c r="Z14" s="237"/>
      <c r="AA14" s="237"/>
      <c r="AB14" s="237"/>
      <c r="AC14" s="237"/>
      <c r="AD14" s="237"/>
      <c r="AE14" s="237"/>
      <c r="AF14" s="237"/>
      <c r="AG14" s="237"/>
      <c r="AH14" s="237"/>
      <c r="AI14" s="237"/>
      <c r="AJ14" s="237"/>
      <c r="AK14" s="237"/>
      <c r="AL14" s="237"/>
      <c r="AM14" s="237"/>
      <c r="AN14" s="237"/>
      <c r="AO14" s="237"/>
      <c r="AP14" s="237"/>
      <c r="AQ14" s="237"/>
      <c r="AR14" s="237"/>
      <c r="AS14" s="237"/>
      <c r="AT14" s="238"/>
      <c r="AU14" s="238"/>
      <c r="AV14" s="238"/>
      <c r="AW14" s="238"/>
      <c r="AX14" s="238"/>
      <c r="AY14" s="238"/>
      <c r="AZ14" s="238"/>
      <c r="BA14" s="238"/>
      <c r="BB14" s="238"/>
      <c r="BC14" s="238"/>
      <c r="BD14" s="238"/>
      <c r="BE14" s="238"/>
      <c r="BF14" s="238"/>
      <c r="BG14" s="238"/>
      <c r="BH14" s="238"/>
      <c r="BI14" s="238"/>
      <c r="BJ14" s="238"/>
      <c r="BK14" s="238"/>
      <c r="BL14" s="238"/>
      <c r="BM14" s="237"/>
      <c r="BN14" s="237"/>
      <c r="BO14" s="237"/>
      <c r="BP14" s="238"/>
      <c r="BQ14" s="238"/>
      <c r="BR14" s="238"/>
      <c r="BS14" s="238"/>
      <c r="BT14" s="238"/>
      <c r="BU14" s="238"/>
      <c r="BV14" s="238" t="s">
        <v>4704</v>
      </c>
      <c r="BW14" s="237" t="s">
        <v>49</v>
      </c>
      <c r="BX14" s="237">
        <v>1100544681</v>
      </c>
      <c r="BY14" s="237" t="s">
        <v>64</v>
      </c>
      <c r="BZ14" s="237" t="s">
        <v>64</v>
      </c>
      <c r="CA14" s="237" t="s">
        <v>2186</v>
      </c>
      <c r="CB14" s="238">
        <v>45769</v>
      </c>
      <c r="CC14" s="238"/>
      <c r="CD14" s="237"/>
      <c r="CE14" s="238"/>
      <c r="CF14" s="237"/>
      <c r="CG14" s="237"/>
      <c r="CH14" s="237"/>
      <c r="CI14" s="237"/>
      <c r="CJ14" s="237"/>
      <c r="CK14" s="237"/>
      <c r="CL14" s="237"/>
      <c r="CM14" s="237"/>
      <c r="CN14" s="238"/>
      <c r="CO14" s="238"/>
      <c r="CP14" s="238"/>
      <c r="CQ14" s="238"/>
      <c r="CR14" s="238"/>
      <c r="CS14" s="238"/>
      <c r="CT14" s="238"/>
      <c r="CU14" s="238"/>
      <c r="CV14" s="238"/>
      <c r="CW14" s="238"/>
      <c r="CX14" s="238"/>
      <c r="CY14" s="238"/>
      <c r="CZ14" s="238"/>
      <c r="DA14" s="238"/>
      <c r="DB14" s="238"/>
      <c r="DC14" s="238"/>
      <c r="DD14" s="238"/>
      <c r="DE14" s="238"/>
      <c r="DF14" s="238"/>
      <c r="DG14" s="237"/>
      <c r="DH14" s="237"/>
      <c r="DI14" s="237"/>
      <c r="DJ14" s="237"/>
      <c r="DK14" s="238"/>
      <c r="DL14" s="238"/>
      <c r="DM14" s="237"/>
      <c r="DN14" s="237"/>
      <c r="DO14" s="237"/>
      <c r="DP14" s="237"/>
      <c r="DQ14" s="237"/>
      <c r="DR14" s="237"/>
    </row>
    <row r="15" spans="1:122">
      <c r="A15" s="237"/>
      <c r="B15" s="237"/>
      <c r="C15" s="238"/>
      <c r="D15" s="238"/>
      <c r="E15" s="237"/>
      <c r="F15" s="237"/>
      <c r="G15" s="237"/>
      <c r="H15" s="237"/>
      <c r="I15" s="237"/>
      <c r="J15" s="237"/>
      <c r="K15" s="237"/>
      <c r="L15" s="237"/>
      <c r="M15" s="237"/>
      <c r="N15" s="237"/>
      <c r="O15" s="237"/>
      <c r="P15" s="237"/>
      <c r="Q15" s="237"/>
      <c r="R15" s="237"/>
      <c r="S15" s="237"/>
      <c r="T15" s="237"/>
      <c r="U15" s="237"/>
      <c r="V15" s="237"/>
      <c r="W15" s="237"/>
      <c r="X15" s="237"/>
      <c r="Y15" s="237"/>
      <c r="Z15" s="237"/>
      <c r="AA15" s="237"/>
      <c r="AB15" s="237"/>
      <c r="AC15" s="237"/>
      <c r="AD15" s="237"/>
      <c r="AE15" s="237"/>
      <c r="AF15" s="237"/>
      <c r="AG15" s="237"/>
      <c r="AH15" s="237"/>
      <c r="AI15" s="237"/>
      <c r="AJ15" s="237"/>
      <c r="AK15" s="237"/>
      <c r="AL15" s="237"/>
      <c r="AM15" s="237"/>
      <c r="AN15" s="237"/>
      <c r="AO15" s="237"/>
      <c r="AP15" s="237"/>
      <c r="AQ15" s="237"/>
      <c r="AR15" s="237"/>
      <c r="AS15" s="237"/>
      <c r="AT15" s="238"/>
      <c r="AU15" s="238"/>
      <c r="AV15" s="238"/>
      <c r="AW15" s="238"/>
      <c r="AX15" s="238"/>
      <c r="AY15" s="238"/>
      <c r="AZ15" s="238"/>
      <c r="BA15" s="238"/>
      <c r="BB15" s="238"/>
      <c r="BC15" s="238"/>
      <c r="BD15" s="238"/>
      <c r="BE15" s="238"/>
      <c r="BF15" s="238"/>
      <c r="BG15" s="238"/>
      <c r="BH15" s="238"/>
      <c r="BI15" s="238"/>
      <c r="BJ15" s="238"/>
      <c r="BK15" s="238"/>
      <c r="BL15" s="238"/>
      <c r="BM15" s="237"/>
      <c r="BN15" s="237"/>
      <c r="BO15" s="237"/>
      <c r="BP15" s="238"/>
      <c r="BQ15" s="238"/>
      <c r="BR15" s="238"/>
      <c r="BS15" s="238"/>
      <c r="BT15" s="238"/>
      <c r="BU15" s="238"/>
      <c r="BV15" s="238" t="s">
        <v>4705</v>
      </c>
      <c r="BW15" s="237" t="s">
        <v>49</v>
      </c>
      <c r="BX15" s="237">
        <v>1100544681</v>
      </c>
      <c r="BY15" s="237" t="s">
        <v>64</v>
      </c>
      <c r="BZ15" s="237" t="s">
        <v>64</v>
      </c>
      <c r="CA15" s="237" t="s">
        <v>2187</v>
      </c>
      <c r="CB15" s="238">
        <v>45772</v>
      </c>
      <c r="CC15" s="238"/>
      <c r="CD15" s="237"/>
      <c r="CE15" s="238"/>
      <c r="CF15" s="237"/>
      <c r="CG15" s="237"/>
      <c r="CH15" s="237"/>
      <c r="CI15" s="237"/>
      <c r="CJ15" s="237"/>
      <c r="CK15" s="237"/>
      <c r="CL15" s="237"/>
      <c r="CM15" s="237"/>
      <c r="CN15" s="238"/>
      <c r="CO15" s="238"/>
      <c r="CP15" s="238"/>
      <c r="CQ15" s="238"/>
      <c r="CR15" s="238"/>
      <c r="CS15" s="238"/>
      <c r="CT15" s="238"/>
      <c r="CU15" s="238"/>
      <c r="CV15" s="238"/>
      <c r="CW15" s="238"/>
      <c r="CX15" s="238"/>
      <c r="CY15" s="238"/>
      <c r="CZ15" s="238"/>
      <c r="DA15" s="238"/>
      <c r="DB15" s="238"/>
      <c r="DC15" s="238"/>
      <c r="DD15" s="238"/>
      <c r="DE15" s="238"/>
      <c r="DF15" s="238"/>
      <c r="DG15" s="237"/>
      <c r="DH15" s="237"/>
      <c r="DI15" s="237"/>
      <c r="DJ15" s="237"/>
      <c r="DK15" s="238"/>
      <c r="DL15" s="238"/>
      <c r="DM15" s="237"/>
      <c r="DN15" s="237"/>
      <c r="DO15" s="237"/>
      <c r="DP15" s="237"/>
      <c r="DQ15" s="237"/>
      <c r="DR15" s="237"/>
    </row>
    <row r="16" spans="1:122">
      <c r="A16" s="237"/>
      <c r="B16" s="237"/>
      <c r="C16" s="238"/>
      <c r="D16" s="238"/>
      <c r="E16" s="237"/>
      <c r="F16" s="237"/>
      <c r="G16" s="237"/>
      <c r="H16" s="237"/>
      <c r="I16" s="237"/>
      <c r="J16" s="237"/>
      <c r="K16" s="237"/>
      <c r="L16" s="237"/>
      <c r="M16" s="237"/>
      <c r="N16" s="237"/>
      <c r="O16" s="237"/>
      <c r="P16" s="237"/>
      <c r="Q16" s="237"/>
      <c r="R16" s="237"/>
      <c r="S16" s="237"/>
      <c r="T16" s="237"/>
      <c r="U16" s="237"/>
      <c r="V16" s="237"/>
      <c r="W16" s="237"/>
      <c r="X16" s="237"/>
      <c r="Y16" s="237"/>
      <c r="Z16" s="237"/>
      <c r="AA16" s="237"/>
      <c r="AB16" s="237"/>
      <c r="AC16" s="237"/>
      <c r="AD16" s="237"/>
      <c r="AE16" s="237"/>
      <c r="AF16" s="237"/>
      <c r="AG16" s="237"/>
      <c r="AH16" s="237"/>
      <c r="AI16" s="237"/>
      <c r="AJ16" s="237"/>
      <c r="AK16" s="237"/>
      <c r="AL16" s="237"/>
      <c r="AM16" s="237"/>
      <c r="AN16" s="237"/>
      <c r="AO16" s="237"/>
      <c r="AP16" s="237"/>
      <c r="AQ16" s="237"/>
      <c r="AR16" s="237"/>
      <c r="AS16" s="237"/>
      <c r="AT16" s="238"/>
      <c r="AU16" s="238"/>
      <c r="AV16" s="238"/>
      <c r="AW16" s="238"/>
      <c r="AX16" s="238"/>
      <c r="AY16" s="238"/>
      <c r="AZ16" s="238"/>
      <c r="BA16" s="238"/>
      <c r="BB16" s="238"/>
      <c r="BC16" s="238"/>
      <c r="BD16" s="238"/>
      <c r="BE16" s="238"/>
      <c r="BF16" s="238"/>
      <c r="BG16" s="238"/>
      <c r="BH16" s="238"/>
      <c r="BI16" s="238"/>
      <c r="BJ16" s="238"/>
      <c r="BK16" s="238"/>
      <c r="BL16" s="238"/>
      <c r="BM16" s="237"/>
      <c r="BN16" s="237"/>
      <c r="BO16" s="237"/>
      <c r="BP16" s="238"/>
      <c r="BQ16" s="238"/>
      <c r="BR16" s="238"/>
      <c r="BS16" s="238"/>
      <c r="BT16" s="238"/>
      <c r="BU16" s="238"/>
      <c r="BV16" s="238" t="s">
        <v>4706</v>
      </c>
      <c r="BW16" s="237" t="s">
        <v>49</v>
      </c>
      <c r="BX16" s="237">
        <v>1100544681</v>
      </c>
      <c r="BY16" s="237" t="s">
        <v>64</v>
      </c>
      <c r="BZ16" s="237" t="s">
        <v>87</v>
      </c>
      <c r="CA16" s="237" t="s">
        <v>2188</v>
      </c>
      <c r="CB16" s="238">
        <v>45775</v>
      </c>
      <c r="CC16" s="238"/>
      <c r="CD16" s="237"/>
      <c r="CE16" s="238"/>
      <c r="CF16" s="237"/>
      <c r="CG16" s="237"/>
      <c r="CH16" s="237"/>
      <c r="CI16" s="237"/>
      <c r="CJ16" s="237"/>
      <c r="CK16" s="237"/>
      <c r="CL16" s="237"/>
      <c r="CM16" s="237"/>
      <c r="CN16" s="238"/>
      <c r="CO16" s="238"/>
      <c r="CP16" s="238"/>
      <c r="CQ16" s="238"/>
      <c r="CR16" s="238"/>
      <c r="CS16" s="238"/>
      <c r="CT16" s="238"/>
      <c r="CU16" s="238"/>
      <c r="CV16" s="238"/>
      <c r="CW16" s="238"/>
      <c r="CX16" s="238"/>
      <c r="CY16" s="238"/>
      <c r="CZ16" s="238"/>
      <c r="DA16" s="238"/>
      <c r="DB16" s="238"/>
      <c r="DC16" s="238"/>
      <c r="DD16" s="238"/>
      <c r="DE16" s="238"/>
      <c r="DF16" s="238"/>
      <c r="DG16" s="237"/>
      <c r="DH16" s="237"/>
      <c r="DI16" s="237"/>
      <c r="DJ16" s="237"/>
      <c r="DK16" s="238"/>
      <c r="DL16" s="238"/>
      <c r="DM16" s="237"/>
      <c r="DN16" s="237"/>
      <c r="DO16" s="237"/>
      <c r="DP16" s="237"/>
      <c r="DQ16" s="237"/>
      <c r="DR16" s="237"/>
    </row>
    <row r="17" spans="1:122">
      <c r="A17" s="237"/>
      <c r="B17" s="237"/>
      <c r="C17" s="238"/>
      <c r="D17" s="238"/>
      <c r="E17" s="237"/>
      <c r="F17" s="237"/>
      <c r="G17" s="237"/>
      <c r="H17" s="237"/>
      <c r="I17" s="237"/>
      <c r="J17" s="237"/>
      <c r="K17" s="237"/>
      <c r="L17" s="237"/>
      <c r="M17" s="237"/>
      <c r="N17" s="237"/>
      <c r="O17" s="237"/>
      <c r="P17" s="237"/>
      <c r="Q17" s="237"/>
      <c r="R17" s="237"/>
      <c r="S17" s="237"/>
      <c r="T17" s="237"/>
      <c r="U17" s="237"/>
      <c r="V17" s="237"/>
      <c r="W17" s="237"/>
      <c r="X17" s="237"/>
      <c r="Y17" s="237"/>
      <c r="Z17" s="237"/>
      <c r="AA17" s="237"/>
      <c r="AB17" s="237"/>
      <c r="AC17" s="237"/>
      <c r="AD17" s="237"/>
      <c r="AE17" s="237"/>
      <c r="AF17" s="237"/>
      <c r="AG17" s="237"/>
      <c r="AH17" s="237"/>
      <c r="AI17" s="237"/>
      <c r="AJ17" s="237"/>
      <c r="AK17" s="237"/>
      <c r="AL17" s="237"/>
      <c r="AM17" s="237"/>
      <c r="AN17" s="237"/>
      <c r="AO17" s="237"/>
      <c r="AP17" s="237"/>
      <c r="AQ17" s="237"/>
      <c r="AR17" s="237"/>
      <c r="AS17" s="237"/>
      <c r="AT17" s="238"/>
      <c r="AU17" s="238"/>
      <c r="AV17" s="238"/>
      <c r="AW17" s="238"/>
      <c r="AX17" s="238"/>
      <c r="AY17" s="238"/>
      <c r="AZ17" s="238"/>
      <c r="BA17" s="238"/>
      <c r="BB17" s="238"/>
      <c r="BC17" s="238"/>
      <c r="BD17" s="238"/>
      <c r="BE17" s="238"/>
      <c r="BF17" s="238"/>
      <c r="BG17" s="238"/>
      <c r="BH17" s="238"/>
      <c r="BI17" s="238"/>
      <c r="BJ17" s="238"/>
      <c r="BK17" s="238"/>
      <c r="BL17" s="238"/>
      <c r="BM17" s="237"/>
      <c r="BN17" s="237"/>
      <c r="BO17" s="237"/>
      <c r="BP17" s="238"/>
      <c r="BQ17" s="238"/>
      <c r="BR17" s="237"/>
      <c r="BS17" s="238"/>
      <c r="BT17" s="237"/>
      <c r="BU17" s="237"/>
      <c r="BV17" s="237" t="s">
        <v>4707</v>
      </c>
      <c r="BW17" s="237" t="s">
        <v>49</v>
      </c>
      <c r="BX17" s="237">
        <v>1100544681</v>
      </c>
      <c r="BY17" s="237" t="s">
        <v>56</v>
      </c>
      <c r="BZ17" s="237" t="s">
        <v>56</v>
      </c>
      <c r="CA17" s="237" t="s">
        <v>2189</v>
      </c>
      <c r="CB17" s="238">
        <v>45775</v>
      </c>
      <c r="CC17" s="238"/>
      <c r="CD17" s="237"/>
      <c r="CE17" s="238"/>
      <c r="CF17" s="237"/>
      <c r="CG17" s="237"/>
      <c r="CH17" s="237"/>
      <c r="CI17" s="237"/>
      <c r="CJ17" s="237"/>
      <c r="CK17" s="237"/>
      <c r="CL17" s="237"/>
      <c r="CM17" s="237"/>
      <c r="CN17" s="238"/>
      <c r="CO17" s="238"/>
      <c r="CP17" s="238"/>
      <c r="CQ17" s="238"/>
      <c r="CR17" s="238"/>
      <c r="CS17" s="238"/>
      <c r="CT17" s="238"/>
      <c r="CU17" s="238"/>
      <c r="CV17" s="238"/>
      <c r="CW17" s="238"/>
      <c r="CX17" s="238"/>
      <c r="CY17" s="238"/>
      <c r="CZ17" s="238"/>
      <c r="DA17" s="238"/>
      <c r="DB17" s="238"/>
      <c r="DC17" s="238"/>
      <c r="DD17" s="238"/>
      <c r="DE17" s="238"/>
      <c r="DF17" s="238"/>
      <c r="DG17" s="237"/>
      <c r="DH17" s="237"/>
      <c r="DI17" s="237"/>
      <c r="DJ17" s="237"/>
      <c r="DK17" s="238"/>
      <c r="DL17" s="238"/>
      <c r="DM17" s="237"/>
      <c r="DN17" s="237"/>
      <c r="DO17" s="237"/>
      <c r="DP17" s="237"/>
      <c r="DQ17" s="237"/>
      <c r="DR17" s="237"/>
    </row>
    <row r="18" spans="1:122">
      <c r="BV18" t="s">
        <v>4708</v>
      </c>
      <c r="BW18" t="s">
        <v>49</v>
      </c>
      <c r="BX18">
        <v>1100544681</v>
      </c>
      <c r="BY18" t="s">
        <v>87</v>
      </c>
      <c r="BZ18" t="s">
        <v>56</v>
      </c>
      <c r="CA18" t="s">
        <v>2173</v>
      </c>
      <c r="CB18" s="104">
        <v>45775</v>
      </c>
      <c r="CC18" s="104"/>
    </row>
    <row r="19" spans="1:122">
      <c r="BV19" t="s">
        <v>4709</v>
      </c>
      <c r="BW19" t="s">
        <v>49</v>
      </c>
      <c r="BX19">
        <v>1100544681</v>
      </c>
      <c r="BY19" t="s">
        <v>87</v>
      </c>
      <c r="BZ19" t="s">
        <v>87</v>
      </c>
      <c r="CA19" t="s">
        <v>2190</v>
      </c>
      <c r="CB19" s="104">
        <v>45775</v>
      </c>
      <c r="CC19" s="104"/>
    </row>
  </sheetData>
  <conditionalFormatting sqref="A2:BR18">
    <cfRule type="cellIs" dxfId="0" priority="1" operator="equal">
      <formula>"uniqid"</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QueryResultsWS">
    <tabColor rgb="FFC00000"/>
    <pageSetUpPr autoPageBreaks="0"/>
  </sheetPr>
  <dimension ref="B1:DI11287"/>
  <sheetViews>
    <sheetView topLeftCell="BI1" workbookViewId="0">
      <pane ySplit="2" topLeftCell="A3" activePane="bottomLeft" state="frozen"/>
      <selection pane="bottomLeft" activeCell="BQ13" sqref="BQ13"/>
      <selection activeCell="N39" sqref="N39"/>
    </sheetView>
  </sheetViews>
  <sheetFormatPr defaultColWidth="9.140625" defaultRowHeight="11.25"/>
  <cols>
    <col min="1" max="1" width="3.7109375" style="20" customWidth="1"/>
    <col min="2" max="2" width="32.140625" style="20" bestFit="1" customWidth="1"/>
    <col min="3" max="3" width="9.5703125" style="20" bestFit="1" customWidth="1"/>
    <col min="4" max="4" width="14.7109375" style="20" bestFit="1" customWidth="1"/>
    <col min="5" max="5" width="9.140625" style="20"/>
    <col min="6" max="6" width="10.85546875" style="20" customWidth="1"/>
    <col min="7" max="7" width="27.5703125" style="20" customWidth="1"/>
    <col min="8" max="8" width="10.42578125" style="20" customWidth="1"/>
    <col min="9" max="11" width="9.140625" style="20"/>
    <col min="12" max="12" width="5.28515625" style="20" customWidth="1"/>
    <col min="13" max="14" width="9.140625" style="20"/>
    <col min="15" max="15" width="14.7109375" style="20" customWidth="1"/>
    <col min="16" max="21" width="5" style="20" customWidth="1"/>
    <col min="22" max="24" width="8.5703125" style="20" customWidth="1"/>
    <col min="25" max="31" width="6.5703125" style="20" customWidth="1"/>
    <col min="32" max="32" width="7.5703125" style="20" customWidth="1"/>
    <col min="33" max="34" width="9.140625" style="20"/>
    <col min="35" max="38" width="20.5703125" style="20" customWidth="1"/>
    <col min="39" max="41" width="9.140625" style="20"/>
    <col min="42" max="42" width="10.7109375" style="20" bestFit="1" customWidth="1"/>
    <col min="43" max="44" width="10.85546875" style="20" bestFit="1" customWidth="1"/>
    <col min="45" max="45" width="11" style="20" bestFit="1" customWidth="1"/>
    <col min="46" max="47" width="9" style="20" bestFit="1" customWidth="1"/>
    <col min="48" max="48" width="11.42578125" style="20" bestFit="1" customWidth="1"/>
    <col min="49" max="49" width="11.5703125" style="20" bestFit="1" customWidth="1"/>
    <col min="50" max="58" width="9.140625" style="20"/>
    <col min="59" max="59" width="5.42578125" style="20" customWidth="1"/>
    <col min="60" max="61" width="9.140625" style="20"/>
    <col min="62" max="62" width="14.85546875" style="20" customWidth="1"/>
    <col min="63" max="63" width="7" style="20" customWidth="1"/>
    <col min="64" max="64" width="23.7109375" style="20" customWidth="1"/>
    <col min="65" max="65" width="31.42578125" style="20" bestFit="1" customWidth="1"/>
    <col min="66" max="66" width="5.140625" style="20" customWidth="1"/>
    <col min="67" max="67" width="7" style="20" customWidth="1"/>
    <col min="68" max="68" width="9.140625" style="20"/>
    <col min="69" max="69" width="10.85546875" style="20" customWidth="1"/>
    <col min="70" max="70" width="5.85546875" style="20" customWidth="1"/>
    <col min="71" max="71" width="5.7109375" style="20" customWidth="1"/>
    <col min="72" max="74" width="6.7109375" style="20" customWidth="1"/>
    <col min="75" max="75" width="9.140625" style="20"/>
    <col min="76" max="76" width="31.5703125" style="20" bestFit="1" customWidth="1"/>
    <col min="77" max="77" width="6.7109375" style="20" customWidth="1"/>
    <col min="78" max="78" width="9.7109375" style="20" customWidth="1"/>
    <col min="79" max="79" width="15.5703125" style="20" customWidth="1"/>
    <col min="80" max="80" width="16.5703125" style="20" customWidth="1"/>
    <col min="81" max="81" width="20.42578125" style="20" customWidth="1"/>
    <col min="82" max="82" width="9.140625" style="20"/>
    <col min="83" max="83" width="5.42578125" style="20" customWidth="1"/>
    <col min="84" max="84" width="6" style="20" customWidth="1"/>
    <col min="85" max="86" width="9.140625" style="20"/>
    <col min="87" max="87" width="17.7109375" style="20" customWidth="1"/>
    <col min="88" max="88" width="10.5703125" style="20" customWidth="1"/>
    <col min="89" max="89" width="10.7109375" style="20" customWidth="1"/>
    <col min="90" max="113" width="4.7109375" style="20" customWidth="1"/>
    <col min="114" max="16384" width="9.140625" style="20"/>
  </cols>
  <sheetData>
    <row r="1" spans="2:113">
      <c r="J1" s="39">
        <v>10</v>
      </c>
      <c r="K1" s="39">
        <f>J1+1</f>
        <v>11</v>
      </c>
      <c r="L1" s="39">
        <f t="shared" ref="L1:Y1" si="0">K1+1</f>
        <v>12</v>
      </c>
      <c r="M1" s="39">
        <f t="shared" si="0"/>
        <v>13</v>
      </c>
      <c r="N1" s="39">
        <f t="shared" si="0"/>
        <v>14</v>
      </c>
      <c r="O1" s="39">
        <f t="shared" si="0"/>
        <v>15</v>
      </c>
      <c r="P1" s="39">
        <f t="shared" si="0"/>
        <v>16</v>
      </c>
      <c r="Q1" s="39">
        <f t="shared" si="0"/>
        <v>17</v>
      </c>
      <c r="R1" s="39">
        <f t="shared" si="0"/>
        <v>18</v>
      </c>
      <c r="S1" s="39">
        <f t="shared" si="0"/>
        <v>19</v>
      </c>
      <c r="T1" s="39">
        <f t="shared" si="0"/>
        <v>20</v>
      </c>
      <c r="U1" s="39">
        <f t="shared" si="0"/>
        <v>21</v>
      </c>
      <c r="V1" s="39">
        <f t="shared" si="0"/>
        <v>22</v>
      </c>
      <c r="W1" s="39">
        <f t="shared" si="0"/>
        <v>23</v>
      </c>
      <c r="X1" s="39">
        <f t="shared" si="0"/>
        <v>24</v>
      </c>
      <c r="Y1" s="39">
        <f t="shared" si="0"/>
        <v>25</v>
      </c>
      <c r="Z1" s="20">
        <v>26</v>
      </c>
      <c r="AA1" s="20">
        <f>Z1+1</f>
        <v>27</v>
      </c>
      <c r="AB1" s="20">
        <f t="shared" ref="AB1:BF1" si="1">AA1+1</f>
        <v>28</v>
      </c>
      <c r="AC1" s="20">
        <f t="shared" si="1"/>
        <v>29</v>
      </c>
      <c r="AD1" s="20">
        <f t="shared" si="1"/>
        <v>30</v>
      </c>
      <c r="AE1" s="20">
        <f t="shared" si="1"/>
        <v>31</v>
      </c>
      <c r="AF1" s="20">
        <f t="shared" si="1"/>
        <v>32</v>
      </c>
      <c r="AG1" s="20">
        <f t="shared" si="1"/>
        <v>33</v>
      </c>
      <c r="AH1" s="20">
        <f t="shared" si="1"/>
        <v>34</v>
      </c>
      <c r="AI1" s="20">
        <f t="shared" si="1"/>
        <v>35</v>
      </c>
      <c r="AJ1" s="20">
        <f t="shared" si="1"/>
        <v>36</v>
      </c>
      <c r="AK1" s="20">
        <f t="shared" si="1"/>
        <v>37</v>
      </c>
      <c r="AL1" s="20">
        <f t="shared" si="1"/>
        <v>38</v>
      </c>
      <c r="AM1" s="20">
        <f t="shared" si="1"/>
        <v>39</v>
      </c>
      <c r="AN1" s="20">
        <f t="shared" si="1"/>
        <v>40</v>
      </c>
      <c r="AO1" s="20">
        <f t="shared" si="1"/>
        <v>41</v>
      </c>
      <c r="AP1" s="20">
        <f t="shared" si="1"/>
        <v>42</v>
      </c>
      <c r="AQ1" s="20">
        <f t="shared" si="1"/>
        <v>43</v>
      </c>
      <c r="AR1" s="20">
        <f t="shared" si="1"/>
        <v>44</v>
      </c>
      <c r="AS1" s="20">
        <f t="shared" si="1"/>
        <v>45</v>
      </c>
      <c r="AT1" s="20">
        <f t="shared" si="1"/>
        <v>46</v>
      </c>
      <c r="AU1" s="20">
        <f t="shared" si="1"/>
        <v>47</v>
      </c>
      <c r="AV1" s="20">
        <f t="shared" si="1"/>
        <v>48</v>
      </c>
      <c r="AW1" s="20">
        <f t="shared" si="1"/>
        <v>49</v>
      </c>
      <c r="AX1" s="20">
        <f t="shared" si="1"/>
        <v>50</v>
      </c>
      <c r="AY1" s="20">
        <f t="shared" si="1"/>
        <v>51</v>
      </c>
      <c r="AZ1" s="20">
        <f t="shared" si="1"/>
        <v>52</v>
      </c>
      <c r="BA1" s="20">
        <f t="shared" si="1"/>
        <v>53</v>
      </c>
      <c r="BB1" s="20">
        <f t="shared" si="1"/>
        <v>54</v>
      </c>
      <c r="BC1" s="20">
        <f t="shared" si="1"/>
        <v>55</v>
      </c>
      <c r="BD1" s="20">
        <f t="shared" si="1"/>
        <v>56</v>
      </c>
      <c r="BE1" s="20">
        <f t="shared" si="1"/>
        <v>57</v>
      </c>
      <c r="BF1" s="20">
        <f t="shared" si="1"/>
        <v>58</v>
      </c>
      <c r="BG1" s="20">
        <v>59</v>
      </c>
      <c r="BH1" s="22"/>
      <c r="BI1" s="22"/>
      <c r="BK1" s="22"/>
      <c r="BT1" s="20">
        <f>SUM(BT3:BT999)</f>
        <v>0</v>
      </c>
      <c r="BU1" s="20">
        <f>SUM(BU3:BU999)</f>
        <v>0</v>
      </c>
      <c r="BV1" s="20">
        <f>SUM(BV3:BV999)</f>
        <v>0</v>
      </c>
      <c r="BZ1" s="20">
        <v>78</v>
      </c>
      <c r="CA1" s="20">
        <f>BZ1+1</f>
        <v>79</v>
      </c>
      <c r="CB1" s="20">
        <f t="shared" ref="CB1:CI1" si="2">CA1+1</f>
        <v>80</v>
      </c>
      <c r="CC1" s="20">
        <f t="shared" si="2"/>
        <v>81</v>
      </c>
      <c r="CD1" s="20">
        <f t="shared" si="2"/>
        <v>82</v>
      </c>
      <c r="CE1" s="20">
        <f t="shared" si="2"/>
        <v>83</v>
      </c>
      <c r="CF1" s="20">
        <f t="shared" si="2"/>
        <v>84</v>
      </c>
      <c r="CG1" s="20">
        <f t="shared" si="2"/>
        <v>85</v>
      </c>
      <c r="CH1" s="20">
        <f t="shared" si="2"/>
        <v>86</v>
      </c>
      <c r="CI1" s="20">
        <f t="shared" si="2"/>
        <v>87</v>
      </c>
      <c r="CJ1" s="20">
        <f>SUM(CL1:CW1)</f>
        <v>0</v>
      </c>
      <c r="CK1" s="20">
        <f>SUM(CX1:DI1)</f>
        <v>0</v>
      </c>
      <c r="CL1" s="20">
        <f>SUM(CL3:CL5000)</f>
        <v>0</v>
      </c>
      <c r="CM1" s="20">
        <f t="shared" ref="CM1:DI1" si="3">SUM(CM3:CM5000)</f>
        <v>0</v>
      </c>
      <c r="CN1" s="20">
        <f t="shared" si="3"/>
        <v>0</v>
      </c>
      <c r="CO1" s="20">
        <f t="shared" si="3"/>
        <v>0</v>
      </c>
      <c r="CP1" s="20">
        <f t="shared" si="3"/>
        <v>0</v>
      </c>
      <c r="CQ1" s="20">
        <f t="shared" si="3"/>
        <v>0</v>
      </c>
      <c r="CR1" s="20">
        <f t="shared" si="3"/>
        <v>0</v>
      </c>
      <c r="CS1" s="20">
        <f t="shared" si="3"/>
        <v>0</v>
      </c>
      <c r="CT1" s="20">
        <f t="shared" si="3"/>
        <v>0</v>
      </c>
      <c r="CU1" s="20">
        <f t="shared" si="3"/>
        <v>0</v>
      </c>
      <c r="CV1" s="20">
        <f t="shared" si="3"/>
        <v>0</v>
      </c>
      <c r="CW1" s="20">
        <f t="shared" si="3"/>
        <v>0</v>
      </c>
      <c r="CX1" s="20">
        <f t="shared" si="3"/>
        <v>0</v>
      </c>
      <c r="CY1" s="20">
        <f t="shared" si="3"/>
        <v>0</v>
      </c>
      <c r="CZ1" s="20">
        <f t="shared" si="3"/>
        <v>0</v>
      </c>
      <c r="DA1" s="20">
        <f t="shared" si="3"/>
        <v>0</v>
      </c>
      <c r="DB1" s="20">
        <f t="shared" si="3"/>
        <v>0</v>
      </c>
      <c r="DC1" s="20">
        <f t="shared" si="3"/>
        <v>0</v>
      </c>
      <c r="DD1" s="20">
        <f t="shared" si="3"/>
        <v>0</v>
      </c>
      <c r="DE1" s="20">
        <f t="shared" si="3"/>
        <v>0</v>
      </c>
      <c r="DF1" s="20">
        <f t="shared" si="3"/>
        <v>0</v>
      </c>
      <c r="DG1" s="20">
        <f t="shared" si="3"/>
        <v>0</v>
      </c>
      <c r="DH1" s="20">
        <f t="shared" si="3"/>
        <v>0</v>
      </c>
      <c r="DI1" s="20">
        <f t="shared" si="3"/>
        <v>0</v>
      </c>
    </row>
    <row r="2" spans="2:113">
      <c r="B2" s="322" t="s">
        <v>2219</v>
      </c>
      <c r="C2" s="323" t="s">
        <v>2230</v>
      </c>
      <c r="D2" s="324" t="s">
        <v>2255</v>
      </c>
      <c r="E2" s="323" t="s">
        <v>2276</v>
      </c>
      <c r="F2" s="323" t="s">
        <v>2298</v>
      </c>
      <c r="G2" s="324" t="s">
        <v>2314</v>
      </c>
      <c r="H2" s="322" t="s">
        <v>2331</v>
      </c>
      <c r="I2" s="322" t="s">
        <v>2345</v>
      </c>
      <c r="J2" s="322" t="s">
        <v>2353</v>
      </c>
      <c r="K2" s="322" t="s">
        <v>2364</v>
      </c>
      <c r="L2" s="323" t="s">
        <v>2375</v>
      </c>
      <c r="M2" s="323" t="s">
        <v>2385</v>
      </c>
      <c r="N2" s="323" t="s">
        <v>2395</v>
      </c>
      <c r="O2" s="323" t="s">
        <v>2404</v>
      </c>
      <c r="P2" s="323" t="s">
        <v>2413</v>
      </c>
      <c r="Q2" s="323" t="s">
        <v>2421</v>
      </c>
      <c r="R2" s="323" t="s">
        <v>2429</v>
      </c>
      <c r="S2" s="323" t="s">
        <v>2435</v>
      </c>
      <c r="T2" s="323" t="s">
        <v>2441</v>
      </c>
      <c r="U2" s="323" t="s">
        <v>2446</v>
      </c>
      <c r="V2" s="323" t="s">
        <v>2133</v>
      </c>
      <c r="W2" s="323" t="s">
        <v>2455</v>
      </c>
      <c r="X2" s="323" t="s">
        <v>2461</v>
      </c>
      <c r="Y2" s="323" t="s">
        <v>2466</v>
      </c>
      <c r="Z2" s="323" t="s">
        <v>2471</v>
      </c>
      <c r="AA2" s="323" t="s">
        <v>2476</v>
      </c>
      <c r="AB2" s="323" t="s">
        <v>2481</v>
      </c>
      <c r="AC2" s="323" t="s">
        <v>2484</v>
      </c>
      <c r="AD2" s="323" t="s">
        <v>2487</v>
      </c>
      <c r="AE2" s="323" t="s">
        <v>2490</v>
      </c>
      <c r="AF2" s="323" t="s">
        <v>2493</v>
      </c>
      <c r="AG2" s="323" t="s">
        <v>2478</v>
      </c>
      <c r="AH2" s="323" t="s">
        <v>2498</v>
      </c>
      <c r="AI2" s="323" t="s">
        <v>2501</v>
      </c>
      <c r="AJ2" s="323" t="s">
        <v>2503</v>
      </c>
      <c r="AK2" s="323" t="s">
        <v>2506</v>
      </c>
      <c r="AL2" s="323" t="s">
        <v>2482</v>
      </c>
      <c r="AM2" s="323" t="s">
        <v>2496</v>
      </c>
      <c r="AN2" s="323" t="s">
        <v>2510</v>
      </c>
      <c r="AO2" s="323" t="s">
        <v>2511</v>
      </c>
      <c r="AP2" s="323" t="s">
        <v>2513</v>
      </c>
      <c r="AQ2" s="323" t="s">
        <v>2515</v>
      </c>
      <c r="AR2" s="323" t="s">
        <v>4710</v>
      </c>
      <c r="AS2" s="323" t="s">
        <v>4711</v>
      </c>
      <c r="AT2" s="323" t="s">
        <v>2520</v>
      </c>
      <c r="AU2" s="323" t="s">
        <v>2522</v>
      </c>
      <c r="AV2" s="323" t="s">
        <v>4712</v>
      </c>
      <c r="AW2" s="323" t="s">
        <v>4713</v>
      </c>
      <c r="AX2" s="323" t="s">
        <v>2526</v>
      </c>
      <c r="AY2" s="323" t="s">
        <v>2528</v>
      </c>
      <c r="AZ2" s="323" t="s">
        <v>2530</v>
      </c>
      <c r="BA2" s="323" t="s">
        <v>2531</v>
      </c>
      <c r="BB2" s="323" t="s">
        <v>2532</v>
      </c>
      <c r="BC2" s="323" t="s">
        <v>2533</v>
      </c>
      <c r="BD2" s="323" t="s">
        <v>2534</v>
      </c>
      <c r="BE2" s="323" t="s">
        <v>2535</v>
      </c>
      <c r="BF2" s="323" t="s">
        <v>2536</v>
      </c>
      <c r="BH2" s="323" t="s">
        <v>4714</v>
      </c>
      <c r="BI2" s="323" t="s">
        <v>4715</v>
      </c>
      <c r="BJ2" s="323" t="s">
        <v>4716</v>
      </c>
      <c r="BK2" s="323" t="s">
        <v>4717</v>
      </c>
      <c r="BM2" s="323" t="s">
        <v>4718</v>
      </c>
      <c r="BN2" s="323" t="s">
        <v>4714</v>
      </c>
      <c r="BO2" s="323" t="s">
        <v>4719</v>
      </c>
      <c r="BP2" s="323" t="s">
        <v>2122</v>
      </c>
      <c r="BQ2" s="323" t="s">
        <v>4720</v>
      </c>
      <c r="BR2" s="323" t="s">
        <v>4721</v>
      </c>
      <c r="BS2" s="323" t="s">
        <v>4722</v>
      </c>
      <c r="BT2" s="323" t="s">
        <v>4723</v>
      </c>
      <c r="BU2" s="323" t="s">
        <v>4724</v>
      </c>
      <c r="BV2" s="323" t="s">
        <v>4725</v>
      </c>
      <c r="BX2" s="323" t="s">
        <v>4718</v>
      </c>
      <c r="BY2" s="323" t="s">
        <v>4714</v>
      </c>
      <c r="BZ2" s="323" t="s">
        <v>13</v>
      </c>
      <c r="CA2" s="323" t="s">
        <v>4726</v>
      </c>
      <c r="CB2" s="323" t="s">
        <v>2096</v>
      </c>
      <c r="CC2" s="323" t="s">
        <v>4727</v>
      </c>
      <c r="CD2" s="323" t="s">
        <v>2094</v>
      </c>
      <c r="CF2" s="323" t="s">
        <v>4728</v>
      </c>
      <c r="CG2" s="323" t="s">
        <v>4729</v>
      </c>
      <c r="CH2" s="323" t="s">
        <v>2624</v>
      </c>
      <c r="CJ2" s="323" t="s">
        <v>4730</v>
      </c>
      <c r="CK2" s="323" t="s">
        <v>4731</v>
      </c>
      <c r="CL2" s="325" t="s">
        <v>4732</v>
      </c>
      <c r="CM2" s="325" t="s">
        <v>4733</v>
      </c>
      <c r="CN2" s="325" t="s">
        <v>4734</v>
      </c>
      <c r="CO2" s="325" t="s">
        <v>4735</v>
      </c>
      <c r="CP2" s="325" t="s">
        <v>4736</v>
      </c>
      <c r="CQ2" s="325" t="s">
        <v>4737</v>
      </c>
      <c r="CR2" s="325" t="s">
        <v>4738</v>
      </c>
      <c r="CS2" s="325" t="s">
        <v>4739</v>
      </c>
      <c r="CT2" s="325" t="s">
        <v>4740</v>
      </c>
      <c r="CU2" s="325" t="s">
        <v>4741</v>
      </c>
      <c r="CV2" s="325" t="s">
        <v>4742</v>
      </c>
      <c r="CW2" s="325" t="s">
        <v>4743</v>
      </c>
      <c r="CX2" s="325" t="s">
        <v>4732</v>
      </c>
      <c r="CY2" s="325" t="s">
        <v>4733</v>
      </c>
      <c r="CZ2" s="325" t="s">
        <v>4734</v>
      </c>
      <c r="DA2" s="325" t="s">
        <v>4735</v>
      </c>
      <c r="DB2" s="325" t="s">
        <v>4736</v>
      </c>
      <c r="DC2" s="325" t="s">
        <v>4737</v>
      </c>
      <c r="DD2" s="325" t="s">
        <v>4738</v>
      </c>
      <c r="DE2" s="325" t="s">
        <v>4739</v>
      </c>
      <c r="DF2" s="325" t="s">
        <v>4740</v>
      </c>
      <c r="DG2" s="325" t="s">
        <v>4741</v>
      </c>
      <c r="DH2" s="325" t="s">
        <v>4742</v>
      </c>
      <c r="DI2" s="325" t="s">
        <v>4743</v>
      </c>
    </row>
    <row r="3" spans="2:113">
      <c r="AN3" s="23"/>
      <c r="AO3" s="23"/>
      <c r="AP3" s="23"/>
      <c r="AQ3" s="23"/>
      <c r="AR3" s="23"/>
      <c r="AS3" s="23"/>
      <c r="AT3" s="23"/>
      <c r="AU3" s="23"/>
      <c r="AV3" s="23"/>
      <c r="AW3" s="23"/>
      <c r="AX3" s="23"/>
      <c r="AY3" s="23"/>
      <c r="AZ3" s="23"/>
      <c r="BA3" s="23"/>
      <c r="BB3" s="23"/>
      <c r="BC3" s="23"/>
      <c r="BD3" s="23"/>
      <c r="BE3" s="23"/>
      <c r="BF3" s="23"/>
      <c r="BG3" s="20">
        <v>39068</v>
      </c>
      <c r="BP3" s="23"/>
      <c r="BT3" s="20">
        <f>IF(BR3=20,BS3,0)</f>
        <v>0</v>
      </c>
      <c r="BU3" s="20">
        <f>IF(BR3=30,BS3,0)</f>
        <v>0</v>
      </c>
      <c r="BV3" s="20">
        <f>IF(BR3=20,0,IF(BR3=30,0,BS3))</f>
        <v>0</v>
      </c>
      <c r="BX3" s="20" t="s">
        <v>4744</v>
      </c>
      <c r="BY3" s="20" t="s">
        <v>73</v>
      </c>
      <c r="BZ3" s="20">
        <v>1100102589</v>
      </c>
      <c r="CA3" s="20" t="s">
        <v>38</v>
      </c>
      <c r="CB3" s="20" t="s">
        <v>38</v>
      </c>
      <c r="CD3" s="23">
        <v>45709</v>
      </c>
      <c r="CE3" s="23"/>
      <c r="CF3" s="20">
        <f>MONTH(CD3)</f>
        <v>2</v>
      </c>
      <c r="CG3" s="20">
        <f>DAY(CD3)</f>
        <v>21</v>
      </c>
      <c r="CH3" s="20" t="str">
        <f>"[" &amp; TEXT(CD3,"MM/DD/YY") &amp; "] "</f>
        <v xml:space="preserve">[02/21/25] </v>
      </c>
      <c r="CI3" s="20">
        <f>C3</f>
        <v>0</v>
      </c>
    </row>
    <row r="4" spans="2:113">
      <c r="AN4" s="23"/>
      <c r="AO4" s="23"/>
      <c r="AP4" s="23"/>
      <c r="AQ4" s="23"/>
      <c r="AR4" s="23"/>
      <c r="AS4" s="23"/>
      <c r="AT4" s="23"/>
      <c r="AU4" s="23"/>
      <c r="AV4" s="23"/>
      <c r="AW4" s="23"/>
      <c r="AX4" s="23"/>
      <c r="AY4" s="23"/>
      <c r="AZ4" s="23"/>
      <c r="BA4" s="23"/>
      <c r="BB4" s="23"/>
      <c r="BC4" s="23"/>
      <c r="BD4" s="23"/>
      <c r="BE4" s="23"/>
      <c r="BF4" s="23"/>
      <c r="BG4" s="20">
        <v>39068</v>
      </c>
      <c r="BP4" s="23"/>
      <c r="BT4" s="20">
        <f t="shared" ref="BT4:BT67" si="4">IF(BR4=20,BS4,0)</f>
        <v>0</v>
      </c>
      <c r="BU4" s="20">
        <f t="shared" ref="BU4:BU67" si="5">IF(BR4=30,BS4,0)</f>
        <v>0</v>
      </c>
      <c r="BV4" s="20">
        <f t="shared" ref="BV4:BV67" si="6">IF(BR4=20,0,IF(BR4=30,0,BS4))</f>
        <v>0</v>
      </c>
      <c r="BX4" s="20" t="s">
        <v>4745</v>
      </c>
      <c r="BY4" s="20" t="s">
        <v>73</v>
      </c>
      <c r="BZ4" s="20">
        <v>1100102589</v>
      </c>
      <c r="CA4" s="20" t="s">
        <v>38</v>
      </c>
      <c r="CB4" s="20" t="s">
        <v>38</v>
      </c>
      <c r="CD4" s="23">
        <v>45709</v>
      </c>
      <c r="CE4" s="23"/>
      <c r="CF4" s="20">
        <f>MONTH(CD4)</f>
        <v>2</v>
      </c>
      <c r="CG4" s="20">
        <f t="shared" ref="CG4:CG67" si="7">DAY(CD4)</f>
        <v>21</v>
      </c>
      <c r="CH4" s="20" t="str">
        <f t="shared" ref="CH4:CH67" si="8">"[" &amp; TEXT(CD4,"MM/DD/YY") &amp; "] "</f>
        <v xml:space="preserve">[02/21/25] </v>
      </c>
      <c r="CI4" s="20">
        <f t="shared" ref="CI4:CI67" si="9">C4</f>
        <v>0</v>
      </c>
    </row>
    <row r="5" spans="2:113">
      <c r="AN5" s="23"/>
      <c r="AO5" s="23"/>
      <c r="AP5" s="23"/>
      <c r="AQ5" s="23"/>
      <c r="AR5" s="23"/>
      <c r="AS5" s="23"/>
      <c r="AT5" s="23"/>
      <c r="AU5" s="23"/>
      <c r="AV5" s="23"/>
      <c r="AW5" s="23"/>
      <c r="AX5" s="23"/>
      <c r="AY5" s="23"/>
      <c r="AZ5" s="23"/>
      <c r="BA5" s="23"/>
      <c r="BB5" s="23"/>
      <c r="BC5" s="23"/>
      <c r="BD5" s="23"/>
      <c r="BE5" s="23"/>
      <c r="BF5" s="23"/>
      <c r="BG5" s="20">
        <v>39068</v>
      </c>
      <c r="BP5" s="23"/>
      <c r="BT5" s="20">
        <f t="shared" si="4"/>
        <v>0</v>
      </c>
      <c r="BU5" s="20">
        <f t="shared" si="5"/>
        <v>0</v>
      </c>
      <c r="BV5" s="20">
        <f t="shared" si="6"/>
        <v>0</v>
      </c>
      <c r="BX5" s="20" t="s">
        <v>4746</v>
      </c>
      <c r="BY5" s="20" t="s">
        <v>73</v>
      </c>
      <c r="BZ5" s="20">
        <v>1100102589</v>
      </c>
      <c r="CA5" s="20" t="s">
        <v>38</v>
      </c>
      <c r="CB5" s="20" t="s">
        <v>38</v>
      </c>
      <c r="CD5" s="23">
        <v>45709</v>
      </c>
      <c r="CE5" s="23"/>
      <c r="CF5" s="20">
        <f t="shared" ref="CF5:CF68" si="10">MONTH(CD5)</f>
        <v>2</v>
      </c>
      <c r="CG5" s="20">
        <f t="shared" si="7"/>
        <v>21</v>
      </c>
      <c r="CH5" s="20" t="str">
        <f t="shared" si="8"/>
        <v xml:space="preserve">[02/21/25] </v>
      </c>
      <c r="CI5" s="20">
        <f t="shared" si="9"/>
        <v>0</v>
      </c>
    </row>
    <row r="6" spans="2:113">
      <c r="AN6" s="23"/>
      <c r="AO6" s="23"/>
      <c r="AP6" s="23"/>
      <c r="AQ6" s="23"/>
      <c r="AR6" s="23"/>
      <c r="AS6" s="23"/>
      <c r="AT6" s="23"/>
      <c r="AU6" s="23"/>
      <c r="AV6" s="23"/>
      <c r="AW6" s="23"/>
      <c r="AX6" s="23"/>
      <c r="AY6" s="23"/>
      <c r="AZ6" s="23"/>
      <c r="BA6" s="23"/>
      <c r="BB6" s="23"/>
      <c r="BC6" s="23"/>
      <c r="BD6" s="23"/>
      <c r="BE6" s="23"/>
      <c r="BF6" s="23"/>
      <c r="BG6" s="20">
        <v>29686.01</v>
      </c>
      <c r="BP6" s="23"/>
      <c r="BT6" s="20">
        <f t="shared" si="4"/>
        <v>0</v>
      </c>
      <c r="BU6" s="20">
        <f t="shared" si="5"/>
        <v>0</v>
      </c>
      <c r="BV6" s="20">
        <f t="shared" si="6"/>
        <v>0</v>
      </c>
      <c r="BX6" s="20" t="s">
        <v>4747</v>
      </c>
      <c r="BY6" s="20" t="s">
        <v>103</v>
      </c>
      <c r="BZ6" s="20">
        <v>1100102589</v>
      </c>
      <c r="CA6" s="20" t="s">
        <v>38</v>
      </c>
      <c r="CB6" s="20" t="s">
        <v>38</v>
      </c>
      <c r="CC6" s="74"/>
      <c r="CD6" s="23">
        <v>45712</v>
      </c>
      <c r="CE6" s="23"/>
      <c r="CF6" s="20">
        <f t="shared" si="10"/>
        <v>2</v>
      </c>
      <c r="CG6" s="20">
        <f t="shared" si="7"/>
        <v>24</v>
      </c>
      <c r="CH6" s="20" t="str">
        <f t="shared" si="8"/>
        <v xml:space="preserve">[02/24/25] </v>
      </c>
      <c r="CI6" s="20">
        <f t="shared" si="9"/>
        <v>0</v>
      </c>
    </row>
    <row r="7" spans="2:113">
      <c r="AN7" s="23"/>
      <c r="AO7" s="23"/>
      <c r="AP7" s="23"/>
      <c r="AQ7" s="23"/>
      <c r="AR7" s="23"/>
      <c r="AS7" s="23"/>
      <c r="AT7" s="23"/>
      <c r="AU7" s="23"/>
      <c r="AV7" s="23"/>
      <c r="AW7" s="23"/>
      <c r="AX7" s="23"/>
      <c r="AY7" s="23"/>
      <c r="AZ7" s="23"/>
      <c r="BA7" s="23"/>
      <c r="BB7" s="23"/>
      <c r="BC7" s="23"/>
      <c r="BD7" s="23"/>
      <c r="BE7" s="23"/>
      <c r="BF7" s="23"/>
      <c r="BG7" s="20">
        <v>29686.01</v>
      </c>
      <c r="BP7" s="23"/>
      <c r="BT7" s="20">
        <f t="shared" si="4"/>
        <v>0</v>
      </c>
      <c r="BU7" s="20">
        <f t="shared" si="5"/>
        <v>0</v>
      </c>
      <c r="BV7" s="20">
        <f t="shared" si="6"/>
        <v>0</v>
      </c>
      <c r="BX7" s="20" t="s">
        <v>4748</v>
      </c>
      <c r="BY7" s="20" t="s">
        <v>103</v>
      </c>
      <c r="BZ7" s="20">
        <v>1100102589</v>
      </c>
      <c r="CA7" s="20" t="s">
        <v>38</v>
      </c>
      <c r="CB7" s="20" t="s">
        <v>38</v>
      </c>
      <c r="CD7" s="23">
        <v>45713</v>
      </c>
      <c r="CE7" s="23"/>
      <c r="CF7" s="20">
        <f t="shared" si="10"/>
        <v>2</v>
      </c>
      <c r="CG7" s="20">
        <f t="shared" si="7"/>
        <v>25</v>
      </c>
      <c r="CH7" s="20" t="str">
        <f t="shared" si="8"/>
        <v xml:space="preserve">[02/25/25] </v>
      </c>
      <c r="CI7" s="20">
        <f t="shared" si="9"/>
        <v>0</v>
      </c>
    </row>
    <row r="8" spans="2:113">
      <c r="AN8" s="23"/>
      <c r="AO8" s="23"/>
      <c r="AP8" s="23"/>
      <c r="AQ8" s="23"/>
      <c r="AR8" s="23"/>
      <c r="AS8" s="23"/>
      <c r="AT8" s="23"/>
      <c r="AU8" s="23"/>
      <c r="AV8" s="23"/>
      <c r="AW8" s="23"/>
      <c r="AX8" s="23"/>
      <c r="AY8" s="23"/>
      <c r="AZ8" s="23"/>
      <c r="BA8" s="23"/>
      <c r="BB8" s="23"/>
      <c r="BC8" s="23"/>
      <c r="BD8" s="23"/>
      <c r="BE8" s="23"/>
      <c r="BF8" s="23"/>
      <c r="BG8" s="20">
        <v>46789.02</v>
      </c>
      <c r="BP8" s="23"/>
      <c r="BT8" s="20">
        <f t="shared" si="4"/>
        <v>0</v>
      </c>
      <c r="BU8" s="20">
        <f t="shared" si="5"/>
        <v>0</v>
      </c>
      <c r="BV8" s="20">
        <f t="shared" si="6"/>
        <v>0</v>
      </c>
      <c r="BX8" s="20" t="s">
        <v>4749</v>
      </c>
      <c r="BY8" s="20" t="s">
        <v>73</v>
      </c>
      <c r="BZ8" s="20">
        <v>1100102589</v>
      </c>
      <c r="CA8" s="20" t="s">
        <v>38</v>
      </c>
      <c r="CB8" s="20" t="s">
        <v>48</v>
      </c>
      <c r="CD8" s="23">
        <v>45713</v>
      </c>
      <c r="CE8" s="23"/>
      <c r="CF8" s="20">
        <f t="shared" si="10"/>
        <v>2</v>
      </c>
      <c r="CG8" s="20">
        <f t="shared" si="7"/>
        <v>25</v>
      </c>
      <c r="CH8" s="20" t="str">
        <f t="shared" si="8"/>
        <v xml:space="preserve">[02/25/25] </v>
      </c>
      <c r="CI8" s="20">
        <f t="shared" si="9"/>
        <v>0</v>
      </c>
    </row>
    <row r="9" spans="2:113">
      <c r="AN9" s="23"/>
      <c r="AO9" s="23"/>
      <c r="AP9" s="23"/>
      <c r="AQ9" s="23"/>
      <c r="AR9" s="23"/>
      <c r="AS9" s="23"/>
      <c r="AT9" s="23"/>
      <c r="AU9" s="23"/>
      <c r="AV9" s="23"/>
      <c r="AW9" s="23"/>
      <c r="AX9" s="23"/>
      <c r="AY9" s="23"/>
      <c r="AZ9" s="23"/>
      <c r="BA9" s="23"/>
      <c r="BB9" s="23"/>
      <c r="BC9" s="23"/>
      <c r="BD9" s="23"/>
      <c r="BE9" s="23"/>
      <c r="BF9" s="23"/>
      <c r="BG9" s="20">
        <v>46789.02</v>
      </c>
      <c r="BP9" s="23"/>
      <c r="BT9" s="20">
        <f t="shared" si="4"/>
        <v>0</v>
      </c>
      <c r="BU9" s="20">
        <f t="shared" si="5"/>
        <v>0</v>
      </c>
      <c r="BV9" s="20">
        <f t="shared" si="6"/>
        <v>0</v>
      </c>
      <c r="BX9" s="20" t="s">
        <v>4750</v>
      </c>
      <c r="BY9" s="20" t="s">
        <v>103</v>
      </c>
      <c r="BZ9" s="20">
        <v>1100102589</v>
      </c>
      <c r="CA9" s="20" t="s">
        <v>38</v>
      </c>
      <c r="CB9" s="20" t="s">
        <v>38</v>
      </c>
      <c r="CD9" s="23">
        <v>45713</v>
      </c>
      <c r="CE9" s="23"/>
      <c r="CF9" s="20">
        <f t="shared" si="10"/>
        <v>2</v>
      </c>
      <c r="CG9" s="20">
        <f t="shared" si="7"/>
        <v>25</v>
      </c>
      <c r="CH9" s="20" t="str">
        <f t="shared" si="8"/>
        <v xml:space="preserve">[02/25/25] </v>
      </c>
      <c r="CI9" s="20">
        <f t="shared" si="9"/>
        <v>0</v>
      </c>
    </row>
    <row r="10" spans="2:113">
      <c r="AN10" s="23"/>
      <c r="AO10" s="23"/>
      <c r="AP10" s="23"/>
      <c r="AQ10" s="23"/>
      <c r="AR10" s="23"/>
      <c r="AS10" s="23"/>
      <c r="AT10" s="23"/>
      <c r="AU10" s="23"/>
      <c r="AV10" s="23"/>
      <c r="AW10" s="23"/>
      <c r="AX10" s="23"/>
      <c r="AY10" s="23"/>
      <c r="AZ10" s="23"/>
      <c r="BA10" s="23"/>
      <c r="BB10" s="23"/>
      <c r="BC10" s="23"/>
      <c r="BD10" s="23"/>
      <c r="BE10" s="23"/>
      <c r="BF10" s="23"/>
      <c r="BG10" s="20">
        <v>46789.02</v>
      </c>
      <c r="BP10" s="23"/>
      <c r="BT10" s="20">
        <f t="shared" si="4"/>
        <v>0</v>
      </c>
      <c r="BU10" s="20">
        <f t="shared" si="5"/>
        <v>0</v>
      </c>
      <c r="BV10" s="20">
        <f t="shared" si="6"/>
        <v>0</v>
      </c>
      <c r="BX10" s="20" t="s">
        <v>4751</v>
      </c>
      <c r="BY10" s="20" t="s">
        <v>73</v>
      </c>
      <c r="BZ10" s="20">
        <v>1100102589</v>
      </c>
      <c r="CA10" s="20" t="s">
        <v>48</v>
      </c>
      <c r="CB10" s="20" t="s">
        <v>48</v>
      </c>
      <c r="CD10" s="23">
        <v>45713</v>
      </c>
      <c r="CE10" s="23"/>
      <c r="CF10" s="20">
        <f t="shared" si="10"/>
        <v>2</v>
      </c>
      <c r="CG10" s="20">
        <f t="shared" si="7"/>
        <v>25</v>
      </c>
      <c r="CH10" s="20" t="str">
        <f t="shared" si="8"/>
        <v xml:space="preserve">[02/25/25] </v>
      </c>
      <c r="CI10" s="20">
        <f t="shared" si="9"/>
        <v>0</v>
      </c>
    </row>
    <row r="11" spans="2:113">
      <c r="AN11" s="23"/>
      <c r="AO11" s="23"/>
      <c r="AP11" s="23"/>
      <c r="AQ11" s="23"/>
      <c r="AR11" s="23"/>
      <c r="AS11" s="23"/>
      <c r="AT11" s="23"/>
      <c r="AU11" s="23"/>
      <c r="AV11" s="23"/>
      <c r="AW11" s="23"/>
      <c r="AX11" s="23"/>
      <c r="AY11" s="23"/>
      <c r="AZ11" s="23"/>
      <c r="BA11" s="23"/>
      <c r="BB11" s="23"/>
      <c r="BC11" s="23"/>
      <c r="BD11" s="23"/>
      <c r="BE11" s="23"/>
      <c r="BF11" s="23"/>
      <c r="BG11" s="20">
        <v>46789.02</v>
      </c>
      <c r="BP11" s="23"/>
      <c r="BT11" s="20">
        <f t="shared" si="4"/>
        <v>0</v>
      </c>
      <c r="BU11" s="20">
        <f t="shared" si="5"/>
        <v>0</v>
      </c>
      <c r="BV11" s="20">
        <f t="shared" si="6"/>
        <v>0</v>
      </c>
      <c r="BX11" s="20" t="s">
        <v>4752</v>
      </c>
      <c r="BY11" s="20" t="s">
        <v>73</v>
      </c>
      <c r="BZ11" s="20">
        <v>1100102589</v>
      </c>
      <c r="CA11" s="20" t="s">
        <v>48</v>
      </c>
      <c r="CB11" s="20" t="s">
        <v>56</v>
      </c>
      <c r="CC11" s="20" t="s">
        <v>4753</v>
      </c>
      <c r="CD11" s="23">
        <v>45713</v>
      </c>
      <c r="CE11" s="23"/>
      <c r="CF11" s="20">
        <f t="shared" si="10"/>
        <v>2</v>
      </c>
      <c r="CG11" s="20">
        <f t="shared" si="7"/>
        <v>25</v>
      </c>
      <c r="CH11" s="20" t="str">
        <f t="shared" si="8"/>
        <v xml:space="preserve">[02/25/25] </v>
      </c>
      <c r="CI11" s="20">
        <f t="shared" si="9"/>
        <v>0</v>
      </c>
    </row>
    <row r="12" spans="2:113">
      <c r="AN12" s="23"/>
      <c r="AO12" s="23"/>
      <c r="AP12" s="23"/>
      <c r="AQ12" s="23"/>
      <c r="AR12" s="23"/>
      <c r="AS12" s="23"/>
      <c r="AT12" s="23"/>
      <c r="AU12" s="23"/>
      <c r="AV12" s="23"/>
      <c r="AW12" s="23"/>
      <c r="AX12" s="23"/>
      <c r="AY12" s="23"/>
      <c r="AZ12" s="23"/>
      <c r="BA12" s="23"/>
      <c r="BB12" s="23"/>
      <c r="BC12" s="23"/>
      <c r="BD12" s="23"/>
      <c r="BE12" s="23"/>
      <c r="BF12" s="23"/>
      <c r="BG12" s="20">
        <v>46789.02</v>
      </c>
      <c r="BP12" s="23"/>
      <c r="BT12" s="20">
        <f t="shared" si="4"/>
        <v>0</v>
      </c>
      <c r="BU12" s="20">
        <f t="shared" si="5"/>
        <v>0</v>
      </c>
      <c r="BV12" s="20">
        <f t="shared" si="6"/>
        <v>0</v>
      </c>
      <c r="BX12" s="20" t="s">
        <v>4754</v>
      </c>
      <c r="BY12" s="20" t="s">
        <v>73</v>
      </c>
      <c r="BZ12" s="20">
        <v>1100102589</v>
      </c>
      <c r="CA12" s="20" t="s">
        <v>56</v>
      </c>
      <c r="CB12" s="20" t="s">
        <v>64</v>
      </c>
      <c r="CD12" s="23">
        <v>45713</v>
      </c>
      <c r="CE12" s="23"/>
      <c r="CF12" s="20">
        <f t="shared" si="10"/>
        <v>2</v>
      </c>
      <c r="CG12" s="20">
        <f t="shared" si="7"/>
        <v>25</v>
      </c>
      <c r="CH12" s="20" t="str">
        <f t="shared" si="8"/>
        <v xml:space="preserve">[02/25/25] </v>
      </c>
      <c r="CI12" s="20">
        <f t="shared" si="9"/>
        <v>0</v>
      </c>
    </row>
    <row r="13" spans="2:113">
      <c r="AN13" s="23"/>
      <c r="AO13" s="23"/>
      <c r="AP13" s="23"/>
      <c r="AQ13" s="23"/>
      <c r="AR13" s="23"/>
      <c r="AS13" s="23"/>
      <c r="AT13" s="23"/>
      <c r="AU13" s="23"/>
      <c r="AV13" s="23"/>
      <c r="AW13" s="23"/>
      <c r="AX13" s="23"/>
      <c r="AY13" s="23"/>
      <c r="AZ13" s="23"/>
      <c r="BA13" s="23"/>
      <c r="BB13" s="23"/>
      <c r="BC13" s="23"/>
      <c r="BD13" s="23"/>
      <c r="BE13" s="23"/>
      <c r="BF13" s="23"/>
      <c r="BG13" s="20">
        <v>46789.02</v>
      </c>
      <c r="BP13" s="23"/>
      <c r="BT13" s="20">
        <f t="shared" si="4"/>
        <v>0</v>
      </c>
      <c r="BU13" s="20">
        <f t="shared" si="5"/>
        <v>0</v>
      </c>
      <c r="BV13" s="20">
        <f t="shared" si="6"/>
        <v>0</v>
      </c>
      <c r="BX13" s="20" t="s">
        <v>4755</v>
      </c>
      <c r="BY13" s="20" t="s">
        <v>73</v>
      </c>
      <c r="BZ13" s="20">
        <v>1100102589</v>
      </c>
      <c r="CA13" s="20" t="s">
        <v>64</v>
      </c>
      <c r="CB13" s="20" t="s">
        <v>64</v>
      </c>
      <c r="CD13" s="23">
        <v>45713</v>
      </c>
      <c r="CE13" s="23"/>
      <c r="CF13" s="20">
        <f t="shared" si="10"/>
        <v>2</v>
      </c>
      <c r="CG13" s="20">
        <f t="shared" si="7"/>
        <v>25</v>
      </c>
      <c r="CH13" s="20" t="str">
        <f t="shared" si="8"/>
        <v xml:space="preserve">[02/25/25] </v>
      </c>
      <c r="CI13" s="20">
        <f t="shared" si="9"/>
        <v>0</v>
      </c>
    </row>
    <row r="14" spans="2:113">
      <c r="AN14" s="23"/>
      <c r="AO14" s="23"/>
      <c r="AP14" s="23"/>
      <c r="AQ14" s="23"/>
      <c r="AR14" s="23"/>
      <c r="AS14" s="23"/>
      <c r="AT14" s="23"/>
      <c r="AU14" s="23"/>
      <c r="AV14" s="23"/>
      <c r="AW14" s="23"/>
      <c r="AX14" s="23"/>
      <c r="AY14" s="23"/>
      <c r="AZ14" s="23"/>
      <c r="BA14" s="23"/>
      <c r="BB14" s="23"/>
      <c r="BC14" s="23"/>
      <c r="BD14" s="23"/>
      <c r="BE14" s="23"/>
      <c r="BF14" s="23"/>
      <c r="BG14" s="20">
        <v>435436.06</v>
      </c>
      <c r="BP14" s="23"/>
      <c r="BT14" s="20">
        <f t="shared" si="4"/>
        <v>0</v>
      </c>
      <c r="BU14" s="20">
        <f t="shared" si="5"/>
        <v>0</v>
      </c>
      <c r="BV14" s="20">
        <f t="shared" si="6"/>
        <v>0</v>
      </c>
      <c r="BX14" s="20" t="s">
        <v>4756</v>
      </c>
      <c r="BY14" s="20" t="s">
        <v>73</v>
      </c>
      <c r="BZ14" s="20">
        <v>1100102589</v>
      </c>
      <c r="CA14" s="20" t="s">
        <v>56</v>
      </c>
      <c r="CB14" s="20" t="s">
        <v>56</v>
      </c>
      <c r="CC14" s="20" t="s">
        <v>4757</v>
      </c>
      <c r="CD14" s="23">
        <v>45713</v>
      </c>
      <c r="CE14" s="23"/>
      <c r="CF14" s="20">
        <f t="shared" si="10"/>
        <v>2</v>
      </c>
      <c r="CG14" s="20">
        <f t="shared" si="7"/>
        <v>25</v>
      </c>
      <c r="CH14" s="20" t="str">
        <f t="shared" si="8"/>
        <v xml:space="preserve">[02/25/25] </v>
      </c>
      <c r="CI14" s="20">
        <f t="shared" si="9"/>
        <v>0</v>
      </c>
    </row>
    <row r="15" spans="2:113">
      <c r="AN15" s="23"/>
      <c r="AO15" s="23"/>
      <c r="AP15" s="23"/>
      <c r="AQ15" s="23"/>
      <c r="AR15" s="23"/>
      <c r="AS15" s="23"/>
      <c r="AT15" s="23"/>
      <c r="AU15" s="23"/>
      <c r="AV15" s="23"/>
      <c r="AW15" s="23"/>
      <c r="AX15" s="23"/>
      <c r="AY15" s="23"/>
      <c r="AZ15" s="23"/>
      <c r="BA15" s="23"/>
      <c r="BB15" s="23"/>
      <c r="BC15" s="23"/>
      <c r="BD15" s="23"/>
      <c r="BE15" s="23"/>
      <c r="BF15" s="23"/>
      <c r="BG15" s="20">
        <v>435436.06</v>
      </c>
      <c r="BP15" s="23"/>
      <c r="BT15" s="20">
        <f t="shared" si="4"/>
        <v>0</v>
      </c>
      <c r="BU15" s="20">
        <f t="shared" si="5"/>
        <v>0</v>
      </c>
      <c r="BV15" s="20">
        <f t="shared" si="6"/>
        <v>0</v>
      </c>
      <c r="BX15" s="20" t="s">
        <v>4758</v>
      </c>
      <c r="BY15" s="20" t="s">
        <v>103</v>
      </c>
      <c r="BZ15" s="20">
        <v>1100102589</v>
      </c>
      <c r="CA15" s="20" t="s">
        <v>38</v>
      </c>
      <c r="CB15" s="20" t="s">
        <v>38</v>
      </c>
      <c r="CD15" s="23">
        <v>45714</v>
      </c>
      <c r="CE15" s="23"/>
      <c r="CF15" s="20">
        <f t="shared" si="10"/>
        <v>2</v>
      </c>
      <c r="CG15" s="20">
        <f t="shared" si="7"/>
        <v>26</v>
      </c>
      <c r="CH15" s="20" t="str">
        <f t="shared" si="8"/>
        <v xml:space="preserve">[02/26/25] </v>
      </c>
      <c r="CI15" s="20">
        <f t="shared" si="9"/>
        <v>0</v>
      </c>
    </row>
    <row r="16" spans="2:113">
      <c r="AN16" s="23"/>
      <c r="AO16" s="23"/>
      <c r="AP16" s="23"/>
      <c r="AQ16" s="23"/>
      <c r="AR16" s="23"/>
      <c r="AS16" s="23"/>
      <c r="AT16" s="23"/>
      <c r="AU16" s="23"/>
      <c r="AV16" s="23"/>
      <c r="AW16" s="23"/>
      <c r="AX16" s="23"/>
      <c r="AY16" s="23"/>
      <c r="AZ16" s="23"/>
      <c r="BA16" s="23"/>
      <c r="BB16" s="23"/>
      <c r="BC16" s="23"/>
      <c r="BD16" s="23"/>
      <c r="BE16" s="23"/>
      <c r="BF16" s="23"/>
      <c r="BG16" s="20">
        <v>435436.06</v>
      </c>
      <c r="BP16" s="23"/>
      <c r="BT16" s="20">
        <f t="shared" si="4"/>
        <v>0</v>
      </c>
      <c r="BU16" s="20">
        <f t="shared" si="5"/>
        <v>0</v>
      </c>
      <c r="BV16" s="20">
        <f t="shared" si="6"/>
        <v>0</v>
      </c>
      <c r="BX16" s="20" t="s">
        <v>4759</v>
      </c>
      <c r="BY16" s="20" t="s">
        <v>103</v>
      </c>
      <c r="BZ16" s="20">
        <v>1100102589</v>
      </c>
      <c r="CA16" s="20" t="s">
        <v>38</v>
      </c>
      <c r="CB16" s="20" t="s">
        <v>38</v>
      </c>
      <c r="CD16" s="23">
        <v>45714</v>
      </c>
      <c r="CE16" s="23"/>
      <c r="CF16" s="20">
        <f t="shared" si="10"/>
        <v>2</v>
      </c>
      <c r="CG16" s="20">
        <f t="shared" si="7"/>
        <v>26</v>
      </c>
      <c r="CH16" s="20" t="str">
        <f t="shared" si="8"/>
        <v xml:space="preserve">[02/26/25] </v>
      </c>
      <c r="CI16" s="20">
        <f t="shared" si="9"/>
        <v>0</v>
      </c>
    </row>
    <row r="17" spans="40:87">
      <c r="AN17" s="23"/>
      <c r="AO17" s="23"/>
      <c r="AP17" s="23"/>
      <c r="AQ17" s="23"/>
      <c r="AR17" s="23"/>
      <c r="AS17" s="23"/>
      <c r="AT17" s="23"/>
      <c r="AU17" s="23"/>
      <c r="AV17" s="23"/>
      <c r="AW17" s="23"/>
      <c r="AX17" s="23"/>
      <c r="AY17" s="23"/>
      <c r="AZ17" s="23"/>
      <c r="BA17" s="23"/>
      <c r="BB17" s="23"/>
      <c r="BC17" s="23"/>
      <c r="BD17" s="23"/>
      <c r="BE17" s="23"/>
      <c r="BF17" s="23"/>
      <c r="BG17" s="20">
        <v>435436.06</v>
      </c>
      <c r="BP17" s="23"/>
      <c r="BT17" s="20">
        <f t="shared" si="4"/>
        <v>0</v>
      </c>
      <c r="BU17" s="20">
        <f t="shared" si="5"/>
        <v>0</v>
      </c>
      <c r="BV17" s="20">
        <f t="shared" si="6"/>
        <v>0</v>
      </c>
      <c r="BX17" s="20" t="s">
        <v>4760</v>
      </c>
      <c r="BY17" s="20" t="s">
        <v>103</v>
      </c>
      <c r="BZ17" s="20">
        <v>1100102589</v>
      </c>
      <c r="CA17" s="20" t="s">
        <v>38</v>
      </c>
      <c r="CB17" s="20" t="s">
        <v>38</v>
      </c>
      <c r="CD17" s="23">
        <v>45714</v>
      </c>
      <c r="CE17" s="23"/>
      <c r="CF17" s="20">
        <f t="shared" si="10"/>
        <v>2</v>
      </c>
      <c r="CG17" s="20">
        <f t="shared" si="7"/>
        <v>26</v>
      </c>
      <c r="CH17" s="20" t="str">
        <f t="shared" si="8"/>
        <v xml:space="preserve">[02/26/25] </v>
      </c>
      <c r="CI17" s="20">
        <f t="shared" si="9"/>
        <v>0</v>
      </c>
    </row>
    <row r="18" spans="40:87">
      <c r="AN18" s="23"/>
      <c r="AO18" s="23"/>
      <c r="AP18" s="23"/>
      <c r="AQ18" s="23"/>
      <c r="AR18" s="23"/>
      <c r="AS18" s="23"/>
      <c r="AT18" s="23"/>
      <c r="AU18" s="23"/>
      <c r="AV18" s="23"/>
      <c r="AW18" s="23"/>
      <c r="AX18" s="23"/>
      <c r="AY18" s="23"/>
      <c r="AZ18" s="23"/>
      <c r="BA18" s="23"/>
      <c r="BB18" s="23"/>
      <c r="BC18" s="23"/>
      <c r="BD18" s="23"/>
      <c r="BE18" s="23"/>
      <c r="BF18" s="23"/>
      <c r="BG18" s="20">
        <v>435436.06</v>
      </c>
      <c r="BP18" s="23"/>
      <c r="BT18" s="20">
        <f t="shared" si="4"/>
        <v>0</v>
      </c>
      <c r="BU18" s="20">
        <f t="shared" si="5"/>
        <v>0</v>
      </c>
      <c r="BV18" s="20">
        <f t="shared" si="6"/>
        <v>0</v>
      </c>
      <c r="BX18" s="20" t="s">
        <v>4761</v>
      </c>
      <c r="BY18" s="20" t="s">
        <v>103</v>
      </c>
      <c r="BZ18" s="20">
        <v>1100102589</v>
      </c>
      <c r="CA18" s="20" t="s">
        <v>38</v>
      </c>
      <c r="CB18" s="20" t="s">
        <v>38</v>
      </c>
      <c r="CD18" s="23">
        <v>45715</v>
      </c>
      <c r="CE18" s="23"/>
      <c r="CF18" s="20">
        <f t="shared" si="10"/>
        <v>2</v>
      </c>
      <c r="CG18" s="20">
        <f t="shared" si="7"/>
        <v>27</v>
      </c>
      <c r="CH18" s="20" t="str">
        <f t="shared" si="8"/>
        <v xml:space="preserve">[02/27/25] </v>
      </c>
      <c r="CI18" s="20">
        <f t="shared" si="9"/>
        <v>0</v>
      </c>
    </row>
    <row r="19" spans="40:87">
      <c r="AN19" s="23"/>
      <c r="AO19" s="23"/>
      <c r="AP19" s="23"/>
      <c r="AQ19" s="23"/>
      <c r="AR19" s="23"/>
      <c r="AS19" s="23"/>
      <c r="AT19" s="23"/>
      <c r="AU19" s="23"/>
      <c r="AV19" s="23"/>
      <c r="AW19" s="23"/>
      <c r="AX19" s="23"/>
      <c r="AY19" s="23"/>
      <c r="AZ19" s="23"/>
      <c r="BA19" s="23"/>
      <c r="BB19" s="23"/>
      <c r="BC19" s="23"/>
      <c r="BD19" s="23"/>
      <c r="BE19" s="23"/>
      <c r="BF19" s="23"/>
      <c r="BG19" s="20">
        <v>435436.06</v>
      </c>
      <c r="BP19" s="23"/>
      <c r="BT19" s="20">
        <f t="shared" si="4"/>
        <v>0</v>
      </c>
      <c r="BU19" s="20">
        <f t="shared" si="5"/>
        <v>0</v>
      </c>
      <c r="BV19" s="20">
        <f t="shared" si="6"/>
        <v>0</v>
      </c>
      <c r="BX19" s="20" t="s">
        <v>4762</v>
      </c>
      <c r="BY19" s="20" t="s">
        <v>103</v>
      </c>
      <c r="BZ19" s="20">
        <v>1100102589</v>
      </c>
      <c r="CA19" s="20" t="s">
        <v>38</v>
      </c>
      <c r="CB19" s="20" t="s">
        <v>48</v>
      </c>
      <c r="CD19" s="23">
        <v>45716</v>
      </c>
      <c r="CE19" s="23"/>
      <c r="CF19" s="20">
        <f t="shared" si="10"/>
        <v>2</v>
      </c>
      <c r="CG19" s="20">
        <f t="shared" si="7"/>
        <v>28</v>
      </c>
      <c r="CH19" s="20" t="str">
        <f t="shared" si="8"/>
        <v xml:space="preserve">[02/28/25] </v>
      </c>
      <c r="CI19" s="20">
        <f t="shared" si="9"/>
        <v>0</v>
      </c>
    </row>
    <row r="20" spans="40:87">
      <c r="AN20" s="23"/>
      <c r="AO20" s="23"/>
      <c r="AP20" s="23"/>
      <c r="AQ20" s="23"/>
      <c r="AR20" s="23"/>
      <c r="AS20" s="23"/>
      <c r="AT20" s="23"/>
      <c r="AU20" s="23"/>
      <c r="AV20" s="23"/>
      <c r="AW20" s="23"/>
      <c r="AX20" s="23"/>
      <c r="AY20" s="23"/>
      <c r="AZ20" s="23"/>
      <c r="BA20" s="23"/>
      <c r="BB20" s="23"/>
      <c r="BC20" s="23"/>
      <c r="BD20" s="23"/>
      <c r="BE20" s="23"/>
      <c r="BF20" s="23"/>
      <c r="BG20" s="20">
        <v>435436.06</v>
      </c>
      <c r="BP20" s="23"/>
      <c r="BT20" s="20">
        <f t="shared" si="4"/>
        <v>0</v>
      </c>
      <c r="BU20" s="20">
        <f t="shared" si="5"/>
        <v>0</v>
      </c>
      <c r="BV20" s="20">
        <f t="shared" si="6"/>
        <v>0</v>
      </c>
      <c r="BX20" s="20" t="s">
        <v>4763</v>
      </c>
      <c r="BY20" s="20" t="s">
        <v>73</v>
      </c>
      <c r="BZ20" s="20">
        <v>1100102589</v>
      </c>
      <c r="CA20" s="20" t="s">
        <v>72</v>
      </c>
      <c r="CB20" s="20" t="s">
        <v>79</v>
      </c>
      <c r="CD20" s="23">
        <v>45716</v>
      </c>
      <c r="CE20" s="23"/>
      <c r="CF20" s="20">
        <f t="shared" si="10"/>
        <v>2</v>
      </c>
      <c r="CG20" s="20">
        <f t="shared" si="7"/>
        <v>28</v>
      </c>
      <c r="CH20" s="20" t="str">
        <f t="shared" si="8"/>
        <v xml:space="preserve">[02/28/25] </v>
      </c>
      <c r="CI20" s="20">
        <f t="shared" si="9"/>
        <v>0</v>
      </c>
    </row>
    <row r="21" spans="40:87">
      <c r="AN21" s="23"/>
      <c r="AO21" s="23"/>
      <c r="AP21" s="23"/>
      <c r="AQ21" s="23"/>
      <c r="AR21" s="23"/>
      <c r="AS21" s="23"/>
      <c r="AT21" s="23"/>
      <c r="AU21" s="23"/>
      <c r="AV21" s="23"/>
      <c r="AW21" s="23"/>
      <c r="AX21" s="23"/>
      <c r="AY21" s="23"/>
      <c r="AZ21" s="23"/>
      <c r="BA21" s="23"/>
      <c r="BB21" s="23"/>
      <c r="BC21" s="23"/>
      <c r="BD21" s="23"/>
      <c r="BE21" s="23"/>
      <c r="BF21" s="23"/>
      <c r="BG21" s="20">
        <v>435436.06</v>
      </c>
      <c r="BP21" s="23"/>
      <c r="BT21" s="20">
        <f t="shared" si="4"/>
        <v>0</v>
      </c>
      <c r="BU21" s="20">
        <f t="shared" si="5"/>
        <v>0</v>
      </c>
      <c r="BV21" s="20">
        <f t="shared" si="6"/>
        <v>0</v>
      </c>
      <c r="BX21" s="20" t="s">
        <v>4764</v>
      </c>
      <c r="BY21" s="20" t="s">
        <v>73</v>
      </c>
      <c r="BZ21" s="20">
        <v>1100102589</v>
      </c>
      <c r="CA21" s="20" t="s">
        <v>56</v>
      </c>
      <c r="CB21" s="20" t="s">
        <v>72</v>
      </c>
      <c r="CC21" s="20" t="s">
        <v>4765</v>
      </c>
      <c r="CD21" s="23">
        <v>45716</v>
      </c>
      <c r="CE21" s="23"/>
      <c r="CF21" s="20">
        <f t="shared" si="10"/>
        <v>2</v>
      </c>
      <c r="CG21" s="20">
        <f t="shared" si="7"/>
        <v>28</v>
      </c>
      <c r="CH21" s="20" t="str">
        <f t="shared" si="8"/>
        <v xml:space="preserve">[02/28/25] </v>
      </c>
      <c r="CI21" s="20">
        <f t="shared" si="9"/>
        <v>0</v>
      </c>
    </row>
    <row r="22" spans="40:87">
      <c r="AN22" s="23"/>
      <c r="AO22" s="23"/>
      <c r="AP22" s="23"/>
      <c r="AQ22" s="23"/>
      <c r="AR22" s="23"/>
      <c r="AS22" s="23"/>
      <c r="AT22" s="23"/>
      <c r="AU22" s="23"/>
      <c r="AV22" s="23"/>
      <c r="AW22" s="23"/>
      <c r="AX22" s="23"/>
      <c r="AY22" s="23"/>
      <c r="AZ22" s="23"/>
      <c r="BA22" s="23"/>
      <c r="BB22" s="23"/>
      <c r="BC22" s="23"/>
      <c r="BD22" s="23"/>
      <c r="BE22" s="23"/>
      <c r="BF22" s="23"/>
      <c r="BG22" s="20">
        <v>435436.06</v>
      </c>
      <c r="BP22" s="23"/>
      <c r="BT22" s="20">
        <f t="shared" si="4"/>
        <v>0</v>
      </c>
      <c r="BU22" s="20">
        <f t="shared" si="5"/>
        <v>0</v>
      </c>
      <c r="BV22" s="20">
        <f t="shared" si="6"/>
        <v>0</v>
      </c>
      <c r="BX22" s="20" t="s">
        <v>4766</v>
      </c>
      <c r="BY22" s="20" t="s">
        <v>73</v>
      </c>
      <c r="BZ22" s="20">
        <v>1100102589</v>
      </c>
      <c r="CA22" s="20" t="s">
        <v>64</v>
      </c>
      <c r="CB22" s="20" t="s">
        <v>56</v>
      </c>
      <c r="CD22" s="23">
        <v>45716</v>
      </c>
      <c r="CE22" s="23"/>
      <c r="CF22" s="20">
        <f t="shared" si="10"/>
        <v>2</v>
      </c>
      <c r="CG22" s="20">
        <f t="shared" si="7"/>
        <v>28</v>
      </c>
      <c r="CH22" s="20" t="str">
        <f t="shared" si="8"/>
        <v xml:space="preserve">[02/28/25] </v>
      </c>
      <c r="CI22" s="20">
        <f t="shared" si="9"/>
        <v>0</v>
      </c>
    </row>
    <row r="23" spans="40:87">
      <c r="AN23" s="23"/>
      <c r="AO23" s="23"/>
      <c r="AP23" s="23"/>
      <c r="AQ23" s="23"/>
      <c r="AR23" s="23"/>
      <c r="AS23" s="23"/>
      <c r="AT23" s="23"/>
      <c r="AU23" s="23"/>
      <c r="AV23" s="23"/>
      <c r="AW23" s="23"/>
      <c r="AX23" s="23"/>
      <c r="AY23" s="23"/>
      <c r="AZ23" s="23"/>
      <c r="BA23" s="23"/>
      <c r="BB23" s="23"/>
      <c r="BC23" s="23"/>
      <c r="BD23" s="23"/>
      <c r="BE23" s="23"/>
      <c r="BF23" s="23"/>
      <c r="BG23" s="20">
        <v>435436.06</v>
      </c>
      <c r="BP23" s="23"/>
      <c r="BT23" s="20">
        <f t="shared" si="4"/>
        <v>0</v>
      </c>
      <c r="BU23" s="20">
        <f t="shared" si="5"/>
        <v>0</v>
      </c>
      <c r="BV23" s="20">
        <f t="shared" si="6"/>
        <v>0</v>
      </c>
      <c r="BX23" s="20" t="s">
        <v>4767</v>
      </c>
      <c r="BY23" s="20" t="s">
        <v>73</v>
      </c>
      <c r="BZ23" s="20">
        <v>1100102589</v>
      </c>
      <c r="CA23" s="20" t="s">
        <v>64</v>
      </c>
      <c r="CB23" s="20" t="s">
        <v>64</v>
      </c>
      <c r="CC23" s="20" t="s">
        <v>4768</v>
      </c>
      <c r="CD23" s="23">
        <v>45716</v>
      </c>
      <c r="CE23" s="23"/>
      <c r="CF23" s="20">
        <f t="shared" si="10"/>
        <v>2</v>
      </c>
      <c r="CG23" s="20">
        <f t="shared" si="7"/>
        <v>28</v>
      </c>
      <c r="CH23" s="20" t="str">
        <f t="shared" si="8"/>
        <v xml:space="preserve">[02/28/25] </v>
      </c>
      <c r="CI23" s="20">
        <f t="shared" si="9"/>
        <v>0</v>
      </c>
    </row>
    <row r="24" spans="40:87">
      <c r="AN24" s="23"/>
      <c r="AO24" s="23"/>
      <c r="AP24" s="23"/>
      <c r="AQ24" s="23"/>
      <c r="AR24" s="23"/>
      <c r="AS24" s="23"/>
      <c r="AT24" s="23"/>
      <c r="AU24" s="23"/>
      <c r="AV24" s="23"/>
      <c r="AW24" s="23"/>
      <c r="AX24" s="23"/>
      <c r="AY24" s="23"/>
      <c r="AZ24" s="23"/>
      <c r="BA24" s="23"/>
      <c r="BB24" s="23"/>
      <c r="BC24" s="23"/>
      <c r="BD24" s="23"/>
      <c r="BE24" s="23"/>
      <c r="BF24" s="23"/>
      <c r="BG24" s="20">
        <v>435436.06</v>
      </c>
      <c r="BP24" s="23"/>
      <c r="BT24" s="20">
        <f t="shared" si="4"/>
        <v>0</v>
      </c>
      <c r="BU24" s="20">
        <f t="shared" si="5"/>
        <v>0</v>
      </c>
      <c r="BV24" s="20">
        <f t="shared" si="6"/>
        <v>0</v>
      </c>
      <c r="BX24" s="20" t="s">
        <v>4769</v>
      </c>
      <c r="BY24" s="20" t="s">
        <v>103</v>
      </c>
      <c r="BZ24" s="20">
        <v>1100102589</v>
      </c>
      <c r="CA24" s="20" t="s">
        <v>48</v>
      </c>
      <c r="CB24" s="20" t="s">
        <v>48</v>
      </c>
      <c r="CD24" s="23">
        <v>45716</v>
      </c>
      <c r="CE24" s="23"/>
      <c r="CF24" s="20">
        <f t="shared" si="10"/>
        <v>2</v>
      </c>
      <c r="CG24" s="20">
        <f t="shared" si="7"/>
        <v>28</v>
      </c>
      <c r="CH24" s="20" t="str">
        <f t="shared" si="8"/>
        <v xml:space="preserve">[02/28/25] </v>
      </c>
      <c r="CI24" s="20">
        <f t="shared" si="9"/>
        <v>0</v>
      </c>
    </row>
    <row r="25" spans="40:87">
      <c r="AN25" s="23"/>
      <c r="AO25" s="23"/>
      <c r="AP25" s="23"/>
      <c r="AQ25" s="23"/>
      <c r="AR25" s="23"/>
      <c r="AS25" s="23"/>
      <c r="AT25" s="23"/>
      <c r="AU25" s="23"/>
      <c r="AV25" s="23"/>
      <c r="AW25" s="23"/>
      <c r="AX25" s="23"/>
      <c r="AY25" s="23"/>
      <c r="AZ25" s="23"/>
      <c r="BA25" s="23"/>
      <c r="BB25" s="23"/>
      <c r="BC25" s="23"/>
      <c r="BD25" s="23"/>
      <c r="BE25" s="23"/>
      <c r="BF25" s="23"/>
      <c r="BG25" s="20">
        <v>435436.06</v>
      </c>
      <c r="BP25" s="23"/>
      <c r="BT25" s="20">
        <f t="shared" si="4"/>
        <v>0</v>
      </c>
      <c r="BU25" s="20">
        <f t="shared" si="5"/>
        <v>0</v>
      </c>
      <c r="BV25" s="20">
        <f t="shared" si="6"/>
        <v>0</v>
      </c>
      <c r="BX25" s="20" t="s">
        <v>4770</v>
      </c>
      <c r="BY25" s="20" t="s">
        <v>103</v>
      </c>
      <c r="BZ25" s="20">
        <v>1100102589</v>
      </c>
      <c r="CA25" s="20" t="s">
        <v>48</v>
      </c>
      <c r="CB25" s="20" t="s">
        <v>64</v>
      </c>
      <c r="CD25" s="23">
        <v>45719</v>
      </c>
      <c r="CE25" s="23"/>
      <c r="CF25" s="20">
        <f t="shared" si="10"/>
        <v>3</v>
      </c>
      <c r="CG25" s="20">
        <f t="shared" si="7"/>
        <v>3</v>
      </c>
      <c r="CH25" s="20" t="str">
        <f t="shared" si="8"/>
        <v xml:space="preserve">[03/03/25] </v>
      </c>
      <c r="CI25" s="20">
        <f t="shared" si="9"/>
        <v>0</v>
      </c>
    </row>
    <row r="26" spans="40:87">
      <c r="AN26" s="23"/>
      <c r="AO26" s="23"/>
      <c r="AP26" s="23"/>
      <c r="AQ26" s="23"/>
      <c r="AR26" s="23"/>
      <c r="AS26" s="23"/>
      <c r="AT26" s="23"/>
      <c r="AU26" s="23"/>
      <c r="AV26" s="23"/>
      <c r="AW26" s="23"/>
      <c r="AX26" s="23"/>
      <c r="AY26" s="23"/>
      <c r="AZ26" s="23"/>
      <c r="BA26" s="23"/>
      <c r="BB26" s="23"/>
      <c r="BC26" s="23"/>
      <c r="BD26" s="23"/>
      <c r="BE26" s="23"/>
      <c r="BF26" s="23"/>
      <c r="BG26" s="20">
        <v>435436.06</v>
      </c>
      <c r="BP26" s="23"/>
      <c r="BT26" s="20">
        <f t="shared" si="4"/>
        <v>0</v>
      </c>
      <c r="BU26" s="20">
        <f t="shared" si="5"/>
        <v>0</v>
      </c>
      <c r="BV26" s="20">
        <f t="shared" si="6"/>
        <v>0</v>
      </c>
      <c r="BX26" s="20" t="s">
        <v>4771</v>
      </c>
      <c r="BY26" s="20" t="s">
        <v>103</v>
      </c>
      <c r="BZ26" s="20">
        <v>1100102589</v>
      </c>
      <c r="CA26" s="20" t="s">
        <v>64</v>
      </c>
      <c r="CB26" s="20" t="s">
        <v>64</v>
      </c>
      <c r="CD26" s="23">
        <v>45719</v>
      </c>
      <c r="CE26" s="23"/>
      <c r="CF26" s="20">
        <f t="shared" si="10"/>
        <v>3</v>
      </c>
      <c r="CG26" s="20">
        <f t="shared" si="7"/>
        <v>3</v>
      </c>
      <c r="CH26" s="20" t="str">
        <f t="shared" si="8"/>
        <v xml:space="preserve">[03/03/25] </v>
      </c>
      <c r="CI26" s="20">
        <f t="shared" si="9"/>
        <v>0</v>
      </c>
    </row>
    <row r="27" spans="40:87">
      <c r="AN27" s="23"/>
      <c r="AO27" s="23"/>
      <c r="AP27" s="23"/>
      <c r="AQ27" s="23"/>
      <c r="AR27" s="23"/>
      <c r="AS27" s="23"/>
      <c r="AT27" s="23"/>
      <c r="AU27" s="23"/>
      <c r="AV27" s="23"/>
      <c r="AW27" s="23"/>
      <c r="AX27" s="23"/>
      <c r="AY27" s="23"/>
      <c r="AZ27" s="23"/>
      <c r="BA27" s="23"/>
      <c r="BB27" s="23"/>
      <c r="BC27" s="23"/>
      <c r="BD27" s="23"/>
      <c r="BE27" s="23"/>
      <c r="BF27" s="23"/>
      <c r="BG27" s="20">
        <v>75816.03</v>
      </c>
      <c r="BP27" s="23"/>
      <c r="BT27" s="20">
        <f t="shared" si="4"/>
        <v>0</v>
      </c>
      <c r="BU27" s="20">
        <f t="shared" si="5"/>
        <v>0</v>
      </c>
      <c r="BV27" s="20">
        <f t="shared" si="6"/>
        <v>0</v>
      </c>
      <c r="BX27" s="20" t="s">
        <v>4772</v>
      </c>
      <c r="BY27" s="20" t="s">
        <v>103</v>
      </c>
      <c r="BZ27" s="20">
        <v>1100102589</v>
      </c>
      <c r="CA27" s="20" t="s">
        <v>48</v>
      </c>
      <c r="CB27" s="20" t="s">
        <v>48</v>
      </c>
      <c r="CC27" s="20" t="s">
        <v>4773</v>
      </c>
      <c r="CD27" s="23">
        <v>45719</v>
      </c>
      <c r="CE27" s="23"/>
      <c r="CF27" s="20">
        <f t="shared" si="10"/>
        <v>3</v>
      </c>
      <c r="CG27" s="20">
        <f t="shared" si="7"/>
        <v>3</v>
      </c>
      <c r="CH27" s="20" t="str">
        <f t="shared" si="8"/>
        <v xml:space="preserve">[03/03/25] </v>
      </c>
      <c r="CI27" s="20">
        <f t="shared" si="9"/>
        <v>0</v>
      </c>
    </row>
    <row r="28" spans="40:87">
      <c r="AN28" s="23"/>
      <c r="AO28" s="23"/>
      <c r="AP28" s="23"/>
      <c r="AQ28" s="23"/>
      <c r="AR28" s="23"/>
      <c r="AS28" s="23"/>
      <c r="AT28" s="23"/>
      <c r="AU28" s="23"/>
      <c r="AV28" s="23"/>
      <c r="AW28" s="23"/>
      <c r="AX28" s="23"/>
      <c r="AY28" s="23"/>
      <c r="AZ28" s="23"/>
      <c r="BA28" s="23"/>
      <c r="BB28" s="23"/>
      <c r="BC28" s="23"/>
      <c r="BD28" s="23"/>
      <c r="BE28" s="23"/>
      <c r="BF28" s="23"/>
      <c r="BG28" s="20">
        <v>75816.03</v>
      </c>
      <c r="BP28" s="23"/>
      <c r="BT28" s="20">
        <f t="shared" si="4"/>
        <v>0</v>
      </c>
      <c r="BU28" s="20">
        <f t="shared" si="5"/>
        <v>0</v>
      </c>
      <c r="BV28" s="20">
        <f t="shared" si="6"/>
        <v>0</v>
      </c>
      <c r="BX28" s="20" t="s">
        <v>4774</v>
      </c>
      <c r="BY28" s="20" t="s">
        <v>103</v>
      </c>
      <c r="BZ28" s="20">
        <v>1100102589</v>
      </c>
      <c r="CA28" s="20" t="s">
        <v>64</v>
      </c>
      <c r="CB28" s="20" t="s">
        <v>64</v>
      </c>
      <c r="CD28" s="23">
        <v>45719</v>
      </c>
      <c r="CE28" s="23"/>
      <c r="CF28" s="20">
        <f t="shared" si="10"/>
        <v>3</v>
      </c>
      <c r="CG28" s="20">
        <f t="shared" si="7"/>
        <v>3</v>
      </c>
      <c r="CH28" s="20" t="str">
        <f t="shared" si="8"/>
        <v xml:space="preserve">[03/03/25] </v>
      </c>
      <c r="CI28" s="20">
        <f t="shared" si="9"/>
        <v>0</v>
      </c>
    </row>
    <row r="29" spans="40:87">
      <c r="AN29" s="23"/>
      <c r="AO29" s="23"/>
      <c r="AP29" s="23"/>
      <c r="AQ29" s="23"/>
      <c r="AR29" s="23"/>
      <c r="AS29" s="23"/>
      <c r="AT29" s="23"/>
      <c r="AU29" s="23"/>
      <c r="AV29" s="23"/>
      <c r="AW29" s="23"/>
      <c r="AX29" s="23"/>
      <c r="AY29" s="23"/>
      <c r="AZ29" s="23"/>
      <c r="BA29" s="23"/>
      <c r="BB29" s="23"/>
      <c r="BC29" s="23"/>
      <c r="BD29" s="23"/>
      <c r="BE29" s="23"/>
      <c r="BF29" s="23"/>
      <c r="BG29" s="20">
        <v>75816.03</v>
      </c>
      <c r="BP29" s="23"/>
      <c r="BT29" s="20">
        <f t="shared" si="4"/>
        <v>0</v>
      </c>
      <c r="BU29" s="20">
        <f t="shared" si="5"/>
        <v>0</v>
      </c>
      <c r="BV29" s="20">
        <f t="shared" si="6"/>
        <v>0</v>
      </c>
      <c r="BX29" s="20" t="s">
        <v>4775</v>
      </c>
      <c r="BY29" s="20" t="s">
        <v>103</v>
      </c>
      <c r="BZ29" s="20">
        <v>1100102589</v>
      </c>
      <c r="CA29" s="20" t="s">
        <v>64</v>
      </c>
      <c r="CB29" s="20" t="s">
        <v>64</v>
      </c>
      <c r="CD29" s="23">
        <v>45720</v>
      </c>
      <c r="CE29" s="23"/>
      <c r="CF29" s="20">
        <f t="shared" si="10"/>
        <v>3</v>
      </c>
      <c r="CG29" s="20">
        <f t="shared" si="7"/>
        <v>4</v>
      </c>
      <c r="CH29" s="20" t="str">
        <f t="shared" si="8"/>
        <v xml:space="preserve">[03/04/25] </v>
      </c>
      <c r="CI29" s="20">
        <f t="shared" si="9"/>
        <v>0</v>
      </c>
    </row>
    <row r="30" spans="40:87">
      <c r="AN30" s="23"/>
      <c r="AO30" s="23"/>
      <c r="AP30" s="23"/>
      <c r="AQ30" s="23"/>
      <c r="AR30" s="23"/>
      <c r="AS30" s="23"/>
      <c r="AT30" s="23"/>
      <c r="AU30" s="23"/>
      <c r="AV30" s="23"/>
      <c r="AW30" s="23"/>
      <c r="AX30" s="23"/>
      <c r="AY30" s="23"/>
      <c r="AZ30" s="23"/>
      <c r="BA30" s="23"/>
      <c r="BB30" s="23"/>
      <c r="BC30" s="23"/>
      <c r="BD30" s="23"/>
      <c r="BE30" s="23"/>
      <c r="BF30" s="23"/>
      <c r="BG30" s="20">
        <v>75816.03</v>
      </c>
      <c r="BP30" s="23"/>
      <c r="BT30" s="20">
        <f t="shared" si="4"/>
        <v>0</v>
      </c>
      <c r="BU30" s="20">
        <f t="shared" si="5"/>
        <v>0</v>
      </c>
      <c r="BV30" s="20">
        <f t="shared" si="6"/>
        <v>0</v>
      </c>
      <c r="BX30" s="20" t="s">
        <v>4776</v>
      </c>
      <c r="BY30" s="20" t="s">
        <v>103</v>
      </c>
      <c r="BZ30" s="20">
        <v>1100102589</v>
      </c>
      <c r="CA30" s="20" t="s">
        <v>64</v>
      </c>
      <c r="CB30" s="20" t="s">
        <v>64</v>
      </c>
      <c r="CD30" s="23">
        <v>45720</v>
      </c>
      <c r="CE30" s="23"/>
      <c r="CF30" s="20">
        <f t="shared" si="10"/>
        <v>3</v>
      </c>
      <c r="CG30" s="20">
        <f t="shared" si="7"/>
        <v>4</v>
      </c>
      <c r="CH30" s="20" t="str">
        <f t="shared" si="8"/>
        <v xml:space="preserve">[03/04/25] </v>
      </c>
      <c r="CI30" s="20">
        <f t="shared" si="9"/>
        <v>0</v>
      </c>
    </row>
    <row r="31" spans="40:87">
      <c r="AN31" s="23"/>
      <c r="AO31" s="23"/>
      <c r="AP31" s="23"/>
      <c r="AQ31" s="23"/>
      <c r="AR31" s="23"/>
      <c r="AS31" s="23"/>
      <c r="AT31" s="23"/>
      <c r="AU31" s="23"/>
      <c r="AV31" s="23"/>
      <c r="AW31" s="23"/>
      <c r="AX31" s="23"/>
      <c r="AY31" s="23"/>
      <c r="AZ31" s="23"/>
      <c r="BA31" s="23"/>
      <c r="BB31" s="23"/>
      <c r="BC31" s="23"/>
      <c r="BD31" s="23"/>
      <c r="BE31" s="23"/>
      <c r="BF31" s="23"/>
      <c r="BG31" s="20">
        <v>3170</v>
      </c>
      <c r="BP31" s="23"/>
      <c r="BT31" s="20">
        <f t="shared" si="4"/>
        <v>0</v>
      </c>
      <c r="BU31" s="20">
        <f t="shared" si="5"/>
        <v>0</v>
      </c>
      <c r="BV31" s="20">
        <f t="shared" si="6"/>
        <v>0</v>
      </c>
      <c r="BX31" s="20" t="s">
        <v>4777</v>
      </c>
      <c r="BY31" s="20" t="s">
        <v>103</v>
      </c>
      <c r="BZ31" s="20">
        <v>1100102589</v>
      </c>
      <c r="CA31" s="20" t="s">
        <v>64</v>
      </c>
      <c r="CB31" s="20" t="s">
        <v>64</v>
      </c>
      <c r="CD31" s="23">
        <v>45720</v>
      </c>
      <c r="CE31" s="23"/>
      <c r="CF31" s="20">
        <f t="shared" si="10"/>
        <v>3</v>
      </c>
      <c r="CG31" s="20">
        <f t="shared" si="7"/>
        <v>4</v>
      </c>
      <c r="CH31" s="20" t="str">
        <f t="shared" si="8"/>
        <v xml:space="preserve">[03/04/25] </v>
      </c>
      <c r="CI31" s="20">
        <f t="shared" si="9"/>
        <v>0</v>
      </c>
    </row>
    <row r="32" spans="40:87">
      <c r="AN32" s="23"/>
      <c r="AO32" s="23"/>
      <c r="AP32" s="23"/>
      <c r="AQ32" s="23"/>
      <c r="AR32" s="23"/>
      <c r="AS32" s="23"/>
      <c r="AT32" s="23"/>
      <c r="AU32" s="23"/>
      <c r="AV32" s="23"/>
      <c r="AW32" s="23"/>
      <c r="AX32" s="23"/>
      <c r="AY32" s="23"/>
      <c r="AZ32" s="23"/>
      <c r="BA32" s="23"/>
      <c r="BB32" s="23"/>
      <c r="BC32" s="23"/>
      <c r="BD32" s="23"/>
      <c r="BE32" s="23"/>
      <c r="BF32" s="23"/>
      <c r="BG32" s="20">
        <v>3170</v>
      </c>
      <c r="BP32" s="23"/>
      <c r="BT32" s="20">
        <f t="shared" si="4"/>
        <v>0</v>
      </c>
      <c r="BU32" s="20">
        <f t="shared" si="5"/>
        <v>0</v>
      </c>
      <c r="BV32" s="20">
        <f t="shared" si="6"/>
        <v>0</v>
      </c>
      <c r="BX32" s="20" t="s">
        <v>4778</v>
      </c>
      <c r="BY32" s="20" t="s">
        <v>103</v>
      </c>
      <c r="BZ32" s="20">
        <v>1100102589</v>
      </c>
      <c r="CA32" s="20" t="s">
        <v>64</v>
      </c>
      <c r="CB32" s="20" t="s">
        <v>64</v>
      </c>
      <c r="CD32" s="23">
        <v>45720</v>
      </c>
      <c r="CE32" s="23"/>
      <c r="CF32" s="20">
        <f t="shared" si="10"/>
        <v>3</v>
      </c>
      <c r="CG32" s="20">
        <f t="shared" si="7"/>
        <v>4</v>
      </c>
      <c r="CH32" s="20" t="str">
        <f t="shared" si="8"/>
        <v xml:space="preserve">[03/04/25] </v>
      </c>
      <c r="CI32" s="20">
        <f t="shared" si="9"/>
        <v>0</v>
      </c>
    </row>
    <row r="33" spans="40:87">
      <c r="AN33" s="23"/>
      <c r="AO33" s="23"/>
      <c r="AP33" s="23"/>
      <c r="AQ33" s="23"/>
      <c r="AR33" s="23"/>
      <c r="AS33" s="23"/>
      <c r="AT33" s="23"/>
      <c r="AU33" s="23"/>
      <c r="AV33" s="23"/>
      <c r="AW33" s="23"/>
      <c r="AX33" s="23"/>
      <c r="AY33" s="23"/>
      <c r="AZ33" s="23"/>
      <c r="BA33" s="23"/>
      <c r="BB33" s="23"/>
      <c r="BC33" s="23"/>
      <c r="BD33" s="23"/>
      <c r="BE33" s="23"/>
      <c r="BF33" s="23"/>
      <c r="BG33" s="20">
        <v>98240</v>
      </c>
      <c r="BP33" s="23"/>
      <c r="BT33" s="20">
        <f t="shared" si="4"/>
        <v>0</v>
      </c>
      <c r="BU33" s="20">
        <f t="shared" si="5"/>
        <v>0</v>
      </c>
      <c r="BV33" s="20">
        <f t="shared" si="6"/>
        <v>0</v>
      </c>
      <c r="BX33" s="20" t="s">
        <v>4779</v>
      </c>
      <c r="BY33" s="20" t="s">
        <v>103</v>
      </c>
      <c r="BZ33" s="20">
        <v>1100102589</v>
      </c>
      <c r="CA33" s="20" t="s">
        <v>64</v>
      </c>
      <c r="CB33" s="20" t="s">
        <v>64</v>
      </c>
      <c r="CD33" s="23">
        <v>45720</v>
      </c>
      <c r="CE33" s="23"/>
      <c r="CF33" s="20">
        <f t="shared" si="10"/>
        <v>3</v>
      </c>
      <c r="CG33" s="20">
        <f t="shared" si="7"/>
        <v>4</v>
      </c>
      <c r="CH33" s="20" t="str">
        <f t="shared" si="8"/>
        <v xml:space="preserve">[03/04/25] </v>
      </c>
      <c r="CI33" s="20">
        <f t="shared" si="9"/>
        <v>0</v>
      </c>
    </row>
    <row r="34" spans="40:87">
      <c r="AN34" s="23"/>
      <c r="AO34" s="23"/>
      <c r="AP34" s="23"/>
      <c r="AQ34" s="23"/>
      <c r="AR34" s="23"/>
      <c r="AS34" s="23"/>
      <c r="AT34" s="23"/>
      <c r="AU34" s="23"/>
      <c r="AV34" s="23"/>
      <c r="AW34" s="23"/>
      <c r="AX34" s="23"/>
      <c r="AY34" s="23"/>
      <c r="AZ34" s="23"/>
      <c r="BA34" s="23"/>
      <c r="BB34" s="23"/>
      <c r="BC34" s="23"/>
      <c r="BD34" s="23"/>
      <c r="BE34" s="23"/>
      <c r="BF34" s="23"/>
      <c r="BG34" s="20">
        <v>98240</v>
      </c>
      <c r="BP34" s="23"/>
      <c r="BT34" s="20">
        <f t="shared" si="4"/>
        <v>0</v>
      </c>
      <c r="BU34" s="20">
        <f t="shared" si="5"/>
        <v>0</v>
      </c>
      <c r="BV34" s="20">
        <f t="shared" si="6"/>
        <v>0</v>
      </c>
      <c r="BX34" s="20" t="s">
        <v>4780</v>
      </c>
      <c r="BY34" s="20" t="s">
        <v>103</v>
      </c>
      <c r="BZ34" s="20">
        <v>1100102589</v>
      </c>
      <c r="CA34" s="20" t="s">
        <v>64</v>
      </c>
      <c r="CB34" s="20" t="s">
        <v>64</v>
      </c>
      <c r="CD34" s="23">
        <v>45721</v>
      </c>
      <c r="CE34" s="23"/>
      <c r="CF34" s="20">
        <f t="shared" si="10"/>
        <v>3</v>
      </c>
      <c r="CG34" s="20">
        <f t="shared" si="7"/>
        <v>5</v>
      </c>
      <c r="CH34" s="20" t="str">
        <f t="shared" si="8"/>
        <v xml:space="preserve">[03/05/25] </v>
      </c>
      <c r="CI34" s="20">
        <f t="shared" si="9"/>
        <v>0</v>
      </c>
    </row>
    <row r="35" spans="40:87">
      <c r="AN35" s="23"/>
      <c r="AO35" s="23"/>
      <c r="AP35" s="23"/>
      <c r="AQ35" s="23"/>
      <c r="AR35" s="23"/>
      <c r="AS35" s="23"/>
      <c r="AT35" s="23"/>
      <c r="AU35" s="23"/>
      <c r="AV35" s="23"/>
      <c r="AW35" s="23"/>
      <c r="AX35" s="23"/>
      <c r="AY35" s="23"/>
      <c r="AZ35" s="23"/>
      <c r="BA35" s="23"/>
      <c r="BB35" s="23"/>
      <c r="BC35" s="23"/>
      <c r="BD35" s="23"/>
      <c r="BE35" s="23"/>
      <c r="BF35" s="23"/>
      <c r="BG35" s="20">
        <v>0.05</v>
      </c>
      <c r="BP35" s="23"/>
      <c r="BT35" s="20">
        <f t="shared" si="4"/>
        <v>0</v>
      </c>
      <c r="BU35" s="20">
        <f t="shared" si="5"/>
        <v>0</v>
      </c>
      <c r="BV35" s="20">
        <f t="shared" si="6"/>
        <v>0</v>
      </c>
      <c r="BX35" s="20" t="s">
        <v>4781</v>
      </c>
      <c r="BY35" s="20" t="s">
        <v>103</v>
      </c>
      <c r="BZ35" s="20">
        <v>1100102589</v>
      </c>
      <c r="CA35" s="20" t="s">
        <v>64</v>
      </c>
      <c r="CB35" s="20" t="s">
        <v>64</v>
      </c>
      <c r="CD35" s="23">
        <v>45721</v>
      </c>
      <c r="CE35" s="23"/>
      <c r="CF35" s="20">
        <f t="shared" si="10"/>
        <v>3</v>
      </c>
      <c r="CG35" s="20">
        <f t="shared" si="7"/>
        <v>5</v>
      </c>
      <c r="CH35" s="20" t="str">
        <f t="shared" si="8"/>
        <v xml:space="preserve">[03/05/25] </v>
      </c>
      <c r="CI35" s="20">
        <f t="shared" si="9"/>
        <v>0</v>
      </c>
    </row>
    <row r="36" spans="40:87">
      <c r="AN36" s="23"/>
      <c r="AO36" s="23"/>
      <c r="AP36" s="23"/>
      <c r="AQ36" s="23"/>
      <c r="AR36" s="23"/>
      <c r="AS36" s="23"/>
      <c r="AT36" s="23"/>
      <c r="AU36" s="23"/>
      <c r="AV36" s="23"/>
      <c r="AW36" s="23"/>
      <c r="AX36" s="23"/>
      <c r="AY36" s="23"/>
      <c r="AZ36" s="23"/>
      <c r="BA36" s="23"/>
      <c r="BB36" s="23"/>
      <c r="BC36" s="23"/>
      <c r="BD36" s="23"/>
      <c r="BE36" s="23"/>
      <c r="BF36" s="23"/>
      <c r="BG36" s="20">
        <v>0.05</v>
      </c>
      <c r="BP36" s="23"/>
      <c r="BT36" s="20">
        <f t="shared" si="4"/>
        <v>0</v>
      </c>
      <c r="BU36" s="20">
        <f t="shared" si="5"/>
        <v>0</v>
      </c>
      <c r="BV36" s="20">
        <f t="shared" si="6"/>
        <v>0</v>
      </c>
      <c r="BX36" s="20" t="s">
        <v>4782</v>
      </c>
      <c r="BY36" s="20" t="s">
        <v>103</v>
      </c>
      <c r="BZ36" s="20">
        <v>1100102589</v>
      </c>
      <c r="CA36" s="20" t="s">
        <v>64</v>
      </c>
      <c r="CB36" s="20" t="s">
        <v>64</v>
      </c>
      <c r="CD36" s="23">
        <v>45721</v>
      </c>
      <c r="CE36" s="23"/>
      <c r="CF36" s="20">
        <f t="shared" si="10"/>
        <v>3</v>
      </c>
      <c r="CG36" s="20">
        <f t="shared" si="7"/>
        <v>5</v>
      </c>
      <c r="CH36" s="20" t="str">
        <f t="shared" si="8"/>
        <v xml:space="preserve">[03/05/25] </v>
      </c>
      <c r="CI36" s="20">
        <f t="shared" si="9"/>
        <v>0</v>
      </c>
    </row>
    <row r="37" spans="40:87">
      <c r="AN37" s="23"/>
      <c r="AO37" s="23"/>
      <c r="AP37" s="23"/>
      <c r="AQ37" s="23"/>
      <c r="AR37" s="23"/>
      <c r="AS37" s="23"/>
      <c r="AT37" s="23"/>
      <c r="AU37" s="23"/>
      <c r="AV37" s="23"/>
      <c r="AW37" s="23"/>
      <c r="AX37" s="23"/>
      <c r="AY37" s="23"/>
      <c r="AZ37" s="23"/>
      <c r="BA37" s="23"/>
      <c r="BB37" s="23"/>
      <c r="BC37" s="23"/>
      <c r="BD37" s="23"/>
      <c r="BE37" s="23"/>
      <c r="BF37" s="23"/>
      <c r="BG37" s="20">
        <v>0.05</v>
      </c>
      <c r="BP37" s="23"/>
      <c r="BT37" s="20">
        <f t="shared" si="4"/>
        <v>0</v>
      </c>
      <c r="BU37" s="20">
        <f t="shared" si="5"/>
        <v>0</v>
      </c>
      <c r="BV37" s="20">
        <f t="shared" si="6"/>
        <v>0</v>
      </c>
      <c r="BX37" s="20" t="s">
        <v>4783</v>
      </c>
      <c r="BY37" s="20" t="s">
        <v>103</v>
      </c>
      <c r="BZ37" s="20">
        <v>1100102589</v>
      </c>
      <c r="CA37" s="20" t="s">
        <v>64</v>
      </c>
      <c r="CB37" s="20" t="s">
        <v>64</v>
      </c>
      <c r="CD37" s="23">
        <v>45721</v>
      </c>
      <c r="CE37" s="23"/>
      <c r="CF37" s="20">
        <f t="shared" si="10"/>
        <v>3</v>
      </c>
      <c r="CG37" s="20">
        <f t="shared" si="7"/>
        <v>5</v>
      </c>
      <c r="CH37" s="20" t="str">
        <f t="shared" si="8"/>
        <v xml:space="preserve">[03/05/25] </v>
      </c>
      <c r="CI37" s="20">
        <f t="shared" si="9"/>
        <v>0</v>
      </c>
    </row>
    <row r="38" spans="40:87">
      <c r="AN38" s="23"/>
      <c r="AO38" s="23"/>
      <c r="AP38" s="23"/>
      <c r="AQ38" s="23"/>
      <c r="AR38" s="23"/>
      <c r="AS38" s="23"/>
      <c r="AT38" s="23"/>
      <c r="AU38" s="23"/>
      <c r="AV38" s="23"/>
      <c r="AW38" s="23"/>
      <c r="AX38" s="23"/>
      <c r="AY38" s="23"/>
      <c r="AZ38" s="23"/>
      <c r="BA38" s="23"/>
      <c r="BB38" s="23"/>
      <c r="BC38" s="23"/>
      <c r="BD38" s="23"/>
      <c r="BE38" s="23"/>
      <c r="BF38" s="23"/>
      <c r="BG38" s="20">
        <v>0.05</v>
      </c>
      <c r="BP38" s="23"/>
      <c r="BT38" s="20">
        <f t="shared" si="4"/>
        <v>0</v>
      </c>
      <c r="BU38" s="20">
        <f t="shared" si="5"/>
        <v>0</v>
      </c>
      <c r="BV38" s="20">
        <f t="shared" si="6"/>
        <v>0</v>
      </c>
      <c r="BX38" s="20" t="s">
        <v>4784</v>
      </c>
      <c r="BY38" s="20" t="s">
        <v>103</v>
      </c>
      <c r="BZ38" s="20">
        <v>1100102589</v>
      </c>
      <c r="CA38" s="20" t="s">
        <v>64</v>
      </c>
      <c r="CB38" s="20" t="s">
        <v>64</v>
      </c>
      <c r="CD38" s="23">
        <v>45722</v>
      </c>
      <c r="CE38" s="23"/>
      <c r="CF38" s="20">
        <f t="shared" si="10"/>
        <v>3</v>
      </c>
      <c r="CG38" s="20">
        <f t="shared" si="7"/>
        <v>6</v>
      </c>
      <c r="CH38" s="20" t="str">
        <f t="shared" si="8"/>
        <v xml:space="preserve">[03/06/25] </v>
      </c>
      <c r="CI38" s="20">
        <f t="shared" si="9"/>
        <v>0</v>
      </c>
    </row>
    <row r="39" spans="40:87">
      <c r="AN39" s="23"/>
      <c r="AO39" s="23"/>
      <c r="AP39" s="23"/>
      <c r="AQ39" s="23"/>
      <c r="AR39" s="23"/>
      <c r="AS39" s="23"/>
      <c r="AT39" s="23"/>
      <c r="AU39" s="23"/>
      <c r="AV39" s="23"/>
      <c r="AW39" s="23"/>
      <c r="AX39" s="23"/>
      <c r="AY39" s="23"/>
      <c r="AZ39" s="23"/>
      <c r="BA39" s="23"/>
      <c r="BB39" s="23"/>
      <c r="BC39" s="23"/>
      <c r="BD39" s="23"/>
      <c r="BE39" s="23"/>
      <c r="BF39" s="23"/>
      <c r="BG39" s="20">
        <v>0</v>
      </c>
      <c r="BP39" s="23"/>
      <c r="BT39" s="20">
        <f t="shared" si="4"/>
        <v>0</v>
      </c>
      <c r="BU39" s="20">
        <f t="shared" si="5"/>
        <v>0</v>
      </c>
      <c r="BV39" s="20">
        <f t="shared" si="6"/>
        <v>0</v>
      </c>
      <c r="BX39" s="20" t="s">
        <v>4785</v>
      </c>
      <c r="BY39" s="20" t="s">
        <v>103</v>
      </c>
      <c r="BZ39" s="20">
        <v>1100102589</v>
      </c>
      <c r="CA39" s="20" t="s">
        <v>64</v>
      </c>
      <c r="CB39" s="20" t="s">
        <v>64</v>
      </c>
      <c r="CD39" s="23">
        <v>45722</v>
      </c>
      <c r="CE39" s="23"/>
      <c r="CF39" s="20">
        <f t="shared" si="10"/>
        <v>3</v>
      </c>
      <c r="CG39" s="20">
        <f t="shared" si="7"/>
        <v>6</v>
      </c>
      <c r="CH39" s="20" t="str">
        <f t="shared" si="8"/>
        <v xml:space="preserve">[03/06/25] </v>
      </c>
      <c r="CI39" s="20">
        <f t="shared" si="9"/>
        <v>0</v>
      </c>
    </row>
    <row r="40" spans="40:87">
      <c r="AN40" s="23"/>
      <c r="AO40" s="23"/>
      <c r="AP40" s="23"/>
      <c r="AQ40" s="23"/>
      <c r="AR40" s="23"/>
      <c r="AS40" s="23"/>
      <c r="AT40" s="23"/>
      <c r="AU40" s="23"/>
      <c r="AV40" s="23"/>
      <c r="AW40" s="23"/>
      <c r="AX40" s="23"/>
      <c r="AY40" s="23"/>
      <c r="AZ40" s="23"/>
      <c r="BA40" s="23"/>
      <c r="BB40" s="23"/>
      <c r="BC40" s="23"/>
      <c r="BD40" s="23"/>
      <c r="BE40" s="23"/>
      <c r="BF40" s="23"/>
      <c r="BG40" s="20">
        <v>0</v>
      </c>
      <c r="BP40" s="23"/>
      <c r="BT40" s="20">
        <f t="shared" si="4"/>
        <v>0</v>
      </c>
      <c r="BU40" s="20">
        <f t="shared" si="5"/>
        <v>0</v>
      </c>
      <c r="BV40" s="20">
        <f t="shared" si="6"/>
        <v>0</v>
      </c>
      <c r="BX40" s="20" t="s">
        <v>4786</v>
      </c>
      <c r="BY40" s="20" t="s">
        <v>103</v>
      </c>
      <c r="BZ40" s="20">
        <v>1100102589</v>
      </c>
      <c r="CA40" s="20" t="s">
        <v>64</v>
      </c>
      <c r="CB40" s="20" t="s">
        <v>64</v>
      </c>
      <c r="CC40" s="20" t="s">
        <v>4787</v>
      </c>
      <c r="CD40" s="23">
        <v>45727</v>
      </c>
      <c r="CE40" s="23"/>
      <c r="CF40" s="20">
        <f t="shared" si="10"/>
        <v>3</v>
      </c>
      <c r="CG40" s="20">
        <f t="shared" si="7"/>
        <v>11</v>
      </c>
      <c r="CH40" s="20" t="str">
        <f t="shared" si="8"/>
        <v xml:space="preserve">[03/11/25] </v>
      </c>
      <c r="CI40" s="20">
        <f t="shared" si="9"/>
        <v>0</v>
      </c>
    </row>
    <row r="41" spans="40:87">
      <c r="AN41" s="23"/>
      <c r="AO41" s="23"/>
      <c r="AP41" s="23"/>
      <c r="AQ41" s="23"/>
      <c r="AR41" s="23"/>
      <c r="AS41" s="23"/>
      <c r="AT41" s="23"/>
      <c r="AU41" s="23"/>
      <c r="AV41" s="23"/>
      <c r="AW41" s="23"/>
      <c r="AX41" s="23"/>
      <c r="AY41" s="23"/>
      <c r="AZ41" s="23"/>
      <c r="BA41" s="23"/>
      <c r="BB41" s="23"/>
      <c r="BC41" s="23"/>
      <c r="BD41" s="23"/>
      <c r="BE41" s="23"/>
      <c r="BF41" s="23"/>
      <c r="BG41" s="20">
        <v>0.01</v>
      </c>
      <c r="BP41" s="23"/>
      <c r="BT41" s="20">
        <f t="shared" si="4"/>
        <v>0</v>
      </c>
      <c r="BU41" s="20">
        <f t="shared" si="5"/>
        <v>0</v>
      </c>
      <c r="BV41" s="20">
        <f t="shared" si="6"/>
        <v>0</v>
      </c>
      <c r="BX41" s="20" t="s">
        <v>4788</v>
      </c>
      <c r="BY41" s="20" t="s">
        <v>103</v>
      </c>
      <c r="BZ41" s="20">
        <v>1100102589</v>
      </c>
      <c r="CA41" s="20" t="s">
        <v>87</v>
      </c>
      <c r="CB41" s="20" t="s">
        <v>87</v>
      </c>
      <c r="CD41" s="23">
        <v>45727</v>
      </c>
      <c r="CE41" s="23"/>
      <c r="CF41" s="20">
        <f t="shared" si="10"/>
        <v>3</v>
      </c>
      <c r="CG41" s="20">
        <f t="shared" si="7"/>
        <v>11</v>
      </c>
      <c r="CH41" s="20" t="str">
        <f t="shared" si="8"/>
        <v xml:space="preserve">[03/11/25] </v>
      </c>
      <c r="CI41" s="20">
        <f t="shared" si="9"/>
        <v>0</v>
      </c>
    </row>
    <row r="42" spans="40:87">
      <c r="AN42" s="23"/>
      <c r="AO42" s="23"/>
      <c r="AP42" s="23"/>
      <c r="AQ42" s="23"/>
      <c r="AR42" s="23"/>
      <c r="AS42" s="23"/>
      <c r="AT42" s="23"/>
      <c r="AU42" s="23"/>
      <c r="AV42" s="23"/>
      <c r="AW42" s="23"/>
      <c r="AX42" s="23"/>
      <c r="AY42" s="23"/>
      <c r="AZ42" s="23"/>
      <c r="BA42" s="23"/>
      <c r="BB42" s="23"/>
      <c r="BC42" s="23"/>
      <c r="BD42" s="23"/>
      <c r="BE42" s="23"/>
      <c r="BF42" s="23"/>
      <c r="BG42" s="20">
        <v>0.01</v>
      </c>
      <c r="BP42" s="23"/>
      <c r="BT42" s="20">
        <f t="shared" si="4"/>
        <v>0</v>
      </c>
      <c r="BU42" s="20">
        <f t="shared" si="5"/>
        <v>0</v>
      </c>
      <c r="BV42" s="20">
        <f t="shared" si="6"/>
        <v>0</v>
      </c>
      <c r="BX42" s="20" t="s">
        <v>4789</v>
      </c>
      <c r="BY42" s="20" t="s">
        <v>103</v>
      </c>
      <c r="BZ42" s="20">
        <v>1100102589</v>
      </c>
      <c r="CA42" s="20" t="s">
        <v>64</v>
      </c>
      <c r="CB42" s="20" t="s">
        <v>87</v>
      </c>
      <c r="CD42" s="23">
        <v>45727</v>
      </c>
      <c r="CE42" s="23"/>
      <c r="CF42" s="20">
        <f t="shared" si="10"/>
        <v>3</v>
      </c>
      <c r="CG42" s="20">
        <f t="shared" si="7"/>
        <v>11</v>
      </c>
      <c r="CH42" s="20" t="str">
        <f t="shared" si="8"/>
        <v xml:space="preserve">[03/11/25] </v>
      </c>
      <c r="CI42" s="20">
        <f t="shared" si="9"/>
        <v>0</v>
      </c>
    </row>
    <row r="43" spans="40:87">
      <c r="AN43" s="23"/>
      <c r="AO43" s="23"/>
      <c r="AP43" s="23"/>
      <c r="AQ43" s="23"/>
      <c r="AR43" s="23"/>
      <c r="AS43" s="23"/>
      <c r="AT43" s="23"/>
      <c r="AU43" s="23"/>
      <c r="AV43" s="23"/>
      <c r="AW43" s="23"/>
      <c r="AX43" s="23"/>
      <c r="AY43" s="23"/>
      <c r="AZ43" s="23"/>
      <c r="BA43" s="23"/>
      <c r="BB43" s="23"/>
      <c r="BC43" s="23"/>
      <c r="BD43" s="23"/>
      <c r="BE43" s="23"/>
      <c r="BF43" s="23"/>
      <c r="BG43" s="20">
        <v>0.01</v>
      </c>
      <c r="BP43" s="23"/>
      <c r="BT43" s="20">
        <f t="shared" si="4"/>
        <v>0</v>
      </c>
      <c r="BU43" s="20">
        <f t="shared" si="5"/>
        <v>0</v>
      </c>
      <c r="BV43" s="20">
        <f t="shared" si="6"/>
        <v>0</v>
      </c>
      <c r="BX43" s="20" t="s">
        <v>4790</v>
      </c>
      <c r="BY43" s="20" t="s">
        <v>103</v>
      </c>
      <c r="BZ43" s="20">
        <v>1100102589</v>
      </c>
      <c r="CA43" s="20" t="s">
        <v>87</v>
      </c>
      <c r="CB43" s="20" t="s">
        <v>87</v>
      </c>
      <c r="CC43" s="20" t="s">
        <v>79</v>
      </c>
      <c r="CD43" s="23">
        <v>45728</v>
      </c>
      <c r="CE43" s="23"/>
      <c r="CF43" s="20">
        <f t="shared" si="10"/>
        <v>3</v>
      </c>
      <c r="CG43" s="20">
        <f t="shared" si="7"/>
        <v>12</v>
      </c>
      <c r="CH43" s="20" t="str">
        <f t="shared" si="8"/>
        <v xml:space="preserve">[03/12/25] </v>
      </c>
      <c r="CI43" s="20">
        <f t="shared" si="9"/>
        <v>0</v>
      </c>
    </row>
    <row r="44" spans="40:87">
      <c r="AN44" s="23"/>
      <c r="AO44" s="23"/>
      <c r="AP44" s="23"/>
      <c r="AQ44" s="23"/>
      <c r="AR44" s="23"/>
      <c r="AS44" s="23"/>
      <c r="AT44" s="23"/>
      <c r="AU44" s="23"/>
      <c r="AV44" s="23"/>
      <c r="AW44" s="23"/>
      <c r="AX44" s="23"/>
      <c r="AY44" s="23"/>
      <c r="AZ44" s="23"/>
      <c r="BA44" s="23"/>
      <c r="BB44" s="23"/>
      <c r="BC44" s="23"/>
      <c r="BD44" s="23"/>
      <c r="BE44" s="23"/>
      <c r="BF44" s="23"/>
      <c r="BG44" s="20">
        <v>0.01</v>
      </c>
      <c r="BP44" s="23"/>
      <c r="BT44" s="20">
        <f t="shared" si="4"/>
        <v>0</v>
      </c>
      <c r="BU44" s="20">
        <f t="shared" si="5"/>
        <v>0</v>
      </c>
      <c r="BV44" s="20">
        <f t="shared" si="6"/>
        <v>0</v>
      </c>
      <c r="BX44" s="20" t="s">
        <v>4791</v>
      </c>
      <c r="BY44" s="20" t="s">
        <v>103</v>
      </c>
      <c r="BZ44" s="20">
        <v>1100102589</v>
      </c>
      <c r="CA44" s="20" t="s">
        <v>87</v>
      </c>
      <c r="CB44" s="20" t="s">
        <v>79</v>
      </c>
      <c r="CD44" s="23">
        <v>45728</v>
      </c>
      <c r="CE44" s="23"/>
      <c r="CF44" s="20">
        <f t="shared" si="10"/>
        <v>3</v>
      </c>
      <c r="CG44" s="20">
        <f t="shared" si="7"/>
        <v>12</v>
      </c>
      <c r="CH44" s="20" t="str">
        <f t="shared" si="8"/>
        <v xml:space="preserve">[03/12/25] </v>
      </c>
      <c r="CI44" s="20">
        <f t="shared" si="9"/>
        <v>0</v>
      </c>
    </row>
    <row r="45" spans="40:87">
      <c r="AN45" s="23"/>
      <c r="AO45" s="23"/>
      <c r="AP45" s="23"/>
      <c r="AQ45" s="23"/>
      <c r="AR45" s="23"/>
      <c r="AS45" s="23"/>
      <c r="AT45" s="23"/>
      <c r="AU45" s="23"/>
      <c r="AV45" s="23"/>
      <c r="AW45" s="23"/>
      <c r="AX45" s="23"/>
      <c r="AY45" s="23"/>
      <c r="AZ45" s="23"/>
      <c r="BA45" s="23"/>
      <c r="BB45" s="23"/>
      <c r="BC45" s="23"/>
      <c r="BD45" s="23"/>
      <c r="BE45" s="23"/>
      <c r="BF45" s="23"/>
      <c r="BG45" s="20">
        <v>0.02</v>
      </c>
      <c r="BP45" s="23"/>
      <c r="BT45" s="20">
        <f t="shared" si="4"/>
        <v>0</v>
      </c>
      <c r="BU45" s="20">
        <f t="shared" si="5"/>
        <v>0</v>
      </c>
      <c r="BV45" s="20">
        <f t="shared" si="6"/>
        <v>0</v>
      </c>
      <c r="BX45" s="20" t="s">
        <v>4792</v>
      </c>
      <c r="BY45" s="20" t="s">
        <v>163</v>
      </c>
      <c r="BZ45" s="20">
        <v>1100102589</v>
      </c>
      <c r="CA45" s="20" t="s">
        <v>38</v>
      </c>
      <c r="CB45" s="20" t="s">
        <v>48</v>
      </c>
      <c r="CC45" s="20" t="s">
        <v>4793</v>
      </c>
      <c r="CD45" s="23">
        <v>45908</v>
      </c>
      <c r="CE45" s="23"/>
      <c r="CF45" s="20">
        <f t="shared" si="10"/>
        <v>9</v>
      </c>
      <c r="CG45" s="20">
        <f t="shared" si="7"/>
        <v>8</v>
      </c>
      <c r="CH45" s="20" t="str">
        <f t="shared" si="8"/>
        <v xml:space="preserve">[09/08/25] </v>
      </c>
      <c r="CI45" s="20">
        <f t="shared" si="9"/>
        <v>0</v>
      </c>
    </row>
    <row r="46" spans="40:87">
      <c r="AN46" s="23"/>
      <c r="AO46" s="23"/>
      <c r="AP46" s="23"/>
      <c r="AQ46" s="23"/>
      <c r="AR46" s="23"/>
      <c r="AS46" s="23"/>
      <c r="AT46" s="23"/>
      <c r="AU46" s="23"/>
      <c r="AV46" s="23"/>
      <c r="AW46" s="23"/>
      <c r="AX46" s="23"/>
      <c r="AY46" s="23"/>
      <c r="AZ46" s="23"/>
      <c r="BA46" s="23"/>
      <c r="BB46" s="23"/>
      <c r="BC46" s="23"/>
      <c r="BD46" s="23"/>
      <c r="BE46" s="23"/>
      <c r="BF46" s="23"/>
      <c r="BG46" s="20">
        <v>0.02</v>
      </c>
      <c r="BP46" s="23"/>
      <c r="BT46" s="20">
        <f t="shared" si="4"/>
        <v>0</v>
      </c>
      <c r="BU46" s="20">
        <f t="shared" si="5"/>
        <v>0</v>
      </c>
      <c r="BV46" s="20">
        <f t="shared" si="6"/>
        <v>0</v>
      </c>
      <c r="BX46" s="20" t="s">
        <v>4794</v>
      </c>
      <c r="BY46" s="20" t="s">
        <v>103</v>
      </c>
      <c r="BZ46" s="20">
        <v>1100102589</v>
      </c>
      <c r="CA46" s="20" t="s">
        <v>38</v>
      </c>
      <c r="CB46" s="20" t="s">
        <v>38</v>
      </c>
      <c r="CC46" s="20" t="s">
        <v>4795</v>
      </c>
      <c r="CD46" s="23">
        <v>45908</v>
      </c>
      <c r="CE46" s="23"/>
      <c r="CF46" s="20">
        <f t="shared" si="10"/>
        <v>9</v>
      </c>
      <c r="CG46" s="20">
        <f t="shared" si="7"/>
        <v>8</v>
      </c>
      <c r="CH46" s="20" t="str">
        <f t="shared" si="8"/>
        <v xml:space="preserve">[09/08/25] </v>
      </c>
      <c r="CI46" s="20">
        <f t="shared" si="9"/>
        <v>0</v>
      </c>
    </row>
    <row r="47" spans="40:87">
      <c r="AN47" s="23"/>
      <c r="AO47" s="23"/>
      <c r="AP47" s="23"/>
      <c r="AQ47" s="23"/>
      <c r="AR47" s="23"/>
      <c r="AS47" s="23"/>
      <c r="AT47" s="23"/>
      <c r="AU47" s="23"/>
      <c r="AV47" s="23"/>
      <c r="AW47" s="23"/>
      <c r="AX47" s="23"/>
      <c r="AY47" s="23"/>
      <c r="AZ47" s="23"/>
      <c r="BA47" s="23"/>
      <c r="BB47" s="23"/>
      <c r="BC47" s="23"/>
      <c r="BD47" s="23"/>
      <c r="BE47" s="23"/>
      <c r="BF47" s="23"/>
      <c r="BG47" s="20">
        <v>0.02</v>
      </c>
      <c r="BP47" s="23"/>
      <c r="BT47" s="20">
        <f t="shared" si="4"/>
        <v>0</v>
      </c>
      <c r="BU47" s="20">
        <f t="shared" si="5"/>
        <v>0</v>
      </c>
      <c r="BV47" s="20">
        <f t="shared" si="6"/>
        <v>0</v>
      </c>
      <c r="BX47" s="20" t="s">
        <v>4796</v>
      </c>
      <c r="BY47" s="20" t="s">
        <v>163</v>
      </c>
      <c r="BZ47" s="20">
        <v>1100102589</v>
      </c>
      <c r="CA47" s="20" t="s">
        <v>48</v>
      </c>
      <c r="CB47" s="20" t="s">
        <v>48</v>
      </c>
      <c r="CC47" s="20" t="s">
        <v>4797</v>
      </c>
      <c r="CD47" s="23">
        <v>45909</v>
      </c>
      <c r="CE47" s="23"/>
      <c r="CF47" s="20">
        <f t="shared" si="10"/>
        <v>9</v>
      </c>
      <c r="CG47" s="20">
        <f t="shared" si="7"/>
        <v>9</v>
      </c>
      <c r="CH47" s="20" t="str">
        <f t="shared" si="8"/>
        <v xml:space="preserve">[09/09/25] </v>
      </c>
      <c r="CI47" s="20">
        <f t="shared" si="9"/>
        <v>0</v>
      </c>
    </row>
    <row r="48" spans="40:87">
      <c r="AN48" s="23"/>
      <c r="AO48" s="23"/>
      <c r="AP48" s="23"/>
      <c r="AQ48" s="23"/>
      <c r="AR48" s="23"/>
      <c r="AS48" s="23"/>
      <c r="AT48" s="23"/>
      <c r="AU48" s="23"/>
      <c r="AV48" s="23"/>
      <c r="AW48" s="23"/>
      <c r="AX48" s="23"/>
      <c r="AY48" s="23"/>
      <c r="AZ48" s="23"/>
      <c r="BA48" s="23"/>
      <c r="BB48" s="23"/>
      <c r="BC48" s="23"/>
      <c r="BD48" s="23"/>
      <c r="BE48" s="23"/>
      <c r="BF48" s="23"/>
      <c r="BP48" s="23"/>
      <c r="BT48" s="20">
        <f t="shared" si="4"/>
        <v>0</v>
      </c>
      <c r="BU48" s="20">
        <f t="shared" si="5"/>
        <v>0</v>
      </c>
      <c r="BV48" s="20">
        <f t="shared" si="6"/>
        <v>0</v>
      </c>
      <c r="BX48" s="20" t="s">
        <v>4798</v>
      </c>
      <c r="BY48" s="20" t="s">
        <v>169</v>
      </c>
      <c r="BZ48" s="20">
        <v>1100102589</v>
      </c>
      <c r="CA48" s="20" t="s">
        <v>38</v>
      </c>
      <c r="CB48" s="20" t="s">
        <v>38</v>
      </c>
      <c r="CD48" s="23">
        <v>45910</v>
      </c>
      <c r="CE48" s="23"/>
      <c r="CF48" s="20">
        <f t="shared" si="10"/>
        <v>9</v>
      </c>
      <c r="CG48" s="20">
        <f t="shared" si="7"/>
        <v>10</v>
      </c>
      <c r="CH48" s="20" t="str">
        <f t="shared" si="8"/>
        <v xml:space="preserve">[09/10/25] </v>
      </c>
      <c r="CI48" s="20">
        <f t="shared" si="9"/>
        <v>0</v>
      </c>
    </row>
    <row r="49" spans="14:87">
      <c r="AN49" s="23"/>
      <c r="AO49" s="23"/>
      <c r="AP49" s="23"/>
      <c r="AQ49" s="23"/>
      <c r="AR49" s="23"/>
      <c r="AS49" s="23"/>
      <c r="AT49" s="23"/>
      <c r="AU49" s="23"/>
      <c r="AV49" s="23"/>
      <c r="AW49" s="23"/>
      <c r="AX49" s="23"/>
      <c r="AY49" s="23"/>
      <c r="AZ49" s="23"/>
      <c r="BA49" s="23"/>
      <c r="BB49" s="23"/>
      <c r="BC49" s="23"/>
      <c r="BD49" s="23"/>
      <c r="BE49" s="23"/>
      <c r="BF49" s="23"/>
      <c r="BP49" s="23"/>
      <c r="BT49" s="20">
        <f t="shared" si="4"/>
        <v>0</v>
      </c>
      <c r="BU49" s="20">
        <f t="shared" si="5"/>
        <v>0</v>
      </c>
      <c r="BV49" s="20">
        <f t="shared" si="6"/>
        <v>0</v>
      </c>
      <c r="BX49" s="20" t="s">
        <v>4799</v>
      </c>
      <c r="BY49" s="20" t="s">
        <v>163</v>
      </c>
      <c r="BZ49" s="20">
        <v>1100102589</v>
      </c>
      <c r="CA49" s="20" t="s">
        <v>48</v>
      </c>
      <c r="CB49" s="20" t="s">
        <v>56</v>
      </c>
      <c r="CC49" s="20" t="s">
        <v>4800</v>
      </c>
      <c r="CD49" s="23">
        <v>45910</v>
      </c>
      <c r="CE49" s="23"/>
      <c r="CF49" s="20">
        <f t="shared" si="10"/>
        <v>9</v>
      </c>
      <c r="CG49" s="20">
        <f t="shared" si="7"/>
        <v>10</v>
      </c>
      <c r="CH49" s="20" t="str">
        <f t="shared" si="8"/>
        <v xml:space="preserve">[09/10/25] </v>
      </c>
      <c r="CI49" s="20">
        <f t="shared" si="9"/>
        <v>0</v>
      </c>
    </row>
    <row r="50" spans="14:87">
      <c r="N50" s="74"/>
      <c r="AN50" s="23"/>
      <c r="AO50" s="23"/>
      <c r="AP50" s="23"/>
      <c r="AQ50" s="23"/>
      <c r="AR50" s="23"/>
      <c r="AS50" s="23"/>
      <c r="AT50" s="23"/>
      <c r="AU50" s="23"/>
      <c r="AV50" s="23"/>
      <c r="AW50" s="23"/>
      <c r="AX50" s="23"/>
      <c r="AY50" s="23"/>
      <c r="AZ50" s="23"/>
      <c r="BA50" s="23"/>
      <c r="BB50" s="23"/>
      <c r="BC50" s="23"/>
      <c r="BD50" s="23"/>
      <c r="BE50" s="23"/>
      <c r="BF50" s="23"/>
      <c r="BP50" s="23"/>
      <c r="BT50" s="20">
        <f t="shared" si="4"/>
        <v>0</v>
      </c>
      <c r="BU50" s="20">
        <f t="shared" si="5"/>
        <v>0</v>
      </c>
      <c r="BV50" s="20">
        <f t="shared" si="6"/>
        <v>0</v>
      </c>
      <c r="BX50" s="20" t="s">
        <v>4801</v>
      </c>
      <c r="BY50" s="20" t="s">
        <v>169</v>
      </c>
      <c r="BZ50" s="20">
        <v>1100102589</v>
      </c>
      <c r="CA50" s="20" t="s">
        <v>38</v>
      </c>
      <c r="CB50" s="20" t="s">
        <v>64</v>
      </c>
      <c r="CD50" s="23">
        <v>45910</v>
      </c>
      <c r="CE50" s="23"/>
      <c r="CF50" s="20">
        <f t="shared" si="10"/>
        <v>9</v>
      </c>
      <c r="CG50" s="20">
        <f t="shared" si="7"/>
        <v>10</v>
      </c>
      <c r="CH50" s="20" t="str">
        <f t="shared" si="8"/>
        <v xml:space="preserve">[09/10/25] </v>
      </c>
      <c r="CI50" s="20">
        <f t="shared" si="9"/>
        <v>0</v>
      </c>
    </row>
    <row r="51" spans="14:87">
      <c r="N51" s="74"/>
      <c r="AN51" s="23"/>
      <c r="AO51" s="23"/>
      <c r="AP51" s="23"/>
      <c r="AQ51" s="23"/>
      <c r="AR51" s="23"/>
      <c r="AS51" s="23"/>
      <c r="AT51" s="23"/>
      <c r="AU51" s="23"/>
      <c r="AV51" s="23"/>
      <c r="AW51" s="23"/>
      <c r="AX51" s="23"/>
      <c r="AY51" s="23"/>
      <c r="AZ51" s="23"/>
      <c r="BA51" s="23"/>
      <c r="BB51" s="23"/>
      <c r="BC51" s="23"/>
      <c r="BD51" s="23"/>
      <c r="BE51" s="23"/>
      <c r="BF51" s="23"/>
      <c r="BP51" s="23"/>
      <c r="BT51" s="20">
        <f t="shared" si="4"/>
        <v>0</v>
      </c>
      <c r="BU51" s="20">
        <f t="shared" si="5"/>
        <v>0</v>
      </c>
      <c r="BV51" s="20">
        <f t="shared" si="6"/>
        <v>0</v>
      </c>
      <c r="BX51" s="20" t="s">
        <v>4802</v>
      </c>
      <c r="BY51" s="20" t="s">
        <v>163</v>
      </c>
      <c r="BZ51" s="20">
        <v>1100102589</v>
      </c>
      <c r="CA51" s="20" t="s">
        <v>56</v>
      </c>
      <c r="CB51" s="20" t="s">
        <v>56</v>
      </c>
      <c r="CD51" s="23">
        <v>45910</v>
      </c>
      <c r="CE51" s="23"/>
      <c r="CF51" s="20">
        <f t="shared" si="10"/>
        <v>9</v>
      </c>
      <c r="CG51" s="20">
        <f t="shared" si="7"/>
        <v>10</v>
      </c>
      <c r="CH51" s="20" t="str">
        <f t="shared" si="8"/>
        <v xml:space="preserve">[09/10/25] </v>
      </c>
      <c r="CI51" s="20">
        <f t="shared" si="9"/>
        <v>0</v>
      </c>
    </row>
    <row r="52" spans="14:87">
      <c r="N52" s="74"/>
      <c r="AN52" s="23"/>
      <c r="AO52" s="23"/>
      <c r="AP52" s="23"/>
      <c r="AQ52" s="23"/>
      <c r="AR52" s="23"/>
      <c r="AS52" s="23"/>
      <c r="AT52" s="23"/>
      <c r="AU52" s="23"/>
      <c r="AV52" s="23"/>
      <c r="AW52" s="23"/>
      <c r="AX52" s="23"/>
      <c r="AY52" s="23"/>
      <c r="AZ52" s="23"/>
      <c r="BA52" s="23"/>
      <c r="BB52" s="23"/>
      <c r="BC52" s="23"/>
      <c r="BD52" s="23"/>
      <c r="BE52" s="23"/>
      <c r="BF52" s="23"/>
      <c r="BP52" s="23"/>
      <c r="BT52" s="20">
        <f t="shared" si="4"/>
        <v>0</v>
      </c>
      <c r="BU52" s="20">
        <f t="shared" si="5"/>
        <v>0</v>
      </c>
      <c r="BV52" s="20">
        <f t="shared" si="6"/>
        <v>0</v>
      </c>
      <c r="BX52" s="20" t="s">
        <v>4803</v>
      </c>
      <c r="BY52" s="20" t="s">
        <v>163</v>
      </c>
      <c r="BZ52" s="20">
        <v>1100102589</v>
      </c>
      <c r="CA52" s="20" t="s">
        <v>56</v>
      </c>
      <c r="CB52" s="20" t="s">
        <v>56</v>
      </c>
      <c r="CC52" s="20" t="s">
        <v>4804</v>
      </c>
      <c r="CD52" s="23">
        <v>45911</v>
      </c>
      <c r="CE52" s="23"/>
      <c r="CF52" s="20">
        <f t="shared" si="10"/>
        <v>9</v>
      </c>
      <c r="CG52" s="20">
        <f t="shared" si="7"/>
        <v>11</v>
      </c>
      <c r="CH52" s="20" t="str">
        <f t="shared" si="8"/>
        <v xml:space="preserve">[09/11/25] </v>
      </c>
      <c r="CI52" s="20">
        <f t="shared" si="9"/>
        <v>0</v>
      </c>
    </row>
    <row r="53" spans="14:87">
      <c r="N53" s="74"/>
      <c r="AN53" s="23"/>
      <c r="AO53" s="23"/>
      <c r="AP53" s="23"/>
      <c r="AQ53" s="23"/>
      <c r="AR53" s="23"/>
      <c r="AS53" s="23"/>
      <c r="AT53" s="23"/>
      <c r="AU53" s="23"/>
      <c r="AV53" s="23"/>
      <c r="AW53" s="23"/>
      <c r="AX53" s="23"/>
      <c r="AY53" s="23"/>
      <c r="AZ53" s="23"/>
      <c r="BA53" s="23"/>
      <c r="BB53" s="23"/>
      <c r="BC53" s="23"/>
      <c r="BD53" s="23"/>
      <c r="BE53" s="23"/>
      <c r="BF53" s="23"/>
      <c r="BP53" s="23"/>
      <c r="BT53" s="20">
        <f t="shared" si="4"/>
        <v>0</v>
      </c>
      <c r="BU53" s="20">
        <f t="shared" si="5"/>
        <v>0</v>
      </c>
      <c r="BV53" s="20">
        <f t="shared" si="6"/>
        <v>0</v>
      </c>
      <c r="BX53" s="20" t="s">
        <v>4805</v>
      </c>
      <c r="BY53" s="20" t="s">
        <v>163</v>
      </c>
      <c r="BZ53" s="20">
        <v>1100102589</v>
      </c>
      <c r="CA53" s="20" t="s">
        <v>56</v>
      </c>
      <c r="CB53" s="20" t="s">
        <v>48</v>
      </c>
      <c r="CC53" s="20" t="s">
        <v>4806</v>
      </c>
      <c r="CD53" s="23">
        <v>45911</v>
      </c>
      <c r="CE53" s="23"/>
      <c r="CF53" s="20">
        <f t="shared" si="10"/>
        <v>9</v>
      </c>
      <c r="CG53" s="20">
        <f t="shared" si="7"/>
        <v>11</v>
      </c>
      <c r="CH53" s="20" t="str">
        <f t="shared" si="8"/>
        <v xml:space="preserve">[09/11/25] </v>
      </c>
      <c r="CI53" s="20">
        <f t="shared" si="9"/>
        <v>0</v>
      </c>
    </row>
    <row r="54" spans="14:87">
      <c r="N54" s="74"/>
      <c r="AN54" s="23"/>
      <c r="AO54" s="23"/>
      <c r="AP54" s="23"/>
      <c r="AQ54" s="23"/>
      <c r="AR54" s="23"/>
      <c r="AS54" s="23"/>
      <c r="AT54" s="23"/>
      <c r="AU54" s="23"/>
      <c r="AV54" s="23"/>
      <c r="AW54" s="23"/>
      <c r="AX54" s="23"/>
      <c r="AY54" s="23"/>
      <c r="AZ54" s="23"/>
      <c r="BA54" s="23"/>
      <c r="BB54" s="23"/>
      <c r="BC54" s="23"/>
      <c r="BD54" s="23"/>
      <c r="BE54" s="23"/>
      <c r="BF54" s="23"/>
      <c r="BP54" s="23"/>
      <c r="BT54" s="20">
        <f t="shared" si="4"/>
        <v>0</v>
      </c>
      <c r="BU54" s="20">
        <f t="shared" si="5"/>
        <v>0</v>
      </c>
      <c r="BV54" s="20">
        <f t="shared" si="6"/>
        <v>0</v>
      </c>
      <c r="BX54" s="20" t="s">
        <v>4807</v>
      </c>
      <c r="BY54" s="20" t="s">
        <v>163</v>
      </c>
      <c r="BZ54" s="20">
        <v>1100102589</v>
      </c>
      <c r="CA54" s="20" t="s">
        <v>56</v>
      </c>
      <c r="CB54" s="20" t="s">
        <v>56</v>
      </c>
      <c r="CC54" s="20" t="s">
        <v>4808</v>
      </c>
      <c r="CD54" s="23">
        <v>45911</v>
      </c>
      <c r="CE54" s="23"/>
      <c r="CF54" s="20">
        <f t="shared" si="10"/>
        <v>9</v>
      </c>
      <c r="CG54" s="20">
        <f t="shared" si="7"/>
        <v>11</v>
      </c>
      <c r="CH54" s="20" t="str">
        <f t="shared" si="8"/>
        <v xml:space="preserve">[09/11/25] </v>
      </c>
      <c r="CI54" s="20">
        <f t="shared" si="9"/>
        <v>0</v>
      </c>
    </row>
    <row r="55" spans="14:87">
      <c r="N55" s="74"/>
      <c r="AN55" s="23"/>
      <c r="AO55" s="23"/>
      <c r="AP55" s="23"/>
      <c r="AQ55" s="23"/>
      <c r="AR55" s="23"/>
      <c r="AS55" s="23"/>
      <c r="AT55" s="23"/>
      <c r="AU55" s="23"/>
      <c r="AV55" s="23"/>
      <c r="AW55" s="23"/>
      <c r="AX55" s="23"/>
      <c r="AY55" s="23"/>
      <c r="AZ55" s="23"/>
      <c r="BA55" s="23"/>
      <c r="BB55" s="23"/>
      <c r="BC55" s="23"/>
      <c r="BD55" s="23"/>
      <c r="BE55" s="23"/>
      <c r="BF55" s="23"/>
      <c r="BP55" s="23"/>
      <c r="BT55" s="20">
        <f t="shared" si="4"/>
        <v>0</v>
      </c>
      <c r="BU55" s="20">
        <f t="shared" si="5"/>
        <v>0</v>
      </c>
      <c r="BV55" s="20">
        <f t="shared" si="6"/>
        <v>0</v>
      </c>
      <c r="BX55" s="20" t="s">
        <v>4809</v>
      </c>
      <c r="BY55" s="20" t="s">
        <v>163</v>
      </c>
      <c r="BZ55" s="20">
        <v>1100102589</v>
      </c>
      <c r="CA55" s="20" t="s">
        <v>56</v>
      </c>
      <c r="CB55" s="20" t="s">
        <v>56</v>
      </c>
      <c r="CC55" s="20" t="s">
        <v>4810</v>
      </c>
      <c r="CD55" s="23">
        <v>45911</v>
      </c>
      <c r="CE55" s="23"/>
      <c r="CF55" s="20">
        <f t="shared" si="10"/>
        <v>9</v>
      </c>
      <c r="CG55" s="20">
        <f t="shared" si="7"/>
        <v>11</v>
      </c>
      <c r="CH55" s="20" t="str">
        <f t="shared" si="8"/>
        <v xml:space="preserve">[09/11/25] </v>
      </c>
      <c r="CI55" s="20">
        <f t="shared" si="9"/>
        <v>0</v>
      </c>
    </row>
    <row r="56" spans="14:87">
      <c r="N56" s="74"/>
      <c r="AN56" s="23"/>
      <c r="AO56" s="23"/>
      <c r="AP56" s="23"/>
      <c r="AQ56" s="23"/>
      <c r="AR56" s="23"/>
      <c r="AS56" s="23"/>
      <c r="AT56" s="23"/>
      <c r="AU56" s="23"/>
      <c r="AV56" s="23"/>
      <c r="AW56" s="23"/>
      <c r="AX56" s="23"/>
      <c r="AY56" s="23"/>
      <c r="AZ56" s="23"/>
      <c r="BA56" s="23"/>
      <c r="BB56" s="23"/>
      <c r="BC56" s="23"/>
      <c r="BD56" s="23"/>
      <c r="BE56" s="23"/>
      <c r="BF56" s="23"/>
      <c r="BP56" s="23"/>
      <c r="BT56" s="20">
        <f t="shared" si="4"/>
        <v>0</v>
      </c>
      <c r="BU56" s="20">
        <f t="shared" si="5"/>
        <v>0</v>
      </c>
      <c r="BV56" s="20">
        <f t="shared" si="6"/>
        <v>0</v>
      </c>
      <c r="BX56" s="20" t="s">
        <v>4811</v>
      </c>
      <c r="BY56" s="20" t="s">
        <v>163</v>
      </c>
      <c r="BZ56" s="20">
        <v>1100102589</v>
      </c>
      <c r="CA56" s="20" t="s">
        <v>48</v>
      </c>
      <c r="CB56" s="20" t="s">
        <v>48</v>
      </c>
      <c r="CC56" s="20" t="s">
        <v>4812</v>
      </c>
      <c r="CD56" s="23">
        <v>45912</v>
      </c>
      <c r="CE56" s="23"/>
      <c r="CF56" s="20">
        <f t="shared" si="10"/>
        <v>9</v>
      </c>
      <c r="CG56" s="20">
        <f t="shared" si="7"/>
        <v>12</v>
      </c>
      <c r="CH56" s="20" t="str">
        <f t="shared" si="8"/>
        <v xml:space="preserve">[09/12/25] </v>
      </c>
      <c r="CI56" s="20">
        <f t="shared" si="9"/>
        <v>0</v>
      </c>
    </row>
    <row r="57" spans="14:87">
      <c r="N57" s="74"/>
      <c r="AN57" s="23"/>
      <c r="AO57" s="23"/>
      <c r="AP57" s="23"/>
      <c r="AQ57" s="23"/>
      <c r="AR57" s="23"/>
      <c r="AS57" s="23"/>
      <c r="AT57" s="23"/>
      <c r="AU57" s="23"/>
      <c r="AV57" s="23"/>
      <c r="AW57" s="23"/>
      <c r="AX57" s="23"/>
      <c r="AY57" s="23"/>
      <c r="AZ57" s="23"/>
      <c r="BA57" s="23"/>
      <c r="BB57" s="23"/>
      <c r="BC57" s="23"/>
      <c r="BD57" s="23"/>
      <c r="BE57" s="23"/>
      <c r="BF57" s="23"/>
      <c r="BP57" s="23"/>
      <c r="BT57" s="20">
        <f t="shared" si="4"/>
        <v>0</v>
      </c>
      <c r="BU57" s="20">
        <f t="shared" si="5"/>
        <v>0</v>
      </c>
      <c r="BV57" s="20">
        <f t="shared" si="6"/>
        <v>0</v>
      </c>
      <c r="BX57" s="20" t="s">
        <v>4813</v>
      </c>
      <c r="BY57" s="20" t="s">
        <v>163</v>
      </c>
      <c r="BZ57" s="20">
        <v>1100102589</v>
      </c>
      <c r="CA57" s="20" t="s">
        <v>48</v>
      </c>
      <c r="CB57" s="20" t="s">
        <v>64</v>
      </c>
      <c r="CC57" s="20" t="s">
        <v>4814</v>
      </c>
      <c r="CD57" s="23">
        <v>45912</v>
      </c>
      <c r="CE57" s="23"/>
      <c r="CF57" s="20">
        <f t="shared" si="10"/>
        <v>9</v>
      </c>
      <c r="CG57" s="20">
        <f t="shared" si="7"/>
        <v>12</v>
      </c>
      <c r="CH57" s="20" t="str">
        <f t="shared" si="8"/>
        <v xml:space="preserve">[09/12/25] </v>
      </c>
      <c r="CI57" s="20">
        <f t="shared" si="9"/>
        <v>0</v>
      </c>
    </row>
    <row r="58" spans="14:87">
      <c r="N58" s="74"/>
      <c r="AN58" s="23"/>
      <c r="AO58" s="23"/>
      <c r="AP58" s="23"/>
      <c r="AQ58" s="23"/>
      <c r="AR58" s="23"/>
      <c r="AS58" s="23"/>
      <c r="AT58" s="23"/>
      <c r="AU58" s="23"/>
      <c r="AV58" s="23"/>
      <c r="AW58" s="23"/>
      <c r="AX58" s="23"/>
      <c r="AY58" s="23"/>
      <c r="AZ58" s="23"/>
      <c r="BA58" s="23"/>
      <c r="BB58" s="23"/>
      <c r="BC58" s="23"/>
      <c r="BD58" s="23"/>
      <c r="BE58" s="23"/>
      <c r="BF58" s="23"/>
      <c r="BP58" s="23"/>
      <c r="BT58" s="20">
        <f t="shared" si="4"/>
        <v>0</v>
      </c>
      <c r="BU58" s="20">
        <f t="shared" si="5"/>
        <v>0</v>
      </c>
      <c r="BV58" s="20">
        <f t="shared" si="6"/>
        <v>0</v>
      </c>
      <c r="BX58" s="20" t="s">
        <v>4815</v>
      </c>
      <c r="BY58" s="20" t="s">
        <v>163</v>
      </c>
      <c r="BZ58" s="20">
        <v>1100102589</v>
      </c>
      <c r="CA58" s="20" t="s">
        <v>64</v>
      </c>
      <c r="CB58" s="20" t="s">
        <v>64</v>
      </c>
      <c r="CD58" s="23">
        <v>45912</v>
      </c>
      <c r="CE58" s="23"/>
      <c r="CF58" s="20">
        <f t="shared" si="10"/>
        <v>9</v>
      </c>
      <c r="CG58" s="20">
        <f t="shared" si="7"/>
        <v>12</v>
      </c>
      <c r="CH58" s="20" t="str">
        <f t="shared" si="8"/>
        <v xml:space="preserve">[09/12/25] </v>
      </c>
      <c r="CI58" s="20">
        <f t="shared" si="9"/>
        <v>0</v>
      </c>
    </row>
    <row r="59" spans="14:87">
      <c r="N59" s="74"/>
      <c r="AN59" s="23"/>
      <c r="AO59" s="23"/>
      <c r="AP59" s="23"/>
      <c r="AQ59" s="23"/>
      <c r="AR59" s="23"/>
      <c r="AS59" s="23"/>
      <c r="AT59" s="23"/>
      <c r="AU59" s="23"/>
      <c r="AV59" s="23"/>
      <c r="AW59" s="23"/>
      <c r="AX59" s="23"/>
      <c r="AY59" s="23"/>
      <c r="AZ59" s="23"/>
      <c r="BA59" s="23"/>
      <c r="BB59" s="23"/>
      <c r="BC59" s="23"/>
      <c r="BD59" s="23"/>
      <c r="BE59" s="23"/>
      <c r="BF59" s="23"/>
      <c r="BP59" s="23"/>
      <c r="BT59" s="20">
        <f t="shared" si="4"/>
        <v>0</v>
      </c>
      <c r="BU59" s="20">
        <f t="shared" si="5"/>
        <v>0</v>
      </c>
      <c r="BV59" s="20">
        <f t="shared" si="6"/>
        <v>0</v>
      </c>
      <c r="BX59" s="20" t="s">
        <v>4816</v>
      </c>
      <c r="BY59" s="20" t="s">
        <v>163</v>
      </c>
      <c r="BZ59" s="20">
        <v>1100102589</v>
      </c>
      <c r="CA59" s="20" t="s">
        <v>64</v>
      </c>
      <c r="CB59" s="20" t="s">
        <v>64</v>
      </c>
      <c r="CD59" s="23">
        <v>45915</v>
      </c>
      <c r="CE59" s="23"/>
      <c r="CF59" s="20">
        <f t="shared" si="10"/>
        <v>9</v>
      </c>
      <c r="CG59" s="20">
        <f t="shared" si="7"/>
        <v>15</v>
      </c>
      <c r="CH59" s="20" t="str">
        <f t="shared" si="8"/>
        <v xml:space="preserve">[09/15/25] </v>
      </c>
      <c r="CI59" s="20">
        <f t="shared" si="9"/>
        <v>0</v>
      </c>
    </row>
    <row r="60" spans="14:87">
      <c r="N60" s="74"/>
      <c r="AN60" s="23"/>
      <c r="AO60" s="23"/>
      <c r="AP60" s="23"/>
      <c r="AQ60" s="23"/>
      <c r="AR60" s="23"/>
      <c r="AS60" s="23"/>
      <c r="AT60" s="23"/>
      <c r="AU60" s="23"/>
      <c r="AV60" s="23"/>
      <c r="AW60" s="23"/>
      <c r="AX60" s="23"/>
      <c r="AY60" s="23"/>
      <c r="AZ60" s="23"/>
      <c r="BA60" s="23"/>
      <c r="BB60" s="23"/>
      <c r="BC60" s="23"/>
      <c r="BD60" s="23"/>
      <c r="BE60" s="23"/>
      <c r="BF60" s="23"/>
      <c r="BP60" s="23"/>
      <c r="BT60" s="20">
        <f t="shared" si="4"/>
        <v>0</v>
      </c>
      <c r="BU60" s="20">
        <f t="shared" si="5"/>
        <v>0</v>
      </c>
      <c r="BV60" s="20">
        <f t="shared" si="6"/>
        <v>0</v>
      </c>
      <c r="BX60" s="20" t="s">
        <v>4817</v>
      </c>
      <c r="BY60" s="20" t="s">
        <v>163</v>
      </c>
      <c r="BZ60" s="20">
        <v>1100102589</v>
      </c>
      <c r="CA60" s="20" t="s">
        <v>64</v>
      </c>
      <c r="CB60" s="20" t="s">
        <v>64</v>
      </c>
      <c r="CD60" s="23">
        <v>45916</v>
      </c>
      <c r="CE60" s="23"/>
      <c r="CF60" s="20">
        <f t="shared" si="10"/>
        <v>9</v>
      </c>
      <c r="CG60" s="20">
        <f t="shared" si="7"/>
        <v>16</v>
      </c>
      <c r="CH60" s="20" t="str">
        <f t="shared" si="8"/>
        <v xml:space="preserve">[09/16/25] </v>
      </c>
      <c r="CI60" s="20">
        <f t="shared" si="9"/>
        <v>0</v>
      </c>
    </row>
    <row r="61" spans="14:87">
      <c r="N61" s="74"/>
      <c r="AN61" s="23"/>
      <c r="AO61" s="23"/>
      <c r="AP61" s="23"/>
      <c r="AQ61" s="23"/>
      <c r="AR61" s="23"/>
      <c r="AS61" s="23"/>
      <c r="AT61" s="23"/>
      <c r="AU61" s="23"/>
      <c r="AV61" s="23"/>
      <c r="AW61" s="23"/>
      <c r="AX61" s="23"/>
      <c r="AY61" s="23"/>
      <c r="AZ61" s="23"/>
      <c r="BA61" s="23"/>
      <c r="BB61" s="23"/>
      <c r="BC61" s="23"/>
      <c r="BD61" s="23"/>
      <c r="BE61" s="23"/>
      <c r="BF61" s="23"/>
      <c r="BP61" s="23"/>
      <c r="BT61" s="20">
        <f t="shared" si="4"/>
        <v>0</v>
      </c>
      <c r="BU61" s="20">
        <f t="shared" si="5"/>
        <v>0</v>
      </c>
      <c r="BV61" s="20">
        <f t="shared" si="6"/>
        <v>0</v>
      </c>
      <c r="CD61" s="23"/>
      <c r="CE61" s="23"/>
      <c r="CF61" s="20">
        <f t="shared" si="10"/>
        <v>1</v>
      </c>
      <c r="CG61" s="20">
        <f t="shared" si="7"/>
        <v>0</v>
      </c>
      <c r="CH61" s="20" t="str">
        <f t="shared" si="8"/>
        <v xml:space="preserve">[01/00/00] </v>
      </c>
      <c r="CI61" s="20">
        <f t="shared" si="9"/>
        <v>0</v>
      </c>
    </row>
    <row r="62" spans="14:87">
      <c r="N62" s="74"/>
      <c r="AN62" s="23"/>
      <c r="AO62" s="23"/>
      <c r="AP62" s="23"/>
      <c r="AQ62" s="23"/>
      <c r="AR62" s="23"/>
      <c r="AS62" s="23"/>
      <c r="AT62" s="23"/>
      <c r="AU62" s="23"/>
      <c r="AV62" s="23"/>
      <c r="AW62" s="23"/>
      <c r="AX62" s="23"/>
      <c r="AY62" s="23"/>
      <c r="AZ62" s="23"/>
      <c r="BA62" s="23"/>
      <c r="BB62" s="23"/>
      <c r="BC62" s="23"/>
      <c r="BD62" s="23"/>
      <c r="BE62" s="23"/>
      <c r="BF62" s="23"/>
      <c r="BP62" s="23"/>
      <c r="BT62" s="20">
        <f t="shared" si="4"/>
        <v>0</v>
      </c>
      <c r="BU62" s="20">
        <f t="shared" si="5"/>
        <v>0</v>
      </c>
      <c r="BV62" s="20">
        <f t="shared" si="6"/>
        <v>0</v>
      </c>
      <c r="CD62" s="23"/>
      <c r="CE62" s="23"/>
      <c r="CF62" s="20">
        <f t="shared" si="10"/>
        <v>1</v>
      </c>
      <c r="CG62" s="20">
        <f t="shared" si="7"/>
        <v>0</v>
      </c>
      <c r="CH62" s="20" t="str">
        <f t="shared" si="8"/>
        <v xml:space="preserve">[01/00/00] </v>
      </c>
      <c r="CI62" s="20">
        <f t="shared" si="9"/>
        <v>0</v>
      </c>
    </row>
    <row r="63" spans="14:87">
      <c r="N63" s="74"/>
      <c r="AN63" s="23"/>
      <c r="AO63" s="23"/>
      <c r="AP63" s="23"/>
      <c r="AQ63" s="23"/>
      <c r="AR63" s="23"/>
      <c r="AS63" s="23"/>
      <c r="AT63" s="23"/>
      <c r="AU63" s="23"/>
      <c r="AV63" s="23"/>
      <c r="AW63" s="23"/>
      <c r="AX63" s="23"/>
      <c r="AY63" s="23"/>
      <c r="AZ63" s="23"/>
      <c r="BA63" s="23"/>
      <c r="BB63" s="23"/>
      <c r="BC63" s="23"/>
      <c r="BD63" s="23"/>
      <c r="BE63" s="23"/>
      <c r="BF63" s="23"/>
      <c r="BP63" s="23"/>
      <c r="BT63" s="20">
        <f t="shared" si="4"/>
        <v>0</v>
      </c>
      <c r="BU63" s="20">
        <f t="shared" si="5"/>
        <v>0</v>
      </c>
      <c r="BV63" s="20">
        <f t="shared" si="6"/>
        <v>0</v>
      </c>
      <c r="CD63" s="23"/>
      <c r="CE63" s="23"/>
      <c r="CF63" s="20">
        <f t="shared" si="10"/>
        <v>1</v>
      </c>
      <c r="CG63" s="20">
        <f t="shared" si="7"/>
        <v>0</v>
      </c>
      <c r="CH63" s="20" t="str">
        <f t="shared" si="8"/>
        <v xml:space="preserve">[01/00/00] </v>
      </c>
      <c r="CI63" s="20">
        <f t="shared" si="9"/>
        <v>0</v>
      </c>
    </row>
    <row r="64" spans="14:87">
      <c r="N64" s="74"/>
      <c r="AN64" s="23"/>
      <c r="AO64" s="23"/>
      <c r="AP64" s="23"/>
      <c r="AQ64" s="23"/>
      <c r="AR64" s="23"/>
      <c r="AS64" s="23"/>
      <c r="AT64" s="23"/>
      <c r="AU64" s="23"/>
      <c r="AV64" s="23"/>
      <c r="AW64" s="23"/>
      <c r="AX64" s="23"/>
      <c r="AY64" s="23"/>
      <c r="AZ64" s="23"/>
      <c r="BA64" s="23"/>
      <c r="BB64" s="23"/>
      <c r="BC64" s="23"/>
      <c r="BD64" s="23"/>
      <c r="BE64" s="23"/>
      <c r="BF64" s="23"/>
      <c r="BP64" s="23"/>
      <c r="BT64" s="20">
        <f t="shared" si="4"/>
        <v>0</v>
      </c>
      <c r="BU64" s="20">
        <f t="shared" si="5"/>
        <v>0</v>
      </c>
      <c r="BV64" s="20">
        <f t="shared" si="6"/>
        <v>0</v>
      </c>
      <c r="CD64" s="23"/>
      <c r="CE64" s="23"/>
      <c r="CF64" s="20">
        <f t="shared" si="10"/>
        <v>1</v>
      </c>
      <c r="CG64" s="20">
        <f t="shared" si="7"/>
        <v>0</v>
      </c>
      <c r="CH64" s="20" t="str">
        <f t="shared" si="8"/>
        <v xml:space="preserve">[01/00/00] </v>
      </c>
      <c r="CI64" s="20">
        <f t="shared" si="9"/>
        <v>0</v>
      </c>
    </row>
    <row r="65" spans="14:87">
      <c r="N65" s="74"/>
      <c r="AN65" s="23"/>
      <c r="AO65" s="23"/>
      <c r="AP65" s="23"/>
      <c r="AQ65" s="23"/>
      <c r="AR65" s="23"/>
      <c r="AS65" s="23"/>
      <c r="AT65" s="23"/>
      <c r="AU65" s="23"/>
      <c r="AV65" s="23"/>
      <c r="AW65" s="23"/>
      <c r="AX65" s="23"/>
      <c r="AY65" s="23"/>
      <c r="AZ65" s="23"/>
      <c r="BA65" s="23"/>
      <c r="BB65" s="23"/>
      <c r="BC65" s="23"/>
      <c r="BD65" s="23"/>
      <c r="BE65" s="23"/>
      <c r="BF65" s="23"/>
      <c r="BP65" s="23"/>
      <c r="BT65" s="20">
        <f t="shared" si="4"/>
        <v>0</v>
      </c>
      <c r="BU65" s="20">
        <f t="shared" si="5"/>
        <v>0</v>
      </c>
      <c r="BV65" s="20">
        <f t="shared" si="6"/>
        <v>0</v>
      </c>
      <c r="CD65" s="23"/>
      <c r="CE65" s="23"/>
      <c r="CF65" s="20">
        <f t="shared" si="10"/>
        <v>1</v>
      </c>
      <c r="CG65" s="20">
        <f t="shared" si="7"/>
        <v>0</v>
      </c>
      <c r="CH65" s="20" t="str">
        <f t="shared" si="8"/>
        <v xml:space="preserve">[01/00/00] </v>
      </c>
      <c r="CI65" s="20">
        <f t="shared" si="9"/>
        <v>0</v>
      </c>
    </row>
    <row r="66" spans="14:87">
      <c r="N66" s="74"/>
      <c r="AN66" s="23"/>
      <c r="AO66" s="23"/>
      <c r="AP66" s="23"/>
      <c r="AQ66" s="23"/>
      <c r="AR66" s="23"/>
      <c r="AS66" s="23"/>
      <c r="AT66" s="23"/>
      <c r="AU66" s="23"/>
      <c r="AV66" s="23"/>
      <c r="AW66" s="23"/>
      <c r="AX66" s="23"/>
      <c r="AY66" s="23"/>
      <c r="AZ66" s="23"/>
      <c r="BA66" s="23"/>
      <c r="BB66" s="23"/>
      <c r="BC66" s="23"/>
      <c r="BD66" s="23"/>
      <c r="BE66" s="23"/>
      <c r="BF66" s="23"/>
      <c r="BP66" s="23"/>
      <c r="BT66" s="20">
        <f t="shared" si="4"/>
        <v>0</v>
      </c>
      <c r="BU66" s="20">
        <f t="shared" si="5"/>
        <v>0</v>
      </c>
      <c r="BV66" s="20">
        <f t="shared" si="6"/>
        <v>0</v>
      </c>
      <c r="CD66" s="23"/>
      <c r="CE66" s="23"/>
      <c r="CF66" s="20">
        <f t="shared" si="10"/>
        <v>1</v>
      </c>
      <c r="CG66" s="20">
        <f t="shared" si="7"/>
        <v>0</v>
      </c>
      <c r="CH66" s="20" t="str">
        <f t="shared" si="8"/>
        <v xml:space="preserve">[01/00/00] </v>
      </c>
      <c r="CI66" s="20">
        <f t="shared" si="9"/>
        <v>0</v>
      </c>
    </row>
    <row r="67" spans="14:87">
      <c r="N67" s="74"/>
      <c r="AN67" s="23"/>
      <c r="AO67" s="23"/>
      <c r="AP67" s="23"/>
      <c r="AQ67" s="23"/>
      <c r="AR67" s="23"/>
      <c r="AS67" s="23"/>
      <c r="AT67" s="23"/>
      <c r="AU67" s="23"/>
      <c r="AV67" s="23"/>
      <c r="AW67" s="23"/>
      <c r="AX67" s="23"/>
      <c r="AY67" s="23"/>
      <c r="AZ67" s="23"/>
      <c r="BA67" s="23"/>
      <c r="BB67" s="23"/>
      <c r="BC67" s="23"/>
      <c r="BD67" s="23"/>
      <c r="BE67" s="23"/>
      <c r="BF67" s="23"/>
      <c r="BP67" s="23"/>
      <c r="BT67" s="20">
        <f t="shared" si="4"/>
        <v>0</v>
      </c>
      <c r="BU67" s="20">
        <f t="shared" si="5"/>
        <v>0</v>
      </c>
      <c r="BV67" s="20">
        <f t="shared" si="6"/>
        <v>0</v>
      </c>
      <c r="CD67" s="23"/>
      <c r="CE67" s="23"/>
      <c r="CF67" s="20">
        <f t="shared" si="10"/>
        <v>1</v>
      </c>
      <c r="CG67" s="20">
        <f t="shared" si="7"/>
        <v>0</v>
      </c>
      <c r="CH67" s="20" t="str">
        <f t="shared" si="8"/>
        <v xml:space="preserve">[01/00/00] </v>
      </c>
      <c r="CI67" s="20">
        <f t="shared" si="9"/>
        <v>0</v>
      </c>
    </row>
    <row r="68" spans="14:87">
      <c r="N68" s="74"/>
      <c r="AN68" s="23"/>
      <c r="AO68" s="23"/>
      <c r="AP68" s="23"/>
      <c r="AQ68" s="23"/>
      <c r="AR68" s="23"/>
      <c r="AS68" s="23"/>
      <c r="AT68" s="23"/>
      <c r="AU68" s="23"/>
      <c r="AV68" s="23"/>
      <c r="AW68" s="23"/>
      <c r="AX68" s="23"/>
      <c r="AY68" s="23"/>
      <c r="AZ68" s="23"/>
      <c r="BA68" s="23"/>
      <c r="BB68" s="23"/>
      <c r="BC68" s="23"/>
      <c r="BD68" s="23"/>
      <c r="BE68" s="23"/>
      <c r="BF68" s="23"/>
      <c r="BP68" s="23"/>
      <c r="BT68" s="20">
        <f t="shared" ref="BT68:BT131" si="11">IF(BR68=20,BS68,0)</f>
        <v>0</v>
      </c>
      <c r="BU68" s="20">
        <f t="shared" ref="BU68:BU131" si="12">IF(BR68=30,BS68,0)</f>
        <v>0</v>
      </c>
      <c r="BV68" s="20">
        <f t="shared" ref="BV68:BV131" si="13">IF(BR68=20,0,IF(BR68=30,0,BS68))</f>
        <v>0</v>
      </c>
      <c r="CD68" s="23"/>
      <c r="CE68" s="23"/>
      <c r="CF68" s="20">
        <f t="shared" si="10"/>
        <v>1</v>
      </c>
      <c r="CG68" s="20">
        <f t="shared" ref="CG68:CG99" si="14">DAY(CD68)</f>
        <v>0</v>
      </c>
      <c r="CH68" s="20" t="str">
        <f t="shared" ref="CH68:CH131" si="15">"[" &amp; TEXT(CD68,"MM/DD/YY") &amp; "] "</f>
        <v xml:space="preserve">[01/00/00] </v>
      </c>
      <c r="CI68" s="20">
        <f t="shared" ref="CI68:CI80" si="16">C68</f>
        <v>0</v>
      </c>
    </row>
    <row r="69" spans="14:87">
      <c r="AN69" s="23"/>
      <c r="AO69" s="23"/>
      <c r="AP69" s="23"/>
      <c r="AQ69" s="23"/>
      <c r="AR69" s="23"/>
      <c r="AS69" s="23"/>
      <c r="AT69" s="23"/>
      <c r="AU69" s="23"/>
      <c r="AV69" s="23"/>
      <c r="AW69" s="23"/>
      <c r="AX69" s="23"/>
      <c r="AY69" s="23"/>
      <c r="AZ69" s="23"/>
      <c r="BA69" s="23"/>
      <c r="BB69" s="23"/>
      <c r="BC69" s="23"/>
      <c r="BD69" s="23"/>
      <c r="BE69" s="23"/>
      <c r="BF69" s="23"/>
      <c r="BP69" s="23"/>
      <c r="BT69" s="20">
        <f t="shared" si="11"/>
        <v>0</v>
      </c>
      <c r="BU69" s="20">
        <f t="shared" si="12"/>
        <v>0</v>
      </c>
      <c r="BV69" s="20">
        <f t="shared" si="13"/>
        <v>0</v>
      </c>
      <c r="CD69" s="23"/>
      <c r="CE69" s="23"/>
      <c r="CF69" s="20">
        <f t="shared" ref="CF69:CF99" si="17">MONTH(CD69)</f>
        <v>1</v>
      </c>
      <c r="CG69" s="20">
        <f t="shared" si="14"/>
        <v>0</v>
      </c>
      <c r="CH69" s="20" t="str">
        <f t="shared" si="15"/>
        <v xml:space="preserve">[01/00/00] </v>
      </c>
      <c r="CI69" s="20">
        <f t="shared" si="16"/>
        <v>0</v>
      </c>
    </row>
    <row r="70" spans="14:87">
      <c r="AN70" s="23"/>
      <c r="AO70" s="23"/>
      <c r="AP70" s="23"/>
      <c r="AQ70" s="23"/>
      <c r="AR70" s="23"/>
      <c r="AS70" s="23"/>
      <c r="AT70" s="23"/>
      <c r="AU70" s="23"/>
      <c r="AV70" s="23"/>
      <c r="AW70" s="23"/>
      <c r="AX70" s="23"/>
      <c r="AY70" s="23"/>
      <c r="AZ70" s="23"/>
      <c r="BA70" s="23"/>
      <c r="BB70" s="23"/>
      <c r="BC70" s="23"/>
      <c r="BD70" s="23"/>
      <c r="BE70" s="23"/>
      <c r="BF70" s="23"/>
      <c r="BP70" s="23"/>
      <c r="BT70" s="20">
        <f t="shared" si="11"/>
        <v>0</v>
      </c>
      <c r="BU70" s="20">
        <f t="shared" si="12"/>
        <v>0</v>
      </c>
      <c r="BV70" s="20">
        <f t="shared" si="13"/>
        <v>0</v>
      </c>
      <c r="CD70" s="23"/>
      <c r="CE70" s="23"/>
      <c r="CF70" s="20">
        <f t="shared" si="17"/>
        <v>1</v>
      </c>
      <c r="CG70" s="20">
        <f t="shared" si="14"/>
        <v>0</v>
      </c>
      <c r="CH70" s="20" t="str">
        <f t="shared" si="15"/>
        <v xml:space="preserve">[01/00/00] </v>
      </c>
      <c r="CI70" s="20">
        <f t="shared" si="16"/>
        <v>0</v>
      </c>
    </row>
    <row r="71" spans="14:87">
      <c r="AN71" s="23"/>
      <c r="AO71" s="23"/>
      <c r="AP71" s="23"/>
      <c r="AQ71" s="23"/>
      <c r="AR71" s="23"/>
      <c r="AS71" s="23"/>
      <c r="AT71" s="23"/>
      <c r="AU71" s="23"/>
      <c r="AV71" s="23"/>
      <c r="AW71" s="23"/>
      <c r="AX71" s="23"/>
      <c r="AY71" s="23"/>
      <c r="AZ71" s="23"/>
      <c r="BA71" s="23"/>
      <c r="BB71" s="23"/>
      <c r="BC71" s="23"/>
      <c r="BD71" s="23"/>
      <c r="BE71" s="23"/>
      <c r="BF71" s="23"/>
      <c r="BP71" s="23"/>
      <c r="BT71" s="20">
        <f t="shared" si="11"/>
        <v>0</v>
      </c>
      <c r="BU71" s="20">
        <f t="shared" si="12"/>
        <v>0</v>
      </c>
      <c r="BV71" s="20">
        <f t="shared" si="13"/>
        <v>0</v>
      </c>
      <c r="CD71" s="23"/>
      <c r="CE71" s="23"/>
      <c r="CF71" s="20">
        <f t="shared" si="17"/>
        <v>1</v>
      </c>
      <c r="CG71" s="20">
        <f t="shared" si="14"/>
        <v>0</v>
      </c>
      <c r="CH71" s="20" t="str">
        <f t="shared" si="15"/>
        <v xml:space="preserve">[01/00/00] </v>
      </c>
      <c r="CI71" s="20">
        <f t="shared" si="16"/>
        <v>0</v>
      </c>
    </row>
    <row r="72" spans="14:87">
      <c r="AN72" s="23"/>
      <c r="AO72" s="23"/>
      <c r="AP72" s="23"/>
      <c r="AQ72" s="23"/>
      <c r="AR72" s="23"/>
      <c r="AS72" s="23"/>
      <c r="AT72" s="23"/>
      <c r="AU72" s="23"/>
      <c r="AV72" s="23"/>
      <c r="AW72" s="23"/>
      <c r="AX72" s="23"/>
      <c r="AY72" s="23"/>
      <c r="AZ72" s="23"/>
      <c r="BA72" s="23"/>
      <c r="BB72" s="23"/>
      <c r="BC72" s="23"/>
      <c r="BD72" s="23"/>
      <c r="BE72" s="23"/>
      <c r="BF72" s="23"/>
      <c r="BP72" s="23"/>
      <c r="BT72" s="20">
        <f t="shared" si="11"/>
        <v>0</v>
      </c>
      <c r="BU72" s="20">
        <f t="shared" si="12"/>
        <v>0</v>
      </c>
      <c r="BV72" s="20">
        <f t="shared" si="13"/>
        <v>0</v>
      </c>
      <c r="CD72" s="23"/>
      <c r="CE72" s="23"/>
      <c r="CF72" s="20">
        <f t="shared" si="17"/>
        <v>1</v>
      </c>
      <c r="CG72" s="20">
        <f t="shared" si="14"/>
        <v>0</v>
      </c>
      <c r="CH72" s="20" t="str">
        <f t="shared" si="15"/>
        <v xml:space="preserve">[01/00/00] </v>
      </c>
      <c r="CI72" s="20">
        <f t="shared" si="16"/>
        <v>0</v>
      </c>
    </row>
    <row r="73" spans="14:87">
      <c r="AN73" s="23"/>
      <c r="AO73" s="23"/>
      <c r="AP73" s="23"/>
      <c r="AQ73" s="23"/>
      <c r="AR73" s="23"/>
      <c r="AS73" s="23"/>
      <c r="AT73" s="23"/>
      <c r="AU73" s="23"/>
      <c r="AV73" s="23"/>
      <c r="AW73" s="23"/>
      <c r="AX73" s="23"/>
      <c r="AY73" s="23"/>
      <c r="AZ73" s="23"/>
      <c r="BA73" s="23"/>
      <c r="BB73" s="23"/>
      <c r="BC73" s="23"/>
      <c r="BD73" s="23"/>
      <c r="BE73" s="23"/>
      <c r="BF73" s="23"/>
      <c r="BP73" s="23"/>
      <c r="BT73" s="20">
        <f t="shared" si="11"/>
        <v>0</v>
      </c>
      <c r="BU73" s="20">
        <f t="shared" si="12"/>
        <v>0</v>
      </c>
      <c r="BV73" s="20">
        <f t="shared" si="13"/>
        <v>0</v>
      </c>
      <c r="CD73" s="23"/>
      <c r="CE73" s="23"/>
      <c r="CF73" s="20">
        <f t="shared" si="17"/>
        <v>1</v>
      </c>
      <c r="CG73" s="20">
        <f t="shared" si="14"/>
        <v>0</v>
      </c>
      <c r="CH73" s="20" t="str">
        <f t="shared" si="15"/>
        <v xml:space="preserve">[01/00/00] </v>
      </c>
      <c r="CI73" s="20">
        <f t="shared" si="16"/>
        <v>0</v>
      </c>
    </row>
    <row r="74" spans="14:87">
      <c r="AN74" s="23"/>
      <c r="AO74" s="23"/>
      <c r="AP74" s="23"/>
      <c r="AQ74" s="23"/>
      <c r="AR74" s="23"/>
      <c r="AS74" s="23"/>
      <c r="AT74" s="23"/>
      <c r="AU74" s="23"/>
      <c r="AV74" s="23"/>
      <c r="AW74" s="23"/>
      <c r="AX74" s="23"/>
      <c r="AY74" s="23"/>
      <c r="AZ74" s="23"/>
      <c r="BA74" s="23"/>
      <c r="BB74" s="23"/>
      <c r="BC74" s="23"/>
      <c r="BD74" s="23"/>
      <c r="BE74" s="23"/>
      <c r="BF74" s="23"/>
      <c r="BP74" s="23"/>
      <c r="BT74" s="20">
        <f t="shared" si="11"/>
        <v>0</v>
      </c>
      <c r="BU74" s="20">
        <f t="shared" si="12"/>
        <v>0</v>
      </c>
      <c r="BV74" s="20">
        <f t="shared" si="13"/>
        <v>0</v>
      </c>
      <c r="CD74" s="23"/>
      <c r="CE74" s="23"/>
      <c r="CF74" s="20">
        <f t="shared" si="17"/>
        <v>1</v>
      </c>
      <c r="CG74" s="20">
        <f t="shared" si="14"/>
        <v>0</v>
      </c>
      <c r="CH74" s="20" t="str">
        <f t="shared" si="15"/>
        <v xml:space="preserve">[01/00/00] </v>
      </c>
      <c r="CI74" s="20">
        <f t="shared" si="16"/>
        <v>0</v>
      </c>
    </row>
    <row r="75" spans="14:87">
      <c r="AN75" s="23"/>
      <c r="AO75" s="23"/>
      <c r="AP75" s="23"/>
      <c r="AQ75" s="23"/>
      <c r="AR75" s="23"/>
      <c r="AS75" s="23"/>
      <c r="AT75" s="23"/>
      <c r="AU75" s="23"/>
      <c r="AV75" s="23"/>
      <c r="AW75" s="23"/>
      <c r="AX75" s="23"/>
      <c r="AY75" s="23"/>
      <c r="AZ75" s="23"/>
      <c r="BA75" s="23"/>
      <c r="BB75" s="23"/>
      <c r="BC75" s="23"/>
      <c r="BD75" s="23"/>
      <c r="BE75" s="23"/>
      <c r="BF75" s="23"/>
      <c r="BP75" s="23"/>
      <c r="BT75" s="20">
        <f t="shared" si="11"/>
        <v>0</v>
      </c>
      <c r="BU75" s="20">
        <f t="shared" si="12"/>
        <v>0</v>
      </c>
      <c r="BV75" s="20">
        <f t="shared" si="13"/>
        <v>0</v>
      </c>
      <c r="CD75" s="23"/>
      <c r="CE75" s="23"/>
      <c r="CF75" s="20">
        <f t="shared" si="17"/>
        <v>1</v>
      </c>
      <c r="CG75" s="20">
        <f t="shared" si="14"/>
        <v>0</v>
      </c>
      <c r="CH75" s="20" t="str">
        <f t="shared" si="15"/>
        <v xml:space="preserve">[01/00/00] </v>
      </c>
      <c r="CI75" s="20">
        <f t="shared" si="16"/>
        <v>0</v>
      </c>
    </row>
    <row r="76" spans="14:87">
      <c r="AN76" s="23"/>
      <c r="AO76" s="23"/>
      <c r="AP76" s="23"/>
      <c r="AQ76" s="23"/>
      <c r="AR76" s="23"/>
      <c r="AS76" s="23"/>
      <c r="AT76" s="23"/>
      <c r="AU76" s="23"/>
      <c r="AV76" s="23"/>
      <c r="AW76" s="23"/>
      <c r="AX76" s="23"/>
      <c r="AY76" s="23"/>
      <c r="AZ76" s="23"/>
      <c r="BA76" s="23"/>
      <c r="BB76" s="23"/>
      <c r="BC76" s="23"/>
      <c r="BD76" s="23"/>
      <c r="BE76" s="23"/>
      <c r="BF76" s="23"/>
      <c r="BP76" s="23"/>
      <c r="BT76" s="20">
        <f t="shared" si="11"/>
        <v>0</v>
      </c>
      <c r="BU76" s="20">
        <f t="shared" si="12"/>
        <v>0</v>
      </c>
      <c r="BV76" s="20">
        <f t="shared" si="13"/>
        <v>0</v>
      </c>
      <c r="CD76" s="23"/>
      <c r="CE76" s="23"/>
      <c r="CF76" s="20">
        <f t="shared" si="17"/>
        <v>1</v>
      </c>
      <c r="CG76" s="20">
        <f t="shared" si="14"/>
        <v>0</v>
      </c>
      <c r="CH76" s="20" t="str">
        <f t="shared" si="15"/>
        <v xml:space="preserve">[01/00/00] </v>
      </c>
      <c r="CI76" s="20">
        <f t="shared" si="16"/>
        <v>0</v>
      </c>
    </row>
    <row r="77" spans="14:87">
      <c r="AN77" s="23"/>
      <c r="AO77" s="23"/>
      <c r="AP77" s="23"/>
      <c r="AQ77" s="23"/>
      <c r="AR77" s="23"/>
      <c r="AS77" s="23"/>
      <c r="AT77" s="23"/>
      <c r="AU77" s="23"/>
      <c r="AV77" s="23"/>
      <c r="AW77" s="23"/>
      <c r="AX77" s="23"/>
      <c r="AY77" s="23"/>
      <c r="AZ77" s="23"/>
      <c r="BA77" s="23"/>
      <c r="BB77" s="23"/>
      <c r="BC77" s="23"/>
      <c r="BD77" s="23"/>
      <c r="BE77" s="23"/>
      <c r="BF77" s="23"/>
      <c r="BP77" s="23"/>
      <c r="BT77" s="20">
        <f t="shared" si="11"/>
        <v>0</v>
      </c>
      <c r="BU77" s="20">
        <f t="shared" si="12"/>
        <v>0</v>
      </c>
      <c r="BV77" s="20">
        <f t="shared" si="13"/>
        <v>0</v>
      </c>
      <c r="CD77" s="23"/>
      <c r="CE77" s="23"/>
      <c r="CF77" s="20">
        <f t="shared" si="17"/>
        <v>1</v>
      </c>
      <c r="CG77" s="20">
        <f t="shared" si="14"/>
        <v>0</v>
      </c>
      <c r="CH77" s="20" t="str">
        <f t="shared" si="15"/>
        <v xml:space="preserve">[01/00/00] </v>
      </c>
      <c r="CI77" s="20">
        <f t="shared" si="16"/>
        <v>0</v>
      </c>
    </row>
    <row r="78" spans="14:87">
      <c r="AN78" s="23"/>
      <c r="AO78" s="23"/>
      <c r="AP78" s="23"/>
      <c r="AQ78" s="23"/>
      <c r="AR78" s="23"/>
      <c r="AS78" s="23"/>
      <c r="AT78" s="23"/>
      <c r="AU78" s="23"/>
      <c r="AV78" s="23"/>
      <c r="AW78" s="23"/>
      <c r="AX78" s="23"/>
      <c r="AY78" s="23"/>
      <c r="AZ78" s="23"/>
      <c r="BA78" s="23"/>
      <c r="BB78" s="23"/>
      <c r="BC78" s="23"/>
      <c r="BD78" s="23"/>
      <c r="BE78" s="23"/>
      <c r="BF78" s="23"/>
      <c r="BP78" s="23"/>
      <c r="BT78" s="20">
        <f t="shared" si="11"/>
        <v>0</v>
      </c>
      <c r="BU78" s="20">
        <f t="shared" si="12"/>
        <v>0</v>
      </c>
      <c r="BV78" s="20">
        <f t="shared" si="13"/>
        <v>0</v>
      </c>
      <c r="CD78" s="23"/>
      <c r="CE78" s="23"/>
      <c r="CF78" s="20">
        <f t="shared" si="17"/>
        <v>1</v>
      </c>
      <c r="CG78" s="20">
        <f t="shared" si="14"/>
        <v>0</v>
      </c>
      <c r="CH78" s="20" t="str">
        <f t="shared" si="15"/>
        <v xml:space="preserve">[01/00/00] </v>
      </c>
      <c r="CI78" s="20">
        <f t="shared" si="16"/>
        <v>0</v>
      </c>
    </row>
    <row r="79" spans="14:87">
      <c r="AN79" s="23"/>
      <c r="AO79" s="23"/>
      <c r="AP79" s="23"/>
      <c r="AQ79" s="23"/>
      <c r="AR79" s="23"/>
      <c r="AS79" s="23"/>
      <c r="AT79" s="23"/>
      <c r="AU79" s="23"/>
      <c r="AV79" s="23"/>
      <c r="AW79" s="23"/>
      <c r="AX79" s="23"/>
      <c r="AY79" s="23"/>
      <c r="AZ79" s="23"/>
      <c r="BA79" s="23"/>
      <c r="BB79" s="23"/>
      <c r="BC79" s="23"/>
      <c r="BD79" s="23"/>
      <c r="BE79" s="23"/>
      <c r="BF79" s="23"/>
      <c r="BP79" s="23"/>
      <c r="BT79" s="20">
        <f t="shared" si="11"/>
        <v>0</v>
      </c>
      <c r="BU79" s="20">
        <f t="shared" si="12"/>
        <v>0</v>
      </c>
      <c r="BV79" s="20">
        <f t="shared" si="13"/>
        <v>0</v>
      </c>
      <c r="CD79" s="23"/>
      <c r="CE79" s="23"/>
      <c r="CF79" s="20">
        <f t="shared" si="17"/>
        <v>1</v>
      </c>
      <c r="CG79" s="20">
        <f t="shared" si="14"/>
        <v>0</v>
      </c>
      <c r="CH79" s="20" t="str">
        <f t="shared" si="15"/>
        <v xml:space="preserve">[01/00/00] </v>
      </c>
      <c r="CI79" s="20">
        <f t="shared" si="16"/>
        <v>0</v>
      </c>
    </row>
    <row r="80" spans="14:87">
      <c r="AN80" s="23"/>
      <c r="AO80" s="23"/>
      <c r="AP80" s="23"/>
      <c r="AQ80" s="23"/>
      <c r="AR80" s="23"/>
      <c r="AS80" s="23"/>
      <c r="AT80" s="23"/>
      <c r="AU80" s="23"/>
      <c r="AV80" s="23"/>
      <c r="AW80" s="23"/>
      <c r="AX80" s="23"/>
      <c r="AY80" s="23"/>
      <c r="AZ80" s="23"/>
      <c r="BA80" s="23"/>
      <c r="BB80" s="23"/>
      <c r="BC80" s="23"/>
      <c r="BD80" s="23"/>
      <c r="BE80" s="23"/>
      <c r="BF80" s="23"/>
      <c r="BP80" s="23"/>
      <c r="BT80" s="20">
        <f t="shared" si="11"/>
        <v>0</v>
      </c>
      <c r="BU80" s="20">
        <f t="shared" si="12"/>
        <v>0</v>
      </c>
      <c r="BV80" s="20">
        <f t="shared" si="13"/>
        <v>0</v>
      </c>
      <c r="CD80" s="23"/>
      <c r="CE80" s="23"/>
      <c r="CF80" s="20">
        <f t="shared" si="17"/>
        <v>1</v>
      </c>
      <c r="CG80" s="20">
        <f t="shared" si="14"/>
        <v>0</v>
      </c>
      <c r="CH80" s="20" t="str">
        <f t="shared" si="15"/>
        <v xml:space="preserve">[01/00/00] </v>
      </c>
      <c r="CI80" s="20">
        <f t="shared" si="16"/>
        <v>0</v>
      </c>
    </row>
    <row r="81" spans="40:86">
      <c r="AN81" s="23"/>
      <c r="AO81" s="23"/>
      <c r="AP81" s="23"/>
      <c r="AQ81" s="23"/>
      <c r="AR81" s="23"/>
      <c r="AS81" s="23"/>
      <c r="AT81" s="23"/>
      <c r="AU81" s="23"/>
      <c r="AV81" s="23"/>
      <c r="AW81" s="23"/>
      <c r="AX81" s="23"/>
      <c r="AY81" s="23"/>
      <c r="AZ81" s="23"/>
      <c r="BA81" s="23"/>
      <c r="BB81" s="23"/>
      <c r="BC81" s="23"/>
      <c r="BD81" s="23"/>
      <c r="BE81" s="23"/>
      <c r="BF81" s="23"/>
      <c r="BP81" s="23"/>
      <c r="BT81" s="20">
        <f t="shared" si="11"/>
        <v>0</v>
      </c>
      <c r="BU81" s="20">
        <f t="shared" si="12"/>
        <v>0</v>
      </c>
      <c r="BV81" s="20">
        <f t="shared" si="13"/>
        <v>0</v>
      </c>
      <c r="CD81" s="23"/>
      <c r="CE81" s="23"/>
      <c r="CF81" s="20">
        <f t="shared" si="17"/>
        <v>1</v>
      </c>
      <c r="CG81" s="20">
        <f t="shared" si="14"/>
        <v>0</v>
      </c>
      <c r="CH81" s="20" t="str">
        <f t="shared" si="15"/>
        <v xml:space="preserve">[01/00/00] </v>
      </c>
    </row>
    <row r="82" spans="40:86">
      <c r="AN82" s="23"/>
      <c r="AO82" s="23"/>
      <c r="AP82" s="23"/>
      <c r="AQ82" s="23"/>
      <c r="AR82" s="23"/>
      <c r="AS82" s="23"/>
      <c r="AT82" s="23"/>
      <c r="AU82" s="23"/>
      <c r="AV82" s="23"/>
      <c r="AW82" s="23"/>
      <c r="AX82" s="23"/>
      <c r="AY82" s="23"/>
      <c r="AZ82" s="23"/>
      <c r="BA82" s="23"/>
      <c r="BB82" s="23"/>
      <c r="BC82" s="23"/>
      <c r="BD82" s="23"/>
      <c r="BE82" s="23"/>
      <c r="BF82" s="23"/>
      <c r="BP82" s="23"/>
      <c r="BT82" s="20">
        <f t="shared" si="11"/>
        <v>0</v>
      </c>
      <c r="BU82" s="20">
        <f t="shared" si="12"/>
        <v>0</v>
      </c>
      <c r="BV82" s="20">
        <f t="shared" si="13"/>
        <v>0</v>
      </c>
      <c r="CD82" s="23"/>
      <c r="CE82" s="23"/>
      <c r="CF82" s="20">
        <f t="shared" si="17"/>
        <v>1</v>
      </c>
      <c r="CG82" s="20">
        <f t="shared" si="14"/>
        <v>0</v>
      </c>
      <c r="CH82" s="20" t="str">
        <f t="shared" si="15"/>
        <v xml:space="preserve">[01/00/00] </v>
      </c>
    </row>
    <row r="83" spans="40:86">
      <c r="AN83" s="23"/>
      <c r="AO83" s="23"/>
      <c r="AP83" s="23"/>
      <c r="AQ83" s="23"/>
      <c r="AR83" s="23"/>
      <c r="AS83" s="23"/>
      <c r="AT83" s="23"/>
      <c r="AU83" s="23"/>
      <c r="AV83" s="23"/>
      <c r="AW83" s="23"/>
      <c r="AX83" s="23"/>
      <c r="AY83" s="23"/>
      <c r="AZ83" s="23"/>
      <c r="BA83" s="23"/>
      <c r="BB83" s="23"/>
      <c r="BC83" s="23"/>
      <c r="BD83" s="23"/>
      <c r="BE83" s="23"/>
      <c r="BF83" s="23"/>
      <c r="BP83" s="23"/>
      <c r="BT83" s="20">
        <f t="shared" si="11"/>
        <v>0</v>
      </c>
      <c r="BU83" s="20">
        <f t="shared" si="12"/>
        <v>0</v>
      </c>
      <c r="BV83" s="20">
        <f t="shared" si="13"/>
        <v>0</v>
      </c>
      <c r="CD83" s="23"/>
      <c r="CE83" s="23"/>
      <c r="CF83" s="20">
        <f t="shared" si="17"/>
        <v>1</v>
      </c>
      <c r="CG83" s="20">
        <f t="shared" si="14"/>
        <v>0</v>
      </c>
      <c r="CH83" s="20" t="str">
        <f t="shared" si="15"/>
        <v xml:space="preserve">[01/00/00] </v>
      </c>
    </row>
    <row r="84" spans="40:86">
      <c r="AN84" s="23"/>
      <c r="AO84" s="23"/>
      <c r="AP84" s="23"/>
      <c r="AQ84" s="23"/>
      <c r="AR84" s="23"/>
      <c r="AS84" s="23"/>
      <c r="AT84" s="23"/>
      <c r="AU84" s="23"/>
      <c r="AV84" s="23"/>
      <c r="AW84" s="23"/>
      <c r="AX84" s="23"/>
      <c r="AY84" s="23"/>
      <c r="AZ84" s="23"/>
      <c r="BA84" s="23"/>
      <c r="BB84" s="23"/>
      <c r="BC84" s="23"/>
      <c r="BD84" s="23"/>
      <c r="BE84" s="23"/>
      <c r="BF84" s="23"/>
      <c r="BP84" s="23"/>
      <c r="BT84" s="20">
        <f t="shared" si="11"/>
        <v>0</v>
      </c>
      <c r="BU84" s="20">
        <f t="shared" si="12"/>
        <v>0</v>
      </c>
      <c r="BV84" s="20">
        <f t="shared" si="13"/>
        <v>0</v>
      </c>
      <c r="CD84" s="23"/>
      <c r="CE84" s="23"/>
      <c r="CF84" s="20">
        <f t="shared" si="17"/>
        <v>1</v>
      </c>
      <c r="CG84" s="20">
        <f t="shared" si="14"/>
        <v>0</v>
      </c>
      <c r="CH84" s="20" t="str">
        <f t="shared" si="15"/>
        <v xml:space="preserve">[01/00/00] </v>
      </c>
    </row>
    <row r="85" spans="40:86">
      <c r="AN85" s="23"/>
      <c r="AO85" s="23"/>
      <c r="AP85" s="23"/>
      <c r="AQ85" s="23"/>
      <c r="AR85" s="23"/>
      <c r="AS85" s="23"/>
      <c r="AT85" s="23"/>
      <c r="AU85" s="23"/>
      <c r="AV85" s="23"/>
      <c r="AW85" s="23"/>
      <c r="AX85" s="23"/>
      <c r="AY85" s="23"/>
      <c r="AZ85" s="23"/>
      <c r="BA85" s="23"/>
      <c r="BB85" s="23"/>
      <c r="BC85" s="23"/>
      <c r="BD85" s="23"/>
      <c r="BE85" s="23"/>
      <c r="BF85" s="23"/>
      <c r="BP85" s="23"/>
      <c r="BT85" s="20">
        <f t="shared" si="11"/>
        <v>0</v>
      </c>
      <c r="BU85" s="20">
        <f t="shared" si="12"/>
        <v>0</v>
      </c>
      <c r="BV85" s="20">
        <f t="shared" si="13"/>
        <v>0</v>
      </c>
      <c r="CD85" s="23"/>
      <c r="CE85" s="23"/>
      <c r="CF85" s="20">
        <f t="shared" si="17"/>
        <v>1</v>
      </c>
      <c r="CG85" s="20">
        <f t="shared" si="14"/>
        <v>0</v>
      </c>
      <c r="CH85" s="20" t="str">
        <f t="shared" si="15"/>
        <v xml:space="preserve">[01/00/00] </v>
      </c>
    </row>
    <row r="86" spans="40:86">
      <c r="AN86" s="23"/>
      <c r="AO86" s="23"/>
      <c r="AP86" s="23"/>
      <c r="AQ86" s="23"/>
      <c r="AR86" s="23"/>
      <c r="AS86" s="23"/>
      <c r="AT86" s="23"/>
      <c r="AU86" s="23"/>
      <c r="AV86" s="23"/>
      <c r="AW86" s="23"/>
      <c r="AX86" s="23"/>
      <c r="AY86" s="23"/>
      <c r="AZ86" s="23"/>
      <c r="BA86" s="23"/>
      <c r="BB86" s="23"/>
      <c r="BC86" s="23"/>
      <c r="BD86" s="23"/>
      <c r="BE86" s="23"/>
      <c r="BF86" s="23"/>
      <c r="BP86" s="23"/>
      <c r="BT86" s="20">
        <f t="shared" si="11"/>
        <v>0</v>
      </c>
      <c r="BU86" s="20">
        <f t="shared" si="12"/>
        <v>0</v>
      </c>
      <c r="BV86" s="20">
        <f t="shared" si="13"/>
        <v>0</v>
      </c>
      <c r="CD86" s="23"/>
      <c r="CE86" s="23"/>
      <c r="CF86" s="20">
        <f t="shared" si="17"/>
        <v>1</v>
      </c>
      <c r="CG86" s="20">
        <f t="shared" si="14"/>
        <v>0</v>
      </c>
      <c r="CH86" s="20" t="str">
        <f t="shared" si="15"/>
        <v xml:space="preserve">[01/00/00] </v>
      </c>
    </row>
    <row r="87" spans="40:86">
      <c r="AN87" s="23"/>
      <c r="AO87" s="23"/>
      <c r="AP87" s="23"/>
      <c r="AQ87" s="23"/>
      <c r="AR87" s="23"/>
      <c r="AS87" s="23"/>
      <c r="AT87" s="23"/>
      <c r="AU87" s="23"/>
      <c r="AV87" s="23"/>
      <c r="AW87" s="23"/>
      <c r="AX87" s="23"/>
      <c r="AY87" s="23"/>
      <c r="AZ87" s="23"/>
      <c r="BA87" s="23"/>
      <c r="BB87" s="23"/>
      <c r="BC87" s="23"/>
      <c r="BD87" s="23"/>
      <c r="BE87" s="23"/>
      <c r="BF87" s="23"/>
      <c r="BP87" s="23"/>
      <c r="BT87" s="20">
        <f t="shared" si="11"/>
        <v>0</v>
      </c>
      <c r="BU87" s="20">
        <f t="shared" si="12"/>
        <v>0</v>
      </c>
      <c r="BV87" s="20">
        <f t="shared" si="13"/>
        <v>0</v>
      </c>
      <c r="CD87" s="23"/>
      <c r="CE87" s="23"/>
      <c r="CF87" s="20">
        <f t="shared" si="17"/>
        <v>1</v>
      </c>
      <c r="CG87" s="20">
        <f t="shared" si="14"/>
        <v>0</v>
      </c>
      <c r="CH87" s="20" t="str">
        <f t="shared" si="15"/>
        <v xml:space="preserve">[01/00/00] </v>
      </c>
    </row>
    <row r="88" spans="40:86">
      <c r="AN88" s="23"/>
      <c r="AO88" s="23"/>
      <c r="AP88" s="23"/>
      <c r="AQ88" s="23"/>
      <c r="AR88" s="23"/>
      <c r="AS88" s="23"/>
      <c r="AT88" s="23"/>
      <c r="AU88" s="23"/>
      <c r="AV88" s="23"/>
      <c r="AW88" s="23"/>
      <c r="AX88" s="23"/>
      <c r="AY88" s="23"/>
      <c r="AZ88" s="23"/>
      <c r="BA88" s="23"/>
      <c r="BB88" s="23"/>
      <c r="BC88" s="23"/>
      <c r="BD88" s="23"/>
      <c r="BE88" s="23"/>
      <c r="BF88" s="23"/>
      <c r="BP88" s="23"/>
      <c r="BT88" s="20">
        <f t="shared" si="11"/>
        <v>0</v>
      </c>
      <c r="BU88" s="20">
        <f t="shared" si="12"/>
        <v>0</v>
      </c>
      <c r="BV88" s="20">
        <f t="shared" si="13"/>
        <v>0</v>
      </c>
      <c r="CD88" s="23"/>
      <c r="CE88" s="23"/>
      <c r="CF88" s="20">
        <f t="shared" si="17"/>
        <v>1</v>
      </c>
      <c r="CG88" s="20">
        <f t="shared" si="14"/>
        <v>0</v>
      </c>
      <c r="CH88" s="20" t="str">
        <f t="shared" si="15"/>
        <v xml:space="preserve">[01/00/00] </v>
      </c>
    </row>
    <row r="89" spans="40:86">
      <c r="AN89" s="23"/>
      <c r="AO89" s="23"/>
      <c r="AP89" s="23"/>
      <c r="AQ89" s="23"/>
      <c r="AR89" s="23"/>
      <c r="AS89" s="23"/>
      <c r="AT89" s="23"/>
      <c r="AU89" s="23"/>
      <c r="AV89" s="23"/>
      <c r="AW89" s="23"/>
      <c r="AX89" s="23"/>
      <c r="AY89" s="23"/>
      <c r="AZ89" s="23"/>
      <c r="BA89" s="23"/>
      <c r="BB89" s="23"/>
      <c r="BC89" s="23"/>
      <c r="BD89" s="23"/>
      <c r="BE89" s="23"/>
      <c r="BF89" s="23"/>
      <c r="BP89" s="23"/>
      <c r="BT89" s="20">
        <f t="shared" si="11"/>
        <v>0</v>
      </c>
      <c r="BU89" s="20">
        <f t="shared" si="12"/>
        <v>0</v>
      </c>
      <c r="BV89" s="20">
        <f t="shared" si="13"/>
        <v>0</v>
      </c>
      <c r="CD89" s="23"/>
      <c r="CE89" s="23"/>
      <c r="CF89" s="20">
        <f t="shared" si="17"/>
        <v>1</v>
      </c>
      <c r="CG89" s="20">
        <f t="shared" si="14"/>
        <v>0</v>
      </c>
      <c r="CH89" s="20" t="str">
        <f t="shared" si="15"/>
        <v xml:space="preserve">[01/00/00] </v>
      </c>
    </row>
    <row r="90" spans="40:86">
      <c r="AN90" s="23"/>
      <c r="AO90" s="23"/>
      <c r="AP90" s="23"/>
      <c r="AQ90" s="23"/>
      <c r="AR90" s="23"/>
      <c r="AS90" s="23"/>
      <c r="AT90" s="23"/>
      <c r="AU90" s="23"/>
      <c r="AV90" s="23"/>
      <c r="AW90" s="23"/>
      <c r="AX90" s="23"/>
      <c r="AY90" s="23"/>
      <c r="AZ90" s="23"/>
      <c r="BA90" s="23"/>
      <c r="BB90" s="23"/>
      <c r="BC90" s="23"/>
      <c r="BD90" s="23"/>
      <c r="BE90" s="23"/>
      <c r="BF90" s="23"/>
      <c r="BP90" s="23"/>
      <c r="BT90" s="20">
        <f t="shared" si="11"/>
        <v>0</v>
      </c>
      <c r="BU90" s="20">
        <f t="shared" si="12"/>
        <v>0</v>
      </c>
      <c r="BV90" s="20">
        <f t="shared" si="13"/>
        <v>0</v>
      </c>
      <c r="CD90" s="23"/>
      <c r="CE90" s="23"/>
      <c r="CF90" s="20">
        <f t="shared" si="17"/>
        <v>1</v>
      </c>
      <c r="CG90" s="20">
        <f t="shared" si="14"/>
        <v>0</v>
      </c>
      <c r="CH90" s="20" t="str">
        <f t="shared" si="15"/>
        <v xml:space="preserve">[01/00/00] </v>
      </c>
    </row>
    <row r="91" spans="40:86">
      <c r="AN91" s="23"/>
      <c r="AO91" s="23"/>
      <c r="AP91" s="23"/>
      <c r="AQ91" s="23"/>
      <c r="AR91" s="23"/>
      <c r="AS91" s="23"/>
      <c r="AT91" s="23"/>
      <c r="AU91" s="23"/>
      <c r="AV91" s="23"/>
      <c r="AW91" s="23"/>
      <c r="AX91" s="23"/>
      <c r="AY91" s="23"/>
      <c r="AZ91" s="23"/>
      <c r="BA91" s="23"/>
      <c r="BB91" s="23"/>
      <c r="BC91" s="23"/>
      <c r="BD91" s="23"/>
      <c r="BE91" s="23"/>
      <c r="BF91" s="23"/>
      <c r="BP91" s="23"/>
      <c r="BT91" s="20">
        <f t="shared" si="11"/>
        <v>0</v>
      </c>
      <c r="BU91" s="20">
        <f t="shared" si="12"/>
        <v>0</v>
      </c>
      <c r="BV91" s="20">
        <f t="shared" si="13"/>
        <v>0</v>
      </c>
      <c r="CD91" s="23"/>
      <c r="CE91" s="23"/>
      <c r="CF91" s="20">
        <f t="shared" si="17"/>
        <v>1</v>
      </c>
      <c r="CG91" s="20">
        <f t="shared" si="14"/>
        <v>0</v>
      </c>
      <c r="CH91" s="20" t="str">
        <f t="shared" si="15"/>
        <v xml:space="preserve">[01/00/00] </v>
      </c>
    </row>
    <row r="92" spans="40:86">
      <c r="AN92" s="23"/>
      <c r="AO92" s="23"/>
      <c r="AP92" s="23"/>
      <c r="AQ92" s="23"/>
      <c r="AR92" s="23"/>
      <c r="AS92" s="23"/>
      <c r="AT92" s="23"/>
      <c r="AU92" s="23"/>
      <c r="AV92" s="23"/>
      <c r="AW92" s="23"/>
      <c r="AX92" s="23"/>
      <c r="AY92" s="23"/>
      <c r="AZ92" s="23"/>
      <c r="BA92" s="23"/>
      <c r="BB92" s="23"/>
      <c r="BC92" s="23"/>
      <c r="BD92" s="23"/>
      <c r="BE92" s="23"/>
      <c r="BF92" s="23"/>
      <c r="BP92" s="23"/>
      <c r="BT92" s="20">
        <f t="shared" si="11"/>
        <v>0</v>
      </c>
      <c r="BU92" s="20">
        <f t="shared" si="12"/>
        <v>0</v>
      </c>
      <c r="BV92" s="20">
        <f t="shared" si="13"/>
        <v>0</v>
      </c>
      <c r="CD92" s="23"/>
      <c r="CE92" s="23"/>
      <c r="CF92" s="20">
        <f t="shared" si="17"/>
        <v>1</v>
      </c>
      <c r="CG92" s="20">
        <f t="shared" si="14"/>
        <v>0</v>
      </c>
      <c r="CH92" s="20" t="str">
        <f t="shared" si="15"/>
        <v xml:space="preserve">[01/00/00] </v>
      </c>
    </row>
    <row r="93" spans="40:86">
      <c r="AN93" s="23"/>
      <c r="AO93" s="23"/>
      <c r="AP93" s="23"/>
      <c r="AQ93" s="23"/>
      <c r="AR93" s="23"/>
      <c r="AS93" s="23"/>
      <c r="AT93" s="23"/>
      <c r="AU93" s="23"/>
      <c r="AV93" s="23"/>
      <c r="AW93" s="23"/>
      <c r="AX93" s="23"/>
      <c r="AY93" s="23"/>
      <c r="AZ93" s="23"/>
      <c r="BA93" s="23"/>
      <c r="BB93" s="23"/>
      <c r="BC93" s="23"/>
      <c r="BD93" s="23"/>
      <c r="BE93" s="23"/>
      <c r="BF93" s="23"/>
      <c r="BP93" s="23"/>
      <c r="BT93" s="20">
        <f t="shared" si="11"/>
        <v>0</v>
      </c>
      <c r="BU93" s="20">
        <f t="shared" si="12"/>
        <v>0</v>
      </c>
      <c r="BV93" s="20">
        <f t="shared" si="13"/>
        <v>0</v>
      </c>
      <c r="CD93" s="23"/>
      <c r="CE93" s="23"/>
      <c r="CF93" s="20">
        <f t="shared" si="17"/>
        <v>1</v>
      </c>
      <c r="CG93" s="20">
        <f t="shared" si="14"/>
        <v>0</v>
      </c>
      <c r="CH93" s="20" t="str">
        <f t="shared" si="15"/>
        <v xml:space="preserve">[01/00/00] </v>
      </c>
    </row>
    <row r="94" spans="40:86">
      <c r="AN94" s="23"/>
      <c r="AO94" s="23"/>
      <c r="AP94" s="23"/>
      <c r="AQ94" s="23"/>
      <c r="AR94" s="23"/>
      <c r="AS94" s="23"/>
      <c r="AT94" s="23"/>
      <c r="AU94" s="23"/>
      <c r="AV94" s="23"/>
      <c r="AW94" s="23"/>
      <c r="AX94" s="23"/>
      <c r="AY94" s="23"/>
      <c r="AZ94" s="23"/>
      <c r="BA94" s="23"/>
      <c r="BB94" s="23"/>
      <c r="BC94" s="23"/>
      <c r="BD94" s="23"/>
      <c r="BE94" s="23"/>
      <c r="BF94" s="23"/>
      <c r="BP94" s="23"/>
      <c r="BT94" s="20">
        <f t="shared" si="11"/>
        <v>0</v>
      </c>
      <c r="BU94" s="20">
        <f t="shared" si="12"/>
        <v>0</v>
      </c>
      <c r="BV94" s="20">
        <f t="shared" si="13"/>
        <v>0</v>
      </c>
      <c r="CD94" s="23"/>
      <c r="CE94" s="23"/>
      <c r="CF94" s="20">
        <f t="shared" si="17"/>
        <v>1</v>
      </c>
      <c r="CG94" s="20">
        <f t="shared" si="14"/>
        <v>0</v>
      </c>
      <c r="CH94" s="20" t="str">
        <f t="shared" si="15"/>
        <v xml:space="preserve">[01/00/00] </v>
      </c>
    </row>
    <row r="95" spans="40:86">
      <c r="AN95" s="23"/>
      <c r="AO95" s="23"/>
      <c r="AP95" s="23"/>
      <c r="AQ95" s="23"/>
      <c r="AR95" s="23"/>
      <c r="AS95" s="23"/>
      <c r="AT95" s="23"/>
      <c r="AU95" s="23"/>
      <c r="AV95" s="23"/>
      <c r="AW95" s="23"/>
      <c r="AX95" s="23"/>
      <c r="AY95" s="23"/>
      <c r="AZ95" s="23"/>
      <c r="BA95" s="23"/>
      <c r="BB95" s="23"/>
      <c r="BC95" s="23"/>
      <c r="BD95" s="23"/>
      <c r="BE95" s="23"/>
      <c r="BF95" s="23"/>
      <c r="BP95" s="23"/>
      <c r="BT95" s="20">
        <f t="shared" si="11"/>
        <v>0</v>
      </c>
      <c r="BU95" s="20">
        <f t="shared" si="12"/>
        <v>0</v>
      </c>
      <c r="BV95" s="20">
        <f t="shared" si="13"/>
        <v>0</v>
      </c>
      <c r="CD95" s="23"/>
      <c r="CE95" s="23"/>
      <c r="CF95" s="20">
        <f t="shared" si="17"/>
        <v>1</v>
      </c>
      <c r="CG95" s="20">
        <f t="shared" si="14"/>
        <v>0</v>
      </c>
      <c r="CH95" s="20" t="str">
        <f t="shared" si="15"/>
        <v xml:space="preserve">[01/00/00] </v>
      </c>
    </row>
    <row r="96" spans="40:86">
      <c r="AN96" s="23"/>
      <c r="AO96" s="23"/>
      <c r="AP96" s="23"/>
      <c r="AQ96" s="23"/>
      <c r="AR96" s="23"/>
      <c r="AS96" s="23"/>
      <c r="AT96" s="23"/>
      <c r="AU96" s="23"/>
      <c r="AV96" s="23"/>
      <c r="AW96" s="23"/>
      <c r="AX96" s="23"/>
      <c r="AY96" s="23"/>
      <c r="AZ96" s="23"/>
      <c r="BA96" s="23"/>
      <c r="BB96" s="23"/>
      <c r="BC96" s="23"/>
      <c r="BD96" s="23"/>
      <c r="BE96" s="23"/>
      <c r="BF96" s="23"/>
      <c r="BP96" s="23"/>
      <c r="BT96" s="20">
        <f t="shared" si="11"/>
        <v>0</v>
      </c>
      <c r="BU96" s="20">
        <f t="shared" si="12"/>
        <v>0</v>
      </c>
      <c r="BV96" s="20">
        <f t="shared" si="13"/>
        <v>0</v>
      </c>
      <c r="CD96" s="23"/>
      <c r="CE96" s="23"/>
      <c r="CF96" s="20">
        <f t="shared" si="17"/>
        <v>1</v>
      </c>
      <c r="CG96" s="20">
        <f t="shared" si="14"/>
        <v>0</v>
      </c>
      <c r="CH96" s="20" t="str">
        <f t="shared" si="15"/>
        <v xml:space="preserve">[01/00/00] </v>
      </c>
    </row>
    <row r="97" spans="40:86">
      <c r="AN97" s="23"/>
      <c r="AO97" s="23"/>
      <c r="AP97" s="23"/>
      <c r="AQ97" s="23"/>
      <c r="AR97" s="23"/>
      <c r="AS97" s="23"/>
      <c r="AT97" s="23"/>
      <c r="AU97" s="23"/>
      <c r="AV97" s="23"/>
      <c r="AW97" s="23"/>
      <c r="AX97" s="23"/>
      <c r="AY97" s="23"/>
      <c r="AZ97" s="23"/>
      <c r="BA97" s="23"/>
      <c r="BB97" s="23"/>
      <c r="BC97" s="23"/>
      <c r="BD97" s="23"/>
      <c r="BE97" s="23"/>
      <c r="BF97" s="23"/>
      <c r="BP97" s="23"/>
      <c r="BT97" s="20">
        <f t="shared" si="11"/>
        <v>0</v>
      </c>
      <c r="BU97" s="20">
        <f t="shared" si="12"/>
        <v>0</v>
      </c>
      <c r="BV97" s="20">
        <f t="shared" si="13"/>
        <v>0</v>
      </c>
      <c r="CD97" s="23"/>
      <c r="CE97" s="23"/>
      <c r="CF97" s="20">
        <f t="shared" si="17"/>
        <v>1</v>
      </c>
      <c r="CG97" s="20">
        <f t="shared" si="14"/>
        <v>0</v>
      </c>
      <c r="CH97" s="20" t="str">
        <f t="shared" si="15"/>
        <v xml:space="preserve">[01/00/00] </v>
      </c>
    </row>
    <row r="98" spans="40:86">
      <c r="AN98" s="23"/>
      <c r="AO98" s="23"/>
      <c r="AP98" s="23"/>
      <c r="AQ98" s="23"/>
      <c r="AR98" s="23"/>
      <c r="AS98" s="23"/>
      <c r="AT98" s="23"/>
      <c r="AU98" s="23"/>
      <c r="AV98" s="23"/>
      <c r="AW98" s="23"/>
      <c r="AX98" s="23"/>
      <c r="AY98" s="23"/>
      <c r="AZ98" s="23"/>
      <c r="BA98" s="23"/>
      <c r="BB98" s="23"/>
      <c r="BC98" s="23"/>
      <c r="BD98" s="23"/>
      <c r="BE98" s="23"/>
      <c r="BF98" s="23"/>
      <c r="BP98" s="23"/>
      <c r="BT98" s="20">
        <f t="shared" si="11"/>
        <v>0</v>
      </c>
      <c r="BU98" s="20">
        <f t="shared" si="12"/>
        <v>0</v>
      </c>
      <c r="BV98" s="20">
        <f t="shared" si="13"/>
        <v>0</v>
      </c>
      <c r="CD98" s="23"/>
      <c r="CE98" s="23"/>
      <c r="CF98" s="20">
        <f t="shared" si="17"/>
        <v>1</v>
      </c>
      <c r="CG98" s="20">
        <f t="shared" si="14"/>
        <v>0</v>
      </c>
      <c r="CH98" s="20" t="str">
        <f t="shared" si="15"/>
        <v xml:space="preserve">[01/00/00] </v>
      </c>
    </row>
    <row r="99" spans="40:86">
      <c r="AN99" s="23"/>
      <c r="AO99" s="23"/>
      <c r="AP99" s="23"/>
      <c r="AQ99" s="23"/>
      <c r="AR99" s="23"/>
      <c r="AS99" s="23"/>
      <c r="AT99" s="23"/>
      <c r="AU99" s="23"/>
      <c r="AV99" s="23"/>
      <c r="AW99" s="23"/>
      <c r="AX99" s="23"/>
      <c r="AY99" s="23"/>
      <c r="AZ99" s="23"/>
      <c r="BA99" s="23"/>
      <c r="BB99" s="23"/>
      <c r="BC99" s="23"/>
      <c r="BD99" s="23"/>
      <c r="BE99" s="23"/>
      <c r="BF99" s="23"/>
      <c r="BP99" s="23"/>
      <c r="BT99" s="20">
        <f t="shared" si="11"/>
        <v>0</v>
      </c>
      <c r="BU99" s="20">
        <f t="shared" si="12"/>
        <v>0</v>
      </c>
      <c r="BV99" s="20">
        <f t="shared" si="13"/>
        <v>0</v>
      </c>
      <c r="CD99" s="23"/>
      <c r="CE99" s="23"/>
      <c r="CF99" s="20">
        <f t="shared" si="17"/>
        <v>1</v>
      </c>
      <c r="CG99" s="20">
        <f t="shared" si="14"/>
        <v>0</v>
      </c>
      <c r="CH99" s="20" t="str">
        <f t="shared" si="15"/>
        <v xml:space="preserve">[01/00/00] </v>
      </c>
    </row>
    <row r="100" spans="40:86">
      <c r="AN100" s="23"/>
      <c r="AO100" s="23"/>
      <c r="AP100" s="23"/>
      <c r="AQ100" s="23"/>
      <c r="AR100" s="23"/>
      <c r="AS100" s="23"/>
      <c r="AT100" s="23"/>
      <c r="AU100" s="23"/>
      <c r="AV100" s="23"/>
      <c r="AW100" s="23"/>
      <c r="AX100" s="23"/>
      <c r="AY100" s="23"/>
      <c r="AZ100" s="23"/>
      <c r="BA100" s="23"/>
      <c r="BB100" s="23"/>
      <c r="BC100" s="23"/>
      <c r="BD100" s="23"/>
      <c r="BE100" s="23"/>
      <c r="BF100" s="23"/>
      <c r="BP100" s="23"/>
      <c r="BT100" s="20">
        <f t="shared" si="11"/>
        <v>0</v>
      </c>
      <c r="BU100" s="20">
        <f t="shared" si="12"/>
        <v>0</v>
      </c>
      <c r="BV100" s="20">
        <f t="shared" si="13"/>
        <v>0</v>
      </c>
      <c r="CD100" s="23"/>
      <c r="CE100" s="23"/>
      <c r="CH100" s="20" t="str">
        <f t="shared" si="15"/>
        <v xml:space="preserve">[01/00/00] </v>
      </c>
    </row>
    <row r="101" spans="40:86">
      <c r="AN101" s="23"/>
      <c r="AO101" s="23"/>
      <c r="AP101" s="23"/>
      <c r="AQ101" s="23"/>
      <c r="AR101" s="23"/>
      <c r="AS101" s="23"/>
      <c r="AT101" s="23"/>
      <c r="AU101" s="23"/>
      <c r="AV101" s="23"/>
      <c r="AW101" s="23"/>
      <c r="AX101" s="23"/>
      <c r="AY101" s="23"/>
      <c r="AZ101" s="23"/>
      <c r="BA101" s="23"/>
      <c r="BB101" s="23"/>
      <c r="BC101" s="23"/>
      <c r="BD101" s="23"/>
      <c r="BE101" s="23"/>
      <c r="BF101" s="23"/>
      <c r="BP101" s="23"/>
      <c r="BT101" s="20">
        <f t="shared" si="11"/>
        <v>0</v>
      </c>
      <c r="BU101" s="20">
        <f t="shared" si="12"/>
        <v>0</v>
      </c>
      <c r="BV101" s="20">
        <f t="shared" si="13"/>
        <v>0</v>
      </c>
      <c r="CD101" s="23"/>
      <c r="CE101" s="23"/>
      <c r="CH101" s="20" t="str">
        <f t="shared" si="15"/>
        <v xml:space="preserve">[01/00/00] </v>
      </c>
    </row>
    <row r="102" spans="40:86">
      <c r="AN102" s="23"/>
      <c r="AO102" s="23"/>
      <c r="AP102" s="23"/>
      <c r="AQ102" s="23"/>
      <c r="AR102" s="23"/>
      <c r="AS102" s="23"/>
      <c r="AT102" s="23"/>
      <c r="AU102" s="23"/>
      <c r="AV102" s="23"/>
      <c r="AW102" s="23"/>
      <c r="AX102" s="23"/>
      <c r="AY102" s="23"/>
      <c r="AZ102" s="23"/>
      <c r="BA102" s="23"/>
      <c r="BB102" s="23"/>
      <c r="BC102" s="23"/>
      <c r="BD102" s="23"/>
      <c r="BE102" s="23"/>
      <c r="BF102" s="23"/>
      <c r="BP102" s="23"/>
      <c r="BT102" s="20">
        <f t="shared" si="11"/>
        <v>0</v>
      </c>
      <c r="BU102" s="20">
        <f t="shared" si="12"/>
        <v>0</v>
      </c>
      <c r="BV102" s="20">
        <f t="shared" si="13"/>
        <v>0</v>
      </c>
      <c r="CD102" s="23"/>
      <c r="CE102" s="23"/>
      <c r="CH102" s="20" t="str">
        <f t="shared" si="15"/>
        <v xml:space="preserve">[01/00/00] </v>
      </c>
    </row>
    <row r="103" spans="40:86">
      <c r="AN103" s="23"/>
      <c r="AO103" s="23"/>
      <c r="AP103" s="23"/>
      <c r="AQ103" s="23"/>
      <c r="AR103" s="23"/>
      <c r="AS103" s="23"/>
      <c r="AT103" s="23"/>
      <c r="AU103" s="23"/>
      <c r="AV103" s="23"/>
      <c r="AW103" s="23"/>
      <c r="AX103" s="23"/>
      <c r="AY103" s="23"/>
      <c r="AZ103" s="23"/>
      <c r="BA103" s="23"/>
      <c r="BB103" s="23"/>
      <c r="BC103" s="23"/>
      <c r="BD103" s="23"/>
      <c r="BE103" s="23"/>
      <c r="BF103" s="23"/>
      <c r="BP103" s="23"/>
      <c r="BT103" s="20">
        <f t="shared" si="11"/>
        <v>0</v>
      </c>
      <c r="BU103" s="20">
        <f t="shared" si="12"/>
        <v>0</v>
      </c>
      <c r="BV103" s="20">
        <f t="shared" si="13"/>
        <v>0</v>
      </c>
      <c r="CD103" s="23"/>
      <c r="CE103" s="23"/>
      <c r="CH103" s="20" t="str">
        <f t="shared" si="15"/>
        <v xml:space="preserve">[01/00/00] </v>
      </c>
    </row>
    <row r="104" spans="40:86">
      <c r="AN104" s="23"/>
      <c r="AO104" s="23"/>
      <c r="AP104" s="23"/>
      <c r="AQ104" s="23"/>
      <c r="AR104" s="23"/>
      <c r="AS104" s="23"/>
      <c r="AT104" s="23"/>
      <c r="AU104" s="23"/>
      <c r="AV104" s="23"/>
      <c r="AW104" s="23"/>
      <c r="AX104" s="23"/>
      <c r="AY104" s="23"/>
      <c r="AZ104" s="23"/>
      <c r="BA104" s="23"/>
      <c r="BB104" s="23"/>
      <c r="BC104" s="23"/>
      <c r="BD104" s="23"/>
      <c r="BE104" s="23"/>
      <c r="BF104" s="23"/>
      <c r="BP104" s="23"/>
      <c r="BT104" s="20">
        <f t="shared" si="11"/>
        <v>0</v>
      </c>
      <c r="BU104" s="20">
        <f t="shared" si="12"/>
        <v>0</v>
      </c>
      <c r="BV104" s="20">
        <f t="shared" si="13"/>
        <v>0</v>
      </c>
      <c r="CD104" s="23"/>
      <c r="CE104" s="23"/>
      <c r="CH104" s="20" t="str">
        <f t="shared" si="15"/>
        <v xml:space="preserve">[01/00/00] </v>
      </c>
    </row>
    <row r="105" spans="40:86">
      <c r="AN105" s="23"/>
      <c r="AO105" s="23"/>
      <c r="AP105" s="23"/>
      <c r="AQ105" s="23"/>
      <c r="AR105" s="23"/>
      <c r="AS105" s="23"/>
      <c r="AT105" s="23"/>
      <c r="AU105" s="23"/>
      <c r="AV105" s="23"/>
      <c r="AW105" s="23"/>
      <c r="AX105" s="23"/>
      <c r="AY105" s="23"/>
      <c r="AZ105" s="23"/>
      <c r="BA105" s="23"/>
      <c r="BB105" s="23"/>
      <c r="BC105" s="23"/>
      <c r="BD105" s="23"/>
      <c r="BE105" s="23"/>
      <c r="BF105" s="23"/>
      <c r="BP105" s="23"/>
      <c r="BT105" s="20">
        <f t="shared" si="11"/>
        <v>0</v>
      </c>
      <c r="BU105" s="20">
        <f t="shared" si="12"/>
        <v>0</v>
      </c>
      <c r="BV105" s="20">
        <f t="shared" si="13"/>
        <v>0</v>
      </c>
      <c r="CD105" s="23"/>
      <c r="CE105" s="23"/>
      <c r="CH105" s="20" t="str">
        <f t="shared" si="15"/>
        <v xml:space="preserve">[01/00/00] </v>
      </c>
    </row>
    <row r="106" spans="40:86">
      <c r="AN106" s="23"/>
      <c r="AO106" s="23"/>
      <c r="AP106" s="23"/>
      <c r="AQ106" s="23"/>
      <c r="AR106" s="23"/>
      <c r="AS106" s="23"/>
      <c r="AT106" s="23"/>
      <c r="AU106" s="23"/>
      <c r="AV106" s="23"/>
      <c r="AW106" s="23"/>
      <c r="AX106" s="23"/>
      <c r="AY106" s="23"/>
      <c r="AZ106" s="23"/>
      <c r="BA106" s="23"/>
      <c r="BB106" s="23"/>
      <c r="BC106" s="23"/>
      <c r="BD106" s="23"/>
      <c r="BE106" s="23"/>
      <c r="BF106" s="23"/>
      <c r="BP106" s="23"/>
      <c r="BT106" s="20">
        <f t="shared" si="11"/>
        <v>0</v>
      </c>
      <c r="BU106" s="20">
        <f t="shared" si="12"/>
        <v>0</v>
      </c>
      <c r="BV106" s="20">
        <f t="shared" si="13"/>
        <v>0</v>
      </c>
      <c r="CD106" s="23"/>
      <c r="CE106" s="23"/>
      <c r="CH106" s="20" t="str">
        <f t="shared" si="15"/>
        <v xml:space="preserve">[01/00/00] </v>
      </c>
    </row>
    <row r="107" spans="40:86">
      <c r="AN107" s="23"/>
      <c r="AO107" s="23"/>
      <c r="AP107" s="23"/>
      <c r="AQ107" s="23"/>
      <c r="AR107" s="23"/>
      <c r="AS107" s="23"/>
      <c r="AT107" s="23"/>
      <c r="AU107" s="23"/>
      <c r="AV107" s="23"/>
      <c r="AW107" s="23"/>
      <c r="AX107" s="23"/>
      <c r="AY107" s="23"/>
      <c r="AZ107" s="23"/>
      <c r="BA107" s="23"/>
      <c r="BB107" s="23"/>
      <c r="BC107" s="23"/>
      <c r="BD107" s="23"/>
      <c r="BE107" s="23"/>
      <c r="BF107" s="23"/>
      <c r="BP107" s="23"/>
      <c r="BT107" s="20">
        <f t="shared" si="11"/>
        <v>0</v>
      </c>
      <c r="BU107" s="20">
        <f t="shared" si="12"/>
        <v>0</v>
      </c>
      <c r="BV107" s="20">
        <f t="shared" si="13"/>
        <v>0</v>
      </c>
      <c r="CD107" s="23"/>
      <c r="CE107" s="23"/>
      <c r="CH107" s="20" t="str">
        <f t="shared" si="15"/>
        <v xml:space="preserve">[01/00/00] </v>
      </c>
    </row>
    <row r="108" spans="40:86">
      <c r="AN108" s="23"/>
      <c r="AO108" s="23"/>
      <c r="AP108" s="23"/>
      <c r="AQ108" s="23"/>
      <c r="AR108" s="23"/>
      <c r="AS108" s="23"/>
      <c r="AT108" s="23"/>
      <c r="AU108" s="23"/>
      <c r="AV108" s="23"/>
      <c r="AW108" s="23"/>
      <c r="AX108" s="23"/>
      <c r="AY108" s="23"/>
      <c r="AZ108" s="23"/>
      <c r="BA108" s="23"/>
      <c r="BB108" s="23"/>
      <c r="BC108" s="23"/>
      <c r="BD108" s="23"/>
      <c r="BE108" s="23"/>
      <c r="BF108" s="23"/>
      <c r="BP108" s="23"/>
      <c r="BT108" s="20">
        <f t="shared" si="11"/>
        <v>0</v>
      </c>
      <c r="BU108" s="20">
        <f t="shared" si="12"/>
        <v>0</v>
      </c>
      <c r="BV108" s="20">
        <f t="shared" si="13"/>
        <v>0</v>
      </c>
      <c r="CD108" s="23"/>
      <c r="CE108" s="23"/>
      <c r="CH108" s="20" t="str">
        <f t="shared" si="15"/>
        <v xml:space="preserve">[01/00/00] </v>
      </c>
    </row>
    <row r="109" spans="40:86">
      <c r="AN109" s="23"/>
      <c r="AO109" s="23"/>
      <c r="AP109" s="23"/>
      <c r="AQ109" s="23"/>
      <c r="AR109" s="23"/>
      <c r="AS109" s="23"/>
      <c r="AT109" s="23"/>
      <c r="AU109" s="23"/>
      <c r="AV109" s="23"/>
      <c r="AW109" s="23"/>
      <c r="AX109" s="23"/>
      <c r="AY109" s="23"/>
      <c r="AZ109" s="23"/>
      <c r="BA109" s="23"/>
      <c r="BB109" s="23"/>
      <c r="BC109" s="23"/>
      <c r="BD109" s="23"/>
      <c r="BE109" s="23"/>
      <c r="BF109" s="23"/>
      <c r="BP109" s="23"/>
      <c r="BT109" s="20">
        <f t="shared" si="11"/>
        <v>0</v>
      </c>
      <c r="BU109" s="20">
        <f t="shared" si="12"/>
        <v>0</v>
      </c>
      <c r="BV109" s="20">
        <f t="shared" si="13"/>
        <v>0</v>
      </c>
      <c r="CD109" s="23"/>
      <c r="CE109" s="23"/>
      <c r="CH109" s="20" t="str">
        <f t="shared" si="15"/>
        <v xml:space="preserve">[01/00/00] </v>
      </c>
    </row>
    <row r="110" spans="40:86">
      <c r="AN110" s="23"/>
      <c r="AO110" s="23"/>
      <c r="AP110" s="23"/>
      <c r="AQ110" s="23"/>
      <c r="AR110" s="23"/>
      <c r="AS110" s="23"/>
      <c r="AT110" s="23"/>
      <c r="AU110" s="23"/>
      <c r="AV110" s="23"/>
      <c r="AW110" s="23"/>
      <c r="AX110" s="23"/>
      <c r="AY110" s="23"/>
      <c r="AZ110" s="23"/>
      <c r="BA110" s="23"/>
      <c r="BB110" s="23"/>
      <c r="BC110" s="23"/>
      <c r="BD110" s="23"/>
      <c r="BE110" s="23"/>
      <c r="BF110" s="23"/>
      <c r="BP110" s="23"/>
      <c r="BT110" s="20">
        <f t="shared" si="11"/>
        <v>0</v>
      </c>
      <c r="BU110" s="20">
        <f t="shared" si="12"/>
        <v>0</v>
      </c>
      <c r="BV110" s="20">
        <f t="shared" si="13"/>
        <v>0</v>
      </c>
      <c r="CD110" s="23"/>
      <c r="CE110" s="23"/>
      <c r="CH110" s="20" t="str">
        <f t="shared" si="15"/>
        <v xml:space="preserve">[01/00/00] </v>
      </c>
    </row>
    <row r="111" spans="40:86">
      <c r="AN111" s="23"/>
      <c r="AO111" s="23"/>
      <c r="AP111" s="23"/>
      <c r="AQ111" s="23"/>
      <c r="AR111" s="23"/>
      <c r="AS111" s="23"/>
      <c r="AT111" s="23"/>
      <c r="AU111" s="23"/>
      <c r="AV111" s="23"/>
      <c r="AW111" s="23"/>
      <c r="AX111" s="23"/>
      <c r="AY111" s="23"/>
      <c r="AZ111" s="23"/>
      <c r="BA111" s="23"/>
      <c r="BB111" s="23"/>
      <c r="BC111" s="23"/>
      <c r="BD111" s="23"/>
      <c r="BE111" s="23"/>
      <c r="BF111" s="23"/>
      <c r="BP111" s="23"/>
      <c r="BT111" s="20">
        <f t="shared" si="11"/>
        <v>0</v>
      </c>
      <c r="BU111" s="20">
        <f t="shared" si="12"/>
        <v>0</v>
      </c>
      <c r="BV111" s="20">
        <f t="shared" si="13"/>
        <v>0</v>
      </c>
      <c r="CD111" s="23"/>
      <c r="CE111" s="23"/>
      <c r="CH111" s="20" t="str">
        <f t="shared" si="15"/>
        <v xml:space="preserve">[01/00/00] </v>
      </c>
    </row>
    <row r="112" spans="40:86">
      <c r="AN112" s="23"/>
      <c r="AO112" s="23"/>
      <c r="AP112" s="23"/>
      <c r="AQ112" s="23"/>
      <c r="AR112" s="23"/>
      <c r="AS112" s="23"/>
      <c r="AT112" s="23"/>
      <c r="AU112" s="23"/>
      <c r="AV112" s="23"/>
      <c r="AW112" s="23"/>
      <c r="AX112" s="23"/>
      <c r="AY112" s="23"/>
      <c r="AZ112" s="23"/>
      <c r="BA112" s="23"/>
      <c r="BB112" s="23"/>
      <c r="BC112" s="23"/>
      <c r="BD112" s="23"/>
      <c r="BE112" s="23"/>
      <c r="BF112" s="23"/>
      <c r="BP112" s="23"/>
      <c r="BT112" s="20">
        <f t="shared" si="11"/>
        <v>0</v>
      </c>
      <c r="BU112" s="20">
        <f t="shared" si="12"/>
        <v>0</v>
      </c>
      <c r="BV112" s="20">
        <f t="shared" si="13"/>
        <v>0</v>
      </c>
      <c r="CD112" s="23"/>
      <c r="CE112" s="23"/>
      <c r="CH112" s="20" t="str">
        <f t="shared" si="15"/>
        <v xml:space="preserve">[01/00/00] </v>
      </c>
    </row>
    <row r="113" spans="40:86">
      <c r="AN113" s="23"/>
      <c r="AO113" s="23"/>
      <c r="AP113" s="23"/>
      <c r="AQ113" s="23"/>
      <c r="AR113" s="23"/>
      <c r="AS113" s="23"/>
      <c r="AT113" s="23"/>
      <c r="AU113" s="23"/>
      <c r="AV113" s="23"/>
      <c r="AW113" s="23"/>
      <c r="AX113" s="23"/>
      <c r="AY113" s="23"/>
      <c r="AZ113" s="23"/>
      <c r="BA113" s="23"/>
      <c r="BB113" s="23"/>
      <c r="BC113" s="23"/>
      <c r="BD113" s="23"/>
      <c r="BE113" s="23"/>
      <c r="BF113" s="23"/>
      <c r="BP113" s="23"/>
      <c r="BT113" s="20">
        <f t="shared" si="11"/>
        <v>0</v>
      </c>
      <c r="BU113" s="20">
        <f t="shared" si="12"/>
        <v>0</v>
      </c>
      <c r="BV113" s="20">
        <f t="shared" si="13"/>
        <v>0</v>
      </c>
      <c r="CD113" s="23"/>
      <c r="CE113" s="23"/>
      <c r="CH113" s="20" t="str">
        <f t="shared" si="15"/>
        <v xml:space="preserve">[01/00/00] </v>
      </c>
    </row>
    <row r="114" spans="40:86">
      <c r="AN114" s="23"/>
      <c r="AO114" s="23"/>
      <c r="AP114" s="23"/>
      <c r="AQ114" s="23"/>
      <c r="AR114" s="23"/>
      <c r="AS114" s="23"/>
      <c r="AT114" s="23"/>
      <c r="AU114" s="23"/>
      <c r="AV114" s="23"/>
      <c r="AW114" s="23"/>
      <c r="AX114" s="23"/>
      <c r="AY114" s="23"/>
      <c r="AZ114" s="23"/>
      <c r="BA114" s="23"/>
      <c r="BB114" s="23"/>
      <c r="BC114" s="23"/>
      <c r="BD114" s="23"/>
      <c r="BE114" s="23"/>
      <c r="BF114" s="23"/>
      <c r="BP114" s="23"/>
      <c r="BT114" s="20">
        <f t="shared" si="11"/>
        <v>0</v>
      </c>
      <c r="BU114" s="20">
        <f t="shared" si="12"/>
        <v>0</v>
      </c>
      <c r="BV114" s="20">
        <f t="shared" si="13"/>
        <v>0</v>
      </c>
      <c r="CD114" s="23"/>
      <c r="CE114" s="23"/>
      <c r="CH114" s="20" t="str">
        <f t="shared" si="15"/>
        <v xml:space="preserve">[01/00/00] </v>
      </c>
    </row>
    <row r="115" spans="40:86">
      <c r="AN115" s="23"/>
      <c r="AO115" s="23"/>
      <c r="AP115" s="23"/>
      <c r="AQ115" s="23"/>
      <c r="AR115" s="23"/>
      <c r="AS115" s="23"/>
      <c r="AT115" s="23"/>
      <c r="AU115" s="23"/>
      <c r="AV115" s="23"/>
      <c r="AW115" s="23"/>
      <c r="AX115" s="23"/>
      <c r="AY115" s="23"/>
      <c r="AZ115" s="23"/>
      <c r="BA115" s="23"/>
      <c r="BB115" s="23"/>
      <c r="BC115" s="23"/>
      <c r="BD115" s="23"/>
      <c r="BE115" s="23"/>
      <c r="BF115" s="23"/>
      <c r="BP115" s="23"/>
      <c r="BT115" s="20">
        <f t="shared" si="11"/>
        <v>0</v>
      </c>
      <c r="BU115" s="20">
        <f t="shared" si="12"/>
        <v>0</v>
      </c>
      <c r="BV115" s="20">
        <f t="shared" si="13"/>
        <v>0</v>
      </c>
      <c r="CD115" s="23"/>
      <c r="CE115" s="23"/>
      <c r="CH115" s="20" t="str">
        <f t="shared" si="15"/>
        <v xml:space="preserve">[01/00/00] </v>
      </c>
    </row>
    <row r="116" spans="40:86">
      <c r="AN116" s="23"/>
      <c r="AO116" s="23"/>
      <c r="AP116" s="23"/>
      <c r="AQ116" s="23"/>
      <c r="AR116" s="23"/>
      <c r="AS116" s="23"/>
      <c r="AT116" s="23"/>
      <c r="AU116" s="23"/>
      <c r="AV116" s="23"/>
      <c r="AW116" s="23"/>
      <c r="AX116" s="23"/>
      <c r="AY116" s="23"/>
      <c r="AZ116" s="23"/>
      <c r="BA116" s="23"/>
      <c r="BB116" s="23"/>
      <c r="BC116" s="23"/>
      <c r="BD116" s="23"/>
      <c r="BE116" s="23"/>
      <c r="BF116" s="23"/>
      <c r="BP116" s="23"/>
      <c r="BT116" s="20">
        <f t="shared" si="11"/>
        <v>0</v>
      </c>
      <c r="BU116" s="20">
        <f t="shared" si="12"/>
        <v>0</v>
      </c>
      <c r="BV116" s="20">
        <f t="shared" si="13"/>
        <v>0</v>
      </c>
      <c r="CD116" s="23"/>
      <c r="CE116" s="23"/>
      <c r="CH116" s="20" t="str">
        <f t="shared" si="15"/>
        <v xml:space="preserve">[01/00/00] </v>
      </c>
    </row>
    <row r="117" spans="40:86">
      <c r="AN117" s="23"/>
      <c r="AO117" s="23"/>
      <c r="AP117" s="23"/>
      <c r="AQ117" s="23"/>
      <c r="AR117" s="23"/>
      <c r="AS117" s="23"/>
      <c r="AT117" s="23"/>
      <c r="AU117" s="23"/>
      <c r="AV117" s="23"/>
      <c r="AW117" s="23"/>
      <c r="AX117" s="23"/>
      <c r="AY117" s="23"/>
      <c r="AZ117" s="23"/>
      <c r="BA117" s="23"/>
      <c r="BB117" s="23"/>
      <c r="BC117" s="23"/>
      <c r="BD117" s="23"/>
      <c r="BE117" s="23"/>
      <c r="BF117" s="23"/>
      <c r="BP117" s="23"/>
      <c r="BT117" s="20">
        <f t="shared" si="11"/>
        <v>0</v>
      </c>
      <c r="BU117" s="20">
        <f t="shared" si="12"/>
        <v>0</v>
      </c>
      <c r="BV117" s="20">
        <f t="shared" si="13"/>
        <v>0</v>
      </c>
      <c r="CD117" s="23"/>
      <c r="CE117" s="23"/>
      <c r="CH117" s="20" t="str">
        <f t="shared" si="15"/>
        <v xml:space="preserve">[01/00/00] </v>
      </c>
    </row>
    <row r="118" spans="40:86">
      <c r="AN118" s="23"/>
      <c r="AO118" s="23"/>
      <c r="AP118" s="23"/>
      <c r="AQ118" s="23"/>
      <c r="AR118" s="23"/>
      <c r="AS118" s="23"/>
      <c r="AT118" s="23"/>
      <c r="AU118" s="23"/>
      <c r="AV118" s="23"/>
      <c r="AW118" s="23"/>
      <c r="AX118" s="23"/>
      <c r="AY118" s="23"/>
      <c r="AZ118" s="23"/>
      <c r="BA118" s="23"/>
      <c r="BB118" s="23"/>
      <c r="BC118" s="23"/>
      <c r="BD118" s="23"/>
      <c r="BE118" s="23"/>
      <c r="BF118" s="23"/>
      <c r="BP118" s="23"/>
      <c r="BT118" s="20">
        <f t="shared" si="11"/>
        <v>0</v>
      </c>
      <c r="BU118" s="20">
        <f t="shared" si="12"/>
        <v>0</v>
      </c>
      <c r="BV118" s="20">
        <f t="shared" si="13"/>
        <v>0</v>
      </c>
      <c r="CD118" s="23"/>
      <c r="CE118" s="23"/>
      <c r="CH118" s="20" t="str">
        <f t="shared" si="15"/>
        <v xml:space="preserve">[01/00/00] </v>
      </c>
    </row>
    <row r="119" spans="40:86">
      <c r="AN119" s="23"/>
      <c r="AO119" s="23"/>
      <c r="AP119" s="23"/>
      <c r="AQ119" s="23"/>
      <c r="AR119" s="23"/>
      <c r="AS119" s="23"/>
      <c r="AT119" s="23"/>
      <c r="AU119" s="23"/>
      <c r="AV119" s="23"/>
      <c r="AW119" s="23"/>
      <c r="AX119" s="23"/>
      <c r="AY119" s="23"/>
      <c r="AZ119" s="23"/>
      <c r="BA119" s="23"/>
      <c r="BB119" s="23"/>
      <c r="BC119" s="23"/>
      <c r="BD119" s="23"/>
      <c r="BE119" s="23"/>
      <c r="BF119" s="23"/>
      <c r="BP119" s="23"/>
      <c r="BT119" s="20">
        <f t="shared" si="11"/>
        <v>0</v>
      </c>
      <c r="BU119" s="20">
        <f t="shared" si="12"/>
        <v>0</v>
      </c>
      <c r="BV119" s="20">
        <f t="shared" si="13"/>
        <v>0</v>
      </c>
      <c r="CD119" s="23"/>
      <c r="CE119" s="23"/>
      <c r="CH119" s="20" t="str">
        <f t="shared" si="15"/>
        <v xml:space="preserve">[01/00/00] </v>
      </c>
    </row>
    <row r="120" spans="40:86">
      <c r="AN120" s="23"/>
      <c r="AO120" s="23"/>
      <c r="AP120" s="23"/>
      <c r="AQ120" s="23"/>
      <c r="AR120" s="23"/>
      <c r="AS120" s="23"/>
      <c r="AT120" s="23"/>
      <c r="AU120" s="23"/>
      <c r="AV120" s="23"/>
      <c r="AW120" s="23"/>
      <c r="AX120" s="23"/>
      <c r="AY120" s="23"/>
      <c r="AZ120" s="23"/>
      <c r="BA120" s="23"/>
      <c r="BB120" s="23"/>
      <c r="BC120" s="23"/>
      <c r="BD120" s="23"/>
      <c r="BE120" s="23"/>
      <c r="BF120" s="23"/>
      <c r="BP120" s="23"/>
      <c r="BT120" s="20">
        <f t="shared" si="11"/>
        <v>0</v>
      </c>
      <c r="BU120" s="20">
        <f t="shared" si="12"/>
        <v>0</v>
      </c>
      <c r="BV120" s="20">
        <f t="shared" si="13"/>
        <v>0</v>
      </c>
      <c r="CD120" s="23"/>
      <c r="CE120" s="23"/>
      <c r="CH120" s="20" t="str">
        <f t="shared" si="15"/>
        <v xml:space="preserve">[01/00/00] </v>
      </c>
    </row>
    <row r="121" spans="40:86">
      <c r="AN121" s="23"/>
      <c r="AO121" s="23"/>
      <c r="AP121" s="23"/>
      <c r="AQ121" s="23"/>
      <c r="AR121" s="23"/>
      <c r="AS121" s="23"/>
      <c r="AT121" s="23"/>
      <c r="AU121" s="23"/>
      <c r="AV121" s="23"/>
      <c r="AW121" s="23"/>
      <c r="AX121" s="23"/>
      <c r="AY121" s="23"/>
      <c r="AZ121" s="23"/>
      <c r="BA121" s="23"/>
      <c r="BB121" s="23"/>
      <c r="BC121" s="23"/>
      <c r="BD121" s="23"/>
      <c r="BE121" s="23"/>
      <c r="BF121" s="23"/>
      <c r="BP121" s="23"/>
      <c r="BT121" s="20">
        <f t="shared" si="11"/>
        <v>0</v>
      </c>
      <c r="BU121" s="20">
        <f t="shared" si="12"/>
        <v>0</v>
      </c>
      <c r="BV121" s="20">
        <f t="shared" si="13"/>
        <v>0</v>
      </c>
      <c r="CD121" s="23"/>
      <c r="CE121" s="23"/>
      <c r="CH121" s="20" t="str">
        <f t="shared" si="15"/>
        <v xml:space="preserve">[01/00/00] </v>
      </c>
    </row>
    <row r="122" spans="40:86">
      <c r="AN122" s="23"/>
      <c r="AO122" s="23"/>
      <c r="AP122" s="23"/>
      <c r="AQ122" s="23"/>
      <c r="AR122" s="23"/>
      <c r="AS122" s="23"/>
      <c r="AT122" s="23"/>
      <c r="AU122" s="23"/>
      <c r="AV122" s="23"/>
      <c r="AW122" s="23"/>
      <c r="AX122" s="23"/>
      <c r="AY122" s="23"/>
      <c r="AZ122" s="23"/>
      <c r="BA122" s="23"/>
      <c r="BB122" s="23"/>
      <c r="BC122" s="23"/>
      <c r="BD122" s="23"/>
      <c r="BE122" s="23"/>
      <c r="BF122" s="23"/>
      <c r="BP122" s="23"/>
      <c r="BT122" s="20">
        <f t="shared" si="11"/>
        <v>0</v>
      </c>
      <c r="BU122" s="20">
        <f t="shared" si="12"/>
        <v>0</v>
      </c>
      <c r="BV122" s="20">
        <f t="shared" si="13"/>
        <v>0</v>
      </c>
      <c r="CD122" s="23"/>
      <c r="CE122" s="23"/>
      <c r="CH122" s="20" t="str">
        <f t="shared" si="15"/>
        <v xml:space="preserve">[01/00/00] </v>
      </c>
    </row>
    <row r="123" spans="40:86">
      <c r="AN123" s="23"/>
      <c r="AO123" s="23"/>
      <c r="AP123" s="23"/>
      <c r="AQ123" s="23"/>
      <c r="AR123" s="23"/>
      <c r="AS123" s="23"/>
      <c r="AT123" s="23"/>
      <c r="AU123" s="23"/>
      <c r="AV123" s="23"/>
      <c r="AW123" s="23"/>
      <c r="AX123" s="23"/>
      <c r="AY123" s="23"/>
      <c r="AZ123" s="23"/>
      <c r="BA123" s="23"/>
      <c r="BB123" s="23"/>
      <c r="BC123" s="23"/>
      <c r="BD123" s="23"/>
      <c r="BE123" s="23"/>
      <c r="BF123" s="23"/>
      <c r="BP123" s="23"/>
      <c r="BT123" s="20">
        <f t="shared" si="11"/>
        <v>0</v>
      </c>
      <c r="BU123" s="20">
        <f t="shared" si="12"/>
        <v>0</v>
      </c>
      <c r="BV123" s="20">
        <f t="shared" si="13"/>
        <v>0</v>
      </c>
      <c r="CD123" s="23"/>
      <c r="CE123" s="23"/>
      <c r="CH123" s="20" t="str">
        <f t="shared" si="15"/>
        <v xml:space="preserve">[01/00/00] </v>
      </c>
    </row>
    <row r="124" spans="40:86">
      <c r="AN124" s="23"/>
      <c r="AO124" s="23"/>
      <c r="AP124" s="23"/>
      <c r="AQ124" s="23"/>
      <c r="AR124" s="23"/>
      <c r="AS124" s="23"/>
      <c r="AT124" s="23"/>
      <c r="AU124" s="23"/>
      <c r="AV124" s="23"/>
      <c r="AW124" s="23"/>
      <c r="AX124" s="23"/>
      <c r="AY124" s="23"/>
      <c r="AZ124" s="23"/>
      <c r="BA124" s="23"/>
      <c r="BB124" s="23"/>
      <c r="BC124" s="23"/>
      <c r="BD124" s="23"/>
      <c r="BE124" s="23"/>
      <c r="BF124" s="23"/>
      <c r="BP124" s="23"/>
      <c r="BT124" s="20">
        <f t="shared" si="11"/>
        <v>0</v>
      </c>
      <c r="BU124" s="20">
        <f t="shared" si="12"/>
        <v>0</v>
      </c>
      <c r="BV124" s="20">
        <f t="shared" si="13"/>
        <v>0</v>
      </c>
      <c r="CD124" s="23"/>
      <c r="CE124" s="23"/>
      <c r="CH124" s="20" t="str">
        <f t="shared" si="15"/>
        <v xml:space="preserve">[01/00/00] </v>
      </c>
    </row>
    <row r="125" spans="40:86">
      <c r="AN125" s="23"/>
      <c r="AO125" s="23"/>
      <c r="AP125" s="23"/>
      <c r="AQ125" s="23"/>
      <c r="AR125" s="23"/>
      <c r="AS125" s="23"/>
      <c r="AT125" s="23"/>
      <c r="AU125" s="23"/>
      <c r="AV125" s="23"/>
      <c r="AW125" s="23"/>
      <c r="AX125" s="23"/>
      <c r="AY125" s="23"/>
      <c r="AZ125" s="23"/>
      <c r="BA125" s="23"/>
      <c r="BB125" s="23"/>
      <c r="BC125" s="23"/>
      <c r="BD125" s="23"/>
      <c r="BE125" s="23"/>
      <c r="BF125" s="23"/>
      <c r="BP125" s="23"/>
      <c r="BT125" s="20">
        <f t="shared" si="11"/>
        <v>0</v>
      </c>
      <c r="BU125" s="20">
        <f t="shared" si="12"/>
        <v>0</v>
      </c>
      <c r="BV125" s="20">
        <f t="shared" si="13"/>
        <v>0</v>
      </c>
      <c r="CD125" s="23"/>
      <c r="CE125" s="23"/>
      <c r="CH125" s="20" t="str">
        <f t="shared" si="15"/>
        <v xml:space="preserve">[01/00/00] </v>
      </c>
    </row>
    <row r="126" spans="40:86">
      <c r="AN126" s="23"/>
      <c r="AO126" s="23"/>
      <c r="AP126" s="23"/>
      <c r="AQ126" s="23"/>
      <c r="AR126" s="23"/>
      <c r="AS126" s="23"/>
      <c r="AT126" s="23"/>
      <c r="AU126" s="23"/>
      <c r="AV126" s="23"/>
      <c r="AW126" s="23"/>
      <c r="AX126" s="23"/>
      <c r="AY126" s="23"/>
      <c r="AZ126" s="23"/>
      <c r="BA126" s="23"/>
      <c r="BB126" s="23"/>
      <c r="BC126" s="23"/>
      <c r="BD126" s="23"/>
      <c r="BE126" s="23"/>
      <c r="BF126" s="23"/>
      <c r="BP126" s="23"/>
      <c r="BT126" s="20">
        <f t="shared" si="11"/>
        <v>0</v>
      </c>
      <c r="BU126" s="20">
        <f t="shared" si="12"/>
        <v>0</v>
      </c>
      <c r="BV126" s="20">
        <f t="shared" si="13"/>
        <v>0</v>
      </c>
      <c r="CD126" s="23"/>
      <c r="CE126" s="23"/>
      <c r="CH126" s="20" t="str">
        <f t="shared" si="15"/>
        <v xml:space="preserve">[01/00/00] </v>
      </c>
    </row>
    <row r="127" spans="40:86">
      <c r="AN127" s="23"/>
      <c r="AO127" s="23"/>
      <c r="AP127" s="23"/>
      <c r="AQ127" s="23"/>
      <c r="AR127" s="23"/>
      <c r="AS127" s="23"/>
      <c r="AT127" s="23"/>
      <c r="AU127" s="23"/>
      <c r="AV127" s="23"/>
      <c r="AW127" s="23"/>
      <c r="AX127" s="23"/>
      <c r="AY127" s="23"/>
      <c r="AZ127" s="23"/>
      <c r="BA127" s="23"/>
      <c r="BB127" s="23"/>
      <c r="BC127" s="23"/>
      <c r="BD127" s="23"/>
      <c r="BE127" s="23"/>
      <c r="BF127" s="23"/>
      <c r="BP127" s="23"/>
      <c r="BT127" s="20">
        <f t="shared" si="11"/>
        <v>0</v>
      </c>
      <c r="BU127" s="20">
        <f t="shared" si="12"/>
        <v>0</v>
      </c>
      <c r="BV127" s="20">
        <f t="shared" si="13"/>
        <v>0</v>
      </c>
      <c r="CD127" s="23"/>
      <c r="CE127" s="23"/>
      <c r="CH127" s="20" t="str">
        <f t="shared" si="15"/>
        <v xml:space="preserve">[01/00/00] </v>
      </c>
    </row>
    <row r="128" spans="40:86">
      <c r="AN128" s="23"/>
      <c r="AO128" s="23"/>
      <c r="AP128" s="23"/>
      <c r="AQ128" s="23"/>
      <c r="AR128" s="23"/>
      <c r="AS128" s="23"/>
      <c r="AT128" s="23"/>
      <c r="AU128" s="23"/>
      <c r="AV128" s="23"/>
      <c r="AW128" s="23"/>
      <c r="AX128" s="23"/>
      <c r="AY128" s="23"/>
      <c r="AZ128" s="23"/>
      <c r="BA128" s="23"/>
      <c r="BB128" s="23"/>
      <c r="BC128" s="23"/>
      <c r="BD128" s="23"/>
      <c r="BE128" s="23"/>
      <c r="BF128" s="23"/>
      <c r="BP128" s="23"/>
      <c r="BT128" s="20">
        <f t="shared" si="11"/>
        <v>0</v>
      </c>
      <c r="BU128" s="20">
        <f t="shared" si="12"/>
        <v>0</v>
      </c>
      <c r="BV128" s="20">
        <f t="shared" si="13"/>
        <v>0</v>
      </c>
      <c r="CD128" s="23"/>
      <c r="CE128" s="23"/>
      <c r="CH128" s="20" t="str">
        <f t="shared" si="15"/>
        <v xml:space="preserve">[01/00/00] </v>
      </c>
    </row>
    <row r="129" spans="40:86">
      <c r="AN129" s="23"/>
      <c r="AO129" s="23"/>
      <c r="AP129" s="23"/>
      <c r="AQ129" s="23"/>
      <c r="AR129" s="23"/>
      <c r="AS129" s="23"/>
      <c r="AT129" s="23"/>
      <c r="AU129" s="23"/>
      <c r="AV129" s="23"/>
      <c r="AW129" s="23"/>
      <c r="AX129" s="23"/>
      <c r="AY129" s="23"/>
      <c r="AZ129" s="23"/>
      <c r="BA129" s="23"/>
      <c r="BB129" s="23"/>
      <c r="BC129" s="23"/>
      <c r="BD129" s="23"/>
      <c r="BE129" s="23"/>
      <c r="BF129" s="23"/>
      <c r="BP129" s="23"/>
      <c r="BT129" s="20">
        <f t="shared" si="11"/>
        <v>0</v>
      </c>
      <c r="BU129" s="20">
        <f t="shared" si="12"/>
        <v>0</v>
      </c>
      <c r="BV129" s="20">
        <f t="shared" si="13"/>
        <v>0</v>
      </c>
      <c r="CD129" s="23"/>
      <c r="CE129" s="23"/>
      <c r="CH129" s="20" t="str">
        <f t="shared" si="15"/>
        <v xml:space="preserve">[01/00/00] </v>
      </c>
    </row>
    <row r="130" spans="40:86">
      <c r="AN130" s="23"/>
      <c r="AO130" s="23"/>
      <c r="AP130" s="23"/>
      <c r="AQ130" s="23"/>
      <c r="AR130" s="23"/>
      <c r="AS130" s="23"/>
      <c r="AT130" s="23"/>
      <c r="AU130" s="23"/>
      <c r="AV130" s="23"/>
      <c r="AW130" s="23"/>
      <c r="AX130" s="23"/>
      <c r="AY130" s="23"/>
      <c r="AZ130" s="23"/>
      <c r="BA130" s="23"/>
      <c r="BB130" s="23"/>
      <c r="BC130" s="23"/>
      <c r="BD130" s="23"/>
      <c r="BE130" s="23"/>
      <c r="BF130" s="23"/>
      <c r="BP130" s="23"/>
      <c r="BT130" s="20">
        <f t="shared" si="11"/>
        <v>0</v>
      </c>
      <c r="BU130" s="20">
        <f t="shared" si="12"/>
        <v>0</v>
      </c>
      <c r="BV130" s="20">
        <f t="shared" si="13"/>
        <v>0</v>
      </c>
      <c r="CD130" s="23"/>
      <c r="CE130" s="23"/>
      <c r="CH130" s="20" t="str">
        <f t="shared" si="15"/>
        <v xml:space="preserve">[01/00/00] </v>
      </c>
    </row>
    <row r="131" spans="40:86">
      <c r="AN131" s="23"/>
      <c r="AO131" s="23"/>
      <c r="AP131" s="23"/>
      <c r="AQ131" s="23"/>
      <c r="AR131" s="23"/>
      <c r="AS131" s="23"/>
      <c r="AT131" s="23"/>
      <c r="AU131" s="23"/>
      <c r="AV131" s="23"/>
      <c r="AW131" s="23"/>
      <c r="AX131" s="23"/>
      <c r="AY131" s="23"/>
      <c r="AZ131" s="23"/>
      <c r="BA131" s="23"/>
      <c r="BB131" s="23"/>
      <c r="BC131" s="23"/>
      <c r="BD131" s="23"/>
      <c r="BE131" s="23"/>
      <c r="BF131" s="23"/>
      <c r="BP131" s="23"/>
      <c r="BT131" s="20">
        <f t="shared" si="11"/>
        <v>0</v>
      </c>
      <c r="BU131" s="20">
        <f t="shared" si="12"/>
        <v>0</v>
      </c>
      <c r="BV131" s="20">
        <f t="shared" si="13"/>
        <v>0</v>
      </c>
      <c r="CD131" s="23"/>
      <c r="CE131" s="23"/>
      <c r="CH131" s="20" t="str">
        <f t="shared" si="15"/>
        <v xml:space="preserve">[01/00/00] </v>
      </c>
    </row>
    <row r="132" spans="40:86">
      <c r="AN132" s="23"/>
      <c r="AO132" s="23"/>
      <c r="AP132" s="23"/>
      <c r="AQ132" s="23"/>
      <c r="AR132" s="23"/>
      <c r="AS132" s="23"/>
      <c r="AT132" s="23"/>
      <c r="AU132" s="23"/>
      <c r="AV132" s="23"/>
      <c r="AW132" s="23"/>
      <c r="AX132" s="23"/>
      <c r="AY132" s="23"/>
      <c r="AZ132" s="23"/>
      <c r="BA132" s="23"/>
      <c r="BB132" s="23"/>
      <c r="BC132" s="23"/>
      <c r="BD132" s="23"/>
      <c r="BE132" s="23"/>
      <c r="BF132" s="23"/>
      <c r="BP132" s="23"/>
      <c r="BT132" s="20">
        <f t="shared" ref="BT132:BT195" si="18">IF(BR132=20,BS132,0)</f>
        <v>0</v>
      </c>
      <c r="BU132" s="20">
        <f t="shared" ref="BU132:BU195" si="19">IF(BR132=30,BS132,0)</f>
        <v>0</v>
      </c>
      <c r="BV132" s="20">
        <f t="shared" ref="BV132:BV195" si="20">IF(BR132=20,0,IF(BR132=30,0,BS132))</f>
        <v>0</v>
      </c>
      <c r="CD132" s="23"/>
      <c r="CE132" s="23"/>
      <c r="CH132" s="20" t="str">
        <f t="shared" ref="CH132:CH195" si="21">"[" &amp; TEXT(CD132,"MM/DD/YY") &amp; "] "</f>
        <v xml:space="preserve">[01/00/00] </v>
      </c>
    </row>
    <row r="133" spans="40:86">
      <c r="AN133" s="23"/>
      <c r="AO133" s="23"/>
      <c r="AP133" s="23"/>
      <c r="AQ133" s="23"/>
      <c r="AR133" s="23"/>
      <c r="AS133" s="23"/>
      <c r="AT133" s="23"/>
      <c r="AU133" s="23"/>
      <c r="AV133" s="23"/>
      <c r="AW133" s="23"/>
      <c r="AX133" s="23"/>
      <c r="AY133" s="23"/>
      <c r="AZ133" s="23"/>
      <c r="BA133" s="23"/>
      <c r="BB133" s="23"/>
      <c r="BC133" s="23"/>
      <c r="BD133" s="23"/>
      <c r="BE133" s="23"/>
      <c r="BF133" s="23"/>
      <c r="BP133" s="23"/>
      <c r="BT133" s="20">
        <f t="shared" si="18"/>
        <v>0</v>
      </c>
      <c r="BU133" s="20">
        <f t="shared" si="19"/>
        <v>0</v>
      </c>
      <c r="BV133" s="20">
        <f t="shared" si="20"/>
        <v>0</v>
      </c>
      <c r="CD133" s="23"/>
      <c r="CE133" s="23"/>
      <c r="CH133" s="20" t="str">
        <f t="shared" si="21"/>
        <v xml:space="preserve">[01/00/00] </v>
      </c>
    </row>
    <row r="134" spans="40:86">
      <c r="AN134" s="23"/>
      <c r="AO134" s="23"/>
      <c r="AP134" s="23"/>
      <c r="AQ134" s="23"/>
      <c r="AR134" s="23"/>
      <c r="AS134" s="23"/>
      <c r="AT134" s="23"/>
      <c r="AU134" s="23"/>
      <c r="AV134" s="23"/>
      <c r="AW134" s="23"/>
      <c r="AX134" s="23"/>
      <c r="AY134" s="23"/>
      <c r="AZ134" s="23"/>
      <c r="BA134" s="23"/>
      <c r="BB134" s="23"/>
      <c r="BC134" s="23"/>
      <c r="BD134" s="23"/>
      <c r="BE134" s="23"/>
      <c r="BF134" s="23"/>
      <c r="BP134" s="23"/>
      <c r="BT134" s="20">
        <f t="shared" si="18"/>
        <v>0</v>
      </c>
      <c r="BU134" s="20">
        <f t="shared" si="19"/>
        <v>0</v>
      </c>
      <c r="BV134" s="20">
        <f t="shared" si="20"/>
        <v>0</v>
      </c>
      <c r="CD134" s="23"/>
      <c r="CE134" s="23"/>
      <c r="CH134" s="20" t="str">
        <f t="shared" si="21"/>
        <v xml:space="preserve">[01/00/00] </v>
      </c>
    </row>
    <row r="135" spans="40:86">
      <c r="AN135" s="23"/>
      <c r="AO135" s="23"/>
      <c r="AP135" s="23"/>
      <c r="AQ135" s="23"/>
      <c r="AR135" s="23"/>
      <c r="AS135" s="23"/>
      <c r="AT135" s="23"/>
      <c r="AU135" s="23"/>
      <c r="AV135" s="23"/>
      <c r="AW135" s="23"/>
      <c r="AX135" s="23"/>
      <c r="AY135" s="23"/>
      <c r="AZ135" s="23"/>
      <c r="BA135" s="23"/>
      <c r="BB135" s="23"/>
      <c r="BC135" s="23"/>
      <c r="BD135" s="23"/>
      <c r="BE135" s="23"/>
      <c r="BF135" s="23"/>
      <c r="BP135" s="23"/>
      <c r="BT135" s="20">
        <f t="shared" si="18"/>
        <v>0</v>
      </c>
      <c r="BU135" s="20">
        <f t="shared" si="19"/>
        <v>0</v>
      </c>
      <c r="BV135" s="20">
        <f t="shared" si="20"/>
        <v>0</v>
      </c>
      <c r="CD135" s="23"/>
      <c r="CE135" s="23"/>
      <c r="CH135" s="20" t="str">
        <f t="shared" si="21"/>
        <v xml:space="preserve">[01/00/00] </v>
      </c>
    </row>
    <row r="136" spans="40:86">
      <c r="AN136" s="23"/>
      <c r="AO136" s="23"/>
      <c r="AP136" s="23"/>
      <c r="AQ136" s="23"/>
      <c r="AR136" s="23"/>
      <c r="AS136" s="23"/>
      <c r="AT136" s="23"/>
      <c r="AU136" s="23"/>
      <c r="AV136" s="23"/>
      <c r="AW136" s="23"/>
      <c r="AX136" s="23"/>
      <c r="AY136" s="23"/>
      <c r="AZ136" s="23"/>
      <c r="BA136" s="23"/>
      <c r="BB136" s="23"/>
      <c r="BC136" s="23"/>
      <c r="BD136" s="23"/>
      <c r="BE136" s="23"/>
      <c r="BF136" s="23"/>
      <c r="BP136" s="23"/>
      <c r="BT136" s="20">
        <f t="shared" si="18"/>
        <v>0</v>
      </c>
      <c r="BU136" s="20">
        <f t="shared" si="19"/>
        <v>0</v>
      </c>
      <c r="BV136" s="20">
        <f t="shared" si="20"/>
        <v>0</v>
      </c>
      <c r="CD136" s="23"/>
      <c r="CE136" s="23"/>
      <c r="CH136" s="20" t="str">
        <f t="shared" si="21"/>
        <v xml:space="preserve">[01/00/00] </v>
      </c>
    </row>
    <row r="137" spans="40:86">
      <c r="AN137" s="23"/>
      <c r="AO137" s="23"/>
      <c r="AP137" s="23"/>
      <c r="AQ137" s="23"/>
      <c r="AR137" s="23"/>
      <c r="AS137" s="23"/>
      <c r="AT137" s="23"/>
      <c r="AU137" s="23"/>
      <c r="AV137" s="23"/>
      <c r="AW137" s="23"/>
      <c r="AX137" s="23"/>
      <c r="AY137" s="23"/>
      <c r="AZ137" s="23"/>
      <c r="BA137" s="23"/>
      <c r="BB137" s="23"/>
      <c r="BC137" s="23"/>
      <c r="BD137" s="23"/>
      <c r="BE137" s="23"/>
      <c r="BF137" s="23"/>
      <c r="BP137" s="23"/>
      <c r="BT137" s="20">
        <f t="shared" si="18"/>
        <v>0</v>
      </c>
      <c r="BU137" s="20">
        <f t="shared" si="19"/>
        <v>0</v>
      </c>
      <c r="BV137" s="20">
        <f t="shared" si="20"/>
        <v>0</v>
      </c>
      <c r="CD137" s="23"/>
      <c r="CE137" s="23"/>
      <c r="CH137" s="20" t="str">
        <f t="shared" si="21"/>
        <v xml:space="preserve">[01/00/00] </v>
      </c>
    </row>
    <row r="138" spans="40:86">
      <c r="AN138" s="23"/>
      <c r="AO138" s="23"/>
      <c r="AP138" s="23"/>
      <c r="AQ138" s="23"/>
      <c r="AR138" s="23"/>
      <c r="AS138" s="23"/>
      <c r="AT138" s="23"/>
      <c r="AU138" s="23"/>
      <c r="AV138" s="23"/>
      <c r="AW138" s="23"/>
      <c r="AX138" s="23"/>
      <c r="AY138" s="23"/>
      <c r="AZ138" s="23"/>
      <c r="BA138" s="23"/>
      <c r="BB138" s="23"/>
      <c r="BC138" s="23"/>
      <c r="BD138" s="23"/>
      <c r="BE138" s="23"/>
      <c r="BF138" s="23"/>
      <c r="BP138" s="23"/>
      <c r="BT138" s="20">
        <f t="shared" si="18"/>
        <v>0</v>
      </c>
      <c r="BU138" s="20">
        <f t="shared" si="19"/>
        <v>0</v>
      </c>
      <c r="BV138" s="20">
        <f t="shared" si="20"/>
        <v>0</v>
      </c>
      <c r="CD138" s="23"/>
      <c r="CE138" s="23"/>
      <c r="CH138" s="20" t="str">
        <f t="shared" si="21"/>
        <v xml:space="preserve">[01/00/00] </v>
      </c>
    </row>
    <row r="139" spans="40:86">
      <c r="AN139" s="23"/>
      <c r="AO139" s="23"/>
      <c r="AP139" s="23"/>
      <c r="AQ139" s="23"/>
      <c r="AR139" s="23"/>
      <c r="AS139" s="23"/>
      <c r="AT139" s="23"/>
      <c r="AU139" s="23"/>
      <c r="AV139" s="23"/>
      <c r="AW139" s="23"/>
      <c r="AX139" s="23"/>
      <c r="AY139" s="23"/>
      <c r="AZ139" s="23"/>
      <c r="BA139" s="23"/>
      <c r="BB139" s="23"/>
      <c r="BC139" s="23"/>
      <c r="BD139" s="23"/>
      <c r="BE139" s="23"/>
      <c r="BF139" s="23"/>
      <c r="BP139" s="23"/>
      <c r="BT139" s="20">
        <f t="shared" si="18"/>
        <v>0</v>
      </c>
      <c r="BU139" s="20">
        <f t="shared" si="19"/>
        <v>0</v>
      </c>
      <c r="BV139" s="20">
        <f t="shared" si="20"/>
        <v>0</v>
      </c>
      <c r="CD139" s="23"/>
      <c r="CE139" s="23"/>
      <c r="CH139" s="20" t="str">
        <f t="shared" si="21"/>
        <v xml:space="preserve">[01/00/00] </v>
      </c>
    </row>
    <row r="140" spans="40:86">
      <c r="AN140" s="23"/>
      <c r="AO140" s="23"/>
      <c r="AP140" s="23"/>
      <c r="AQ140" s="23"/>
      <c r="AR140" s="23"/>
      <c r="AS140" s="23"/>
      <c r="AT140" s="23"/>
      <c r="AU140" s="23"/>
      <c r="AV140" s="23"/>
      <c r="AW140" s="23"/>
      <c r="AX140" s="23"/>
      <c r="AY140" s="23"/>
      <c r="AZ140" s="23"/>
      <c r="BA140" s="23"/>
      <c r="BB140" s="23"/>
      <c r="BC140" s="23"/>
      <c r="BD140" s="23"/>
      <c r="BE140" s="23"/>
      <c r="BF140" s="23"/>
      <c r="BP140" s="23"/>
      <c r="BT140" s="20">
        <f t="shared" si="18"/>
        <v>0</v>
      </c>
      <c r="BU140" s="20">
        <f t="shared" si="19"/>
        <v>0</v>
      </c>
      <c r="BV140" s="20">
        <f t="shared" si="20"/>
        <v>0</v>
      </c>
      <c r="CD140" s="23"/>
      <c r="CE140" s="23"/>
      <c r="CH140" s="20" t="str">
        <f t="shared" si="21"/>
        <v xml:space="preserve">[01/00/00] </v>
      </c>
    </row>
    <row r="141" spans="40:86">
      <c r="AN141" s="23"/>
      <c r="AO141" s="23"/>
      <c r="AP141" s="23"/>
      <c r="AQ141" s="23"/>
      <c r="AR141" s="23"/>
      <c r="AS141" s="23"/>
      <c r="AT141" s="23"/>
      <c r="AU141" s="23"/>
      <c r="AV141" s="23"/>
      <c r="AW141" s="23"/>
      <c r="AX141" s="23"/>
      <c r="AY141" s="23"/>
      <c r="AZ141" s="23"/>
      <c r="BA141" s="23"/>
      <c r="BB141" s="23"/>
      <c r="BC141" s="23"/>
      <c r="BD141" s="23"/>
      <c r="BE141" s="23"/>
      <c r="BF141" s="23"/>
      <c r="BP141" s="23"/>
      <c r="BT141" s="20">
        <f t="shared" si="18"/>
        <v>0</v>
      </c>
      <c r="BU141" s="20">
        <f t="shared" si="19"/>
        <v>0</v>
      </c>
      <c r="BV141" s="20">
        <f t="shared" si="20"/>
        <v>0</v>
      </c>
      <c r="CD141" s="23"/>
      <c r="CE141" s="23"/>
      <c r="CH141" s="20" t="str">
        <f t="shared" si="21"/>
        <v xml:space="preserve">[01/00/00] </v>
      </c>
    </row>
    <row r="142" spans="40:86">
      <c r="AN142" s="23"/>
      <c r="AO142" s="23"/>
      <c r="AP142" s="23"/>
      <c r="AQ142" s="23"/>
      <c r="AR142" s="23"/>
      <c r="AS142" s="23"/>
      <c r="AT142" s="23"/>
      <c r="AU142" s="23"/>
      <c r="AV142" s="23"/>
      <c r="AW142" s="23"/>
      <c r="AX142" s="23"/>
      <c r="AY142" s="23"/>
      <c r="AZ142" s="23"/>
      <c r="BA142" s="23"/>
      <c r="BB142" s="23"/>
      <c r="BC142" s="23"/>
      <c r="BD142" s="23"/>
      <c r="BE142" s="23"/>
      <c r="BF142" s="23"/>
      <c r="BP142" s="23"/>
      <c r="BT142" s="20">
        <f t="shared" si="18"/>
        <v>0</v>
      </c>
      <c r="BU142" s="20">
        <f t="shared" si="19"/>
        <v>0</v>
      </c>
      <c r="BV142" s="20">
        <f t="shared" si="20"/>
        <v>0</v>
      </c>
      <c r="CD142" s="23"/>
      <c r="CE142" s="23"/>
      <c r="CH142" s="20" t="str">
        <f t="shared" si="21"/>
        <v xml:space="preserve">[01/00/00] </v>
      </c>
    </row>
    <row r="143" spans="40:86">
      <c r="AN143" s="23"/>
      <c r="AO143" s="23"/>
      <c r="AP143" s="23"/>
      <c r="AQ143" s="23"/>
      <c r="AR143" s="23"/>
      <c r="AS143" s="23"/>
      <c r="AT143" s="23"/>
      <c r="AU143" s="23"/>
      <c r="AV143" s="23"/>
      <c r="AW143" s="23"/>
      <c r="AX143" s="23"/>
      <c r="AY143" s="23"/>
      <c r="AZ143" s="23"/>
      <c r="BA143" s="23"/>
      <c r="BB143" s="23"/>
      <c r="BC143" s="23"/>
      <c r="BD143" s="23"/>
      <c r="BE143" s="23"/>
      <c r="BF143" s="23"/>
      <c r="BP143" s="23"/>
      <c r="BT143" s="20">
        <f t="shared" si="18"/>
        <v>0</v>
      </c>
      <c r="BU143" s="20">
        <f t="shared" si="19"/>
        <v>0</v>
      </c>
      <c r="BV143" s="20">
        <f t="shared" si="20"/>
        <v>0</v>
      </c>
      <c r="CD143" s="23"/>
      <c r="CE143" s="23"/>
      <c r="CH143" s="20" t="str">
        <f t="shared" si="21"/>
        <v xml:space="preserve">[01/00/00] </v>
      </c>
    </row>
    <row r="144" spans="40:86">
      <c r="AN144" s="23"/>
      <c r="AO144" s="23"/>
      <c r="AP144" s="23"/>
      <c r="AQ144" s="23"/>
      <c r="AR144" s="23"/>
      <c r="AS144" s="23"/>
      <c r="AT144" s="23"/>
      <c r="AU144" s="23"/>
      <c r="AV144" s="23"/>
      <c r="AW144" s="23"/>
      <c r="AX144" s="23"/>
      <c r="AY144" s="23"/>
      <c r="AZ144" s="23"/>
      <c r="BA144" s="23"/>
      <c r="BB144" s="23"/>
      <c r="BC144" s="23"/>
      <c r="BD144" s="23"/>
      <c r="BE144" s="23"/>
      <c r="BF144" s="23"/>
      <c r="BP144" s="23"/>
      <c r="BT144" s="20">
        <f t="shared" si="18"/>
        <v>0</v>
      </c>
      <c r="BU144" s="20">
        <f t="shared" si="19"/>
        <v>0</v>
      </c>
      <c r="BV144" s="20">
        <f t="shared" si="20"/>
        <v>0</v>
      </c>
      <c r="CD144" s="23"/>
      <c r="CE144" s="23"/>
      <c r="CH144" s="20" t="str">
        <f t="shared" si="21"/>
        <v xml:space="preserve">[01/00/00] </v>
      </c>
    </row>
    <row r="145" spans="40:86">
      <c r="AN145" s="23"/>
      <c r="AO145" s="23"/>
      <c r="AP145" s="23"/>
      <c r="AQ145" s="23"/>
      <c r="AR145" s="23"/>
      <c r="AS145" s="23"/>
      <c r="AT145" s="23"/>
      <c r="AU145" s="23"/>
      <c r="AV145" s="23"/>
      <c r="AW145" s="23"/>
      <c r="AX145" s="23"/>
      <c r="AY145" s="23"/>
      <c r="AZ145" s="23"/>
      <c r="BA145" s="23"/>
      <c r="BB145" s="23"/>
      <c r="BC145" s="23"/>
      <c r="BD145" s="23"/>
      <c r="BE145" s="23"/>
      <c r="BF145" s="23"/>
      <c r="BP145" s="23"/>
      <c r="BT145" s="20">
        <f t="shared" si="18"/>
        <v>0</v>
      </c>
      <c r="BU145" s="20">
        <f t="shared" si="19"/>
        <v>0</v>
      </c>
      <c r="BV145" s="20">
        <f t="shared" si="20"/>
        <v>0</v>
      </c>
      <c r="CD145" s="23"/>
      <c r="CE145" s="23"/>
      <c r="CH145" s="20" t="str">
        <f t="shared" si="21"/>
        <v xml:space="preserve">[01/00/00] </v>
      </c>
    </row>
    <row r="146" spans="40:86">
      <c r="AN146" s="23"/>
      <c r="AO146" s="23"/>
      <c r="AP146" s="23"/>
      <c r="AQ146" s="23"/>
      <c r="AR146" s="23"/>
      <c r="AS146" s="23"/>
      <c r="AT146" s="23"/>
      <c r="AU146" s="23"/>
      <c r="AV146" s="23"/>
      <c r="AW146" s="23"/>
      <c r="AX146" s="23"/>
      <c r="AY146" s="23"/>
      <c r="AZ146" s="23"/>
      <c r="BA146" s="23"/>
      <c r="BB146" s="23"/>
      <c r="BC146" s="23"/>
      <c r="BD146" s="23"/>
      <c r="BE146" s="23"/>
      <c r="BF146" s="23"/>
      <c r="BP146" s="23"/>
      <c r="BT146" s="20">
        <f t="shared" si="18"/>
        <v>0</v>
      </c>
      <c r="BU146" s="20">
        <f t="shared" si="19"/>
        <v>0</v>
      </c>
      <c r="BV146" s="20">
        <f t="shared" si="20"/>
        <v>0</v>
      </c>
      <c r="CD146" s="23"/>
      <c r="CE146" s="23"/>
      <c r="CH146" s="20" t="str">
        <f t="shared" si="21"/>
        <v xml:space="preserve">[01/00/00] </v>
      </c>
    </row>
    <row r="147" spans="40:86">
      <c r="AN147" s="23"/>
      <c r="AO147" s="23"/>
      <c r="AP147" s="23"/>
      <c r="AQ147" s="23"/>
      <c r="AR147" s="23"/>
      <c r="AS147" s="23"/>
      <c r="AT147" s="23"/>
      <c r="AU147" s="23"/>
      <c r="AV147" s="23"/>
      <c r="AW147" s="23"/>
      <c r="AX147" s="23"/>
      <c r="AY147" s="23"/>
      <c r="AZ147" s="23"/>
      <c r="BA147" s="23"/>
      <c r="BB147" s="23"/>
      <c r="BC147" s="23"/>
      <c r="BD147" s="23"/>
      <c r="BE147" s="23"/>
      <c r="BF147" s="23"/>
      <c r="BP147" s="23"/>
      <c r="BT147" s="20">
        <f t="shared" si="18"/>
        <v>0</v>
      </c>
      <c r="BU147" s="20">
        <f t="shared" si="19"/>
        <v>0</v>
      </c>
      <c r="BV147" s="20">
        <f t="shared" si="20"/>
        <v>0</v>
      </c>
      <c r="CD147" s="23"/>
      <c r="CE147" s="23"/>
      <c r="CH147" s="20" t="str">
        <f t="shared" si="21"/>
        <v xml:space="preserve">[01/00/00] </v>
      </c>
    </row>
    <row r="148" spans="40:86">
      <c r="AN148" s="23"/>
      <c r="AO148" s="23"/>
      <c r="AP148" s="23"/>
      <c r="AQ148" s="23"/>
      <c r="AR148" s="23"/>
      <c r="AS148" s="23"/>
      <c r="AT148" s="23"/>
      <c r="AU148" s="23"/>
      <c r="AV148" s="23"/>
      <c r="AW148" s="23"/>
      <c r="AX148" s="23"/>
      <c r="AY148" s="23"/>
      <c r="AZ148" s="23"/>
      <c r="BA148" s="23"/>
      <c r="BB148" s="23"/>
      <c r="BC148" s="23"/>
      <c r="BD148" s="23"/>
      <c r="BE148" s="23"/>
      <c r="BF148" s="23"/>
      <c r="BP148" s="23"/>
      <c r="BT148" s="20">
        <f t="shared" si="18"/>
        <v>0</v>
      </c>
      <c r="BU148" s="20">
        <f t="shared" si="19"/>
        <v>0</v>
      </c>
      <c r="BV148" s="20">
        <f t="shared" si="20"/>
        <v>0</v>
      </c>
      <c r="CD148" s="23"/>
      <c r="CE148" s="23"/>
      <c r="CH148" s="20" t="str">
        <f t="shared" si="21"/>
        <v xml:space="preserve">[01/00/00] </v>
      </c>
    </row>
    <row r="149" spans="40:86">
      <c r="AN149" s="23"/>
      <c r="AO149" s="23"/>
      <c r="AP149" s="23"/>
      <c r="AQ149" s="23"/>
      <c r="AR149" s="23"/>
      <c r="AS149" s="23"/>
      <c r="AT149" s="23"/>
      <c r="AU149" s="23"/>
      <c r="AV149" s="23"/>
      <c r="AW149" s="23"/>
      <c r="AX149" s="23"/>
      <c r="AY149" s="23"/>
      <c r="AZ149" s="23"/>
      <c r="BA149" s="23"/>
      <c r="BB149" s="23"/>
      <c r="BC149" s="23"/>
      <c r="BD149" s="23"/>
      <c r="BE149" s="23"/>
      <c r="BF149" s="23"/>
      <c r="BP149" s="23"/>
      <c r="BT149" s="20">
        <f t="shared" si="18"/>
        <v>0</v>
      </c>
      <c r="BU149" s="20">
        <f t="shared" si="19"/>
        <v>0</v>
      </c>
      <c r="BV149" s="20">
        <f t="shared" si="20"/>
        <v>0</v>
      </c>
      <c r="CD149" s="23"/>
      <c r="CE149" s="23"/>
      <c r="CH149" s="20" t="str">
        <f t="shared" si="21"/>
        <v xml:space="preserve">[01/00/00] </v>
      </c>
    </row>
    <row r="150" spans="40:86">
      <c r="AN150" s="23"/>
      <c r="AO150" s="23"/>
      <c r="AP150" s="23"/>
      <c r="AQ150" s="23"/>
      <c r="AR150" s="23"/>
      <c r="AS150" s="23"/>
      <c r="AT150" s="23"/>
      <c r="AU150" s="23"/>
      <c r="AV150" s="23"/>
      <c r="AW150" s="23"/>
      <c r="AX150" s="23"/>
      <c r="AY150" s="23"/>
      <c r="AZ150" s="23"/>
      <c r="BA150" s="23"/>
      <c r="BB150" s="23"/>
      <c r="BC150" s="23"/>
      <c r="BD150" s="23"/>
      <c r="BE150" s="23"/>
      <c r="BF150" s="23"/>
      <c r="BP150" s="23"/>
      <c r="BT150" s="20">
        <f t="shared" si="18"/>
        <v>0</v>
      </c>
      <c r="BU150" s="20">
        <f t="shared" si="19"/>
        <v>0</v>
      </c>
      <c r="BV150" s="20">
        <f t="shared" si="20"/>
        <v>0</v>
      </c>
      <c r="CD150" s="23"/>
      <c r="CE150" s="23"/>
      <c r="CH150" s="20" t="str">
        <f t="shared" si="21"/>
        <v xml:space="preserve">[01/00/00] </v>
      </c>
    </row>
    <row r="151" spans="40:86">
      <c r="AN151" s="23"/>
      <c r="AO151" s="23"/>
      <c r="AP151" s="23"/>
      <c r="AQ151" s="23"/>
      <c r="AR151" s="23"/>
      <c r="AS151" s="23"/>
      <c r="AT151" s="23"/>
      <c r="AU151" s="23"/>
      <c r="AV151" s="23"/>
      <c r="AW151" s="23"/>
      <c r="AX151" s="23"/>
      <c r="AY151" s="23"/>
      <c r="AZ151" s="23"/>
      <c r="BA151" s="23"/>
      <c r="BB151" s="23"/>
      <c r="BC151" s="23"/>
      <c r="BD151" s="23"/>
      <c r="BE151" s="23"/>
      <c r="BF151" s="23"/>
      <c r="BP151" s="23"/>
      <c r="BT151" s="20">
        <f t="shared" si="18"/>
        <v>0</v>
      </c>
      <c r="BU151" s="20">
        <f t="shared" si="19"/>
        <v>0</v>
      </c>
      <c r="BV151" s="20">
        <f t="shared" si="20"/>
        <v>0</v>
      </c>
      <c r="CD151" s="23"/>
      <c r="CE151" s="23"/>
      <c r="CH151" s="20" t="str">
        <f t="shared" si="21"/>
        <v xml:space="preserve">[01/00/00] </v>
      </c>
    </row>
    <row r="152" spans="40:86">
      <c r="AN152" s="23"/>
      <c r="AO152" s="23"/>
      <c r="AP152" s="23"/>
      <c r="AQ152" s="23"/>
      <c r="AR152" s="23"/>
      <c r="AS152" s="23"/>
      <c r="AT152" s="23"/>
      <c r="AU152" s="23"/>
      <c r="AV152" s="23"/>
      <c r="AW152" s="23"/>
      <c r="AX152" s="23"/>
      <c r="AY152" s="23"/>
      <c r="AZ152" s="23"/>
      <c r="BA152" s="23"/>
      <c r="BB152" s="23"/>
      <c r="BC152" s="23"/>
      <c r="BD152" s="23"/>
      <c r="BE152" s="23"/>
      <c r="BF152" s="23"/>
      <c r="BP152" s="23"/>
      <c r="BT152" s="20">
        <f t="shared" si="18"/>
        <v>0</v>
      </c>
      <c r="BU152" s="20">
        <f t="shared" si="19"/>
        <v>0</v>
      </c>
      <c r="BV152" s="20">
        <f t="shared" si="20"/>
        <v>0</v>
      </c>
      <c r="CD152" s="23"/>
      <c r="CE152" s="23"/>
      <c r="CH152" s="20" t="str">
        <f t="shared" si="21"/>
        <v xml:space="preserve">[01/00/00] </v>
      </c>
    </row>
    <row r="153" spans="40:86">
      <c r="AN153" s="23"/>
      <c r="AO153" s="23"/>
      <c r="AP153" s="23"/>
      <c r="AQ153" s="23"/>
      <c r="AR153" s="23"/>
      <c r="AS153" s="23"/>
      <c r="AT153" s="23"/>
      <c r="AU153" s="23"/>
      <c r="AV153" s="23"/>
      <c r="AW153" s="23"/>
      <c r="AX153" s="23"/>
      <c r="AY153" s="23"/>
      <c r="AZ153" s="23"/>
      <c r="BA153" s="23"/>
      <c r="BB153" s="23"/>
      <c r="BC153" s="23"/>
      <c r="BD153" s="23"/>
      <c r="BE153" s="23"/>
      <c r="BF153" s="23"/>
      <c r="BP153" s="23"/>
      <c r="BT153" s="20">
        <f t="shared" si="18"/>
        <v>0</v>
      </c>
      <c r="BU153" s="20">
        <f t="shared" si="19"/>
        <v>0</v>
      </c>
      <c r="BV153" s="20">
        <f t="shared" si="20"/>
        <v>0</v>
      </c>
      <c r="CD153" s="23"/>
      <c r="CE153" s="23"/>
      <c r="CH153" s="20" t="str">
        <f t="shared" si="21"/>
        <v xml:space="preserve">[01/00/00] </v>
      </c>
    </row>
    <row r="154" spans="40:86">
      <c r="AN154" s="23"/>
      <c r="AO154" s="23"/>
      <c r="AP154" s="23"/>
      <c r="AQ154" s="23"/>
      <c r="AR154" s="23"/>
      <c r="AS154" s="23"/>
      <c r="AT154" s="23"/>
      <c r="AU154" s="23"/>
      <c r="AV154" s="23"/>
      <c r="AW154" s="23"/>
      <c r="AX154" s="23"/>
      <c r="AY154" s="23"/>
      <c r="AZ154" s="23"/>
      <c r="BA154" s="23"/>
      <c r="BB154" s="23"/>
      <c r="BC154" s="23"/>
      <c r="BD154" s="23"/>
      <c r="BE154" s="23"/>
      <c r="BF154" s="23"/>
      <c r="BP154" s="23"/>
      <c r="BT154" s="20">
        <f t="shared" si="18"/>
        <v>0</v>
      </c>
      <c r="BU154" s="20">
        <f t="shared" si="19"/>
        <v>0</v>
      </c>
      <c r="BV154" s="20">
        <f t="shared" si="20"/>
        <v>0</v>
      </c>
      <c r="CD154" s="23"/>
      <c r="CE154" s="23"/>
      <c r="CH154" s="20" t="str">
        <f t="shared" si="21"/>
        <v xml:space="preserve">[01/00/00] </v>
      </c>
    </row>
    <row r="155" spans="40:86">
      <c r="AN155" s="23"/>
      <c r="AO155" s="23"/>
      <c r="AP155" s="23"/>
      <c r="AQ155" s="23"/>
      <c r="AR155" s="23"/>
      <c r="AS155" s="23"/>
      <c r="AT155" s="23"/>
      <c r="AU155" s="23"/>
      <c r="AV155" s="23"/>
      <c r="AW155" s="23"/>
      <c r="AX155" s="23"/>
      <c r="AY155" s="23"/>
      <c r="AZ155" s="23"/>
      <c r="BA155" s="23"/>
      <c r="BB155" s="23"/>
      <c r="BC155" s="23"/>
      <c r="BD155" s="23"/>
      <c r="BE155" s="23"/>
      <c r="BF155" s="23"/>
      <c r="BP155" s="23"/>
      <c r="BT155" s="20">
        <f t="shared" si="18"/>
        <v>0</v>
      </c>
      <c r="BU155" s="20">
        <f t="shared" si="19"/>
        <v>0</v>
      </c>
      <c r="BV155" s="20">
        <f t="shared" si="20"/>
        <v>0</v>
      </c>
      <c r="CD155" s="23"/>
      <c r="CE155" s="23"/>
      <c r="CH155" s="20" t="str">
        <f t="shared" si="21"/>
        <v xml:space="preserve">[01/00/00] </v>
      </c>
    </row>
    <row r="156" spans="40:86">
      <c r="AN156" s="23"/>
      <c r="AO156" s="23"/>
      <c r="AP156" s="23"/>
      <c r="AQ156" s="23"/>
      <c r="AR156" s="23"/>
      <c r="AS156" s="23"/>
      <c r="AT156" s="23"/>
      <c r="AU156" s="23"/>
      <c r="AV156" s="23"/>
      <c r="AW156" s="23"/>
      <c r="AX156" s="23"/>
      <c r="AY156" s="23"/>
      <c r="AZ156" s="23"/>
      <c r="BA156" s="23"/>
      <c r="BB156" s="23"/>
      <c r="BC156" s="23"/>
      <c r="BD156" s="23"/>
      <c r="BE156" s="23"/>
      <c r="BF156" s="23"/>
      <c r="BP156" s="23"/>
      <c r="BT156" s="20">
        <f t="shared" si="18"/>
        <v>0</v>
      </c>
      <c r="BU156" s="20">
        <f t="shared" si="19"/>
        <v>0</v>
      </c>
      <c r="BV156" s="20">
        <f t="shared" si="20"/>
        <v>0</v>
      </c>
      <c r="CD156" s="23"/>
      <c r="CE156" s="23"/>
      <c r="CH156" s="20" t="str">
        <f t="shared" si="21"/>
        <v xml:space="preserve">[01/00/00] </v>
      </c>
    </row>
    <row r="157" spans="40:86">
      <c r="AN157" s="23"/>
      <c r="AO157" s="23"/>
      <c r="AP157" s="23"/>
      <c r="AQ157" s="23"/>
      <c r="AR157" s="23"/>
      <c r="AS157" s="23"/>
      <c r="AT157" s="23"/>
      <c r="AU157" s="23"/>
      <c r="AV157" s="23"/>
      <c r="AW157" s="23"/>
      <c r="AX157" s="23"/>
      <c r="AY157" s="23"/>
      <c r="AZ157" s="23"/>
      <c r="BA157" s="23"/>
      <c r="BB157" s="23"/>
      <c r="BC157" s="23"/>
      <c r="BD157" s="23"/>
      <c r="BE157" s="23"/>
      <c r="BF157" s="23"/>
      <c r="BP157" s="23"/>
      <c r="BT157" s="20">
        <f t="shared" si="18"/>
        <v>0</v>
      </c>
      <c r="BU157" s="20">
        <f t="shared" si="19"/>
        <v>0</v>
      </c>
      <c r="BV157" s="20">
        <f t="shared" si="20"/>
        <v>0</v>
      </c>
      <c r="CD157" s="23"/>
      <c r="CE157" s="23"/>
      <c r="CH157" s="20" t="str">
        <f t="shared" si="21"/>
        <v xml:space="preserve">[01/00/00] </v>
      </c>
    </row>
    <row r="158" spans="40:86">
      <c r="AN158" s="23"/>
      <c r="AO158" s="23"/>
      <c r="AP158" s="23"/>
      <c r="AQ158" s="23"/>
      <c r="AR158" s="23"/>
      <c r="AS158" s="23"/>
      <c r="AT158" s="23"/>
      <c r="AU158" s="23"/>
      <c r="AV158" s="23"/>
      <c r="AW158" s="23"/>
      <c r="AX158" s="23"/>
      <c r="AY158" s="23"/>
      <c r="AZ158" s="23"/>
      <c r="BA158" s="23"/>
      <c r="BB158" s="23"/>
      <c r="BC158" s="23"/>
      <c r="BD158" s="23"/>
      <c r="BE158" s="23"/>
      <c r="BF158" s="23"/>
      <c r="BP158" s="23"/>
      <c r="BT158" s="20">
        <f t="shared" si="18"/>
        <v>0</v>
      </c>
      <c r="BU158" s="20">
        <f t="shared" si="19"/>
        <v>0</v>
      </c>
      <c r="BV158" s="20">
        <f t="shared" si="20"/>
        <v>0</v>
      </c>
      <c r="CD158" s="23"/>
      <c r="CE158" s="23"/>
      <c r="CH158" s="20" t="str">
        <f t="shared" si="21"/>
        <v xml:space="preserve">[01/00/00] </v>
      </c>
    </row>
    <row r="159" spans="40:86">
      <c r="AN159" s="23"/>
      <c r="AO159" s="23"/>
      <c r="AP159" s="23"/>
      <c r="AQ159" s="23"/>
      <c r="AR159" s="23"/>
      <c r="AS159" s="23"/>
      <c r="AT159" s="23"/>
      <c r="AU159" s="23"/>
      <c r="AV159" s="23"/>
      <c r="AW159" s="23"/>
      <c r="AX159" s="23"/>
      <c r="AY159" s="23"/>
      <c r="AZ159" s="23"/>
      <c r="BA159" s="23"/>
      <c r="BB159" s="23"/>
      <c r="BC159" s="23"/>
      <c r="BD159" s="23"/>
      <c r="BE159" s="23"/>
      <c r="BF159" s="23"/>
      <c r="BP159" s="23"/>
      <c r="BT159" s="20">
        <f t="shared" si="18"/>
        <v>0</v>
      </c>
      <c r="BU159" s="20">
        <f t="shared" si="19"/>
        <v>0</v>
      </c>
      <c r="BV159" s="20">
        <f t="shared" si="20"/>
        <v>0</v>
      </c>
      <c r="CD159" s="23"/>
      <c r="CE159" s="23"/>
      <c r="CH159" s="20" t="str">
        <f t="shared" si="21"/>
        <v xml:space="preserve">[01/00/00] </v>
      </c>
    </row>
    <row r="160" spans="40:86">
      <c r="AN160" s="23"/>
      <c r="AO160" s="23"/>
      <c r="AP160" s="23"/>
      <c r="AQ160" s="23"/>
      <c r="AR160" s="23"/>
      <c r="AS160" s="23"/>
      <c r="AT160" s="23"/>
      <c r="AU160" s="23"/>
      <c r="AV160" s="23"/>
      <c r="AW160" s="23"/>
      <c r="AX160" s="23"/>
      <c r="AY160" s="23"/>
      <c r="AZ160" s="23"/>
      <c r="BA160" s="23"/>
      <c r="BB160" s="23"/>
      <c r="BC160" s="23"/>
      <c r="BD160" s="23"/>
      <c r="BE160" s="23"/>
      <c r="BF160" s="23"/>
      <c r="BP160" s="23"/>
      <c r="BT160" s="20">
        <f t="shared" si="18"/>
        <v>0</v>
      </c>
      <c r="BU160" s="20">
        <f t="shared" si="19"/>
        <v>0</v>
      </c>
      <c r="BV160" s="20">
        <f t="shared" si="20"/>
        <v>0</v>
      </c>
      <c r="CD160" s="23"/>
      <c r="CE160" s="23"/>
      <c r="CH160" s="20" t="str">
        <f t="shared" si="21"/>
        <v xml:space="preserve">[01/00/00] </v>
      </c>
    </row>
    <row r="161" spans="40:86">
      <c r="AN161" s="23"/>
      <c r="AO161" s="23"/>
      <c r="AP161" s="23"/>
      <c r="AQ161" s="23"/>
      <c r="AR161" s="23"/>
      <c r="AS161" s="23"/>
      <c r="AT161" s="23"/>
      <c r="AU161" s="23"/>
      <c r="AV161" s="23"/>
      <c r="AW161" s="23"/>
      <c r="AX161" s="23"/>
      <c r="AY161" s="23"/>
      <c r="AZ161" s="23"/>
      <c r="BA161" s="23"/>
      <c r="BB161" s="23"/>
      <c r="BC161" s="23"/>
      <c r="BD161" s="23"/>
      <c r="BE161" s="23"/>
      <c r="BF161" s="23"/>
      <c r="BP161" s="23"/>
      <c r="BT161" s="20">
        <f t="shared" si="18"/>
        <v>0</v>
      </c>
      <c r="BU161" s="20">
        <f t="shared" si="19"/>
        <v>0</v>
      </c>
      <c r="BV161" s="20">
        <f t="shared" si="20"/>
        <v>0</v>
      </c>
      <c r="CD161" s="23"/>
      <c r="CE161" s="23"/>
      <c r="CH161" s="20" t="str">
        <f t="shared" si="21"/>
        <v xml:space="preserve">[01/00/00] </v>
      </c>
    </row>
    <row r="162" spans="40:86">
      <c r="AN162" s="23"/>
      <c r="AO162" s="23"/>
      <c r="AP162" s="23"/>
      <c r="AQ162" s="23"/>
      <c r="AR162" s="23"/>
      <c r="AS162" s="23"/>
      <c r="AT162" s="23"/>
      <c r="AU162" s="23"/>
      <c r="AV162" s="23"/>
      <c r="AW162" s="23"/>
      <c r="AX162" s="23"/>
      <c r="AY162" s="23"/>
      <c r="AZ162" s="23"/>
      <c r="BA162" s="23"/>
      <c r="BB162" s="23"/>
      <c r="BC162" s="23"/>
      <c r="BD162" s="23"/>
      <c r="BE162" s="23"/>
      <c r="BF162" s="23"/>
      <c r="BP162" s="23"/>
      <c r="BT162" s="20">
        <f t="shared" si="18"/>
        <v>0</v>
      </c>
      <c r="BU162" s="20">
        <f t="shared" si="19"/>
        <v>0</v>
      </c>
      <c r="BV162" s="20">
        <f t="shared" si="20"/>
        <v>0</v>
      </c>
      <c r="CD162" s="23"/>
      <c r="CE162" s="23"/>
      <c r="CH162" s="20" t="str">
        <f t="shared" si="21"/>
        <v xml:space="preserve">[01/00/00] </v>
      </c>
    </row>
    <row r="163" spans="40:86">
      <c r="AN163" s="23"/>
      <c r="AO163" s="23"/>
      <c r="AP163" s="23"/>
      <c r="AQ163" s="23"/>
      <c r="AR163" s="23"/>
      <c r="AS163" s="23"/>
      <c r="AT163" s="23"/>
      <c r="AU163" s="23"/>
      <c r="AV163" s="23"/>
      <c r="AW163" s="23"/>
      <c r="AX163" s="23"/>
      <c r="AY163" s="23"/>
      <c r="AZ163" s="23"/>
      <c r="BA163" s="23"/>
      <c r="BB163" s="23"/>
      <c r="BC163" s="23"/>
      <c r="BD163" s="23"/>
      <c r="BE163" s="23"/>
      <c r="BF163" s="23"/>
      <c r="BP163" s="23"/>
      <c r="BT163" s="20">
        <f t="shared" si="18"/>
        <v>0</v>
      </c>
      <c r="BU163" s="20">
        <f t="shared" si="19"/>
        <v>0</v>
      </c>
      <c r="BV163" s="20">
        <f t="shared" si="20"/>
        <v>0</v>
      </c>
      <c r="CD163" s="23"/>
      <c r="CE163" s="23"/>
      <c r="CH163" s="20" t="str">
        <f t="shared" si="21"/>
        <v xml:space="preserve">[01/00/00] </v>
      </c>
    </row>
    <row r="164" spans="40:86">
      <c r="AN164" s="23"/>
      <c r="AO164" s="23"/>
      <c r="AP164" s="23"/>
      <c r="AQ164" s="23"/>
      <c r="AR164" s="23"/>
      <c r="AS164" s="23"/>
      <c r="AT164" s="23"/>
      <c r="AU164" s="23"/>
      <c r="AV164" s="23"/>
      <c r="AW164" s="23"/>
      <c r="AX164" s="23"/>
      <c r="AY164" s="23"/>
      <c r="AZ164" s="23"/>
      <c r="BA164" s="23"/>
      <c r="BB164" s="23"/>
      <c r="BC164" s="23"/>
      <c r="BD164" s="23"/>
      <c r="BE164" s="23"/>
      <c r="BF164" s="23"/>
      <c r="BP164" s="23"/>
      <c r="BT164" s="20">
        <f t="shared" si="18"/>
        <v>0</v>
      </c>
      <c r="BU164" s="20">
        <f t="shared" si="19"/>
        <v>0</v>
      </c>
      <c r="BV164" s="20">
        <f t="shared" si="20"/>
        <v>0</v>
      </c>
      <c r="CD164" s="23"/>
      <c r="CE164" s="23"/>
      <c r="CH164" s="20" t="str">
        <f t="shared" si="21"/>
        <v xml:space="preserve">[01/00/00] </v>
      </c>
    </row>
    <row r="165" spans="40:86">
      <c r="AN165" s="23"/>
      <c r="AO165" s="23"/>
      <c r="AP165" s="23"/>
      <c r="AQ165" s="23"/>
      <c r="AR165" s="23"/>
      <c r="AS165" s="23"/>
      <c r="AT165" s="23"/>
      <c r="AU165" s="23"/>
      <c r="AV165" s="23"/>
      <c r="AW165" s="23"/>
      <c r="AX165" s="23"/>
      <c r="AY165" s="23"/>
      <c r="AZ165" s="23"/>
      <c r="BA165" s="23"/>
      <c r="BB165" s="23"/>
      <c r="BC165" s="23"/>
      <c r="BD165" s="23"/>
      <c r="BE165" s="23"/>
      <c r="BF165" s="23"/>
      <c r="BP165" s="23"/>
      <c r="BT165" s="20">
        <f t="shared" si="18"/>
        <v>0</v>
      </c>
      <c r="BU165" s="20">
        <f t="shared" si="19"/>
        <v>0</v>
      </c>
      <c r="BV165" s="20">
        <f t="shared" si="20"/>
        <v>0</v>
      </c>
      <c r="CD165" s="23"/>
      <c r="CE165" s="23"/>
      <c r="CH165" s="20" t="str">
        <f t="shared" si="21"/>
        <v xml:space="preserve">[01/00/00] </v>
      </c>
    </row>
    <row r="166" spans="40:86">
      <c r="AN166" s="23"/>
      <c r="AO166" s="23"/>
      <c r="AP166" s="23"/>
      <c r="AQ166" s="23"/>
      <c r="AR166" s="23"/>
      <c r="AS166" s="23"/>
      <c r="AT166" s="23"/>
      <c r="AU166" s="23"/>
      <c r="AV166" s="23"/>
      <c r="AW166" s="23"/>
      <c r="AX166" s="23"/>
      <c r="AY166" s="23"/>
      <c r="AZ166" s="23"/>
      <c r="BA166" s="23"/>
      <c r="BB166" s="23"/>
      <c r="BC166" s="23"/>
      <c r="BD166" s="23"/>
      <c r="BE166" s="23"/>
      <c r="BF166" s="23"/>
      <c r="BP166" s="23"/>
      <c r="BT166" s="20">
        <f t="shared" si="18"/>
        <v>0</v>
      </c>
      <c r="BU166" s="20">
        <f t="shared" si="19"/>
        <v>0</v>
      </c>
      <c r="BV166" s="20">
        <f t="shared" si="20"/>
        <v>0</v>
      </c>
      <c r="CD166" s="23"/>
      <c r="CE166" s="23"/>
      <c r="CH166" s="20" t="str">
        <f t="shared" si="21"/>
        <v xml:space="preserve">[01/00/00] </v>
      </c>
    </row>
    <row r="167" spans="40:86">
      <c r="AN167" s="23"/>
      <c r="AO167" s="23"/>
      <c r="AP167" s="23"/>
      <c r="AQ167" s="23"/>
      <c r="AR167" s="23"/>
      <c r="AS167" s="23"/>
      <c r="AT167" s="23"/>
      <c r="AU167" s="23"/>
      <c r="AV167" s="23"/>
      <c r="AW167" s="23"/>
      <c r="AX167" s="23"/>
      <c r="AY167" s="23"/>
      <c r="AZ167" s="23"/>
      <c r="BA167" s="23"/>
      <c r="BB167" s="23"/>
      <c r="BC167" s="23"/>
      <c r="BD167" s="23"/>
      <c r="BE167" s="23"/>
      <c r="BF167" s="23"/>
      <c r="BP167" s="23"/>
      <c r="BT167" s="20">
        <f t="shared" si="18"/>
        <v>0</v>
      </c>
      <c r="BU167" s="20">
        <f t="shared" si="19"/>
        <v>0</v>
      </c>
      <c r="BV167" s="20">
        <f t="shared" si="20"/>
        <v>0</v>
      </c>
      <c r="CD167" s="23"/>
      <c r="CE167" s="23"/>
      <c r="CH167" s="20" t="str">
        <f t="shared" si="21"/>
        <v xml:space="preserve">[01/00/00] </v>
      </c>
    </row>
    <row r="168" spans="40:86">
      <c r="AN168" s="23"/>
      <c r="AO168" s="23"/>
      <c r="AP168" s="23"/>
      <c r="AQ168" s="23"/>
      <c r="AR168" s="23"/>
      <c r="AS168" s="23"/>
      <c r="AT168" s="23"/>
      <c r="AU168" s="23"/>
      <c r="AV168" s="23"/>
      <c r="AW168" s="23"/>
      <c r="AX168" s="23"/>
      <c r="AY168" s="23"/>
      <c r="AZ168" s="23"/>
      <c r="BA168" s="23"/>
      <c r="BB168" s="23"/>
      <c r="BC168" s="23"/>
      <c r="BD168" s="23"/>
      <c r="BE168" s="23"/>
      <c r="BF168" s="23"/>
      <c r="BP168" s="23"/>
      <c r="BT168" s="20">
        <f t="shared" si="18"/>
        <v>0</v>
      </c>
      <c r="BU168" s="20">
        <f t="shared" si="19"/>
        <v>0</v>
      </c>
      <c r="BV168" s="20">
        <f t="shared" si="20"/>
        <v>0</v>
      </c>
      <c r="CD168" s="23"/>
      <c r="CE168" s="23"/>
      <c r="CH168" s="20" t="str">
        <f t="shared" si="21"/>
        <v xml:space="preserve">[01/00/00] </v>
      </c>
    </row>
    <row r="169" spans="40:86">
      <c r="AN169" s="23"/>
      <c r="AO169" s="23"/>
      <c r="AP169" s="23"/>
      <c r="AQ169" s="23"/>
      <c r="AR169" s="23"/>
      <c r="AS169" s="23"/>
      <c r="AT169" s="23"/>
      <c r="AU169" s="23"/>
      <c r="AV169" s="23"/>
      <c r="AW169" s="23"/>
      <c r="AX169" s="23"/>
      <c r="AY169" s="23"/>
      <c r="AZ169" s="23"/>
      <c r="BA169" s="23"/>
      <c r="BB169" s="23"/>
      <c r="BC169" s="23"/>
      <c r="BD169" s="23"/>
      <c r="BE169" s="23"/>
      <c r="BF169" s="23"/>
      <c r="BP169" s="23"/>
      <c r="BT169" s="20">
        <f t="shared" si="18"/>
        <v>0</v>
      </c>
      <c r="BU169" s="20">
        <f t="shared" si="19"/>
        <v>0</v>
      </c>
      <c r="BV169" s="20">
        <f t="shared" si="20"/>
        <v>0</v>
      </c>
      <c r="CD169" s="23"/>
      <c r="CE169" s="23"/>
      <c r="CH169" s="20" t="str">
        <f t="shared" si="21"/>
        <v xml:space="preserve">[01/00/00] </v>
      </c>
    </row>
    <row r="170" spans="40:86">
      <c r="AN170" s="23"/>
      <c r="AO170" s="23"/>
      <c r="AP170" s="23"/>
      <c r="AQ170" s="23"/>
      <c r="AR170" s="23"/>
      <c r="AS170" s="23"/>
      <c r="AT170" s="23"/>
      <c r="AU170" s="23"/>
      <c r="AV170" s="23"/>
      <c r="AW170" s="23"/>
      <c r="AX170" s="23"/>
      <c r="AY170" s="23"/>
      <c r="AZ170" s="23"/>
      <c r="BA170" s="23"/>
      <c r="BB170" s="23"/>
      <c r="BC170" s="23"/>
      <c r="BD170" s="23"/>
      <c r="BE170" s="23"/>
      <c r="BF170" s="23"/>
      <c r="BP170" s="23"/>
      <c r="BT170" s="20">
        <f t="shared" si="18"/>
        <v>0</v>
      </c>
      <c r="BU170" s="20">
        <f t="shared" si="19"/>
        <v>0</v>
      </c>
      <c r="BV170" s="20">
        <f t="shared" si="20"/>
        <v>0</v>
      </c>
      <c r="CD170" s="23"/>
      <c r="CE170" s="23"/>
      <c r="CH170" s="20" t="str">
        <f t="shared" si="21"/>
        <v xml:space="preserve">[01/00/00] </v>
      </c>
    </row>
    <row r="171" spans="40:86">
      <c r="AN171" s="23"/>
      <c r="AO171" s="23"/>
      <c r="AP171" s="23"/>
      <c r="AQ171" s="23"/>
      <c r="AR171" s="23"/>
      <c r="AS171" s="23"/>
      <c r="AT171" s="23"/>
      <c r="AU171" s="23"/>
      <c r="AV171" s="23"/>
      <c r="AW171" s="23"/>
      <c r="AX171" s="23"/>
      <c r="AY171" s="23"/>
      <c r="AZ171" s="23"/>
      <c r="BA171" s="23"/>
      <c r="BB171" s="23"/>
      <c r="BC171" s="23"/>
      <c r="BD171" s="23"/>
      <c r="BE171" s="23"/>
      <c r="BF171" s="23"/>
      <c r="BP171" s="23"/>
      <c r="BT171" s="20">
        <f t="shared" si="18"/>
        <v>0</v>
      </c>
      <c r="BU171" s="20">
        <f t="shared" si="19"/>
        <v>0</v>
      </c>
      <c r="BV171" s="20">
        <f t="shared" si="20"/>
        <v>0</v>
      </c>
      <c r="CD171" s="23"/>
      <c r="CE171" s="23"/>
      <c r="CH171" s="20" t="str">
        <f t="shared" si="21"/>
        <v xml:space="preserve">[01/00/00] </v>
      </c>
    </row>
    <row r="172" spans="40:86">
      <c r="AN172" s="23"/>
      <c r="AO172" s="23"/>
      <c r="AP172" s="23"/>
      <c r="AQ172" s="23"/>
      <c r="AR172" s="23"/>
      <c r="AS172" s="23"/>
      <c r="AT172" s="23"/>
      <c r="AU172" s="23"/>
      <c r="AV172" s="23"/>
      <c r="AW172" s="23"/>
      <c r="AX172" s="23"/>
      <c r="AY172" s="23"/>
      <c r="AZ172" s="23"/>
      <c r="BA172" s="23"/>
      <c r="BB172" s="23"/>
      <c r="BC172" s="23"/>
      <c r="BD172" s="23"/>
      <c r="BE172" s="23"/>
      <c r="BF172" s="23"/>
      <c r="BP172" s="23"/>
      <c r="BT172" s="20">
        <f t="shared" si="18"/>
        <v>0</v>
      </c>
      <c r="BU172" s="20">
        <f t="shared" si="19"/>
        <v>0</v>
      </c>
      <c r="BV172" s="20">
        <f t="shared" si="20"/>
        <v>0</v>
      </c>
      <c r="CD172" s="23"/>
      <c r="CE172" s="23"/>
      <c r="CH172" s="20" t="str">
        <f t="shared" si="21"/>
        <v xml:space="preserve">[01/00/00] </v>
      </c>
    </row>
    <row r="173" spans="40:86">
      <c r="AN173" s="23"/>
      <c r="AO173" s="23"/>
      <c r="AP173" s="23"/>
      <c r="AQ173" s="23"/>
      <c r="AR173" s="23"/>
      <c r="AS173" s="23"/>
      <c r="AT173" s="23"/>
      <c r="AU173" s="23"/>
      <c r="AV173" s="23"/>
      <c r="AW173" s="23"/>
      <c r="AX173" s="23"/>
      <c r="AY173" s="23"/>
      <c r="AZ173" s="23"/>
      <c r="BA173" s="23"/>
      <c r="BB173" s="23"/>
      <c r="BC173" s="23"/>
      <c r="BD173" s="23"/>
      <c r="BE173" s="23"/>
      <c r="BF173" s="23"/>
      <c r="BP173" s="23"/>
      <c r="BT173" s="20">
        <f t="shared" si="18"/>
        <v>0</v>
      </c>
      <c r="BU173" s="20">
        <f t="shared" si="19"/>
        <v>0</v>
      </c>
      <c r="BV173" s="20">
        <f t="shared" si="20"/>
        <v>0</v>
      </c>
      <c r="CD173" s="23"/>
      <c r="CE173" s="23"/>
      <c r="CH173" s="20" t="str">
        <f t="shared" si="21"/>
        <v xml:space="preserve">[01/00/00] </v>
      </c>
    </row>
    <row r="174" spans="40:86">
      <c r="AN174" s="23"/>
      <c r="AO174" s="23"/>
      <c r="AP174" s="23"/>
      <c r="AQ174" s="23"/>
      <c r="AR174" s="23"/>
      <c r="AS174" s="23"/>
      <c r="AT174" s="23"/>
      <c r="AU174" s="23"/>
      <c r="AV174" s="23"/>
      <c r="AW174" s="23"/>
      <c r="AX174" s="23"/>
      <c r="AY174" s="23"/>
      <c r="AZ174" s="23"/>
      <c r="BA174" s="23"/>
      <c r="BB174" s="23"/>
      <c r="BC174" s="23"/>
      <c r="BD174" s="23"/>
      <c r="BE174" s="23"/>
      <c r="BF174" s="23"/>
      <c r="BP174" s="23"/>
      <c r="BT174" s="20">
        <f t="shared" si="18"/>
        <v>0</v>
      </c>
      <c r="BU174" s="20">
        <f t="shared" si="19"/>
        <v>0</v>
      </c>
      <c r="BV174" s="20">
        <f t="shared" si="20"/>
        <v>0</v>
      </c>
      <c r="CD174" s="23"/>
      <c r="CE174" s="23"/>
      <c r="CH174" s="20" t="str">
        <f t="shared" si="21"/>
        <v xml:space="preserve">[01/00/00] </v>
      </c>
    </row>
    <row r="175" spans="40:86">
      <c r="AN175" s="23"/>
      <c r="AO175" s="23"/>
      <c r="AP175" s="23"/>
      <c r="AQ175" s="23"/>
      <c r="AR175" s="23"/>
      <c r="AS175" s="23"/>
      <c r="AT175" s="23"/>
      <c r="AU175" s="23"/>
      <c r="AV175" s="23"/>
      <c r="AW175" s="23"/>
      <c r="AX175" s="23"/>
      <c r="AY175" s="23"/>
      <c r="AZ175" s="23"/>
      <c r="BA175" s="23"/>
      <c r="BB175" s="23"/>
      <c r="BC175" s="23"/>
      <c r="BD175" s="23"/>
      <c r="BE175" s="23"/>
      <c r="BF175" s="23"/>
      <c r="BP175" s="23"/>
      <c r="BT175" s="20">
        <f t="shared" si="18"/>
        <v>0</v>
      </c>
      <c r="BU175" s="20">
        <f t="shared" si="19"/>
        <v>0</v>
      </c>
      <c r="BV175" s="20">
        <f t="shared" si="20"/>
        <v>0</v>
      </c>
      <c r="CD175" s="23"/>
      <c r="CE175" s="23"/>
      <c r="CH175" s="20" t="str">
        <f t="shared" si="21"/>
        <v xml:space="preserve">[01/00/00] </v>
      </c>
    </row>
    <row r="176" spans="40:86">
      <c r="AN176" s="23"/>
      <c r="AO176" s="23"/>
      <c r="AP176" s="23"/>
      <c r="AQ176" s="23"/>
      <c r="AR176" s="23"/>
      <c r="AS176" s="23"/>
      <c r="AT176" s="23"/>
      <c r="AU176" s="23"/>
      <c r="AV176" s="23"/>
      <c r="AW176" s="23"/>
      <c r="AX176" s="23"/>
      <c r="AY176" s="23"/>
      <c r="AZ176" s="23"/>
      <c r="BA176" s="23"/>
      <c r="BB176" s="23"/>
      <c r="BC176" s="23"/>
      <c r="BD176" s="23"/>
      <c r="BE176" s="23"/>
      <c r="BF176" s="23"/>
      <c r="BP176" s="23"/>
      <c r="BT176" s="20">
        <f t="shared" si="18"/>
        <v>0</v>
      </c>
      <c r="BU176" s="20">
        <f t="shared" si="19"/>
        <v>0</v>
      </c>
      <c r="BV176" s="20">
        <f t="shared" si="20"/>
        <v>0</v>
      </c>
      <c r="CD176" s="23"/>
      <c r="CE176" s="23"/>
      <c r="CH176" s="20" t="str">
        <f t="shared" si="21"/>
        <v xml:space="preserve">[01/00/00] </v>
      </c>
    </row>
    <row r="177" spans="40:86">
      <c r="AN177" s="23"/>
      <c r="AO177" s="23"/>
      <c r="AP177" s="23"/>
      <c r="AQ177" s="23"/>
      <c r="AR177" s="23"/>
      <c r="AS177" s="23"/>
      <c r="AT177" s="23"/>
      <c r="AU177" s="23"/>
      <c r="AV177" s="23"/>
      <c r="AW177" s="23"/>
      <c r="AX177" s="23"/>
      <c r="AY177" s="23"/>
      <c r="AZ177" s="23"/>
      <c r="BA177" s="23"/>
      <c r="BB177" s="23"/>
      <c r="BC177" s="23"/>
      <c r="BD177" s="23"/>
      <c r="BE177" s="23"/>
      <c r="BF177" s="23"/>
      <c r="BP177" s="23"/>
      <c r="BT177" s="20">
        <f t="shared" si="18"/>
        <v>0</v>
      </c>
      <c r="BU177" s="20">
        <f t="shared" si="19"/>
        <v>0</v>
      </c>
      <c r="BV177" s="20">
        <f t="shared" si="20"/>
        <v>0</v>
      </c>
      <c r="CD177" s="23"/>
      <c r="CE177" s="23"/>
      <c r="CH177" s="20" t="str">
        <f t="shared" si="21"/>
        <v xml:space="preserve">[01/00/00] </v>
      </c>
    </row>
    <row r="178" spans="40:86">
      <c r="AN178" s="23"/>
      <c r="AO178" s="23"/>
      <c r="AP178" s="23"/>
      <c r="AQ178" s="23"/>
      <c r="AR178" s="23"/>
      <c r="AS178" s="23"/>
      <c r="AT178" s="23"/>
      <c r="AU178" s="23"/>
      <c r="AV178" s="23"/>
      <c r="AW178" s="23"/>
      <c r="AX178" s="23"/>
      <c r="AY178" s="23"/>
      <c r="AZ178" s="23"/>
      <c r="BA178" s="23"/>
      <c r="BB178" s="23"/>
      <c r="BC178" s="23"/>
      <c r="BD178" s="23"/>
      <c r="BE178" s="23"/>
      <c r="BF178" s="23"/>
      <c r="BP178" s="23"/>
      <c r="BT178" s="20">
        <f t="shared" si="18"/>
        <v>0</v>
      </c>
      <c r="BU178" s="20">
        <f t="shared" si="19"/>
        <v>0</v>
      </c>
      <c r="BV178" s="20">
        <f t="shared" si="20"/>
        <v>0</v>
      </c>
      <c r="CD178" s="23"/>
      <c r="CE178" s="23"/>
      <c r="CH178" s="20" t="str">
        <f t="shared" si="21"/>
        <v xml:space="preserve">[01/00/00] </v>
      </c>
    </row>
    <row r="179" spans="40:86">
      <c r="AN179" s="23"/>
      <c r="AO179" s="23"/>
      <c r="AP179" s="23"/>
      <c r="AQ179" s="23"/>
      <c r="AR179" s="23"/>
      <c r="AS179" s="23"/>
      <c r="AT179" s="23"/>
      <c r="AU179" s="23"/>
      <c r="AV179" s="23"/>
      <c r="AW179" s="23"/>
      <c r="AX179" s="23"/>
      <c r="AY179" s="23"/>
      <c r="AZ179" s="23"/>
      <c r="BA179" s="23"/>
      <c r="BB179" s="23"/>
      <c r="BC179" s="23"/>
      <c r="BD179" s="23"/>
      <c r="BE179" s="23"/>
      <c r="BF179" s="23"/>
      <c r="BP179" s="23"/>
      <c r="BT179" s="20">
        <f t="shared" si="18"/>
        <v>0</v>
      </c>
      <c r="BU179" s="20">
        <f t="shared" si="19"/>
        <v>0</v>
      </c>
      <c r="BV179" s="20">
        <f t="shared" si="20"/>
        <v>0</v>
      </c>
      <c r="CD179" s="23"/>
      <c r="CE179" s="23"/>
      <c r="CH179" s="20" t="str">
        <f t="shared" si="21"/>
        <v xml:space="preserve">[01/00/00] </v>
      </c>
    </row>
    <row r="180" spans="40:86">
      <c r="AN180" s="23"/>
      <c r="AO180" s="23"/>
      <c r="AP180" s="23"/>
      <c r="AQ180" s="23"/>
      <c r="AR180" s="23"/>
      <c r="AS180" s="23"/>
      <c r="AT180" s="23"/>
      <c r="AU180" s="23"/>
      <c r="AV180" s="23"/>
      <c r="AW180" s="23"/>
      <c r="AX180" s="23"/>
      <c r="AY180" s="23"/>
      <c r="AZ180" s="23"/>
      <c r="BA180" s="23"/>
      <c r="BB180" s="23"/>
      <c r="BC180" s="23"/>
      <c r="BD180" s="23"/>
      <c r="BE180" s="23"/>
      <c r="BF180" s="23"/>
      <c r="BP180" s="23"/>
      <c r="BT180" s="20">
        <f t="shared" si="18"/>
        <v>0</v>
      </c>
      <c r="BU180" s="20">
        <f t="shared" si="19"/>
        <v>0</v>
      </c>
      <c r="BV180" s="20">
        <f t="shared" si="20"/>
        <v>0</v>
      </c>
      <c r="CD180" s="23"/>
      <c r="CE180" s="23"/>
      <c r="CH180" s="20" t="str">
        <f t="shared" si="21"/>
        <v xml:space="preserve">[01/00/00] </v>
      </c>
    </row>
    <row r="181" spans="40:86">
      <c r="AN181" s="23"/>
      <c r="AO181" s="23"/>
      <c r="AP181" s="23"/>
      <c r="AQ181" s="23"/>
      <c r="AR181" s="23"/>
      <c r="AS181" s="23"/>
      <c r="AT181" s="23"/>
      <c r="AU181" s="23"/>
      <c r="AV181" s="23"/>
      <c r="AW181" s="23"/>
      <c r="AX181" s="23"/>
      <c r="AY181" s="23"/>
      <c r="AZ181" s="23"/>
      <c r="BA181" s="23"/>
      <c r="BB181" s="23"/>
      <c r="BC181" s="23"/>
      <c r="BD181" s="23"/>
      <c r="BE181" s="23"/>
      <c r="BF181" s="23"/>
      <c r="BP181" s="23"/>
      <c r="BT181" s="20">
        <f t="shared" si="18"/>
        <v>0</v>
      </c>
      <c r="BU181" s="20">
        <f t="shared" si="19"/>
        <v>0</v>
      </c>
      <c r="BV181" s="20">
        <f t="shared" si="20"/>
        <v>0</v>
      </c>
      <c r="CD181" s="23"/>
      <c r="CE181" s="23"/>
      <c r="CH181" s="20" t="str">
        <f t="shared" si="21"/>
        <v xml:space="preserve">[01/00/00] </v>
      </c>
    </row>
    <row r="182" spans="40:86">
      <c r="AN182" s="23"/>
      <c r="AO182" s="23"/>
      <c r="AP182" s="23"/>
      <c r="AQ182" s="23"/>
      <c r="AR182" s="23"/>
      <c r="AS182" s="23"/>
      <c r="AT182" s="23"/>
      <c r="AU182" s="23"/>
      <c r="AV182" s="23"/>
      <c r="AW182" s="23"/>
      <c r="AX182" s="23"/>
      <c r="AY182" s="23"/>
      <c r="AZ182" s="23"/>
      <c r="BA182" s="23"/>
      <c r="BB182" s="23"/>
      <c r="BC182" s="23"/>
      <c r="BD182" s="23"/>
      <c r="BE182" s="23"/>
      <c r="BF182" s="23"/>
      <c r="BP182" s="23"/>
      <c r="BT182" s="20">
        <f t="shared" si="18"/>
        <v>0</v>
      </c>
      <c r="BU182" s="20">
        <f t="shared" si="19"/>
        <v>0</v>
      </c>
      <c r="BV182" s="20">
        <f t="shared" si="20"/>
        <v>0</v>
      </c>
      <c r="CD182" s="23"/>
      <c r="CE182" s="23"/>
      <c r="CH182" s="20" t="str">
        <f t="shared" si="21"/>
        <v xml:space="preserve">[01/00/00] </v>
      </c>
    </row>
    <row r="183" spans="40:86">
      <c r="AN183" s="23"/>
      <c r="AO183" s="23"/>
      <c r="AP183" s="23"/>
      <c r="AQ183" s="23"/>
      <c r="AR183" s="23"/>
      <c r="AS183" s="23"/>
      <c r="AT183" s="23"/>
      <c r="AU183" s="23"/>
      <c r="AV183" s="23"/>
      <c r="AW183" s="23"/>
      <c r="AX183" s="23"/>
      <c r="AY183" s="23"/>
      <c r="AZ183" s="23"/>
      <c r="BA183" s="23"/>
      <c r="BB183" s="23"/>
      <c r="BC183" s="23"/>
      <c r="BD183" s="23"/>
      <c r="BE183" s="23"/>
      <c r="BF183" s="23"/>
      <c r="BP183" s="23"/>
      <c r="BT183" s="20">
        <f t="shared" si="18"/>
        <v>0</v>
      </c>
      <c r="BU183" s="20">
        <f t="shared" si="19"/>
        <v>0</v>
      </c>
      <c r="BV183" s="20">
        <f t="shared" si="20"/>
        <v>0</v>
      </c>
      <c r="CD183" s="23"/>
      <c r="CE183" s="23"/>
      <c r="CH183" s="20" t="str">
        <f t="shared" si="21"/>
        <v xml:space="preserve">[01/00/00] </v>
      </c>
    </row>
    <row r="184" spans="40:86">
      <c r="AN184" s="23"/>
      <c r="AO184" s="23"/>
      <c r="AP184" s="23"/>
      <c r="AQ184" s="23"/>
      <c r="AR184" s="23"/>
      <c r="AS184" s="23"/>
      <c r="AT184" s="23"/>
      <c r="AU184" s="23"/>
      <c r="AV184" s="23"/>
      <c r="AW184" s="23"/>
      <c r="AX184" s="23"/>
      <c r="AY184" s="23"/>
      <c r="AZ184" s="23"/>
      <c r="BA184" s="23"/>
      <c r="BB184" s="23"/>
      <c r="BC184" s="23"/>
      <c r="BD184" s="23"/>
      <c r="BE184" s="23"/>
      <c r="BF184" s="23"/>
      <c r="BP184" s="23"/>
      <c r="BT184" s="20">
        <f t="shared" si="18"/>
        <v>0</v>
      </c>
      <c r="BU184" s="20">
        <f t="shared" si="19"/>
        <v>0</v>
      </c>
      <c r="BV184" s="20">
        <f t="shared" si="20"/>
        <v>0</v>
      </c>
      <c r="CD184" s="23"/>
      <c r="CE184" s="23"/>
      <c r="CH184" s="20" t="str">
        <f t="shared" si="21"/>
        <v xml:space="preserve">[01/00/00] </v>
      </c>
    </row>
    <row r="185" spans="40:86">
      <c r="AN185" s="23"/>
      <c r="AO185" s="23"/>
      <c r="AP185" s="23"/>
      <c r="AQ185" s="23"/>
      <c r="AR185" s="23"/>
      <c r="AS185" s="23"/>
      <c r="AT185" s="23"/>
      <c r="AU185" s="23"/>
      <c r="AV185" s="23"/>
      <c r="AW185" s="23"/>
      <c r="AX185" s="23"/>
      <c r="AY185" s="23"/>
      <c r="AZ185" s="23"/>
      <c r="BA185" s="23"/>
      <c r="BB185" s="23"/>
      <c r="BC185" s="23"/>
      <c r="BD185" s="23"/>
      <c r="BE185" s="23"/>
      <c r="BF185" s="23"/>
      <c r="BP185" s="23"/>
      <c r="BT185" s="20">
        <f t="shared" si="18"/>
        <v>0</v>
      </c>
      <c r="BU185" s="20">
        <f t="shared" si="19"/>
        <v>0</v>
      </c>
      <c r="BV185" s="20">
        <f t="shared" si="20"/>
        <v>0</v>
      </c>
      <c r="CD185" s="23"/>
      <c r="CE185" s="23"/>
      <c r="CH185" s="20" t="str">
        <f t="shared" si="21"/>
        <v xml:space="preserve">[01/00/00] </v>
      </c>
    </row>
    <row r="186" spans="40:86">
      <c r="AN186" s="23"/>
      <c r="AO186" s="23"/>
      <c r="AP186" s="23"/>
      <c r="AQ186" s="23"/>
      <c r="AR186" s="23"/>
      <c r="AS186" s="23"/>
      <c r="AT186" s="23"/>
      <c r="AU186" s="23"/>
      <c r="AV186" s="23"/>
      <c r="AW186" s="23"/>
      <c r="AX186" s="23"/>
      <c r="AY186" s="23"/>
      <c r="AZ186" s="23"/>
      <c r="BA186" s="23"/>
      <c r="BB186" s="23"/>
      <c r="BC186" s="23"/>
      <c r="BD186" s="23"/>
      <c r="BE186" s="23"/>
      <c r="BF186" s="23"/>
      <c r="BP186" s="23"/>
      <c r="BT186" s="20">
        <f t="shared" si="18"/>
        <v>0</v>
      </c>
      <c r="BU186" s="20">
        <f t="shared" si="19"/>
        <v>0</v>
      </c>
      <c r="BV186" s="20">
        <f t="shared" si="20"/>
        <v>0</v>
      </c>
      <c r="CD186" s="23"/>
      <c r="CE186" s="23"/>
      <c r="CH186" s="20" t="str">
        <f t="shared" si="21"/>
        <v xml:space="preserve">[01/00/00] </v>
      </c>
    </row>
    <row r="187" spans="40:86">
      <c r="AN187" s="23"/>
      <c r="AO187" s="23"/>
      <c r="AP187" s="23"/>
      <c r="AQ187" s="23"/>
      <c r="AR187" s="23"/>
      <c r="AS187" s="23"/>
      <c r="AT187" s="23"/>
      <c r="AU187" s="23"/>
      <c r="AV187" s="23"/>
      <c r="AW187" s="23"/>
      <c r="AX187" s="23"/>
      <c r="AY187" s="23"/>
      <c r="AZ187" s="23"/>
      <c r="BA187" s="23"/>
      <c r="BB187" s="23"/>
      <c r="BC187" s="23"/>
      <c r="BD187" s="23"/>
      <c r="BE187" s="23"/>
      <c r="BF187" s="23"/>
      <c r="BP187" s="23"/>
      <c r="BT187" s="20">
        <f t="shared" si="18"/>
        <v>0</v>
      </c>
      <c r="BU187" s="20">
        <f t="shared" si="19"/>
        <v>0</v>
      </c>
      <c r="BV187" s="20">
        <f t="shared" si="20"/>
        <v>0</v>
      </c>
      <c r="CD187" s="23"/>
      <c r="CE187" s="23"/>
      <c r="CH187" s="20" t="str">
        <f t="shared" si="21"/>
        <v xml:space="preserve">[01/00/00] </v>
      </c>
    </row>
    <row r="188" spans="40:86">
      <c r="AN188" s="23"/>
      <c r="AO188" s="23"/>
      <c r="AP188" s="23"/>
      <c r="AQ188" s="23"/>
      <c r="AR188" s="23"/>
      <c r="AS188" s="23"/>
      <c r="AT188" s="23"/>
      <c r="AU188" s="23"/>
      <c r="AV188" s="23"/>
      <c r="AW188" s="23"/>
      <c r="AX188" s="23"/>
      <c r="AY188" s="23"/>
      <c r="AZ188" s="23"/>
      <c r="BA188" s="23"/>
      <c r="BB188" s="23"/>
      <c r="BC188" s="23"/>
      <c r="BD188" s="23"/>
      <c r="BE188" s="23"/>
      <c r="BF188" s="23"/>
      <c r="BP188" s="23"/>
      <c r="BT188" s="20">
        <f t="shared" si="18"/>
        <v>0</v>
      </c>
      <c r="BU188" s="20">
        <f t="shared" si="19"/>
        <v>0</v>
      </c>
      <c r="BV188" s="20">
        <f t="shared" si="20"/>
        <v>0</v>
      </c>
      <c r="CD188" s="23"/>
      <c r="CE188" s="23"/>
      <c r="CH188" s="20" t="str">
        <f t="shared" si="21"/>
        <v xml:space="preserve">[01/00/00] </v>
      </c>
    </row>
    <row r="189" spans="40:86">
      <c r="AN189" s="23"/>
      <c r="AO189" s="23"/>
      <c r="AP189" s="23"/>
      <c r="AQ189" s="23"/>
      <c r="AR189" s="23"/>
      <c r="AS189" s="23"/>
      <c r="AT189" s="23"/>
      <c r="AU189" s="23"/>
      <c r="AV189" s="23"/>
      <c r="AW189" s="23"/>
      <c r="AX189" s="23"/>
      <c r="AY189" s="23"/>
      <c r="AZ189" s="23"/>
      <c r="BA189" s="23"/>
      <c r="BB189" s="23"/>
      <c r="BC189" s="23"/>
      <c r="BD189" s="23"/>
      <c r="BE189" s="23"/>
      <c r="BF189" s="23"/>
      <c r="BP189" s="23"/>
      <c r="BT189" s="20">
        <f t="shared" si="18"/>
        <v>0</v>
      </c>
      <c r="BU189" s="20">
        <f t="shared" si="19"/>
        <v>0</v>
      </c>
      <c r="BV189" s="20">
        <f t="shared" si="20"/>
        <v>0</v>
      </c>
      <c r="CD189" s="23"/>
      <c r="CE189" s="23"/>
      <c r="CH189" s="20" t="str">
        <f t="shared" si="21"/>
        <v xml:space="preserve">[01/00/00] </v>
      </c>
    </row>
    <row r="190" spans="40:86">
      <c r="AN190" s="23"/>
      <c r="AO190" s="23"/>
      <c r="AP190" s="23"/>
      <c r="AQ190" s="23"/>
      <c r="AR190" s="23"/>
      <c r="AS190" s="23"/>
      <c r="AT190" s="23"/>
      <c r="AU190" s="23"/>
      <c r="AV190" s="23"/>
      <c r="AW190" s="23"/>
      <c r="AX190" s="23"/>
      <c r="AY190" s="23"/>
      <c r="AZ190" s="23"/>
      <c r="BA190" s="23"/>
      <c r="BB190" s="23"/>
      <c r="BC190" s="23"/>
      <c r="BD190" s="23"/>
      <c r="BE190" s="23"/>
      <c r="BF190" s="23"/>
      <c r="BP190" s="23"/>
      <c r="BT190" s="20">
        <f t="shared" si="18"/>
        <v>0</v>
      </c>
      <c r="BU190" s="20">
        <f t="shared" si="19"/>
        <v>0</v>
      </c>
      <c r="BV190" s="20">
        <f t="shared" si="20"/>
        <v>0</v>
      </c>
      <c r="CD190" s="23"/>
      <c r="CE190" s="23"/>
      <c r="CH190" s="20" t="str">
        <f t="shared" si="21"/>
        <v xml:space="preserve">[01/00/00] </v>
      </c>
    </row>
    <row r="191" spans="40:86">
      <c r="AN191" s="23"/>
      <c r="AO191" s="23"/>
      <c r="AP191" s="23"/>
      <c r="AQ191" s="23"/>
      <c r="AR191" s="23"/>
      <c r="AS191" s="23"/>
      <c r="AT191" s="23"/>
      <c r="AU191" s="23"/>
      <c r="AV191" s="23"/>
      <c r="AW191" s="23"/>
      <c r="AX191" s="23"/>
      <c r="AY191" s="23"/>
      <c r="AZ191" s="23"/>
      <c r="BA191" s="23"/>
      <c r="BB191" s="23"/>
      <c r="BC191" s="23"/>
      <c r="BD191" s="23"/>
      <c r="BE191" s="23"/>
      <c r="BF191" s="23"/>
      <c r="BP191" s="23"/>
      <c r="BT191" s="20">
        <f t="shared" si="18"/>
        <v>0</v>
      </c>
      <c r="BU191" s="20">
        <f t="shared" si="19"/>
        <v>0</v>
      </c>
      <c r="BV191" s="20">
        <f t="shared" si="20"/>
        <v>0</v>
      </c>
      <c r="CD191" s="23"/>
      <c r="CE191" s="23"/>
      <c r="CH191" s="20" t="str">
        <f t="shared" si="21"/>
        <v xml:space="preserve">[01/00/00] </v>
      </c>
    </row>
    <row r="192" spans="40:86">
      <c r="AN192" s="23"/>
      <c r="AO192" s="23"/>
      <c r="AP192" s="23"/>
      <c r="AQ192" s="23"/>
      <c r="AR192" s="23"/>
      <c r="AS192" s="23"/>
      <c r="AT192" s="23"/>
      <c r="AU192" s="23"/>
      <c r="AV192" s="23"/>
      <c r="AW192" s="23"/>
      <c r="AX192" s="23"/>
      <c r="AY192" s="23"/>
      <c r="AZ192" s="23"/>
      <c r="BA192" s="23"/>
      <c r="BB192" s="23"/>
      <c r="BC192" s="23"/>
      <c r="BD192" s="23"/>
      <c r="BE192" s="23"/>
      <c r="BF192" s="23"/>
      <c r="BP192" s="23"/>
      <c r="BT192" s="20">
        <f t="shared" si="18"/>
        <v>0</v>
      </c>
      <c r="BU192" s="20">
        <f t="shared" si="19"/>
        <v>0</v>
      </c>
      <c r="BV192" s="20">
        <f t="shared" si="20"/>
        <v>0</v>
      </c>
      <c r="CD192" s="23"/>
      <c r="CE192" s="23"/>
      <c r="CH192" s="20" t="str">
        <f t="shared" si="21"/>
        <v xml:space="preserve">[01/00/00] </v>
      </c>
    </row>
    <row r="193" spans="40:86">
      <c r="AN193" s="23"/>
      <c r="AO193" s="23"/>
      <c r="AP193" s="23"/>
      <c r="AQ193" s="23"/>
      <c r="AR193" s="23"/>
      <c r="AS193" s="23"/>
      <c r="AT193" s="23"/>
      <c r="AU193" s="23"/>
      <c r="AV193" s="23"/>
      <c r="AW193" s="23"/>
      <c r="AX193" s="23"/>
      <c r="AY193" s="23"/>
      <c r="AZ193" s="23"/>
      <c r="BA193" s="23"/>
      <c r="BB193" s="23"/>
      <c r="BC193" s="23"/>
      <c r="BD193" s="23"/>
      <c r="BE193" s="23"/>
      <c r="BF193" s="23"/>
      <c r="BP193" s="23"/>
      <c r="BT193" s="20">
        <f t="shared" si="18"/>
        <v>0</v>
      </c>
      <c r="BU193" s="20">
        <f t="shared" si="19"/>
        <v>0</v>
      </c>
      <c r="BV193" s="20">
        <f t="shared" si="20"/>
        <v>0</v>
      </c>
      <c r="CD193" s="23"/>
      <c r="CE193" s="23"/>
      <c r="CH193" s="20" t="str">
        <f t="shared" si="21"/>
        <v xml:space="preserve">[01/00/00] </v>
      </c>
    </row>
    <row r="194" spans="40:86">
      <c r="AN194" s="23"/>
      <c r="AO194" s="23"/>
      <c r="AP194" s="23"/>
      <c r="AQ194" s="23"/>
      <c r="AR194" s="23"/>
      <c r="AS194" s="23"/>
      <c r="AT194" s="23"/>
      <c r="AU194" s="23"/>
      <c r="AV194" s="23"/>
      <c r="AW194" s="23"/>
      <c r="AX194" s="23"/>
      <c r="AY194" s="23"/>
      <c r="AZ194" s="23"/>
      <c r="BA194" s="23"/>
      <c r="BB194" s="23"/>
      <c r="BC194" s="23"/>
      <c r="BD194" s="23"/>
      <c r="BE194" s="23"/>
      <c r="BF194" s="23"/>
      <c r="BP194" s="23"/>
      <c r="BT194" s="20">
        <f t="shared" si="18"/>
        <v>0</v>
      </c>
      <c r="BU194" s="20">
        <f t="shared" si="19"/>
        <v>0</v>
      </c>
      <c r="BV194" s="20">
        <f t="shared" si="20"/>
        <v>0</v>
      </c>
      <c r="CD194" s="23"/>
      <c r="CE194" s="23"/>
      <c r="CH194" s="20" t="str">
        <f t="shared" si="21"/>
        <v xml:space="preserve">[01/00/00] </v>
      </c>
    </row>
    <row r="195" spans="40:86">
      <c r="AN195" s="23"/>
      <c r="AO195" s="23"/>
      <c r="AP195" s="23"/>
      <c r="AQ195" s="23"/>
      <c r="AR195" s="23"/>
      <c r="AS195" s="23"/>
      <c r="AT195" s="23"/>
      <c r="AU195" s="23"/>
      <c r="AV195" s="23"/>
      <c r="AW195" s="23"/>
      <c r="AX195" s="23"/>
      <c r="AY195" s="23"/>
      <c r="AZ195" s="23"/>
      <c r="BA195" s="23"/>
      <c r="BB195" s="23"/>
      <c r="BC195" s="23"/>
      <c r="BD195" s="23"/>
      <c r="BE195" s="23"/>
      <c r="BF195" s="23"/>
      <c r="BP195" s="23"/>
      <c r="BT195" s="20">
        <f t="shared" si="18"/>
        <v>0</v>
      </c>
      <c r="BU195" s="20">
        <f t="shared" si="19"/>
        <v>0</v>
      </c>
      <c r="BV195" s="20">
        <f t="shared" si="20"/>
        <v>0</v>
      </c>
      <c r="CD195" s="23"/>
      <c r="CE195" s="23"/>
      <c r="CH195" s="20" t="str">
        <f t="shared" si="21"/>
        <v xml:space="preserve">[01/00/00] </v>
      </c>
    </row>
    <row r="196" spans="40:86">
      <c r="AN196" s="23"/>
      <c r="AO196" s="23"/>
      <c r="AP196" s="23"/>
      <c r="AQ196" s="23"/>
      <c r="AR196" s="23"/>
      <c r="AS196" s="23"/>
      <c r="AT196" s="23"/>
      <c r="AU196" s="23"/>
      <c r="AV196" s="23"/>
      <c r="AW196" s="23"/>
      <c r="AX196" s="23"/>
      <c r="AY196" s="23"/>
      <c r="AZ196" s="23"/>
      <c r="BA196" s="23"/>
      <c r="BB196" s="23"/>
      <c r="BC196" s="23"/>
      <c r="BD196" s="23"/>
      <c r="BE196" s="23"/>
      <c r="BF196" s="23"/>
      <c r="BP196" s="23"/>
      <c r="BT196" s="20">
        <f t="shared" ref="BT196:BT259" si="22">IF(BR196=20,BS196,0)</f>
        <v>0</v>
      </c>
      <c r="BU196" s="20">
        <f t="shared" ref="BU196:BU259" si="23">IF(BR196=30,BS196,0)</f>
        <v>0</v>
      </c>
      <c r="BV196" s="20">
        <f t="shared" ref="BV196:BV259" si="24">IF(BR196=20,0,IF(BR196=30,0,BS196))</f>
        <v>0</v>
      </c>
      <c r="CD196" s="23"/>
      <c r="CE196" s="23"/>
      <c r="CH196" s="20" t="str">
        <f t="shared" ref="CH196:CH259" si="25">"[" &amp; TEXT(CD196,"MM/DD/YY") &amp; "] "</f>
        <v xml:space="preserve">[01/00/00] </v>
      </c>
    </row>
    <row r="197" spans="40:86">
      <c r="AN197" s="23"/>
      <c r="AO197" s="23"/>
      <c r="AP197" s="23"/>
      <c r="AQ197" s="23"/>
      <c r="AR197" s="23"/>
      <c r="AS197" s="23"/>
      <c r="AT197" s="23"/>
      <c r="AU197" s="23"/>
      <c r="AV197" s="23"/>
      <c r="AW197" s="23"/>
      <c r="AX197" s="23"/>
      <c r="AY197" s="23"/>
      <c r="AZ197" s="23"/>
      <c r="BA197" s="23"/>
      <c r="BB197" s="23"/>
      <c r="BC197" s="23"/>
      <c r="BD197" s="23"/>
      <c r="BE197" s="23"/>
      <c r="BF197" s="23"/>
      <c r="BP197" s="23"/>
      <c r="BT197" s="20">
        <f t="shared" si="22"/>
        <v>0</v>
      </c>
      <c r="BU197" s="20">
        <f t="shared" si="23"/>
        <v>0</v>
      </c>
      <c r="BV197" s="20">
        <f t="shared" si="24"/>
        <v>0</v>
      </c>
      <c r="CD197" s="23"/>
      <c r="CE197" s="23"/>
      <c r="CH197" s="20" t="str">
        <f t="shared" si="25"/>
        <v xml:space="preserve">[01/00/00] </v>
      </c>
    </row>
    <row r="198" spans="40:86">
      <c r="AN198" s="23"/>
      <c r="AO198" s="23"/>
      <c r="AP198" s="23"/>
      <c r="AQ198" s="23"/>
      <c r="AR198" s="23"/>
      <c r="AS198" s="23"/>
      <c r="AT198" s="23"/>
      <c r="AU198" s="23"/>
      <c r="AV198" s="23"/>
      <c r="AW198" s="23"/>
      <c r="AX198" s="23"/>
      <c r="AY198" s="23"/>
      <c r="AZ198" s="23"/>
      <c r="BA198" s="23"/>
      <c r="BB198" s="23"/>
      <c r="BC198" s="23"/>
      <c r="BD198" s="23"/>
      <c r="BE198" s="23"/>
      <c r="BF198" s="23"/>
      <c r="BP198" s="23"/>
      <c r="BT198" s="20">
        <f t="shared" si="22"/>
        <v>0</v>
      </c>
      <c r="BU198" s="20">
        <f t="shared" si="23"/>
        <v>0</v>
      </c>
      <c r="BV198" s="20">
        <f t="shared" si="24"/>
        <v>0</v>
      </c>
      <c r="CD198" s="23"/>
      <c r="CE198" s="23"/>
      <c r="CH198" s="20" t="str">
        <f t="shared" si="25"/>
        <v xml:space="preserve">[01/00/00] </v>
      </c>
    </row>
    <row r="199" spans="40:86">
      <c r="AN199" s="23"/>
      <c r="AO199" s="23"/>
      <c r="AP199" s="23"/>
      <c r="AQ199" s="23"/>
      <c r="AR199" s="23"/>
      <c r="AS199" s="23"/>
      <c r="AT199" s="23"/>
      <c r="AU199" s="23"/>
      <c r="AV199" s="23"/>
      <c r="AW199" s="23"/>
      <c r="AX199" s="23"/>
      <c r="AY199" s="23"/>
      <c r="AZ199" s="23"/>
      <c r="BA199" s="23"/>
      <c r="BB199" s="23"/>
      <c r="BC199" s="23"/>
      <c r="BD199" s="23"/>
      <c r="BE199" s="23"/>
      <c r="BF199" s="23"/>
      <c r="BP199" s="23"/>
      <c r="BT199" s="20">
        <f t="shared" si="22"/>
        <v>0</v>
      </c>
      <c r="BU199" s="20">
        <f t="shared" si="23"/>
        <v>0</v>
      </c>
      <c r="BV199" s="20">
        <f t="shared" si="24"/>
        <v>0</v>
      </c>
      <c r="CD199" s="23"/>
      <c r="CE199" s="23"/>
      <c r="CH199" s="20" t="str">
        <f t="shared" si="25"/>
        <v xml:space="preserve">[01/00/00] </v>
      </c>
    </row>
    <row r="200" spans="40:86">
      <c r="AN200" s="23"/>
      <c r="AO200" s="23"/>
      <c r="AP200" s="23"/>
      <c r="AQ200" s="23"/>
      <c r="AR200" s="23"/>
      <c r="AS200" s="23"/>
      <c r="AT200" s="23"/>
      <c r="AU200" s="23"/>
      <c r="AV200" s="23"/>
      <c r="AW200" s="23"/>
      <c r="AX200" s="23"/>
      <c r="AY200" s="23"/>
      <c r="AZ200" s="23"/>
      <c r="BA200" s="23"/>
      <c r="BB200" s="23"/>
      <c r="BC200" s="23"/>
      <c r="BD200" s="23"/>
      <c r="BE200" s="23"/>
      <c r="BF200" s="23"/>
      <c r="BP200" s="23"/>
      <c r="BT200" s="20">
        <f t="shared" si="22"/>
        <v>0</v>
      </c>
      <c r="BU200" s="20">
        <f t="shared" si="23"/>
        <v>0</v>
      </c>
      <c r="BV200" s="20">
        <f t="shared" si="24"/>
        <v>0</v>
      </c>
      <c r="CD200" s="23"/>
      <c r="CE200" s="23"/>
      <c r="CH200" s="20" t="str">
        <f t="shared" si="25"/>
        <v xml:space="preserve">[01/00/00] </v>
      </c>
    </row>
    <row r="201" spans="40:86">
      <c r="AN201" s="23"/>
      <c r="AO201" s="23"/>
      <c r="AP201" s="23"/>
      <c r="AQ201" s="23"/>
      <c r="AR201" s="23"/>
      <c r="AS201" s="23"/>
      <c r="AT201" s="23"/>
      <c r="AU201" s="23"/>
      <c r="AV201" s="23"/>
      <c r="AW201" s="23"/>
      <c r="AX201" s="23"/>
      <c r="AY201" s="23"/>
      <c r="AZ201" s="23"/>
      <c r="BA201" s="23"/>
      <c r="BB201" s="23"/>
      <c r="BC201" s="23"/>
      <c r="BD201" s="23"/>
      <c r="BE201" s="23"/>
      <c r="BF201" s="23"/>
      <c r="BP201" s="23"/>
      <c r="BT201" s="20">
        <f t="shared" si="22"/>
        <v>0</v>
      </c>
      <c r="BU201" s="20">
        <f t="shared" si="23"/>
        <v>0</v>
      </c>
      <c r="BV201" s="20">
        <f t="shared" si="24"/>
        <v>0</v>
      </c>
      <c r="CD201" s="23"/>
      <c r="CE201" s="23"/>
      <c r="CH201" s="20" t="str">
        <f t="shared" si="25"/>
        <v xml:space="preserve">[01/00/00] </v>
      </c>
    </row>
    <row r="202" spans="40:86">
      <c r="AN202" s="23"/>
      <c r="AO202" s="23"/>
      <c r="AP202" s="23"/>
      <c r="AQ202" s="23"/>
      <c r="AR202" s="23"/>
      <c r="AS202" s="23"/>
      <c r="AT202" s="23"/>
      <c r="AU202" s="23"/>
      <c r="AV202" s="23"/>
      <c r="AW202" s="23"/>
      <c r="AX202" s="23"/>
      <c r="AY202" s="23"/>
      <c r="AZ202" s="23"/>
      <c r="BA202" s="23"/>
      <c r="BB202" s="23"/>
      <c r="BC202" s="23"/>
      <c r="BD202" s="23"/>
      <c r="BE202" s="23"/>
      <c r="BF202" s="23"/>
      <c r="BP202" s="23"/>
      <c r="BT202" s="20">
        <f t="shared" si="22"/>
        <v>0</v>
      </c>
      <c r="BU202" s="20">
        <f t="shared" si="23"/>
        <v>0</v>
      </c>
      <c r="BV202" s="20">
        <f t="shared" si="24"/>
        <v>0</v>
      </c>
      <c r="CD202" s="23"/>
      <c r="CE202" s="23"/>
      <c r="CH202" s="20" t="str">
        <f t="shared" si="25"/>
        <v xml:space="preserve">[01/00/00] </v>
      </c>
    </row>
    <row r="203" spans="40:86">
      <c r="AN203" s="23"/>
      <c r="AO203" s="23"/>
      <c r="AP203" s="23"/>
      <c r="AQ203" s="23"/>
      <c r="AR203" s="23"/>
      <c r="AS203" s="23"/>
      <c r="AT203" s="23"/>
      <c r="AU203" s="23"/>
      <c r="AV203" s="23"/>
      <c r="AW203" s="23"/>
      <c r="AX203" s="23"/>
      <c r="AY203" s="23"/>
      <c r="AZ203" s="23"/>
      <c r="BA203" s="23"/>
      <c r="BB203" s="23"/>
      <c r="BC203" s="23"/>
      <c r="BD203" s="23"/>
      <c r="BE203" s="23"/>
      <c r="BF203" s="23"/>
      <c r="BP203" s="23"/>
      <c r="BT203" s="20">
        <f t="shared" si="22"/>
        <v>0</v>
      </c>
      <c r="BU203" s="20">
        <f t="shared" si="23"/>
        <v>0</v>
      </c>
      <c r="BV203" s="20">
        <f t="shared" si="24"/>
        <v>0</v>
      </c>
      <c r="CD203" s="23"/>
      <c r="CE203" s="23"/>
      <c r="CH203" s="20" t="str">
        <f t="shared" si="25"/>
        <v xml:space="preserve">[01/00/00] </v>
      </c>
    </row>
    <row r="204" spans="40:86">
      <c r="AN204" s="23"/>
      <c r="AO204" s="23"/>
      <c r="AP204" s="23"/>
      <c r="AQ204" s="23"/>
      <c r="AR204" s="23"/>
      <c r="AS204" s="23"/>
      <c r="AT204" s="23"/>
      <c r="AU204" s="23"/>
      <c r="AV204" s="23"/>
      <c r="AW204" s="23"/>
      <c r="AX204" s="23"/>
      <c r="AY204" s="23"/>
      <c r="AZ204" s="23"/>
      <c r="BA204" s="23"/>
      <c r="BB204" s="23"/>
      <c r="BC204" s="23"/>
      <c r="BD204" s="23"/>
      <c r="BE204" s="23"/>
      <c r="BF204" s="23"/>
      <c r="BP204" s="23"/>
      <c r="BT204" s="20">
        <f t="shared" si="22"/>
        <v>0</v>
      </c>
      <c r="BU204" s="20">
        <f t="shared" si="23"/>
        <v>0</v>
      </c>
      <c r="BV204" s="20">
        <f t="shared" si="24"/>
        <v>0</v>
      </c>
      <c r="CD204" s="23"/>
      <c r="CE204" s="23"/>
      <c r="CH204" s="20" t="str">
        <f t="shared" si="25"/>
        <v xml:space="preserve">[01/00/00] </v>
      </c>
    </row>
    <row r="205" spans="40:86">
      <c r="AN205" s="23"/>
      <c r="AO205" s="23"/>
      <c r="AP205" s="23"/>
      <c r="AQ205" s="23"/>
      <c r="AR205" s="23"/>
      <c r="AS205" s="23"/>
      <c r="AT205" s="23"/>
      <c r="AU205" s="23"/>
      <c r="AV205" s="23"/>
      <c r="AW205" s="23"/>
      <c r="AX205" s="23"/>
      <c r="AY205" s="23"/>
      <c r="AZ205" s="23"/>
      <c r="BA205" s="23"/>
      <c r="BB205" s="23"/>
      <c r="BC205" s="23"/>
      <c r="BD205" s="23"/>
      <c r="BE205" s="23"/>
      <c r="BF205" s="23"/>
      <c r="BP205" s="23"/>
      <c r="BT205" s="20">
        <f t="shared" si="22"/>
        <v>0</v>
      </c>
      <c r="BU205" s="20">
        <f t="shared" si="23"/>
        <v>0</v>
      </c>
      <c r="BV205" s="20">
        <f t="shared" si="24"/>
        <v>0</v>
      </c>
      <c r="CD205" s="23"/>
      <c r="CE205" s="23"/>
      <c r="CH205" s="20" t="str">
        <f t="shared" si="25"/>
        <v xml:space="preserve">[01/00/00] </v>
      </c>
    </row>
    <row r="206" spans="40:86">
      <c r="AN206" s="23"/>
      <c r="AO206" s="23"/>
      <c r="AP206" s="23"/>
      <c r="AQ206" s="23"/>
      <c r="AR206" s="23"/>
      <c r="AS206" s="23"/>
      <c r="AT206" s="23"/>
      <c r="AU206" s="23"/>
      <c r="AV206" s="23"/>
      <c r="AW206" s="23"/>
      <c r="AX206" s="23"/>
      <c r="AY206" s="23"/>
      <c r="AZ206" s="23"/>
      <c r="BA206" s="23"/>
      <c r="BB206" s="23"/>
      <c r="BC206" s="23"/>
      <c r="BD206" s="23"/>
      <c r="BE206" s="23"/>
      <c r="BF206" s="23"/>
      <c r="BP206" s="23"/>
      <c r="BT206" s="20">
        <f t="shared" si="22"/>
        <v>0</v>
      </c>
      <c r="BU206" s="20">
        <f t="shared" si="23"/>
        <v>0</v>
      </c>
      <c r="BV206" s="20">
        <f t="shared" si="24"/>
        <v>0</v>
      </c>
      <c r="CD206" s="23"/>
      <c r="CE206" s="23"/>
      <c r="CH206" s="20" t="str">
        <f t="shared" si="25"/>
        <v xml:space="preserve">[01/00/00] </v>
      </c>
    </row>
    <row r="207" spans="40:86">
      <c r="AN207" s="23"/>
      <c r="AO207" s="23"/>
      <c r="AP207" s="23"/>
      <c r="AQ207" s="23"/>
      <c r="AR207" s="23"/>
      <c r="AS207" s="23"/>
      <c r="AT207" s="23"/>
      <c r="AU207" s="23"/>
      <c r="AV207" s="23"/>
      <c r="AW207" s="23"/>
      <c r="AX207" s="23"/>
      <c r="AY207" s="23"/>
      <c r="AZ207" s="23"/>
      <c r="BA207" s="23"/>
      <c r="BB207" s="23"/>
      <c r="BC207" s="23"/>
      <c r="BD207" s="23"/>
      <c r="BE207" s="23"/>
      <c r="BF207" s="23"/>
      <c r="BP207" s="23"/>
      <c r="BT207" s="20">
        <f t="shared" si="22"/>
        <v>0</v>
      </c>
      <c r="BU207" s="20">
        <f t="shared" si="23"/>
        <v>0</v>
      </c>
      <c r="BV207" s="20">
        <f t="shared" si="24"/>
        <v>0</v>
      </c>
      <c r="CD207" s="23"/>
      <c r="CE207" s="23"/>
      <c r="CH207" s="20" t="str">
        <f t="shared" si="25"/>
        <v xml:space="preserve">[01/00/00] </v>
      </c>
    </row>
    <row r="208" spans="40:86">
      <c r="AN208" s="23"/>
      <c r="AO208" s="23"/>
      <c r="AP208" s="23"/>
      <c r="AQ208" s="23"/>
      <c r="AR208" s="23"/>
      <c r="AS208" s="23"/>
      <c r="AT208" s="23"/>
      <c r="AU208" s="23"/>
      <c r="AV208" s="23"/>
      <c r="AW208" s="23"/>
      <c r="AX208" s="23"/>
      <c r="AY208" s="23"/>
      <c r="AZ208" s="23"/>
      <c r="BA208" s="23"/>
      <c r="BB208" s="23"/>
      <c r="BC208" s="23"/>
      <c r="BD208" s="23"/>
      <c r="BE208" s="23"/>
      <c r="BF208" s="23"/>
      <c r="BP208" s="23"/>
      <c r="BT208" s="20">
        <f t="shared" si="22"/>
        <v>0</v>
      </c>
      <c r="BU208" s="20">
        <f t="shared" si="23"/>
        <v>0</v>
      </c>
      <c r="BV208" s="20">
        <f t="shared" si="24"/>
        <v>0</v>
      </c>
      <c r="CD208" s="23"/>
      <c r="CE208" s="23"/>
      <c r="CH208" s="20" t="str">
        <f t="shared" si="25"/>
        <v xml:space="preserve">[01/00/00] </v>
      </c>
    </row>
    <row r="209" spans="40:86">
      <c r="AN209" s="23"/>
      <c r="AO209" s="23"/>
      <c r="AP209" s="23"/>
      <c r="AQ209" s="23"/>
      <c r="AR209" s="23"/>
      <c r="AS209" s="23"/>
      <c r="AT209" s="23"/>
      <c r="AU209" s="23"/>
      <c r="AV209" s="23"/>
      <c r="AW209" s="23"/>
      <c r="AX209" s="23"/>
      <c r="AY209" s="23"/>
      <c r="AZ209" s="23"/>
      <c r="BA209" s="23"/>
      <c r="BB209" s="23"/>
      <c r="BC209" s="23"/>
      <c r="BD209" s="23"/>
      <c r="BE209" s="23"/>
      <c r="BF209" s="23"/>
      <c r="BP209" s="23"/>
      <c r="BT209" s="20">
        <f t="shared" si="22"/>
        <v>0</v>
      </c>
      <c r="BU209" s="20">
        <f t="shared" si="23"/>
        <v>0</v>
      </c>
      <c r="BV209" s="20">
        <f t="shared" si="24"/>
        <v>0</v>
      </c>
      <c r="CD209" s="23"/>
      <c r="CE209" s="23"/>
      <c r="CH209" s="20" t="str">
        <f t="shared" si="25"/>
        <v xml:space="preserve">[01/00/00] </v>
      </c>
    </row>
    <row r="210" spans="40:86">
      <c r="AN210" s="23"/>
      <c r="AO210" s="23"/>
      <c r="AP210" s="23"/>
      <c r="AQ210" s="23"/>
      <c r="AR210" s="23"/>
      <c r="AS210" s="23"/>
      <c r="AT210" s="23"/>
      <c r="AU210" s="23"/>
      <c r="AV210" s="23"/>
      <c r="AW210" s="23"/>
      <c r="AX210" s="23"/>
      <c r="AY210" s="23"/>
      <c r="AZ210" s="23"/>
      <c r="BA210" s="23"/>
      <c r="BB210" s="23"/>
      <c r="BC210" s="23"/>
      <c r="BD210" s="23"/>
      <c r="BE210" s="23"/>
      <c r="BF210" s="23"/>
      <c r="BP210" s="23"/>
      <c r="BT210" s="20">
        <f t="shared" si="22"/>
        <v>0</v>
      </c>
      <c r="BU210" s="20">
        <f t="shared" si="23"/>
        <v>0</v>
      </c>
      <c r="BV210" s="20">
        <f t="shared" si="24"/>
        <v>0</v>
      </c>
      <c r="CD210" s="23"/>
      <c r="CE210" s="23"/>
      <c r="CH210" s="20" t="str">
        <f t="shared" si="25"/>
        <v xml:space="preserve">[01/00/00] </v>
      </c>
    </row>
    <row r="211" spans="40:86">
      <c r="AN211" s="23"/>
      <c r="AO211" s="23"/>
      <c r="AP211" s="23"/>
      <c r="AQ211" s="23"/>
      <c r="AR211" s="23"/>
      <c r="AS211" s="23"/>
      <c r="AT211" s="23"/>
      <c r="AU211" s="23"/>
      <c r="AV211" s="23"/>
      <c r="AW211" s="23"/>
      <c r="AX211" s="23"/>
      <c r="AY211" s="23"/>
      <c r="AZ211" s="23"/>
      <c r="BA211" s="23"/>
      <c r="BB211" s="23"/>
      <c r="BC211" s="23"/>
      <c r="BD211" s="23"/>
      <c r="BE211" s="23"/>
      <c r="BF211" s="23"/>
      <c r="BP211" s="23"/>
      <c r="BT211" s="20">
        <f t="shared" si="22"/>
        <v>0</v>
      </c>
      <c r="BU211" s="20">
        <f t="shared" si="23"/>
        <v>0</v>
      </c>
      <c r="BV211" s="20">
        <f t="shared" si="24"/>
        <v>0</v>
      </c>
      <c r="CD211" s="23"/>
      <c r="CE211" s="23"/>
      <c r="CH211" s="20" t="str">
        <f t="shared" si="25"/>
        <v xml:space="preserve">[01/00/00] </v>
      </c>
    </row>
    <row r="212" spans="40:86">
      <c r="AN212" s="23"/>
      <c r="AO212" s="23"/>
      <c r="AP212" s="23"/>
      <c r="AQ212" s="23"/>
      <c r="AR212" s="23"/>
      <c r="AS212" s="23"/>
      <c r="AT212" s="23"/>
      <c r="AU212" s="23"/>
      <c r="AV212" s="23"/>
      <c r="AW212" s="23"/>
      <c r="AX212" s="23"/>
      <c r="AY212" s="23"/>
      <c r="AZ212" s="23"/>
      <c r="BA212" s="23"/>
      <c r="BB212" s="23"/>
      <c r="BC212" s="23"/>
      <c r="BD212" s="23"/>
      <c r="BE212" s="23"/>
      <c r="BF212" s="23"/>
      <c r="BP212" s="23"/>
      <c r="BT212" s="20">
        <f t="shared" si="22"/>
        <v>0</v>
      </c>
      <c r="BU212" s="20">
        <f t="shared" si="23"/>
        <v>0</v>
      </c>
      <c r="BV212" s="20">
        <f t="shared" si="24"/>
        <v>0</v>
      </c>
      <c r="CD212" s="23"/>
      <c r="CE212" s="23"/>
      <c r="CH212" s="20" t="str">
        <f t="shared" si="25"/>
        <v xml:space="preserve">[01/00/00] </v>
      </c>
    </row>
    <row r="213" spans="40:86">
      <c r="AN213" s="23"/>
      <c r="AO213" s="23"/>
      <c r="AP213" s="23"/>
      <c r="AQ213" s="23"/>
      <c r="AR213" s="23"/>
      <c r="AS213" s="23"/>
      <c r="AT213" s="23"/>
      <c r="AU213" s="23"/>
      <c r="AV213" s="23"/>
      <c r="AW213" s="23"/>
      <c r="AX213" s="23"/>
      <c r="AY213" s="23"/>
      <c r="AZ213" s="23"/>
      <c r="BA213" s="23"/>
      <c r="BB213" s="23"/>
      <c r="BC213" s="23"/>
      <c r="BD213" s="23"/>
      <c r="BE213" s="23"/>
      <c r="BF213" s="23"/>
      <c r="BP213" s="23"/>
      <c r="BT213" s="20">
        <f t="shared" si="22"/>
        <v>0</v>
      </c>
      <c r="BU213" s="20">
        <f t="shared" si="23"/>
        <v>0</v>
      </c>
      <c r="BV213" s="20">
        <f t="shared" si="24"/>
        <v>0</v>
      </c>
      <c r="CD213" s="23"/>
      <c r="CE213" s="23"/>
      <c r="CH213" s="20" t="str">
        <f t="shared" si="25"/>
        <v xml:space="preserve">[01/00/00] </v>
      </c>
    </row>
    <row r="214" spans="40:86">
      <c r="AN214" s="23"/>
      <c r="AO214" s="23"/>
      <c r="AP214" s="23"/>
      <c r="AQ214" s="23"/>
      <c r="AR214" s="23"/>
      <c r="AS214" s="23"/>
      <c r="AT214" s="23"/>
      <c r="AU214" s="23"/>
      <c r="AV214" s="23"/>
      <c r="AW214" s="23"/>
      <c r="AX214" s="23"/>
      <c r="AY214" s="23"/>
      <c r="AZ214" s="23"/>
      <c r="BA214" s="23"/>
      <c r="BB214" s="23"/>
      <c r="BC214" s="23"/>
      <c r="BD214" s="23"/>
      <c r="BE214" s="23"/>
      <c r="BF214" s="23"/>
      <c r="BP214" s="23"/>
      <c r="BT214" s="20">
        <f t="shared" si="22"/>
        <v>0</v>
      </c>
      <c r="BU214" s="20">
        <f t="shared" si="23"/>
        <v>0</v>
      </c>
      <c r="BV214" s="20">
        <f t="shared" si="24"/>
        <v>0</v>
      </c>
      <c r="CD214" s="23"/>
      <c r="CE214" s="23"/>
      <c r="CH214" s="20" t="str">
        <f t="shared" si="25"/>
        <v xml:space="preserve">[01/00/00] </v>
      </c>
    </row>
    <row r="215" spans="40:86">
      <c r="AN215" s="23"/>
      <c r="AO215" s="23"/>
      <c r="AP215" s="23"/>
      <c r="AQ215" s="23"/>
      <c r="AR215" s="23"/>
      <c r="AS215" s="23"/>
      <c r="AT215" s="23"/>
      <c r="AU215" s="23"/>
      <c r="AV215" s="23"/>
      <c r="AW215" s="23"/>
      <c r="AX215" s="23"/>
      <c r="AY215" s="23"/>
      <c r="AZ215" s="23"/>
      <c r="BA215" s="23"/>
      <c r="BB215" s="23"/>
      <c r="BC215" s="23"/>
      <c r="BD215" s="23"/>
      <c r="BE215" s="23"/>
      <c r="BF215" s="23"/>
      <c r="BP215" s="23"/>
      <c r="BT215" s="20">
        <f t="shared" si="22"/>
        <v>0</v>
      </c>
      <c r="BU215" s="20">
        <f t="shared" si="23"/>
        <v>0</v>
      </c>
      <c r="BV215" s="20">
        <f t="shared" si="24"/>
        <v>0</v>
      </c>
      <c r="CD215" s="23"/>
      <c r="CE215" s="23"/>
      <c r="CH215" s="20" t="str">
        <f t="shared" si="25"/>
        <v xml:space="preserve">[01/00/00] </v>
      </c>
    </row>
    <row r="216" spans="40:86">
      <c r="AN216" s="23"/>
      <c r="AO216" s="23"/>
      <c r="AP216" s="23"/>
      <c r="AQ216" s="23"/>
      <c r="AR216" s="23"/>
      <c r="AS216" s="23"/>
      <c r="AT216" s="23"/>
      <c r="AU216" s="23"/>
      <c r="AV216" s="23"/>
      <c r="AW216" s="23"/>
      <c r="AX216" s="23"/>
      <c r="AY216" s="23"/>
      <c r="AZ216" s="23"/>
      <c r="BA216" s="23"/>
      <c r="BB216" s="23"/>
      <c r="BC216" s="23"/>
      <c r="BD216" s="23"/>
      <c r="BE216" s="23"/>
      <c r="BF216" s="23"/>
      <c r="BP216" s="23"/>
      <c r="BT216" s="20">
        <f t="shared" si="22"/>
        <v>0</v>
      </c>
      <c r="BU216" s="20">
        <f t="shared" si="23"/>
        <v>0</v>
      </c>
      <c r="BV216" s="20">
        <f t="shared" si="24"/>
        <v>0</v>
      </c>
      <c r="CD216" s="23"/>
      <c r="CE216" s="23"/>
      <c r="CH216" s="20" t="str">
        <f t="shared" si="25"/>
        <v xml:space="preserve">[01/00/00] </v>
      </c>
    </row>
    <row r="217" spans="40:86">
      <c r="AN217" s="23"/>
      <c r="AO217" s="23"/>
      <c r="AP217" s="23"/>
      <c r="AQ217" s="23"/>
      <c r="AR217" s="23"/>
      <c r="AS217" s="23"/>
      <c r="AT217" s="23"/>
      <c r="AU217" s="23"/>
      <c r="AV217" s="23"/>
      <c r="AW217" s="23"/>
      <c r="AX217" s="23"/>
      <c r="AY217" s="23"/>
      <c r="AZ217" s="23"/>
      <c r="BA217" s="23"/>
      <c r="BB217" s="23"/>
      <c r="BC217" s="23"/>
      <c r="BD217" s="23"/>
      <c r="BE217" s="23"/>
      <c r="BF217" s="23"/>
      <c r="BP217" s="23"/>
      <c r="BT217" s="20">
        <f t="shared" si="22"/>
        <v>0</v>
      </c>
      <c r="BU217" s="20">
        <f t="shared" si="23"/>
        <v>0</v>
      </c>
      <c r="BV217" s="20">
        <f t="shared" si="24"/>
        <v>0</v>
      </c>
      <c r="CD217" s="23"/>
      <c r="CE217" s="23"/>
      <c r="CH217" s="20" t="str">
        <f t="shared" si="25"/>
        <v xml:space="preserve">[01/00/00] </v>
      </c>
    </row>
    <row r="218" spans="40:86">
      <c r="AN218" s="23"/>
      <c r="AO218" s="23"/>
      <c r="AP218" s="23"/>
      <c r="AQ218" s="23"/>
      <c r="AR218" s="23"/>
      <c r="AS218" s="23"/>
      <c r="AT218" s="23"/>
      <c r="AU218" s="23"/>
      <c r="AV218" s="23"/>
      <c r="AW218" s="23"/>
      <c r="AX218" s="23"/>
      <c r="AY218" s="23"/>
      <c r="AZ218" s="23"/>
      <c r="BA218" s="23"/>
      <c r="BB218" s="23"/>
      <c r="BC218" s="23"/>
      <c r="BD218" s="23"/>
      <c r="BE218" s="23"/>
      <c r="BF218" s="23"/>
      <c r="BP218" s="23"/>
      <c r="BT218" s="20">
        <f t="shared" si="22"/>
        <v>0</v>
      </c>
      <c r="BU218" s="20">
        <f t="shared" si="23"/>
        <v>0</v>
      </c>
      <c r="BV218" s="20">
        <f t="shared" si="24"/>
        <v>0</v>
      </c>
      <c r="CD218" s="23"/>
      <c r="CE218" s="23"/>
      <c r="CH218" s="20" t="str">
        <f t="shared" si="25"/>
        <v xml:space="preserve">[01/00/00] </v>
      </c>
    </row>
    <row r="219" spans="40:86">
      <c r="AN219" s="23"/>
      <c r="AO219" s="23"/>
      <c r="AP219" s="23"/>
      <c r="AQ219" s="23"/>
      <c r="AR219" s="23"/>
      <c r="AS219" s="23"/>
      <c r="AT219" s="23"/>
      <c r="AU219" s="23"/>
      <c r="AV219" s="23"/>
      <c r="AW219" s="23"/>
      <c r="AX219" s="23"/>
      <c r="AY219" s="23"/>
      <c r="AZ219" s="23"/>
      <c r="BA219" s="23"/>
      <c r="BB219" s="23"/>
      <c r="BC219" s="23"/>
      <c r="BD219" s="23"/>
      <c r="BE219" s="23"/>
      <c r="BF219" s="23"/>
      <c r="BP219" s="23"/>
      <c r="BT219" s="20">
        <f t="shared" si="22"/>
        <v>0</v>
      </c>
      <c r="BU219" s="20">
        <f t="shared" si="23"/>
        <v>0</v>
      </c>
      <c r="BV219" s="20">
        <f t="shared" si="24"/>
        <v>0</v>
      </c>
      <c r="CD219" s="23"/>
      <c r="CE219" s="23"/>
      <c r="CH219" s="20" t="str">
        <f t="shared" si="25"/>
        <v xml:space="preserve">[01/00/00] </v>
      </c>
    </row>
    <row r="220" spans="40:86">
      <c r="AN220" s="23"/>
      <c r="AO220" s="23"/>
      <c r="AP220" s="23"/>
      <c r="AQ220" s="23"/>
      <c r="AR220" s="23"/>
      <c r="AS220" s="23"/>
      <c r="AT220" s="23"/>
      <c r="AU220" s="23"/>
      <c r="AV220" s="23"/>
      <c r="AW220" s="23"/>
      <c r="AX220" s="23"/>
      <c r="AY220" s="23"/>
      <c r="AZ220" s="23"/>
      <c r="BA220" s="23"/>
      <c r="BB220" s="23"/>
      <c r="BC220" s="23"/>
      <c r="BD220" s="23"/>
      <c r="BE220" s="23"/>
      <c r="BF220" s="23"/>
      <c r="BP220" s="23"/>
      <c r="BT220" s="20">
        <f t="shared" si="22"/>
        <v>0</v>
      </c>
      <c r="BU220" s="20">
        <f t="shared" si="23"/>
        <v>0</v>
      </c>
      <c r="BV220" s="20">
        <f t="shared" si="24"/>
        <v>0</v>
      </c>
      <c r="CD220" s="23"/>
      <c r="CE220" s="23"/>
      <c r="CH220" s="20" t="str">
        <f t="shared" si="25"/>
        <v xml:space="preserve">[01/00/00] </v>
      </c>
    </row>
    <row r="221" spans="40:86">
      <c r="AN221" s="23"/>
      <c r="AO221" s="23"/>
      <c r="AP221" s="23"/>
      <c r="AQ221" s="23"/>
      <c r="AR221" s="23"/>
      <c r="AS221" s="23"/>
      <c r="AT221" s="23"/>
      <c r="AU221" s="23"/>
      <c r="AV221" s="23"/>
      <c r="AW221" s="23"/>
      <c r="AX221" s="23"/>
      <c r="AY221" s="23"/>
      <c r="AZ221" s="23"/>
      <c r="BA221" s="23"/>
      <c r="BB221" s="23"/>
      <c r="BC221" s="23"/>
      <c r="BD221" s="23"/>
      <c r="BE221" s="23"/>
      <c r="BF221" s="23"/>
      <c r="BP221" s="23"/>
      <c r="BT221" s="20">
        <f t="shared" si="22"/>
        <v>0</v>
      </c>
      <c r="BU221" s="20">
        <f t="shared" si="23"/>
        <v>0</v>
      </c>
      <c r="BV221" s="20">
        <f t="shared" si="24"/>
        <v>0</v>
      </c>
      <c r="CD221" s="23"/>
      <c r="CE221" s="23"/>
      <c r="CH221" s="20" t="str">
        <f t="shared" si="25"/>
        <v xml:space="preserve">[01/00/00] </v>
      </c>
    </row>
    <row r="222" spans="40:86">
      <c r="AN222" s="23"/>
      <c r="AO222" s="23"/>
      <c r="AP222" s="23"/>
      <c r="AQ222" s="23"/>
      <c r="AR222" s="23"/>
      <c r="AS222" s="23"/>
      <c r="AT222" s="23"/>
      <c r="AU222" s="23"/>
      <c r="AV222" s="23"/>
      <c r="AW222" s="23"/>
      <c r="AX222" s="23"/>
      <c r="AY222" s="23"/>
      <c r="AZ222" s="23"/>
      <c r="BA222" s="23"/>
      <c r="BB222" s="23"/>
      <c r="BC222" s="23"/>
      <c r="BD222" s="23"/>
      <c r="BE222" s="23"/>
      <c r="BF222" s="23"/>
      <c r="BP222" s="23"/>
      <c r="BT222" s="20">
        <f t="shared" si="22"/>
        <v>0</v>
      </c>
      <c r="BU222" s="20">
        <f t="shared" si="23"/>
        <v>0</v>
      </c>
      <c r="BV222" s="20">
        <f t="shared" si="24"/>
        <v>0</v>
      </c>
      <c r="CD222" s="23"/>
      <c r="CE222" s="23"/>
      <c r="CH222" s="20" t="str">
        <f t="shared" si="25"/>
        <v xml:space="preserve">[01/00/00] </v>
      </c>
    </row>
    <row r="223" spans="40:86">
      <c r="AN223" s="23"/>
      <c r="AO223" s="23"/>
      <c r="AP223" s="23"/>
      <c r="AQ223" s="23"/>
      <c r="AR223" s="23"/>
      <c r="AS223" s="23"/>
      <c r="AT223" s="23"/>
      <c r="AU223" s="23"/>
      <c r="AV223" s="23"/>
      <c r="AW223" s="23"/>
      <c r="AX223" s="23"/>
      <c r="AY223" s="23"/>
      <c r="AZ223" s="23"/>
      <c r="BA223" s="23"/>
      <c r="BB223" s="23"/>
      <c r="BC223" s="23"/>
      <c r="BD223" s="23"/>
      <c r="BE223" s="23"/>
      <c r="BF223" s="23"/>
      <c r="BP223" s="23"/>
      <c r="BT223" s="20">
        <f t="shared" si="22"/>
        <v>0</v>
      </c>
      <c r="BU223" s="20">
        <f t="shared" si="23"/>
        <v>0</v>
      </c>
      <c r="BV223" s="20">
        <f t="shared" si="24"/>
        <v>0</v>
      </c>
      <c r="CD223" s="23"/>
      <c r="CE223" s="23"/>
      <c r="CH223" s="20" t="str">
        <f t="shared" si="25"/>
        <v xml:space="preserve">[01/00/00] </v>
      </c>
    </row>
    <row r="224" spans="40:86">
      <c r="AN224" s="23"/>
      <c r="AO224" s="23"/>
      <c r="AP224" s="23"/>
      <c r="AQ224" s="23"/>
      <c r="AR224" s="23"/>
      <c r="AS224" s="23"/>
      <c r="AT224" s="23"/>
      <c r="AU224" s="23"/>
      <c r="AV224" s="23"/>
      <c r="AW224" s="23"/>
      <c r="AX224" s="23"/>
      <c r="AY224" s="23"/>
      <c r="AZ224" s="23"/>
      <c r="BA224" s="23"/>
      <c r="BB224" s="23"/>
      <c r="BC224" s="23"/>
      <c r="BD224" s="23"/>
      <c r="BE224" s="23"/>
      <c r="BF224" s="23"/>
      <c r="BP224" s="23"/>
      <c r="BT224" s="20">
        <f t="shared" si="22"/>
        <v>0</v>
      </c>
      <c r="BU224" s="20">
        <f t="shared" si="23"/>
        <v>0</v>
      </c>
      <c r="BV224" s="20">
        <f t="shared" si="24"/>
        <v>0</v>
      </c>
      <c r="CD224" s="23"/>
      <c r="CE224" s="23"/>
      <c r="CH224" s="20" t="str">
        <f t="shared" si="25"/>
        <v xml:space="preserve">[01/00/00] </v>
      </c>
    </row>
    <row r="225" spans="40:86">
      <c r="AN225" s="23"/>
      <c r="AO225" s="23"/>
      <c r="AP225" s="23"/>
      <c r="AQ225" s="23"/>
      <c r="AR225" s="23"/>
      <c r="AS225" s="23"/>
      <c r="AT225" s="23"/>
      <c r="AU225" s="23"/>
      <c r="AV225" s="23"/>
      <c r="AW225" s="23"/>
      <c r="AX225" s="23"/>
      <c r="AY225" s="23"/>
      <c r="AZ225" s="23"/>
      <c r="BA225" s="23"/>
      <c r="BB225" s="23"/>
      <c r="BC225" s="23"/>
      <c r="BD225" s="23"/>
      <c r="BE225" s="23"/>
      <c r="BF225" s="23"/>
      <c r="BP225" s="23"/>
      <c r="BT225" s="20">
        <f t="shared" si="22"/>
        <v>0</v>
      </c>
      <c r="BU225" s="20">
        <f t="shared" si="23"/>
        <v>0</v>
      </c>
      <c r="BV225" s="20">
        <f t="shared" si="24"/>
        <v>0</v>
      </c>
      <c r="CD225" s="23"/>
      <c r="CE225" s="23"/>
      <c r="CH225" s="20" t="str">
        <f t="shared" si="25"/>
        <v xml:space="preserve">[01/00/00] </v>
      </c>
    </row>
    <row r="226" spans="40:86">
      <c r="AN226" s="23"/>
      <c r="AO226" s="23"/>
      <c r="AP226" s="23"/>
      <c r="AQ226" s="23"/>
      <c r="AR226" s="23"/>
      <c r="AS226" s="23"/>
      <c r="AT226" s="23"/>
      <c r="AU226" s="23"/>
      <c r="AV226" s="23"/>
      <c r="AW226" s="23"/>
      <c r="AX226" s="23"/>
      <c r="AY226" s="23"/>
      <c r="AZ226" s="23"/>
      <c r="BA226" s="23"/>
      <c r="BB226" s="23"/>
      <c r="BC226" s="23"/>
      <c r="BD226" s="23"/>
      <c r="BE226" s="23"/>
      <c r="BF226" s="23"/>
      <c r="BP226" s="23"/>
      <c r="BT226" s="20">
        <f t="shared" si="22"/>
        <v>0</v>
      </c>
      <c r="BU226" s="20">
        <f t="shared" si="23"/>
        <v>0</v>
      </c>
      <c r="BV226" s="20">
        <f t="shared" si="24"/>
        <v>0</v>
      </c>
      <c r="CD226" s="23"/>
      <c r="CE226" s="23"/>
      <c r="CH226" s="20" t="str">
        <f t="shared" si="25"/>
        <v xml:space="preserve">[01/00/00] </v>
      </c>
    </row>
    <row r="227" spans="40:86">
      <c r="AN227" s="23"/>
      <c r="AO227" s="23"/>
      <c r="AP227" s="23"/>
      <c r="AQ227" s="23"/>
      <c r="AR227" s="23"/>
      <c r="AS227" s="23"/>
      <c r="AT227" s="23"/>
      <c r="AU227" s="23"/>
      <c r="AV227" s="23"/>
      <c r="AW227" s="23"/>
      <c r="AX227" s="23"/>
      <c r="AY227" s="23"/>
      <c r="AZ227" s="23"/>
      <c r="BA227" s="23"/>
      <c r="BB227" s="23"/>
      <c r="BC227" s="23"/>
      <c r="BD227" s="23"/>
      <c r="BE227" s="23"/>
      <c r="BF227" s="23"/>
      <c r="BP227" s="23"/>
      <c r="BT227" s="20">
        <f t="shared" si="22"/>
        <v>0</v>
      </c>
      <c r="BU227" s="20">
        <f t="shared" si="23"/>
        <v>0</v>
      </c>
      <c r="BV227" s="20">
        <f t="shared" si="24"/>
        <v>0</v>
      </c>
      <c r="CD227" s="23"/>
      <c r="CE227" s="23"/>
      <c r="CH227" s="20" t="str">
        <f t="shared" si="25"/>
        <v xml:space="preserve">[01/00/00] </v>
      </c>
    </row>
    <row r="228" spans="40:86">
      <c r="AN228" s="23"/>
      <c r="AO228" s="23"/>
      <c r="AP228" s="23"/>
      <c r="AQ228" s="23"/>
      <c r="AR228" s="23"/>
      <c r="AS228" s="23"/>
      <c r="AT228" s="23"/>
      <c r="AU228" s="23"/>
      <c r="AV228" s="23"/>
      <c r="AW228" s="23"/>
      <c r="AX228" s="23"/>
      <c r="AY228" s="23"/>
      <c r="AZ228" s="23"/>
      <c r="BA228" s="23"/>
      <c r="BB228" s="23"/>
      <c r="BC228" s="23"/>
      <c r="BD228" s="23"/>
      <c r="BE228" s="23"/>
      <c r="BF228" s="23"/>
      <c r="BP228" s="23"/>
      <c r="BT228" s="20">
        <f t="shared" si="22"/>
        <v>0</v>
      </c>
      <c r="BU228" s="20">
        <f t="shared" si="23"/>
        <v>0</v>
      </c>
      <c r="BV228" s="20">
        <f t="shared" si="24"/>
        <v>0</v>
      </c>
      <c r="CD228" s="23"/>
      <c r="CE228" s="23"/>
      <c r="CH228" s="20" t="str">
        <f t="shared" si="25"/>
        <v xml:space="preserve">[01/00/00] </v>
      </c>
    </row>
    <row r="229" spans="40:86">
      <c r="AN229" s="23"/>
      <c r="AO229" s="23"/>
      <c r="AP229" s="23"/>
      <c r="AQ229" s="23"/>
      <c r="AR229" s="23"/>
      <c r="AS229" s="23"/>
      <c r="AT229" s="23"/>
      <c r="AU229" s="23"/>
      <c r="AV229" s="23"/>
      <c r="AW229" s="23"/>
      <c r="AX229" s="23"/>
      <c r="AY229" s="23"/>
      <c r="AZ229" s="23"/>
      <c r="BA229" s="23"/>
      <c r="BB229" s="23"/>
      <c r="BC229" s="23"/>
      <c r="BD229" s="23"/>
      <c r="BE229" s="23"/>
      <c r="BF229" s="23"/>
      <c r="BP229" s="23"/>
      <c r="BT229" s="20">
        <f t="shared" si="22"/>
        <v>0</v>
      </c>
      <c r="BU229" s="20">
        <f t="shared" si="23"/>
        <v>0</v>
      </c>
      <c r="BV229" s="20">
        <f t="shared" si="24"/>
        <v>0</v>
      </c>
      <c r="CD229" s="23"/>
      <c r="CE229" s="23"/>
      <c r="CH229" s="20" t="str">
        <f t="shared" si="25"/>
        <v xml:space="preserve">[01/00/00] </v>
      </c>
    </row>
    <row r="230" spans="40:86">
      <c r="AN230" s="23"/>
      <c r="AO230" s="23"/>
      <c r="AP230" s="23"/>
      <c r="AQ230" s="23"/>
      <c r="AR230" s="23"/>
      <c r="AS230" s="23"/>
      <c r="AT230" s="23"/>
      <c r="AU230" s="23"/>
      <c r="AV230" s="23"/>
      <c r="AW230" s="23"/>
      <c r="AX230" s="23"/>
      <c r="AY230" s="23"/>
      <c r="AZ230" s="23"/>
      <c r="BA230" s="23"/>
      <c r="BB230" s="23"/>
      <c r="BC230" s="23"/>
      <c r="BD230" s="23"/>
      <c r="BE230" s="23"/>
      <c r="BF230" s="23"/>
      <c r="BP230" s="23"/>
      <c r="BT230" s="20">
        <f t="shared" si="22"/>
        <v>0</v>
      </c>
      <c r="BU230" s="20">
        <f t="shared" si="23"/>
        <v>0</v>
      </c>
      <c r="BV230" s="20">
        <f t="shared" si="24"/>
        <v>0</v>
      </c>
      <c r="CD230" s="23"/>
      <c r="CE230" s="23"/>
      <c r="CH230" s="20" t="str">
        <f t="shared" si="25"/>
        <v xml:space="preserve">[01/00/00] </v>
      </c>
    </row>
    <row r="231" spans="40:86">
      <c r="AN231" s="23"/>
      <c r="AO231" s="23"/>
      <c r="AP231" s="23"/>
      <c r="AQ231" s="23"/>
      <c r="AR231" s="23"/>
      <c r="AS231" s="23"/>
      <c r="AT231" s="23"/>
      <c r="AU231" s="23"/>
      <c r="AV231" s="23"/>
      <c r="AW231" s="23"/>
      <c r="AX231" s="23"/>
      <c r="AY231" s="23"/>
      <c r="AZ231" s="23"/>
      <c r="BA231" s="23"/>
      <c r="BB231" s="23"/>
      <c r="BC231" s="23"/>
      <c r="BD231" s="23"/>
      <c r="BE231" s="23"/>
      <c r="BF231" s="23"/>
      <c r="BP231" s="23"/>
      <c r="BT231" s="20">
        <f t="shared" si="22"/>
        <v>0</v>
      </c>
      <c r="BU231" s="20">
        <f t="shared" si="23"/>
        <v>0</v>
      </c>
      <c r="BV231" s="20">
        <f t="shared" si="24"/>
        <v>0</v>
      </c>
      <c r="CD231" s="23"/>
      <c r="CE231" s="23"/>
      <c r="CH231" s="20" t="str">
        <f t="shared" si="25"/>
        <v xml:space="preserve">[01/00/00] </v>
      </c>
    </row>
    <row r="232" spans="40:86">
      <c r="AN232" s="23"/>
      <c r="AO232" s="23"/>
      <c r="AP232" s="23"/>
      <c r="AQ232" s="23"/>
      <c r="AR232" s="23"/>
      <c r="AS232" s="23"/>
      <c r="AT232" s="23"/>
      <c r="AU232" s="23"/>
      <c r="AV232" s="23"/>
      <c r="AW232" s="23"/>
      <c r="AX232" s="23"/>
      <c r="AY232" s="23"/>
      <c r="AZ232" s="23"/>
      <c r="BA232" s="23"/>
      <c r="BB232" s="23"/>
      <c r="BC232" s="23"/>
      <c r="BD232" s="23"/>
      <c r="BE232" s="23"/>
      <c r="BF232" s="23"/>
      <c r="BP232" s="23"/>
      <c r="BT232" s="20">
        <f t="shared" si="22"/>
        <v>0</v>
      </c>
      <c r="BU232" s="20">
        <f t="shared" si="23"/>
        <v>0</v>
      </c>
      <c r="BV232" s="20">
        <f t="shared" si="24"/>
        <v>0</v>
      </c>
      <c r="CD232" s="23"/>
      <c r="CE232" s="23"/>
      <c r="CH232" s="20" t="str">
        <f t="shared" si="25"/>
        <v xml:space="preserve">[01/00/00] </v>
      </c>
    </row>
    <row r="233" spans="40:86">
      <c r="AN233" s="23"/>
      <c r="AO233" s="23"/>
      <c r="AP233" s="23"/>
      <c r="AQ233" s="23"/>
      <c r="AR233" s="23"/>
      <c r="AS233" s="23"/>
      <c r="AT233" s="23"/>
      <c r="AU233" s="23"/>
      <c r="AV233" s="23"/>
      <c r="AW233" s="23"/>
      <c r="AX233" s="23"/>
      <c r="AY233" s="23"/>
      <c r="AZ233" s="23"/>
      <c r="BA233" s="23"/>
      <c r="BB233" s="23"/>
      <c r="BC233" s="23"/>
      <c r="BD233" s="23"/>
      <c r="BE233" s="23"/>
      <c r="BF233" s="23"/>
      <c r="BP233" s="23"/>
      <c r="BT233" s="20">
        <f t="shared" si="22"/>
        <v>0</v>
      </c>
      <c r="BU233" s="20">
        <f t="shared" si="23"/>
        <v>0</v>
      </c>
      <c r="BV233" s="20">
        <f t="shared" si="24"/>
        <v>0</v>
      </c>
      <c r="CD233" s="23"/>
      <c r="CE233" s="23"/>
      <c r="CH233" s="20" t="str">
        <f t="shared" si="25"/>
        <v xml:space="preserve">[01/00/00] </v>
      </c>
    </row>
    <row r="234" spans="40:86">
      <c r="AN234" s="23"/>
      <c r="AO234" s="23"/>
      <c r="AP234" s="23"/>
      <c r="AQ234" s="23"/>
      <c r="AR234" s="23"/>
      <c r="AS234" s="23"/>
      <c r="AT234" s="23"/>
      <c r="AU234" s="23"/>
      <c r="AV234" s="23"/>
      <c r="AW234" s="23"/>
      <c r="AX234" s="23"/>
      <c r="AY234" s="23"/>
      <c r="AZ234" s="23"/>
      <c r="BA234" s="23"/>
      <c r="BB234" s="23"/>
      <c r="BC234" s="23"/>
      <c r="BD234" s="23"/>
      <c r="BE234" s="23"/>
      <c r="BF234" s="23"/>
      <c r="BP234" s="23"/>
      <c r="BT234" s="20">
        <f t="shared" si="22"/>
        <v>0</v>
      </c>
      <c r="BU234" s="20">
        <f t="shared" si="23"/>
        <v>0</v>
      </c>
      <c r="BV234" s="20">
        <f t="shared" si="24"/>
        <v>0</v>
      </c>
      <c r="CD234" s="23"/>
      <c r="CE234" s="23"/>
      <c r="CH234" s="20" t="str">
        <f t="shared" si="25"/>
        <v xml:space="preserve">[01/00/00] </v>
      </c>
    </row>
    <row r="235" spans="40:86">
      <c r="AN235" s="23"/>
      <c r="AO235" s="23"/>
      <c r="AP235" s="23"/>
      <c r="AQ235" s="23"/>
      <c r="AR235" s="23"/>
      <c r="AS235" s="23"/>
      <c r="AT235" s="23"/>
      <c r="AU235" s="23"/>
      <c r="AV235" s="23"/>
      <c r="AW235" s="23"/>
      <c r="AX235" s="23"/>
      <c r="AY235" s="23"/>
      <c r="AZ235" s="23"/>
      <c r="BA235" s="23"/>
      <c r="BB235" s="23"/>
      <c r="BC235" s="23"/>
      <c r="BD235" s="23"/>
      <c r="BE235" s="23"/>
      <c r="BF235" s="23"/>
      <c r="BP235" s="23"/>
      <c r="BT235" s="20">
        <f t="shared" si="22"/>
        <v>0</v>
      </c>
      <c r="BU235" s="20">
        <f t="shared" si="23"/>
        <v>0</v>
      </c>
      <c r="BV235" s="20">
        <f t="shared" si="24"/>
        <v>0</v>
      </c>
      <c r="CD235" s="23"/>
      <c r="CE235" s="23"/>
      <c r="CH235" s="20" t="str">
        <f t="shared" si="25"/>
        <v xml:space="preserve">[01/00/00] </v>
      </c>
    </row>
    <row r="236" spans="40:86">
      <c r="AN236" s="23"/>
      <c r="AO236" s="23"/>
      <c r="AP236" s="23"/>
      <c r="AQ236" s="23"/>
      <c r="AR236" s="23"/>
      <c r="AS236" s="23"/>
      <c r="AT236" s="23"/>
      <c r="AU236" s="23"/>
      <c r="AV236" s="23"/>
      <c r="AW236" s="23"/>
      <c r="AX236" s="23"/>
      <c r="AY236" s="23"/>
      <c r="AZ236" s="23"/>
      <c r="BA236" s="23"/>
      <c r="BB236" s="23"/>
      <c r="BC236" s="23"/>
      <c r="BD236" s="23"/>
      <c r="BE236" s="23"/>
      <c r="BF236" s="23"/>
      <c r="BP236" s="23"/>
      <c r="BT236" s="20">
        <f t="shared" si="22"/>
        <v>0</v>
      </c>
      <c r="BU236" s="20">
        <f t="shared" si="23"/>
        <v>0</v>
      </c>
      <c r="BV236" s="20">
        <f t="shared" si="24"/>
        <v>0</v>
      </c>
      <c r="CD236" s="23"/>
      <c r="CE236" s="23"/>
      <c r="CH236" s="20" t="str">
        <f t="shared" si="25"/>
        <v xml:space="preserve">[01/00/00] </v>
      </c>
    </row>
    <row r="237" spans="40:86">
      <c r="AN237" s="23"/>
      <c r="AO237" s="23"/>
      <c r="AP237" s="23"/>
      <c r="AQ237" s="23"/>
      <c r="AR237" s="23"/>
      <c r="AS237" s="23"/>
      <c r="AT237" s="23"/>
      <c r="AU237" s="23"/>
      <c r="AV237" s="23"/>
      <c r="AW237" s="23"/>
      <c r="AX237" s="23"/>
      <c r="AY237" s="23"/>
      <c r="AZ237" s="23"/>
      <c r="BA237" s="23"/>
      <c r="BB237" s="23"/>
      <c r="BC237" s="23"/>
      <c r="BD237" s="23"/>
      <c r="BE237" s="23"/>
      <c r="BF237" s="23"/>
      <c r="BP237" s="23"/>
      <c r="BT237" s="20">
        <f t="shared" si="22"/>
        <v>0</v>
      </c>
      <c r="BU237" s="20">
        <f t="shared" si="23"/>
        <v>0</v>
      </c>
      <c r="BV237" s="20">
        <f t="shared" si="24"/>
        <v>0</v>
      </c>
      <c r="CD237" s="23"/>
      <c r="CE237" s="23"/>
      <c r="CH237" s="20" t="str">
        <f t="shared" si="25"/>
        <v xml:space="preserve">[01/00/00] </v>
      </c>
    </row>
    <row r="238" spans="40:86">
      <c r="AN238" s="23"/>
      <c r="AO238" s="23"/>
      <c r="AP238" s="23"/>
      <c r="AQ238" s="23"/>
      <c r="AR238" s="23"/>
      <c r="AS238" s="23"/>
      <c r="AT238" s="23"/>
      <c r="AU238" s="23"/>
      <c r="AV238" s="23"/>
      <c r="AW238" s="23"/>
      <c r="AX238" s="23"/>
      <c r="AY238" s="23"/>
      <c r="AZ238" s="23"/>
      <c r="BA238" s="23"/>
      <c r="BB238" s="23"/>
      <c r="BC238" s="23"/>
      <c r="BD238" s="23"/>
      <c r="BE238" s="23"/>
      <c r="BF238" s="23"/>
      <c r="BP238" s="23"/>
      <c r="BT238" s="20">
        <f t="shared" si="22"/>
        <v>0</v>
      </c>
      <c r="BU238" s="20">
        <f t="shared" si="23"/>
        <v>0</v>
      </c>
      <c r="BV238" s="20">
        <f t="shared" si="24"/>
        <v>0</v>
      </c>
      <c r="CD238" s="23"/>
      <c r="CE238" s="23"/>
      <c r="CH238" s="20" t="str">
        <f t="shared" si="25"/>
        <v xml:space="preserve">[01/00/00] </v>
      </c>
    </row>
    <row r="239" spans="40:86">
      <c r="AN239" s="23"/>
      <c r="AO239" s="23"/>
      <c r="AP239" s="23"/>
      <c r="AQ239" s="23"/>
      <c r="AR239" s="23"/>
      <c r="AS239" s="23"/>
      <c r="AT239" s="23"/>
      <c r="AU239" s="23"/>
      <c r="AV239" s="23"/>
      <c r="AW239" s="23"/>
      <c r="AX239" s="23"/>
      <c r="AY239" s="23"/>
      <c r="AZ239" s="23"/>
      <c r="BA239" s="23"/>
      <c r="BB239" s="23"/>
      <c r="BC239" s="23"/>
      <c r="BD239" s="23"/>
      <c r="BE239" s="23"/>
      <c r="BF239" s="23"/>
      <c r="BP239" s="23"/>
      <c r="BT239" s="20">
        <f t="shared" si="22"/>
        <v>0</v>
      </c>
      <c r="BU239" s="20">
        <f t="shared" si="23"/>
        <v>0</v>
      </c>
      <c r="BV239" s="20">
        <f t="shared" si="24"/>
        <v>0</v>
      </c>
      <c r="CD239" s="23"/>
      <c r="CE239" s="23"/>
      <c r="CH239" s="20" t="str">
        <f t="shared" si="25"/>
        <v xml:space="preserve">[01/00/00] </v>
      </c>
    </row>
    <row r="240" spans="40:86">
      <c r="AN240" s="23"/>
      <c r="AO240" s="23"/>
      <c r="AP240" s="23"/>
      <c r="AQ240" s="23"/>
      <c r="AR240" s="23"/>
      <c r="AS240" s="23"/>
      <c r="AT240" s="23"/>
      <c r="AU240" s="23"/>
      <c r="AV240" s="23"/>
      <c r="AW240" s="23"/>
      <c r="AX240" s="23"/>
      <c r="AY240" s="23"/>
      <c r="AZ240" s="23"/>
      <c r="BA240" s="23"/>
      <c r="BB240" s="23"/>
      <c r="BC240" s="23"/>
      <c r="BD240" s="23"/>
      <c r="BE240" s="23"/>
      <c r="BF240" s="23"/>
      <c r="BP240" s="23"/>
      <c r="BT240" s="20">
        <f t="shared" si="22"/>
        <v>0</v>
      </c>
      <c r="BU240" s="20">
        <f t="shared" si="23"/>
        <v>0</v>
      </c>
      <c r="BV240" s="20">
        <f t="shared" si="24"/>
        <v>0</v>
      </c>
      <c r="CD240" s="23"/>
      <c r="CE240" s="23"/>
      <c r="CH240" s="20" t="str">
        <f t="shared" si="25"/>
        <v xml:space="preserve">[01/00/00] </v>
      </c>
    </row>
    <row r="241" spans="40:86">
      <c r="AN241" s="23"/>
      <c r="AO241" s="23"/>
      <c r="AP241" s="23"/>
      <c r="AQ241" s="23"/>
      <c r="AR241" s="23"/>
      <c r="AS241" s="23"/>
      <c r="AT241" s="23"/>
      <c r="AU241" s="23"/>
      <c r="AV241" s="23"/>
      <c r="AW241" s="23"/>
      <c r="AX241" s="23"/>
      <c r="AY241" s="23"/>
      <c r="AZ241" s="23"/>
      <c r="BA241" s="23"/>
      <c r="BB241" s="23"/>
      <c r="BC241" s="23"/>
      <c r="BD241" s="23"/>
      <c r="BE241" s="23"/>
      <c r="BF241" s="23"/>
      <c r="BP241" s="23"/>
      <c r="BT241" s="20">
        <f t="shared" si="22"/>
        <v>0</v>
      </c>
      <c r="BU241" s="20">
        <f t="shared" si="23"/>
        <v>0</v>
      </c>
      <c r="BV241" s="20">
        <f t="shared" si="24"/>
        <v>0</v>
      </c>
      <c r="CD241" s="23"/>
      <c r="CE241" s="23"/>
      <c r="CH241" s="20" t="str">
        <f t="shared" si="25"/>
        <v xml:space="preserve">[01/00/00] </v>
      </c>
    </row>
    <row r="242" spans="40:86">
      <c r="AN242" s="23"/>
      <c r="AO242" s="23"/>
      <c r="AP242" s="23"/>
      <c r="AQ242" s="23"/>
      <c r="AR242" s="23"/>
      <c r="AS242" s="23"/>
      <c r="AT242" s="23"/>
      <c r="AU242" s="23"/>
      <c r="AV242" s="23"/>
      <c r="AW242" s="23"/>
      <c r="AX242" s="23"/>
      <c r="AY242" s="23"/>
      <c r="AZ242" s="23"/>
      <c r="BA242" s="23"/>
      <c r="BB242" s="23"/>
      <c r="BC242" s="23"/>
      <c r="BD242" s="23"/>
      <c r="BE242" s="23"/>
      <c r="BF242" s="23"/>
      <c r="BP242" s="23"/>
      <c r="BT242" s="20">
        <f t="shared" si="22"/>
        <v>0</v>
      </c>
      <c r="BU242" s="20">
        <f t="shared" si="23"/>
        <v>0</v>
      </c>
      <c r="BV242" s="20">
        <f t="shared" si="24"/>
        <v>0</v>
      </c>
      <c r="CD242" s="23"/>
      <c r="CE242" s="23"/>
      <c r="CH242" s="20" t="str">
        <f t="shared" si="25"/>
        <v xml:space="preserve">[01/00/00] </v>
      </c>
    </row>
    <row r="243" spans="40:86">
      <c r="AN243" s="23"/>
      <c r="AO243" s="23"/>
      <c r="AP243" s="23"/>
      <c r="AQ243" s="23"/>
      <c r="AR243" s="23"/>
      <c r="AS243" s="23"/>
      <c r="AT243" s="23"/>
      <c r="AU243" s="23"/>
      <c r="AV243" s="23"/>
      <c r="AW243" s="23"/>
      <c r="AX243" s="23"/>
      <c r="AY243" s="23"/>
      <c r="AZ243" s="23"/>
      <c r="BA243" s="23"/>
      <c r="BB243" s="23"/>
      <c r="BC243" s="23"/>
      <c r="BD243" s="23"/>
      <c r="BE243" s="23"/>
      <c r="BF243" s="23"/>
      <c r="BP243" s="23"/>
      <c r="BT243" s="20">
        <f t="shared" si="22"/>
        <v>0</v>
      </c>
      <c r="BU243" s="20">
        <f t="shared" si="23"/>
        <v>0</v>
      </c>
      <c r="BV243" s="20">
        <f t="shared" si="24"/>
        <v>0</v>
      </c>
      <c r="CD243" s="23"/>
      <c r="CE243" s="23"/>
      <c r="CH243" s="20" t="str">
        <f t="shared" si="25"/>
        <v xml:space="preserve">[01/00/00] </v>
      </c>
    </row>
    <row r="244" spans="40:86">
      <c r="AN244" s="23"/>
      <c r="AO244" s="23"/>
      <c r="AP244" s="23"/>
      <c r="AQ244" s="23"/>
      <c r="AR244" s="23"/>
      <c r="AS244" s="23"/>
      <c r="AT244" s="23"/>
      <c r="AU244" s="23"/>
      <c r="AV244" s="23"/>
      <c r="AW244" s="23"/>
      <c r="AX244" s="23"/>
      <c r="AY244" s="23"/>
      <c r="AZ244" s="23"/>
      <c r="BA244" s="23"/>
      <c r="BB244" s="23"/>
      <c r="BC244" s="23"/>
      <c r="BD244" s="23"/>
      <c r="BE244" s="23"/>
      <c r="BF244" s="23"/>
      <c r="BP244" s="23"/>
      <c r="BT244" s="20">
        <f t="shared" si="22"/>
        <v>0</v>
      </c>
      <c r="BU244" s="20">
        <f t="shared" si="23"/>
        <v>0</v>
      </c>
      <c r="BV244" s="20">
        <f t="shared" si="24"/>
        <v>0</v>
      </c>
      <c r="CD244" s="23"/>
      <c r="CE244" s="23"/>
      <c r="CH244" s="20" t="str">
        <f t="shared" si="25"/>
        <v xml:space="preserve">[01/00/00] </v>
      </c>
    </row>
    <row r="245" spans="40:86">
      <c r="AN245" s="23"/>
      <c r="AO245" s="23"/>
      <c r="AP245" s="23"/>
      <c r="AQ245" s="23"/>
      <c r="AR245" s="23"/>
      <c r="AS245" s="23"/>
      <c r="AT245" s="23"/>
      <c r="AU245" s="23"/>
      <c r="AV245" s="23"/>
      <c r="AW245" s="23"/>
      <c r="AX245" s="23"/>
      <c r="AY245" s="23"/>
      <c r="AZ245" s="23"/>
      <c r="BA245" s="23"/>
      <c r="BB245" s="23"/>
      <c r="BC245" s="23"/>
      <c r="BD245" s="23"/>
      <c r="BE245" s="23"/>
      <c r="BF245" s="23"/>
      <c r="BP245" s="23"/>
      <c r="BT245" s="20">
        <f t="shared" si="22"/>
        <v>0</v>
      </c>
      <c r="BU245" s="20">
        <f t="shared" si="23"/>
        <v>0</v>
      </c>
      <c r="BV245" s="20">
        <f t="shared" si="24"/>
        <v>0</v>
      </c>
      <c r="CD245" s="23"/>
      <c r="CE245" s="23"/>
      <c r="CH245" s="20" t="str">
        <f t="shared" si="25"/>
        <v xml:space="preserve">[01/00/00] </v>
      </c>
    </row>
    <row r="246" spans="40:86">
      <c r="AN246" s="23"/>
      <c r="AO246" s="23"/>
      <c r="AP246" s="23"/>
      <c r="AQ246" s="23"/>
      <c r="AR246" s="23"/>
      <c r="AS246" s="23"/>
      <c r="AT246" s="23"/>
      <c r="AU246" s="23"/>
      <c r="AV246" s="23"/>
      <c r="AW246" s="23"/>
      <c r="AX246" s="23"/>
      <c r="AY246" s="23"/>
      <c r="AZ246" s="23"/>
      <c r="BA246" s="23"/>
      <c r="BB246" s="23"/>
      <c r="BC246" s="23"/>
      <c r="BD246" s="23"/>
      <c r="BE246" s="23"/>
      <c r="BF246" s="23"/>
      <c r="BP246" s="23"/>
      <c r="BT246" s="20">
        <f t="shared" si="22"/>
        <v>0</v>
      </c>
      <c r="BU246" s="20">
        <f t="shared" si="23"/>
        <v>0</v>
      </c>
      <c r="BV246" s="20">
        <f t="shared" si="24"/>
        <v>0</v>
      </c>
      <c r="CD246" s="23"/>
      <c r="CE246" s="23"/>
      <c r="CH246" s="20" t="str">
        <f t="shared" si="25"/>
        <v xml:space="preserve">[01/00/00] </v>
      </c>
    </row>
    <row r="247" spans="40:86">
      <c r="AN247" s="23"/>
      <c r="AO247" s="23"/>
      <c r="AP247" s="23"/>
      <c r="AQ247" s="23"/>
      <c r="AR247" s="23"/>
      <c r="AS247" s="23"/>
      <c r="AT247" s="23"/>
      <c r="AU247" s="23"/>
      <c r="AV247" s="23"/>
      <c r="AW247" s="23"/>
      <c r="AX247" s="23"/>
      <c r="AY247" s="23"/>
      <c r="AZ247" s="23"/>
      <c r="BA247" s="23"/>
      <c r="BB247" s="23"/>
      <c r="BC247" s="23"/>
      <c r="BD247" s="23"/>
      <c r="BE247" s="23"/>
      <c r="BF247" s="23"/>
      <c r="BP247" s="23"/>
      <c r="BT247" s="20">
        <f t="shared" si="22"/>
        <v>0</v>
      </c>
      <c r="BU247" s="20">
        <f t="shared" si="23"/>
        <v>0</v>
      </c>
      <c r="BV247" s="20">
        <f t="shared" si="24"/>
        <v>0</v>
      </c>
      <c r="CD247" s="23"/>
      <c r="CE247" s="23"/>
      <c r="CH247" s="20" t="str">
        <f t="shared" si="25"/>
        <v xml:space="preserve">[01/00/00] </v>
      </c>
    </row>
    <row r="248" spans="40:86">
      <c r="AN248" s="23"/>
      <c r="AO248" s="23"/>
      <c r="AP248" s="23"/>
      <c r="AQ248" s="23"/>
      <c r="AR248" s="23"/>
      <c r="AS248" s="23"/>
      <c r="AT248" s="23"/>
      <c r="AU248" s="23"/>
      <c r="AV248" s="23"/>
      <c r="AW248" s="23"/>
      <c r="AX248" s="23"/>
      <c r="AY248" s="23"/>
      <c r="AZ248" s="23"/>
      <c r="BA248" s="23"/>
      <c r="BB248" s="23"/>
      <c r="BC248" s="23"/>
      <c r="BD248" s="23"/>
      <c r="BE248" s="23"/>
      <c r="BF248" s="23"/>
      <c r="BP248" s="23"/>
      <c r="BT248" s="20">
        <f t="shared" si="22"/>
        <v>0</v>
      </c>
      <c r="BU248" s="20">
        <f t="shared" si="23"/>
        <v>0</v>
      </c>
      <c r="BV248" s="20">
        <f t="shared" si="24"/>
        <v>0</v>
      </c>
      <c r="CD248" s="23"/>
      <c r="CE248" s="23"/>
      <c r="CH248" s="20" t="str">
        <f t="shared" si="25"/>
        <v xml:space="preserve">[01/00/00] </v>
      </c>
    </row>
    <row r="249" spans="40:86">
      <c r="AN249" s="23"/>
      <c r="AO249" s="23"/>
      <c r="AP249" s="23"/>
      <c r="AQ249" s="23"/>
      <c r="AR249" s="23"/>
      <c r="AS249" s="23"/>
      <c r="AT249" s="23"/>
      <c r="AU249" s="23"/>
      <c r="AV249" s="23"/>
      <c r="AW249" s="23"/>
      <c r="AX249" s="23"/>
      <c r="AY249" s="23"/>
      <c r="AZ249" s="23"/>
      <c r="BA249" s="23"/>
      <c r="BB249" s="23"/>
      <c r="BC249" s="23"/>
      <c r="BD249" s="23"/>
      <c r="BE249" s="23"/>
      <c r="BF249" s="23"/>
      <c r="BP249" s="23"/>
      <c r="BT249" s="20">
        <f t="shared" si="22"/>
        <v>0</v>
      </c>
      <c r="BU249" s="20">
        <f t="shared" si="23"/>
        <v>0</v>
      </c>
      <c r="BV249" s="20">
        <f t="shared" si="24"/>
        <v>0</v>
      </c>
      <c r="CD249" s="23"/>
      <c r="CE249" s="23"/>
      <c r="CH249" s="20" t="str">
        <f t="shared" si="25"/>
        <v xml:space="preserve">[01/00/00] </v>
      </c>
    </row>
    <row r="250" spans="40:86">
      <c r="AN250" s="23"/>
      <c r="AO250" s="23"/>
      <c r="AP250" s="23"/>
      <c r="AQ250" s="23"/>
      <c r="AR250" s="23"/>
      <c r="AS250" s="23"/>
      <c r="AT250" s="23"/>
      <c r="AU250" s="23"/>
      <c r="AV250" s="23"/>
      <c r="AW250" s="23"/>
      <c r="AX250" s="23"/>
      <c r="AY250" s="23"/>
      <c r="AZ250" s="23"/>
      <c r="BA250" s="23"/>
      <c r="BB250" s="23"/>
      <c r="BC250" s="23"/>
      <c r="BD250" s="23"/>
      <c r="BE250" s="23"/>
      <c r="BF250" s="23"/>
      <c r="BP250" s="23"/>
      <c r="BT250" s="20">
        <f t="shared" si="22"/>
        <v>0</v>
      </c>
      <c r="BU250" s="20">
        <f t="shared" si="23"/>
        <v>0</v>
      </c>
      <c r="BV250" s="20">
        <f t="shared" si="24"/>
        <v>0</v>
      </c>
      <c r="CD250" s="23"/>
      <c r="CE250" s="23"/>
      <c r="CH250" s="20" t="str">
        <f t="shared" si="25"/>
        <v xml:space="preserve">[01/00/00] </v>
      </c>
    </row>
    <row r="251" spans="40:86">
      <c r="AN251" s="23"/>
      <c r="AO251" s="23"/>
      <c r="AP251" s="23"/>
      <c r="AQ251" s="23"/>
      <c r="AR251" s="23"/>
      <c r="AS251" s="23"/>
      <c r="AT251" s="23"/>
      <c r="AU251" s="23"/>
      <c r="AV251" s="23"/>
      <c r="AW251" s="23"/>
      <c r="AX251" s="23"/>
      <c r="AY251" s="23"/>
      <c r="AZ251" s="23"/>
      <c r="BA251" s="23"/>
      <c r="BB251" s="23"/>
      <c r="BC251" s="23"/>
      <c r="BD251" s="23"/>
      <c r="BE251" s="23"/>
      <c r="BF251" s="23"/>
      <c r="BP251" s="23"/>
      <c r="BT251" s="20">
        <f t="shared" si="22"/>
        <v>0</v>
      </c>
      <c r="BU251" s="20">
        <f t="shared" si="23"/>
        <v>0</v>
      </c>
      <c r="BV251" s="20">
        <f t="shared" si="24"/>
        <v>0</v>
      </c>
      <c r="CD251" s="23"/>
      <c r="CE251" s="23"/>
      <c r="CH251" s="20" t="str">
        <f t="shared" si="25"/>
        <v xml:space="preserve">[01/00/00] </v>
      </c>
    </row>
    <row r="252" spans="40:86">
      <c r="AN252" s="23"/>
      <c r="AO252" s="23"/>
      <c r="AP252" s="23"/>
      <c r="AQ252" s="23"/>
      <c r="AR252" s="23"/>
      <c r="AS252" s="23"/>
      <c r="AT252" s="23"/>
      <c r="AU252" s="23"/>
      <c r="AV252" s="23"/>
      <c r="AW252" s="23"/>
      <c r="AX252" s="23"/>
      <c r="AY252" s="23"/>
      <c r="AZ252" s="23"/>
      <c r="BA252" s="23"/>
      <c r="BB252" s="23"/>
      <c r="BC252" s="23"/>
      <c r="BD252" s="23"/>
      <c r="BE252" s="23"/>
      <c r="BF252" s="23"/>
      <c r="BP252" s="23"/>
      <c r="BT252" s="20">
        <f t="shared" si="22"/>
        <v>0</v>
      </c>
      <c r="BU252" s="20">
        <f t="shared" si="23"/>
        <v>0</v>
      </c>
      <c r="BV252" s="20">
        <f t="shared" si="24"/>
        <v>0</v>
      </c>
      <c r="CD252" s="23"/>
      <c r="CE252" s="23"/>
      <c r="CH252" s="20" t="str">
        <f t="shared" si="25"/>
        <v xml:space="preserve">[01/00/00] </v>
      </c>
    </row>
    <row r="253" spans="40:86">
      <c r="AN253" s="23"/>
      <c r="AO253" s="23"/>
      <c r="AP253" s="23"/>
      <c r="AQ253" s="23"/>
      <c r="AR253" s="23"/>
      <c r="AS253" s="23"/>
      <c r="AT253" s="23"/>
      <c r="AU253" s="23"/>
      <c r="AV253" s="23"/>
      <c r="AW253" s="23"/>
      <c r="AX253" s="23"/>
      <c r="AY253" s="23"/>
      <c r="AZ253" s="23"/>
      <c r="BA253" s="23"/>
      <c r="BB253" s="23"/>
      <c r="BC253" s="23"/>
      <c r="BD253" s="23"/>
      <c r="BE253" s="23"/>
      <c r="BF253" s="23"/>
      <c r="BP253" s="23"/>
      <c r="BT253" s="20">
        <f t="shared" si="22"/>
        <v>0</v>
      </c>
      <c r="BU253" s="20">
        <f t="shared" si="23"/>
        <v>0</v>
      </c>
      <c r="BV253" s="20">
        <f t="shared" si="24"/>
        <v>0</v>
      </c>
      <c r="CD253" s="23"/>
      <c r="CE253" s="23"/>
      <c r="CH253" s="20" t="str">
        <f t="shared" si="25"/>
        <v xml:space="preserve">[01/00/00] </v>
      </c>
    </row>
    <row r="254" spans="40:86">
      <c r="AN254" s="23"/>
      <c r="AO254" s="23"/>
      <c r="AP254" s="23"/>
      <c r="AQ254" s="23"/>
      <c r="AR254" s="23"/>
      <c r="AS254" s="23"/>
      <c r="AT254" s="23"/>
      <c r="AU254" s="23"/>
      <c r="AV254" s="23"/>
      <c r="AW254" s="23"/>
      <c r="AX254" s="23"/>
      <c r="AY254" s="23"/>
      <c r="AZ254" s="23"/>
      <c r="BA254" s="23"/>
      <c r="BB254" s="23"/>
      <c r="BC254" s="23"/>
      <c r="BD254" s="23"/>
      <c r="BE254" s="23"/>
      <c r="BF254" s="23"/>
      <c r="BP254" s="23"/>
      <c r="BT254" s="20">
        <f t="shared" si="22"/>
        <v>0</v>
      </c>
      <c r="BU254" s="20">
        <f t="shared" si="23"/>
        <v>0</v>
      </c>
      <c r="BV254" s="20">
        <f t="shared" si="24"/>
        <v>0</v>
      </c>
      <c r="CD254" s="23"/>
      <c r="CE254" s="23"/>
      <c r="CH254" s="20" t="str">
        <f t="shared" si="25"/>
        <v xml:space="preserve">[01/00/00] </v>
      </c>
    </row>
    <row r="255" spans="40:86">
      <c r="AN255" s="23"/>
      <c r="AO255" s="23"/>
      <c r="AP255" s="23"/>
      <c r="AQ255" s="23"/>
      <c r="AR255" s="23"/>
      <c r="AS255" s="23"/>
      <c r="AT255" s="23"/>
      <c r="AU255" s="23"/>
      <c r="AV255" s="23"/>
      <c r="AW255" s="23"/>
      <c r="AX255" s="23"/>
      <c r="AY255" s="23"/>
      <c r="AZ255" s="23"/>
      <c r="BA255" s="23"/>
      <c r="BB255" s="23"/>
      <c r="BC255" s="23"/>
      <c r="BD255" s="23"/>
      <c r="BE255" s="23"/>
      <c r="BF255" s="23"/>
      <c r="BP255" s="23"/>
      <c r="BT255" s="20">
        <f t="shared" si="22"/>
        <v>0</v>
      </c>
      <c r="BU255" s="20">
        <f t="shared" si="23"/>
        <v>0</v>
      </c>
      <c r="BV255" s="20">
        <f t="shared" si="24"/>
        <v>0</v>
      </c>
      <c r="CD255" s="23"/>
      <c r="CE255" s="23"/>
      <c r="CH255" s="20" t="str">
        <f t="shared" si="25"/>
        <v xml:space="preserve">[01/00/00] </v>
      </c>
    </row>
    <row r="256" spans="40:86">
      <c r="AN256" s="23"/>
      <c r="AO256" s="23"/>
      <c r="AP256" s="23"/>
      <c r="AQ256" s="23"/>
      <c r="AR256" s="23"/>
      <c r="AS256" s="23"/>
      <c r="AT256" s="23"/>
      <c r="AU256" s="23"/>
      <c r="AV256" s="23"/>
      <c r="AW256" s="23"/>
      <c r="AX256" s="23"/>
      <c r="AY256" s="23"/>
      <c r="AZ256" s="23"/>
      <c r="BA256" s="23"/>
      <c r="BB256" s="23"/>
      <c r="BC256" s="23"/>
      <c r="BD256" s="23"/>
      <c r="BE256" s="23"/>
      <c r="BF256" s="23"/>
      <c r="BP256" s="23"/>
      <c r="BT256" s="20">
        <f t="shared" si="22"/>
        <v>0</v>
      </c>
      <c r="BU256" s="20">
        <f t="shared" si="23"/>
        <v>0</v>
      </c>
      <c r="BV256" s="20">
        <f t="shared" si="24"/>
        <v>0</v>
      </c>
      <c r="CD256" s="23"/>
      <c r="CE256" s="23"/>
      <c r="CH256" s="20" t="str">
        <f t="shared" si="25"/>
        <v xml:space="preserve">[01/00/00] </v>
      </c>
    </row>
    <row r="257" spans="40:86">
      <c r="AN257" s="23"/>
      <c r="AO257" s="23"/>
      <c r="AP257" s="23"/>
      <c r="AQ257" s="23"/>
      <c r="AR257" s="23"/>
      <c r="AS257" s="23"/>
      <c r="AT257" s="23"/>
      <c r="AU257" s="23"/>
      <c r="AV257" s="23"/>
      <c r="AW257" s="23"/>
      <c r="AX257" s="23"/>
      <c r="AY257" s="23"/>
      <c r="AZ257" s="23"/>
      <c r="BA257" s="23"/>
      <c r="BB257" s="23"/>
      <c r="BC257" s="23"/>
      <c r="BD257" s="23"/>
      <c r="BE257" s="23"/>
      <c r="BF257" s="23"/>
      <c r="BP257" s="23"/>
      <c r="BT257" s="20">
        <f t="shared" si="22"/>
        <v>0</v>
      </c>
      <c r="BU257" s="20">
        <f t="shared" si="23"/>
        <v>0</v>
      </c>
      <c r="BV257" s="20">
        <f t="shared" si="24"/>
        <v>0</v>
      </c>
      <c r="CD257" s="23"/>
      <c r="CE257" s="23"/>
      <c r="CH257" s="20" t="str">
        <f t="shared" si="25"/>
        <v xml:space="preserve">[01/00/00] </v>
      </c>
    </row>
    <row r="258" spans="40:86">
      <c r="AN258" s="23"/>
      <c r="AO258" s="23"/>
      <c r="AP258" s="23"/>
      <c r="AQ258" s="23"/>
      <c r="AR258" s="23"/>
      <c r="AS258" s="23"/>
      <c r="AT258" s="23"/>
      <c r="AU258" s="23"/>
      <c r="AV258" s="23"/>
      <c r="AW258" s="23"/>
      <c r="AX258" s="23"/>
      <c r="AY258" s="23"/>
      <c r="AZ258" s="23"/>
      <c r="BA258" s="23"/>
      <c r="BB258" s="23"/>
      <c r="BC258" s="23"/>
      <c r="BD258" s="23"/>
      <c r="BE258" s="23"/>
      <c r="BF258" s="23"/>
      <c r="BP258" s="23"/>
      <c r="BT258" s="20">
        <f t="shared" si="22"/>
        <v>0</v>
      </c>
      <c r="BU258" s="20">
        <f t="shared" si="23"/>
        <v>0</v>
      </c>
      <c r="BV258" s="20">
        <f t="shared" si="24"/>
        <v>0</v>
      </c>
      <c r="CD258" s="23"/>
      <c r="CE258" s="23"/>
      <c r="CH258" s="20" t="str">
        <f t="shared" si="25"/>
        <v xml:space="preserve">[01/00/00] </v>
      </c>
    </row>
    <row r="259" spans="40:86">
      <c r="AN259" s="23"/>
      <c r="AO259" s="23"/>
      <c r="AP259" s="23"/>
      <c r="AQ259" s="23"/>
      <c r="AR259" s="23"/>
      <c r="AS259" s="23"/>
      <c r="AT259" s="23"/>
      <c r="AU259" s="23"/>
      <c r="AV259" s="23"/>
      <c r="AW259" s="23"/>
      <c r="AX259" s="23"/>
      <c r="AY259" s="23"/>
      <c r="AZ259" s="23"/>
      <c r="BA259" s="23"/>
      <c r="BB259" s="23"/>
      <c r="BC259" s="23"/>
      <c r="BD259" s="23"/>
      <c r="BE259" s="23"/>
      <c r="BF259" s="23"/>
      <c r="BP259" s="23"/>
      <c r="BT259" s="20">
        <f t="shared" si="22"/>
        <v>0</v>
      </c>
      <c r="BU259" s="20">
        <f t="shared" si="23"/>
        <v>0</v>
      </c>
      <c r="BV259" s="20">
        <f t="shared" si="24"/>
        <v>0</v>
      </c>
      <c r="CD259" s="23"/>
      <c r="CE259" s="23"/>
      <c r="CH259" s="20" t="str">
        <f t="shared" si="25"/>
        <v xml:space="preserve">[01/00/00] </v>
      </c>
    </row>
    <row r="260" spans="40:86">
      <c r="AN260" s="23"/>
      <c r="AO260" s="23"/>
      <c r="AP260" s="23"/>
      <c r="AQ260" s="23"/>
      <c r="AR260" s="23"/>
      <c r="AS260" s="23"/>
      <c r="AT260" s="23"/>
      <c r="AU260" s="23"/>
      <c r="AV260" s="23"/>
      <c r="AW260" s="23"/>
      <c r="AX260" s="23"/>
      <c r="AY260" s="23"/>
      <c r="AZ260" s="23"/>
      <c r="BA260" s="23"/>
      <c r="BB260" s="23"/>
      <c r="BC260" s="23"/>
      <c r="BD260" s="23"/>
      <c r="BE260" s="23"/>
      <c r="BF260" s="23"/>
      <c r="BP260" s="23"/>
      <c r="BT260" s="20">
        <f t="shared" ref="BT260:BT323" si="26">IF(BR260=20,BS260,0)</f>
        <v>0</v>
      </c>
      <c r="BU260" s="20">
        <f t="shared" ref="BU260:BU323" si="27">IF(BR260=30,BS260,0)</f>
        <v>0</v>
      </c>
      <c r="BV260" s="20">
        <f t="shared" ref="BV260:BV323" si="28">IF(BR260=20,0,IF(BR260=30,0,BS260))</f>
        <v>0</v>
      </c>
      <c r="CD260" s="23"/>
      <c r="CE260" s="23"/>
      <c r="CH260" s="20" t="str">
        <f t="shared" ref="CH260:CH323" si="29">"[" &amp; TEXT(CD260,"MM/DD/YY") &amp; "] "</f>
        <v xml:space="preserve">[01/00/00] </v>
      </c>
    </row>
    <row r="261" spans="40:86">
      <c r="AN261" s="23"/>
      <c r="AO261" s="23"/>
      <c r="AP261" s="23"/>
      <c r="AQ261" s="23"/>
      <c r="AR261" s="23"/>
      <c r="AS261" s="23"/>
      <c r="AT261" s="23"/>
      <c r="AU261" s="23"/>
      <c r="AV261" s="23"/>
      <c r="AW261" s="23"/>
      <c r="AX261" s="23"/>
      <c r="AY261" s="23"/>
      <c r="AZ261" s="23"/>
      <c r="BA261" s="23"/>
      <c r="BB261" s="23"/>
      <c r="BC261" s="23"/>
      <c r="BD261" s="23"/>
      <c r="BE261" s="23"/>
      <c r="BF261" s="23"/>
      <c r="BP261" s="23"/>
      <c r="BT261" s="20">
        <f t="shared" si="26"/>
        <v>0</v>
      </c>
      <c r="BU261" s="20">
        <f t="shared" si="27"/>
        <v>0</v>
      </c>
      <c r="BV261" s="20">
        <f t="shared" si="28"/>
        <v>0</v>
      </c>
      <c r="CD261" s="23"/>
      <c r="CE261" s="23"/>
      <c r="CH261" s="20" t="str">
        <f t="shared" si="29"/>
        <v xml:space="preserve">[01/00/00] </v>
      </c>
    </row>
    <row r="262" spans="40:86">
      <c r="AN262" s="23"/>
      <c r="AO262" s="23"/>
      <c r="AP262" s="23"/>
      <c r="AQ262" s="23"/>
      <c r="AR262" s="23"/>
      <c r="AS262" s="23"/>
      <c r="AT262" s="23"/>
      <c r="AU262" s="23"/>
      <c r="AV262" s="23"/>
      <c r="AW262" s="23"/>
      <c r="AX262" s="23"/>
      <c r="AY262" s="23"/>
      <c r="AZ262" s="23"/>
      <c r="BA262" s="23"/>
      <c r="BB262" s="23"/>
      <c r="BC262" s="23"/>
      <c r="BD262" s="23"/>
      <c r="BE262" s="23"/>
      <c r="BF262" s="23"/>
      <c r="BP262" s="23"/>
      <c r="BT262" s="20">
        <f t="shared" si="26"/>
        <v>0</v>
      </c>
      <c r="BU262" s="20">
        <f t="shared" si="27"/>
        <v>0</v>
      </c>
      <c r="BV262" s="20">
        <f t="shared" si="28"/>
        <v>0</v>
      </c>
      <c r="CD262" s="23"/>
      <c r="CE262" s="23"/>
      <c r="CH262" s="20" t="str">
        <f t="shared" si="29"/>
        <v xml:space="preserve">[01/00/00] </v>
      </c>
    </row>
    <row r="263" spans="40:86">
      <c r="AN263" s="23"/>
      <c r="AO263" s="23"/>
      <c r="AP263" s="23"/>
      <c r="AQ263" s="23"/>
      <c r="AR263" s="23"/>
      <c r="AS263" s="23"/>
      <c r="AT263" s="23"/>
      <c r="AU263" s="23"/>
      <c r="AV263" s="23"/>
      <c r="AW263" s="23"/>
      <c r="AX263" s="23"/>
      <c r="AY263" s="23"/>
      <c r="AZ263" s="23"/>
      <c r="BA263" s="23"/>
      <c r="BB263" s="23"/>
      <c r="BC263" s="23"/>
      <c r="BD263" s="23"/>
      <c r="BE263" s="23"/>
      <c r="BF263" s="23"/>
      <c r="BP263" s="23"/>
      <c r="BT263" s="20">
        <f t="shared" si="26"/>
        <v>0</v>
      </c>
      <c r="BU263" s="20">
        <f t="shared" si="27"/>
        <v>0</v>
      </c>
      <c r="BV263" s="20">
        <f t="shared" si="28"/>
        <v>0</v>
      </c>
      <c r="CD263" s="23"/>
      <c r="CE263" s="23"/>
      <c r="CH263" s="20" t="str">
        <f t="shared" si="29"/>
        <v xml:space="preserve">[01/00/00] </v>
      </c>
    </row>
    <row r="264" spans="40:86">
      <c r="AN264" s="23"/>
      <c r="AO264" s="23"/>
      <c r="AP264" s="23"/>
      <c r="AQ264" s="23"/>
      <c r="AR264" s="23"/>
      <c r="AS264" s="23"/>
      <c r="AT264" s="23"/>
      <c r="AU264" s="23"/>
      <c r="AV264" s="23"/>
      <c r="AW264" s="23"/>
      <c r="AX264" s="23"/>
      <c r="AY264" s="23"/>
      <c r="AZ264" s="23"/>
      <c r="BA264" s="23"/>
      <c r="BB264" s="23"/>
      <c r="BC264" s="23"/>
      <c r="BD264" s="23"/>
      <c r="BE264" s="23"/>
      <c r="BF264" s="23"/>
      <c r="BP264" s="23"/>
      <c r="BT264" s="20">
        <f t="shared" si="26"/>
        <v>0</v>
      </c>
      <c r="BU264" s="20">
        <f t="shared" si="27"/>
        <v>0</v>
      </c>
      <c r="BV264" s="20">
        <f t="shared" si="28"/>
        <v>0</v>
      </c>
      <c r="CD264" s="23"/>
      <c r="CE264" s="23"/>
      <c r="CH264" s="20" t="str">
        <f t="shared" si="29"/>
        <v xml:space="preserve">[01/00/00] </v>
      </c>
    </row>
    <row r="265" spans="40:86">
      <c r="AN265" s="23"/>
      <c r="AO265" s="23"/>
      <c r="AP265" s="23"/>
      <c r="AQ265" s="23"/>
      <c r="AR265" s="23"/>
      <c r="AS265" s="23"/>
      <c r="AT265" s="23"/>
      <c r="AU265" s="23"/>
      <c r="AV265" s="23"/>
      <c r="AW265" s="23"/>
      <c r="AX265" s="23"/>
      <c r="AY265" s="23"/>
      <c r="AZ265" s="23"/>
      <c r="BA265" s="23"/>
      <c r="BB265" s="23"/>
      <c r="BC265" s="23"/>
      <c r="BD265" s="23"/>
      <c r="BE265" s="23"/>
      <c r="BF265" s="23"/>
      <c r="BP265" s="23"/>
      <c r="BT265" s="20">
        <f t="shared" si="26"/>
        <v>0</v>
      </c>
      <c r="BU265" s="20">
        <f t="shared" si="27"/>
        <v>0</v>
      </c>
      <c r="BV265" s="20">
        <f t="shared" si="28"/>
        <v>0</v>
      </c>
      <c r="CD265" s="23"/>
      <c r="CE265" s="23"/>
      <c r="CH265" s="20" t="str">
        <f t="shared" si="29"/>
        <v xml:space="preserve">[01/00/00] </v>
      </c>
    </row>
    <row r="266" spans="40:86">
      <c r="AN266" s="23"/>
      <c r="AO266" s="23"/>
      <c r="AP266" s="23"/>
      <c r="AQ266" s="23"/>
      <c r="AR266" s="23"/>
      <c r="AS266" s="23"/>
      <c r="AT266" s="23"/>
      <c r="AU266" s="23"/>
      <c r="AV266" s="23"/>
      <c r="AW266" s="23"/>
      <c r="AX266" s="23"/>
      <c r="AY266" s="23"/>
      <c r="AZ266" s="23"/>
      <c r="BA266" s="23"/>
      <c r="BB266" s="23"/>
      <c r="BC266" s="23"/>
      <c r="BD266" s="23"/>
      <c r="BE266" s="23"/>
      <c r="BF266" s="23"/>
      <c r="BP266" s="23"/>
      <c r="BT266" s="20">
        <f t="shared" si="26"/>
        <v>0</v>
      </c>
      <c r="BU266" s="20">
        <f t="shared" si="27"/>
        <v>0</v>
      </c>
      <c r="BV266" s="20">
        <f t="shared" si="28"/>
        <v>0</v>
      </c>
      <c r="CD266" s="23"/>
      <c r="CE266" s="23"/>
      <c r="CH266" s="20" t="str">
        <f t="shared" si="29"/>
        <v xml:space="preserve">[01/00/00] </v>
      </c>
    </row>
    <row r="267" spans="40:86">
      <c r="AN267" s="23"/>
      <c r="AO267" s="23"/>
      <c r="AP267" s="23"/>
      <c r="AQ267" s="23"/>
      <c r="AR267" s="23"/>
      <c r="AS267" s="23"/>
      <c r="AT267" s="23"/>
      <c r="AU267" s="23"/>
      <c r="AV267" s="23"/>
      <c r="AW267" s="23"/>
      <c r="AX267" s="23"/>
      <c r="AY267" s="23"/>
      <c r="AZ267" s="23"/>
      <c r="BA267" s="23"/>
      <c r="BB267" s="23"/>
      <c r="BC267" s="23"/>
      <c r="BD267" s="23"/>
      <c r="BE267" s="23"/>
      <c r="BF267" s="23"/>
      <c r="BP267" s="23"/>
      <c r="BT267" s="20">
        <f t="shared" si="26"/>
        <v>0</v>
      </c>
      <c r="BU267" s="20">
        <f t="shared" si="27"/>
        <v>0</v>
      </c>
      <c r="BV267" s="20">
        <f t="shared" si="28"/>
        <v>0</v>
      </c>
      <c r="CD267" s="23"/>
      <c r="CE267" s="23"/>
      <c r="CH267" s="20" t="str">
        <f t="shared" si="29"/>
        <v xml:space="preserve">[01/00/00] </v>
      </c>
    </row>
    <row r="268" spans="40:86">
      <c r="AN268" s="23"/>
      <c r="AO268" s="23"/>
      <c r="AP268" s="23"/>
      <c r="AQ268" s="23"/>
      <c r="AR268" s="23"/>
      <c r="AS268" s="23"/>
      <c r="AT268" s="23"/>
      <c r="AU268" s="23"/>
      <c r="AV268" s="23"/>
      <c r="AW268" s="23"/>
      <c r="AX268" s="23"/>
      <c r="AY268" s="23"/>
      <c r="AZ268" s="23"/>
      <c r="BA268" s="23"/>
      <c r="BB268" s="23"/>
      <c r="BC268" s="23"/>
      <c r="BD268" s="23"/>
      <c r="BE268" s="23"/>
      <c r="BF268" s="23"/>
      <c r="BP268" s="23"/>
      <c r="BT268" s="20">
        <f t="shared" si="26"/>
        <v>0</v>
      </c>
      <c r="BU268" s="20">
        <f t="shared" si="27"/>
        <v>0</v>
      </c>
      <c r="BV268" s="20">
        <f t="shared" si="28"/>
        <v>0</v>
      </c>
      <c r="CD268" s="23"/>
      <c r="CE268" s="23"/>
      <c r="CH268" s="20" t="str">
        <f t="shared" si="29"/>
        <v xml:space="preserve">[01/00/00] </v>
      </c>
    </row>
    <row r="269" spans="40:86">
      <c r="AN269" s="23"/>
      <c r="AO269" s="23"/>
      <c r="AP269" s="23"/>
      <c r="AQ269" s="23"/>
      <c r="AR269" s="23"/>
      <c r="AS269" s="23"/>
      <c r="AT269" s="23"/>
      <c r="AU269" s="23"/>
      <c r="AV269" s="23"/>
      <c r="AW269" s="23"/>
      <c r="AX269" s="23"/>
      <c r="AY269" s="23"/>
      <c r="AZ269" s="23"/>
      <c r="BA269" s="23"/>
      <c r="BB269" s="23"/>
      <c r="BC269" s="23"/>
      <c r="BD269" s="23"/>
      <c r="BE269" s="23"/>
      <c r="BF269" s="23"/>
      <c r="BP269" s="23"/>
      <c r="BT269" s="20">
        <f t="shared" si="26"/>
        <v>0</v>
      </c>
      <c r="BU269" s="20">
        <f t="shared" si="27"/>
        <v>0</v>
      </c>
      <c r="BV269" s="20">
        <f t="shared" si="28"/>
        <v>0</v>
      </c>
      <c r="CD269" s="23"/>
      <c r="CE269" s="23"/>
      <c r="CH269" s="20" t="str">
        <f t="shared" si="29"/>
        <v xml:space="preserve">[01/00/00] </v>
      </c>
    </row>
    <row r="270" spans="40:86">
      <c r="AN270" s="23"/>
      <c r="AO270" s="23"/>
      <c r="AP270" s="23"/>
      <c r="AQ270" s="23"/>
      <c r="AR270" s="23"/>
      <c r="AS270" s="23"/>
      <c r="AT270" s="23"/>
      <c r="AU270" s="23"/>
      <c r="AV270" s="23"/>
      <c r="AW270" s="23"/>
      <c r="AX270" s="23"/>
      <c r="AY270" s="23"/>
      <c r="AZ270" s="23"/>
      <c r="BA270" s="23"/>
      <c r="BB270" s="23"/>
      <c r="BC270" s="23"/>
      <c r="BD270" s="23"/>
      <c r="BE270" s="23"/>
      <c r="BF270" s="23"/>
      <c r="BP270" s="23"/>
      <c r="BT270" s="20">
        <f t="shared" si="26"/>
        <v>0</v>
      </c>
      <c r="BU270" s="20">
        <f t="shared" si="27"/>
        <v>0</v>
      </c>
      <c r="BV270" s="20">
        <f t="shared" si="28"/>
        <v>0</v>
      </c>
      <c r="CD270" s="23"/>
      <c r="CE270" s="23"/>
      <c r="CH270" s="20" t="str">
        <f t="shared" si="29"/>
        <v xml:space="preserve">[01/00/00] </v>
      </c>
    </row>
    <row r="271" spans="40:86">
      <c r="AN271" s="23"/>
      <c r="AO271" s="23"/>
      <c r="AP271" s="23"/>
      <c r="AQ271" s="23"/>
      <c r="AR271" s="23"/>
      <c r="AS271" s="23"/>
      <c r="AT271" s="23"/>
      <c r="AU271" s="23"/>
      <c r="AV271" s="23"/>
      <c r="AW271" s="23"/>
      <c r="AX271" s="23"/>
      <c r="AY271" s="23"/>
      <c r="AZ271" s="23"/>
      <c r="BA271" s="23"/>
      <c r="BB271" s="23"/>
      <c r="BC271" s="23"/>
      <c r="BD271" s="23"/>
      <c r="BE271" s="23"/>
      <c r="BF271" s="23"/>
      <c r="BP271" s="23"/>
      <c r="BT271" s="20">
        <f t="shared" si="26"/>
        <v>0</v>
      </c>
      <c r="BU271" s="20">
        <f t="shared" si="27"/>
        <v>0</v>
      </c>
      <c r="BV271" s="20">
        <f t="shared" si="28"/>
        <v>0</v>
      </c>
      <c r="CD271" s="23"/>
      <c r="CE271" s="23"/>
      <c r="CH271" s="20" t="str">
        <f t="shared" si="29"/>
        <v xml:space="preserve">[01/00/00] </v>
      </c>
    </row>
    <row r="272" spans="40:86">
      <c r="AN272" s="23"/>
      <c r="AO272" s="23"/>
      <c r="AP272" s="23"/>
      <c r="AQ272" s="23"/>
      <c r="AR272" s="23"/>
      <c r="AS272" s="23"/>
      <c r="AT272" s="23"/>
      <c r="AU272" s="23"/>
      <c r="AV272" s="23"/>
      <c r="AW272" s="23"/>
      <c r="AX272" s="23"/>
      <c r="AY272" s="23"/>
      <c r="AZ272" s="23"/>
      <c r="BA272" s="23"/>
      <c r="BB272" s="23"/>
      <c r="BC272" s="23"/>
      <c r="BD272" s="23"/>
      <c r="BE272" s="23"/>
      <c r="BF272" s="23"/>
      <c r="BP272" s="23"/>
      <c r="BT272" s="20">
        <f t="shared" si="26"/>
        <v>0</v>
      </c>
      <c r="BU272" s="20">
        <f t="shared" si="27"/>
        <v>0</v>
      </c>
      <c r="BV272" s="20">
        <f t="shared" si="28"/>
        <v>0</v>
      </c>
      <c r="CD272" s="23"/>
      <c r="CE272" s="23"/>
      <c r="CH272" s="20" t="str">
        <f t="shared" si="29"/>
        <v xml:space="preserve">[01/00/00] </v>
      </c>
    </row>
    <row r="273" spans="40:86">
      <c r="AN273" s="23"/>
      <c r="AO273" s="23"/>
      <c r="AP273" s="23"/>
      <c r="AQ273" s="23"/>
      <c r="AR273" s="23"/>
      <c r="AS273" s="23"/>
      <c r="AT273" s="23"/>
      <c r="AU273" s="23"/>
      <c r="AV273" s="23"/>
      <c r="AW273" s="23"/>
      <c r="AX273" s="23"/>
      <c r="AY273" s="23"/>
      <c r="AZ273" s="23"/>
      <c r="BA273" s="23"/>
      <c r="BB273" s="23"/>
      <c r="BC273" s="23"/>
      <c r="BD273" s="23"/>
      <c r="BE273" s="23"/>
      <c r="BF273" s="23"/>
      <c r="BP273" s="23"/>
      <c r="BT273" s="20">
        <f t="shared" si="26"/>
        <v>0</v>
      </c>
      <c r="BU273" s="20">
        <f t="shared" si="27"/>
        <v>0</v>
      </c>
      <c r="BV273" s="20">
        <f t="shared" si="28"/>
        <v>0</v>
      </c>
      <c r="CD273" s="23"/>
      <c r="CE273" s="23"/>
      <c r="CH273" s="20" t="str">
        <f t="shared" si="29"/>
        <v xml:space="preserve">[01/00/00] </v>
      </c>
    </row>
    <row r="274" spans="40:86">
      <c r="AN274" s="23"/>
      <c r="AO274" s="23"/>
      <c r="AP274" s="23"/>
      <c r="AQ274" s="23"/>
      <c r="AR274" s="23"/>
      <c r="AS274" s="23"/>
      <c r="AT274" s="23"/>
      <c r="AU274" s="23"/>
      <c r="AV274" s="23"/>
      <c r="AW274" s="23"/>
      <c r="AX274" s="23"/>
      <c r="AY274" s="23"/>
      <c r="AZ274" s="23"/>
      <c r="BA274" s="23"/>
      <c r="BB274" s="23"/>
      <c r="BC274" s="23"/>
      <c r="BD274" s="23"/>
      <c r="BE274" s="23"/>
      <c r="BF274" s="23"/>
      <c r="BP274" s="23"/>
      <c r="BT274" s="20">
        <f t="shared" si="26"/>
        <v>0</v>
      </c>
      <c r="BU274" s="20">
        <f t="shared" si="27"/>
        <v>0</v>
      </c>
      <c r="BV274" s="20">
        <f t="shared" si="28"/>
        <v>0</v>
      </c>
      <c r="CD274" s="23"/>
      <c r="CE274" s="23"/>
      <c r="CH274" s="20" t="str">
        <f t="shared" si="29"/>
        <v xml:space="preserve">[01/00/00] </v>
      </c>
    </row>
    <row r="275" spans="40:86">
      <c r="AN275" s="23"/>
      <c r="AO275" s="23"/>
      <c r="AP275" s="23"/>
      <c r="AQ275" s="23"/>
      <c r="AR275" s="23"/>
      <c r="AS275" s="23"/>
      <c r="AT275" s="23"/>
      <c r="AU275" s="23"/>
      <c r="AV275" s="23"/>
      <c r="AW275" s="23"/>
      <c r="AX275" s="23"/>
      <c r="AY275" s="23"/>
      <c r="AZ275" s="23"/>
      <c r="BA275" s="23"/>
      <c r="BB275" s="23"/>
      <c r="BC275" s="23"/>
      <c r="BD275" s="23"/>
      <c r="BE275" s="23"/>
      <c r="BF275" s="23"/>
      <c r="BP275" s="23"/>
      <c r="BT275" s="20">
        <f t="shared" si="26"/>
        <v>0</v>
      </c>
      <c r="BU275" s="20">
        <f t="shared" si="27"/>
        <v>0</v>
      </c>
      <c r="BV275" s="20">
        <f t="shared" si="28"/>
        <v>0</v>
      </c>
      <c r="CD275" s="23"/>
      <c r="CE275" s="23"/>
      <c r="CH275" s="20" t="str">
        <f t="shared" si="29"/>
        <v xml:space="preserve">[01/00/00] </v>
      </c>
    </row>
    <row r="276" spans="40:86">
      <c r="AN276" s="23"/>
      <c r="AO276" s="23"/>
      <c r="AP276" s="23"/>
      <c r="AQ276" s="23"/>
      <c r="AR276" s="23"/>
      <c r="AS276" s="23"/>
      <c r="AT276" s="23"/>
      <c r="AU276" s="23"/>
      <c r="AV276" s="23"/>
      <c r="AW276" s="23"/>
      <c r="AX276" s="23"/>
      <c r="AY276" s="23"/>
      <c r="AZ276" s="23"/>
      <c r="BA276" s="23"/>
      <c r="BB276" s="23"/>
      <c r="BC276" s="23"/>
      <c r="BD276" s="23"/>
      <c r="BE276" s="23"/>
      <c r="BF276" s="23"/>
      <c r="BP276" s="23"/>
      <c r="BT276" s="20">
        <f t="shared" si="26"/>
        <v>0</v>
      </c>
      <c r="BU276" s="20">
        <f t="shared" si="27"/>
        <v>0</v>
      </c>
      <c r="BV276" s="20">
        <f t="shared" si="28"/>
        <v>0</v>
      </c>
      <c r="CD276" s="23"/>
      <c r="CE276" s="23"/>
      <c r="CH276" s="20" t="str">
        <f t="shared" si="29"/>
        <v xml:space="preserve">[01/00/00] </v>
      </c>
    </row>
    <row r="277" spans="40:86">
      <c r="AN277" s="23"/>
      <c r="AO277" s="23"/>
      <c r="AP277" s="23"/>
      <c r="AQ277" s="23"/>
      <c r="AR277" s="23"/>
      <c r="AS277" s="23"/>
      <c r="AT277" s="23"/>
      <c r="AU277" s="23"/>
      <c r="AV277" s="23"/>
      <c r="AW277" s="23"/>
      <c r="AX277" s="23"/>
      <c r="AY277" s="23"/>
      <c r="AZ277" s="23"/>
      <c r="BA277" s="23"/>
      <c r="BB277" s="23"/>
      <c r="BC277" s="23"/>
      <c r="BD277" s="23"/>
      <c r="BE277" s="23"/>
      <c r="BF277" s="23"/>
      <c r="BP277" s="23"/>
      <c r="BT277" s="20">
        <f t="shared" si="26"/>
        <v>0</v>
      </c>
      <c r="BU277" s="20">
        <f t="shared" si="27"/>
        <v>0</v>
      </c>
      <c r="BV277" s="20">
        <f t="shared" si="28"/>
        <v>0</v>
      </c>
      <c r="CD277" s="23"/>
      <c r="CE277" s="23"/>
      <c r="CH277" s="20" t="str">
        <f t="shared" si="29"/>
        <v xml:space="preserve">[01/00/00] </v>
      </c>
    </row>
    <row r="278" spans="40:86">
      <c r="AN278" s="23"/>
      <c r="AO278" s="23"/>
      <c r="AP278" s="23"/>
      <c r="AQ278" s="23"/>
      <c r="AR278" s="23"/>
      <c r="AS278" s="23"/>
      <c r="AT278" s="23"/>
      <c r="AU278" s="23"/>
      <c r="AV278" s="23"/>
      <c r="AW278" s="23"/>
      <c r="AX278" s="23"/>
      <c r="AY278" s="23"/>
      <c r="AZ278" s="23"/>
      <c r="BA278" s="23"/>
      <c r="BB278" s="23"/>
      <c r="BC278" s="23"/>
      <c r="BD278" s="23"/>
      <c r="BE278" s="23"/>
      <c r="BF278" s="23"/>
      <c r="BP278" s="23"/>
      <c r="BT278" s="20">
        <f t="shared" si="26"/>
        <v>0</v>
      </c>
      <c r="BU278" s="20">
        <f t="shared" si="27"/>
        <v>0</v>
      </c>
      <c r="BV278" s="20">
        <f t="shared" si="28"/>
        <v>0</v>
      </c>
      <c r="CD278" s="23"/>
      <c r="CE278" s="23"/>
      <c r="CH278" s="20" t="str">
        <f t="shared" si="29"/>
        <v xml:space="preserve">[01/00/00] </v>
      </c>
    </row>
    <row r="279" spans="40:86">
      <c r="AN279" s="23"/>
      <c r="AO279" s="23"/>
      <c r="AP279" s="23"/>
      <c r="AQ279" s="23"/>
      <c r="AR279" s="23"/>
      <c r="AS279" s="23"/>
      <c r="AT279" s="23"/>
      <c r="AU279" s="23"/>
      <c r="AV279" s="23"/>
      <c r="AW279" s="23"/>
      <c r="AX279" s="23"/>
      <c r="AY279" s="23"/>
      <c r="AZ279" s="23"/>
      <c r="BA279" s="23"/>
      <c r="BB279" s="23"/>
      <c r="BC279" s="23"/>
      <c r="BD279" s="23"/>
      <c r="BE279" s="23"/>
      <c r="BF279" s="23"/>
      <c r="BP279" s="23"/>
      <c r="BT279" s="20">
        <f t="shared" si="26"/>
        <v>0</v>
      </c>
      <c r="BU279" s="20">
        <f t="shared" si="27"/>
        <v>0</v>
      </c>
      <c r="BV279" s="20">
        <f t="shared" si="28"/>
        <v>0</v>
      </c>
      <c r="CD279" s="23"/>
      <c r="CE279" s="23"/>
      <c r="CH279" s="20" t="str">
        <f t="shared" si="29"/>
        <v xml:space="preserve">[01/00/00] </v>
      </c>
    </row>
    <row r="280" spans="40:86">
      <c r="AN280" s="23"/>
      <c r="AO280" s="23"/>
      <c r="AP280" s="23"/>
      <c r="AQ280" s="23"/>
      <c r="AR280" s="23"/>
      <c r="AS280" s="23"/>
      <c r="AT280" s="23"/>
      <c r="AU280" s="23"/>
      <c r="AV280" s="23"/>
      <c r="AW280" s="23"/>
      <c r="AX280" s="23"/>
      <c r="AY280" s="23"/>
      <c r="AZ280" s="23"/>
      <c r="BA280" s="23"/>
      <c r="BB280" s="23"/>
      <c r="BC280" s="23"/>
      <c r="BD280" s="23"/>
      <c r="BE280" s="23"/>
      <c r="BF280" s="23"/>
      <c r="BP280" s="23"/>
      <c r="BT280" s="20">
        <f t="shared" si="26"/>
        <v>0</v>
      </c>
      <c r="BU280" s="20">
        <f t="shared" si="27"/>
        <v>0</v>
      </c>
      <c r="BV280" s="20">
        <f t="shared" si="28"/>
        <v>0</v>
      </c>
      <c r="CD280" s="23"/>
      <c r="CE280" s="23"/>
      <c r="CH280" s="20" t="str">
        <f t="shared" si="29"/>
        <v xml:space="preserve">[01/00/00] </v>
      </c>
    </row>
    <row r="281" spans="40:86">
      <c r="AN281" s="23"/>
      <c r="AO281" s="23"/>
      <c r="AP281" s="23"/>
      <c r="AQ281" s="23"/>
      <c r="AR281" s="23"/>
      <c r="AS281" s="23"/>
      <c r="AT281" s="23"/>
      <c r="AU281" s="23"/>
      <c r="AV281" s="23"/>
      <c r="AW281" s="23"/>
      <c r="AX281" s="23"/>
      <c r="AY281" s="23"/>
      <c r="AZ281" s="23"/>
      <c r="BA281" s="23"/>
      <c r="BB281" s="23"/>
      <c r="BC281" s="23"/>
      <c r="BD281" s="23"/>
      <c r="BE281" s="23"/>
      <c r="BF281" s="23"/>
      <c r="BP281" s="23"/>
      <c r="BT281" s="20">
        <f t="shared" si="26"/>
        <v>0</v>
      </c>
      <c r="BU281" s="20">
        <f t="shared" si="27"/>
        <v>0</v>
      </c>
      <c r="BV281" s="20">
        <f t="shared" si="28"/>
        <v>0</v>
      </c>
      <c r="CD281" s="23"/>
      <c r="CE281" s="23"/>
      <c r="CH281" s="20" t="str">
        <f t="shared" si="29"/>
        <v xml:space="preserve">[01/00/00] </v>
      </c>
    </row>
    <row r="282" spans="40:86">
      <c r="AN282" s="23"/>
      <c r="AO282" s="23"/>
      <c r="AP282" s="23"/>
      <c r="AQ282" s="23"/>
      <c r="AR282" s="23"/>
      <c r="AS282" s="23"/>
      <c r="AT282" s="23"/>
      <c r="AU282" s="23"/>
      <c r="AV282" s="23"/>
      <c r="AW282" s="23"/>
      <c r="AX282" s="23"/>
      <c r="AY282" s="23"/>
      <c r="AZ282" s="23"/>
      <c r="BA282" s="23"/>
      <c r="BB282" s="23"/>
      <c r="BC282" s="23"/>
      <c r="BD282" s="23"/>
      <c r="BE282" s="23"/>
      <c r="BF282" s="23"/>
      <c r="BP282" s="23"/>
      <c r="BT282" s="20">
        <f t="shared" si="26"/>
        <v>0</v>
      </c>
      <c r="BU282" s="20">
        <f t="shared" si="27"/>
        <v>0</v>
      </c>
      <c r="BV282" s="20">
        <f t="shared" si="28"/>
        <v>0</v>
      </c>
      <c r="CD282" s="23"/>
      <c r="CE282" s="23"/>
      <c r="CH282" s="20" t="str">
        <f t="shared" si="29"/>
        <v xml:space="preserve">[01/00/00] </v>
      </c>
    </row>
    <row r="283" spans="40:86">
      <c r="AN283" s="23"/>
      <c r="AO283" s="23"/>
      <c r="AP283" s="23"/>
      <c r="AQ283" s="23"/>
      <c r="AR283" s="23"/>
      <c r="AS283" s="23"/>
      <c r="AT283" s="23"/>
      <c r="AU283" s="23"/>
      <c r="AV283" s="23"/>
      <c r="AW283" s="23"/>
      <c r="AX283" s="23"/>
      <c r="AY283" s="23"/>
      <c r="AZ283" s="23"/>
      <c r="BA283" s="23"/>
      <c r="BB283" s="23"/>
      <c r="BC283" s="23"/>
      <c r="BD283" s="23"/>
      <c r="BE283" s="23"/>
      <c r="BF283" s="23"/>
      <c r="BP283" s="23"/>
      <c r="BT283" s="20">
        <f t="shared" si="26"/>
        <v>0</v>
      </c>
      <c r="BU283" s="20">
        <f t="shared" si="27"/>
        <v>0</v>
      </c>
      <c r="BV283" s="20">
        <f t="shared" si="28"/>
        <v>0</v>
      </c>
      <c r="CD283" s="23"/>
      <c r="CE283" s="23"/>
      <c r="CH283" s="20" t="str">
        <f t="shared" si="29"/>
        <v xml:space="preserve">[01/00/00] </v>
      </c>
    </row>
    <row r="284" spans="40:86">
      <c r="AN284" s="23"/>
      <c r="AO284" s="23"/>
      <c r="AP284" s="23"/>
      <c r="AQ284" s="23"/>
      <c r="AR284" s="23"/>
      <c r="AS284" s="23"/>
      <c r="AT284" s="23"/>
      <c r="AU284" s="23"/>
      <c r="AV284" s="23"/>
      <c r="AW284" s="23"/>
      <c r="AX284" s="23"/>
      <c r="AY284" s="23"/>
      <c r="AZ284" s="23"/>
      <c r="BA284" s="23"/>
      <c r="BB284" s="23"/>
      <c r="BC284" s="23"/>
      <c r="BD284" s="23"/>
      <c r="BE284" s="23"/>
      <c r="BF284" s="23"/>
      <c r="BP284" s="23"/>
      <c r="BT284" s="20">
        <f t="shared" si="26"/>
        <v>0</v>
      </c>
      <c r="BU284" s="20">
        <f t="shared" si="27"/>
        <v>0</v>
      </c>
      <c r="BV284" s="20">
        <f t="shared" si="28"/>
        <v>0</v>
      </c>
      <c r="CD284" s="23"/>
      <c r="CE284" s="23"/>
      <c r="CH284" s="20" t="str">
        <f t="shared" si="29"/>
        <v xml:space="preserve">[01/00/00] </v>
      </c>
    </row>
    <row r="285" spans="40:86">
      <c r="AN285" s="23"/>
      <c r="AO285" s="23"/>
      <c r="AP285" s="23"/>
      <c r="AQ285" s="23"/>
      <c r="AR285" s="23"/>
      <c r="AS285" s="23"/>
      <c r="AT285" s="23"/>
      <c r="AU285" s="23"/>
      <c r="AV285" s="23"/>
      <c r="AW285" s="23"/>
      <c r="AX285" s="23"/>
      <c r="AY285" s="23"/>
      <c r="AZ285" s="23"/>
      <c r="BA285" s="23"/>
      <c r="BB285" s="23"/>
      <c r="BC285" s="23"/>
      <c r="BD285" s="23"/>
      <c r="BE285" s="23"/>
      <c r="BF285" s="23"/>
      <c r="BP285" s="23"/>
      <c r="BT285" s="20">
        <f t="shared" si="26"/>
        <v>0</v>
      </c>
      <c r="BU285" s="20">
        <f t="shared" si="27"/>
        <v>0</v>
      </c>
      <c r="BV285" s="20">
        <f t="shared" si="28"/>
        <v>0</v>
      </c>
      <c r="CD285" s="23"/>
      <c r="CE285" s="23"/>
      <c r="CH285" s="20" t="str">
        <f t="shared" si="29"/>
        <v xml:space="preserve">[01/00/00] </v>
      </c>
    </row>
    <row r="286" spans="40:86">
      <c r="AN286" s="23"/>
      <c r="AO286" s="23"/>
      <c r="AP286" s="23"/>
      <c r="AQ286" s="23"/>
      <c r="AR286" s="23"/>
      <c r="AS286" s="23"/>
      <c r="AT286" s="23"/>
      <c r="AU286" s="23"/>
      <c r="AV286" s="23"/>
      <c r="AW286" s="23"/>
      <c r="AX286" s="23"/>
      <c r="AY286" s="23"/>
      <c r="AZ286" s="23"/>
      <c r="BA286" s="23"/>
      <c r="BB286" s="23"/>
      <c r="BC286" s="23"/>
      <c r="BD286" s="23"/>
      <c r="BE286" s="23"/>
      <c r="BF286" s="23"/>
      <c r="BP286" s="23"/>
      <c r="BT286" s="20">
        <f t="shared" si="26"/>
        <v>0</v>
      </c>
      <c r="BU286" s="20">
        <f t="shared" si="27"/>
        <v>0</v>
      </c>
      <c r="BV286" s="20">
        <f t="shared" si="28"/>
        <v>0</v>
      </c>
      <c r="CD286" s="23"/>
      <c r="CE286" s="23"/>
      <c r="CH286" s="20" t="str">
        <f t="shared" si="29"/>
        <v xml:space="preserve">[01/00/00] </v>
      </c>
    </row>
    <row r="287" spans="40:86">
      <c r="AN287" s="23"/>
      <c r="AO287" s="23"/>
      <c r="AP287" s="23"/>
      <c r="AQ287" s="23"/>
      <c r="AR287" s="23"/>
      <c r="AS287" s="23"/>
      <c r="AT287" s="23"/>
      <c r="AU287" s="23"/>
      <c r="AV287" s="23"/>
      <c r="AW287" s="23"/>
      <c r="AX287" s="23"/>
      <c r="AY287" s="23"/>
      <c r="AZ287" s="23"/>
      <c r="BA287" s="23"/>
      <c r="BB287" s="23"/>
      <c r="BC287" s="23"/>
      <c r="BD287" s="23"/>
      <c r="BE287" s="23"/>
      <c r="BF287" s="23"/>
      <c r="BP287" s="23"/>
      <c r="BT287" s="20">
        <f t="shared" si="26"/>
        <v>0</v>
      </c>
      <c r="BU287" s="20">
        <f t="shared" si="27"/>
        <v>0</v>
      </c>
      <c r="BV287" s="20">
        <f t="shared" si="28"/>
        <v>0</v>
      </c>
      <c r="CD287" s="23"/>
      <c r="CE287" s="23"/>
      <c r="CH287" s="20" t="str">
        <f t="shared" si="29"/>
        <v xml:space="preserve">[01/00/00] </v>
      </c>
    </row>
    <row r="288" spans="40:86">
      <c r="AN288" s="23"/>
      <c r="AO288" s="23"/>
      <c r="AP288" s="23"/>
      <c r="AQ288" s="23"/>
      <c r="AR288" s="23"/>
      <c r="AS288" s="23"/>
      <c r="AT288" s="23"/>
      <c r="AU288" s="23"/>
      <c r="AV288" s="23"/>
      <c r="AW288" s="23"/>
      <c r="AX288" s="23"/>
      <c r="AY288" s="23"/>
      <c r="AZ288" s="23"/>
      <c r="BA288" s="23"/>
      <c r="BB288" s="23"/>
      <c r="BC288" s="23"/>
      <c r="BD288" s="23"/>
      <c r="BE288" s="23"/>
      <c r="BF288" s="23"/>
      <c r="BP288" s="23"/>
      <c r="BT288" s="20">
        <f t="shared" si="26"/>
        <v>0</v>
      </c>
      <c r="BU288" s="20">
        <f t="shared" si="27"/>
        <v>0</v>
      </c>
      <c r="BV288" s="20">
        <f t="shared" si="28"/>
        <v>0</v>
      </c>
      <c r="CD288" s="23"/>
      <c r="CE288" s="23"/>
      <c r="CH288" s="20" t="str">
        <f t="shared" si="29"/>
        <v xml:space="preserve">[01/00/00] </v>
      </c>
    </row>
    <row r="289" spans="40:86">
      <c r="AN289" s="23"/>
      <c r="AO289" s="23"/>
      <c r="AP289" s="23"/>
      <c r="AQ289" s="23"/>
      <c r="AR289" s="23"/>
      <c r="AS289" s="23"/>
      <c r="AT289" s="23"/>
      <c r="AU289" s="23"/>
      <c r="AV289" s="23"/>
      <c r="AW289" s="23"/>
      <c r="AX289" s="23"/>
      <c r="AY289" s="23"/>
      <c r="AZ289" s="23"/>
      <c r="BA289" s="23"/>
      <c r="BB289" s="23"/>
      <c r="BC289" s="23"/>
      <c r="BD289" s="23"/>
      <c r="BE289" s="23"/>
      <c r="BF289" s="23"/>
      <c r="BP289" s="23"/>
      <c r="BT289" s="20">
        <f t="shared" si="26"/>
        <v>0</v>
      </c>
      <c r="BU289" s="20">
        <f t="shared" si="27"/>
        <v>0</v>
      </c>
      <c r="BV289" s="20">
        <f t="shared" si="28"/>
        <v>0</v>
      </c>
      <c r="CD289" s="23"/>
      <c r="CE289" s="23"/>
      <c r="CH289" s="20" t="str">
        <f t="shared" si="29"/>
        <v xml:space="preserve">[01/00/00] </v>
      </c>
    </row>
    <row r="290" spans="40:86">
      <c r="AN290" s="23"/>
      <c r="AO290" s="23"/>
      <c r="AP290" s="23"/>
      <c r="AQ290" s="23"/>
      <c r="AR290" s="23"/>
      <c r="AS290" s="23"/>
      <c r="AT290" s="23"/>
      <c r="AU290" s="23"/>
      <c r="AV290" s="23"/>
      <c r="AW290" s="23"/>
      <c r="AX290" s="23"/>
      <c r="AY290" s="23"/>
      <c r="AZ290" s="23"/>
      <c r="BA290" s="23"/>
      <c r="BB290" s="23"/>
      <c r="BC290" s="23"/>
      <c r="BD290" s="23"/>
      <c r="BE290" s="23"/>
      <c r="BF290" s="23"/>
      <c r="BP290" s="23"/>
      <c r="BT290" s="20">
        <f t="shared" si="26"/>
        <v>0</v>
      </c>
      <c r="BU290" s="20">
        <f t="shared" si="27"/>
        <v>0</v>
      </c>
      <c r="BV290" s="20">
        <f t="shared" si="28"/>
        <v>0</v>
      </c>
      <c r="CD290" s="23"/>
      <c r="CE290" s="23"/>
      <c r="CH290" s="20" t="str">
        <f t="shared" si="29"/>
        <v xml:space="preserve">[01/00/00] </v>
      </c>
    </row>
    <row r="291" spans="40:86">
      <c r="AN291" s="23"/>
      <c r="AO291" s="23"/>
      <c r="AP291" s="23"/>
      <c r="AQ291" s="23"/>
      <c r="AR291" s="23"/>
      <c r="AS291" s="23"/>
      <c r="AT291" s="23"/>
      <c r="AU291" s="23"/>
      <c r="AV291" s="23"/>
      <c r="AW291" s="23"/>
      <c r="AX291" s="23"/>
      <c r="AY291" s="23"/>
      <c r="AZ291" s="23"/>
      <c r="BA291" s="23"/>
      <c r="BB291" s="23"/>
      <c r="BC291" s="23"/>
      <c r="BD291" s="23"/>
      <c r="BE291" s="23"/>
      <c r="BF291" s="23"/>
      <c r="BP291" s="23"/>
      <c r="BT291" s="20">
        <f t="shared" si="26"/>
        <v>0</v>
      </c>
      <c r="BU291" s="20">
        <f t="shared" si="27"/>
        <v>0</v>
      </c>
      <c r="BV291" s="20">
        <f t="shared" si="28"/>
        <v>0</v>
      </c>
      <c r="CD291" s="23"/>
      <c r="CE291" s="23"/>
      <c r="CH291" s="20" t="str">
        <f t="shared" si="29"/>
        <v xml:space="preserve">[01/00/00] </v>
      </c>
    </row>
    <row r="292" spans="40:86">
      <c r="AN292" s="23"/>
      <c r="AO292" s="23"/>
      <c r="AP292" s="23"/>
      <c r="AQ292" s="23"/>
      <c r="AR292" s="23"/>
      <c r="AS292" s="23"/>
      <c r="AT292" s="23"/>
      <c r="AU292" s="23"/>
      <c r="AV292" s="23"/>
      <c r="AW292" s="23"/>
      <c r="AX292" s="23"/>
      <c r="AY292" s="23"/>
      <c r="AZ292" s="23"/>
      <c r="BA292" s="23"/>
      <c r="BB292" s="23"/>
      <c r="BC292" s="23"/>
      <c r="BD292" s="23"/>
      <c r="BE292" s="23"/>
      <c r="BF292" s="23"/>
      <c r="BP292" s="23"/>
      <c r="BT292" s="20">
        <f t="shared" si="26"/>
        <v>0</v>
      </c>
      <c r="BU292" s="20">
        <f t="shared" si="27"/>
        <v>0</v>
      </c>
      <c r="BV292" s="20">
        <f t="shared" si="28"/>
        <v>0</v>
      </c>
      <c r="CD292" s="23"/>
      <c r="CE292" s="23"/>
      <c r="CH292" s="20" t="str">
        <f t="shared" si="29"/>
        <v xml:space="preserve">[01/00/00] </v>
      </c>
    </row>
    <row r="293" spans="40:86">
      <c r="AN293" s="23"/>
      <c r="AO293" s="23"/>
      <c r="AP293" s="23"/>
      <c r="AQ293" s="23"/>
      <c r="AR293" s="23"/>
      <c r="AS293" s="23"/>
      <c r="AT293" s="23"/>
      <c r="AU293" s="23"/>
      <c r="AV293" s="23"/>
      <c r="AW293" s="23"/>
      <c r="AX293" s="23"/>
      <c r="AY293" s="23"/>
      <c r="AZ293" s="23"/>
      <c r="BA293" s="23"/>
      <c r="BB293" s="23"/>
      <c r="BC293" s="23"/>
      <c r="BD293" s="23"/>
      <c r="BE293" s="23"/>
      <c r="BF293" s="23"/>
      <c r="BP293" s="23"/>
      <c r="BT293" s="20">
        <f t="shared" si="26"/>
        <v>0</v>
      </c>
      <c r="BU293" s="20">
        <f t="shared" si="27"/>
        <v>0</v>
      </c>
      <c r="BV293" s="20">
        <f t="shared" si="28"/>
        <v>0</v>
      </c>
      <c r="CD293" s="23"/>
      <c r="CE293" s="23"/>
      <c r="CH293" s="20" t="str">
        <f t="shared" si="29"/>
        <v xml:space="preserve">[01/00/00] </v>
      </c>
    </row>
    <row r="294" spans="40:86">
      <c r="AN294" s="23"/>
      <c r="AO294" s="23"/>
      <c r="AP294" s="23"/>
      <c r="AQ294" s="23"/>
      <c r="AR294" s="23"/>
      <c r="AS294" s="23"/>
      <c r="AT294" s="23"/>
      <c r="AU294" s="23"/>
      <c r="AV294" s="23"/>
      <c r="AW294" s="23"/>
      <c r="AX294" s="23"/>
      <c r="AY294" s="23"/>
      <c r="AZ294" s="23"/>
      <c r="BA294" s="23"/>
      <c r="BB294" s="23"/>
      <c r="BC294" s="23"/>
      <c r="BD294" s="23"/>
      <c r="BE294" s="23"/>
      <c r="BF294" s="23"/>
      <c r="BP294" s="23"/>
      <c r="BT294" s="20">
        <f t="shared" si="26"/>
        <v>0</v>
      </c>
      <c r="BU294" s="20">
        <f t="shared" si="27"/>
        <v>0</v>
      </c>
      <c r="BV294" s="20">
        <f t="shared" si="28"/>
        <v>0</v>
      </c>
      <c r="CD294" s="23"/>
      <c r="CE294" s="23"/>
      <c r="CH294" s="20" t="str">
        <f t="shared" si="29"/>
        <v xml:space="preserve">[01/00/00] </v>
      </c>
    </row>
    <row r="295" spans="40:86">
      <c r="AN295" s="23"/>
      <c r="AO295" s="23"/>
      <c r="AP295" s="23"/>
      <c r="AQ295" s="23"/>
      <c r="AR295" s="23"/>
      <c r="AS295" s="23"/>
      <c r="AT295" s="23"/>
      <c r="AU295" s="23"/>
      <c r="AV295" s="23"/>
      <c r="AW295" s="23"/>
      <c r="AX295" s="23"/>
      <c r="AY295" s="23"/>
      <c r="AZ295" s="23"/>
      <c r="BA295" s="23"/>
      <c r="BB295" s="23"/>
      <c r="BC295" s="23"/>
      <c r="BD295" s="23"/>
      <c r="BE295" s="23"/>
      <c r="BF295" s="23"/>
      <c r="BP295" s="23"/>
      <c r="BT295" s="20">
        <f t="shared" si="26"/>
        <v>0</v>
      </c>
      <c r="BU295" s="20">
        <f t="shared" si="27"/>
        <v>0</v>
      </c>
      <c r="BV295" s="20">
        <f t="shared" si="28"/>
        <v>0</v>
      </c>
      <c r="CD295" s="23"/>
      <c r="CE295" s="23"/>
      <c r="CH295" s="20" t="str">
        <f t="shared" si="29"/>
        <v xml:space="preserve">[01/00/00] </v>
      </c>
    </row>
    <row r="296" spans="40:86">
      <c r="AN296" s="23"/>
      <c r="AO296" s="23"/>
      <c r="AP296" s="23"/>
      <c r="AQ296" s="23"/>
      <c r="AR296" s="23"/>
      <c r="AS296" s="23"/>
      <c r="AT296" s="23"/>
      <c r="AU296" s="23"/>
      <c r="AV296" s="23"/>
      <c r="AW296" s="23"/>
      <c r="AX296" s="23"/>
      <c r="AY296" s="23"/>
      <c r="AZ296" s="23"/>
      <c r="BA296" s="23"/>
      <c r="BB296" s="23"/>
      <c r="BC296" s="23"/>
      <c r="BD296" s="23"/>
      <c r="BE296" s="23"/>
      <c r="BF296" s="23"/>
      <c r="BP296" s="23"/>
      <c r="BT296" s="20">
        <f t="shared" si="26"/>
        <v>0</v>
      </c>
      <c r="BU296" s="20">
        <f t="shared" si="27"/>
        <v>0</v>
      </c>
      <c r="BV296" s="20">
        <f t="shared" si="28"/>
        <v>0</v>
      </c>
      <c r="CD296" s="23"/>
      <c r="CE296" s="23"/>
      <c r="CH296" s="20" t="str">
        <f t="shared" si="29"/>
        <v xml:space="preserve">[01/00/00] </v>
      </c>
    </row>
    <row r="297" spans="40:86">
      <c r="AN297" s="23"/>
      <c r="AO297" s="23"/>
      <c r="AP297" s="23"/>
      <c r="AQ297" s="23"/>
      <c r="AR297" s="23"/>
      <c r="AS297" s="23"/>
      <c r="AT297" s="23"/>
      <c r="AU297" s="23"/>
      <c r="AV297" s="23"/>
      <c r="AW297" s="23"/>
      <c r="AX297" s="23"/>
      <c r="AY297" s="23"/>
      <c r="AZ297" s="23"/>
      <c r="BA297" s="23"/>
      <c r="BB297" s="23"/>
      <c r="BC297" s="23"/>
      <c r="BD297" s="23"/>
      <c r="BE297" s="23"/>
      <c r="BF297" s="23"/>
      <c r="BP297" s="23"/>
      <c r="BT297" s="20">
        <f t="shared" si="26"/>
        <v>0</v>
      </c>
      <c r="BU297" s="20">
        <f t="shared" si="27"/>
        <v>0</v>
      </c>
      <c r="BV297" s="20">
        <f t="shared" si="28"/>
        <v>0</v>
      </c>
      <c r="CD297" s="23"/>
      <c r="CE297" s="23"/>
      <c r="CH297" s="20" t="str">
        <f t="shared" si="29"/>
        <v xml:space="preserve">[01/00/00] </v>
      </c>
    </row>
    <row r="298" spans="40:86">
      <c r="AN298" s="23"/>
      <c r="AO298" s="23"/>
      <c r="AP298" s="23"/>
      <c r="AQ298" s="23"/>
      <c r="AR298" s="23"/>
      <c r="AS298" s="23"/>
      <c r="AT298" s="23"/>
      <c r="AU298" s="23"/>
      <c r="AV298" s="23"/>
      <c r="AW298" s="23"/>
      <c r="AX298" s="23"/>
      <c r="AY298" s="23"/>
      <c r="AZ298" s="23"/>
      <c r="BA298" s="23"/>
      <c r="BB298" s="23"/>
      <c r="BC298" s="23"/>
      <c r="BD298" s="23"/>
      <c r="BE298" s="23"/>
      <c r="BF298" s="23"/>
      <c r="BP298" s="23"/>
      <c r="BT298" s="20">
        <f t="shared" si="26"/>
        <v>0</v>
      </c>
      <c r="BU298" s="20">
        <f t="shared" si="27"/>
        <v>0</v>
      </c>
      <c r="BV298" s="20">
        <f t="shared" si="28"/>
        <v>0</v>
      </c>
      <c r="CD298" s="23"/>
      <c r="CE298" s="23"/>
      <c r="CH298" s="20" t="str">
        <f t="shared" si="29"/>
        <v xml:space="preserve">[01/00/00] </v>
      </c>
    </row>
    <row r="299" spans="40:86">
      <c r="AN299" s="23"/>
      <c r="AO299" s="23"/>
      <c r="AP299" s="23"/>
      <c r="AQ299" s="23"/>
      <c r="AR299" s="23"/>
      <c r="AS299" s="23"/>
      <c r="AT299" s="23"/>
      <c r="AU299" s="23"/>
      <c r="AV299" s="23"/>
      <c r="AW299" s="23"/>
      <c r="AX299" s="23"/>
      <c r="AY299" s="23"/>
      <c r="AZ299" s="23"/>
      <c r="BA299" s="23"/>
      <c r="BB299" s="23"/>
      <c r="BC299" s="23"/>
      <c r="BD299" s="23"/>
      <c r="BE299" s="23"/>
      <c r="BF299" s="23"/>
      <c r="BP299" s="23"/>
      <c r="BT299" s="20">
        <f t="shared" si="26"/>
        <v>0</v>
      </c>
      <c r="BU299" s="20">
        <f t="shared" si="27"/>
        <v>0</v>
      </c>
      <c r="BV299" s="20">
        <f t="shared" si="28"/>
        <v>0</v>
      </c>
      <c r="CD299" s="23"/>
      <c r="CE299" s="23"/>
      <c r="CH299" s="20" t="str">
        <f t="shared" si="29"/>
        <v xml:space="preserve">[01/00/00] </v>
      </c>
    </row>
    <row r="300" spans="40:86">
      <c r="AN300" s="23"/>
      <c r="AO300" s="23"/>
      <c r="AP300" s="23"/>
      <c r="AQ300" s="23"/>
      <c r="AR300" s="23"/>
      <c r="AS300" s="23"/>
      <c r="AT300" s="23"/>
      <c r="AU300" s="23"/>
      <c r="AV300" s="23"/>
      <c r="AW300" s="23"/>
      <c r="AX300" s="23"/>
      <c r="AY300" s="23"/>
      <c r="AZ300" s="23"/>
      <c r="BA300" s="23"/>
      <c r="BB300" s="23"/>
      <c r="BC300" s="23"/>
      <c r="BD300" s="23"/>
      <c r="BE300" s="23"/>
      <c r="BF300" s="23"/>
      <c r="BP300" s="23"/>
      <c r="BT300" s="20">
        <f t="shared" si="26"/>
        <v>0</v>
      </c>
      <c r="BU300" s="20">
        <f t="shared" si="27"/>
        <v>0</v>
      </c>
      <c r="BV300" s="20">
        <f t="shared" si="28"/>
        <v>0</v>
      </c>
      <c r="CD300" s="23"/>
      <c r="CE300" s="23"/>
      <c r="CH300" s="20" t="str">
        <f t="shared" si="29"/>
        <v xml:space="preserve">[01/00/00] </v>
      </c>
    </row>
    <row r="301" spans="40:86">
      <c r="AN301" s="23"/>
      <c r="AO301" s="23"/>
      <c r="AP301" s="23"/>
      <c r="AQ301" s="23"/>
      <c r="AR301" s="23"/>
      <c r="AS301" s="23"/>
      <c r="AT301" s="23"/>
      <c r="AU301" s="23"/>
      <c r="AV301" s="23"/>
      <c r="AW301" s="23"/>
      <c r="AX301" s="23"/>
      <c r="AY301" s="23"/>
      <c r="AZ301" s="23"/>
      <c r="BA301" s="23"/>
      <c r="BB301" s="23"/>
      <c r="BC301" s="23"/>
      <c r="BD301" s="23"/>
      <c r="BE301" s="23"/>
      <c r="BF301" s="23"/>
      <c r="BP301" s="23"/>
      <c r="BT301" s="20">
        <f t="shared" si="26"/>
        <v>0</v>
      </c>
      <c r="BU301" s="20">
        <f t="shared" si="27"/>
        <v>0</v>
      </c>
      <c r="BV301" s="20">
        <f t="shared" si="28"/>
        <v>0</v>
      </c>
      <c r="CD301" s="23"/>
      <c r="CE301" s="23"/>
      <c r="CH301" s="20" t="str">
        <f t="shared" si="29"/>
        <v xml:space="preserve">[01/00/00] </v>
      </c>
    </row>
    <row r="302" spans="40:86">
      <c r="AN302" s="23"/>
      <c r="AO302" s="23"/>
      <c r="AP302" s="23"/>
      <c r="AQ302" s="23"/>
      <c r="AR302" s="23"/>
      <c r="AS302" s="23"/>
      <c r="AT302" s="23"/>
      <c r="AU302" s="23"/>
      <c r="AV302" s="23"/>
      <c r="AW302" s="23"/>
      <c r="AX302" s="23"/>
      <c r="AY302" s="23"/>
      <c r="AZ302" s="23"/>
      <c r="BA302" s="23"/>
      <c r="BB302" s="23"/>
      <c r="BC302" s="23"/>
      <c r="BD302" s="23"/>
      <c r="BE302" s="23"/>
      <c r="BF302" s="23"/>
      <c r="BP302" s="23"/>
      <c r="BT302" s="20">
        <f t="shared" si="26"/>
        <v>0</v>
      </c>
      <c r="BU302" s="20">
        <f t="shared" si="27"/>
        <v>0</v>
      </c>
      <c r="BV302" s="20">
        <f t="shared" si="28"/>
        <v>0</v>
      </c>
      <c r="CD302" s="23"/>
      <c r="CE302" s="23"/>
      <c r="CH302" s="20" t="str">
        <f t="shared" si="29"/>
        <v xml:space="preserve">[01/00/00] </v>
      </c>
    </row>
    <row r="303" spans="40:86">
      <c r="AN303" s="23"/>
      <c r="AO303" s="23"/>
      <c r="AP303" s="23"/>
      <c r="AQ303" s="23"/>
      <c r="AR303" s="23"/>
      <c r="AS303" s="23"/>
      <c r="AT303" s="23"/>
      <c r="AU303" s="23"/>
      <c r="AV303" s="23"/>
      <c r="AW303" s="23"/>
      <c r="AX303" s="23"/>
      <c r="AY303" s="23"/>
      <c r="AZ303" s="23"/>
      <c r="BA303" s="23"/>
      <c r="BB303" s="23"/>
      <c r="BC303" s="23"/>
      <c r="BD303" s="23"/>
      <c r="BE303" s="23"/>
      <c r="BF303" s="23"/>
      <c r="BP303" s="23"/>
      <c r="BT303" s="20">
        <f t="shared" si="26"/>
        <v>0</v>
      </c>
      <c r="BU303" s="20">
        <f t="shared" si="27"/>
        <v>0</v>
      </c>
      <c r="BV303" s="20">
        <f t="shared" si="28"/>
        <v>0</v>
      </c>
      <c r="CD303" s="23"/>
      <c r="CE303" s="23"/>
      <c r="CH303" s="20" t="str">
        <f t="shared" si="29"/>
        <v xml:space="preserve">[01/00/00] </v>
      </c>
    </row>
    <row r="304" spans="40:86">
      <c r="AN304" s="23"/>
      <c r="AO304" s="23"/>
      <c r="AP304" s="23"/>
      <c r="AQ304" s="23"/>
      <c r="AR304" s="23"/>
      <c r="AS304" s="23"/>
      <c r="AT304" s="23"/>
      <c r="AU304" s="23"/>
      <c r="AV304" s="23"/>
      <c r="AW304" s="23"/>
      <c r="AX304" s="23"/>
      <c r="AY304" s="23"/>
      <c r="AZ304" s="23"/>
      <c r="BA304" s="23"/>
      <c r="BB304" s="23"/>
      <c r="BC304" s="23"/>
      <c r="BD304" s="23"/>
      <c r="BE304" s="23"/>
      <c r="BF304" s="23"/>
      <c r="BP304" s="23"/>
      <c r="BT304" s="20">
        <f t="shared" si="26"/>
        <v>0</v>
      </c>
      <c r="BU304" s="20">
        <f t="shared" si="27"/>
        <v>0</v>
      </c>
      <c r="BV304" s="20">
        <f t="shared" si="28"/>
        <v>0</v>
      </c>
      <c r="CD304" s="23"/>
      <c r="CE304" s="23"/>
      <c r="CH304" s="20" t="str">
        <f t="shared" si="29"/>
        <v xml:space="preserve">[01/00/00] </v>
      </c>
    </row>
    <row r="305" spans="40:86">
      <c r="AN305" s="23"/>
      <c r="AO305" s="23"/>
      <c r="AP305" s="23"/>
      <c r="AQ305" s="23"/>
      <c r="AR305" s="23"/>
      <c r="AS305" s="23"/>
      <c r="AT305" s="23"/>
      <c r="AU305" s="23"/>
      <c r="AV305" s="23"/>
      <c r="AW305" s="23"/>
      <c r="AX305" s="23"/>
      <c r="AY305" s="23"/>
      <c r="AZ305" s="23"/>
      <c r="BA305" s="23"/>
      <c r="BB305" s="23"/>
      <c r="BC305" s="23"/>
      <c r="BD305" s="23"/>
      <c r="BE305" s="23"/>
      <c r="BF305" s="23"/>
      <c r="BP305" s="23"/>
      <c r="BT305" s="20">
        <f t="shared" si="26"/>
        <v>0</v>
      </c>
      <c r="BU305" s="20">
        <f t="shared" si="27"/>
        <v>0</v>
      </c>
      <c r="BV305" s="20">
        <f t="shared" si="28"/>
        <v>0</v>
      </c>
      <c r="CD305" s="23"/>
      <c r="CE305" s="23"/>
      <c r="CH305" s="20" t="str">
        <f t="shared" si="29"/>
        <v xml:space="preserve">[01/00/00] </v>
      </c>
    </row>
    <row r="306" spans="40:86">
      <c r="AN306" s="23"/>
      <c r="AO306" s="23"/>
      <c r="AP306" s="23"/>
      <c r="AQ306" s="23"/>
      <c r="AR306" s="23"/>
      <c r="AS306" s="23"/>
      <c r="AT306" s="23"/>
      <c r="AU306" s="23"/>
      <c r="AV306" s="23"/>
      <c r="AW306" s="23"/>
      <c r="AX306" s="23"/>
      <c r="AY306" s="23"/>
      <c r="AZ306" s="23"/>
      <c r="BA306" s="23"/>
      <c r="BB306" s="23"/>
      <c r="BC306" s="23"/>
      <c r="BD306" s="23"/>
      <c r="BE306" s="23"/>
      <c r="BF306" s="23"/>
      <c r="BP306" s="23"/>
      <c r="BT306" s="20">
        <f t="shared" si="26"/>
        <v>0</v>
      </c>
      <c r="BU306" s="20">
        <f t="shared" si="27"/>
        <v>0</v>
      </c>
      <c r="BV306" s="20">
        <f t="shared" si="28"/>
        <v>0</v>
      </c>
      <c r="CD306" s="23"/>
      <c r="CE306" s="23"/>
      <c r="CH306" s="20" t="str">
        <f t="shared" si="29"/>
        <v xml:space="preserve">[01/00/00] </v>
      </c>
    </row>
    <row r="307" spans="40:86">
      <c r="AN307" s="23"/>
      <c r="AO307" s="23"/>
      <c r="AP307" s="23"/>
      <c r="AQ307" s="23"/>
      <c r="AR307" s="23"/>
      <c r="AS307" s="23"/>
      <c r="AT307" s="23"/>
      <c r="AU307" s="23"/>
      <c r="AV307" s="23"/>
      <c r="AW307" s="23"/>
      <c r="AX307" s="23"/>
      <c r="AY307" s="23"/>
      <c r="AZ307" s="23"/>
      <c r="BA307" s="23"/>
      <c r="BB307" s="23"/>
      <c r="BC307" s="23"/>
      <c r="BD307" s="23"/>
      <c r="BE307" s="23"/>
      <c r="BF307" s="23"/>
      <c r="BP307" s="23"/>
      <c r="BT307" s="20">
        <f t="shared" si="26"/>
        <v>0</v>
      </c>
      <c r="BU307" s="20">
        <f t="shared" si="27"/>
        <v>0</v>
      </c>
      <c r="BV307" s="20">
        <f t="shared" si="28"/>
        <v>0</v>
      </c>
      <c r="CD307" s="23"/>
      <c r="CE307" s="23"/>
      <c r="CH307" s="20" t="str">
        <f t="shared" si="29"/>
        <v xml:space="preserve">[01/00/00] </v>
      </c>
    </row>
    <row r="308" spans="40:86">
      <c r="AN308" s="23"/>
      <c r="AO308" s="23"/>
      <c r="AP308" s="23"/>
      <c r="AQ308" s="23"/>
      <c r="AR308" s="23"/>
      <c r="AS308" s="23"/>
      <c r="AT308" s="23"/>
      <c r="AU308" s="23"/>
      <c r="AV308" s="23"/>
      <c r="AW308" s="23"/>
      <c r="AX308" s="23"/>
      <c r="AY308" s="23"/>
      <c r="AZ308" s="23"/>
      <c r="BA308" s="23"/>
      <c r="BB308" s="23"/>
      <c r="BC308" s="23"/>
      <c r="BD308" s="23"/>
      <c r="BE308" s="23"/>
      <c r="BF308" s="23"/>
      <c r="BP308" s="23"/>
      <c r="BT308" s="20">
        <f t="shared" si="26"/>
        <v>0</v>
      </c>
      <c r="BU308" s="20">
        <f t="shared" si="27"/>
        <v>0</v>
      </c>
      <c r="BV308" s="20">
        <f t="shared" si="28"/>
        <v>0</v>
      </c>
      <c r="CD308" s="23"/>
      <c r="CE308" s="23"/>
      <c r="CH308" s="20" t="str">
        <f t="shared" si="29"/>
        <v xml:space="preserve">[01/00/00] </v>
      </c>
    </row>
    <row r="309" spans="40:86">
      <c r="AN309" s="23"/>
      <c r="AO309" s="23"/>
      <c r="AP309" s="23"/>
      <c r="AQ309" s="23"/>
      <c r="AR309" s="23"/>
      <c r="AS309" s="23"/>
      <c r="AT309" s="23"/>
      <c r="AU309" s="23"/>
      <c r="AV309" s="23"/>
      <c r="AW309" s="23"/>
      <c r="AX309" s="23"/>
      <c r="AY309" s="23"/>
      <c r="AZ309" s="23"/>
      <c r="BA309" s="23"/>
      <c r="BB309" s="23"/>
      <c r="BC309" s="23"/>
      <c r="BD309" s="23"/>
      <c r="BE309" s="23"/>
      <c r="BF309" s="23"/>
      <c r="BP309" s="23"/>
      <c r="BT309" s="20">
        <f t="shared" si="26"/>
        <v>0</v>
      </c>
      <c r="BU309" s="20">
        <f t="shared" si="27"/>
        <v>0</v>
      </c>
      <c r="BV309" s="20">
        <f t="shared" si="28"/>
        <v>0</v>
      </c>
      <c r="CD309" s="23"/>
      <c r="CE309" s="23"/>
      <c r="CH309" s="20" t="str">
        <f t="shared" si="29"/>
        <v xml:space="preserve">[01/00/00] </v>
      </c>
    </row>
    <row r="310" spans="40:86">
      <c r="AN310" s="23"/>
      <c r="AO310" s="23"/>
      <c r="AP310" s="23"/>
      <c r="AQ310" s="23"/>
      <c r="AR310" s="23"/>
      <c r="AS310" s="23"/>
      <c r="AT310" s="23"/>
      <c r="AU310" s="23"/>
      <c r="AV310" s="23"/>
      <c r="AW310" s="23"/>
      <c r="AX310" s="23"/>
      <c r="AY310" s="23"/>
      <c r="AZ310" s="23"/>
      <c r="BA310" s="23"/>
      <c r="BB310" s="23"/>
      <c r="BC310" s="23"/>
      <c r="BD310" s="23"/>
      <c r="BE310" s="23"/>
      <c r="BF310" s="23"/>
      <c r="BP310" s="23"/>
      <c r="BT310" s="20">
        <f t="shared" si="26"/>
        <v>0</v>
      </c>
      <c r="BU310" s="20">
        <f t="shared" si="27"/>
        <v>0</v>
      </c>
      <c r="BV310" s="20">
        <f t="shared" si="28"/>
        <v>0</v>
      </c>
      <c r="CD310" s="23"/>
      <c r="CE310" s="23"/>
      <c r="CH310" s="20" t="str">
        <f t="shared" si="29"/>
        <v xml:space="preserve">[01/00/00] </v>
      </c>
    </row>
    <row r="311" spans="40:86">
      <c r="AN311" s="23"/>
      <c r="AO311" s="23"/>
      <c r="AP311" s="23"/>
      <c r="AQ311" s="23"/>
      <c r="AR311" s="23"/>
      <c r="AS311" s="23"/>
      <c r="AT311" s="23"/>
      <c r="AU311" s="23"/>
      <c r="AV311" s="23"/>
      <c r="AW311" s="23"/>
      <c r="AX311" s="23"/>
      <c r="AY311" s="23"/>
      <c r="AZ311" s="23"/>
      <c r="BA311" s="23"/>
      <c r="BB311" s="23"/>
      <c r="BC311" s="23"/>
      <c r="BD311" s="23"/>
      <c r="BE311" s="23"/>
      <c r="BF311" s="23"/>
      <c r="BP311" s="23"/>
      <c r="BT311" s="20">
        <f t="shared" si="26"/>
        <v>0</v>
      </c>
      <c r="BU311" s="20">
        <f t="shared" si="27"/>
        <v>0</v>
      </c>
      <c r="BV311" s="20">
        <f t="shared" si="28"/>
        <v>0</v>
      </c>
      <c r="CD311" s="23"/>
      <c r="CE311" s="23"/>
      <c r="CH311" s="20" t="str">
        <f t="shared" si="29"/>
        <v xml:space="preserve">[01/00/00] </v>
      </c>
    </row>
    <row r="312" spans="40:86">
      <c r="AN312" s="23"/>
      <c r="AO312" s="23"/>
      <c r="AP312" s="23"/>
      <c r="AQ312" s="23"/>
      <c r="AR312" s="23"/>
      <c r="AS312" s="23"/>
      <c r="AT312" s="23"/>
      <c r="AU312" s="23"/>
      <c r="AV312" s="23"/>
      <c r="AW312" s="23"/>
      <c r="AX312" s="23"/>
      <c r="AY312" s="23"/>
      <c r="AZ312" s="23"/>
      <c r="BA312" s="23"/>
      <c r="BB312" s="23"/>
      <c r="BC312" s="23"/>
      <c r="BD312" s="23"/>
      <c r="BE312" s="23"/>
      <c r="BF312" s="23"/>
      <c r="BP312" s="23"/>
      <c r="BT312" s="20">
        <f t="shared" si="26"/>
        <v>0</v>
      </c>
      <c r="BU312" s="20">
        <f t="shared" si="27"/>
        <v>0</v>
      </c>
      <c r="BV312" s="20">
        <f t="shared" si="28"/>
        <v>0</v>
      </c>
      <c r="CD312" s="23"/>
      <c r="CE312" s="23"/>
      <c r="CH312" s="20" t="str">
        <f t="shared" si="29"/>
        <v xml:space="preserve">[01/00/00] </v>
      </c>
    </row>
    <row r="313" spans="40:86">
      <c r="AN313" s="23"/>
      <c r="AO313" s="23"/>
      <c r="AP313" s="23"/>
      <c r="AQ313" s="23"/>
      <c r="AR313" s="23"/>
      <c r="AS313" s="23"/>
      <c r="AT313" s="23"/>
      <c r="AU313" s="23"/>
      <c r="AV313" s="23"/>
      <c r="AW313" s="23"/>
      <c r="AX313" s="23"/>
      <c r="AY313" s="23"/>
      <c r="AZ313" s="23"/>
      <c r="BA313" s="23"/>
      <c r="BB313" s="23"/>
      <c r="BC313" s="23"/>
      <c r="BD313" s="23"/>
      <c r="BE313" s="23"/>
      <c r="BF313" s="23"/>
      <c r="BP313" s="23"/>
      <c r="BT313" s="20">
        <f t="shared" si="26"/>
        <v>0</v>
      </c>
      <c r="BU313" s="20">
        <f t="shared" si="27"/>
        <v>0</v>
      </c>
      <c r="BV313" s="20">
        <f t="shared" si="28"/>
        <v>0</v>
      </c>
      <c r="CD313" s="23"/>
      <c r="CE313" s="23"/>
      <c r="CH313" s="20" t="str">
        <f t="shared" si="29"/>
        <v xml:space="preserve">[01/00/00] </v>
      </c>
    </row>
    <row r="314" spans="40:86">
      <c r="AN314" s="23"/>
      <c r="AO314" s="23"/>
      <c r="AP314" s="23"/>
      <c r="AQ314" s="23"/>
      <c r="AR314" s="23"/>
      <c r="AS314" s="23"/>
      <c r="AT314" s="23"/>
      <c r="AU314" s="23"/>
      <c r="AV314" s="23"/>
      <c r="AW314" s="23"/>
      <c r="AX314" s="23"/>
      <c r="AY314" s="23"/>
      <c r="AZ314" s="23"/>
      <c r="BA314" s="23"/>
      <c r="BB314" s="23"/>
      <c r="BC314" s="23"/>
      <c r="BD314" s="23"/>
      <c r="BE314" s="23"/>
      <c r="BF314" s="23"/>
      <c r="BP314" s="23"/>
      <c r="BT314" s="20">
        <f t="shared" si="26"/>
        <v>0</v>
      </c>
      <c r="BU314" s="20">
        <f t="shared" si="27"/>
        <v>0</v>
      </c>
      <c r="BV314" s="20">
        <f t="shared" si="28"/>
        <v>0</v>
      </c>
      <c r="CD314" s="23"/>
      <c r="CE314" s="23"/>
      <c r="CH314" s="20" t="str">
        <f t="shared" si="29"/>
        <v xml:space="preserve">[01/00/00] </v>
      </c>
    </row>
    <row r="315" spans="40:86">
      <c r="AN315" s="23"/>
      <c r="AO315" s="23"/>
      <c r="AP315" s="23"/>
      <c r="AQ315" s="23"/>
      <c r="AR315" s="23"/>
      <c r="AS315" s="23"/>
      <c r="AT315" s="23"/>
      <c r="AU315" s="23"/>
      <c r="AV315" s="23"/>
      <c r="AW315" s="23"/>
      <c r="AX315" s="23"/>
      <c r="AY315" s="23"/>
      <c r="AZ315" s="23"/>
      <c r="BA315" s="23"/>
      <c r="BB315" s="23"/>
      <c r="BC315" s="23"/>
      <c r="BD315" s="23"/>
      <c r="BE315" s="23"/>
      <c r="BF315" s="23"/>
      <c r="BP315" s="23"/>
      <c r="BT315" s="20">
        <f t="shared" si="26"/>
        <v>0</v>
      </c>
      <c r="BU315" s="20">
        <f t="shared" si="27"/>
        <v>0</v>
      </c>
      <c r="BV315" s="20">
        <f t="shared" si="28"/>
        <v>0</v>
      </c>
      <c r="CD315" s="23"/>
      <c r="CE315" s="23"/>
      <c r="CH315" s="20" t="str">
        <f t="shared" si="29"/>
        <v xml:space="preserve">[01/00/00] </v>
      </c>
    </row>
    <row r="316" spans="40:86">
      <c r="AN316" s="23"/>
      <c r="AO316" s="23"/>
      <c r="AP316" s="23"/>
      <c r="AQ316" s="23"/>
      <c r="AR316" s="23"/>
      <c r="AS316" s="23"/>
      <c r="AT316" s="23"/>
      <c r="AU316" s="23"/>
      <c r="AV316" s="23"/>
      <c r="AW316" s="23"/>
      <c r="AX316" s="23"/>
      <c r="AY316" s="23"/>
      <c r="AZ316" s="23"/>
      <c r="BA316" s="23"/>
      <c r="BB316" s="23"/>
      <c r="BC316" s="23"/>
      <c r="BD316" s="23"/>
      <c r="BE316" s="23"/>
      <c r="BF316" s="23"/>
      <c r="BP316" s="23"/>
      <c r="BT316" s="20">
        <f t="shared" si="26"/>
        <v>0</v>
      </c>
      <c r="BU316" s="20">
        <f t="shared" si="27"/>
        <v>0</v>
      </c>
      <c r="BV316" s="20">
        <f t="shared" si="28"/>
        <v>0</v>
      </c>
      <c r="CD316" s="23"/>
      <c r="CE316" s="23"/>
      <c r="CH316" s="20" t="str">
        <f t="shared" si="29"/>
        <v xml:space="preserve">[01/00/00] </v>
      </c>
    </row>
    <row r="317" spans="40:86">
      <c r="AN317" s="23"/>
      <c r="AO317" s="23"/>
      <c r="AP317" s="23"/>
      <c r="AQ317" s="23"/>
      <c r="AR317" s="23"/>
      <c r="AS317" s="23"/>
      <c r="AT317" s="23"/>
      <c r="AU317" s="23"/>
      <c r="AV317" s="23"/>
      <c r="AW317" s="23"/>
      <c r="AX317" s="23"/>
      <c r="AY317" s="23"/>
      <c r="AZ317" s="23"/>
      <c r="BA317" s="23"/>
      <c r="BB317" s="23"/>
      <c r="BC317" s="23"/>
      <c r="BD317" s="23"/>
      <c r="BE317" s="23"/>
      <c r="BF317" s="23"/>
      <c r="BP317" s="23"/>
      <c r="BT317" s="20">
        <f t="shared" si="26"/>
        <v>0</v>
      </c>
      <c r="BU317" s="20">
        <f t="shared" si="27"/>
        <v>0</v>
      </c>
      <c r="BV317" s="20">
        <f t="shared" si="28"/>
        <v>0</v>
      </c>
      <c r="CD317" s="23"/>
      <c r="CE317" s="23"/>
      <c r="CH317" s="20" t="str">
        <f t="shared" si="29"/>
        <v xml:space="preserve">[01/00/00] </v>
      </c>
    </row>
    <row r="318" spans="40:86">
      <c r="AN318" s="23"/>
      <c r="AO318" s="23"/>
      <c r="AP318" s="23"/>
      <c r="AQ318" s="23"/>
      <c r="AR318" s="23"/>
      <c r="AS318" s="23"/>
      <c r="AT318" s="23"/>
      <c r="AU318" s="23"/>
      <c r="AV318" s="23"/>
      <c r="AW318" s="23"/>
      <c r="AX318" s="23"/>
      <c r="AY318" s="23"/>
      <c r="AZ318" s="23"/>
      <c r="BA318" s="23"/>
      <c r="BB318" s="23"/>
      <c r="BC318" s="23"/>
      <c r="BD318" s="23"/>
      <c r="BE318" s="23"/>
      <c r="BF318" s="23"/>
      <c r="BP318" s="23"/>
      <c r="BT318" s="20">
        <f t="shared" si="26"/>
        <v>0</v>
      </c>
      <c r="BU318" s="20">
        <f t="shared" si="27"/>
        <v>0</v>
      </c>
      <c r="BV318" s="20">
        <f t="shared" si="28"/>
        <v>0</v>
      </c>
      <c r="CD318" s="23"/>
      <c r="CE318" s="23"/>
      <c r="CH318" s="20" t="str">
        <f t="shared" si="29"/>
        <v xml:space="preserve">[01/00/00] </v>
      </c>
    </row>
    <row r="319" spans="40:86">
      <c r="AN319" s="23"/>
      <c r="AO319" s="23"/>
      <c r="AP319" s="23"/>
      <c r="AQ319" s="23"/>
      <c r="AR319" s="23"/>
      <c r="AS319" s="23"/>
      <c r="AT319" s="23"/>
      <c r="AU319" s="23"/>
      <c r="AV319" s="23"/>
      <c r="AW319" s="23"/>
      <c r="AX319" s="23"/>
      <c r="AY319" s="23"/>
      <c r="AZ319" s="23"/>
      <c r="BA319" s="23"/>
      <c r="BB319" s="23"/>
      <c r="BC319" s="23"/>
      <c r="BD319" s="23"/>
      <c r="BE319" s="23"/>
      <c r="BF319" s="23"/>
      <c r="BP319" s="23"/>
      <c r="BT319" s="20">
        <f t="shared" si="26"/>
        <v>0</v>
      </c>
      <c r="BU319" s="20">
        <f t="shared" si="27"/>
        <v>0</v>
      </c>
      <c r="BV319" s="20">
        <f t="shared" si="28"/>
        <v>0</v>
      </c>
      <c r="CD319" s="23"/>
      <c r="CE319" s="23"/>
      <c r="CH319" s="20" t="str">
        <f t="shared" si="29"/>
        <v xml:space="preserve">[01/00/00] </v>
      </c>
    </row>
    <row r="320" spans="40:86">
      <c r="AN320" s="23"/>
      <c r="AO320" s="23"/>
      <c r="AP320" s="23"/>
      <c r="AQ320" s="23"/>
      <c r="AR320" s="23"/>
      <c r="AS320" s="23"/>
      <c r="AT320" s="23"/>
      <c r="AU320" s="23"/>
      <c r="AV320" s="23"/>
      <c r="AW320" s="23"/>
      <c r="AX320" s="23"/>
      <c r="AY320" s="23"/>
      <c r="AZ320" s="23"/>
      <c r="BA320" s="23"/>
      <c r="BB320" s="23"/>
      <c r="BC320" s="23"/>
      <c r="BD320" s="23"/>
      <c r="BE320" s="23"/>
      <c r="BF320" s="23"/>
      <c r="BP320" s="23"/>
      <c r="BT320" s="20">
        <f t="shared" si="26"/>
        <v>0</v>
      </c>
      <c r="BU320" s="20">
        <f t="shared" si="27"/>
        <v>0</v>
      </c>
      <c r="BV320" s="20">
        <f t="shared" si="28"/>
        <v>0</v>
      </c>
      <c r="CD320" s="23"/>
      <c r="CE320" s="23"/>
      <c r="CH320" s="20" t="str">
        <f t="shared" si="29"/>
        <v xml:space="preserve">[01/00/00] </v>
      </c>
    </row>
    <row r="321" spans="40:86">
      <c r="AN321" s="23"/>
      <c r="AO321" s="23"/>
      <c r="AP321" s="23"/>
      <c r="AQ321" s="23"/>
      <c r="AR321" s="23"/>
      <c r="AS321" s="23"/>
      <c r="AT321" s="23"/>
      <c r="AU321" s="23"/>
      <c r="AV321" s="23"/>
      <c r="AW321" s="23"/>
      <c r="AX321" s="23"/>
      <c r="AY321" s="23"/>
      <c r="AZ321" s="23"/>
      <c r="BA321" s="23"/>
      <c r="BB321" s="23"/>
      <c r="BC321" s="23"/>
      <c r="BD321" s="23"/>
      <c r="BE321" s="23"/>
      <c r="BF321" s="23"/>
      <c r="BP321" s="23"/>
      <c r="BT321" s="20">
        <f t="shared" si="26"/>
        <v>0</v>
      </c>
      <c r="BU321" s="20">
        <f t="shared" si="27"/>
        <v>0</v>
      </c>
      <c r="BV321" s="20">
        <f t="shared" si="28"/>
        <v>0</v>
      </c>
      <c r="CD321" s="23"/>
      <c r="CE321" s="23"/>
      <c r="CH321" s="20" t="str">
        <f t="shared" si="29"/>
        <v xml:space="preserve">[01/00/00] </v>
      </c>
    </row>
    <row r="322" spans="40:86">
      <c r="AN322" s="23"/>
      <c r="AO322" s="23"/>
      <c r="AP322" s="23"/>
      <c r="AQ322" s="23"/>
      <c r="AR322" s="23"/>
      <c r="AS322" s="23"/>
      <c r="AT322" s="23"/>
      <c r="AU322" s="23"/>
      <c r="AV322" s="23"/>
      <c r="AW322" s="23"/>
      <c r="AX322" s="23"/>
      <c r="AY322" s="23"/>
      <c r="AZ322" s="23"/>
      <c r="BA322" s="23"/>
      <c r="BB322" s="23"/>
      <c r="BC322" s="23"/>
      <c r="BD322" s="23"/>
      <c r="BE322" s="23"/>
      <c r="BF322" s="23"/>
      <c r="BT322" s="20">
        <f t="shared" si="26"/>
        <v>0</v>
      </c>
      <c r="BU322" s="20">
        <f t="shared" si="27"/>
        <v>0</v>
      </c>
      <c r="BV322" s="20">
        <f t="shared" si="28"/>
        <v>0</v>
      </c>
      <c r="CD322" s="23"/>
      <c r="CE322" s="23"/>
      <c r="CH322" s="20" t="str">
        <f t="shared" si="29"/>
        <v xml:space="preserve">[01/00/00] </v>
      </c>
    </row>
    <row r="323" spans="40:86">
      <c r="AN323" s="23"/>
      <c r="AO323" s="23"/>
      <c r="AP323" s="23"/>
      <c r="AQ323" s="23"/>
      <c r="AR323" s="23"/>
      <c r="AS323" s="23"/>
      <c r="AT323" s="23"/>
      <c r="AU323" s="23"/>
      <c r="AV323" s="23"/>
      <c r="AW323" s="23"/>
      <c r="AX323" s="23"/>
      <c r="AY323" s="23"/>
      <c r="AZ323" s="23"/>
      <c r="BA323" s="23"/>
      <c r="BB323" s="23"/>
      <c r="BC323" s="23"/>
      <c r="BD323" s="23"/>
      <c r="BE323" s="23"/>
      <c r="BF323" s="23"/>
      <c r="BT323" s="20">
        <f t="shared" si="26"/>
        <v>0</v>
      </c>
      <c r="BU323" s="20">
        <f t="shared" si="27"/>
        <v>0</v>
      </c>
      <c r="BV323" s="20">
        <f t="shared" si="28"/>
        <v>0</v>
      </c>
      <c r="CD323" s="23"/>
      <c r="CE323" s="23"/>
      <c r="CH323" s="20" t="str">
        <f t="shared" si="29"/>
        <v xml:space="preserve">[01/00/00] </v>
      </c>
    </row>
    <row r="324" spans="40:86">
      <c r="AN324" s="23"/>
      <c r="AO324" s="23"/>
      <c r="AP324" s="23"/>
      <c r="AQ324" s="23"/>
      <c r="AR324" s="23"/>
      <c r="AS324" s="23"/>
      <c r="AT324" s="23"/>
      <c r="AU324" s="23"/>
      <c r="AV324" s="23"/>
      <c r="AW324" s="23"/>
      <c r="AX324" s="23"/>
      <c r="AY324" s="23"/>
      <c r="AZ324" s="23"/>
      <c r="BA324" s="23"/>
      <c r="BB324" s="23"/>
      <c r="BC324" s="23"/>
      <c r="BD324" s="23"/>
      <c r="BE324" s="23"/>
      <c r="BF324" s="23"/>
      <c r="BT324" s="20">
        <f t="shared" ref="BT324:BT387" si="30">IF(BR324=20,BS324,0)</f>
        <v>0</v>
      </c>
      <c r="BU324" s="20">
        <f t="shared" ref="BU324:BU387" si="31">IF(BR324=30,BS324,0)</f>
        <v>0</v>
      </c>
      <c r="BV324" s="20">
        <f t="shared" ref="BV324:BV387" si="32">IF(BR324=20,0,IF(BR324=30,0,BS324))</f>
        <v>0</v>
      </c>
      <c r="CD324" s="23"/>
      <c r="CE324" s="23"/>
      <c r="CH324" s="20" t="str">
        <f t="shared" ref="CH324:CH387" si="33">"[" &amp; TEXT(CD324,"MM/DD/YY") &amp; "] "</f>
        <v xml:space="preserve">[01/00/00] </v>
      </c>
    </row>
    <row r="325" spans="40:86">
      <c r="AN325" s="23"/>
      <c r="AO325" s="23"/>
      <c r="AP325" s="23"/>
      <c r="AQ325" s="23"/>
      <c r="AR325" s="23"/>
      <c r="AS325" s="23"/>
      <c r="AT325" s="23"/>
      <c r="AU325" s="23"/>
      <c r="AV325" s="23"/>
      <c r="AW325" s="23"/>
      <c r="AX325" s="23"/>
      <c r="AY325" s="23"/>
      <c r="AZ325" s="23"/>
      <c r="BA325" s="23"/>
      <c r="BB325" s="23"/>
      <c r="BC325" s="23"/>
      <c r="BD325" s="23"/>
      <c r="BE325" s="23"/>
      <c r="BF325" s="23"/>
      <c r="BT325" s="20">
        <f t="shared" si="30"/>
        <v>0</v>
      </c>
      <c r="BU325" s="20">
        <f t="shared" si="31"/>
        <v>0</v>
      </c>
      <c r="BV325" s="20">
        <f t="shared" si="32"/>
        <v>0</v>
      </c>
      <c r="CD325" s="23"/>
      <c r="CE325" s="23"/>
      <c r="CH325" s="20" t="str">
        <f t="shared" si="33"/>
        <v xml:space="preserve">[01/00/00] </v>
      </c>
    </row>
    <row r="326" spans="40:86">
      <c r="AN326" s="23"/>
      <c r="AO326" s="23"/>
      <c r="AP326" s="23"/>
      <c r="AQ326" s="23"/>
      <c r="AR326" s="23"/>
      <c r="AS326" s="23"/>
      <c r="AT326" s="23"/>
      <c r="AU326" s="23"/>
      <c r="AV326" s="23"/>
      <c r="AW326" s="23"/>
      <c r="AX326" s="23"/>
      <c r="AY326" s="23"/>
      <c r="AZ326" s="23"/>
      <c r="BA326" s="23"/>
      <c r="BB326" s="23"/>
      <c r="BC326" s="23"/>
      <c r="BD326" s="23"/>
      <c r="BE326" s="23"/>
      <c r="BF326" s="23"/>
      <c r="BT326" s="20">
        <f t="shared" si="30"/>
        <v>0</v>
      </c>
      <c r="BU326" s="20">
        <f t="shared" si="31"/>
        <v>0</v>
      </c>
      <c r="BV326" s="20">
        <f t="shared" si="32"/>
        <v>0</v>
      </c>
      <c r="CD326" s="23"/>
      <c r="CE326" s="23"/>
      <c r="CH326" s="20" t="str">
        <f t="shared" si="33"/>
        <v xml:space="preserve">[01/00/00] </v>
      </c>
    </row>
    <row r="327" spans="40:86">
      <c r="AN327" s="23"/>
      <c r="AO327" s="23"/>
      <c r="AP327" s="23"/>
      <c r="AQ327" s="23"/>
      <c r="AR327" s="23"/>
      <c r="AS327" s="23"/>
      <c r="AT327" s="23"/>
      <c r="AU327" s="23"/>
      <c r="AV327" s="23"/>
      <c r="AW327" s="23"/>
      <c r="AX327" s="23"/>
      <c r="AY327" s="23"/>
      <c r="AZ327" s="23"/>
      <c r="BA327" s="23"/>
      <c r="BB327" s="23"/>
      <c r="BC327" s="23"/>
      <c r="BD327" s="23"/>
      <c r="BE327" s="23"/>
      <c r="BF327" s="23"/>
      <c r="BT327" s="20">
        <f t="shared" si="30"/>
        <v>0</v>
      </c>
      <c r="BU327" s="20">
        <f t="shared" si="31"/>
        <v>0</v>
      </c>
      <c r="BV327" s="20">
        <f t="shared" si="32"/>
        <v>0</v>
      </c>
      <c r="CD327" s="23"/>
      <c r="CE327" s="23"/>
      <c r="CH327" s="20" t="str">
        <f t="shared" si="33"/>
        <v xml:space="preserve">[01/00/00] </v>
      </c>
    </row>
    <row r="328" spans="40:86">
      <c r="AN328" s="23"/>
      <c r="AO328" s="23"/>
      <c r="AP328" s="23"/>
      <c r="AQ328" s="23"/>
      <c r="AR328" s="23"/>
      <c r="AS328" s="23"/>
      <c r="AT328" s="23"/>
      <c r="AU328" s="23"/>
      <c r="AV328" s="23"/>
      <c r="AW328" s="23"/>
      <c r="AX328" s="23"/>
      <c r="AY328" s="23"/>
      <c r="AZ328" s="23"/>
      <c r="BA328" s="23"/>
      <c r="BB328" s="23"/>
      <c r="BC328" s="23"/>
      <c r="BD328" s="23"/>
      <c r="BE328" s="23"/>
      <c r="BF328" s="23"/>
      <c r="BT328" s="20">
        <f t="shared" si="30"/>
        <v>0</v>
      </c>
      <c r="BU328" s="20">
        <f t="shared" si="31"/>
        <v>0</v>
      </c>
      <c r="BV328" s="20">
        <f t="shared" si="32"/>
        <v>0</v>
      </c>
      <c r="CD328" s="23"/>
      <c r="CE328" s="23"/>
      <c r="CH328" s="20" t="str">
        <f t="shared" si="33"/>
        <v xml:space="preserve">[01/00/00] </v>
      </c>
    </row>
    <row r="329" spans="40:86">
      <c r="AN329" s="23"/>
      <c r="AO329" s="23"/>
      <c r="AP329" s="23"/>
      <c r="AQ329" s="23"/>
      <c r="AR329" s="23"/>
      <c r="AS329" s="23"/>
      <c r="AT329" s="23"/>
      <c r="AU329" s="23"/>
      <c r="AV329" s="23"/>
      <c r="AW329" s="23"/>
      <c r="AX329" s="23"/>
      <c r="AY329" s="23"/>
      <c r="AZ329" s="23"/>
      <c r="BA329" s="23"/>
      <c r="BB329" s="23"/>
      <c r="BC329" s="23"/>
      <c r="BD329" s="23"/>
      <c r="BE329" s="23"/>
      <c r="BF329" s="23"/>
      <c r="BT329" s="20">
        <f t="shared" si="30"/>
        <v>0</v>
      </c>
      <c r="BU329" s="20">
        <f t="shared" si="31"/>
        <v>0</v>
      </c>
      <c r="BV329" s="20">
        <f t="shared" si="32"/>
        <v>0</v>
      </c>
      <c r="CD329" s="23"/>
      <c r="CE329" s="23"/>
      <c r="CH329" s="20" t="str">
        <f t="shared" si="33"/>
        <v xml:space="preserve">[01/00/00] </v>
      </c>
    </row>
    <row r="330" spans="40:86">
      <c r="AN330" s="23"/>
      <c r="AO330" s="23"/>
      <c r="AP330" s="23"/>
      <c r="AQ330" s="23"/>
      <c r="AR330" s="23"/>
      <c r="AS330" s="23"/>
      <c r="AT330" s="23"/>
      <c r="AU330" s="23"/>
      <c r="AV330" s="23"/>
      <c r="AW330" s="23"/>
      <c r="AX330" s="23"/>
      <c r="AY330" s="23"/>
      <c r="AZ330" s="23"/>
      <c r="BA330" s="23"/>
      <c r="BB330" s="23"/>
      <c r="BC330" s="23"/>
      <c r="BD330" s="23"/>
      <c r="BE330" s="23"/>
      <c r="BF330" s="23"/>
      <c r="BT330" s="20">
        <f t="shared" si="30"/>
        <v>0</v>
      </c>
      <c r="BU330" s="20">
        <f t="shared" si="31"/>
        <v>0</v>
      </c>
      <c r="BV330" s="20">
        <f t="shared" si="32"/>
        <v>0</v>
      </c>
      <c r="CD330" s="23"/>
      <c r="CE330" s="23"/>
      <c r="CH330" s="20" t="str">
        <f t="shared" si="33"/>
        <v xml:space="preserve">[01/00/00] </v>
      </c>
    </row>
    <row r="331" spans="40:86">
      <c r="AN331" s="23"/>
      <c r="AO331" s="23"/>
      <c r="AP331" s="23"/>
      <c r="AQ331" s="23"/>
      <c r="AR331" s="23"/>
      <c r="AS331" s="23"/>
      <c r="AT331" s="23"/>
      <c r="AU331" s="23"/>
      <c r="AV331" s="23"/>
      <c r="AW331" s="23"/>
      <c r="AX331" s="23"/>
      <c r="AY331" s="23"/>
      <c r="AZ331" s="23"/>
      <c r="BA331" s="23"/>
      <c r="BB331" s="23"/>
      <c r="BC331" s="23"/>
      <c r="BD331" s="23"/>
      <c r="BE331" s="23"/>
      <c r="BF331" s="23"/>
      <c r="BT331" s="20">
        <f t="shared" si="30"/>
        <v>0</v>
      </c>
      <c r="BU331" s="20">
        <f t="shared" si="31"/>
        <v>0</v>
      </c>
      <c r="BV331" s="20">
        <f t="shared" si="32"/>
        <v>0</v>
      </c>
      <c r="CD331" s="23"/>
      <c r="CE331" s="23"/>
      <c r="CH331" s="20" t="str">
        <f t="shared" si="33"/>
        <v xml:space="preserve">[01/00/00] </v>
      </c>
    </row>
    <row r="332" spans="40:86">
      <c r="AN332" s="23"/>
      <c r="AO332" s="23"/>
      <c r="AP332" s="23"/>
      <c r="AQ332" s="23"/>
      <c r="AR332" s="23"/>
      <c r="AS332" s="23"/>
      <c r="AT332" s="23"/>
      <c r="AU332" s="23"/>
      <c r="AV332" s="23"/>
      <c r="AW332" s="23"/>
      <c r="AX332" s="23"/>
      <c r="AY332" s="23"/>
      <c r="AZ332" s="23"/>
      <c r="BA332" s="23"/>
      <c r="BB332" s="23"/>
      <c r="BC332" s="23"/>
      <c r="BD332" s="23"/>
      <c r="BE332" s="23"/>
      <c r="BF332" s="23"/>
      <c r="BT332" s="20">
        <f t="shared" si="30"/>
        <v>0</v>
      </c>
      <c r="BU332" s="20">
        <f t="shared" si="31"/>
        <v>0</v>
      </c>
      <c r="BV332" s="20">
        <f t="shared" si="32"/>
        <v>0</v>
      </c>
      <c r="CD332" s="23"/>
      <c r="CE332" s="23"/>
      <c r="CH332" s="20" t="str">
        <f t="shared" si="33"/>
        <v xml:space="preserve">[01/00/00] </v>
      </c>
    </row>
    <row r="333" spans="40:86">
      <c r="AN333" s="23"/>
      <c r="AO333" s="23"/>
      <c r="AP333" s="23"/>
      <c r="AQ333" s="23"/>
      <c r="AR333" s="23"/>
      <c r="AS333" s="23"/>
      <c r="AT333" s="23"/>
      <c r="AU333" s="23"/>
      <c r="AV333" s="23"/>
      <c r="AW333" s="23"/>
      <c r="AX333" s="23"/>
      <c r="AY333" s="23"/>
      <c r="AZ333" s="23"/>
      <c r="BA333" s="23"/>
      <c r="BB333" s="23"/>
      <c r="BC333" s="23"/>
      <c r="BD333" s="23"/>
      <c r="BE333" s="23"/>
      <c r="BF333" s="23"/>
      <c r="BT333" s="20">
        <f t="shared" si="30"/>
        <v>0</v>
      </c>
      <c r="BU333" s="20">
        <f t="shared" si="31"/>
        <v>0</v>
      </c>
      <c r="BV333" s="20">
        <f t="shared" si="32"/>
        <v>0</v>
      </c>
      <c r="CD333" s="23"/>
      <c r="CE333" s="23"/>
      <c r="CH333" s="20" t="str">
        <f t="shared" si="33"/>
        <v xml:space="preserve">[01/00/00] </v>
      </c>
    </row>
    <row r="334" spans="40:86">
      <c r="AN334" s="23"/>
      <c r="AO334" s="23"/>
      <c r="AP334" s="23"/>
      <c r="AQ334" s="23"/>
      <c r="AR334" s="23"/>
      <c r="AS334" s="23"/>
      <c r="AT334" s="23"/>
      <c r="AU334" s="23"/>
      <c r="AV334" s="23"/>
      <c r="AW334" s="23"/>
      <c r="AX334" s="23"/>
      <c r="AY334" s="23"/>
      <c r="AZ334" s="23"/>
      <c r="BA334" s="23"/>
      <c r="BB334" s="23"/>
      <c r="BC334" s="23"/>
      <c r="BD334" s="23"/>
      <c r="BE334" s="23"/>
      <c r="BF334" s="23"/>
      <c r="BT334" s="20">
        <f t="shared" si="30"/>
        <v>0</v>
      </c>
      <c r="BU334" s="20">
        <f t="shared" si="31"/>
        <v>0</v>
      </c>
      <c r="BV334" s="20">
        <f t="shared" si="32"/>
        <v>0</v>
      </c>
      <c r="CD334" s="23"/>
      <c r="CE334" s="23"/>
      <c r="CH334" s="20" t="str">
        <f t="shared" si="33"/>
        <v xml:space="preserve">[01/00/00] </v>
      </c>
    </row>
    <row r="335" spans="40:86">
      <c r="AN335" s="23"/>
      <c r="AO335" s="23"/>
      <c r="AP335" s="23"/>
      <c r="AQ335" s="23"/>
      <c r="AR335" s="23"/>
      <c r="AS335" s="23"/>
      <c r="AT335" s="23"/>
      <c r="AU335" s="23"/>
      <c r="AV335" s="23"/>
      <c r="AW335" s="23"/>
      <c r="AX335" s="23"/>
      <c r="AY335" s="23"/>
      <c r="AZ335" s="23"/>
      <c r="BA335" s="23"/>
      <c r="BB335" s="23"/>
      <c r="BC335" s="23"/>
      <c r="BD335" s="23"/>
      <c r="BE335" s="23"/>
      <c r="BF335" s="23"/>
      <c r="BT335" s="20">
        <f t="shared" si="30"/>
        <v>0</v>
      </c>
      <c r="BU335" s="20">
        <f t="shared" si="31"/>
        <v>0</v>
      </c>
      <c r="BV335" s="20">
        <f t="shared" si="32"/>
        <v>0</v>
      </c>
      <c r="CD335" s="23"/>
      <c r="CE335" s="23"/>
      <c r="CH335" s="20" t="str">
        <f t="shared" si="33"/>
        <v xml:space="preserve">[01/00/00] </v>
      </c>
    </row>
    <row r="336" spans="40:86">
      <c r="AN336" s="23"/>
      <c r="AO336" s="23"/>
      <c r="AP336" s="23"/>
      <c r="AQ336" s="23"/>
      <c r="AR336" s="23"/>
      <c r="AS336" s="23"/>
      <c r="AT336" s="23"/>
      <c r="AU336" s="23"/>
      <c r="AV336" s="23"/>
      <c r="AW336" s="23"/>
      <c r="AX336" s="23"/>
      <c r="AY336" s="23"/>
      <c r="AZ336" s="23"/>
      <c r="BA336" s="23"/>
      <c r="BB336" s="23"/>
      <c r="BC336" s="23"/>
      <c r="BD336" s="23"/>
      <c r="BE336" s="23"/>
      <c r="BF336" s="23"/>
      <c r="BT336" s="20">
        <f t="shared" si="30"/>
        <v>0</v>
      </c>
      <c r="BU336" s="20">
        <f t="shared" si="31"/>
        <v>0</v>
      </c>
      <c r="BV336" s="20">
        <f t="shared" si="32"/>
        <v>0</v>
      </c>
      <c r="CD336" s="23"/>
      <c r="CE336" s="23"/>
      <c r="CH336" s="20" t="str">
        <f t="shared" si="33"/>
        <v xml:space="preserve">[01/00/00] </v>
      </c>
    </row>
    <row r="337" spans="40:86">
      <c r="AN337" s="23"/>
      <c r="AO337" s="23"/>
      <c r="AP337" s="23"/>
      <c r="AQ337" s="23"/>
      <c r="AR337" s="23"/>
      <c r="AS337" s="23"/>
      <c r="AT337" s="23"/>
      <c r="AU337" s="23"/>
      <c r="AV337" s="23"/>
      <c r="AW337" s="23"/>
      <c r="AX337" s="23"/>
      <c r="AY337" s="23"/>
      <c r="AZ337" s="23"/>
      <c r="BA337" s="23"/>
      <c r="BB337" s="23"/>
      <c r="BC337" s="23"/>
      <c r="BD337" s="23"/>
      <c r="BE337" s="23"/>
      <c r="BF337" s="23"/>
      <c r="BT337" s="20">
        <f t="shared" si="30"/>
        <v>0</v>
      </c>
      <c r="BU337" s="20">
        <f t="shared" si="31"/>
        <v>0</v>
      </c>
      <c r="BV337" s="20">
        <f t="shared" si="32"/>
        <v>0</v>
      </c>
      <c r="CD337" s="23"/>
      <c r="CE337" s="23"/>
      <c r="CH337" s="20" t="str">
        <f t="shared" si="33"/>
        <v xml:space="preserve">[01/00/00] </v>
      </c>
    </row>
    <row r="338" spans="40:86">
      <c r="AN338" s="23"/>
      <c r="AO338" s="23"/>
      <c r="AP338" s="23"/>
      <c r="AQ338" s="23"/>
      <c r="AR338" s="23"/>
      <c r="AS338" s="23"/>
      <c r="AT338" s="23"/>
      <c r="AU338" s="23"/>
      <c r="AV338" s="23"/>
      <c r="AW338" s="23"/>
      <c r="AX338" s="23"/>
      <c r="AY338" s="23"/>
      <c r="AZ338" s="23"/>
      <c r="BA338" s="23"/>
      <c r="BB338" s="23"/>
      <c r="BC338" s="23"/>
      <c r="BD338" s="23"/>
      <c r="BE338" s="23"/>
      <c r="BF338" s="23"/>
      <c r="BT338" s="20">
        <f t="shared" si="30"/>
        <v>0</v>
      </c>
      <c r="BU338" s="20">
        <f t="shared" si="31"/>
        <v>0</v>
      </c>
      <c r="BV338" s="20">
        <f t="shared" si="32"/>
        <v>0</v>
      </c>
      <c r="CD338" s="23"/>
      <c r="CE338" s="23"/>
      <c r="CH338" s="20" t="str">
        <f t="shared" si="33"/>
        <v xml:space="preserve">[01/00/00] </v>
      </c>
    </row>
    <row r="339" spans="40:86">
      <c r="AN339" s="23"/>
      <c r="AO339" s="23"/>
      <c r="AP339" s="23"/>
      <c r="AQ339" s="23"/>
      <c r="AR339" s="23"/>
      <c r="AS339" s="23"/>
      <c r="AT339" s="23"/>
      <c r="AU339" s="23"/>
      <c r="AV339" s="23"/>
      <c r="AW339" s="23"/>
      <c r="AX339" s="23"/>
      <c r="AY339" s="23"/>
      <c r="AZ339" s="23"/>
      <c r="BA339" s="23"/>
      <c r="BB339" s="23"/>
      <c r="BC339" s="23"/>
      <c r="BD339" s="23"/>
      <c r="BE339" s="23"/>
      <c r="BF339" s="23"/>
      <c r="BT339" s="20">
        <f t="shared" si="30"/>
        <v>0</v>
      </c>
      <c r="BU339" s="20">
        <f t="shared" si="31"/>
        <v>0</v>
      </c>
      <c r="BV339" s="20">
        <f t="shared" si="32"/>
        <v>0</v>
      </c>
      <c r="CD339" s="23"/>
      <c r="CE339" s="23"/>
      <c r="CH339" s="20" t="str">
        <f t="shared" si="33"/>
        <v xml:space="preserve">[01/00/00] </v>
      </c>
    </row>
    <row r="340" spans="40:86">
      <c r="AN340" s="23"/>
      <c r="AO340" s="23"/>
      <c r="AP340" s="23"/>
      <c r="AQ340" s="23"/>
      <c r="AR340" s="23"/>
      <c r="AS340" s="23"/>
      <c r="AT340" s="23"/>
      <c r="AU340" s="23"/>
      <c r="AV340" s="23"/>
      <c r="AW340" s="23"/>
      <c r="AX340" s="23"/>
      <c r="AY340" s="23"/>
      <c r="AZ340" s="23"/>
      <c r="BA340" s="23"/>
      <c r="BB340" s="23"/>
      <c r="BC340" s="23"/>
      <c r="BD340" s="23"/>
      <c r="BE340" s="23"/>
      <c r="BF340" s="23"/>
      <c r="BT340" s="20">
        <f t="shared" si="30"/>
        <v>0</v>
      </c>
      <c r="BU340" s="20">
        <f t="shared" si="31"/>
        <v>0</v>
      </c>
      <c r="BV340" s="20">
        <f t="shared" si="32"/>
        <v>0</v>
      </c>
      <c r="CD340" s="23"/>
      <c r="CE340" s="23"/>
      <c r="CH340" s="20" t="str">
        <f t="shared" si="33"/>
        <v xml:space="preserve">[01/00/00] </v>
      </c>
    </row>
    <row r="341" spans="40:86">
      <c r="AN341" s="23"/>
      <c r="AO341" s="23"/>
      <c r="AP341" s="23"/>
      <c r="AQ341" s="23"/>
      <c r="AR341" s="23"/>
      <c r="AS341" s="23"/>
      <c r="AT341" s="23"/>
      <c r="AU341" s="23"/>
      <c r="AV341" s="23"/>
      <c r="AW341" s="23"/>
      <c r="AX341" s="23"/>
      <c r="AY341" s="23"/>
      <c r="AZ341" s="23"/>
      <c r="BA341" s="23"/>
      <c r="BB341" s="23"/>
      <c r="BC341" s="23"/>
      <c r="BD341" s="23"/>
      <c r="BE341" s="23"/>
      <c r="BF341" s="23"/>
      <c r="BT341" s="20">
        <f t="shared" si="30"/>
        <v>0</v>
      </c>
      <c r="BU341" s="20">
        <f t="shared" si="31"/>
        <v>0</v>
      </c>
      <c r="BV341" s="20">
        <f t="shared" si="32"/>
        <v>0</v>
      </c>
      <c r="CD341" s="23"/>
      <c r="CE341" s="23"/>
      <c r="CH341" s="20" t="str">
        <f t="shared" si="33"/>
        <v xml:space="preserve">[01/00/00] </v>
      </c>
    </row>
    <row r="342" spans="40:86">
      <c r="AN342" s="23"/>
      <c r="AO342" s="23"/>
      <c r="AP342" s="23"/>
      <c r="AQ342" s="23"/>
      <c r="AR342" s="23"/>
      <c r="AS342" s="23"/>
      <c r="AT342" s="23"/>
      <c r="AU342" s="23"/>
      <c r="AV342" s="23"/>
      <c r="AW342" s="23"/>
      <c r="AX342" s="23"/>
      <c r="AY342" s="23"/>
      <c r="AZ342" s="23"/>
      <c r="BA342" s="23"/>
      <c r="BB342" s="23"/>
      <c r="BC342" s="23"/>
      <c r="BD342" s="23"/>
      <c r="BE342" s="23"/>
      <c r="BF342" s="23"/>
      <c r="BT342" s="20">
        <f t="shared" si="30"/>
        <v>0</v>
      </c>
      <c r="BU342" s="20">
        <f t="shared" si="31"/>
        <v>0</v>
      </c>
      <c r="BV342" s="20">
        <f t="shared" si="32"/>
        <v>0</v>
      </c>
      <c r="CD342" s="23"/>
      <c r="CE342" s="23"/>
      <c r="CH342" s="20" t="str">
        <f t="shared" si="33"/>
        <v xml:space="preserve">[01/00/00] </v>
      </c>
    </row>
    <row r="343" spans="40:86">
      <c r="AN343" s="23"/>
      <c r="AO343" s="23"/>
      <c r="AP343" s="23"/>
      <c r="AQ343" s="23"/>
      <c r="AR343" s="23"/>
      <c r="AS343" s="23"/>
      <c r="AT343" s="23"/>
      <c r="AU343" s="23"/>
      <c r="AV343" s="23"/>
      <c r="AW343" s="23"/>
      <c r="AX343" s="23"/>
      <c r="AY343" s="23"/>
      <c r="AZ343" s="23"/>
      <c r="BA343" s="23"/>
      <c r="BB343" s="23"/>
      <c r="BC343" s="23"/>
      <c r="BD343" s="23"/>
      <c r="BE343" s="23"/>
      <c r="BF343" s="23"/>
      <c r="BT343" s="20">
        <f t="shared" si="30"/>
        <v>0</v>
      </c>
      <c r="BU343" s="20">
        <f t="shared" si="31"/>
        <v>0</v>
      </c>
      <c r="BV343" s="20">
        <f t="shared" si="32"/>
        <v>0</v>
      </c>
      <c r="CD343" s="23"/>
      <c r="CE343" s="23"/>
      <c r="CH343" s="20" t="str">
        <f t="shared" si="33"/>
        <v xml:space="preserve">[01/00/00] </v>
      </c>
    </row>
    <row r="344" spans="40:86">
      <c r="AN344" s="23"/>
      <c r="AO344" s="23"/>
      <c r="AP344" s="23"/>
      <c r="AQ344" s="23"/>
      <c r="AR344" s="23"/>
      <c r="AS344" s="23"/>
      <c r="AT344" s="23"/>
      <c r="AU344" s="23"/>
      <c r="AV344" s="23"/>
      <c r="AW344" s="23"/>
      <c r="AX344" s="23"/>
      <c r="AY344" s="23"/>
      <c r="AZ344" s="23"/>
      <c r="BA344" s="23"/>
      <c r="BB344" s="23"/>
      <c r="BC344" s="23"/>
      <c r="BD344" s="23"/>
      <c r="BE344" s="23"/>
      <c r="BF344" s="23"/>
      <c r="BT344" s="20">
        <f t="shared" si="30"/>
        <v>0</v>
      </c>
      <c r="BU344" s="20">
        <f t="shared" si="31"/>
        <v>0</v>
      </c>
      <c r="BV344" s="20">
        <f t="shared" si="32"/>
        <v>0</v>
      </c>
      <c r="CD344" s="23"/>
      <c r="CE344" s="23"/>
      <c r="CH344" s="20" t="str">
        <f t="shared" si="33"/>
        <v xml:space="preserve">[01/00/00] </v>
      </c>
    </row>
    <row r="345" spans="40:86">
      <c r="AN345" s="23"/>
      <c r="AO345" s="23"/>
      <c r="AP345" s="23"/>
      <c r="AQ345" s="23"/>
      <c r="AR345" s="23"/>
      <c r="AS345" s="23"/>
      <c r="AT345" s="23"/>
      <c r="AU345" s="23"/>
      <c r="AV345" s="23"/>
      <c r="AW345" s="23"/>
      <c r="AX345" s="23"/>
      <c r="AY345" s="23"/>
      <c r="AZ345" s="23"/>
      <c r="BA345" s="23"/>
      <c r="BB345" s="23"/>
      <c r="BC345" s="23"/>
      <c r="BD345" s="23"/>
      <c r="BE345" s="23"/>
      <c r="BF345" s="23"/>
      <c r="BT345" s="20">
        <f t="shared" si="30"/>
        <v>0</v>
      </c>
      <c r="BU345" s="20">
        <f t="shared" si="31"/>
        <v>0</v>
      </c>
      <c r="BV345" s="20">
        <f t="shared" si="32"/>
        <v>0</v>
      </c>
      <c r="CD345" s="23"/>
      <c r="CE345" s="23"/>
      <c r="CH345" s="20" t="str">
        <f t="shared" si="33"/>
        <v xml:space="preserve">[01/00/00] </v>
      </c>
    </row>
    <row r="346" spans="40:86">
      <c r="AN346" s="23"/>
      <c r="AO346" s="23"/>
      <c r="AP346" s="23"/>
      <c r="AQ346" s="23"/>
      <c r="AR346" s="23"/>
      <c r="AS346" s="23"/>
      <c r="AT346" s="23"/>
      <c r="AU346" s="23"/>
      <c r="AV346" s="23"/>
      <c r="AW346" s="23"/>
      <c r="AX346" s="23"/>
      <c r="AY346" s="23"/>
      <c r="AZ346" s="23"/>
      <c r="BA346" s="23"/>
      <c r="BB346" s="23"/>
      <c r="BC346" s="23"/>
      <c r="BD346" s="23"/>
      <c r="BE346" s="23"/>
      <c r="BF346" s="23"/>
      <c r="BT346" s="20">
        <f t="shared" si="30"/>
        <v>0</v>
      </c>
      <c r="BU346" s="20">
        <f t="shared" si="31"/>
        <v>0</v>
      </c>
      <c r="BV346" s="20">
        <f t="shared" si="32"/>
        <v>0</v>
      </c>
      <c r="CD346" s="23"/>
      <c r="CE346" s="23"/>
      <c r="CH346" s="20" t="str">
        <f t="shared" si="33"/>
        <v xml:space="preserve">[01/00/00] </v>
      </c>
    </row>
    <row r="347" spans="40:86">
      <c r="AN347" s="23"/>
      <c r="AO347" s="23"/>
      <c r="AP347" s="23"/>
      <c r="AQ347" s="23"/>
      <c r="AR347" s="23"/>
      <c r="AS347" s="23"/>
      <c r="AT347" s="23"/>
      <c r="AU347" s="23"/>
      <c r="AV347" s="23"/>
      <c r="AW347" s="23"/>
      <c r="AX347" s="23"/>
      <c r="AY347" s="23"/>
      <c r="AZ347" s="23"/>
      <c r="BA347" s="23"/>
      <c r="BB347" s="23"/>
      <c r="BC347" s="23"/>
      <c r="BD347" s="23"/>
      <c r="BE347" s="23"/>
      <c r="BF347" s="23"/>
      <c r="BT347" s="20">
        <f t="shared" si="30"/>
        <v>0</v>
      </c>
      <c r="BU347" s="20">
        <f t="shared" si="31"/>
        <v>0</v>
      </c>
      <c r="BV347" s="20">
        <f t="shared" si="32"/>
        <v>0</v>
      </c>
      <c r="CD347" s="23"/>
      <c r="CE347" s="23"/>
      <c r="CH347" s="20" t="str">
        <f t="shared" si="33"/>
        <v xml:space="preserve">[01/00/00] </v>
      </c>
    </row>
    <row r="348" spans="40:86">
      <c r="AN348" s="23"/>
      <c r="AO348" s="23"/>
      <c r="AP348" s="23"/>
      <c r="AQ348" s="23"/>
      <c r="AR348" s="23"/>
      <c r="AS348" s="23"/>
      <c r="AT348" s="23"/>
      <c r="AU348" s="23"/>
      <c r="AV348" s="23"/>
      <c r="AW348" s="23"/>
      <c r="AX348" s="23"/>
      <c r="AY348" s="23"/>
      <c r="AZ348" s="23"/>
      <c r="BA348" s="23"/>
      <c r="BB348" s="23"/>
      <c r="BC348" s="23"/>
      <c r="BD348" s="23"/>
      <c r="BE348" s="23"/>
      <c r="BF348" s="23"/>
      <c r="BT348" s="20">
        <f t="shared" si="30"/>
        <v>0</v>
      </c>
      <c r="BU348" s="20">
        <f t="shared" si="31"/>
        <v>0</v>
      </c>
      <c r="BV348" s="20">
        <f t="shared" si="32"/>
        <v>0</v>
      </c>
      <c r="CD348" s="23"/>
      <c r="CE348" s="23"/>
      <c r="CH348" s="20" t="str">
        <f t="shared" si="33"/>
        <v xml:space="preserve">[01/00/00] </v>
      </c>
    </row>
    <row r="349" spans="40:86">
      <c r="AN349" s="23"/>
      <c r="AO349" s="23"/>
      <c r="AP349" s="23"/>
      <c r="AQ349" s="23"/>
      <c r="AR349" s="23"/>
      <c r="AS349" s="23"/>
      <c r="AT349" s="23"/>
      <c r="AU349" s="23"/>
      <c r="AV349" s="23"/>
      <c r="AW349" s="23"/>
      <c r="AX349" s="23"/>
      <c r="AY349" s="23"/>
      <c r="AZ349" s="23"/>
      <c r="BA349" s="23"/>
      <c r="BB349" s="23"/>
      <c r="BC349" s="23"/>
      <c r="BD349" s="23"/>
      <c r="BE349" s="23"/>
      <c r="BF349" s="23"/>
      <c r="BT349" s="20">
        <f t="shared" si="30"/>
        <v>0</v>
      </c>
      <c r="BU349" s="20">
        <f t="shared" si="31"/>
        <v>0</v>
      </c>
      <c r="BV349" s="20">
        <f t="shared" si="32"/>
        <v>0</v>
      </c>
      <c r="CD349" s="23"/>
      <c r="CE349" s="23"/>
      <c r="CH349" s="20" t="str">
        <f t="shared" si="33"/>
        <v xml:space="preserve">[01/00/00] </v>
      </c>
    </row>
    <row r="350" spans="40:86">
      <c r="AN350" s="23"/>
      <c r="AO350" s="23"/>
      <c r="AP350" s="23"/>
      <c r="AQ350" s="23"/>
      <c r="AR350" s="23"/>
      <c r="AS350" s="23"/>
      <c r="AT350" s="23"/>
      <c r="AU350" s="23"/>
      <c r="AV350" s="23"/>
      <c r="AW350" s="23"/>
      <c r="AX350" s="23"/>
      <c r="AY350" s="23"/>
      <c r="AZ350" s="23"/>
      <c r="BA350" s="23"/>
      <c r="BB350" s="23"/>
      <c r="BC350" s="23"/>
      <c r="BD350" s="23"/>
      <c r="BE350" s="23"/>
      <c r="BF350" s="23"/>
      <c r="BT350" s="20">
        <f t="shared" si="30"/>
        <v>0</v>
      </c>
      <c r="BU350" s="20">
        <f t="shared" si="31"/>
        <v>0</v>
      </c>
      <c r="BV350" s="20">
        <f t="shared" si="32"/>
        <v>0</v>
      </c>
      <c r="CD350" s="23"/>
      <c r="CE350" s="23"/>
      <c r="CH350" s="20" t="str">
        <f t="shared" si="33"/>
        <v xml:space="preserve">[01/00/00] </v>
      </c>
    </row>
    <row r="351" spans="40:86">
      <c r="AN351" s="23"/>
      <c r="AO351" s="23"/>
      <c r="AP351" s="23"/>
      <c r="AQ351" s="23"/>
      <c r="AR351" s="23"/>
      <c r="AS351" s="23"/>
      <c r="AT351" s="23"/>
      <c r="AU351" s="23"/>
      <c r="AV351" s="23"/>
      <c r="AW351" s="23"/>
      <c r="AX351" s="23"/>
      <c r="AY351" s="23"/>
      <c r="AZ351" s="23"/>
      <c r="BA351" s="23"/>
      <c r="BB351" s="23"/>
      <c r="BC351" s="23"/>
      <c r="BD351" s="23"/>
      <c r="BE351" s="23"/>
      <c r="BF351" s="23"/>
      <c r="BT351" s="20">
        <f t="shared" si="30"/>
        <v>0</v>
      </c>
      <c r="BU351" s="20">
        <f t="shared" si="31"/>
        <v>0</v>
      </c>
      <c r="BV351" s="20">
        <f t="shared" si="32"/>
        <v>0</v>
      </c>
      <c r="CD351" s="23"/>
      <c r="CE351" s="23"/>
      <c r="CH351" s="20" t="str">
        <f t="shared" si="33"/>
        <v xml:space="preserve">[01/00/00] </v>
      </c>
    </row>
    <row r="352" spans="40:86">
      <c r="AN352" s="23"/>
      <c r="AO352" s="23"/>
      <c r="AP352" s="23"/>
      <c r="AQ352" s="23"/>
      <c r="AR352" s="23"/>
      <c r="AS352" s="23"/>
      <c r="AT352" s="23"/>
      <c r="AU352" s="23"/>
      <c r="AV352" s="23"/>
      <c r="AW352" s="23"/>
      <c r="AX352" s="23"/>
      <c r="AY352" s="23"/>
      <c r="AZ352" s="23"/>
      <c r="BA352" s="23"/>
      <c r="BB352" s="23"/>
      <c r="BC352" s="23"/>
      <c r="BD352" s="23"/>
      <c r="BE352" s="23"/>
      <c r="BF352" s="23"/>
      <c r="BT352" s="20">
        <f t="shared" si="30"/>
        <v>0</v>
      </c>
      <c r="BU352" s="20">
        <f t="shared" si="31"/>
        <v>0</v>
      </c>
      <c r="BV352" s="20">
        <f t="shared" si="32"/>
        <v>0</v>
      </c>
      <c r="CD352" s="23"/>
      <c r="CE352" s="23"/>
      <c r="CH352" s="20" t="str">
        <f t="shared" si="33"/>
        <v xml:space="preserve">[01/00/00] </v>
      </c>
    </row>
    <row r="353" spans="40:86">
      <c r="AN353" s="23"/>
      <c r="AO353" s="23"/>
      <c r="AP353" s="23"/>
      <c r="AQ353" s="23"/>
      <c r="AR353" s="23"/>
      <c r="AS353" s="23"/>
      <c r="AT353" s="23"/>
      <c r="AU353" s="23"/>
      <c r="AV353" s="23"/>
      <c r="AW353" s="23"/>
      <c r="AX353" s="23"/>
      <c r="AY353" s="23"/>
      <c r="AZ353" s="23"/>
      <c r="BA353" s="23"/>
      <c r="BB353" s="23"/>
      <c r="BC353" s="23"/>
      <c r="BD353" s="23"/>
      <c r="BE353" s="23"/>
      <c r="BF353" s="23"/>
      <c r="BT353" s="20">
        <f t="shared" si="30"/>
        <v>0</v>
      </c>
      <c r="BU353" s="20">
        <f t="shared" si="31"/>
        <v>0</v>
      </c>
      <c r="BV353" s="20">
        <f t="shared" si="32"/>
        <v>0</v>
      </c>
      <c r="CD353" s="23"/>
      <c r="CE353" s="23"/>
      <c r="CH353" s="20" t="str">
        <f t="shared" si="33"/>
        <v xml:space="preserve">[01/00/00] </v>
      </c>
    </row>
    <row r="354" spans="40:86">
      <c r="AN354" s="23"/>
      <c r="AO354" s="23"/>
      <c r="AP354" s="23"/>
      <c r="AQ354" s="23"/>
      <c r="AR354" s="23"/>
      <c r="AS354" s="23"/>
      <c r="AT354" s="23"/>
      <c r="AU354" s="23"/>
      <c r="AV354" s="23"/>
      <c r="AW354" s="23"/>
      <c r="AX354" s="23"/>
      <c r="AY354" s="23"/>
      <c r="AZ354" s="23"/>
      <c r="BA354" s="23"/>
      <c r="BB354" s="23"/>
      <c r="BC354" s="23"/>
      <c r="BD354" s="23"/>
      <c r="BE354" s="23"/>
      <c r="BF354" s="23"/>
      <c r="BT354" s="20">
        <f t="shared" si="30"/>
        <v>0</v>
      </c>
      <c r="BU354" s="20">
        <f t="shared" si="31"/>
        <v>0</v>
      </c>
      <c r="BV354" s="20">
        <f t="shared" si="32"/>
        <v>0</v>
      </c>
      <c r="CD354" s="23"/>
      <c r="CE354" s="23"/>
      <c r="CH354" s="20" t="str">
        <f t="shared" si="33"/>
        <v xml:space="preserve">[01/00/00] </v>
      </c>
    </row>
    <row r="355" spans="40:86">
      <c r="AN355" s="23"/>
      <c r="AO355" s="23"/>
      <c r="AP355" s="23"/>
      <c r="AQ355" s="23"/>
      <c r="AR355" s="23"/>
      <c r="AS355" s="23"/>
      <c r="AT355" s="23"/>
      <c r="AU355" s="23"/>
      <c r="AV355" s="23"/>
      <c r="AW355" s="23"/>
      <c r="AX355" s="23"/>
      <c r="AY355" s="23"/>
      <c r="AZ355" s="23"/>
      <c r="BA355" s="23"/>
      <c r="BB355" s="23"/>
      <c r="BC355" s="23"/>
      <c r="BD355" s="23"/>
      <c r="BE355" s="23"/>
      <c r="BF355" s="23"/>
      <c r="BT355" s="20">
        <f t="shared" si="30"/>
        <v>0</v>
      </c>
      <c r="BU355" s="20">
        <f t="shared" si="31"/>
        <v>0</v>
      </c>
      <c r="BV355" s="20">
        <f t="shared" si="32"/>
        <v>0</v>
      </c>
      <c r="CD355" s="23"/>
      <c r="CE355" s="23"/>
      <c r="CH355" s="20" t="str">
        <f t="shared" si="33"/>
        <v xml:space="preserve">[01/00/00] </v>
      </c>
    </row>
    <row r="356" spans="40:86">
      <c r="AN356" s="23"/>
      <c r="AO356" s="23"/>
      <c r="AP356" s="23"/>
      <c r="AQ356" s="23"/>
      <c r="AR356" s="23"/>
      <c r="AS356" s="23"/>
      <c r="AT356" s="23"/>
      <c r="AU356" s="23"/>
      <c r="AV356" s="23"/>
      <c r="AW356" s="23"/>
      <c r="AX356" s="23"/>
      <c r="AY356" s="23"/>
      <c r="AZ356" s="23"/>
      <c r="BA356" s="23"/>
      <c r="BB356" s="23"/>
      <c r="BC356" s="23"/>
      <c r="BD356" s="23"/>
      <c r="BE356" s="23"/>
      <c r="BF356" s="23"/>
      <c r="BT356" s="20">
        <f t="shared" si="30"/>
        <v>0</v>
      </c>
      <c r="BU356" s="20">
        <f t="shared" si="31"/>
        <v>0</v>
      </c>
      <c r="BV356" s="20">
        <f t="shared" si="32"/>
        <v>0</v>
      </c>
      <c r="CD356" s="23"/>
      <c r="CE356" s="23"/>
      <c r="CH356" s="20" t="str">
        <f t="shared" si="33"/>
        <v xml:space="preserve">[01/00/00] </v>
      </c>
    </row>
    <row r="357" spans="40:86">
      <c r="AN357" s="23"/>
      <c r="AO357" s="23"/>
      <c r="AP357" s="23"/>
      <c r="AQ357" s="23"/>
      <c r="AR357" s="23"/>
      <c r="AS357" s="23"/>
      <c r="AT357" s="23"/>
      <c r="AU357" s="23"/>
      <c r="AV357" s="23"/>
      <c r="AW357" s="23"/>
      <c r="AX357" s="23"/>
      <c r="AY357" s="23"/>
      <c r="AZ357" s="23"/>
      <c r="BA357" s="23"/>
      <c r="BB357" s="23"/>
      <c r="BC357" s="23"/>
      <c r="BD357" s="23"/>
      <c r="BE357" s="23"/>
      <c r="BF357" s="23"/>
      <c r="BT357" s="20">
        <f t="shared" si="30"/>
        <v>0</v>
      </c>
      <c r="BU357" s="20">
        <f t="shared" si="31"/>
        <v>0</v>
      </c>
      <c r="BV357" s="20">
        <f t="shared" si="32"/>
        <v>0</v>
      </c>
      <c r="CD357" s="23"/>
      <c r="CE357" s="23"/>
      <c r="CH357" s="20" t="str">
        <f t="shared" si="33"/>
        <v xml:space="preserve">[01/00/00] </v>
      </c>
    </row>
    <row r="358" spans="40:86">
      <c r="AN358" s="23"/>
      <c r="AO358" s="23"/>
      <c r="AP358" s="23"/>
      <c r="AQ358" s="23"/>
      <c r="AR358" s="23"/>
      <c r="AS358" s="23"/>
      <c r="AT358" s="23"/>
      <c r="AU358" s="23"/>
      <c r="AV358" s="23"/>
      <c r="AW358" s="23"/>
      <c r="AX358" s="23"/>
      <c r="AY358" s="23"/>
      <c r="AZ358" s="23"/>
      <c r="BA358" s="23"/>
      <c r="BB358" s="23"/>
      <c r="BC358" s="23"/>
      <c r="BD358" s="23"/>
      <c r="BE358" s="23"/>
      <c r="BF358" s="23"/>
      <c r="BT358" s="20">
        <f t="shared" si="30"/>
        <v>0</v>
      </c>
      <c r="BU358" s="20">
        <f t="shared" si="31"/>
        <v>0</v>
      </c>
      <c r="BV358" s="20">
        <f t="shared" si="32"/>
        <v>0</v>
      </c>
      <c r="CD358" s="23"/>
      <c r="CE358" s="23"/>
      <c r="CH358" s="20" t="str">
        <f t="shared" si="33"/>
        <v xml:space="preserve">[01/00/00] </v>
      </c>
    </row>
    <row r="359" spans="40:86">
      <c r="AN359" s="23"/>
      <c r="AO359" s="23"/>
      <c r="AP359" s="23"/>
      <c r="AQ359" s="23"/>
      <c r="AR359" s="23"/>
      <c r="AS359" s="23"/>
      <c r="AT359" s="23"/>
      <c r="AU359" s="23"/>
      <c r="AV359" s="23"/>
      <c r="AW359" s="23"/>
      <c r="AX359" s="23"/>
      <c r="AY359" s="23"/>
      <c r="AZ359" s="23"/>
      <c r="BA359" s="23"/>
      <c r="BB359" s="23"/>
      <c r="BC359" s="23"/>
      <c r="BD359" s="23"/>
      <c r="BE359" s="23"/>
      <c r="BF359" s="23"/>
      <c r="BT359" s="20">
        <f t="shared" si="30"/>
        <v>0</v>
      </c>
      <c r="BU359" s="20">
        <f t="shared" si="31"/>
        <v>0</v>
      </c>
      <c r="BV359" s="20">
        <f t="shared" si="32"/>
        <v>0</v>
      </c>
      <c r="CD359" s="23"/>
      <c r="CE359" s="23"/>
      <c r="CH359" s="20" t="str">
        <f t="shared" si="33"/>
        <v xml:space="preserve">[01/00/00] </v>
      </c>
    </row>
    <row r="360" spans="40:86">
      <c r="AN360" s="23"/>
      <c r="AO360" s="23"/>
      <c r="AP360" s="23"/>
      <c r="AQ360" s="23"/>
      <c r="AR360" s="23"/>
      <c r="AS360" s="23"/>
      <c r="AT360" s="23"/>
      <c r="AU360" s="23"/>
      <c r="AV360" s="23"/>
      <c r="AW360" s="23"/>
      <c r="AX360" s="23"/>
      <c r="AY360" s="23"/>
      <c r="AZ360" s="23"/>
      <c r="BA360" s="23"/>
      <c r="BB360" s="23"/>
      <c r="BC360" s="23"/>
      <c r="BD360" s="23"/>
      <c r="BE360" s="23"/>
      <c r="BF360" s="23"/>
      <c r="BT360" s="20">
        <f t="shared" si="30"/>
        <v>0</v>
      </c>
      <c r="BU360" s="20">
        <f t="shared" si="31"/>
        <v>0</v>
      </c>
      <c r="BV360" s="20">
        <f t="shared" si="32"/>
        <v>0</v>
      </c>
      <c r="CD360" s="23"/>
      <c r="CE360" s="23"/>
      <c r="CH360" s="20" t="str">
        <f t="shared" si="33"/>
        <v xml:space="preserve">[01/00/00] </v>
      </c>
    </row>
    <row r="361" spans="40:86">
      <c r="AN361" s="23"/>
      <c r="AO361" s="23"/>
      <c r="AP361" s="23"/>
      <c r="AQ361" s="23"/>
      <c r="AR361" s="23"/>
      <c r="AS361" s="23"/>
      <c r="AT361" s="23"/>
      <c r="AU361" s="23"/>
      <c r="AV361" s="23"/>
      <c r="AW361" s="23"/>
      <c r="AX361" s="23"/>
      <c r="AY361" s="23"/>
      <c r="AZ361" s="23"/>
      <c r="BA361" s="23"/>
      <c r="BB361" s="23"/>
      <c r="BC361" s="23"/>
      <c r="BD361" s="23"/>
      <c r="BE361" s="23"/>
      <c r="BF361" s="23"/>
      <c r="BT361" s="20">
        <f t="shared" si="30"/>
        <v>0</v>
      </c>
      <c r="BU361" s="20">
        <f t="shared" si="31"/>
        <v>0</v>
      </c>
      <c r="BV361" s="20">
        <f t="shared" si="32"/>
        <v>0</v>
      </c>
      <c r="CD361" s="23"/>
      <c r="CE361" s="23"/>
      <c r="CH361" s="20" t="str">
        <f t="shared" si="33"/>
        <v xml:space="preserve">[01/00/00] </v>
      </c>
    </row>
    <row r="362" spans="40:86">
      <c r="AN362" s="23"/>
      <c r="AO362" s="23"/>
      <c r="AP362" s="23"/>
      <c r="AQ362" s="23"/>
      <c r="AR362" s="23"/>
      <c r="AS362" s="23"/>
      <c r="AT362" s="23"/>
      <c r="AU362" s="23"/>
      <c r="AV362" s="23"/>
      <c r="AW362" s="23"/>
      <c r="AX362" s="23"/>
      <c r="AY362" s="23"/>
      <c r="AZ362" s="23"/>
      <c r="BA362" s="23"/>
      <c r="BB362" s="23"/>
      <c r="BC362" s="23"/>
      <c r="BD362" s="23"/>
      <c r="BE362" s="23"/>
      <c r="BF362" s="23"/>
      <c r="BT362" s="20">
        <f t="shared" si="30"/>
        <v>0</v>
      </c>
      <c r="BU362" s="20">
        <f t="shared" si="31"/>
        <v>0</v>
      </c>
      <c r="BV362" s="20">
        <f t="shared" si="32"/>
        <v>0</v>
      </c>
      <c r="CD362" s="23"/>
      <c r="CE362" s="23"/>
      <c r="CH362" s="20" t="str">
        <f t="shared" si="33"/>
        <v xml:space="preserve">[01/00/00] </v>
      </c>
    </row>
    <row r="363" spans="40:86">
      <c r="AN363" s="23"/>
      <c r="AO363" s="23"/>
      <c r="AP363" s="23"/>
      <c r="AQ363" s="23"/>
      <c r="AR363" s="23"/>
      <c r="AS363" s="23"/>
      <c r="AT363" s="23"/>
      <c r="AU363" s="23"/>
      <c r="AV363" s="23"/>
      <c r="AW363" s="23"/>
      <c r="AX363" s="23"/>
      <c r="AY363" s="23"/>
      <c r="AZ363" s="23"/>
      <c r="BA363" s="23"/>
      <c r="BB363" s="23"/>
      <c r="BC363" s="23"/>
      <c r="BD363" s="23"/>
      <c r="BE363" s="23"/>
      <c r="BF363" s="23"/>
      <c r="BT363" s="20">
        <f t="shared" si="30"/>
        <v>0</v>
      </c>
      <c r="BU363" s="20">
        <f t="shared" si="31"/>
        <v>0</v>
      </c>
      <c r="BV363" s="20">
        <f t="shared" si="32"/>
        <v>0</v>
      </c>
      <c r="CD363" s="23"/>
      <c r="CE363" s="23"/>
      <c r="CH363" s="20" t="str">
        <f t="shared" si="33"/>
        <v xml:space="preserve">[01/00/00] </v>
      </c>
    </row>
    <row r="364" spans="40:86">
      <c r="AN364" s="23"/>
      <c r="AO364" s="23"/>
      <c r="AP364" s="23"/>
      <c r="AQ364" s="23"/>
      <c r="AR364" s="23"/>
      <c r="AS364" s="23"/>
      <c r="AT364" s="23"/>
      <c r="AU364" s="23"/>
      <c r="AV364" s="23"/>
      <c r="AW364" s="23"/>
      <c r="AX364" s="23"/>
      <c r="AY364" s="23"/>
      <c r="AZ364" s="23"/>
      <c r="BA364" s="23"/>
      <c r="BB364" s="23"/>
      <c r="BC364" s="23"/>
      <c r="BD364" s="23"/>
      <c r="BE364" s="23"/>
      <c r="BF364" s="23"/>
      <c r="BT364" s="20">
        <f t="shared" si="30"/>
        <v>0</v>
      </c>
      <c r="BU364" s="20">
        <f t="shared" si="31"/>
        <v>0</v>
      </c>
      <c r="BV364" s="20">
        <f t="shared" si="32"/>
        <v>0</v>
      </c>
      <c r="CD364" s="23"/>
      <c r="CE364" s="23"/>
      <c r="CH364" s="20" t="str">
        <f t="shared" si="33"/>
        <v xml:space="preserve">[01/00/00] </v>
      </c>
    </row>
    <row r="365" spans="40:86">
      <c r="AN365" s="23"/>
      <c r="AO365" s="23"/>
      <c r="AP365" s="23"/>
      <c r="AQ365" s="23"/>
      <c r="AR365" s="23"/>
      <c r="AS365" s="23"/>
      <c r="AT365" s="23"/>
      <c r="AU365" s="23"/>
      <c r="AV365" s="23"/>
      <c r="AW365" s="23"/>
      <c r="AX365" s="23"/>
      <c r="AY365" s="23"/>
      <c r="AZ365" s="23"/>
      <c r="BA365" s="23"/>
      <c r="BB365" s="23"/>
      <c r="BC365" s="23"/>
      <c r="BD365" s="23"/>
      <c r="BE365" s="23"/>
      <c r="BF365" s="23"/>
      <c r="BT365" s="20">
        <f t="shared" si="30"/>
        <v>0</v>
      </c>
      <c r="BU365" s="20">
        <f t="shared" si="31"/>
        <v>0</v>
      </c>
      <c r="BV365" s="20">
        <f t="shared" si="32"/>
        <v>0</v>
      </c>
      <c r="CD365" s="23"/>
      <c r="CE365" s="23"/>
      <c r="CH365" s="20" t="str">
        <f t="shared" si="33"/>
        <v xml:space="preserve">[01/00/00] </v>
      </c>
    </row>
    <row r="366" spans="40:86">
      <c r="AN366" s="23"/>
      <c r="AO366" s="23"/>
      <c r="AP366" s="23"/>
      <c r="AQ366" s="23"/>
      <c r="AR366" s="23"/>
      <c r="AS366" s="23"/>
      <c r="AT366" s="23"/>
      <c r="AU366" s="23"/>
      <c r="AV366" s="23"/>
      <c r="AW366" s="23"/>
      <c r="AX366" s="23"/>
      <c r="AY366" s="23"/>
      <c r="AZ366" s="23"/>
      <c r="BA366" s="23"/>
      <c r="BB366" s="23"/>
      <c r="BC366" s="23"/>
      <c r="BD366" s="23"/>
      <c r="BE366" s="23"/>
      <c r="BF366" s="23"/>
      <c r="BT366" s="20">
        <f t="shared" si="30"/>
        <v>0</v>
      </c>
      <c r="BU366" s="20">
        <f t="shared" si="31"/>
        <v>0</v>
      </c>
      <c r="BV366" s="20">
        <f t="shared" si="32"/>
        <v>0</v>
      </c>
      <c r="CD366" s="23"/>
      <c r="CE366" s="23"/>
      <c r="CH366" s="20" t="str">
        <f t="shared" si="33"/>
        <v xml:space="preserve">[01/00/00] </v>
      </c>
    </row>
    <row r="367" spans="40:86">
      <c r="AN367" s="23"/>
      <c r="AO367" s="23"/>
      <c r="AP367" s="23"/>
      <c r="AQ367" s="23"/>
      <c r="AR367" s="23"/>
      <c r="AS367" s="23"/>
      <c r="AT367" s="23"/>
      <c r="AU367" s="23"/>
      <c r="AV367" s="23"/>
      <c r="AW367" s="23"/>
      <c r="AX367" s="23"/>
      <c r="AY367" s="23"/>
      <c r="AZ367" s="23"/>
      <c r="BA367" s="23"/>
      <c r="BB367" s="23"/>
      <c r="BC367" s="23"/>
      <c r="BD367" s="23"/>
      <c r="BE367" s="23"/>
      <c r="BF367" s="23"/>
      <c r="BT367" s="20">
        <f t="shared" si="30"/>
        <v>0</v>
      </c>
      <c r="BU367" s="20">
        <f t="shared" si="31"/>
        <v>0</v>
      </c>
      <c r="BV367" s="20">
        <f t="shared" si="32"/>
        <v>0</v>
      </c>
      <c r="CD367" s="23"/>
      <c r="CE367" s="23"/>
      <c r="CH367" s="20" t="str">
        <f t="shared" si="33"/>
        <v xml:space="preserve">[01/00/00] </v>
      </c>
    </row>
    <row r="368" spans="40:86">
      <c r="AN368" s="23"/>
      <c r="AO368" s="23"/>
      <c r="AP368" s="23"/>
      <c r="AQ368" s="23"/>
      <c r="AR368" s="23"/>
      <c r="AS368" s="23"/>
      <c r="AT368" s="23"/>
      <c r="AU368" s="23"/>
      <c r="AV368" s="23"/>
      <c r="AW368" s="23"/>
      <c r="AX368" s="23"/>
      <c r="AY368" s="23"/>
      <c r="AZ368" s="23"/>
      <c r="BA368" s="23"/>
      <c r="BB368" s="23"/>
      <c r="BC368" s="23"/>
      <c r="BD368" s="23"/>
      <c r="BE368" s="23"/>
      <c r="BF368" s="23"/>
      <c r="BT368" s="20">
        <f t="shared" si="30"/>
        <v>0</v>
      </c>
      <c r="BU368" s="20">
        <f t="shared" si="31"/>
        <v>0</v>
      </c>
      <c r="BV368" s="20">
        <f t="shared" si="32"/>
        <v>0</v>
      </c>
      <c r="CD368" s="23"/>
      <c r="CE368" s="23"/>
      <c r="CH368" s="20" t="str">
        <f t="shared" si="33"/>
        <v xml:space="preserve">[01/00/00] </v>
      </c>
    </row>
    <row r="369" spans="40:86">
      <c r="AN369" s="23"/>
      <c r="AO369" s="23"/>
      <c r="AP369" s="23"/>
      <c r="AQ369" s="23"/>
      <c r="AR369" s="23"/>
      <c r="AS369" s="23"/>
      <c r="AT369" s="23"/>
      <c r="AU369" s="23"/>
      <c r="AV369" s="23"/>
      <c r="AW369" s="23"/>
      <c r="AX369" s="23"/>
      <c r="AY369" s="23"/>
      <c r="AZ369" s="23"/>
      <c r="BA369" s="23"/>
      <c r="BB369" s="23"/>
      <c r="BC369" s="23"/>
      <c r="BD369" s="23"/>
      <c r="BE369" s="23"/>
      <c r="BF369" s="23"/>
      <c r="BT369" s="20">
        <f t="shared" si="30"/>
        <v>0</v>
      </c>
      <c r="BU369" s="20">
        <f t="shared" si="31"/>
        <v>0</v>
      </c>
      <c r="BV369" s="20">
        <f t="shared" si="32"/>
        <v>0</v>
      </c>
      <c r="CD369" s="23"/>
      <c r="CE369" s="23"/>
      <c r="CH369" s="20" t="str">
        <f t="shared" si="33"/>
        <v xml:space="preserve">[01/00/00] </v>
      </c>
    </row>
    <row r="370" spans="40:86">
      <c r="AN370" s="23"/>
      <c r="AO370" s="23"/>
      <c r="AP370" s="23"/>
      <c r="AQ370" s="23"/>
      <c r="AR370" s="23"/>
      <c r="AS370" s="23"/>
      <c r="AT370" s="23"/>
      <c r="AU370" s="23"/>
      <c r="AV370" s="23"/>
      <c r="AW370" s="23"/>
      <c r="AX370" s="23"/>
      <c r="AY370" s="23"/>
      <c r="AZ370" s="23"/>
      <c r="BA370" s="23"/>
      <c r="BB370" s="23"/>
      <c r="BC370" s="23"/>
      <c r="BD370" s="23"/>
      <c r="BE370" s="23"/>
      <c r="BF370" s="23"/>
      <c r="BT370" s="20">
        <f t="shared" si="30"/>
        <v>0</v>
      </c>
      <c r="BU370" s="20">
        <f t="shared" si="31"/>
        <v>0</v>
      </c>
      <c r="BV370" s="20">
        <f t="shared" si="32"/>
        <v>0</v>
      </c>
      <c r="CD370" s="23"/>
      <c r="CE370" s="23"/>
      <c r="CH370" s="20" t="str">
        <f t="shared" si="33"/>
        <v xml:space="preserve">[01/00/00] </v>
      </c>
    </row>
    <row r="371" spans="40:86">
      <c r="AN371" s="23"/>
      <c r="AO371" s="23"/>
      <c r="AP371" s="23"/>
      <c r="AQ371" s="23"/>
      <c r="AR371" s="23"/>
      <c r="AS371" s="23"/>
      <c r="AT371" s="23"/>
      <c r="AU371" s="23"/>
      <c r="AV371" s="23"/>
      <c r="AW371" s="23"/>
      <c r="AX371" s="23"/>
      <c r="AY371" s="23"/>
      <c r="AZ371" s="23"/>
      <c r="BA371" s="23"/>
      <c r="BB371" s="23"/>
      <c r="BC371" s="23"/>
      <c r="BD371" s="23"/>
      <c r="BE371" s="23"/>
      <c r="BF371" s="23"/>
      <c r="BT371" s="20">
        <f t="shared" si="30"/>
        <v>0</v>
      </c>
      <c r="BU371" s="20">
        <f t="shared" si="31"/>
        <v>0</v>
      </c>
      <c r="BV371" s="20">
        <f t="shared" si="32"/>
        <v>0</v>
      </c>
      <c r="CD371" s="23"/>
      <c r="CE371" s="23"/>
      <c r="CH371" s="20" t="str">
        <f t="shared" si="33"/>
        <v xml:space="preserve">[01/00/00] </v>
      </c>
    </row>
    <row r="372" spans="40:86">
      <c r="AN372" s="23"/>
      <c r="AO372" s="23"/>
      <c r="AP372" s="23"/>
      <c r="AQ372" s="23"/>
      <c r="AR372" s="23"/>
      <c r="AS372" s="23"/>
      <c r="AT372" s="23"/>
      <c r="AU372" s="23"/>
      <c r="AV372" s="23"/>
      <c r="AW372" s="23"/>
      <c r="AX372" s="23"/>
      <c r="AY372" s="23"/>
      <c r="AZ372" s="23"/>
      <c r="BA372" s="23"/>
      <c r="BB372" s="23"/>
      <c r="BC372" s="23"/>
      <c r="BD372" s="23"/>
      <c r="BE372" s="23"/>
      <c r="BF372" s="23"/>
      <c r="BT372" s="20">
        <f t="shared" si="30"/>
        <v>0</v>
      </c>
      <c r="BU372" s="20">
        <f t="shared" si="31"/>
        <v>0</v>
      </c>
      <c r="BV372" s="20">
        <f t="shared" si="32"/>
        <v>0</v>
      </c>
      <c r="CD372" s="23"/>
      <c r="CE372" s="23"/>
      <c r="CH372" s="20" t="str">
        <f t="shared" si="33"/>
        <v xml:space="preserve">[01/00/00] </v>
      </c>
    </row>
    <row r="373" spans="40:86">
      <c r="AN373" s="23"/>
      <c r="AO373" s="23"/>
      <c r="AP373" s="23"/>
      <c r="AQ373" s="23"/>
      <c r="AR373" s="23"/>
      <c r="AS373" s="23"/>
      <c r="AT373" s="23"/>
      <c r="AU373" s="23"/>
      <c r="AV373" s="23"/>
      <c r="AW373" s="23"/>
      <c r="AX373" s="23"/>
      <c r="AY373" s="23"/>
      <c r="AZ373" s="23"/>
      <c r="BA373" s="23"/>
      <c r="BB373" s="23"/>
      <c r="BC373" s="23"/>
      <c r="BD373" s="23"/>
      <c r="BE373" s="23"/>
      <c r="BF373" s="23"/>
      <c r="BT373" s="20">
        <f t="shared" si="30"/>
        <v>0</v>
      </c>
      <c r="BU373" s="20">
        <f t="shared" si="31"/>
        <v>0</v>
      </c>
      <c r="BV373" s="20">
        <f t="shared" si="32"/>
        <v>0</v>
      </c>
      <c r="CD373" s="23"/>
      <c r="CE373" s="23"/>
      <c r="CH373" s="20" t="str">
        <f t="shared" si="33"/>
        <v xml:space="preserve">[01/00/00] </v>
      </c>
    </row>
    <row r="374" spans="40:86">
      <c r="AN374" s="23"/>
      <c r="AO374" s="23"/>
      <c r="AP374" s="23"/>
      <c r="AQ374" s="23"/>
      <c r="AR374" s="23"/>
      <c r="AS374" s="23"/>
      <c r="AT374" s="23"/>
      <c r="AU374" s="23"/>
      <c r="AV374" s="23"/>
      <c r="AW374" s="23"/>
      <c r="AX374" s="23"/>
      <c r="AY374" s="23"/>
      <c r="AZ374" s="23"/>
      <c r="BA374" s="23"/>
      <c r="BB374" s="23"/>
      <c r="BC374" s="23"/>
      <c r="BD374" s="23"/>
      <c r="BE374" s="23"/>
      <c r="BF374" s="23"/>
      <c r="BT374" s="20">
        <f t="shared" si="30"/>
        <v>0</v>
      </c>
      <c r="BU374" s="20">
        <f t="shared" si="31"/>
        <v>0</v>
      </c>
      <c r="BV374" s="20">
        <f t="shared" si="32"/>
        <v>0</v>
      </c>
      <c r="CD374" s="23"/>
      <c r="CE374" s="23"/>
      <c r="CH374" s="20" t="str">
        <f t="shared" si="33"/>
        <v xml:space="preserve">[01/00/00] </v>
      </c>
    </row>
    <row r="375" spans="40:86">
      <c r="AN375" s="23"/>
      <c r="AO375" s="23"/>
      <c r="AP375" s="23"/>
      <c r="AQ375" s="23"/>
      <c r="AR375" s="23"/>
      <c r="AS375" s="23"/>
      <c r="AT375" s="23"/>
      <c r="AU375" s="23"/>
      <c r="AV375" s="23"/>
      <c r="AW375" s="23"/>
      <c r="AX375" s="23"/>
      <c r="AY375" s="23"/>
      <c r="AZ375" s="23"/>
      <c r="BA375" s="23"/>
      <c r="BB375" s="23"/>
      <c r="BC375" s="23"/>
      <c r="BD375" s="23"/>
      <c r="BE375" s="23"/>
      <c r="BF375" s="23"/>
      <c r="BT375" s="20">
        <f t="shared" si="30"/>
        <v>0</v>
      </c>
      <c r="BU375" s="20">
        <f t="shared" si="31"/>
        <v>0</v>
      </c>
      <c r="BV375" s="20">
        <f t="shared" si="32"/>
        <v>0</v>
      </c>
      <c r="CD375" s="23"/>
      <c r="CE375" s="23"/>
      <c r="CH375" s="20" t="str">
        <f t="shared" si="33"/>
        <v xml:space="preserve">[01/00/00] </v>
      </c>
    </row>
    <row r="376" spans="40:86">
      <c r="AN376" s="23"/>
      <c r="AO376" s="23"/>
      <c r="AP376" s="23"/>
      <c r="AQ376" s="23"/>
      <c r="AR376" s="23"/>
      <c r="AS376" s="23"/>
      <c r="AT376" s="23"/>
      <c r="AU376" s="23"/>
      <c r="AV376" s="23"/>
      <c r="AW376" s="23"/>
      <c r="AX376" s="23"/>
      <c r="AY376" s="23"/>
      <c r="AZ376" s="23"/>
      <c r="BA376" s="23"/>
      <c r="BB376" s="23"/>
      <c r="BC376" s="23"/>
      <c r="BD376" s="23"/>
      <c r="BE376" s="23"/>
      <c r="BF376" s="23"/>
      <c r="BT376" s="20">
        <f t="shared" si="30"/>
        <v>0</v>
      </c>
      <c r="BU376" s="20">
        <f t="shared" si="31"/>
        <v>0</v>
      </c>
      <c r="BV376" s="20">
        <f t="shared" si="32"/>
        <v>0</v>
      </c>
      <c r="CD376" s="23"/>
      <c r="CE376" s="23"/>
      <c r="CH376" s="20" t="str">
        <f t="shared" si="33"/>
        <v xml:space="preserve">[01/00/00] </v>
      </c>
    </row>
    <row r="377" spans="40:86">
      <c r="AN377" s="23"/>
      <c r="AO377" s="23"/>
      <c r="AP377" s="23"/>
      <c r="AQ377" s="23"/>
      <c r="AR377" s="23"/>
      <c r="AS377" s="23"/>
      <c r="AT377" s="23"/>
      <c r="AU377" s="23"/>
      <c r="AV377" s="23"/>
      <c r="AW377" s="23"/>
      <c r="AX377" s="23"/>
      <c r="AY377" s="23"/>
      <c r="AZ377" s="23"/>
      <c r="BA377" s="23"/>
      <c r="BB377" s="23"/>
      <c r="BC377" s="23"/>
      <c r="BD377" s="23"/>
      <c r="BE377" s="23"/>
      <c r="BF377" s="23"/>
      <c r="BT377" s="20">
        <f t="shared" si="30"/>
        <v>0</v>
      </c>
      <c r="BU377" s="20">
        <f t="shared" si="31"/>
        <v>0</v>
      </c>
      <c r="BV377" s="20">
        <f t="shared" si="32"/>
        <v>0</v>
      </c>
      <c r="CD377" s="23"/>
      <c r="CE377" s="23"/>
      <c r="CH377" s="20" t="str">
        <f t="shared" si="33"/>
        <v xml:space="preserve">[01/00/00] </v>
      </c>
    </row>
    <row r="378" spans="40:86">
      <c r="AN378" s="23"/>
      <c r="AO378" s="23"/>
      <c r="AP378" s="23"/>
      <c r="AQ378" s="23"/>
      <c r="AR378" s="23"/>
      <c r="AS378" s="23"/>
      <c r="AT378" s="23"/>
      <c r="AU378" s="23"/>
      <c r="AV378" s="23"/>
      <c r="AW378" s="23"/>
      <c r="AX378" s="23"/>
      <c r="AY378" s="23"/>
      <c r="AZ378" s="23"/>
      <c r="BA378" s="23"/>
      <c r="BB378" s="23"/>
      <c r="BC378" s="23"/>
      <c r="BD378" s="23"/>
      <c r="BE378" s="23"/>
      <c r="BF378" s="23"/>
      <c r="BT378" s="20">
        <f t="shared" si="30"/>
        <v>0</v>
      </c>
      <c r="BU378" s="20">
        <f t="shared" si="31"/>
        <v>0</v>
      </c>
      <c r="BV378" s="20">
        <f t="shared" si="32"/>
        <v>0</v>
      </c>
      <c r="CD378" s="23"/>
      <c r="CE378" s="23"/>
      <c r="CH378" s="20" t="str">
        <f t="shared" si="33"/>
        <v xml:space="preserve">[01/00/00] </v>
      </c>
    </row>
    <row r="379" spans="40:86">
      <c r="AN379" s="23"/>
      <c r="AO379" s="23"/>
      <c r="AP379" s="23"/>
      <c r="AQ379" s="23"/>
      <c r="AR379" s="23"/>
      <c r="AS379" s="23"/>
      <c r="AT379" s="23"/>
      <c r="AU379" s="23"/>
      <c r="AV379" s="23"/>
      <c r="AW379" s="23"/>
      <c r="AX379" s="23"/>
      <c r="AY379" s="23"/>
      <c r="AZ379" s="23"/>
      <c r="BA379" s="23"/>
      <c r="BB379" s="23"/>
      <c r="BC379" s="23"/>
      <c r="BD379" s="23"/>
      <c r="BE379" s="23"/>
      <c r="BF379" s="23"/>
      <c r="BT379" s="20">
        <f t="shared" si="30"/>
        <v>0</v>
      </c>
      <c r="BU379" s="20">
        <f t="shared" si="31"/>
        <v>0</v>
      </c>
      <c r="BV379" s="20">
        <f t="shared" si="32"/>
        <v>0</v>
      </c>
      <c r="CD379" s="23"/>
      <c r="CE379" s="23"/>
      <c r="CH379" s="20" t="str">
        <f t="shared" si="33"/>
        <v xml:space="preserve">[01/00/00] </v>
      </c>
    </row>
    <row r="380" spans="40:86">
      <c r="AN380" s="23"/>
      <c r="AO380" s="23"/>
      <c r="AP380" s="23"/>
      <c r="AQ380" s="23"/>
      <c r="AR380" s="23"/>
      <c r="AS380" s="23"/>
      <c r="AT380" s="23"/>
      <c r="AU380" s="23"/>
      <c r="AV380" s="23"/>
      <c r="AW380" s="23"/>
      <c r="AX380" s="23"/>
      <c r="AY380" s="23"/>
      <c r="AZ380" s="23"/>
      <c r="BA380" s="23"/>
      <c r="BB380" s="23"/>
      <c r="BC380" s="23"/>
      <c r="BD380" s="23"/>
      <c r="BE380" s="23"/>
      <c r="BF380" s="23"/>
      <c r="BT380" s="20">
        <f t="shared" si="30"/>
        <v>0</v>
      </c>
      <c r="BU380" s="20">
        <f t="shared" si="31"/>
        <v>0</v>
      </c>
      <c r="BV380" s="20">
        <f t="shared" si="32"/>
        <v>0</v>
      </c>
      <c r="CD380" s="23"/>
      <c r="CE380" s="23"/>
      <c r="CH380" s="20" t="str">
        <f t="shared" si="33"/>
        <v xml:space="preserve">[01/00/00] </v>
      </c>
    </row>
    <row r="381" spans="40:86">
      <c r="AN381" s="23"/>
      <c r="AO381" s="23"/>
      <c r="AP381" s="23"/>
      <c r="AQ381" s="23"/>
      <c r="AR381" s="23"/>
      <c r="AS381" s="23"/>
      <c r="AT381" s="23"/>
      <c r="AU381" s="23"/>
      <c r="AV381" s="23"/>
      <c r="AW381" s="23"/>
      <c r="AX381" s="23"/>
      <c r="AY381" s="23"/>
      <c r="AZ381" s="23"/>
      <c r="BA381" s="23"/>
      <c r="BB381" s="23"/>
      <c r="BC381" s="23"/>
      <c r="BD381" s="23"/>
      <c r="BE381" s="23"/>
      <c r="BF381" s="23"/>
      <c r="BT381" s="20">
        <f t="shared" si="30"/>
        <v>0</v>
      </c>
      <c r="BU381" s="20">
        <f t="shared" si="31"/>
        <v>0</v>
      </c>
      <c r="BV381" s="20">
        <f t="shared" si="32"/>
        <v>0</v>
      </c>
      <c r="CD381" s="23"/>
      <c r="CE381" s="23"/>
      <c r="CH381" s="20" t="str">
        <f t="shared" si="33"/>
        <v xml:space="preserve">[01/00/00] </v>
      </c>
    </row>
    <row r="382" spans="40:86">
      <c r="AN382" s="23"/>
      <c r="AO382" s="23"/>
      <c r="AP382" s="23"/>
      <c r="AQ382" s="23"/>
      <c r="AR382" s="23"/>
      <c r="AS382" s="23"/>
      <c r="AT382" s="23"/>
      <c r="AU382" s="23"/>
      <c r="AV382" s="23"/>
      <c r="AW382" s="23"/>
      <c r="AX382" s="23"/>
      <c r="AY382" s="23"/>
      <c r="AZ382" s="23"/>
      <c r="BA382" s="23"/>
      <c r="BB382" s="23"/>
      <c r="BC382" s="23"/>
      <c r="BD382" s="23"/>
      <c r="BE382" s="23"/>
      <c r="BF382" s="23"/>
      <c r="BT382" s="20">
        <f t="shared" si="30"/>
        <v>0</v>
      </c>
      <c r="BU382" s="20">
        <f t="shared" si="31"/>
        <v>0</v>
      </c>
      <c r="BV382" s="20">
        <f t="shared" si="32"/>
        <v>0</v>
      </c>
      <c r="CD382" s="23"/>
      <c r="CE382" s="23"/>
      <c r="CH382" s="20" t="str">
        <f t="shared" si="33"/>
        <v xml:space="preserve">[01/00/00] </v>
      </c>
    </row>
    <row r="383" spans="40:86">
      <c r="AN383" s="23"/>
      <c r="AO383" s="23"/>
      <c r="AP383" s="23"/>
      <c r="AQ383" s="23"/>
      <c r="AR383" s="23"/>
      <c r="AS383" s="23"/>
      <c r="AT383" s="23"/>
      <c r="AU383" s="23"/>
      <c r="AV383" s="23"/>
      <c r="AW383" s="23"/>
      <c r="AX383" s="23"/>
      <c r="AY383" s="23"/>
      <c r="AZ383" s="23"/>
      <c r="BA383" s="23"/>
      <c r="BB383" s="23"/>
      <c r="BC383" s="23"/>
      <c r="BD383" s="23"/>
      <c r="BE383" s="23"/>
      <c r="BF383" s="23"/>
      <c r="BT383" s="20">
        <f t="shared" si="30"/>
        <v>0</v>
      </c>
      <c r="BU383" s="20">
        <f t="shared" si="31"/>
        <v>0</v>
      </c>
      <c r="BV383" s="20">
        <f t="shared" si="32"/>
        <v>0</v>
      </c>
      <c r="CD383" s="23"/>
      <c r="CE383" s="23"/>
      <c r="CH383" s="20" t="str">
        <f t="shared" si="33"/>
        <v xml:space="preserve">[01/00/00] </v>
      </c>
    </row>
    <row r="384" spans="40:86">
      <c r="AN384" s="23"/>
      <c r="AO384" s="23"/>
      <c r="AP384" s="23"/>
      <c r="AQ384" s="23"/>
      <c r="AR384" s="23"/>
      <c r="AS384" s="23"/>
      <c r="AT384" s="23"/>
      <c r="AU384" s="23"/>
      <c r="AV384" s="23"/>
      <c r="AW384" s="23"/>
      <c r="AX384" s="23"/>
      <c r="AY384" s="23"/>
      <c r="AZ384" s="23"/>
      <c r="BA384" s="23"/>
      <c r="BB384" s="23"/>
      <c r="BC384" s="23"/>
      <c r="BD384" s="23"/>
      <c r="BE384" s="23"/>
      <c r="BF384" s="23"/>
      <c r="BT384" s="20">
        <f t="shared" si="30"/>
        <v>0</v>
      </c>
      <c r="BU384" s="20">
        <f t="shared" si="31"/>
        <v>0</v>
      </c>
      <c r="BV384" s="20">
        <f t="shared" si="32"/>
        <v>0</v>
      </c>
      <c r="CD384" s="23"/>
      <c r="CE384" s="23"/>
      <c r="CH384" s="20" t="str">
        <f t="shared" si="33"/>
        <v xml:space="preserve">[01/00/00] </v>
      </c>
    </row>
    <row r="385" spans="40:86">
      <c r="AN385" s="23"/>
      <c r="AO385" s="23"/>
      <c r="AP385" s="23"/>
      <c r="AQ385" s="23"/>
      <c r="AR385" s="23"/>
      <c r="AS385" s="23"/>
      <c r="AT385" s="23"/>
      <c r="AU385" s="23"/>
      <c r="AV385" s="23"/>
      <c r="AW385" s="23"/>
      <c r="AX385" s="23"/>
      <c r="AY385" s="23"/>
      <c r="AZ385" s="23"/>
      <c r="BA385" s="23"/>
      <c r="BB385" s="23"/>
      <c r="BC385" s="23"/>
      <c r="BD385" s="23"/>
      <c r="BE385" s="23"/>
      <c r="BF385" s="23"/>
      <c r="BT385" s="20">
        <f t="shared" si="30"/>
        <v>0</v>
      </c>
      <c r="BU385" s="20">
        <f t="shared" si="31"/>
        <v>0</v>
      </c>
      <c r="BV385" s="20">
        <f t="shared" si="32"/>
        <v>0</v>
      </c>
      <c r="CD385" s="23"/>
      <c r="CE385" s="23"/>
      <c r="CH385" s="20" t="str">
        <f t="shared" si="33"/>
        <v xml:space="preserve">[01/00/00] </v>
      </c>
    </row>
    <row r="386" spans="40:86">
      <c r="AN386" s="23"/>
      <c r="AO386" s="23"/>
      <c r="AP386" s="23"/>
      <c r="AQ386" s="23"/>
      <c r="AR386" s="23"/>
      <c r="AS386" s="23"/>
      <c r="AT386" s="23"/>
      <c r="AU386" s="23"/>
      <c r="AV386" s="23"/>
      <c r="AW386" s="23"/>
      <c r="AX386" s="23"/>
      <c r="AY386" s="23"/>
      <c r="AZ386" s="23"/>
      <c r="BA386" s="23"/>
      <c r="BB386" s="23"/>
      <c r="BC386" s="23"/>
      <c r="BD386" s="23"/>
      <c r="BE386" s="23"/>
      <c r="BF386" s="23"/>
      <c r="BT386" s="20">
        <f t="shared" si="30"/>
        <v>0</v>
      </c>
      <c r="BU386" s="20">
        <f t="shared" si="31"/>
        <v>0</v>
      </c>
      <c r="BV386" s="20">
        <f t="shared" si="32"/>
        <v>0</v>
      </c>
      <c r="CD386" s="23"/>
      <c r="CE386" s="23"/>
      <c r="CH386" s="20" t="str">
        <f t="shared" si="33"/>
        <v xml:space="preserve">[01/00/00] </v>
      </c>
    </row>
    <row r="387" spans="40:86">
      <c r="AN387" s="23"/>
      <c r="AO387" s="23"/>
      <c r="AP387" s="23"/>
      <c r="AQ387" s="23"/>
      <c r="AR387" s="23"/>
      <c r="AS387" s="23"/>
      <c r="AT387" s="23"/>
      <c r="AU387" s="23"/>
      <c r="AV387" s="23"/>
      <c r="AW387" s="23"/>
      <c r="AX387" s="23"/>
      <c r="AY387" s="23"/>
      <c r="AZ387" s="23"/>
      <c r="BA387" s="23"/>
      <c r="BB387" s="23"/>
      <c r="BC387" s="23"/>
      <c r="BD387" s="23"/>
      <c r="BE387" s="23"/>
      <c r="BF387" s="23"/>
      <c r="BT387" s="20">
        <f t="shared" si="30"/>
        <v>0</v>
      </c>
      <c r="BU387" s="20">
        <f t="shared" si="31"/>
        <v>0</v>
      </c>
      <c r="BV387" s="20">
        <f t="shared" si="32"/>
        <v>0</v>
      </c>
      <c r="CD387" s="23"/>
      <c r="CE387" s="23"/>
      <c r="CH387" s="20" t="str">
        <f t="shared" si="33"/>
        <v xml:space="preserve">[01/00/00] </v>
      </c>
    </row>
    <row r="388" spans="40:86">
      <c r="AN388" s="23"/>
      <c r="AO388" s="23"/>
      <c r="AP388" s="23"/>
      <c r="AQ388" s="23"/>
      <c r="AR388" s="23"/>
      <c r="AS388" s="23"/>
      <c r="AT388" s="23"/>
      <c r="AU388" s="23"/>
      <c r="AV388" s="23"/>
      <c r="AW388" s="23"/>
      <c r="AX388" s="23"/>
      <c r="AY388" s="23"/>
      <c r="AZ388" s="23"/>
      <c r="BA388" s="23"/>
      <c r="BB388" s="23"/>
      <c r="BC388" s="23"/>
      <c r="BD388" s="23"/>
      <c r="BE388" s="23"/>
      <c r="BF388" s="23"/>
      <c r="BT388" s="20">
        <f t="shared" ref="BT388:BT451" si="34">IF(BR388=20,BS388,0)</f>
        <v>0</v>
      </c>
      <c r="BU388" s="20">
        <f t="shared" ref="BU388:BU451" si="35">IF(BR388=30,BS388,0)</f>
        <v>0</v>
      </c>
      <c r="BV388" s="20">
        <f t="shared" ref="BV388:BV451" si="36">IF(BR388=20,0,IF(BR388=30,0,BS388))</f>
        <v>0</v>
      </c>
      <c r="CD388" s="23"/>
      <c r="CE388" s="23"/>
      <c r="CH388" s="20" t="str">
        <f t="shared" ref="CH388:CH451" si="37">"[" &amp; TEXT(CD388,"MM/DD/YY") &amp; "] "</f>
        <v xml:space="preserve">[01/00/00] </v>
      </c>
    </row>
    <row r="389" spans="40:86">
      <c r="AN389" s="23"/>
      <c r="AO389" s="23"/>
      <c r="AP389" s="23"/>
      <c r="AQ389" s="23"/>
      <c r="AR389" s="23"/>
      <c r="AS389" s="23"/>
      <c r="AT389" s="23"/>
      <c r="AU389" s="23"/>
      <c r="AV389" s="23"/>
      <c r="AW389" s="23"/>
      <c r="AX389" s="23"/>
      <c r="AY389" s="23"/>
      <c r="AZ389" s="23"/>
      <c r="BA389" s="23"/>
      <c r="BB389" s="23"/>
      <c r="BC389" s="23"/>
      <c r="BD389" s="23"/>
      <c r="BE389" s="23"/>
      <c r="BF389" s="23"/>
      <c r="BT389" s="20">
        <f t="shared" si="34"/>
        <v>0</v>
      </c>
      <c r="BU389" s="20">
        <f t="shared" si="35"/>
        <v>0</v>
      </c>
      <c r="BV389" s="20">
        <f t="shared" si="36"/>
        <v>0</v>
      </c>
      <c r="CD389" s="23"/>
      <c r="CE389" s="23"/>
      <c r="CH389" s="20" t="str">
        <f t="shared" si="37"/>
        <v xml:space="preserve">[01/00/00] </v>
      </c>
    </row>
    <row r="390" spans="40:86">
      <c r="AN390" s="23"/>
      <c r="AO390" s="23"/>
      <c r="AP390" s="23"/>
      <c r="AQ390" s="23"/>
      <c r="AR390" s="23"/>
      <c r="AS390" s="23"/>
      <c r="AT390" s="23"/>
      <c r="AU390" s="23"/>
      <c r="AV390" s="23"/>
      <c r="AW390" s="23"/>
      <c r="AX390" s="23"/>
      <c r="AY390" s="23"/>
      <c r="AZ390" s="23"/>
      <c r="BA390" s="23"/>
      <c r="BB390" s="23"/>
      <c r="BC390" s="23"/>
      <c r="BD390" s="23"/>
      <c r="BE390" s="23"/>
      <c r="BF390" s="23"/>
      <c r="BT390" s="20">
        <f t="shared" si="34"/>
        <v>0</v>
      </c>
      <c r="BU390" s="20">
        <f t="shared" si="35"/>
        <v>0</v>
      </c>
      <c r="BV390" s="20">
        <f t="shared" si="36"/>
        <v>0</v>
      </c>
      <c r="CD390" s="23"/>
      <c r="CE390" s="23"/>
      <c r="CH390" s="20" t="str">
        <f t="shared" si="37"/>
        <v xml:space="preserve">[01/00/00] </v>
      </c>
    </row>
    <row r="391" spans="40:86">
      <c r="AN391" s="23"/>
      <c r="AO391" s="23"/>
      <c r="AP391" s="23"/>
      <c r="AQ391" s="23"/>
      <c r="AR391" s="23"/>
      <c r="AS391" s="23"/>
      <c r="AT391" s="23"/>
      <c r="AU391" s="23"/>
      <c r="AV391" s="23"/>
      <c r="AW391" s="23"/>
      <c r="AX391" s="23"/>
      <c r="AY391" s="23"/>
      <c r="AZ391" s="23"/>
      <c r="BA391" s="23"/>
      <c r="BB391" s="23"/>
      <c r="BC391" s="23"/>
      <c r="BD391" s="23"/>
      <c r="BE391" s="23"/>
      <c r="BF391" s="23"/>
      <c r="BT391" s="20">
        <f t="shared" si="34"/>
        <v>0</v>
      </c>
      <c r="BU391" s="20">
        <f t="shared" si="35"/>
        <v>0</v>
      </c>
      <c r="BV391" s="20">
        <f t="shared" si="36"/>
        <v>0</v>
      </c>
      <c r="CD391" s="23"/>
      <c r="CE391" s="23"/>
      <c r="CH391" s="20" t="str">
        <f t="shared" si="37"/>
        <v xml:space="preserve">[01/00/00] </v>
      </c>
    </row>
    <row r="392" spans="40:86">
      <c r="AN392" s="23"/>
      <c r="AO392" s="23"/>
      <c r="AP392" s="23"/>
      <c r="AQ392" s="23"/>
      <c r="AR392" s="23"/>
      <c r="AS392" s="23"/>
      <c r="AT392" s="23"/>
      <c r="AU392" s="23"/>
      <c r="AV392" s="23"/>
      <c r="AW392" s="23"/>
      <c r="AX392" s="23"/>
      <c r="AY392" s="23"/>
      <c r="AZ392" s="23"/>
      <c r="BA392" s="23"/>
      <c r="BB392" s="23"/>
      <c r="BC392" s="23"/>
      <c r="BD392" s="23"/>
      <c r="BE392" s="23"/>
      <c r="BF392" s="23"/>
      <c r="BT392" s="20">
        <f t="shared" si="34"/>
        <v>0</v>
      </c>
      <c r="BU392" s="20">
        <f t="shared" si="35"/>
        <v>0</v>
      </c>
      <c r="BV392" s="20">
        <f t="shared" si="36"/>
        <v>0</v>
      </c>
      <c r="CD392" s="23"/>
      <c r="CE392" s="23"/>
      <c r="CH392" s="20" t="str">
        <f t="shared" si="37"/>
        <v xml:space="preserve">[01/00/00] </v>
      </c>
    </row>
    <row r="393" spans="40:86">
      <c r="AN393" s="23"/>
      <c r="AO393" s="23"/>
      <c r="AP393" s="23"/>
      <c r="AQ393" s="23"/>
      <c r="AR393" s="23"/>
      <c r="AS393" s="23"/>
      <c r="AT393" s="23"/>
      <c r="AU393" s="23"/>
      <c r="AV393" s="23"/>
      <c r="AW393" s="23"/>
      <c r="AX393" s="23"/>
      <c r="AY393" s="23"/>
      <c r="AZ393" s="23"/>
      <c r="BA393" s="23"/>
      <c r="BB393" s="23"/>
      <c r="BC393" s="23"/>
      <c r="BD393" s="23"/>
      <c r="BE393" s="23"/>
      <c r="BF393" s="23"/>
      <c r="BT393" s="20">
        <f t="shared" si="34"/>
        <v>0</v>
      </c>
      <c r="BU393" s="20">
        <f t="shared" si="35"/>
        <v>0</v>
      </c>
      <c r="BV393" s="20">
        <f t="shared" si="36"/>
        <v>0</v>
      </c>
      <c r="CD393" s="23"/>
      <c r="CE393" s="23"/>
      <c r="CH393" s="20" t="str">
        <f t="shared" si="37"/>
        <v xml:space="preserve">[01/00/00] </v>
      </c>
    </row>
    <row r="394" spans="40:86">
      <c r="AN394" s="23"/>
      <c r="AO394" s="23"/>
      <c r="AP394" s="23"/>
      <c r="AQ394" s="23"/>
      <c r="AR394" s="23"/>
      <c r="AS394" s="23"/>
      <c r="AT394" s="23"/>
      <c r="AU394" s="23"/>
      <c r="AV394" s="23"/>
      <c r="AW394" s="23"/>
      <c r="AX394" s="23"/>
      <c r="AY394" s="23"/>
      <c r="AZ394" s="23"/>
      <c r="BA394" s="23"/>
      <c r="BB394" s="23"/>
      <c r="BC394" s="23"/>
      <c r="BD394" s="23"/>
      <c r="BE394" s="23"/>
      <c r="BF394" s="23"/>
      <c r="BT394" s="20">
        <f t="shared" si="34"/>
        <v>0</v>
      </c>
      <c r="BU394" s="20">
        <f t="shared" si="35"/>
        <v>0</v>
      </c>
      <c r="BV394" s="20">
        <f t="shared" si="36"/>
        <v>0</v>
      </c>
      <c r="CD394" s="23"/>
      <c r="CE394" s="23"/>
      <c r="CH394" s="20" t="str">
        <f t="shared" si="37"/>
        <v xml:space="preserve">[01/00/00] </v>
      </c>
    </row>
    <row r="395" spans="40:86">
      <c r="AN395" s="23"/>
      <c r="AO395" s="23"/>
      <c r="AP395" s="23"/>
      <c r="AQ395" s="23"/>
      <c r="AR395" s="23"/>
      <c r="AS395" s="23"/>
      <c r="AT395" s="23"/>
      <c r="AU395" s="23"/>
      <c r="AV395" s="23"/>
      <c r="AW395" s="23"/>
      <c r="AX395" s="23"/>
      <c r="AY395" s="23"/>
      <c r="AZ395" s="23"/>
      <c r="BA395" s="23"/>
      <c r="BB395" s="23"/>
      <c r="BC395" s="23"/>
      <c r="BD395" s="23"/>
      <c r="BE395" s="23"/>
      <c r="BF395" s="23"/>
      <c r="BT395" s="20">
        <f t="shared" si="34"/>
        <v>0</v>
      </c>
      <c r="BU395" s="20">
        <f t="shared" si="35"/>
        <v>0</v>
      </c>
      <c r="BV395" s="20">
        <f t="shared" si="36"/>
        <v>0</v>
      </c>
      <c r="CD395" s="23"/>
      <c r="CE395" s="23"/>
      <c r="CH395" s="20" t="str">
        <f t="shared" si="37"/>
        <v xml:space="preserve">[01/00/00] </v>
      </c>
    </row>
    <row r="396" spans="40:86">
      <c r="AN396" s="23"/>
      <c r="AO396" s="23"/>
      <c r="AP396" s="23"/>
      <c r="AQ396" s="23"/>
      <c r="AR396" s="23"/>
      <c r="AS396" s="23"/>
      <c r="AT396" s="23"/>
      <c r="AU396" s="23"/>
      <c r="AV396" s="23"/>
      <c r="AW396" s="23"/>
      <c r="AX396" s="23"/>
      <c r="AY396" s="23"/>
      <c r="AZ396" s="23"/>
      <c r="BA396" s="23"/>
      <c r="BB396" s="23"/>
      <c r="BC396" s="23"/>
      <c r="BD396" s="23"/>
      <c r="BE396" s="23"/>
      <c r="BF396" s="23"/>
      <c r="BT396" s="20">
        <f t="shared" si="34"/>
        <v>0</v>
      </c>
      <c r="BU396" s="20">
        <f t="shared" si="35"/>
        <v>0</v>
      </c>
      <c r="BV396" s="20">
        <f t="shared" si="36"/>
        <v>0</v>
      </c>
      <c r="CD396" s="23"/>
      <c r="CE396" s="23"/>
      <c r="CH396" s="20" t="str">
        <f t="shared" si="37"/>
        <v xml:space="preserve">[01/00/00] </v>
      </c>
    </row>
    <row r="397" spans="40:86">
      <c r="AN397" s="23"/>
      <c r="AO397" s="23"/>
      <c r="AP397" s="23"/>
      <c r="AQ397" s="23"/>
      <c r="AR397" s="23"/>
      <c r="AS397" s="23"/>
      <c r="AT397" s="23"/>
      <c r="AU397" s="23"/>
      <c r="AV397" s="23"/>
      <c r="AW397" s="23"/>
      <c r="AX397" s="23"/>
      <c r="AY397" s="23"/>
      <c r="AZ397" s="23"/>
      <c r="BA397" s="23"/>
      <c r="BB397" s="23"/>
      <c r="BC397" s="23"/>
      <c r="BD397" s="23"/>
      <c r="BE397" s="23"/>
      <c r="BF397" s="23"/>
      <c r="BT397" s="20">
        <f t="shared" si="34"/>
        <v>0</v>
      </c>
      <c r="BU397" s="20">
        <f t="shared" si="35"/>
        <v>0</v>
      </c>
      <c r="BV397" s="20">
        <f t="shared" si="36"/>
        <v>0</v>
      </c>
      <c r="CD397" s="23"/>
      <c r="CE397" s="23"/>
      <c r="CH397" s="20" t="str">
        <f t="shared" si="37"/>
        <v xml:space="preserve">[01/00/00] </v>
      </c>
    </row>
    <row r="398" spans="40:86">
      <c r="AN398" s="23"/>
      <c r="AO398" s="23"/>
      <c r="AP398" s="23"/>
      <c r="AQ398" s="23"/>
      <c r="AR398" s="23"/>
      <c r="AS398" s="23"/>
      <c r="AT398" s="23"/>
      <c r="AU398" s="23"/>
      <c r="AV398" s="23"/>
      <c r="AW398" s="23"/>
      <c r="AX398" s="23"/>
      <c r="AY398" s="23"/>
      <c r="AZ398" s="23"/>
      <c r="BA398" s="23"/>
      <c r="BB398" s="23"/>
      <c r="BC398" s="23"/>
      <c r="BD398" s="23"/>
      <c r="BE398" s="23"/>
      <c r="BF398" s="23"/>
      <c r="BT398" s="20">
        <f t="shared" si="34"/>
        <v>0</v>
      </c>
      <c r="BU398" s="20">
        <f t="shared" si="35"/>
        <v>0</v>
      </c>
      <c r="BV398" s="20">
        <f t="shared" si="36"/>
        <v>0</v>
      </c>
      <c r="CD398" s="23"/>
      <c r="CE398" s="23"/>
      <c r="CH398" s="20" t="str">
        <f t="shared" si="37"/>
        <v xml:space="preserve">[01/00/00] </v>
      </c>
    </row>
    <row r="399" spans="40:86">
      <c r="AN399" s="23"/>
      <c r="AO399" s="23"/>
      <c r="AP399" s="23"/>
      <c r="AQ399" s="23"/>
      <c r="AR399" s="23"/>
      <c r="AS399" s="23"/>
      <c r="AT399" s="23"/>
      <c r="AU399" s="23"/>
      <c r="AV399" s="23"/>
      <c r="AW399" s="23"/>
      <c r="AX399" s="23"/>
      <c r="AY399" s="23"/>
      <c r="AZ399" s="23"/>
      <c r="BA399" s="23"/>
      <c r="BB399" s="23"/>
      <c r="BC399" s="23"/>
      <c r="BD399" s="23"/>
      <c r="BE399" s="23"/>
      <c r="BF399" s="23"/>
      <c r="BT399" s="20">
        <f t="shared" si="34"/>
        <v>0</v>
      </c>
      <c r="BU399" s="20">
        <f t="shared" si="35"/>
        <v>0</v>
      </c>
      <c r="BV399" s="20">
        <f t="shared" si="36"/>
        <v>0</v>
      </c>
      <c r="CD399" s="23"/>
      <c r="CE399" s="23"/>
      <c r="CH399" s="20" t="str">
        <f t="shared" si="37"/>
        <v xml:space="preserve">[01/00/00] </v>
      </c>
    </row>
    <row r="400" spans="40:86">
      <c r="AN400" s="23"/>
      <c r="AO400" s="23"/>
      <c r="AP400" s="23"/>
      <c r="AQ400" s="23"/>
      <c r="AR400" s="23"/>
      <c r="AS400" s="23"/>
      <c r="AT400" s="23"/>
      <c r="AU400" s="23"/>
      <c r="AV400" s="23"/>
      <c r="AW400" s="23"/>
      <c r="AX400" s="23"/>
      <c r="AY400" s="23"/>
      <c r="AZ400" s="23"/>
      <c r="BA400" s="23"/>
      <c r="BB400" s="23"/>
      <c r="BC400" s="23"/>
      <c r="BD400" s="23"/>
      <c r="BE400" s="23"/>
      <c r="BF400" s="23"/>
      <c r="BT400" s="20">
        <f t="shared" si="34"/>
        <v>0</v>
      </c>
      <c r="BU400" s="20">
        <f t="shared" si="35"/>
        <v>0</v>
      </c>
      <c r="BV400" s="20">
        <f t="shared" si="36"/>
        <v>0</v>
      </c>
      <c r="CD400" s="23"/>
      <c r="CE400" s="23"/>
      <c r="CH400" s="20" t="str">
        <f t="shared" si="37"/>
        <v xml:space="preserve">[01/00/00] </v>
      </c>
    </row>
    <row r="401" spans="40:86">
      <c r="AN401" s="23"/>
      <c r="AO401" s="23"/>
      <c r="AP401" s="23"/>
      <c r="AQ401" s="23"/>
      <c r="AR401" s="23"/>
      <c r="AS401" s="23"/>
      <c r="AT401" s="23"/>
      <c r="AU401" s="23"/>
      <c r="AV401" s="23"/>
      <c r="AW401" s="23"/>
      <c r="AX401" s="23"/>
      <c r="AY401" s="23"/>
      <c r="AZ401" s="23"/>
      <c r="BA401" s="23"/>
      <c r="BB401" s="23"/>
      <c r="BC401" s="23"/>
      <c r="BD401" s="23"/>
      <c r="BE401" s="23"/>
      <c r="BF401" s="23"/>
      <c r="BT401" s="20">
        <f t="shared" si="34"/>
        <v>0</v>
      </c>
      <c r="BU401" s="20">
        <f t="shared" si="35"/>
        <v>0</v>
      </c>
      <c r="BV401" s="20">
        <f t="shared" si="36"/>
        <v>0</v>
      </c>
      <c r="CD401" s="23"/>
      <c r="CE401" s="23"/>
      <c r="CH401" s="20" t="str">
        <f t="shared" si="37"/>
        <v xml:space="preserve">[01/00/00] </v>
      </c>
    </row>
    <row r="402" spans="40:86">
      <c r="AN402" s="23"/>
      <c r="AO402" s="23"/>
      <c r="AP402" s="23"/>
      <c r="AQ402" s="23"/>
      <c r="AR402" s="23"/>
      <c r="AS402" s="23"/>
      <c r="AT402" s="23"/>
      <c r="AU402" s="23"/>
      <c r="AV402" s="23"/>
      <c r="AW402" s="23"/>
      <c r="AX402" s="23"/>
      <c r="AY402" s="23"/>
      <c r="AZ402" s="23"/>
      <c r="BA402" s="23"/>
      <c r="BB402" s="23"/>
      <c r="BC402" s="23"/>
      <c r="BD402" s="23"/>
      <c r="BE402" s="23"/>
      <c r="BF402" s="23"/>
      <c r="BT402" s="20">
        <f t="shared" si="34"/>
        <v>0</v>
      </c>
      <c r="BU402" s="20">
        <f t="shared" si="35"/>
        <v>0</v>
      </c>
      <c r="BV402" s="20">
        <f t="shared" si="36"/>
        <v>0</v>
      </c>
      <c r="CD402" s="23"/>
      <c r="CE402" s="23"/>
      <c r="CH402" s="20" t="str">
        <f t="shared" si="37"/>
        <v xml:space="preserve">[01/00/00] </v>
      </c>
    </row>
    <row r="403" spans="40:86">
      <c r="AN403" s="23"/>
      <c r="AO403" s="23"/>
      <c r="AP403" s="23"/>
      <c r="AQ403" s="23"/>
      <c r="AR403" s="23"/>
      <c r="AS403" s="23"/>
      <c r="AT403" s="23"/>
      <c r="AU403" s="23"/>
      <c r="AV403" s="23"/>
      <c r="AW403" s="23"/>
      <c r="AX403" s="23"/>
      <c r="AY403" s="23"/>
      <c r="AZ403" s="23"/>
      <c r="BA403" s="23"/>
      <c r="BB403" s="23"/>
      <c r="BC403" s="23"/>
      <c r="BD403" s="23"/>
      <c r="BE403" s="23"/>
      <c r="BF403" s="23"/>
      <c r="BT403" s="20">
        <f t="shared" si="34"/>
        <v>0</v>
      </c>
      <c r="BU403" s="20">
        <f t="shared" si="35"/>
        <v>0</v>
      </c>
      <c r="BV403" s="20">
        <f t="shared" si="36"/>
        <v>0</v>
      </c>
      <c r="CD403" s="23"/>
      <c r="CE403" s="23"/>
      <c r="CH403" s="20" t="str">
        <f t="shared" si="37"/>
        <v xml:space="preserve">[01/00/00] </v>
      </c>
    </row>
    <row r="404" spans="40:86">
      <c r="AN404" s="23"/>
      <c r="AO404" s="23"/>
      <c r="AP404" s="23"/>
      <c r="AQ404" s="23"/>
      <c r="AR404" s="23"/>
      <c r="AS404" s="23"/>
      <c r="AT404" s="23"/>
      <c r="AU404" s="23"/>
      <c r="AV404" s="23"/>
      <c r="AW404" s="23"/>
      <c r="AX404" s="23"/>
      <c r="AY404" s="23"/>
      <c r="AZ404" s="23"/>
      <c r="BA404" s="23"/>
      <c r="BB404" s="23"/>
      <c r="BC404" s="23"/>
      <c r="BD404" s="23"/>
      <c r="BE404" s="23"/>
      <c r="BF404" s="23"/>
      <c r="BT404" s="20">
        <f t="shared" si="34"/>
        <v>0</v>
      </c>
      <c r="BU404" s="20">
        <f t="shared" si="35"/>
        <v>0</v>
      </c>
      <c r="BV404" s="20">
        <f t="shared" si="36"/>
        <v>0</v>
      </c>
      <c r="CD404" s="23"/>
      <c r="CE404" s="23"/>
      <c r="CH404" s="20" t="str">
        <f t="shared" si="37"/>
        <v xml:space="preserve">[01/00/00] </v>
      </c>
    </row>
    <row r="405" spans="40:86">
      <c r="AN405" s="23"/>
      <c r="AO405" s="23"/>
      <c r="AP405" s="23"/>
      <c r="AQ405" s="23"/>
      <c r="AR405" s="23"/>
      <c r="AS405" s="23"/>
      <c r="AT405" s="23"/>
      <c r="AU405" s="23"/>
      <c r="AV405" s="23"/>
      <c r="AW405" s="23"/>
      <c r="AX405" s="23"/>
      <c r="AY405" s="23"/>
      <c r="AZ405" s="23"/>
      <c r="BA405" s="23"/>
      <c r="BB405" s="23"/>
      <c r="BC405" s="23"/>
      <c r="BD405" s="23"/>
      <c r="BE405" s="23"/>
      <c r="BF405" s="23"/>
      <c r="BT405" s="20">
        <f t="shared" si="34"/>
        <v>0</v>
      </c>
      <c r="BU405" s="20">
        <f t="shared" si="35"/>
        <v>0</v>
      </c>
      <c r="BV405" s="20">
        <f t="shared" si="36"/>
        <v>0</v>
      </c>
      <c r="CD405" s="23"/>
      <c r="CE405" s="23"/>
      <c r="CH405" s="20" t="str">
        <f t="shared" si="37"/>
        <v xml:space="preserve">[01/00/00] </v>
      </c>
    </row>
    <row r="406" spans="40:86">
      <c r="AN406" s="23"/>
      <c r="AO406" s="23"/>
      <c r="AP406" s="23"/>
      <c r="AQ406" s="23"/>
      <c r="AR406" s="23"/>
      <c r="AS406" s="23"/>
      <c r="AT406" s="23"/>
      <c r="AU406" s="23"/>
      <c r="AV406" s="23"/>
      <c r="AW406" s="23"/>
      <c r="AX406" s="23"/>
      <c r="AY406" s="23"/>
      <c r="AZ406" s="23"/>
      <c r="BA406" s="23"/>
      <c r="BB406" s="23"/>
      <c r="BC406" s="23"/>
      <c r="BD406" s="23"/>
      <c r="BE406" s="23"/>
      <c r="BF406" s="23"/>
      <c r="BT406" s="20">
        <f t="shared" si="34"/>
        <v>0</v>
      </c>
      <c r="BU406" s="20">
        <f t="shared" si="35"/>
        <v>0</v>
      </c>
      <c r="BV406" s="20">
        <f t="shared" si="36"/>
        <v>0</v>
      </c>
      <c r="CD406" s="23"/>
      <c r="CE406" s="23"/>
      <c r="CH406" s="20" t="str">
        <f t="shared" si="37"/>
        <v xml:space="preserve">[01/00/00] </v>
      </c>
    </row>
    <row r="407" spans="40:86">
      <c r="AN407" s="23"/>
      <c r="AO407" s="23"/>
      <c r="AP407" s="23"/>
      <c r="AQ407" s="23"/>
      <c r="AR407" s="23"/>
      <c r="AS407" s="23"/>
      <c r="AT407" s="23"/>
      <c r="AU407" s="23"/>
      <c r="AV407" s="23"/>
      <c r="AW407" s="23"/>
      <c r="AX407" s="23"/>
      <c r="AY407" s="23"/>
      <c r="AZ407" s="23"/>
      <c r="BA407" s="23"/>
      <c r="BB407" s="23"/>
      <c r="BC407" s="23"/>
      <c r="BD407" s="23"/>
      <c r="BE407" s="23"/>
      <c r="BF407" s="23"/>
      <c r="BT407" s="20">
        <f t="shared" si="34"/>
        <v>0</v>
      </c>
      <c r="BU407" s="20">
        <f t="shared" si="35"/>
        <v>0</v>
      </c>
      <c r="BV407" s="20">
        <f t="shared" si="36"/>
        <v>0</v>
      </c>
      <c r="CD407" s="23"/>
      <c r="CE407" s="23"/>
      <c r="CH407" s="20" t="str">
        <f t="shared" si="37"/>
        <v xml:space="preserve">[01/00/00] </v>
      </c>
    </row>
    <row r="408" spans="40:86">
      <c r="AN408" s="23"/>
      <c r="AO408" s="23"/>
      <c r="AP408" s="23"/>
      <c r="AQ408" s="23"/>
      <c r="AR408" s="23"/>
      <c r="AS408" s="23"/>
      <c r="AT408" s="23"/>
      <c r="AU408" s="23"/>
      <c r="AV408" s="23"/>
      <c r="AW408" s="23"/>
      <c r="AX408" s="23"/>
      <c r="AY408" s="23"/>
      <c r="AZ408" s="23"/>
      <c r="BA408" s="23"/>
      <c r="BB408" s="23"/>
      <c r="BC408" s="23"/>
      <c r="BD408" s="23"/>
      <c r="BE408" s="23"/>
      <c r="BF408" s="23"/>
      <c r="BT408" s="20">
        <f t="shared" si="34"/>
        <v>0</v>
      </c>
      <c r="BU408" s="20">
        <f t="shared" si="35"/>
        <v>0</v>
      </c>
      <c r="BV408" s="20">
        <f t="shared" si="36"/>
        <v>0</v>
      </c>
      <c r="CD408" s="23"/>
      <c r="CE408" s="23"/>
      <c r="CH408" s="20" t="str">
        <f t="shared" si="37"/>
        <v xml:space="preserve">[01/00/00] </v>
      </c>
    </row>
    <row r="409" spans="40:86">
      <c r="AN409" s="23"/>
      <c r="AO409" s="23"/>
      <c r="AP409" s="23"/>
      <c r="AQ409" s="23"/>
      <c r="AR409" s="23"/>
      <c r="AS409" s="23"/>
      <c r="AT409" s="23"/>
      <c r="AU409" s="23"/>
      <c r="AV409" s="23"/>
      <c r="AW409" s="23"/>
      <c r="AX409" s="23"/>
      <c r="AY409" s="23"/>
      <c r="AZ409" s="23"/>
      <c r="BA409" s="23"/>
      <c r="BB409" s="23"/>
      <c r="BC409" s="23"/>
      <c r="BD409" s="23"/>
      <c r="BE409" s="23"/>
      <c r="BF409" s="23"/>
      <c r="BT409" s="20">
        <f t="shared" si="34"/>
        <v>0</v>
      </c>
      <c r="BU409" s="20">
        <f t="shared" si="35"/>
        <v>0</v>
      </c>
      <c r="BV409" s="20">
        <f t="shared" si="36"/>
        <v>0</v>
      </c>
      <c r="CD409" s="23"/>
      <c r="CE409" s="23"/>
      <c r="CH409" s="20" t="str">
        <f t="shared" si="37"/>
        <v xml:space="preserve">[01/00/00] </v>
      </c>
    </row>
    <row r="410" spans="40:86">
      <c r="AN410" s="23"/>
      <c r="AO410" s="23"/>
      <c r="AP410" s="23"/>
      <c r="AQ410" s="23"/>
      <c r="AR410" s="23"/>
      <c r="AS410" s="23"/>
      <c r="AT410" s="23"/>
      <c r="AU410" s="23"/>
      <c r="AV410" s="23"/>
      <c r="AW410" s="23"/>
      <c r="AX410" s="23"/>
      <c r="AY410" s="23"/>
      <c r="AZ410" s="23"/>
      <c r="BA410" s="23"/>
      <c r="BB410" s="23"/>
      <c r="BC410" s="23"/>
      <c r="BD410" s="23"/>
      <c r="BE410" s="23"/>
      <c r="BF410" s="23"/>
      <c r="BT410" s="20">
        <f t="shared" si="34"/>
        <v>0</v>
      </c>
      <c r="BU410" s="20">
        <f t="shared" si="35"/>
        <v>0</v>
      </c>
      <c r="BV410" s="20">
        <f t="shared" si="36"/>
        <v>0</v>
      </c>
      <c r="CD410" s="23"/>
      <c r="CE410" s="23"/>
      <c r="CH410" s="20" t="str">
        <f t="shared" si="37"/>
        <v xml:space="preserve">[01/00/00] </v>
      </c>
    </row>
    <row r="411" spans="40:86">
      <c r="AN411" s="23"/>
      <c r="AO411" s="23"/>
      <c r="AP411" s="23"/>
      <c r="AQ411" s="23"/>
      <c r="AR411" s="23"/>
      <c r="AS411" s="23"/>
      <c r="AT411" s="23"/>
      <c r="AU411" s="23"/>
      <c r="AV411" s="23"/>
      <c r="AW411" s="23"/>
      <c r="AX411" s="23"/>
      <c r="AY411" s="23"/>
      <c r="AZ411" s="23"/>
      <c r="BA411" s="23"/>
      <c r="BB411" s="23"/>
      <c r="BC411" s="23"/>
      <c r="BD411" s="23"/>
      <c r="BE411" s="23"/>
      <c r="BF411" s="23"/>
      <c r="BT411" s="20">
        <f t="shared" si="34"/>
        <v>0</v>
      </c>
      <c r="BU411" s="20">
        <f t="shared" si="35"/>
        <v>0</v>
      </c>
      <c r="BV411" s="20">
        <f t="shared" si="36"/>
        <v>0</v>
      </c>
      <c r="CD411" s="23"/>
      <c r="CE411" s="23"/>
      <c r="CH411" s="20" t="str">
        <f t="shared" si="37"/>
        <v xml:space="preserve">[01/00/00] </v>
      </c>
    </row>
    <row r="412" spans="40:86">
      <c r="AN412" s="23"/>
      <c r="AO412" s="23"/>
      <c r="AP412" s="23"/>
      <c r="AQ412" s="23"/>
      <c r="AR412" s="23"/>
      <c r="AS412" s="23"/>
      <c r="AT412" s="23"/>
      <c r="AU412" s="23"/>
      <c r="AV412" s="23"/>
      <c r="AW412" s="23"/>
      <c r="AX412" s="23"/>
      <c r="AY412" s="23"/>
      <c r="AZ412" s="23"/>
      <c r="BA412" s="23"/>
      <c r="BB412" s="23"/>
      <c r="BC412" s="23"/>
      <c r="BD412" s="23"/>
      <c r="BE412" s="23"/>
      <c r="BF412" s="23"/>
      <c r="BT412" s="20">
        <f t="shared" si="34"/>
        <v>0</v>
      </c>
      <c r="BU412" s="20">
        <f t="shared" si="35"/>
        <v>0</v>
      </c>
      <c r="BV412" s="20">
        <f t="shared" si="36"/>
        <v>0</v>
      </c>
      <c r="CD412" s="23"/>
      <c r="CE412" s="23"/>
      <c r="CH412" s="20" t="str">
        <f t="shared" si="37"/>
        <v xml:space="preserve">[01/00/00] </v>
      </c>
    </row>
    <row r="413" spans="40:86">
      <c r="AN413" s="23"/>
      <c r="AO413" s="23"/>
      <c r="AP413" s="23"/>
      <c r="AQ413" s="23"/>
      <c r="AR413" s="23"/>
      <c r="AS413" s="23"/>
      <c r="AT413" s="23"/>
      <c r="AU413" s="23"/>
      <c r="AV413" s="23"/>
      <c r="AW413" s="23"/>
      <c r="AX413" s="23"/>
      <c r="AY413" s="23"/>
      <c r="AZ413" s="23"/>
      <c r="BA413" s="23"/>
      <c r="BB413" s="23"/>
      <c r="BC413" s="23"/>
      <c r="BD413" s="23"/>
      <c r="BE413" s="23"/>
      <c r="BF413" s="23"/>
      <c r="BT413" s="20">
        <f t="shared" si="34"/>
        <v>0</v>
      </c>
      <c r="BU413" s="20">
        <f t="shared" si="35"/>
        <v>0</v>
      </c>
      <c r="BV413" s="20">
        <f t="shared" si="36"/>
        <v>0</v>
      </c>
      <c r="CD413" s="23"/>
      <c r="CE413" s="23"/>
      <c r="CH413" s="20" t="str">
        <f t="shared" si="37"/>
        <v xml:space="preserve">[01/00/00] </v>
      </c>
    </row>
    <row r="414" spans="40:86">
      <c r="AN414" s="23"/>
      <c r="AO414" s="23"/>
      <c r="AP414" s="23"/>
      <c r="AQ414" s="23"/>
      <c r="AR414" s="23"/>
      <c r="AS414" s="23"/>
      <c r="AT414" s="23"/>
      <c r="AU414" s="23"/>
      <c r="AV414" s="23"/>
      <c r="AW414" s="23"/>
      <c r="AX414" s="23"/>
      <c r="AY414" s="23"/>
      <c r="AZ414" s="23"/>
      <c r="BA414" s="23"/>
      <c r="BB414" s="23"/>
      <c r="BC414" s="23"/>
      <c r="BD414" s="23"/>
      <c r="BE414" s="23"/>
      <c r="BF414" s="23"/>
      <c r="BT414" s="20">
        <f t="shared" si="34"/>
        <v>0</v>
      </c>
      <c r="BU414" s="20">
        <f t="shared" si="35"/>
        <v>0</v>
      </c>
      <c r="BV414" s="20">
        <f t="shared" si="36"/>
        <v>0</v>
      </c>
      <c r="CD414" s="23"/>
      <c r="CE414" s="23"/>
      <c r="CH414" s="20" t="str">
        <f t="shared" si="37"/>
        <v xml:space="preserve">[01/00/00] </v>
      </c>
    </row>
    <row r="415" spans="40:86">
      <c r="AN415" s="23"/>
      <c r="AO415" s="23"/>
      <c r="AP415" s="23"/>
      <c r="AQ415" s="23"/>
      <c r="AR415" s="23"/>
      <c r="AS415" s="23"/>
      <c r="AT415" s="23"/>
      <c r="AU415" s="23"/>
      <c r="AV415" s="23"/>
      <c r="AW415" s="23"/>
      <c r="AX415" s="23"/>
      <c r="AY415" s="23"/>
      <c r="AZ415" s="23"/>
      <c r="BA415" s="23"/>
      <c r="BB415" s="23"/>
      <c r="BC415" s="23"/>
      <c r="BD415" s="23"/>
      <c r="BE415" s="23"/>
      <c r="BF415" s="23"/>
      <c r="BT415" s="20">
        <f t="shared" si="34"/>
        <v>0</v>
      </c>
      <c r="BU415" s="20">
        <f t="shared" si="35"/>
        <v>0</v>
      </c>
      <c r="BV415" s="20">
        <f t="shared" si="36"/>
        <v>0</v>
      </c>
      <c r="CD415" s="23"/>
      <c r="CE415" s="23"/>
      <c r="CH415" s="20" t="str">
        <f t="shared" si="37"/>
        <v xml:space="preserve">[01/00/00] </v>
      </c>
    </row>
    <row r="416" spans="40:86">
      <c r="AN416" s="23"/>
      <c r="AO416" s="23"/>
      <c r="AP416" s="23"/>
      <c r="AQ416" s="23"/>
      <c r="AR416" s="23"/>
      <c r="AS416" s="23"/>
      <c r="AT416" s="23"/>
      <c r="AU416" s="23"/>
      <c r="AV416" s="23"/>
      <c r="AW416" s="23"/>
      <c r="AX416" s="23"/>
      <c r="AY416" s="23"/>
      <c r="AZ416" s="23"/>
      <c r="BA416" s="23"/>
      <c r="BB416" s="23"/>
      <c r="BC416" s="23"/>
      <c r="BD416" s="23"/>
      <c r="BE416" s="23"/>
      <c r="BF416" s="23"/>
      <c r="BT416" s="20">
        <f t="shared" si="34"/>
        <v>0</v>
      </c>
      <c r="BU416" s="20">
        <f t="shared" si="35"/>
        <v>0</v>
      </c>
      <c r="BV416" s="20">
        <f t="shared" si="36"/>
        <v>0</v>
      </c>
      <c r="CD416" s="23"/>
      <c r="CE416" s="23"/>
      <c r="CH416" s="20" t="str">
        <f t="shared" si="37"/>
        <v xml:space="preserve">[01/00/00] </v>
      </c>
    </row>
    <row r="417" spans="40:86">
      <c r="AN417" s="23"/>
      <c r="AO417" s="23"/>
      <c r="AP417" s="23"/>
      <c r="AQ417" s="23"/>
      <c r="AR417" s="23"/>
      <c r="AS417" s="23"/>
      <c r="AT417" s="23"/>
      <c r="AU417" s="23"/>
      <c r="AV417" s="23"/>
      <c r="AW417" s="23"/>
      <c r="AX417" s="23"/>
      <c r="AY417" s="23"/>
      <c r="AZ417" s="23"/>
      <c r="BA417" s="23"/>
      <c r="BB417" s="23"/>
      <c r="BC417" s="23"/>
      <c r="BD417" s="23"/>
      <c r="BE417" s="23"/>
      <c r="BF417" s="23"/>
      <c r="BT417" s="20">
        <f t="shared" si="34"/>
        <v>0</v>
      </c>
      <c r="BU417" s="20">
        <f t="shared" si="35"/>
        <v>0</v>
      </c>
      <c r="BV417" s="20">
        <f t="shared" si="36"/>
        <v>0</v>
      </c>
      <c r="CD417" s="23"/>
      <c r="CE417" s="23"/>
      <c r="CH417" s="20" t="str">
        <f t="shared" si="37"/>
        <v xml:space="preserve">[01/00/00] </v>
      </c>
    </row>
    <row r="418" spans="40:86">
      <c r="AN418" s="23"/>
      <c r="AO418" s="23"/>
      <c r="AP418" s="23"/>
      <c r="AQ418" s="23"/>
      <c r="AR418" s="23"/>
      <c r="AS418" s="23"/>
      <c r="AT418" s="23"/>
      <c r="AU418" s="23"/>
      <c r="AV418" s="23"/>
      <c r="AW418" s="23"/>
      <c r="AX418" s="23"/>
      <c r="AY418" s="23"/>
      <c r="AZ418" s="23"/>
      <c r="BA418" s="23"/>
      <c r="BB418" s="23"/>
      <c r="BC418" s="23"/>
      <c r="BD418" s="23"/>
      <c r="BE418" s="23"/>
      <c r="BF418" s="23"/>
      <c r="BT418" s="20">
        <f t="shared" si="34"/>
        <v>0</v>
      </c>
      <c r="BU418" s="20">
        <f t="shared" si="35"/>
        <v>0</v>
      </c>
      <c r="BV418" s="20">
        <f t="shared" si="36"/>
        <v>0</v>
      </c>
      <c r="CD418" s="23"/>
      <c r="CE418" s="23"/>
      <c r="CH418" s="20" t="str">
        <f t="shared" si="37"/>
        <v xml:space="preserve">[01/00/00] </v>
      </c>
    </row>
    <row r="419" spans="40:86">
      <c r="AN419" s="23"/>
      <c r="AO419" s="23"/>
      <c r="AP419" s="23"/>
      <c r="AQ419" s="23"/>
      <c r="AR419" s="23"/>
      <c r="AS419" s="23"/>
      <c r="AT419" s="23"/>
      <c r="AU419" s="23"/>
      <c r="AV419" s="23"/>
      <c r="AW419" s="23"/>
      <c r="AX419" s="23"/>
      <c r="AY419" s="23"/>
      <c r="AZ419" s="23"/>
      <c r="BA419" s="23"/>
      <c r="BB419" s="23"/>
      <c r="BC419" s="23"/>
      <c r="BD419" s="23"/>
      <c r="BE419" s="23"/>
      <c r="BF419" s="23"/>
      <c r="BT419" s="20">
        <f t="shared" si="34"/>
        <v>0</v>
      </c>
      <c r="BU419" s="20">
        <f t="shared" si="35"/>
        <v>0</v>
      </c>
      <c r="BV419" s="20">
        <f t="shared" si="36"/>
        <v>0</v>
      </c>
      <c r="CD419" s="23"/>
      <c r="CE419" s="23"/>
      <c r="CH419" s="20" t="str">
        <f t="shared" si="37"/>
        <v xml:space="preserve">[01/00/00] </v>
      </c>
    </row>
    <row r="420" spans="40:86">
      <c r="AN420" s="23"/>
      <c r="AO420" s="23"/>
      <c r="AP420" s="23"/>
      <c r="AQ420" s="23"/>
      <c r="AR420" s="23"/>
      <c r="AS420" s="23"/>
      <c r="AT420" s="23"/>
      <c r="AU420" s="23"/>
      <c r="AV420" s="23"/>
      <c r="AW420" s="23"/>
      <c r="AX420" s="23"/>
      <c r="AY420" s="23"/>
      <c r="AZ420" s="23"/>
      <c r="BA420" s="23"/>
      <c r="BB420" s="23"/>
      <c r="BC420" s="23"/>
      <c r="BD420" s="23"/>
      <c r="BE420" s="23"/>
      <c r="BF420" s="23"/>
      <c r="BT420" s="20">
        <f t="shared" si="34"/>
        <v>0</v>
      </c>
      <c r="BU420" s="20">
        <f t="shared" si="35"/>
        <v>0</v>
      </c>
      <c r="BV420" s="20">
        <f t="shared" si="36"/>
        <v>0</v>
      </c>
      <c r="CD420" s="23"/>
      <c r="CE420" s="23"/>
      <c r="CH420" s="20" t="str">
        <f t="shared" si="37"/>
        <v xml:space="preserve">[01/00/00] </v>
      </c>
    </row>
    <row r="421" spans="40:86">
      <c r="AN421" s="23"/>
      <c r="AO421" s="23"/>
      <c r="AP421" s="23"/>
      <c r="AQ421" s="23"/>
      <c r="AR421" s="23"/>
      <c r="AS421" s="23"/>
      <c r="AT421" s="23"/>
      <c r="AU421" s="23"/>
      <c r="AV421" s="23"/>
      <c r="AW421" s="23"/>
      <c r="AX421" s="23"/>
      <c r="AY421" s="23"/>
      <c r="AZ421" s="23"/>
      <c r="BA421" s="23"/>
      <c r="BB421" s="23"/>
      <c r="BC421" s="23"/>
      <c r="BD421" s="23"/>
      <c r="BE421" s="23"/>
      <c r="BF421" s="23"/>
      <c r="BT421" s="20">
        <f t="shared" si="34"/>
        <v>0</v>
      </c>
      <c r="BU421" s="20">
        <f t="shared" si="35"/>
        <v>0</v>
      </c>
      <c r="BV421" s="20">
        <f t="shared" si="36"/>
        <v>0</v>
      </c>
      <c r="CD421" s="23"/>
      <c r="CE421" s="23"/>
      <c r="CH421" s="20" t="str">
        <f t="shared" si="37"/>
        <v xml:space="preserve">[01/00/00] </v>
      </c>
    </row>
    <row r="422" spans="40:86">
      <c r="AN422" s="23"/>
      <c r="AO422" s="23"/>
      <c r="AP422" s="23"/>
      <c r="AQ422" s="23"/>
      <c r="AR422" s="23"/>
      <c r="AS422" s="23"/>
      <c r="AT422" s="23"/>
      <c r="AU422" s="23"/>
      <c r="AV422" s="23"/>
      <c r="AW422" s="23"/>
      <c r="AX422" s="23"/>
      <c r="AY422" s="23"/>
      <c r="AZ422" s="23"/>
      <c r="BA422" s="23"/>
      <c r="BB422" s="23"/>
      <c r="BC422" s="23"/>
      <c r="BD422" s="23"/>
      <c r="BE422" s="23"/>
      <c r="BF422" s="23"/>
      <c r="BT422" s="20">
        <f t="shared" si="34"/>
        <v>0</v>
      </c>
      <c r="BU422" s="20">
        <f t="shared" si="35"/>
        <v>0</v>
      </c>
      <c r="BV422" s="20">
        <f t="shared" si="36"/>
        <v>0</v>
      </c>
      <c r="CD422" s="23"/>
      <c r="CE422" s="23"/>
      <c r="CH422" s="20" t="str">
        <f t="shared" si="37"/>
        <v xml:space="preserve">[01/00/00] </v>
      </c>
    </row>
    <row r="423" spans="40:86">
      <c r="AN423" s="23"/>
      <c r="AO423" s="23"/>
      <c r="AP423" s="23"/>
      <c r="AQ423" s="23"/>
      <c r="AR423" s="23"/>
      <c r="AS423" s="23"/>
      <c r="AT423" s="23"/>
      <c r="AU423" s="23"/>
      <c r="AV423" s="23"/>
      <c r="AW423" s="23"/>
      <c r="AX423" s="23"/>
      <c r="AY423" s="23"/>
      <c r="AZ423" s="23"/>
      <c r="BA423" s="23"/>
      <c r="BB423" s="23"/>
      <c r="BC423" s="23"/>
      <c r="BD423" s="23"/>
      <c r="BE423" s="23"/>
      <c r="BF423" s="23"/>
      <c r="BT423" s="20">
        <f t="shared" si="34"/>
        <v>0</v>
      </c>
      <c r="BU423" s="20">
        <f t="shared" si="35"/>
        <v>0</v>
      </c>
      <c r="BV423" s="20">
        <f t="shared" si="36"/>
        <v>0</v>
      </c>
      <c r="CD423" s="23"/>
      <c r="CE423" s="23"/>
      <c r="CH423" s="20" t="str">
        <f t="shared" si="37"/>
        <v xml:space="preserve">[01/00/00] </v>
      </c>
    </row>
    <row r="424" spans="40:86">
      <c r="AN424" s="23"/>
      <c r="AO424" s="23"/>
      <c r="AP424" s="23"/>
      <c r="AQ424" s="23"/>
      <c r="AR424" s="23"/>
      <c r="AS424" s="23"/>
      <c r="AT424" s="23"/>
      <c r="AU424" s="23"/>
      <c r="AV424" s="23"/>
      <c r="AW424" s="23"/>
      <c r="AX424" s="23"/>
      <c r="AY424" s="23"/>
      <c r="AZ424" s="23"/>
      <c r="BA424" s="23"/>
      <c r="BB424" s="23"/>
      <c r="BC424" s="23"/>
      <c r="BD424" s="23"/>
      <c r="BE424" s="23"/>
      <c r="BF424" s="23"/>
      <c r="BT424" s="20">
        <f t="shared" si="34"/>
        <v>0</v>
      </c>
      <c r="BU424" s="20">
        <f t="shared" si="35"/>
        <v>0</v>
      </c>
      <c r="BV424" s="20">
        <f t="shared" si="36"/>
        <v>0</v>
      </c>
      <c r="CD424" s="23"/>
      <c r="CE424" s="23"/>
      <c r="CH424" s="20" t="str">
        <f t="shared" si="37"/>
        <v xml:space="preserve">[01/00/00] </v>
      </c>
    </row>
    <row r="425" spans="40:86">
      <c r="AN425" s="23"/>
      <c r="AO425" s="23"/>
      <c r="AP425" s="23"/>
      <c r="AQ425" s="23"/>
      <c r="AR425" s="23"/>
      <c r="AS425" s="23"/>
      <c r="AT425" s="23"/>
      <c r="AU425" s="23"/>
      <c r="AV425" s="23"/>
      <c r="AW425" s="23"/>
      <c r="AX425" s="23"/>
      <c r="AY425" s="23"/>
      <c r="AZ425" s="23"/>
      <c r="BA425" s="23"/>
      <c r="BB425" s="23"/>
      <c r="BC425" s="23"/>
      <c r="BD425" s="23"/>
      <c r="BE425" s="23"/>
      <c r="BF425" s="23"/>
      <c r="BT425" s="20">
        <f t="shared" si="34"/>
        <v>0</v>
      </c>
      <c r="BU425" s="20">
        <f t="shared" si="35"/>
        <v>0</v>
      </c>
      <c r="BV425" s="20">
        <f t="shared" si="36"/>
        <v>0</v>
      </c>
      <c r="CD425" s="23"/>
      <c r="CE425" s="23"/>
      <c r="CH425" s="20" t="str">
        <f t="shared" si="37"/>
        <v xml:space="preserve">[01/00/00] </v>
      </c>
    </row>
    <row r="426" spans="40:86">
      <c r="AN426" s="23"/>
      <c r="AO426" s="23"/>
      <c r="AP426" s="23"/>
      <c r="AQ426" s="23"/>
      <c r="AR426" s="23"/>
      <c r="AS426" s="23"/>
      <c r="AT426" s="23"/>
      <c r="AU426" s="23"/>
      <c r="AV426" s="23"/>
      <c r="AW426" s="23"/>
      <c r="AX426" s="23"/>
      <c r="AY426" s="23"/>
      <c r="AZ426" s="23"/>
      <c r="BA426" s="23"/>
      <c r="BB426" s="23"/>
      <c r="BC426" s="23"/>
      <c r="BD426" s="23"/>
      <c r="BE426" s="23"/>
      <c r="BF426" s="23"/>
      <c r="BT426" s="20">
        <f t="shared" si="34"/>
        <v>0</v>
      </c>
      <c r="BU426" s="20">
        <f t="shared" si="35"/>
        <v>0</v>
      </c>
      <c r="BV426" s="20">
        <f t="shared" si="36"/>
        <v>0</v>
      </c>
      <c r="CD426" s="23"/>
      <c r="CE426" s="23"/>
      <c r="CH426" s="20" t="str">
        <f t="shared" si="37"/>
        <v xml:space="preserve">[01/00/00] </v>
      </c>
    </row>
    <row r="427" spans="40:86">
      <c r="AN427" s="23"/>
      <c r="AO427" s="23"/>
      <c r="AP427" s="23"/>
      <c r="AQ427" s="23"/>
      <c r="AR427" s="23"/>
      <c r="AS427" s="23"/>
      <c r="AT427" s="23"/>
      <c r="AU427" s="23"/>
      <c r="AV427" s="23"/>
      <c r="AW427" s="23"/>
      <c r="AX427" s="23"/>
      <c r="AY427" s="23"/>
      <c r="AZ427" s="23"/>
      <c r="BA427" s="23"/>
      <c r="BB427" s="23"/>
      <c r="BC427" s="23"/>
      <c r="BD427" s="23"/>
      <c r="BE427" s="23"/>
      <c r="BF427" s="23"/>
      <c r="BT427" s="20">
        <f t="shared" si="34"/>
        <v>0</v>
      </c>
      <c r="BU427" s="20">
        <f t="shared" si="35"/>
        <v>0</v>
      </c>
      <c r="BV427" s="20">
        <f t="shared" si="36"/>
        <v>0</v>
      </c>
      <c r="CD427" s="23"/>
      <c r="CE427" s="23"/>
      <c r="CH427" s="20" t="str">
        <f t="shared" si="37"/>
        <v xml:space="preserve">[01/00/00] </v>
      </c>
    </row>
    <row r="428" spans="40:86">
      <c r="AN428" s="23"/>
      <c r="AO428" s="23"/>
      <c r="AP428" s="23"/>
      <c r="AQ428" s="23"/>
      <c r="AR428" s="23"/>
      <c r="AS428" s="23"/>
      <c r="AT428" s="23"/>
      <c r="AU428" s="23"/>
      <c r="AV428" s="23"/>
      <c r="AW428" s="23"/>
      <c r="AX428" s="23"/>
      <c r="AY428" s="23"/>
      <c r="AZ428" s="23"/>
      <c r="BA428" s="23"/>
      <c r="BB428" s="23"/>
      <c r="BC428" s="23"/>
      <c r="BD428" s="23"/>
      <c r="BE428" s="23"/>
      <c r="BF428" s="23"/>
      <c r="BT428" s="20">
        <f t="shared" si="34"/>
        <v>0</v>
      </c>
      <c r="BU428" s="20">
        <f t="shared" si="35"/>
        <v>0</v>
      </c>
      <c r="BV428" s="20">
        <f t="shared" si="36"/>
        <v>0</v>
      </c>
      <c r="CD428" s="23"/>
      <c r="CE428" s="23"/>
      <c r="CH428" s="20" t="str">
        <f t="shared" si="37"/>
        <v xml:space="preserve">[01/00/00] </v>
      </c>
    </row>
    <row r="429" spans="40:86">
      <c r="AN429" s="23"/>
      <c r="AO429" s="23"/>
      <c r="AP429" s="23"/>
      <c r="AQ429" s="23"/>
      <c r="AR429" s="23"/>
      <c r="AS429" s="23"/>
      <c r="AT429" s="23"/>
      <c r="AU429" s="23"/>
      <c r="AV429" s="23"/>
      <c r="AW429" s="23"/>
      <c r="AX429" s="23"/>
      <c r="AY429" s="23"/>
      <c r="AZ429" s="23"/>
      <c r="BA429" s="23"/>
      <c r="BB429" s="23"/>
      <c r="BC429" s="23"/>
      <c r="BD429" s="23"/>
      <c r="BE429" s="23"/>
      <c r="BF429" s="23"/>
      <c r="BT429" s="20">
        <f t="shared" si="34"/>
        <v>0</v>
      </c>
      <c r="BU429" s="20">
        <f t="shared" si="35"/>
        <v>0</v>
      </c>
      <c r="BV429" s="20">
        <f t="shared" si="36"/>
        <v>0</v>
      </c>
      <c r="CD429" s="23"/>
      <c r="CE429" s="23"/>
      <c r="CH429" s="20" t="str">
        <f t="shared" si="37"/>
        <v xml:space="preserve">[01/00/00] </v>
      </c>
    </row>
    <row r="430" spans="40:86">
      <c r="AN430" s="23"/>
      <c r="AO430" s="23"/>
      <c r="AP430" s="23"/>
      <c r="AQ430" s="23"/>
      <c r="AR430" s="23"/>
      <c r="AS430" s="23"/>
      <c r="AT430" s="23"/>
      <c r="AU430" s="23"/>
      <c r="AV430" s="23"/>
      <c r="AW430" s="23"/>
      <c r="AX430" s="23"/>
      <c r="AY430" s="23"/>
      <c r="AZ430" s="23"/>
      <c r="BA430" s="23"/>
      <c r="BB430" s="23"/>
      <c r="BC430" s="23"/>
      <c r="BD430" s="23"/>
      <c r="BE430" s="23"/>
      <c r="BF430" s="23"/>
      <c r="BT430" s="20">
        <f t="shared" si="34"/>
        <v>0</v>
      </c>
      <c r="BU430" s="20">
        <f t="shared" si="35"/>
        <v>0</v>
      </c>
      <c r="BV430" s="20">
        <f t="shared" si="36"/>
        <v>0</v>
      </c>
      <c r="CD430" s="23"/>
      <c r="CE430" s="23"/>
      <c r="CH430" s="20" t="str">
        <f t="shared" si="37"/>
        <v xml:space="preserve">[01/00/00] </v>
      </c>
    </row>
    <row r="431" spans="40:86">
      <c r="AN431" s="23"/>
      <c r="AO431" s="23"/>
      <c r="AP431" s="23"/>
      <c r="AQ431" s="23"/>
      <c r="AR431" s="23"/>
      <c r="AS431" s="23"/>
      <c r="AT431" s="23"/>
      <c r="AU431" s="23"/>
      <c r="AV431" s="23"/>
      <c r="AW431" s="23"/>
      <c r="AX431" s="23"/>
      <c r="AY431" s="23"/>
      <c r="AZ431" s="23"/>
      <c r="BA431" s="23"/>
      <c r="BB431" s="23"/>
      <c r="BC431" s="23"/>
      <c r="BD431" s="23"/>
      <c r="BE431" s="23"/>
      <c r="BF431" s="23"/>
      <c r="BT431" s="20">
        <f t="shared" si="34"/>
        <v>0</v>
      </c>
      <c r="BU431" s="20">
        <f t="shared" si="35"/>
        <v>0</v>
      </c>
      <c r="BV431" s="20">
        <f t="shared" si="36"/>
        <v>0</v>
      </c>
      <c r="CD431" s="23"/>
      <c r="CE431" s="23"/>
      <c r="CH431" s="20" t="str">
        <f t="shared" si="37"/>
        <v xml:space="preserve">[01/00/00] </v>
      </c>
    </row>
    <row r="432" spans="40:86">
      <c r="AN432" s="23"/>
      <c r="AO432" s="23"/>
      <c r="AP432" s="23"/>
      <c r="AQ432" s="23"/>
      <c r="AR432" s="23"/>
      <c r="AS432" s="23"/>
      <c r="AT432" s="23"/>
      <c r="AU432" s="23"/>
      <c r="AV432" s="23"/>
      <c r="AW432" s="23"/>
      <c r="AX432" s="23"/>
      <c r="AY432" s="23"/>
      <c r="AZ432" s="23"/>
      <c r="BA432" s="23"/>
      <c r="BB432" s="23"/>
      <c r="BC432" s="23"/>
      <c r="BD432" s="23"/>
      <c r="BE432" s="23"/>
      <c r="BF432" s="23"/>
      <c r="BT432" s="20">
        <f t="shared" si="34"/>
        <v>0</v>
      </c>
      <c r="BU432" s="20">
        <f t="shared" si="35"/>
        <v>0</v>
      </c>
      <c r="BV432" s="20">
        <f t="shared" si="36"/>
        <v>0</v>
      </c>
      <c r="CD432" s="23"/>
      <c r="CE432" s="23"/>
      <c r="CH432" s="20" t="str">
        <f t="shared" si="37"/>
        <v xml:space="preserve">[01/00/00] </v>
      </c>
    </row>
    <row r="433" spans="40:86">
      <c r="AN433" s="23"/>
      <c r="AO433" s="23"/>
      <c r="AP433" s="23"/>
      <c r="AQ433" s="23"/>
      <c r="AR433" s="23"/>
      <c r="AS433" s="23"/>
      <c r="AT433" s="23"/>
      <c r="AU433" s="23"/>
      <c r="AV433" s="23"/>
      <c r="AW433" s="23"/>
      <c r="AX433" s="23"/>
      <c r="AY433" s="23"/>
      <c r="AZ433" s="23"/>
      <c r="BA433" s="23"/>
      <c r="BB433" s="23"/>
      <c r="BC433" s="23"/>
      <c r="BD433" s="23"/>
      <c r="BE433" s="23"/>
      <c r="BF433" s="23"/>
      <c r="BT433" s="20">
        <f t="shared" si="34"/>
        <v>0</v>
      </c>
      <c r="BU433" s="20">
        <f t="shared" si="35"/>
        <v>0</v>
      </c>
      <c r="BV433" s="20">
        <f t="shared" si="36"/>
        <v>0</v>
      </c>
      <c r="CD433" s="23"/>
      <c r="CE433" s="23"/>
      <c r="CH433" s="20" t="str">
        <f t="shared" si="37"/>
        <v xml:space="preserve">[01/00/00] </v>
      </c>
    </row>
    <row r="434" spans="40:86">
      <c r="AN434" s="23"/>
      <c r="AO434" s="23"/>
      <c r="AP434" s="23"/>
      <c r="AQ434" s="23"/>
      <c r="AR434" s="23"/>
      <c r="AS434" s="23"/>
      <c r="AT434" s="23"/>
      <c r="AU434" s="23"/>
      <c r="AV434" s="23"/>
      <c r="AW434" s="23"/>
      <c r="AX434" s="23"/>
      <c r="AY434" s="23"/>
      <c r="AZ434" s="23"/>
      <c r="BA434" s="23"/>
      <c r="BB434" s="23"/>
      <c r="BC434" s="23"/>
      <c r="BD434" s="23"/>
      <c r="BE434" s="23"/>
      <c r="BF434" s="23"/>
      <c r="BT434" s="20">
        <f t="shared" si="34"/>
        <v>0</v>
      </c>
      <c r="BU434" s="20">
        <f t="shared" si="35"/>
        <v>0</v>
      </c>
      <c r="BV434" s="20">
        <f t="shared" si="36"/>
        <v>0</v>
      </c>
      <c r="CD434" s="23"/>
      <c r="CE434" s="23"/>
      <c r="CH434" s="20" t="str">
        <f t="shared" si="37"/>
        <v xml:space="preserve">[01/00/00] </v>
      </c>
    </row>
    <row r="435" spans="40:86">
      <c r="AN435" s="23"/>
      <c r="AO435" s="23"/>
      <c r="AP435" s="23"/>
      <c r="AQ435" s="23"/>
      <c r="AR435" s="23"/>
      <c r="AS435" s="23"/>
      <c r="AT435" s="23"/>
      <c r="AU435" s="23"/>
      <c r="AV435" s="23"/>
      <c r="AW435" s="23"/>
      <c r="AX435" s="23"/>
      <c r="AY435" s="23"/>
      <c r="AZ435" s="23"/>
      <c r="BA435" s="23"/>
      <c r="BB435" s="23"/>
      <c r="BC435" s="23"/>
      <c r="BD435" s="23"/>
      <c r="BE435" s="23"/>
      <c r="BF435" s="23"/>
      <c r="BT435" s="20">
        <f t="shared" si="34"/>
        <v>0</v>
      </c>
      <c r="BU435" s="20">
        <f t="shared" si="35"/>
        <v>0</v>
      </c>
      <c r="BV435" s="20">
        <f t="shared" si="36"/>
        <v>0</v>
      </c>
      <c r="CD435" s="23"/>
      <c r="CE435" s="23"/>
      <c r="CH435" s="20" t="str">
        <f t="shared" si="37"/>
        <v xml:space="preserve">[01/00/00] </v>
      </c>
    </row>
    <row r="436" spans="40:86">
      <c r="AN436" s="23"/>
      <c r="AO436" s="23"/>
      <c r="AP436" s="23"/>
      <c r="AQ436" s="23"/>
      <c r="AR436" s="23"/>
      <c r="AS436" s="23"/>
      <c r="AT436" s="23"/>
      <c r="AU436" s="23"/>
      <c r="AV436" s="23"/>
      <c r="AW436" s="23"/>
      <c r="AX436" s="23"/>
      <c r="AY436" s="23"/>
      <c r="AZ436" s="23"/>
      <c r="BA436" s="23"/>
      <c r="BB436" s="23"/>
      <c r="BC436" s="23"/>
      <c r="BD436" s="23"/>
      <c r="BE436" s="23"/>
      <c r="BF436" s="23"/>
      <c r="BT436" s="20">
        <f t="shared" si="34"/>
        <v>0</v>
      </c>
      <c r="BU436" s="20">
        <f t="shared" si="35"/>
        <v>0</v>
      </c>
      <c r="BV436" s="20">
        <f t="shared" si="36"/>
        <v>0</v>
      </c>
      <c r="CD436" s="23"/>
      <c r="CE436" s="23"/>
      <c r="CH436" s="20" t="str">
        <f t="shared" si="37"/>
        <v xml:space="preserve">[01/00/00] </v>
      </c>
    </row>
    <row r="437" spans="40:86">
      <c r="AN437" s="23"/>
      <c r="AO437" s="23"/>
      <c r="AP437" s="23"/>
      <c r="AQ437" s="23"/>
      <c r="AR437" s="23"/>
      <c r="AS437" s="23"/>
      <c r="AT437" s="23"/>
      <c r="AU437" s="23"/>
      <c r="AV437" s="23"/>
      <c r="AW437" s="23"/>
      <c r="AX437" s="23"/>
      <c r="AY437" s="23"/>
      <c r="AZ437" s="23"/>
      <c r="BA437" s="23"/>
      <c r="BB437" s="23"/>
      <c r="BC437" s="23"/>
      <c r="BD437" s="23"/>
      <c r="BE437" s="23"/>
      <c r="BF437" s="23"/>
      <c r="BT437" s="20">
        <f t="shared" si="34"/>
        <v>0</v>
      </c>
      <c r="BU437" s="20">
        <f t="shared" si="35"/>
        <v>0</v>
      </c>
      <c r="BV437" s="20">
        <f t="shared" si="36"/>
        <v>0</v>
      </c>
      <c r="CD437" s="23"/>
      <c r="CE437" s="23"/>
      <c r="CH437" s="20" t="str">
        <f t="shared" si="37"/>
        <v xml:space="preserve">[01/00/00] </v>
      </c>
    </row>
    <row r="438" spans="40:86">
      <c r="AN438" s="23"/>
      <c r="AO438" s="23"/>
      <c r="AP438" s="23"/>
      <c r="AQ438" s="23"/>
      <c r="AR438" s="23"/>
      <c r="AS438" s="23"/>
      <c r="AT438" s="23"/>
      <c r="AU438" s="23"/>
      <c r="AV438" s="23"/>
      <c r="AW438" s="23"/>
      <c r="AX438" s="23"/>
      <c r="AY438" s="23"/>
      <c r="AZ438" s="23"/>
      <c r="BA438" s="23"/>
      <c r="BB438" s="23"/>
      <c r="BC438" s="23"/>
      <c r="BD438" s="23"/>
      <c r="BE438" s="23"/>
      <c r="BF438" s="23"/>
      <c r="BT438" s="20">
        <f t="shared" si="34"/>
        <v>0</v>
      </c>
      <c r="BU438" s="20">
        <f t="shared" si="35"/>
        <v>0</v>
      </c>
      <c r="BV438" s="20">
        <f t="shared" si="36"/>
        <v>0</v>
      </c>
      <c r="CD438" s="23"/>
      <c r="CE438" s="23"/>
      <c r="CH438" s="20" t="str">
        <f t="shared" si="37"/>
        <v xml:space="preserve">[01/00/00] </v>
      </c>
    </row>
    <row r="439" spans="40:86">
      <c r="AN439" s="23"/>
      <c r="AO439" s="23"/>
      <c r="AP439" s="23"/>
      <c r="AQ439" s="23"/>
      <c r="AR439" s="23"/>
      <c r="AS439" s="23"/>
      <c r="AT439" s="23"/>
      <c r="AU439" s="23"/>
      <c r="AV439" s="23"/>
      <c r="AW439" s="23"/>
      <c r="AX439" s="23"/>
      <c r="AY439" s="23"/>
      <c r="AZ439" s="23"/>
      <c r="BA439" s="23"/>
      <c r="BB439" s="23"/>
      <c r="BC439" s="23"/>
      <c r="BD439" s="23"/>
      <c r="BE439" s="23"/>
      <c r="BF439" s="23"/>
      <c r="BT439" s="20">
        <f t="shared" si="34"/>
        <v>0</v>
      </c>
      <c r="BU439" s="20">
        <f t="shared" si="35"/>
        <v>0</v>
      </c>
      <c r="BV439" s="20">
        <f t="shared" si="36"/>
        <v>0</v>
      </c>
      <c r="CD439" s="23"/>
      <c r="CE439" s="23"/>
      <c r="CH439" s="20" t="str">
        <f t="shared" si="37"/>
        <v xml:space="preserve">[01/00/00] </v>
      </c>
    </row>
    <row r="440" spans="40:86">
      <c r="AN440" s="23"/>
      <c r="AO440" s="23"/>
      <c r="AP440" s="23"/>
      <c r="AQ440" s="23"/>
      <c r="AR440" s="23"/>
      <c r="AS440" s="23"/>
      <c r="AT440" s="23"/>
      <c r="AU440" s="23"/>
      <c r="AV440" s="23"/>
      <c r="AW440" s="23"/>
      <c r="AX440" s="23"/>
      <c r="AY440" s="23"/>
      <c r="AZ440" s="23"/>
      <c r="BA440" s="23"/>
      <c r="BB440" s="23"/>
      <c r="BC440" s="23"/>
      <c r="BD440" s="23"/>
      <c r="BE440" s="23"/>
      <c r="BF440" s="23"/>
      <c r="BT440" s="20">
        <f t="shared" si="34"/>
        <v>0</v>
      </c>
      <c r="BU440" s="20">
        <f t="shared" si="35"/>
        <v>0</v>
      </c>
      <c r="BV440" s="20">
        <f t="shared" si="36"/>
        <v>0</v>
      </c>
      <c r="CD440" s="23"/>
      <c r="CE440" s="23"/>
      <c r="CH440" s="20" t="str">
        <f t="shared" si="37"/>
        <v xml:space="preserve">[01/00/00] </v>
      </c>
    </row>
    <row r="441" spans="40:86">
      <c r="AN441" s="23"/>
      <c r="AO441" s="23"/>
      <c r="AP441" s="23"/>
      <c r="AQ441" s="23"/>
      <c r="AR441" s="23"/>
      <c r="AS441" s="23"/>
      <c r="AT441" s="23"/>
      <c r="AU441" s="23"/>
      <c r="AV441" s="23"/>
      <c r="AW441" s="23"/>
      <c r="AX441" s="23"/>
      <c r="AY441" s="23"/>
      <c r="AZ441" s="23"/>
      <c r="BA441" s="23"/>
      <c r="BB441" s="23"/>
      <c r="BC441" s="23"/>
      <c r="BD441" s="23"/>
      <c r="BE441" s="23"/>
      <c r="BF441" s="23"/>
      <c r="BT441" s="20">
        <f t="shared" si="34"/>
        <v>0</v>
      </c>
      <c r="BU441" s="20">
        <f t="shared" si="35"/>
        <v>0</v>
      </c>
      <c r="BV441" s="20">
        <f t="shared" si="36"/>
        <v>0</v>
      </c>
      <c r="CD441" s="23"/>
      <c r="CE441" s="23"/>
      <c r="CH441" s="20" t="str">
        <f t="shared" si="37"/>
        <v xml:space="preserve">[01/00/00] </v>
      </c>
    </row>
    <row r="442" spans="40:86">
      <c r="AN442" s="23"/>
      <c r="AO442" s="23"/>
      <c r="AP442" s="23"/>
      <c r="AQ442" s="23"/>
      <c r="AR442" s="23"/>
      <c r="AS442" s="23"/>
      <c r="AT442" s="23"/>
      <c r="AU442" s="23"/>
      <c r="AV442" s="23"/>
      <c r="AW442" s="23"/>
      <c r="AX442" s="23"/>
      <c r="AY442" s="23"/>
      <c r="AZ442" s="23"/>
      <c r="BA442" s="23"/>
      <c r="BB442" s="23"/>
      <c r="BC442" s="23"/>
      <c r="BD442" s="23"/>
      <c r="BE442" s="23"/>
      <c r="BF442" s="23"/>
      <c r="BT442" s="20">
        <f t="shared" si="34"/>
        <v>0</v>
      </c>
      <c r="BU442" s="20">
        <f t="shared" si="35"/>
        <v>0</v>
      </c>
      <c r="BV442" s="20">
        <f t="shared" si="36"/>
        <v>0</v>
      </c>
      <c r="CD442" s="23"/>
      <c r="CE442" s="23"/>
      <c r="CH442" s="20" t="str">
        <f t="shared" si="37"/>
        <v xml:space="preserve">[01/00/00] </v>
      </c>
    </row>
    <row r="443" spans="40:86">
      <c r="AN443" s="23"/>
      <c r="AO443" s="23"/>
      <c r="AP443" s="23"/>
      <c r="AQ443" s="23"/>
      <c r="AR443" s="23"/>
      <c r="AS443" s="23"/>
      <c r="AT443" s="23"/>
      <c r="AU443" s="23"/>
      <c r="AV443" s="23"/>
      <c r="AW443" s="23"/>
      <c r="AX443" s="23"/>
      <c r="AY443" s="23"/>
      <c r="AZ443" s="23"/>
      <c r="BA443" s="23"/>
      <c r="BB443" s="23"/>
      <c r="BC443" s="23"/>
      <c r="BD443" s="23"/>
      <c r="BE443" s="23"/>
      <c r="BF443" s="23"/>
      <c r="BT443" s="20">
        <f t="shared" si="34"/>
        <v>0</v>
      </c>
      <c r="BU443" s="20">
        <f t="shared" si="35"/>
        <v>0</v>
      </c>
      <c r="BV443" s="20">
        <f t="shared" si="36"/>
        <v>0</v>
      </c>
      <c r="CD443" s="23"/>
      <c r="CE443" s="23"/>
      <c r="CH443" s="20" t="str">
        <f t="shared" si="37"/>
        <v xml:space="preserve">[01/00/00] </v>
      </c>
    </row>
    <row r="444" spans="40:86">
      <c r="AN444" s="23"/>
      <c r="AO444" s="23"/>
      <c r="AP444" s="23"/>
      <c r="AQ444" s="23"/>
      <c r="AR444" s="23"/>
      <c r="AS444" s="23"/>
      <c r="AT444" s="23"/>
      <c r="AU444" s="23"/>
      <c r="AV444" s="23"/>
      <c r="AW444" s="23"/>
      <c r="AX444" s="23"/>
      <c r="AY444" s="23"/>
      <c r="AZ444" s="23"/>
      <c r="BA444" s="23"/>
      <c r="BB444" s="23"/>
      <c r="BC444" s="23"/>
      <c r="BD444" s="23"/>
      <c r="BE444" s="23"/>
      <c r="BF444" s="23"/>
      <c r="BT444" s="20">
        <f t="shared" si="34"/>
        <v>0</v>
      </c>
      <c r="BU444" s="20">
        <f t="shared" si="35"/>
        <v>0</v>
      </c>
      <c r="BV444" s="20">
        <f t="shared" si="36"/>
        <v>0</v>
      </c>
      <c r="CD444" s="23"/>
      <c r="CE444" s="23"/>
      <c r="CH444" s="20" t="str">
        <f t="shared" si="37"/>
        <v xml:space="preserve">[01/00/00] </v>
      </c>
    </row>
    <row r="445" spans="40:86">
      <c r="AN445" s="23"/>
      <c r="AO445" s="23"/>
      <c r="AP445" s="23"/>
      <c r="AQ445" s="23"/>
      <c r="AR445" s="23"/>
      <c r="AS445" s="23"/>
      <c r="AT445" s="23"/>
      <c r="AU445" s="23"/>
      <c r="AV445" s="23"/>
      <c r="AW445" s="23"/>
      <c r="AX445" s="23"/>
      <c r="AY445" s="23"/>
      <c r="AZ445" s="23"/>
      <c r="BA445" s="23"/>
      <c r="BB445" s="23"/>
      <c r="BC445" s="23"/>
      <c r="BD445" s="23"/>
      <c r="BE445" s="23"/>
      <c r="BF445" s="23"/>
      <c r="BT445" s="20">
        <f t="shared" si="34"/>
        <v>0</v>
      </c>
      <c r="BU445" s="20">
        <f t="shared" si="35"/>
        <v>0</v>
      </c>
      <c r="BV445" s="20">
        <f t="shared" si="36"/>
        <v>0</v>
      </c>
      <c r="CD445" s="23"/>
      <c r="CE445" s="23"/>
      <c r="CH445" s="20" t="str">
        <f t="shared" si="37"/>
        <v xml:space="preserve">[01/00/00] </v>
      </c>
    </row>
    <row r="446" spans="40:86">
      <c r="AN446" s="23"/>
      <c r="AO446" s="23"/>
      <c r="AP446" s="23"/>
      <c r="AQ446" s="23"/>
      <c r="AR446" s="23"/>
      <c r="AS446" s="23"/>
      <c r="AT446" s="23"/>
      <c r="AU446" s="23"/>
      <c r="AV446" s="23"/>
      <c r="AW446" s="23"/>
      <c r="AX446" s="23"/>
      <c r="AY446" s="23"/>
      <c r="AZ446" s="23"/>
      <c r="BA446" s="23"/>
      <c r="BB446" s="23"/>
      <c r="BC446" s="23"/>
      <c r="BD446" s="23"/>
      <c r="BE446" s="23"/>
      <c r="BF446" s="23"/>
      <c r="BT446" s="20">
        <f t="shared" si="34"/>
        <v>0</v>
      </c>
      <c r="BU446" s="20">
        <f t="shared" si="35"/>
        <v>0</v>
      </c>
      <c r="BV446" s="20">
        <f t="shared" si="36"/>
        <v>0</v>
      </c>
      <c r="CD446" s="23"/>
      <c r="CE446" s="23"/>
      <c r="CH446" s="20" t="str">
        <f t="shared" si="37"/>
        <v xml:space="preserve">[01/00/00] </v>
      </c>
    </row>
    <row r="447" spans="40:86">
      <c r="AN447" s="23"/>
      <c r="AO447" s="23"/>
      <c r="AP447" s="23"/>
      <c r="AQ447" s="23"/>
      <c r="AR447" s="23"/>
      <c r="AS447" s="23"/>
      <c r="AT447" s="23"/>
      <c r="AU447" s="23"/>
      <c r="AV447" s="23"/>
      <c r="AW447" s="23"/>
      <c r="AX447" s="23"/>
      <c r="AY447" s="23"/>
      <c r="AZ447" s="23"/>
      <c r="BA447" s="23"/>
      <c r="BB447" s="23"/>
      <c r="BC447" s="23"/>
      <c r="BD447" s="23"/>
      <c r="BE447" s="23"/>
      <c r="BF447" s="23"/>
      <c r="BT447" s="20">
        <f t="shared" si="34"/>
        <v>0</v>
      </c>
      <c r="BU447" s="20">
        <f t="shared" si="35"/>
        <v>0</v>
      </c>
      <c r="BV447" s="20">
        <f t="shared" si="36"/>
        <v>0</v>
      </c>
      <c r="CD447" s="23"/>
      <c r="CE447" s="23"/>
      <c r="CH447" s="20" t="str">
        <f t="shared" si="37"/>
        <v xml:space="preserve">[01/00/00] </v>
      </c>
    </row>
    <row r="448" spans="40:86">
      <c r="AN448" s="23"/>
      <c r="AO448" s="23"/>
      <c r="AP448" s="23"/>
      <c r="AQ448" s="23"/>
      <c r="AR448" s="23"/>
      <c r="AS448" s="23"/>
      <c r="AT448" s="23"/>
      <c r="AU448" s="23"/>
      <c r="AV448" s="23"/>
      <c r="AW448" s="23"/>
      <c r="AX448" s="23"/>
      <c r="AY448" s="23"/>
      <c r="AZ448" s="23"/>
      <c r="BA448" s="23"/>
      <c r="BB448" s="23"/>
      <c r="BC448" s="23"/>
      <c r="BD448" s="23"/>
      <c r="BE448" s="23"/>
      <c r="BF448" s="23"/>
      <c r="BT448" s="20">
        <f t="shared" si="34"/>
        <v>0</v>
      </c>
      <c r="BU448" s="20">
        <f t="shared" si="35"/>
        <v>0</v>
      </c>
      <c r="BV448" s="20">
        <f t="shared" si="36"/>
        <v>0</v>
      </c>
      <c r="CD448" s="23"/>
      <c r="CE448" s="23"/>
      <c r="CH448" s="20" t="str">
        <f t="shared" si="37"/>
        <v xml:space="preserve">[01/00/00] </v>
      </c>
    </row>
    <row r="449" spans="40:86">
      <c r="AN449" s="23"/>
      <c r="AO449" s="23"/>
      <c r="AP449" s="23"/>
      <c r="AQ449" s="23"/>
      <c r="AR449" s="23"/>
      <c r="AS449" s="23"/>
      <c r="AT449" s="23"/>
      <c r="AU449" s="23"/>
      <c r="AV449" s="23"/>
      <c r="AW449" s="23"/>
      <c r="AX449" s="23"/>
      <c r="AY449" s="23"/>
      <c r="AZ449" s="23"/>
      <c r="BA449" s="23"/>
      <c r="BB449" s="23"/>
      <c r="BC449" s="23"/>
      <c r="BD449" s="23"/>
      <c r="BE449" s="23"/>
      <c r="BF449" s="23"/>
      <c r="BT449" s="20">
        <f t="shared" si="34"/>
        <v>0</v>
      </c>
      <c r="BU449" s="20">
        <f t="shared" si="35"/>
        <v>0</v>
      </c>
      <c r="BV449" s="20">
        <f t="shared" si="36"/>
        <v>0</v>
      </c>
      <c r="CD449" s="23"/>
      <c r="CE449" s="23"/>
      <c r="CH449" s="20" t="str">
        <f t="shared" si="37"/>
        <v xml:space="preserve">[01/00/00] </v>
      </c>
    </row>
    <row r="450" spans="40:86">
      <c r="AN450" s="23"/>
      <c r="AO450" s="23"/>
      <c r="AP450" s="23"/>
      <c r="AQ450" s="23"/>
      <c r="AR450" s="23"/>
      <c r="AS450" s="23"/>
      <c r="AT450" s="23"/>
      <c r="AU450" s="23"/>
      <c r="AV450" s="23"/>
      <c r="AW450" s="23"/>
      <c r="AX450" s="23"/>
      <c r="AY450" s="23"/>
      <c r="AZ450" s="23"/>
      <c r="BA450" s="23"/>
      <c r="BB450" s="23"/>
      <c r="BC450" s="23"/>
      <c r="BD450" s="23"/>
      <c r="BE450" s="23"/>
      <c r="BF450" s="23"/>
      <c r="BT450" s="20">
        <f t="shared" si="34"/>
        <v>0</v>
      </c>
      <c r="BU450" s="20">
        <f t="shared" si="35"/>
        <v>0</v>
      </c>
      <c r="BV450" s="20">
        <f t="shared" si="36"/>
        <v>0</v>
      </c>
      <c r="CD450" s="23"/>
      <c r="CE450" s="23"/>
      <c r="CH450" s="20" t="str">
        <f t="shared" si="37"/>
        <v xml:space="preserve">[01/00/00] </v>
      </c>
    </row>
    <row r="451" spans="40:86">
      <c r="AN451" s="23"/>
      <c r="AO451" s="23"/>
      <c r="AP451" s="23"/>
      <c r="AQ451" s="23"/>
      <c r="AR451" s="23"/>
      <c r="AS451" s="23"/>
      <c r="AT451" s="23"/>
      <c r="AU451" s="23"/>
      <c r="AV451" s="23"/>
      <c r="AW451" s="23"/>
      <c r="AX451" s="23"/>
      <c r="AY451" s="23"/>
      <c r="AZ451" s="23"/>
      <c r="BA451" s="23"/>
      <c r="BB451" s="23"/>
      <c r="BC451" s="23"/>
      <c r="BD451" s="23"/>
      <c r="BE451" s="23"/>
      <c r="BF451" s="23"/>
      <c r="BT451" s="20">
        <f t="shared" si="34"/>
        <v>0</v>
      </c>
      <c r="BU451" s="20">
        <f t="shared" si="35"/>
        <v>0</v>
      </c>
      <c r="BV451" s="20">
        <f t="shared" si="36"/>
        <v>0</v>
      </c>
      <c r="CD451" s="23"/>
      <c r="CE451" s="23"/>
      <c r="CH451" s="20" t="str">
        <f t="shared" si="37"/>
        <v xml:space="preserve">[01/00/00] </v>
      </c>
    </row>
    <row r="452" spans="40:86">
      <c r="AN452" s="23"/>
      <c r="AO452" s="23"/>
      <c r="AP452" s="23"/>
      <c r="AQ452" s="23"/>
      <c r="AR452" s="23"/>
      <c r="AS452" s="23"/>
      <c r="AT452" s="23"/>
      <c r="AU452" s="23"/>
      <c r="AV452" s="23"/>
      <c r="AW452" s="23"/>
      <c r="AX452" s="23"/>
      <c r="AY452" s="23"/>
      <c r="AZ452" s="23"/>
      <c r="BA452" s="23"/>
      <c r="BB452" s="23"/>
      <c r="BC452" s="23"/>
      <c r="BD452" s="23"/>
      <c r="BE452" s="23"/>
      <c r="BF452" s="23"/>
      <c r="BT452" s="20">
        <f t="shared" ref="BT452:BT515" si="38">IF(BR452=20,BS452,0)</f>
        <v>0</v>
      </c>
      <c r="BU452" s="20">
        <f t="shared" ref="BU452:BU515" si="39">IF(BR452=30,BS452,0)</f>
        <v>0</v>
      </c>
      <c r="BV452" s="20">
        <f t="shared" ref="BV452:BV515" si="40">IF(BR452=20,0,IF(BR452=30,0,BS452))</f>
        <v>0</v>
      </c>
      <c r="CD452" s="23"/>
      <c r="CE452" s="23"/>
      <c r="CH452" s="20" t="str">
        <f t="shared" ref="CH452:CH515" si="41">"[" &amp; TEXT(CD452,"MM/DD/YY") &amp; "] "</f>
        <v xml:space="preserve">[01/00/00] </v>
      </c>
    </row>
    <row r="453" spans="40:86">
      <c r="AN453" s="23"/>
      <c r="AO453" s="23"/>
      <c r="AP453" s="23"/>
      <c r="AQ453" s="23"/>
      <c r="AR453" s="23"/>
      <c r="AS453" s="23"/>
      <c r="AT453" s="23"/>
      <c r="AU453" s="23"/>
      <c r="AV453" s="23"/>
      <c r="AW453" s="23"/>
      <c r="AX453" s="23"/>
      <c r="AY453" s="23"/>
      <c r="AZ453" s="23"/>
      <c r="BA453" s="23"/>
      <c r="BB453" s="23"/>
      <c r="BC453" s="23"/>
      <c r="BD453" s="23"/>
      <c r="BE453" s="23"/>
      <c r="BF453" s="23"/>
      <c r="BT453" s="20">
        <f t="shared" si="38"/>
        <v>0</v>
      </c>
      <c r="BU453" s="20">
        <f t="shared" si="39"/>
        <v>0</v>
      </c>
      <c r="BV453" s="20">
        <f t="shared" si="40"/>
        <v>0</v>
      </c>
      <c r="CD453" s="23"/>
      <c r="CE453" s="23"/>
      <c r="CH453" s="20" t="str">
        <f t="shared" si="41"/>
        <v xml:space="preserve">[01/00/00] </v>
      </c>
    </row>
    <row r="454" spans="40:86">
      <c r="AN454" s="23"/>
      <c r="AO454" s="23"/>
      <c r="AP454" s="23"/>
      <c r="AQ454" s="23"/>
      <c r="AR454" s="23"/>
      <c r="AS454" s="23"/>
      <c r="AT454" s="23"/>
      <c r="AU454" s="23"/>
      <c r="AV454" s="23"/>
      <c r="AW454" s="23"/>
      <c r="AX454" s="23"/>
      <c r="AY454" s="23"/>
      <c r="AZ454" s="23"/>
      <c r="BA454" s="23"/>
      <c r="BB454" s="23"/>
      <c r="BC454" s="23"/>
      <c r="BD454" s="23"/>
      <c r="BE454" s="23"/>
      <c r="BF454" s="23"/>
      <c r="BT454" s="20">
        <f t="shared" si="38"/>
        <v>0</v>
      </c>
      <c r="BU454" s="20">
        <f t="shared" si="39"/>
        <v>0</v>
      </c>
      <c r="BV454" s="20">
        <f t="shared" si="40"/>
        <v>0</v>
      </c>
      <c r="CD454" s="23"/>
      <c r="CE454" s="23"/>
      <c r="CH454" s="20" t="str">
        <f t="shared" si="41"/>
        <v xml:space="preserve">[01/00/00] </v>
      </c>
    </row>
    <row r="455" spans="40:86">
      <c r="AN455" s="23"/>
      <c r="AO455" s="23"/>
      <c r="AP455" s="23"/>
      <c r="AQ455" s="23"/>
      <c r="AR455" s="23"/>
      <c r="AS455" s="23"/>
      <c r="AT455" s="23"/>
      <c r="AU455" s="23"/>
      <c r="AV455" s="23"/>
      <c r="AW455" s="23"/>
      <c r="AX455" s="23"/>
      <c r="AY455" s="23"/>
      <c r="AZ455" s="23"/>
      <c r="BA455" s="23"/>
      <c r="BB455" s="23"/>
      <c r="BC455" s="23"/>
      <c r="BD455" s="23"/>
      <c r="BE455" s="23"/>
      <c r="BF455" s="23"/>
      <c r="BT455" s="20">
        <f t="shared" si="38"/>
        <v>0</v>
      </c>
      <c r="BU455" s="20">
        <f t="shared" si="39"/>
        <v>0</v>
      </c>
      <c r="BV455" s="20">
        <f t="shared" si="40"/>
        <v>0</v>
      </c>
      <c r="CD455" s="23"/>
      <c r="CE455" s="23"/>
      <c r="CH455" s="20" t="str">
        <f t="shared" si="41"/>
        <v xml:space="preserve">[01/00/00] </v>
      </c>
    </row>
    <row r="456" spans="40:86">
      <c r="AN456" s="23"/>
      <c r="AO456" s="23"/>
      <c r="AP456" s="23"/>
      <c r="AQ456" s="23"/>
      <c r="AR456" s="23"/>
      <c r="AS456" s="23"/>
      <c r="AT456" s="23"/>
      <c r="AU456" s="23"/>
      <c r="AV456" s="23"/>
      <c r="AW456" s="23"/>
      <c r="AX456" s="23"/>
      <c r="AY456" s="23"/>
      <c r="AZ456" s="23"/>
      <c r="BA456" s="23"/>
      <c r="BB456" s="23"/>
      <c r="BC456" s="23"/>
      <c r="BD456" s="23"/>
      <c r="BE456" s="23"/>
      <c r="BF456" s="23"/>
      <c r="BT456" s="20">
        <f t="shared" si="38"/>
        <v>0</v>
      </c>
      <c r="BU456" s="20">
        <f t="shared" si="39"/>
        <v>0</v>
      </c>
      <c r="BV456" s="20">
        <f t="shared" si="40"/>
        <v>0</v>
      </c>
      <c r="CD456" s="23"/>
      <c r="CE456" s="23"/>
      <c r="CH456" s="20" t="str">
        <f t="shared" si="41"/>
        <v xml:space="preserve">[01/00/00] </v>
      </c>
    </row>
    <row r="457" spans="40:86">
      <c r="AN457" s="23"/>
      <c r="AO457" s="23"/>
      <c r="AP457" s="23"/>
      <c r="AQ457" s="23"/>
      <c r="AR457" s="23"/>
      <c r="AS457" s="23"/>
      <c r="AT457" s="23"/>
      <c r="AU457" s="23"/>
      <c r="AV457" s="23"/>
      <c r="AW457" s="23"/>
      <c r="AX457" s="23"/>
      <c r="AY457" s="23"/>
      <c r="AZ457" s="23"/>
      <c r="BA457" s="23"/>
      <c r="BB457" s="23"/>
      <c r="BC457" s="23"/>
      <c r="BD457" s="23"/>
      <c r="BE457" s="23"/>
      <c r="BF457" s="23"/>
      <c r="BT457" s="20">
        <f t="shared" si="38"/>
        <v>0</v>
      </c>
      <c r="BU457" s="20">
        <f t="shared" si="39"/>
        <v>0</v>
      </c>
      <c r="BV457" s="20">
        <f t="shared" si="40"/>
        <v>0</v>
      </c>
      <c r="CD457" s="23"/>
      <c r="CE457" s="23"/>
      <c r="CH457" s="20" t="str">
        <f t="shared" si="41"/>
        <v xml:space="preserve">[01/00/00] </v>
      </c>
    </row>
    <row r="458" spans="40:86">
      <c r="AN458" s="23"/>
      <c r="AO458" s="23"/>
      <c r="AP458" s="23"/>
      <c r="AQ458" s="23"/>
      <c r="AR458" s="23"/>
      <c r="AS458" s="23"/>
      <c r="AT458" s="23"/>
      <c r="AU458" s="23"/>
      <c r="AV458" s="23"/>
      <c r="AW458" s="23"/>
      <c r="AX458" s="23"/>
      <c r="AY458" s="23"/>
      <c r="AZ458" s="23"/>
      <c r="BA458" s="23"/>
      <c r="BB458" s="23"/>
      <c r="BC458" s="23"/>
      <c r="BD458" s="23"/>
      <c r="BE458" s="23"/>
      <c r="BF458" s="23"/>
      <c r="BT458" s="20">
        <f t="shared" si="38"/>
        <v>0</v>
      </c>
      <c r="BU458" s="20">
        <f t="shared" si="39"/>
        <v>0</v>
      </c>
      <c r="BV458" s="20">
        <f t="shared" si="40"/>
        <v>0</v>
      </c>
      <c r="CD458" s="23"/>
      <c r="CE458" s="23"/>
      <c r="CH458" s="20" t="str">
        <f t="shared" si="41"/>
        <v xml:space="preserve">[01/00/00] </v>
      </c>
    </row>
    <row r="459" spans="40:86">
      <c r="AN459" s="23"/>
      <c r="AO459" s="23"/>
      <c r="AP459" s="23"/>
      <c r="AQ459" s="23"/>
      <c r="AR459" s="23"/>
      <c r="AS459" s="23"/>
      <c r="AT459" s="23"/>
      <c r="AU459" s="23"/>
      <c r="AV459" s="23"/>
      <c r="AW459" s="23"/>
      <c r="AX459" s="23"/>
      <c r="AY459" s="23"/>
      <c r="AZ459" s="23"/>
      <c r="BA459" s="23"/>
      <c r="BB459" s="23"/>
      <c r="BC459" s="23"/>
      <c r="BD459" s="23"/>
      <c r="BE459" s="23"/>
      <c r="BF459" s="23"/>
      <c r="BT459" s="20">
        <f t="shared" si="38"/>
        <v>0</v>
      </c>
      <c r="BU459" s="20">
        <f t="shared" si="39"/>
        <v>0</v>
      </c>
      <c r="BV459" s="20">
        <f t="shared" si="40"/>
        <v>0</v>
      </c>
      <c r="CD459" s="23"/>
      <c r="CE459" s="23"/>
      <c r="CH459" s="20" t="str">
        <f t="shared" si="41"/>
        <v xml:space="preserve">[01/00/00] </v>
      </c>
    </row>
    <row r="460" spans="40:86">
      <c r="AN460" s="23"/>
      <c r="AO460" s="23"/>
      <c r="AP460" s="23"/>
      <c r="AQ460" s="23"/>
      <c r="AR460" s="23"/>
      <c r="AS460" s="23"/>
      <c r="AT460" s="23"/>
      <c r="AU460" s="23"/>
      <c r="AV460" s="23"/>
      <c r="AW460" s="23"/>
      <c r="AX460" s="23"/>
      <c r="AY460" s="23"/>
      <c r="AZ460" s="23"/>
      <c r="BA460" s="23"/>
      <c r="BB460" s="23"/>
      <c r="BC460" s="23"/>
      <c r="BD460" s="23"/>
      <c r="BE460" s="23"/>
      <c r="BF460" s="23"/>
      <c r="BT460" s="20">
        <f t="shared" si="38"/>
        <v>0</v>
      </c>
      <c r="BU460" s="20">
        <f t="shared" si="39"/>
        <v>0</v>
      </c>
      <c r="BV460" s="20">
        <f t="shared" si="40"/>
        <v>0</v>
      </c>
      <c r="CD460" s="23"/>
      <c r="CE460" s="23"/>
      <c r="CH460" s="20" t="str">
        <f t="shared" si="41"/>
        <v xml:space="preserve">[01/00/00] </v>
      </c>
    </row>
    <row r="461" spans="40:86">
      <c r="AN461" s="23"/>
      <c r="AO461" s="23"/>
      <c r="AP461" s="23"/>
      <c r="AQ461" s="23"/>
      <c r="AR461" s="23"/>
      <c r="AS461" s="23"/>
      <c r="AT461" s="23"/>
      <c r="AU461" s="23"/>
      <c r="AV461" s="23"/>
      <c r="AW461" s="23"/>
      <c r="AX461" s="23"/>
      <c r="AY461" s="23"/>
      <c r="AZ461" s="23"/>
      <c r="BA461" s="23"/>
      <c r="BB461" s="23"/>
      <c r="BC461" s="23"/>
      <c r="BD461" s="23"/>
      <c r="BE461" s="23"/>
      <c r="BF461" s="23"/>
      <c r="BT461" s="20">
        <f t="shared" si="38"/>
        <v>0</v>
      </c>
      <c r="BU461" s="20">
        <f t="shared" si="39"/>
        <v>0</v>
      </c>
      <c r="BV461" s="20">
        <f t="shared" si="40"/>
        <v>0</v>
      </c>
      <c r="CD461" s="23"/>
      <c r="CE461" s="23"/>
      <c r="CH461" s="20" t="str">
        <f t="shared" si="41"/>
        <v xml:space="preserve">[01/00/00] </v>
      </c>
    </row>
    <row r="462" spans="40:86">
      <c r="AN462" s="23"/>
      <c r="AO462" s="23"/>
      <c r="AP462" s="23"/>
      <c r="AQ462" s="23"/>
      <c r="AR462" s="23"/>
      <c r="AS462" s="23"/>
      <c r="AT462" s="23"/>
      <c r="AU462" s="23"/>
      <c r="AV462" s="23"/>
      <c r="AW462" s="23"/>
      <c r="AX462" s="23"/>
      <c r="AY462" s="23"/>
      <c r="AZ462" s="23"/>
      <c r="BA462" s="23"/>
      <c r="BB462" s="23"/>
      <c r="BC462" s="23"/>
      <c r="BD462" s="23"/>
      <c r="BE462" s="23"/>
      <c r="BF462" s="23"/>
      <c r="BT462" s="20">
        <f t="shared" si="38"/>
        <v>0</v>
      </c>
      <c r="BU462" s="20">
        <f t="shared" si="39"/>
        <v>0</v>
      </c>
      <c r="BV462" s="20">
        <f t="shared" si="40"/>
        <v>0</v>
      </c>
      <c r="CD462" s="23"/>
      <c r="CE462" s="23"/>
      <c r="CH462" s="20" t="str">
        <f t="shared" si="41"/>
        <v xml:space="preserve">[01/00/00] </v>
      </c>
    </row>
    <row r="463" spans="40:86">
      <c r="AN463" s="23"/>
      <c r="AO463" s="23"/>
      <c r="AP463" s="23"/>
      <c r="AQ463" s="23"/>
      <c r="AR463" s="23"/>
      <c r="AS463" s="23"/>
      <c r="AT463" s="23"/>
      <c r="AU463" s="23"/>
      <c r="AV463" s="23"/>
      <c r="AW463" s="23"/>
      <c r="AX463" s="23"/>
      <c r="AY463" s="23"/>
      <c r="AZ463" s="23"/>
      <c r="BA463" s="23"/>
      <c r="BB463" s="23"/>
      <c r="BC463" s="23"/>
      <c r="BD463" s="23"/>
      <c r="BE463" s="23"/>
      <c r="BF463" s="23"/>
      <c r="BT463" s="20">
        <f t="shared" si="38"/>
        <v>0</v>
      </c>
      <c r="BU463" s="20">
        <f t="shared" si="39"/>
        <v>0</v>
      </c>
      <c r="BV463" s="20">
        <f t="shared" si="40"/>
        <v>0</v>
      </c>
      <c r="CD463" s="23"/>
      <c r="CE463" s="23"/>
      <c r="CH463" s="20" t="str">
        <f t="shared" si="41"/>
        <v xml:space="preserve">[01/00/00] </v>
      </c>
    </row>
    <row r="464" spans="40:86">
      <c r="AN464" s="23"/>
      <c r="AO464" s="23"/>
      <c r="AP464" s="23"/>
      <c r="AQ464" s="23"/>
      <c r="AR464" s="23"/>
      <c r="AS464" s="23"/>
      <c r="AT464" s="23"/>
      <c r="AU464" s="23"/>
      <c r="AV464" s="23"/>
      <c r="AW464" s="23"/>
      <c r="AX464" s="23"/>
      <c r="AY464" s="23"/>
      <c r="AZ464" s="23"/>
      <c r="BA464" s="23"/>
      <c r="BB464" s="23"/>
      <c r="BC464" s="23"/>
      <c r="BD464" s="23"/>
      <c r="BE464" s="23"/>
      <c r="BF464" s="23"/>
      <c r="BT464" s="20">
        <f t="shared" si="38"/>
        <v>0</v>
      </c>
      <c r="BU464" s="20">
        <f t="shared" si="39"/>
        <v>0</v>
      </c>
      <c r="BV464" s="20">
        <f t="shared" si="40"/>
        <v>0</v>
      </c>
      <c r="CD464" s="23"/>
      <c r="CE464" s="23"/>
      <c r="CH464" s="20" t="str">
        <f t="shared" si="41"/>
        <v xml:space="preserve">[01/00/00] </v>
      </c>
    </row>
    <row r="465" spans="40:86">
      <c r="AN465" s="23"/>
      <c r="AO465" s="23"/>
      <c r="AP465" s="23"/>
      <c r="AQ465" s="23"/>
      <c r="AR465" s="23"/>
      <c r="AS465" s="23"/>
      <c r="AT465" s="23"/>
      <c r="AU465" s="23"/>
      <c r="AV465" s="23"/>
      <c r="AW465" s="23"/>
      <c r="AX465" s="23"/>
      <c r="AY465" s="23"/>
      <c r="AZ465" s="23"/>
      <c r="BA465" s="23"/>
      <c r="BB465" s="23"/>
      <c r="BC465" s="23"/>
      <c r="BD465" s="23"/>
      <c r="BE465" s="23"/>
      <c r="BF465" s="23"/>
      <c r="BT465" s="20">
        <f t="shared" si="38"/>
        <v>0</v>
      </c>
      <c r="BU465" s="20">
        <f t="shared" si="39"/>
        <v>0</v>
      </c>
      <c r="BV465" s="20">
        <f t="shared" si="40"/>
        <v>0</v>
      </c>
      <c r="CD465" s="23"/>
      <c r="CE465" s="23"/>
      <c r="CH465" s="20" t="str">
        <f t="shared" si="41"/>
        <v xml:space="preserve">[01/00/00] </v>
      </c>
    </row>
    <row r="466" spans="40:86">
      <c r="AN466" s="23"/>
      <c r="AO466" s="23"/>
      <c r="AP466" s="23"/>
      <c r="AQ466" s="23"/>
      <c r="AR466" s="23"/>
      <c r="AS466" s="23"/>
      <c r="AT466" s="23"/>
      <c r="AU466" s="23"/>
      <c r="AV466" s="23"/>
      <c r="AW466" s="23"/>
      <c r="AX466" s="23"/>
      <c r="AY466" s="23"/>
      <c r="AZ466" s="23"/>
      <c r="BA466" s="23"/>
      <c r="BB466" s="23"/>
      <c r="BC466" s="23"/>
      <c r="BD466" s="23"/>
      <c r="BE466" s="23"/>
      <c r="BF466" s="23"/>
      <c r="BT466" s="20">
        <f t="shared" si="38"/>
        <v>0</v>
      </c>
      <c r="BU466" s="20">
        <f t="shared" si="39"/>
        <v>0</v>
      </c>
      <c r="BV466" s="20">
        <f t="shared" si="40"/>
        <v>0</v>
      </c>
      <c r="CD466" s="23"/>
      <c r="CE466" s="23"/>
      <c r="CH466" s="20" t="str">
        <f t="shared" si="41"/>
        <v xml:space="preserve">[01/00/00] </v>
      </c>
    </row>
    <row r="467" spans="40:86">
      <c r="AN467" s="23"/>
      <c r="AO467" s="23"/>
      <c r="AP467" s="23"/>
      <c r="AQ467" s="23"/>
      <c r="AR467" s="23"/>
      <c r="AS467" s="23"/>
      <c r="AT467" s="23"/>
      <c r="AU467" s="23"/>
      <c r="AV467" s="23"/>
      <c r="AW467" s="23"/>
      <c r="AX467" s="23"/>
      <c r="AY467" s="23"/>
      <c r="AZ467" s="23"/>
      <c r="BA467" s="23"/>
      <c r="BB467" s="23"/>
      <c r="BC467" s="23"/>
      <c r="BD467" s="23"/>
      <c r="BE467" s="23"/>
      <c r="BF467" s="23"/>
      <c r="BT467" s="20">
        <f t="shared" si="38"/>
        <v>0</v>
      </c>
      <c r="BU467" s="20">
        <f t="shared" si="39"/>
        <v>0</v>
      </c>
      <c r="BV467" s="20">
        <f t="shared" si="40"/>
        <v>0</v>
      </c>
      <c r="CD467" s="23"/>
      <c r="CE467" s="23"/>
      <c r="CH467" s="20" t="str">
        <f t="shared" si="41"/>
        <v xml:space="preserve">[01/00/00] </v>
      </c>
    </row>
    <row r="468" spans="40:86">
      <c r="AN468" s="23"/>
      <c r="AO468" s="23"/>
      <c r="AP468" s="23"/>
      <c r="AQ468" s="23"/>
      <c r="AR468" s="23"/>
      <c r="AS468" s="23"/>
      <c r="AT468" s="23"/>
      <c r="AU468" s="23"/>
      <c r="AV468" s="23"/>
      <c r="AW468" s="23"/>
      <c r="AX468" s="23"/>
      <c r="AY468" s="23"/>
      <c r="AZ468" s="23"/>
      <c r="BA468" s="23"/>
      <c r="BB468" s="23"/>
      <c r="BC468" s="23"/>
      <c r="BD468" s="23"/>
      <c r="BE468" s="23"/>
      <c r="BF468" s="23"/>
      <c r="BT468" s="20">
        <f t="shared" si="38"/>
        <v>0</v>
      </c>
      <c r="BU468" s="20">
        <f t="shared" si="39"/>
        <v>0</v>
      </c>
      <c r="BV468" s="20">
        <f t="shared" si="40"/>
        <v>0</v>
      </c>
      <c r="CD468" s="23"/>
      <c r="CE468" s="23"/>
      <c r="CH468" s="20" t="str">
        <f t="shared" si="41"/>
        <v xml:space="preserve">[01/00/00] </v>
      </c>
    </row>
    <row r="469" spans="40:86">
      <c r="AN469" s="23"/>
      <c r="AO469" s="23"/>
      <c r="AP469" s="23"/>
      <c r="AQ469" s="23"/>
      <c r="AR469" s="23"/>
      <c r="AS469" s="23"/>
      <c r="AT469" s="23"/>
      <c r="AU469" s="23"/>
      <c r="AV469" s="23"/>
      <c r="AW469" s="23"/>
      <c r="AX469" s="23"/>
      <c r="AY469" s="23"/>
      <c r="AZ469" s="23"/>
      <c r="BA469" s="23"/>
      <c r="BB469" s="23"/>
      <c r="BC469" s="23"/>
      <c r="BD469" s="23"/>
      <c r="BE469" s="23"/>
      <c r="BF469" s="23"/>
      <c r="BT469" s="20">
        <f t="shared" si="38"/>
        <v>0</v>
      </c>
      <c r="BU469" s="20">
        <f t="shared" si="39"/>
        <v>0</v>
      </c>
      <c r="BV469" s="20">
        <f t="shared" si="40"/>
        <v>0</v>
      </c>
      <c r="CD469" s="23"/>
      <c r="CE469" s="23"/>
      <c r="CH469" s="20" t="str">
        <f t="shared" si="41"/>
        <v xml:space="preserve">[01/00/00] </v>
      </c>
    </row>
    <row r="470" spans="40:86">
      <c r="AN470" s="23"/>
      <c r="AO470" s="23"/>
      <c r="AP470" s="23"/>
      <c r="AQ470" s="23"/>
      <c r="AR470" s="23"/>
      <c r="AS470" s="23"/>
      <c r="AT470" s="23"/>
      <c r="AU470" s="23"/>
      <c r="AV470" s="23"/>
      <c r="AW470" s="23"/>
      <c r="AX470" s="23"/>
      <c r="AY470" s="23"/>
      <c r="AZ470" s="23"/>
      <c r="BA470" s="23"/>
      <c r="BB470" s="23"/>
      <c r="BC470" s="23"/>
      <c r="BD470" s="23"/>
      <c r="BE470" s="23"/>
      <c r="BF470" s="23"/>
      <c r="BT470" s="20">
        <f t="shared" si="38"/>
        <v>0</v>
      </c>
      <c r="BU470" s="20">
        <f t="shared" si="39"/>
        <v>0</v>
      </c>
      <c r="BV470" s="20">
        <f t="shared" si="40"/>
        <v>0</v>
      </c>
      <c r="CD470" s="23"/>
      <c r="CE470" s="23"/>
      <c r="CH470" s="20" t="str">
        <f t="shared" si="41"/>
        <v xml:space="preserve">[01/00/00] </v>
      </c>
    </row>
    <row r="471" spans="40:86">
      <c r="AN471" s="23"/>
      <c r="AO471" s="23"/>
      <c r="AP471" s="23"/>
      <c r="AQ471" s="23"/>
      <c r="AR471" s="23"/>
      <c r="AS471" s="23"/>
      <c r="AT471" s="23"/>
      <c r="AU471" s="23"/>
      <c r="AV471" s="23"/>
      <c r="AW471" s="23"/>
      <c r="AX471" s="23"/>
      <c r="AY471" s="23"/>
      <c r="AZ471" s="23"/>
      <c r="BA471" s="23"/>
      <c r="BB471" s="23"/>
      <c r="BC471" s="23"/>
      <c r="BD471" s="23"/>
      <c r="BE471" s="23"/>
      <c r="BF471" s="23"/>
      <c r="BT471" s="20">
        <f t="shared" si="38"/>
        <v>0</v>
      </c>
      <c r="BU471" s="20">
        <f t="shared" si="39"/>
        <v>0</v>
      </c>
      <c r="BV471" s="20">
        <f t="shared" si="40"/>
        <v>0</v>
      </c>
      <c r="CD471" s="23"/>
      <c r="CE471" s="23"/>
      <c r="CH471" s="20" t="str">
        <f t="shared" si="41"/>
        <v xml:space="preserve">[01/00/00] </v>
      </c>
    </row>
    <row r="472" spans="40:86">
      <c r="AN472" s="23"/>
      <c r="AO472" s="23"/>
      <c r="AP472" s="23"/>
      <c r="AQ472" s="23"/>
      <c r="AR472" s="23"/>
      <c r="AS472" s="23"/>
      <c r="AT472" s="23"/>
      <c r="AU472" s="23"/>
      <c r="AV472" s="23"/>
      <c r="AW472" s="23"/>
      <c r="AX472" s="23"/>
      <c r="AY472" s="23"/>
      <c r="AZ472" s="23"/>
      <c r="BA472" s="23"/>
      <c r="BB472" s="23"/>
      <c r="BC472" s="23"/>
      <c r="BD472" s="23"/>
      <c r="BE472" s="23"/>
      <c r="BF472" s="23"/>
      <c r="BT472" s="20">
        <f t="shared" si="38"/>
        <v>0</v>
      </c>
      <c r="BU472" s="20">
        <f t="shared" si="39"/>
        <v>0</v>
      </c>
      <c r="BV472" s="20">
        <f t="shared" si="40"/>
        <v>0</v>
      </c>
      <c r="CD472" s="23"/>
      <c r="CE472" s="23"/>
      <c r="CH472" s="20" t="str">
        <f t="shared" si="41"/>
        <v xml:space="preserve">[01/00/00] </v>
      </c>
    </row>
    <row r="473" spans="40:86">
      <c r="AN473" s="23"/>
      <c r="AO473" s="23"/>
      <c r="AP473" s="23"/>
      <c r="AQ473" s="23"/>
      <c r="AR473" s="23"/>
      <c r="AS473" s="23"/>
      <c r="AT473" s="23"/>
      <c r="AU473" s="23"/>
      <c r="AV473" s="23"/>
      <c r="AW473" s="23"/>
      <c r="AX473" s="23"/>
      <c r="AY473" s="23"/>
      <c r="AZ473" s="23"/>
      <c r="BA473" s="23"/>
      <c r="BB473" s="23"/>
      <c r="BC473" s="23"/>
      <c r="BD473" s="23"/>
      <c r="BE473" s="23"/>
      <c r="BF473" s="23"/>
      <c r="BT473" s="20">
        <f t="shared" si="38"/>
        <v>0</v>
      </c>
      <c r="BU473" s="20">
        <f t="shared" si="39"/>
        <v>0</v>
      </c>
      <c r="BV473" s="20">
        <f t="shared" si="40"/>
        <v>0</v>
      </c>
      <c r="CD473" s="23"/>
      <c r="CE473" s="23"/>
      <c r="CH473" s="20" t="str">
        <f t="shared" si="41"/>
        <v xml:space="preserve">[01/00/00] </v>
      </c>
    </row>
    <row r="474" spans="40:86">
      <c r="AN474" s="23"/>
      <c r="AO474" s="23"/>
      <c r="AP474" s="23"/>
      <c r="AQ474" s="23"/>
      <c r="AR474" s="23"/>
      <c r="AS474" s="23"/>
      <c r="AT474" s="23"/>
      <c r="AU474" s="23"/>
      <c r="AV474" s="23"/>
      <c r="AW474" s="23"/>
      <c r="AX474" s="23"/>
      <c r="AY474" s="23"/>
      <c r="AZ474" s="23"/>
      <c r="BA474" s="23"/>
      <c r="BB474" s="23"/>
      <c r="BC474" s="23"/>
      <c r="BD474" s="23"/>
      <c r="BE474" s="23"/>
      <c r="BF474" s="23"/>
      <c r="BT474" s="20">
        <f t="shared" si="38"/>
        <v>0</v>
      </c>
      <c r="BU474" s="20">
        <f t="shared" si="39"/>
        <v>0</v>
      </c>
      <c r="BV474" s="20">
        <f t="shared" si="40"/>
        <v>0</v>
      </c>
      <c r="CD474" s="23"/>
      <c r="CE474" s="23"/>
      <c r="CH474" s="20" t="str">
        <f t="shared" si="41"/>
        <v xml:space="preserve">[01/00/00] </v>
      </c>
    </row>
    <row r="475" spans="40:86">
      <c r="AN475" s="23"/>
      <c r="AO475" s="23"/>
      <c r="AP475" s="23"/>
      <c r="AQ475" s="23"/>
      <c r="AR475" s="23"/>
      <c r="AS475" s="23"/>
      <c r="AT475" s="23"/>
      <c r="AU475" s="23"/>
      <c r="AV475" s="23"/>
      <c r="AW475" s="23"/>
      <c r="AX475" s="23"/>
      <c r="AY475" s="23"/>
      <c r="AZ475" s="23"/>
      <c r="BA475" s="23"/>
      <c r="BB475" s="23"/>
      <c r="BC475" s="23"/>
      <c r="BD475" s="23"/>
      <c r="BE475" s="23"/>
      <c r="BF475" s="23"/>
      <c r="BT475" s="20">
        <f t="shared" si="38"/>
        <v>0</v>
      </c>
      <c r="BU475" s="20">
        <f t="shared" si="39"/>
        <v>0</v>
      </c>
      <c r="BV475" s="20">
        <f t="shared" si="40"/>
        <v>0</v>
      </c>
      <c r="CD475" s="23"/>
      <c r="CE475" s="23"/>
      <c r="CH475" s="20" t="str">
        <f t="shared" si="41"/>
        <v xml:space="preserve">[01/00/00] </v>
      </c>
    </row>
    <row r="476" spans="40:86">
      <c r="AN476" s="23"/>
      <c r="AO476" s="23"/>
      <c r="AP476" s="23"/>
      <c r="AQ476" s="23"/>
      <c r="AR476" s="23"/>
      <c r="AS476" s="23"/>
      <c r="AT476" s="23"/>
      <c r="AU476" s="23"/>
      <c r="AV476" s="23"/>
      <c r="AW476" s="23"/>
      <c r="AX476" s="23"/>
      <c r="AY476" s="23"/>
      <c r="AZ476" s="23"/>
      <c r="BA476" s="23"/>
      <c r="BB476" s="23"/>
      <c r="BC476" s="23"/>
      <c r="BD476" s="23"/>
      <c r="BE476" s="23"/>
      <c r="BF476" s="23"/>
      <c r="BT476" s="20">
        <f t="shared" si="38"/>
        <v>0</v>
      </c>
      <c r="BU476" s="20">
        <f t="shared" si="39"/>
        <v>0</v>
      </c>
      <c r="BV476" s="20">
        <f t="shared" si="40"/>
        <v>0</v>
      </c>
      <c r="CD476" s="23"/>
      <c r="CE476" s="23"/>
      <c r="CH476" s="20" t="str">
        <f t="shared" si="41"/>
        <v xml:space="preserve">[01/00/00] </v>
      </c>
    </row>
    <row r="477" spans="40:86">
      <c r="AN477" s="23"/>
      <c r="AO477" s="23"/>
      <c r="AP477" s="23"/>
      <c r="AQ477" s="23"/>
      <c r="AR477" s="23"/>
      <c r="AS477" s="23"/>
      <c r="AT477" s="23"/>
      <c r="AU477" s="23"/>
      <c r="AV477" s="23"/>
      <c r="AW477" s="23"/>
      <c r="AX477" s="23"/>
      <c r="AY477" s="23"/>
      <c r="AZ477" s="23"/>
      <c r="BA477" s="23"/>
      <c r="BB477" s="23"/>
      <c r="BC477" s="23"/>
      <c r="BD477" s="23"/>
      <c r="BE477" s="23"/>
      <c r="BF477" s="23"/>
      <c r="BT477" s="20">
        <f t="shared" si="38"/>
        <v>0</v>
      </c>
      <c r="BU477" s="20">
        <f t="shared" si="39"/>
        <v>0</v>
      </c>
      <c r="BV477" s="20">
        <f t="shared" si="40"/>
        <v>0</v>
      </c>
      <c r="CD477" s="23"/>
      <c r="CE477" s="23"/>
      <c r="CH477" s="20" t="str">
        <f t="shared" si="41"/>
        <v xml:space="preserve">[01/00/00] </v>
      </c>
    </row>
    <row r="478" spans="40:86">
      <c r="AN478" s="23"/>
      <c r="AO478" s="23"/>
      <c r="AP478" s="23"/>
      <c r="AQ478" s="23"/>
      <c r="AR478" s="23"/>
      <c r="AS478" s="23"/>
      <c r="AT478" s="23"/>
      <c r="AU478" s="23"/>
      <c r="AV478" s="23"/>
      <c r="AW478" s="23"/>
      <c r="AX478" s="23"/>
      <c r="AY478" s="23"/>
      <c r="AZ478" s="23"/>
      <c r="BA478" s="23"/>
      <c r="BB478" s="23"/>
      <c r="BC478" s="23"/>
      <c r="BD478" s="23"/>
      <c r="BE478" s="23"/>
      <c r="BF478" s="23"/>
      <c r="BT478" s="20">
        <f t="shared" si="38"/>
        <v>0</v>
      </c>
      <c r="BU478" s="20">
        <f t="shared" si="39"/>
        <v>0</v>
      </c>
      <c r="BV478" s="20">
        <f t="shared" si="40"/>
        <v>0</v>
      </c>
      <c r="CD478" s="23"/>
      <c r="CE478" s="23"/>
      <c r="CH478" s="20" t="str">
        <f t="shared" si="41"/>
        <v xml:space="preserve">[01/00/00] </v>
      </c>
    </row>
    <row r="479" spans="40:86">
      <c r="AN479" s="23"/>
      <c r="AO479" s="23"/>
      <c r="AP479" s="23"/>
      <c r="AQ479" s="23"/>
      <c r="AR479" s="23"/>
      <c r="AS479" s="23"/>
      <c r="AT479" s="23"/>
      <c r="AU479" s="23"/>
      <c r="AV479" s="23"/>
      <c r="AW479" s="23"/>
      <c r="AX479" s="23"/>
      <c r="AY479" s="23"/>
      <c r="AZ479" s="23"/>
      <c r="BA479" s="23"/>
      <c r="BB479" s="23"/>
      <c r="BC479" s="23"/>
      <c r="BD479" s="23"/>
      <c r="BE479" s="23"/>
      <c r="BF479" s="23"/>
      <c r="BT479" s="20">
        <f t="shared" si="38"/>
        <v>0</v>
      </c>
      <c r="BU479" s="20">
        <f t="shared" si="39"/>
        <v>0</v>
      </c>
      <c r="BV479" s="20">
        <f t="shared" si="40"/>
        <v>0</v>
      </c>
      <c r="CD479" s="23"/>
      <c r="CE479" s="23"/>
      <c r="CH479" s="20" t="str">
        <f t="shared" si="41"/>
        <v xml:space="preserve">[01/00/00] </v>
      </c>
    </row>
    <row r="480" spans="40:86">
      <c r="AN480" s="23"/>
      <c r="AO480" s="23"/>
      <c r="AP480" s="23"/>
      <c r="AQ480" s="23"/>
      <c r="AR480" s="23"/>
      <c r="AS480" s="23"/>
      <c r="AT480" s="23"/>
      <c r="AU480" s="23"/>
      <c r="AV480" s="23"/>
      <c r="AW480" s="23"/>
      <c r="AX480" s="23"/>
      <c r="AY480" s="23"/>
      <c r="AZ480" s="23"/>
      <c r="BA480" s="23"/>
      <c r="BB480" s="23"/>
      <c r="BC480" s="23"/>
      <c r="BD480" s="23"/>
      <c r="BE480" s="23"/>
      <c r="BF480" s="23"/>
      <c r="BT480" s="20">
        <f t="shared" si="38"/>
        <v>0</v>
      </c>
      <c r="BU480" s="20">
        <f t="shared" si="39"/>
        <v>0</v>
      </c>
      <c r="BV480" s="20">
        <f t="shared" si="40"/>
        <v>0</v>
      </c>
      <c r="CD480" s="23"/>
      <c r="CE480" s="23"/>
      <c r="CH480" s="20" t="str">
        <f t="shared" si="41"/>
        <v xml:space="preserve">[01/00/00] </v>
      </c>
    </row>
    <row r="481" spans="40:86">
      <c r="AN481" s="23"/>
      <c r="AO481" s="23"/>
      <c r="AP481" s="23"/>
      <c r="AQ481" s="23"/>
      <c r="AR481" s="23"/>
      <c r="AS481" s="23"/>
      <c r="AT481" s="23"/>
      <c r="AU481" s="23"/>
      <c r="AV481" s="23"/>
      <c r="AW481" s="23"/>
      <c r="AX481" s="23"/>
      <c r="AY481" s="23"/>
      <c r="AZ481" s="23"/>
      <c r="BA481" s="23"/>
      <c r="BB481" s="23"/>
      <c r="BC481" s="23"/>
      <c r="BD481" s="23"/>
      <c r="BE481" s="23"/>
      <c r="BF481" s="23"/>
      <c r="BT481" s="20">
        <f t="shared" si="38"/>
        <v>0</v>
      </c>
      <c r="BU481" s="20">
        <f t="shared" si="39"/>
        <v>0</v>
      </c>
      <c r="BV481" s="20">
        <f t="shared" si="40"/>
        <v>0</v>
      </c>
      <c r="CD481" s="23"/>
      <c r="CE481" s="23"/>
      <c r="CH481" s="20" t="str">
        <f t="shared" si="41"/>
        <v xml:space="preserve">[01/00/00] </v>
      </c>
    </row>
    <row r="482" spans="40:86">
      <c r="AN482" s="23"/>
      <c r="AO482" s="23"/>
      <c r="AP482" s="23"/>
      <c r="AQ482" s="23"/>
      <c r="AR482" s="23"/>
      <c r="AS482" s="23"/>
      <c r="AT482" s="23"/>
      <c r="AU482" s="23"/>
      <c r="AV482" s="23"/>
      <c r="AW482" s="23"/>
      <c r="AX482" s="23"/>
      <c r="AY482" s="23"/>
      <c r="AZ482" s="23"/>
      <c r="BA482" s="23"/>
      <c r="BB482" s="23"/>
      <c r="BC482" s="23"/>
      <c r="BD482" s="23"/>
      <c r="BE482" s="23"/>
      <c r="BF482" s="23"/>
      <c r="BT482" s="20">
        <f t="shared" si="38"/>
        <v>0</v>
      </c>
      <c r="BU482" s="20">
        <f t="shared" si="39"/>
        <v>0</v>
      </c>
      <c r="BV482" s="20">
        <f t="shared" si="40"/>
        <v>0</v>
      </c>
      <c r="CD482" s="23"/>
      <c r="CE482" s="23"/>
      <c r="CH482" s="20" t="str">
        <f t="shared" si="41"/>
        <v xml:space="preserve">[01/00/00] </v>
      </c>
    </row>
    <row r="483" spans="40:86">
      <c r="AN483" s="23"/>
      <c r="AO483" s="23"/>
      <c r="AP483" s="23"/>
      <c r="AQ483" s="23"/>
      <c r="AR483" s="23"/>
      <c r="AS483" s="23"/>
      <c r="AT483" s="23"/>
      <c r="AU483" s="23"/>
      <c r="AV483" s="23"/>
      <c r="AW483" s="23"/>
      <c r="AX483" s="23"/>
      <c r="AY483" s="23"/>
      <c r="AZ483" s="23"/>
      <c r="BA483" s="23"/>
      <c r="BB483" s="23"/>
      <c r="BC483" s="23"/>
      <c r="BD483" s="23"/>
      <c r="BE483" s="23"/>
      <c r="BF483" s="23"/>
      <c r="BT483" s="20">
        <f t="shared" si="38"/>
        <v>0</v>
      </c>
      <c r="BU483" s="20">
        <f t="shared" si="39"/>
        <v>0</v>
      </c>
      <c r="BV483" s="20">
        <f t="shared" si="40"/>
        <v>0</v>
      </c>
      <c r="CD483" s="23"/>
      <c r="CE483" s="23"/>
      <c r="CH483" s="20" t="str">
        <f t="shared" si="41"/>
        <v xml:space="preserve">[01/00/00] </v>
      </c>
    </row>
    <row r="484" spans="40:86">
      <c r="AN484" s="23"/>
      <c r="AO484" s="23"/>
      <c r="AP484" s="23"/>
      <c r="AQ484" s="23"/>
      <c r="AR484" s="23"/>
      <c r="AS484" s="23"/>
      <c r="AT484" s="23"/>
      <c r="AU484" s="23"/>
      <c r="AV484" s="23"/>
      <c r="AW484" s="23"/>
      <c r="AX484" s="23"/>
      <c r="AY484" s="23"/>
      <c r="AZ484" s="23"/>
      <c r="BA484" s="23"/>
      <c r="BB484" s="23"/>
      <c r="BC484" s="23"/>
      <c r="BD484" s="23"/>
      <c r="BE484" s="23"/>
      <c r="BF484" s="23"/>
      <c r="BT484" s="20">
        <f t="shared" si="38"/>
        <v>0</v>
      </c>
      <c r="BU484" s="20">
        <f t="shared" si="39"/>
        <v>0</v>
      </c>
      <c r="BV484" s="20">
        <f t="shared" si="40"/>
        <v>0</v>
      </c>
      <c r="CD484" s="23"/>
      <c r="CE484" s="23"/>
      <c r="CH484" s="20" t="str">
        <f t="shared" si="41"/>
        <v xml:space="preserve">[01/00/00] </v>
      </c>
    </row>
    <row r="485" spans="40:86">
      <c r="AN485" s="23"/>
      <c r="AO485" s="23"/>
      <c r="AP485" s="23"/>
      <c r="AQ485" s="23"/>
      <c r="AR485" s="23"/>
      <c r="AS485" s="23"/>
      <c r="AT485" s="23"/>
      <c r="AU485" s="23"/>
      <c r="AV485" s="23"/>
      <c r="AW485" s="23"/>
      <c r="AX485" s="23"/>
      <c r="AY485" s="23"/>
      <c r="AZ485" s="23"/>
      <c r="BA485" s="23"/>
      <c r="BB485" s="23"/>
      <c r="BC485" s="23"/>
      <c r="BD485" s="23"/>
      <c r="BE485" s="23"/>
      <c r="BF485" s="23"/>
      <c r="BT485" s="20">
        <f t="shared" si="38"/>
        <v>0</v>
      </c>
      <c r="BU485" s="20">
        <f t="shared" si="39"/>
        <v>0</v>
      </c>
      <c r="BV485" s="20">
        <f t="shared" si="40"/>
        <v>0</v>
      </c>
      <c r="CD485" s="23"/>
      <c r="CE485" s="23"/>
      <c r="CH485" s="20" t="str">
        <f t="shared" si="41"/>
        <v xml:space="preserve">[01/00/00] </v>
      </c>
    </row>
    <row r="486" spans="40:86">
      <c r="AN486" s="23"/>
      <c r="AO486" s="23"/>
      <c r="AP486" s="23"/>
      <c r="AQ486" s="23"/>
      <c r="AR486" s="23"/>
      <c r="AS486" s="23"/>
      <c r="AT486" s="23"/>
      <c r="AU486" s="23"/>
      <c r="AV486" s="23"/>
      <c r="AW486" s="23"/>
      <c r="AX486" s="23"/>
      <c r="AY486" s="23"/>
      <c r="AZ486" s="23"/>
      <c r="BA486" s="23"/>
      <c r="BB486" s="23"/>
      <c r="BC486" s="23"/>
      <c r="BD486" s="23"/>
      <c r="BE486" s="23"/>
      <c r="BF486" s="23"/>
      <c r="BT486" s="20">
        <f t="shared" si="38"/>
        <v>0</v>
      </c>
      <c r="BU486" s="20">
        <f t="shared" si="39"/>
        <v>0</v>
      </c>
      <c r="BV486" s="20">
        <f t="shared" si="40"/>
        <v>0</v>
      </c>
      <c r="CD486" s="23"/>
      <c r="CE486" s="23"/>
      <c r="CH486" s="20" t="str">
        <f t="shared" si="41"/>
        <v xml:space="preserve">[01/00/00] </v>
      </c>
    </row>
    <row r="487" spans="40:86">
      <c r="AN487" s="23"/>
      <c r="AO487" s="23"/>
      <c r="AP487" s="23"/>
      <c r="AQ487" s="23"/>
      <c r="AR487" s="23"/>
      <c r="AS487" s="23"/>
      <c r="AT487" s="23"/>
      <c r="AU487" s="23"/>
      <c r="AV487" s="23"/>
      <c r="AW487" s="23"/>
      <c r="AX487" s="23"/>
      <c r="AY487" s="23"/>
      <c r="AZ487" s="23"/>
      <c r="BA487" s="23"/>
      <c r="BB487" s="23"/>
      <c r="BC487" s="23"/>
      <c r="BD487" s="23"/>
      <c r="BE487" s="23"/>
      <c r="BF487" s="23"/>
      <c r="BT487" s="20">
        <f t="shared" si="38"/>
        <v>0</v>
      </c>
      <c r="BU487" s="20">
        <f t="shared" si="39"/>
        <v>0</v>
      </c>
      <c r="BV487" s="20">
        <f t="shared" si="40"/>
        <v>0</v>
      </c>
      <c r="CD487" s="23"/>
      <c r="CE487" s="23"/>
      <c r="CH487" s="20" t="str">
        <f t="shared" si="41"/>
        <v xml:space="preserve">[01/00/00] </v>
      </c>
    </row>
    <row r="488" spans="40:86">
      <c r="AN488" s="23"/>
      <c r="AO488" s="23"/>
      <c r="AP488" s="23"/>
      <c r="AQ488" s="23"/>
      <c r="AR488" s="23"/>
      <c r="AS488" s="23"/>
      <c r="AT488" s="23"/>
      <c r="AU488" s="23"/>
      <c r="AV488" s="23"/>
      <c r="AW488" s="23"/>
      <c r="AX488" s="23"/>
      <c r="AY488" s="23"/>
      <c r="AZ488" s="23"/>
      <c r="BA488" s="23"/>
      <c r="BB488" s="23"/>
      <c r="BC488" s="23"/>
      <c r="BD488" s="23"/>
      <c r="BE488" s="23"/>
      <c r="BF488" s="23"/>
      <c r="BT488" s="20">
        <f t="shared" si="38"/>
        <v>0</v>
      </c>
      <c r="BU488" s="20">
        <f t="shared" si="39"/>
        <v>0</v>
      </c>
      <c r="BV488" s="20">
        <f t="shared" si="40"/>
        <v>0</v>
      </c>
      <c r="CD488" s="23"/>
      <c r="CE488" s="23"/>
      <c r="CH488" s="20" t="str">
        <f t="shared" si="41"/>
        <v xml:space="preserve">[01/00/00] </v>
      </c>
    </row>
    <row r="489" spans="40:86">
      <c r="AN489" s="23"/>
      <c r="AO489" s="23"/>
      <c r="AP489" s="23"/>
      <c r="AQ489" s="23"/>
      <c r="AR489" s="23"/>
      <c r="AS489" s="23"/>
      <c r="AT489" s="23"/>
      <c r="AU489" s="23"/>
      <c r="AV489" s="23"/>
      <c r="AW489" s="23"/>
      <c r="AX489" s="23"/>
      <c r="AY489" s="23"/>
      <c r="AZ489" s="23"/>
      <c r="BA489" s="23"/>
      <c r="BB489" s="23"/>
      <c r="BC489" s="23"/>
      <c r="BD489" s="23"/>
      <c r="BE489" s="23"/>
      <c r="BF489" s="23"/>
      <c r="BT489" s="20">
        <f t="shared" si="38"/>
        <v>0</v>
      </c>
      <c r="BU489" s="20">
        <f t="shared" si="39"/>
        <v>0</v>
      </c>
      <c r="BV489" s="20">
        <f t="shared" si="40"/>
        <v>0</v>
      </c>
      <c r="CD489" s="23"/>
      <c r="CE489" s="23"/>
      <c r="CH489" s="20" t="str">
        <f t="shared" si="41"/>
        <v xml:space="preserve">[01/00/00] </v>
      </c>
    </row>
    <row r="490" spans="40:86">
      <c r="AN490" s="23"/>
      <c r="AO490" s="23"/>
      <c r="AP490" s="23"/>
      <c r="AQ490" s="23"/>
      <c r="AR490" s="23"/>
      <c r="AS490" s="23"/>
      <c r="AT490" s="23"/>
      <c r="AU490" s="23"/>
      <c r="AV490" s="23"/>
      <c r="AW490" s="23"/>
      <c r="AX490" s="23"/>
      <c r="AY490" s="23"/>
      <c r="AZ490" s="23"/>
      <c r="BA490" s="23"/>
      <c r="BB490" s="23"/>
      <c r="BC490" s="23"/>
      <c r="BD490" s="23"/>
      <c r="BE490" s="23"/>
      <c r="BF490" s="23"/>
      <c r="BT490" s="20">
        <f t="shared" si="38"/>
        <v>0</v>
      </c>
      <c r="BU490" s="20">
        <f t="shared" si="39"/>
        <v>0</v>
      </c>
      <c r="BV490" s="20">
        <f t="shared" si="40"/>
        <v>0</v>
      </c>
      <c r="CD490" s="23"/>
      <c r="CE490" s="23"/>
      <c r="CH490" s="20" t="str">
        <f t="shared" si="41"/>
        <v xml:space="preserve">[01/00/00] </v>
      </c>
    </row>
    <row r="491" spans="40:86">
      <c r="AN491" s="23"/>
      <c r="AO491" s="23"/>
      <c r="AP491" s="23"/>
      <c r="AQ491" s="23"/>
      <c r="AR491" s="23"/>
      <c r="AS491" s="23"/>
      <c r="AT491" s="23"/>
      <c r="AU491" s="23"/>
      <c r="AV491" s="23"/>
      <c r="AW491" s="23"/>
      <c r="AX491" s="23"/>
      <c r="AY491" s="23"/>
      <c r="AZ491" s="23"/>
      <c r="BA491" s="23"/>
      <c r="BB491" s="23"/>
      <c r="BC491" s="23"/>
      <c r="BD491" s="23"/>
      <c r="BE491" s="23"/>
      <c r="BF491" s="23"/>
      <c r="BT491" s="20">
        <f t="shared" si="38"/>
        <v>0</v>
      </c>
      <c r="BU491" s="20">
        <f t="shared" si="39"/>
        <v>0</v>
      </c>
      <c r="BV491" s="20">
        <f t="shared" si="40"/>
        <v>0</v>
      </c>
      <c r="CD491" s="23"/>
      <c r="CE491" s="23"/>
      <c r="CH491" s="20" t="str">
        <f t="shared" si="41"/>
        <v xml:space="preserve">[01/00/00] </v>
      </c>
    </row>
    <row r="492" spans="40:86">
      <c r="AN492" s="23"/>
      <c r="AO492" s="23"/>
      <c r="AP492" s="23"/>
      <c r="AQ492" s="23"/>
      <c r="AR492" s="23"/>
      <c r="AS492" s="23"/>
      <c r="AT492" s="23"/>
      <c r="AU492" s="23"/>
      <c r="AV492" s="23"/>
      <c r="AW492" s="23"/>
      <c r="AX492" s="23"/>
      <c r="AY492" s="23"/>
      <c r="AZ492" s="23"/>
      <c r="BA492" s="23"/>
      <c r="BB492" s="23"/>
      <c r="BC492" s="23"/>
      <c r="BD492" s="23"/>
      <c r="BE492" s="23"/>
      <c r="BF492" s="23"/>
      <c r="BT492" s="20">
        <f t="shared" si="38"/>
        <v>0</v>
      </c>
      <c r="BU492" s="20">
        <f t="shared" si="39"/>
        <v>0</v>
      </c>
      <c r="BV492" s="20">
        <f t="shared" si="40"/>
        <v>0</v>
      </c>
      <c r="CD492" s="23"/>
      <c r="CE492" s="23"/>
      <c r="CH492" s="20" t="str">
        <f t="shared" si="41"/>
        <v xml:space="preserve">[01/00/00] </v>
      </c>
    </row>
    <row r="493" spans="40:86">
      <c r="AN493" s="23"/>
      <c r="AO493" s="23"/>
      <c r="AP493" s="23"/>
      <c r="AQ493" s="23"/>
      <c r="AR493" s="23"/>
      <c r="AS493" s="23"/>
      <c r="AT493" s="23"/>
      <c r="AU493" s="23"/>
      <c r="AV493" s="23"/>
      <c r="AW493" s="23"/>
      <c r="AX493" s="23"/>
      <c r="AY493" s="23"/>
      <c r="AZ493" s="23"/>
      <c r="BA493" s="23"/>
      <c r="BB493" s="23"/>
      <c r="BC493" s="23"/>
      <c r="BD493" s="23"/>
      <c r="BE493" s="23"/>
      <c r="BF493" s="23"/>
      <c r="BT493" s="20">
        <f t="shared" si="38"/>
        <v>0</v>
      </c>
      <c r="BU493" s="20">
        <f t="shared" si="39"/>
        <v>0</v>
      </c>
      <c r="BV493" s="20">
        <f t="shared" si="40"/>
        <v>0</v>
      </c>
      <c r="CD493" s="23"/>
      <c r="CE493" s="23"/>
      <c r="CH493" s="20" t="str">
        <f t="shared" si="41"/>
        <v xml:space="preserve">[01/00/00] </v>
      </c>
    </row>
    <row r="494" spans="40:86">
      <c r="AN494" s="23"/>
      <c r="AO494" s="23"/>
      <c r="AP494" s="23"/>
      <c r="AQ494" s="23"/>
      <c r="AR494" s="23"/>
      <c r="AS494" s="23"/>
      <c r="AT494" s="23"/>
      <c r="AU494" s="23"/>
      <c r="AV494" s="23"/>
      <c r="AW494" s="23"/>
      <c r="AX494" s="23"/>
      <c r="AY494" s="23"/>
      <c r="AZ494" s="23"/>
      <c r="BA494" s="23"/>
      <c r="BB494" s="23"/>
      <c r="BC494" s="23"/>
      <c r="BD494" s="23"/>
      <c r="BE494" s="23"/>
      <c r="BF494" s="23"/>
      <c r="BT494" s="20">
        <f t="shared" si="38"/>
        <v>0</v>
      </c>
      <c r="BU494" s="20">
        <f t="shared" si="39"/>
        <v>0</v>
      </c>
      <c r="BV494" s="20">
        <f t="shared" si="40"/>
        <v>0</v>
      </c>
      <c r="CD494" s="23"/>
      <c r="CE494" s="23"/>
      <c r="CH494" s="20" t="str">
        <f t="shared" si="41"/>
        <v xml:space="preserve">[01/00/00] </v>
      </c>
    </row>
    <row r="495" spans="40:86">
      <c r="AN495" s="23"/>
      <c r="AO495" s="23"/>
      <c r="AP495" s="23"/>
      <c r="AQ495" s="23"/>
      <c r="AR495" s="23"/>
      <c r="AS495" s="23"/>
      <c r="AT495" s="23"/>
      <c r="AU495" s="23"/>
      <c r="AV495" s="23"/>
      <c r="AW495" s="23"/>
      <c r="AX495" s="23"/>
      <c r="AY495" s="23"/>
      <c r="AZ495" s="23"/>
      <c r="BA495" s="23"/>
      <c r="BB495" s="23"/>
      <c r="BC495" s="23"/>
      <c r="BD495" s="23"/>
      <c r="BE495" s="23"/>
      <c r="BF495" s="23"/>
      <c r="BT495" s="20">
        <f t="shared" si="38"/>
        <v>0</v>
      </c>
      <c r="BU495" s="20">
        <f t="shared" si="39"/>
        <v>0</v>
      </c>
      <c r="BV495" s="20">
        <f t="shared" si="40"/>
        <v>0</v>
      </c>
      <c r="CD495" s="23"/>
      <c r="CE495" s="23"/>
      <c r="CH495" s="20" t="str">
        <f t="shared" si="41"/>
        <v xml:space="preserve">[01/00/00] </v>
      </c>
    </row>
    <row r="496" spans="40:86">
      <c r="AN496" s="23"/>
      <c r="AO496" s="23"/>
      <c r="AP496" s="23"/>
      <c r="AQ496" s="23"/>
      <c r="AR496" s="23"/>
      <c r="AS496" s="23"/>
      <c r="AT496" s="23"/>
      <c r="AU496" s="23"/>
      <c r="AV496" s="23"/>
      <c r="AW496" s="23"/>
      <c r="AX496" s="23"/>
      <c r="AY496" s="23"/>
      <c r="AZ496" s="23"/>
      <c r="BA496" s="23"/>
      <c r="BB496" s="23"/>
      <c r="BC496" s="23"/>
      <c r="BD496" s="23"/>
      <c r="BE496" s="23"/>
      <c r="BF496" s="23"/>
      <c r="BT496" s="20">
        <f t="shared" si="38"/>
        <v>0</v>
      </c>
      <c r="BU496" s="20">
        <f t="shared" si="39"/>
        <v>0</v>
      </c>
      <c r="BV496" s="20">
        <f t="shared" si="40"/>
        <v>0</v>
      </c>
      <c r="CD496" s="23"/>
      <c r="CE496" s="23"/>
      <c r="CH496" s="20" t="str">
        <f t="shared" si="41"/>
        <v xml:space="preserve">[01/00/00] </v>
      </c>
    </row>
    <row r="497" spans="40:86">
      <c r="AN497" s="23"/>
      <c r="AO497" s="23"/>
      <c r="AP497" s="23"/>
      <c r="AQ497" s="23"/>
      <c r="AR497" s="23"/>
      <c r="AS497" s="23"/>
      <c r="AT497" s="23"/>
      <c r="AU497" s="23"/>
      <c r="AV497" s="23"/>
      <c r="AW497" s="23"/>
      <c r="AX497" s="23"/>
      <c r="AY497" s="23"/>
      <c r="AZ497" s="23"/>
      <c r="BA497" s="23"/>
      <c r="BB497" s="23"/>
      <c r="BC497" s="23"/>
      <c r="BD497" s="23"/>
      <c r="BE497" s="23"/>
      <c r="BF497" s="23"/>
      <c r="BT497" s="20">
        <f t="shared" si="38"/>
        <v>0</v>
      </c>
      <c r="BU497" s="20">
        <f t="shared" si="39"/>
        <v>0</v>
      </c>
      <c r="BV497" s="20">
        <f t="shared" si="40"/>
        <v>0</v>
      </c>
      <c r="CD497" s="23"/>
      <c r="CE497" s="23"/>
      <c r="CH497" s="20" t="str">
        <f t="shared" si="41"/>
        <v xml:space="preserve">[01/00/00] </v>
      </c>
    </row>
    <row r="498" spans="40:86">
      <c r="AN498" s="23"/>
      <c r="AO498" s="23"/>
      <c r="AP498" s="23"/>
      <c r="AQ498" s="23"/>
      <c r="AR498" s="23"/>
      <c r="AS498" s="23"/>
      <c r="AT498" s="23"/>
      <c r="AU498" s="23"/>
      <c r="AV498" s="23"/>
      <c r="AW498" s="23"/>
      <c r="AX498" s="23"/>
      <c r="AY498" s="23"/>
      <c r="AZ498" s="23"/>
      <c r="BA498" s="23"/>
      <c r="BB498" s="23"/>
      <c r="BC498" s="23"/>
      <c r="BD498" s="23"/>
      <c r="BE498" s="23"/>
      <c r="BF498" s="23"/>
      <c r="BT498" s="20">
        <f t="shared" si="38"/>
        <v>0</v>
      </c>
      <c r="BU498" s="20">
        <f t="shared" si="39"/>
        <v>0</v>
      </c>
      <c r="BV498" s="20">
        <f t="shared" si="40"/>
        <v>0</v>
      </c>
      <c r="CD498" s="23"/>
      <c r="CE498" s="23"/>
      <c r="CH498" s="20" t="str">
        <f t="shared" si="41"/>
        <v xml:space="preserve">[01/00/00] </v>
      </c>
    </row>
    <row r="499" spans="40:86">
      <c r="AN499" s="23"/>
      <c r="AO499" s="23"/>
      <c r="AP499" s="23"/>
      <c r="AQ499" s="23"/>
      <c r="AR499" s="23"/>
      <c r="AS499" s="23"/>
      <c r="AT499" s="23"/>
      <c r="AU499" s="23"/>
      <c r="AV499" s="23"/>
      <c r="AW499" s="23"/>
      <c r="AX499" s="23"/>
      <c r="AY499" s="23"/>
      <c r="AZ499" s="23"/>
      <c r="BA499" s="23"/>
      <c r="BB499" s="23"/>
      <c r="BC499" s="23"/>
      <c r="BD499" s="23"/>
      <c r="BE499" s="23"/>
      <c r="BF499" s="23"/>
      <c r="BT499" s="20">
        <f t="shared" si="38"/>
        <v>0</v>
      </c>
      <c r="BU499" s="20">
        <f t="shared" si="39"/>
        <v>0</v>
      </c>
      <c r="BV499" s="20">
        <f t="shared" si="40"/>
        <v>0</v>
      </c>
      <c r="CD499" s="23"/>
      <c r="CE499" s="23"/>
      <c r="CH499" s="20" t="str">
        <f t="shared" si="41"/>
        <v xml:space="preserve">[01/00/00] </v>
      </c>
    </row>
    <row r="500" spans="40:86">
      <c r="AN500" s="23"/>
      <c r="AO500" s="23"/>
      <c r="AP500" s="23"/>
      <c r="AQ500" s="23"/>
      <c r="AR500" s="23"/>
      <c r="AS500" s="23"/>
      <c r="AT500" s="23"/>
      <c r="AU500" s="23"/>
      <c r="AV500" s="23"/>
      <c r="AW500" s="23"/>
      <c r="AX500" s="23"/>
      <c r="AY500" s="23"/>
      <c r="AZ500" s="23"/>
      <c r="BA500" s="23"/>
      <c r="BB500" s="23"/>
      <c r="BC500" s="23"/>
      <c r="BD500" s="23"/>
      <c r="BE500" s="23"/>
      <c r="BF500" s="23"/>
      <c r="BT500" s="20">
        <f t="shared" si="38"/>
        <v>0</v>
      </c>
      <c r="BU500" s="20">
        <f t="shared" si="39"/>
        <v>0</v>
      </c>
      <c r="BV500" s="20">
        <f t="shared" si="40"/>
        <v>0</v>
      </c>
      <c r="CD500" s="23"/>
      <c r="CE500" s="23"/>
      <c r="CH500" s="20" t="str">
        <f t="shared" si="41"/>
        <v xml:space="preserve">[01/00/00] </v>
      </c>
    </row>
    <row r="501" spans="40:86">
      <c r="AN501" s="23"/>
      <c r="AO501" s="23"/>
      <c r="AP501" s="23"/>
      <c r="AQ501" s="23"/>
      <c r="AR501" s="23"/>
      <c r="AS501" s="23"/>
      <c r="AT501" s="23"/>
      <c r="AU501" s="23"/>
      <c r="AV501" s="23"/>
      <c r="AW501" s="23"/>
      <c r="AX501" s="23"/>
      <c r="AY501" s="23"/>
      <c r="AZ501" s="23"/>
      <c r="BA501" s="23"/>
      <c r="BB501" s="23"/>
      <c r="BC501" s="23"/>
      <c r="BD501" s="23"/>
      <c r="BE501" s="23"/>
      <c r="BF501" s="23"/>
      <c r="BT501" s="20">
        <f t="shared" si="38"/>
        <v>0</v>
      </c>
      <c r="BU501" s="20">
        <f t="shared" si="39"/>
        <v>0</v>
      </c>
      <c r="BV501" s="20">
        <f t="shared" si="40"/>
        <v>0</v>
      </c>
      <c r="CD501" s="23"/>
      <c r="CE501" s="23"/>
      <c r="CH501" s="20" t="str">
        <f t="shared" si="41"/>
        <v xml:space="preserve">[01/00/00] </v>
      </c>
    </row>
    <row r="502" spans="40:86">
      <c r="AN502" s="23"/>
      <c r="AO502" s="23"/>
      <c r="AP502" s="23"/>
      <c r="AQ502" s="23"/>
      <c r="AR502" s="23"/>
      <c r="AS502" s="23"/>
      <c r="AT502" s="23"/>
      <c r="AU502" s="23"/>
      <c r="AV502" s="23"/>
      <c r="AW502" s="23"/>
      <c r="AX502" s="23"/>
      <c r="AY502" s="23"/>
      <c r="AZ502" s="23"/>
      <c r="BA502" s="23"/>
      <c r="BB502" s="23"/>
      <c r="BC502" s="23"/>
      <c r="BD502" s="23"/>
      <c r="BE502" s="23"/>
      <c r="BF502" s="23"/>
      <c r="BT502" s="20">
        <f t="shared" si="38"/>
        <v>0</v>
      </c>
      <c r="BU502" s="20">
        <f t="shared" si="39"/>
        <v>0</v>
      </c>
      <c r="BV502" s="20">
        <f t="shared" si="40"/>
        <v>0</v>
      </c>
      <c r="CD502" s="23"/>
      <c r="CE502" s="23"/>
      <c r="CH502" s="20" t="str">
        <f t="shared" si="41"/>
        <v xml:space="preserve">[01/00/00] </v>
      </c>
    </row>
    <row r="503" spans="40:86">
      <c r="AN503" s="23"/>
      <c r="AO503" s="23"/>
      <c r="AP503" s="23"/>
      <c r="AQ503" s="23"/>
      <c r="AR503" s="23"/>
      <c r="AS503" s="23"/>
      <c r="AT503" s="23"/>
      <c r="AU503" s="23"/>
      <c r="AV503" s="23"/>
      <c r="AW503" s="23"/>
      <c r="AX503" s="23"/>
      <c r="AY503" s="23"/>
      <c r="AZ503" s="23"/>
      <c r="BA503" s="23"/>
      <c r="BB503" s="23"/>
      <c r="BC503" s="23"/>
      <c r="BD503" s="23"/>
      <c r="BE503" s="23"/>
      <c r="BF503" s="23"/>
      <c r="BT503" s="20">
        <f t="shared" si="38"/>
        <v>0</v>
      </c>
      <c r="BU503" s="20">
        <f t="shared" si="39"/>
        <v>0</v>
      </c>
      <c r="BV503" s="20">
        <f t="shared" si="40"/>
        <v>0</v>
      </c>
      <c r="CD503" s="23"/>
      <c r="CE503" s="23"/>
      <c r="CH503" s="20" t="str">
        <f t="shared" si="41"/>
        <v xml:space="preserve">[01/00/00] </v>
      </c>
    </row>
    <row r="504" spans="40:86">
      <c r="AN504" s="23"/>
      <c r="AO504" s="23"/>
      <c r="AP504" s="23"/>
      <c r="AQ504" s="23"/>
      <c r="AR504" s="23"/>
      <c r="AS504" s="23"/>
      <c r="AT504" s="23"/>
      <c r="AU504" s="23"/>
      <c r="AV504" s="23"/>
      <c r="AW504" s="23"/>
      <c r="AX504" s="23"/>
      <c r="AY504" s="23"/>
      <c r="AZ504" s="23"/>
      <c r="BA504" s="23"/>
      <c r="BB504" s="23"/>
      <c r="BC504" s="23"/>
      <c r="BD504" s="23"/>
      <c r="BE504" s="23"/>
      <c r="BF504" s="23"/>
      <c r="BT504" s="20">
        <f t="shared" si="38"/>
        <v>0</v>
      </c>
      <c r="BU504" s="20">
        <f t="shared" si="39"/>
        <v>0</v>
      </c>
      <c r="BV504" s="20">
        <f t="shared" si="40"/>
        <v>0</v>
      </c>
      <c r="CD504" s="23"/>
      <c r="CE504" s="23"/>
      <c r="CH504" s="20" t="str">
        <f t="shared" si="41"/>
        <v xml:space="preserve">[01/00/00] </v>
      </c>
    </row>
    <row r="505" spans="40:86">
      <c r="AN505" s="23"/>
      <c r="AO505" s="23"/>
      <c r="AP505" s="23"/>
      <c r="AQ505" s="23"/>
      <c r="AR505" s="23"/>
      <c r="AS505" s="23"/>
      <c r="AT505" s="23"/>
      <c r="AU505" s="23"/>
      <c r="AV505" s="23"/>
      <c r="AW505" s="23"/>
      <c r="AX505" s="23"/>
      <c r="AY505" s="23"/>
      <c r="AZ505" s="23"/>
      <c r="BA505" s="23"/>
      <c r="BB505" s="23"/>
      <c r="BC505" s="23"/>
      <c r="BD505" s="23"/>
      <c r="BE505" s="23"/>
      <c r="BF505" s="23"/>
      <c r="BT505" s="20">
        <f t="shared" si="38"/>
        <v>0</v>
      </c>
      <c r="BU505" s="20">
        <f t="shared" si="39"/>
        <v>0</v>
      </c>
      <c r="BV505" s="20">
        <f t="shared" si="40"/>
        <v>0</v>
      </c>
      <c r="CD505" s="23"/>
      <c r="CE505" s="23"/>
      <c r="CH505" s="20" t="str">
        <f t="shared" si="41"/>
        <v xml:space="preserve">[01/00/00] </v>
      </c>
    </row>
    <row r="506" spans="40:86">
      <c r="AN506" s="23"/>
      <c r="AO506" s="23"/>
      <c r="AP506" s="23"/>
      <c r="AQ506" s="23"/>
      <c r="AR506" s="23"/>
      <c r="AS506" s="23"/>
      <c r="AT506" s="23"/>
      <c r="AU506" s="23"/>
      <c r="AV506" s="23"/>
      <c r="AW506" s="23"/>
      <c r="AX506" s="23"/>
      <c r="AY506" s="23"/>
      <c r="AZ506" s="23"/>
      <c r="BA506" s="23"/>
      <c r="BB506" s="23"/>
      <c r="BC506" s="23"/>
      <c r="BD506" s="23"/>
      <c r="BE506" s="23"/>
      <c r="BF506" s="23"/>
      <c r="BT506" s="20">
        <f t="shared" si="38"/>
        <v>0</v>
      </c>
      <c r="BU506" s="20">
        <f t="shared" si="39"/>
        <v>0</v>
      </c>
      <c r="BV506" s="20">
        <f t="shared" si="40"/>
        <v>0</v>
      </c>
      <c r="CD506" s="23"/>
      <c r="CE506" s="23"/>
      <c r="CH506" s="20" t="str">
        <f t="shared" si="41"/>
        <v xml:space="preserve">[01/00/00] </v>
      </c>
    </row>
    <row r="507" spans="40:86">
      <c r="AN507" s="23"/>
      <c r="AO507" s="23"/>
      <c r="AP507" s="23"/>
      <c r="AQ507" s="23"/>
      <c r="AR507" s="23"/>
      <c r="AS507" s="23"/>
      <c r="AT507" s="23"/>
      <c r="AU507" s="23"/>
      <c r="AV507" s="23"/>
      <c r="AW507" s="23"/>
      <c r="AX507" s="23"/>
      <c r="AY507" s="23"/>
      <c r="AZ507" s="23"/>
      <c r="BA507" s="23"/>
      <c r="BB507" s="23"/>
      <c r="BC507" s="23"/>
      <c r="BD507" s="23"/>
      <c r="BE507" s="23"/>
      <c r="BF507" s="23"/>
      <c r="BT507" s="20">
        <f t="shared" si="38"/>
        <v>0</v>
      </c>
      <c r="BU507" s="20">
        <f t="shared" si="39"/>
        <v>0</v>
      </c>
      <c r="BV507" s="20">
        <f t="shared" si="40"/>
        <v>0</v>
      </c>
      <c r="CD507" s="23"/>
      <c r="CE507" s="23"/>
      <c r="CH507" s="20" t="str">
        <f t="shared" si="41"/>
        <v xml:space="preserve">[01/00/00] </v>
      </c>
    </row>
    <row r="508" spans="40:86">
      <c r="AN508" s="23"/>
      <c r="AO508" s="23"/>
      <c r="AP508" s="23"/>
      <c r="AQ508" s="23"/>
      <c r="AR508" s="23"/>
      <c r="AS508" s="23"/>
      <c r="AT508" s="23"/>
      <c r="AU508" s="23"/>
      <c r="AV508" s="23"/>
      <c r="AW508" s="23"/>
      <c r="AX508" s="23"/>
      <c r="AY508" s="23"/>
      <c r="AZ508" s="23"/>
      <c r="BA508" s="23"/>
      <c r="BB508" s="23"/>
      <c r="BC508" s="23"/>
      <c r="BD508" s="23"/>
      <c r="BE508" s="23"/>
      <c r="BF508" s="23"/>
      <c r="BT508" s="20">
        <f t="shared" si="38"/>
        <v>0</v>
      </c>
      <c r="BU508" s="20">
        <f t="shared" si="39"/>
        <v>0</v>
      </c>
      <c r="BV508" s="20">
        <f t="shared" si="40"/>
        <v>0</v>
      </c>
      <c r="CD508" s="23"/>
      <c r="CE508" s="23"/>
      <c r="CH508" s="20" t="str">
        <f t="shared" si="41"/>
        <v xml:space="preserve">[01/00/00] </v>
      </c>
    </row>
    <row r="509" spans="40:86">
      <c r="AN509" s="23"/>
      <c r="AO509" s="23"/>
      <c r="AP509" s="23"/>
      <c r="AQ509" s="23"/>
      <c r="AR509" s="23"/>
      <c r="AS509" s="23"/>
      <c r="AT509" s="23"/>
      <c r="AU509" s="23"/>
      <c r="AV509" s="23"/>
      <c r="AW509" s="23"/>
      <c r="AX509" s="23"/>
      <c r="AY509" s="23"/>
      <c r="AZ509" s="23"/>
      <c r="BA509" s="23"/>
      <c r="BB509" s="23"/>
      <c r="BC509" s="23"/>
      <c r="BD509" s="23"/>
      <c r="BE509" s="23"/>
      <c r="BF509" s="23"/>
      <c r="BT509" s="20">
        <f t="shared" si="38"/>
        <v>0</v>
      </c>
      <c r="BU509" s="20">
        <f t="shared" si="39"/>
        <v>0</v>
      </c>
      <c r="BV509" s="20">
        <f t="shared" si="40"/>
        <v>0</v>
      </c>
      <c r="CD509" s="23"/>
      <c r="CE509" s="23"/>
      <c r="CH509" s="20" t="str">
        <f t="shared" si="41"/>
        <v xml:space="preserve">[01/00/00] </v>
      </c>
    </row>
    <row r="510" spans="40:86">
      <c r="AN510" s="23"/>
      <c r="AO510" s="23"/>
      <c r="AP510" s="23"/>
      <c r="AQ510" s="23"/>
      <c r="AR510" s="23"/>
      <c r="AS510" s="23"/>
      <c r="AT510" s="23"/>
      <c r="AU510" s="23"/>
      <c r="AV510" s="23"/>
      <c r="AW510" s="23"/>
      <c r="AX510" s="23"/>
      <c r="AY510" s="23"/>
      <c r="AZ510" s="23"/>
      <c r="BA510" s="23"/>
      <c r="BB510" s="23"/>
      <c r="BC510" s="23"/>
      <c r="BD510" s="23"/>
      <c r="BE510" s="23"/>
      <c r="BF510" s="23"/>
      <c r="BT510" s="20">
        <f t="shared" si="38"/>
        <v>0</v>
      </c>
      <c r="BU510" s="20">
        <f t="shared" si="39"/>
        <v>0</v>
      </c>
      <c r="BV510" s="20">
        <f t="shared" si="40"/>
        <v>0</v>
      </c>
      <c r="CD510" s="23"/>
      <c r="CE510" s="23"/>
      <c r="CH510" s="20" t="str">
        <f t="shared" si="41"/>
        <v xml:space="preserve">[01/00/00] </v>
      </c>
    </row>
    <row r="511" spans="40:86">
      <c r="AN511" s="23"/>
      <c r="AO511" s="23"/>
      <c r="AP511" s="23"/>
      <c r="AQ511" s="23"/>
      <c r="AR511" s="23"/>
      <c r="AS511" s="23"/>
      <c r="AT511" s="23"/>
      <c r="AU511" s="23"/>
      <c r="AV511" s="23"/>
      <c r="AW511" s="23"/>
      <c r="AX511" s="23"/>
      <c r="AY511" s="23"/>
      <c r="AZ511" s="23"/>
      <c r="BA511" s="23"/>
      <c r="BB511" s="23"/>
      <c r="BC511" s="23"/>
      <c r="BD511" s="23"/>
      <c r="BE511" s="23"/>
      <c r="BF511" s="23"/>
      <c r="BT511" s="20">
        <f t="shared" si="38"/>
        <v>0</v>
      </c>
      <c r="BU511" s="20">
        <f t="shared" si="39"/>
        <v>0</v>
      </c>
      <c r="BV511" s="20">
        <f t="shared" si="40"/>
        <v>0</v>
      </c>
      <c r="CD511" s="23"/>
      <c r="CE511" s="23"/>
      <c r="CH511" s="20" t="str">
        <f t="shared" si="41"/>
        <v xml:space="preserve">[01/00/00] </v>
      </c>
    </row>
    <row r="512" spans="40:86">
      <c r="AN512" s="23"/>
      <c r="AO512" s="23"/>
      <c r="AP512" s="23"/>
      <c r="AQ512" s="23"/>
      <c r="AR512" s="23"/>
      <c r="AS512" s="23"/>
      <c r="AT512" s="23"/>
      <c r="AU512" s="23"/>
      <c r="AV512" s="23"/>
      <c r="AW512" s="23"/>
      <c r="AX512" s="23"/>
      <c r="AY512" s="23"/>
      <c r="AZ512" s="23"/>
      <c r="BA512" s="23"/>
      <c r="BB512" s="23"/>
      <c r="BC512" s="23"/>
      <c r="BD512" s="23"/>
      <c r="BE512" s="23"/>
      <c r="BF512" s="23"/>
      <c r="BT512" s="20">
        <f t="shared" si="38"/>
        <v>0</v>
      </c>
      <c r="BU512" s="20">
        <f t="shared" si="39"/>
        <v>0</v>
      </c>
      <c r="BV512" s="20">
        <f t="shared" si="40"/>
        <v>0</v>
      </c>
      <c r="CD512" s="23"/>
      <c r="CE512" s="23"/>
      <c r="CH512" s="20" t="str">
        <f t="shared" si="41"/>
        <v xml:space="preserve">[01/00/00] </v>
      </c>
    </row>
    <row r="513" spans="40:86">
      <c r="AN513" s="23"/>
      <c r="AO513" s="23"/>
      <c r="AP513" s="23"/>
      <c r="AQ513" s="23"/>
      <c r="AR513" s="23"/>
      <c r="AS513" s="23"/>
      <c r="AT513" s="23"/>
      <c r="AU513" s="23"/>
      <c r="AV513" s="23"/>
      <c r="AW513" s="23"/>
      <c r="AX513" s="23"/>
      <c r="AY513" s="23"/>
      <c r="AZ513" s="23"/>
      <c r="BA513" s="23"/>
      <c r="BB513" s="23"/>
      <c r="BC513" s="23"/>
      <c r="BD513" s="23"/>
      <c r="BE513" s="23"/>
      <c r="BF513" s="23"/>
      <c r="BT513" s="20">
        <f t="shared" si="38"/>
        <v>0</v>
      </c>
      <c r="BU513" s="20">
        <f t="shared" si="39"/>
        <v>0</v>
      </c>
      <c r="BV513" s="20">
        <f t="shared" si="40"/>
        <v>0</v>
      </c>
      <c r="CD513" s="23"/>
      <c r="CE513" s="23"/>
      <c r="CH513" s="20" t="str">
        <f t="shared" si="41"/>
        <v xml:space="preserve">[01/00/00] </v>
      </c>
    </row>
    <row r="514" spans="40:86">
      <c r="AN514" s="23"/>
      <c r="AO514" s="23"/>
      <c r="AP514" s="23"/>
      <c r="AQ514" s="23"/>
      <c r="AR514" s="23"/>
      <c r="AS514" s="23"/>
      <c r="AT514" s="23"/>
      <c r="AU514" s="23"/>
      <c r="AV514" s="23"/>
      <c r="AW514" s="23"/>
      <c r="AX514" s="23"/>
      <c r="AY514" s="23"/>
      <c r="AZ514" s="23"/>
      <c r="BA514" s="23"/>
      <c r="BB514" s="23"/>
      <c r="BC514" s="23"/>
      <c r="BD514" s="23"/>
      <c r="BE514" s="23"/>
      <c r="BF514" s="23"/>
      <c r="BT514" s="20">
        <f t="shared" si="38"/>
        <v>0</v>
      </c>
      <c r="BU514" s="20">
        <f t="shared" si="39"/>
        <v>0</v>
      </c>
      <c r="BV514" s="20">
        <f t="shared" si="40"/>
        <v>0</v>
      </c>
      <c r="CD514" s="23"/>
      <c r="CE514" s="23"/>
      <c r="CH514" s="20" t="str">
        <f t="shared" si="41"/>
        <v xml:space="preserve">[01/00/00] </v>
      </c>
    </row>
    <row r="515" spans="40:86">
      <c r="AN515" s="23"/>
      <c r="AO515" s="23"/>
      <c r="AP515" s="23"/>
      <c r="AQ515" s="23"/>
      <c r="AR515" s="23"/>
      <c r="AS515" s="23"/>
      <c r="AT515" s="23"/>
      <c r="AU515" s="23"/>
      <c r="AV515" s="23"/>
      <c r="AW515" s="23"/>
      <c r="AX515" s="23"/>
      <c r="AY515" s="23"/>
      <c r="AZ515" s="23"/>
      <c r="BA515" s="23"/>
      <c r="BB515" s="23"/>
      <c r="BC515" s="23"/>
      <c r="BD515" s="23"/>
      <c r="BE515" s="23"/>
      <c r="BF515" s="23"/>
      <c r="BT515" s="20">
        <f t="shared" si="38"/>
        <v>0</v>
      </c>
      <c r="BU515" s="20">
        <f t="shared" si="39"/>
        <v>0</v>
      </c>
      <c r="BV515" s="20">
        <f t="shared" si="40"/>
        <v>0</v>
      </c>
      <c r="CD515" s="23"/>
      <c r="CE515" s="23"/>
      <c r="CH515" s="20" t="str">
        <f t="shared" si="41"/>
        <v xml:space="preserve">[01/00/00] </v>
      </c>
    </row>
    <row r="516" spans="40:86">
      <c r="AN516" s="23"/>
      <c r="AO516" s="23"/>
      <c r="AP516" s="23"/>
      <c r="AQ516" s="23"/>
      <c r="AR516" s="23"/>
      <c r="AS516" s="23"/>
      <c r="AT516" s="23"/>
      <c r="AU516" s="23"/>
      <c r="AV516" s="23"/>
      <c r="AW516" s="23"/>
      <c r="AX516" s="23"/>
      <c r="AY516" s="23"/>
      <c r="AZ516" s="23"/>
      <c r="BA516" s="23"/>
      <c r="BB516" s="23"/>
      <c r="BC516" s="23"/>
      <c r="BD516" s="23"/>
      <c r="BE516" s="23"/>
      <c r="BF516" s="23"/>
      <c r="BT516" s="20">
        <f t="shared" ref="BT516:BT579" si="42">IF(BR516=20,BS516,0)</f>
        <v>0</v>
      </c>
      <c r="BU516" s="20">
        <f t="shared" ref="BU516:BU579" si="43">IF(BR516=30,BS516,0)</f>
        <v>0</v>
      </c>
      <c r="BV516" s="20">
        <f t="shared" ref="BV516:BV579" si="44">IF(BR516=20,0,IF(BR516=30,0,BS516))</f>
        <v>0</v>
      </c>
      <c r="CD516" s="23"/>
      <c r="CE516" s="23"/>
      <c r="CH516" s="20" t="str">
        <f t="shared" ref="CH516:CH579" si="45">"[" &amp; TEXT(CD516,"MM/DD/YY") &amp; "] "</f>
        <v xml:space="preserve">[01/00/00] </v>
      </c>
    </row>
    <row r="517" spans="40:86">
      <c r="AN517" s="23"/>
      <c r="AO517" s="23"/>
      <c r="AP517" s="23"/>
      <c r="AQ517" s="23"/>
      <c r="AR517" s="23"/>
      <c r="AS517" s="23"/>
      <c r="AT517" s="23"/>
      <c r="AU517" s="23"/>
      <c r="AV517" s="23"/>
      <c r="AW517" s="23"/>
      <c r="AX517" s="23"/>
      <c r="AY517" s="23"/>
      <c r="AZ517" s="23"/>
      <c r="BA517" s="23"/>
      <c r="BB517" s="23"/>
      <c r="BC517" s="23"/>
      <c r="BD517" s="23"/>
      <c r="BE517" s="23"/>
      <c r="BF517" s="23"/>
      <c r="BT517" s="20">
        <f t="shared" si="42"/>
        <v>0</v>
      </c>
      <c r="BU517" s="20">
        <f t="shared" si="43"/>
        <v>0</v>
      </c>
      <c r="BV517" s="20">
        <f t="shared" si="44"/>
        <v>0</v>
      </c>
      <c r="CD517" s="23"/>
      <c r="CE517" s="23"/>
      <c r="CH517" s="20" t="str">
        <f t="shared" si="45"/>
        <v xml:space="preserve">[01/00/00] </v>
      </c>
    </row>
    <row r="518" spans="40:86">
      <c r="AN518" s="23"/>
      <c r="AO518" s="23"/>
      <c r="AP518" s="23"/>
      <c r="AQ518" s="23"/>
      <c r="AR518" s="23"/>
      <c r="AS518" s="23"/>
      <c r="AT518" s="23"/>
      <c r="AU518" s="23"/>
      <c r="AV518" s="23"/>
      <c r="AW518" s="23"/>
      <c r="AX518" s="23"/>
      <c r="AY518" s="23"/>
      <c r="AZ518" s="23"/>
      <c r="BA518" s="23"/>
      <c r="BB518" s="23"/>
      <c r="BC518" s="23"/>
      <c r="BD518" s="23"/>
      <c r="BE518" s="23"/>
      <c r="BF518" s="23"/>
      <c r="BT518" s="20">
        <f t="shared" si="42"/>
        <v>0</v>
      </c>
      <c r="BU518" s="20">
        <f t="shared" si="43"/>
        <v>0</v>
      </c>
      <c r="BV518" s="20">
        <f t="shared" si="44"/>
        <v>0</v>
      </c>
      <c r="CD518" s="23"/>
      <c r="CE518" s="23"/>
      <c r="CH518" s="20" t="str">
        <f t="shared" si="45"/>
        <v xml:space="preserve">[01/00/00] </v>
      </c>
    </row>
    <row r="519" spans="40:86">
      <c r="AN519" s="23"/>
      <c r="AO519" s="23"/>
      <c r="AP519" s="23"/>
      <c r="AQ519" s="23"/>
      <c r="AR519" s="23"/>
      <c r="AS519" s="23"/>
      <c r="AT519" s="23"/>
      <c r="AU519" s="23"/>
      <c r="AV519" s="23"/>
      <c r="AW519" s="23"/>
      <c r="AX519" s="23"/>
      <c r="AY519" s="23"/>
      <c r="AZ519" s="23"/>
      <c r="BA519" s="23"/>
      <c r="BB519" s="23"/>
      <c r="BC519" s="23"/>
      <c r="BD519" s="23"/>
      <c r="BE519" s="23"/>
      <c r="BF519" s="23"/>
      <c r="BT519" s="20">
        <f t="shared" si="42"/>
        <v>0</v>
      </c>
      <c r="BU519" s="20">
        <f t="shared" si="43"/>
        <v>0</v>
      </c>
      <c r="BV519" s="20">
        <f t="shared" si="44"/>
        <v>0</v>
      </c>
      <c r="CD519" s="23"/>
      <c r="CE519" s="23"/>
      <c r="CH519" s="20" t="str">
        <f t="shared" si="45"/>
        <v xml:space="preserve">[01/00/00] </v>
      </c>
    </row>
    <row r="520" spans="40:86">
      <c r="AN520" s="23"/>
      <c r="AO520" s="23"/>
      <c r="AP520" s="23"/>
      <c r="AQ520" s="23"/>
      <c r="AR520" s="23"/>
      <c r="AS520" s="23"/>
      <c r="AT520" s="23"/>
      <c r="AU520" s="23"/>
      <c r="AV520" s="23"/>
      <c r="AW520" s="23"/>
      <c r="AX520" s="23"/>
      <c r="AY520" s="23"/>
      <c r="AZ520" s="23"/>
      <c r="BA520" s="23"/>
      <c r="BB520" s="23"/>
      <c r="BC520" s="23"/>
      <c r="BD520" s="23"/>
      <c r="BE520" s="23"/>
      <c r="BF520" s="23"/>
      <c r="BT520" s="20">
        <f t="shared" si="42"/>
        <v>0</v>
      </c>
      <c r="BU520" s="20">
        <f t="shared" si="43"/>
        <v>0</v>
      </c>
      <c r="BV520" s="20">
        <f t="shared" si="44"/>
        <v>0</v>
      </c>
      <c r="CD520" s="23"/>
      <c r="CE520" s="23"/>
      <c r="CH520" s="20" t="str">
        <f t="shared" si="45"/>
        <v xml:space="preserve">[01/00/00] </v>
      </c>
    </row>
    <row r="521" spans="40:86">
      <c r="AN521" s="23"/>
      <c r="AO521" s="23"/>
      <c r="AP521" s="23"/>
      <c r="AQ521" s="23"/>
      <c r="AR521" s="23"/>
      <c r="AS521" s="23"/>
      <c r="AT521" s="23"/>
      <c r="AU521" s="23"/>
      <c r="AV521" s="23"/>
      <c r="AW521" s="23"/>
      <c r="AX521" s="23"/>
      <c r="AY521" s="23"/>
      <c r="AZ521" s="23"/>
      <c r="BA521" s="23"/>
      <c r="BB521" s="23"/>
      <c r="BC521" s="23"/>
      <c r="BD521" s="23"/>
      <c r="BE521" s="23"/>
      <c r="BF521" s="23"/>
      <c r="BT521" s="20">
        <f t="shared" si="42"/>
        <v>0</v>
      </c>
      <c r="BU521" s="20">
        <f t="shared" si="43"/>
        <v>0</v>
      </c>
      <c r="BV521" s="20">
        <f t="shared" si="44"/>
        <v>0</v>
      </c>
      <c r="CD521" s="23"/>
      <c r="CE521" s="23"/>
      <c r="CH521" s="20" t="str">
        <f t="shared" si="45"/>
        <v xml:space="preserve">[01/00/00] </v>
      </c>
    </row>
    <row r="522" spans="40:86">
      <c r="AN522" s="23"/>
      <c r="AO522" s="23"/>
      <c r="AP522" s="23"/>
      <c r="AQ522" s="23"/>
      <c r="AR522" s="23"/>
      <c r="AS522" s="23"/>
      <c r="AT522" s="23"/>
      <c r="AU522" s="23"/>
      <c r="AV522" s="23"/>
      <c r="AW522" s="23"/>
      <c r="AX522" s="23"/>
      <c r="AY522" s="23"/>
      <c r="AZ522" s="23"/>
      <c r="BA522" s="23"/>
      <c r="BB522" s="23"/>
      <c r="BC522" s="23"/>
      <c r="BD522" s="23"/>
      <c r="BE522" s="23"/>
      <c r="BF522" s="23"/>
      <c r="BT522" s="20">
        <f t="shared" si="42"/>
        <v>0</v>
      </c>
      <c r="BU522" s="20">
        <f t="shared" si="43"/>
        <v>0</v>
      </c>
      <c r="BV522" s="20">
        <f t="shared" si="44"/>
        <v>0</v>
      </c>
      <c r="CD522" s="23"/>
      <c r="CE522" s="23"/>
      <c r="CH522" s="20" t="str">
        <f t="shared" si="45"/>
        <v xml:space="preserve">[01/00/00] </v>
      </c>
    </row>
    <row r="523" spans="40:86">
      <c r="AN523" s="23"/>
      <c r="AO523" s="23"/>
      <c r="AP523" s="23"/>
      <c r="AQ523" s="23"/>
      <c r="AR523" s="23"/>
      <c r="AS523" s="23"/>
      <c r="AT523" s="23"/>
      <c r="AU523" s="23"/>
      <c r="AV523" s="23"/>
      <c r="AW523" s="23"/>
      <c r="AX523" s="23"/>
      <c r="AY523" s="23"/>
      <c r="AZ523" s="23"/>
      <c r="BA523" s="23"/>
      <c r="BB523" s="23"/>
      <c r="BC523" s="23"/>
      <c r="BD523" s="23"/>
      <c r="BE523" s="23"/>
      <c r="BF523" s="23"/>
      <c r="BT523" s="20">
        <f t="shared" si="42"/>
        <v>0</v>
      </c>
      <c r="BU523" s="20">
        <f t="shared" si="43"/>
        <v>0</v>
      </c>
      <c r="BV523" s="20">
        <f t="shared" si="44"/>
        <v>0</v>
      </c>
      <c r="CD523" s="23"/>
      <c r="CE523" s="23"/>
      <c r="CH523" s="20" t="str">
        <f t="shared" si="45"/>
        <v xml:space="preserve">[01/00/00] </v>
      </c>
    </row>
    <row r="524" spans="40:86">
      <c r="AN524" s="23"/>
      <c r="AO524" s="23"/>
      <c r="AP524" s="23"/>
      <c r="AQ524" s="23"/>
      <c r="AR524" s="23"/>
      <c r="AS524" s="23"/>
      <c r="AT524" s="23"/>
      <c r="AU524" s="23"/>
      <c r="AV524" s="23"/>
      <c r="AW524" s="23"/>
      <c r="AX524" s="23"/>
      <c r="AY524" s="23"/>
      <c r="AZ524" s="23"/>
      <c r="BA524" s="23"/>
      <c r="BB524" s="23"/>
      <c r="BC524" s="23"/>
      <c r="BD524" s="23"/>
      <c r="BE524" s="23"/>
      <c r="BF524" s="23"/>
      <c r="BT524" s="20">
        <f t="shared" si="42"/>
        <v>0</v>
      </c>
      <c r="BU524" s="20">
        <f t="shared" si="43"/>
        <v>0</v>
      </c>
      <c r="BV524" s="20">
        <f t="shared" si="44"/>
        <v>0</v>
      </c>
      <c r="CD524" s="23"/>
      <c r="CE524" s="23"/>
      <c r="CH524" s="20" t="str">
        <f t="shared" si="45"/>
        <v xml:space="preserve">[01/00/00] </v>
      </c>
    </row>
    <row r="525" spans="40:86">
      <c r="AN525" s="23"/>
      <c r="AO525" s="23"/>
      <c r="AP525" s="23"/>
      <c r="AQ525" s="23"/>
      <c r="AR525" s="23"/>
      <c r="AS525" s="23"/>
      <c r="AT525" s="23"/>
      <c r="AU525" s="23"/>
      <c r="AV525" s="23"/>
      <c r="AW525" s="23"/>
      <c r="AX525" s="23"/>
      <c r="AY525" s="23"/>
      <c r="AZ525" s="23"/>
      <c r="BA525" s="23"/>
      <c r="BB525" s="23"/>
      <c r="BC525" s="23"/>
      <c r="BD525" s="23"/>
      <c r="BE525" s="23"/>
      <c r="BF525" s="23"/>
      <c r="BT525" s="20">
        <f t="shared" si="42"/>
        <v>0</v>
      </c>
      <c r="BU525" s="20">
        <f t="shared" si="43"/>
        <v>0</v>
      </c>
      <c r="BV525" s="20">
        <f t="shared" si="44"/>
        <v>0</v>
      </c>
      <c r="CD525" s="23"/>
      <c r="CE525" s="23"/>
      <c r="CH525" s="20" t="str">
        <f t="shared" si="45"/>
        <v xml:space="preserve">[01/00/00] </v>
      </c>
    </row>
    <row r="526" spans="40:86">
      <c r="AN526" s="23"/>
      <c r="AO526" s="23"/>
      <c r="AP526" s="23"/>
      <c r="AQ526" s="23"/>
      <c r="AR526" s="23"/>
      <c r="AS526" s="23"/>
      <c r="AT526" s="23"/>
      <c r="AU526" s="23"/>
      <c r="AV526" s="23"/>
      <c r="AW526" s="23"/>
      <c r="AX526" s="23"/>
      <c r="AY526" s="23"/>
      <c r="AZ526" s="23"/>
      <c r="BA526" s="23"/>
      <c r="BB526" s="23"/>
      <c r="BC526" s="23"/>
      <c r="BD526" s="23"/>
      <c r="BE526" s="23"/>
      <c r="BF526" s="23"/>
      <c r="BT526" s="20">
        <f t="shared" si="42"/>
        <v>0</v>
      </c>
      <c r="BU526" s="20">
        <f t="shared" si="43"/>
        <v>0</v>
      </c>
      <c r="BV526" s="20">
        <f t="shared" si="44"/>
        <v>0</v>
      </c>
      <c r="CD526" s="23"/>
      <c r="CE526" s="23"/>
      <c r="CH526" s="20" t="str">
        <f t="shared" si="45"/>
        <v xml:space="preserve">[01/00/00] </v>
      </c>
    </row>
    <row r="527" spans="40:86">
      <c r="AN527" s="23"/>
      <c r="AO527" s="23"/>
      <c r="AP527" s="23"/>
      <c r="AQ527" s="23"/>
      <c r="AR527" s="23"/>
      <c r="AS527" s="23"/>
      <c r="AT527" s="23"/>
      <c r="AU527" s="23"/>
      <c r="AV527" s="23"/>
      <c r="AW527" s="23"/>
      <c r="AX527" s="23"/>
      <c r="AY527" s="23"/>
      <c r="AZ527" s="23"/>
      <c r="BA527" s="23"/>
      <c r="BB527" s="23"/>
      <c r="BC527" s="23"/>
      <c r="BD527" s="23"/>
      <c r="BE527" s="23"/>
      <c r="BF527" s="23"/>
      <c r="BT527" s="20">
        <f t="shared" si="42"/>
        <v>0</v>
      </c>
      <c r="BU527" s="20">
        <f t="shared" si="43"/>
        <v>0</v>
      </c>
      <c r="BV527" s="20">
        <f t="shared" si="44"/>
        <v>0</v>
      </c>
      <c r="CD527" s="23"/>
      <c r="CE527" s="23"/>
      <c r="CH527" s="20" t="str">
        <f t="shared" si="45"/>
        <v xml:space="preserve">[01/00/00] </v>
      </c>
    </row>
    <row r="528" spans="40:86">
      <c r="AN528" s="23"/>
      <c r="AO528" s="23"/>
      <c r="AP528" s="23"/>
      <c r="AQ528" s="23"/>
      <c r="AR528" s="23"/>
      <c r="AS528" s="23"/>
      <c r="AT528" s="23"/>
      <c r="AU528" s="23"/>
      <c r="AV528" s="23"/>
      <c r="AW528" s="23"/>
      <c r="AX528" s="23"/>
      <c r="AY528" s="23"/>
      <c r="AZ528" s="23"/>
      <c r="BA528" s="23"/>
      <c r="BB528" s="23"/>
      <c r="BC528" s="23"/>
      <c r="BD528" s="23"/>
      <c r="BE528" s="23"/>
      <c r="BF528" s="23"/>
      <c r="BT528" s="20">
        <f t="shared" si="42"/>
        <v>0</v>
      </c>
      <c r="BU528" s="20">
        <f t="shared" si="43"/>
        <v>0</v>
      </c>
      <c r="BV528" s="20">
        <f t="shared" si="44"/>
        <v>0</v>
      </c>
      <c r="CD528" s="23"/>
      <c r="CE528" s="23"/>
      <c r="CH528" s="20" t="str">
        <f t="shared" si="45"/>
        <v xml:space="preserve">[01/00/00] </v>
      </c>
    </row>
    <row r="529" spans="40:86">
      <c r="AN529" s="23"/>
      <c r="AO529" s="23"/>
      <c r="AP529" s="23"/>
      <c r="AQ529" s="23"/>
      <c r="AR529" s="23"/>
      <c r="AS529" s="23"/>
      <c r="AT529" s="23"/>
      <c r="AU529" s="23"/>
      <c r="AV529" s="23"/>
      <c r="AW529" s="23"/>
      <c r="AX529" s="23"/>
      <c r="AY529" s="23"/>
      <c r="AZ529" s="23"/>
      <c r="BA529" s="23"/>
      <c r="BB529" s="23"/>
      <c r="BC529" s="23"/>
      <c r="BD529" s="23"/>
      <c r="BE529" s="23"/>
      <c r="BF529" s="23"/>
      <c r="BT529" s="20">
        <f t="shared" si="42"/>
        <v>0</v>
      </c>
      <c r="BU529" s="20">
        <f t="shared" si="43"/>
        <v>0</v>
      </c>
      <c r="BV529" s="20">
        <f t="shared" si="44"/>
        <v>0</v>
      </c>
      <c r="CD529" s="23"/>
      <c r="CE529" s="23"/>
      <c r="CH529" s="20" t="str">
        <f t="shared" si="45"/>
        <v xml:space="preserve">[01/00/00] </v>
      </c>
    </row>
    <row r="530" spans="40:86">
      <c r="AN530" s="23"/>
      <c r="AO530" s="23"/>
      <c r="AP530" s="23"/>
      <c r="AQ530" s="23"/>
      <c r="AR530" s="23"/>
      <c r="AS530" s="23"/>
      <c r="AT530" s="23"/>
      <c r="AU530" s="23"/>
      <c r="AV530" s="23"/>
      <c r="AW530" s="23"/>
      <c r="AX530" s="23"/>
      <c r="AY530" s="23"/>
      <c r="AZ530" s="23"/>
      <c r="BA530" s="23"/>
      <c r="BB530" s="23"/>
      <c r="BC530" s="23"/>
      <c r="BD530" s="23"/>
      <c r="BE530" s="23"/>
      <c r="BF530" s="23"/>
      <c r="BT530" s="20">
        <f t="shared" si="42"/>
        <v>0</v>
      </c>
      <c r="BU530" s="20">
        <f t="shared" si="43"/>
        <v>0</v>
      </c>
      <c r="BV530" s="20">
        <f t="shared" si="44"/>
        <v>0</v>
      </c>
      <c r="CD530" s="23"/>
      <c r="CE530" s="23"/>
      <c r="CH530" s="20" t="str">
        <f t="shared" si="45"/>
        <v xml:space="preserve">[01/00/00] </v>
      </c>
    </row>
    <row r="531" spans="40:86">
      <c r="AN531" s="23"/>
      <c r="AO531" s="23"/>
      <c r="AP531" s="23"/>
      <c r="AQ531" s="23"/>
      <c r="AR531" s="23"/>
      <c r="AS531" s="23"/>
      <c r="AT531" s="23"/>
      <c r="AU531" s="23"/>
      <c r="AV531" s="23"/>
      <c r="AW531" s="23"/>
      <c r="AX531" s="23"/>
      <c r="AY531" s="23"/>
      <c r="AZ531" s="23"/>
      <c r="BA531" s="23"/>
      <c r="BB531" s="23"/>
      <c r="BC531" s="23"/>
      <c r="BD531" s="23"/>
      <c r="BE531" s="23"/>
      <c r="BF531" s="23"/>
      <c r="BT531" s="20">
        <f t="shared" si="42"/>
        <v>0</v>
      </c>
      <c r="BU531" s="20">
        <f t="shared" si="43"/>
        <v>0</v>
      </c>
      <c r="BV531" s="20">
        <f t="shared" si="44"/>
        <v>0</v>
      </c>
      <c r="CD531" s="23"/>
      <c r="CE531" s="23"/>
      <c r="CH531" s="20" t="str">
        <f t="shared" si="45"/>
        <v xml:space="preserve">[01/00/00] </v>
      </c>
    </row>
    <row r="532" spans="40:86">
      <c r="AN532" s="23"/>
      <c r="AO532" s="23"/>
      <c r="AP532" s="23"/>
      <c r="AQ532" s="23"/>
      <c r="AR532" s="23"/>
      <c r="AS532" s="23"/>
      <c r="AT532" s="23"/>
      <c r="AU532" s="23"/>
      <c r="AV532" s="23"/>
      <c r="AW532" s="23"/>
      <c r="AX532" s="23"/>
      <c r="AY532" s="23"/>
      <c r="AZ532" s="23"/>
      <c r="BA532" s="23"/>
      <c r="BB532" s="23"/>
      <c r="BC532" s="23"/>
      <c r="BD532" s="23"/>
      <c r="BE532" s="23"/>
      <c r="BF532" s="23"/>
      <c r="BT532" s="20">
        <f t="shared" si="42"/>
        <v>0</v>
      </c>
      <c r="BU532" s="20">
        <f t="shared" si="43"/>
        <v>0</v>
      </c>
      <c r="BV532" s="20">
        <f t="shared" si="44"/>
        <v>0</v>
      </c>
      <c r="CD532" s="23"/>
      <c r="CE532" s="23"/>
      <c r="CH532" s="20" t="str">
        <f t="shared" si="45"/>
        <v xml:space="preserve">[01/00/00] </v>
      </c>
    </row>
    <row r="533" spans="40:86">
      <c r="AN533" s="23"/>
      <c r="AO533" s="23"/>
      <c r="AP533" s="23"/>
      <c r="AQ533" s="23"/>
      <c r="AR533" s="23"/>
      <c r="AS533" s="23"/>
      <c r="AT533" s="23"/>
      <c r="AU533" s="23"/>
      <c r="AV533" s="23"/>
      <c r="AW533" s="23"/>
      <c r="AX533" s="23"/>
      <c r="AY533" s="23"/>
      <c r="AZ533" s="23"/>
      <c r="BA533" s="23"/>
      <c r="BB533" s="23"/>
      <c r="BC533" s="23"/>
      <c r="BD533" s="23"/>
      <c r="BE533" s="23"/>
      <c r="BF533" s="23"/>
      <c r="BT533" s="20">
        <f t="shared" si="42"/>
        <v>0</v>
      </c>
      <c r="BU533" s="20">
        <f t="shared" si="43"/>
        <v>0</v>
      </c>
      <c r="BV533" s="20">
        <f t="shared" si="44"/>
        <v>0</v>
      </c>
      <c r="CD533" s="23"/>
      <c r="CE533" s="23"/>
      <c r="CH533" s="20" t="str">
        <f t="shared" si="45"/>
        <v xml:space="preserve">[01/00/00] </v>
      </c>
    </row>
    <row r="534" spans="40:86">
      <c r="AN534" s="23"/>
      <c r="AO534" s="23"/>
      <c r="AP534" s="23"/>
      <c r="AQ534" s="23"/>
      <c r="AR534" s="23"/>
      <c r="AS534" s="23"/>
      <c r="AT534" s="23"/>
      <c r="AU534" s="23"/>
      <c r="AV534" s="23"/>
      <c r="AW534" s="23"/>
      <c r="AX534" s="23"/>
      <c r="AY534" s="23"/>
      <c r="AZ534" s="23"/>
      <c r="BA534" s="23"/>
      <c r="BB534" s="23"/>
      <c r="BC534" s="23"/>
      <c r="BD534" s="23"/>
      <c r="BE534" s="23"/>
      <c r="BF534" s="23"/>
      <c r="BT534" s="20">
        <f t="shared" si="42"/>
        <v>0</v>
      </c>
      <c r="BU534" s="20">
        <f t="shared" si="43"/>
        <v>0</v>
      </c>
      <c r="BV534" s="20">
        <f t="shared" si="44"/>
        <v>0</v>
      </c>
      <c r="CD534" s="23"/>
      <c r="CE534" s="23"/>
      <c r="CH534" s="20" t="str">
        <f t="shared" si="45"/>
        <v xml:space="preserve">[01/00/00] </v>
      </c>
    </row>
    <row r="535" spans="40:86">
      <c r="AN535" s="23"/>
      <c r="AO535" s="23"/>
      <c r="AP535" s="23"/>
      <c r="AQ535" s="23"/>
      <c r="AR535" s="23"/>
      <c r="AS535" s="23"/>
      <c r="AT535" s="23"/>
      <c r="AU535" s="23"/>
      <c r="AV535" s="23"/>
      <c r="AW535" s="23"/>
      <c r="AX535" s="23"/>
      <c r="AY535" s="23"/>
      <c r="AZ535" s="23"/>
      <c r="BA535" s="23"/>
      <c r="BB535" s="23"/>
      <c r="BC535" s="23"/>
      <c r="BD535" s="23"/>
      <c r="BE535" s="23"/>
      <c r="BF535" s="23"/>
      <c r="BT535" s="20">
        <f t="shared" si="42"/>
        <v>0</v>
      </c>
      <c r="BU535" s="20">
        <f t="shared" si="43"/>
        <v>0</v>
      </c>
      <c r="BV535" s="20">
        <f t="shared" si="44"/>
        <v>0</v>
      </c>
      <c r="CD535" s="23"/>
      <c r="CE535" s="23"/>
      <c r="CH535" s="20" t="str">
        <f t="shared" si="45"/>
        <v xml:space="preserve">[01/00/00] </v>
      </c>
    </row>
    <row r="536" spans="40:86">
      <c r="AN536" s="23"/>
      <c r="AO536" s="23"/>
      <c r="AP536" s="23"/>
      <c r="AQ536" s="23"/>
      <c r="AR536" s="23"/>
      <c r="AS536" s="23"/>
      <c r="AT536" s="23"/>
      <c r="AU536" s="23"/>
      <c r="AV536" s="23"/>
      <c r="AW536" s="23"/>
      <c r="AX536" s="23"/>
      <c r="AY536" s="23"/>
      <c r="AZ536" s="23"/>
      <c r="BA536" s="23"/>
      <c r="BB536" s="23"/>
      <c r="BC536" s="23"/>
      <c r="BD536" s="23"/>
      <c r="BE536" s="23"/>
      <c r="BF536" s="23"/>
      <c r="BT536" s="20">
        <f t="shared" si="42"/>
        <v>0</v>
      </c>
      <c r="BU536" s="20">
        <f t="shared" si="43"/>
        <v>0</v>
      </c>
      <c r="BV536" s="20">
        <f t="shared" si="44"/>
        <v>0</v>
      </c>
      <c r="CD536" s="23"/>
      <c r="CE536" s="23"/>
      <c r="CH536" s="20" t="str">
        <f t="shared" si="45"/>
        <v xml:space="preserve">[01/00/00] </v>
      </c>
    </row>
    <row r="537" spans="40:86">
      <c r="AN537" s="23"/>
      <c r="AO537" s="23"/>
      <c r="AP537" s="23"/>
      <c r="AQ537" s="23"/>
      <c r="AR537" s="23"/>
      <c r="AS537" s="23"/>
      <c r="AT537" s="23"/>
      <c r="AU537" s="23"/>
      <c r="AV537" s="23"/>
      <c r="AW537" s="23"/>
      <c r="AX537" s="23"/>
      <c r="AY537" s="23"/>
      <c r="AZ537" s="23"/>
      <c r="BA537" s="23"/>
      <c r="BB537" s="23"/>
      <c r="BC537" s="23"/>
      <c r="BD537" s="23"/>
      <c r="BE537" s="23"/>
      <c r="BF537" s="23"/>
      <c r="BT537" s="20">
        <f t="shared" si="42"/>
        <v>0</v>
      </c>
      <c r="BU537" s="20">
        <f t="shared" si="43"/>
        <v>0</v>
      </c>
      <c r="BV537" s="20">
        <f t="shared" si="44"/>
        <v>0</v>
      </c>
      <c r="CD537" s="23"/>
      <c r="CE537" s="23"/>
      <c r="CH537" s="20" t="str">
        <f t="shared" si="45"/>
        <v xml:space="preserve">[01/00/00] </v>
      </c>
    </row>
    <row r="538" spans="40:86">
      <c r="AN538" s="23"/>
      <c r="AO538" s="23"/>
      <c r="AP538" s="23"/>
      <c r="AQ538" s="23"/>
      <c r="AR538" s="23"/>
      <c r="AS538" s="23"/>
      <c r="AT538" s="23"/>
      <c r="AU538" s="23"/>
      <c r="AV538" s="23"/>
      <c r="AW538" s="23"/>
      <c r="AX538" s="23"/>
      <c r="AY538" s="23"/>
      <c r="AZ538" s="23"/>
      <c r="BA538" s="23"/>
      <c r="BB538" s="23"/>
      <c r="BC538" s="23"/>
      <c r="BD538" s="23"/>
      <c r="BE538" s="23"/>
      <c r="BF538" s="23"/>
      <c r="BT538" s="20">
        <f t="shared" si="42"/>
        <v>0</v>
      </c>
      <c r="BU538" s="20">
        <f t="shared" si="43"/>
        <v>0</v>
      </c>
      <c r="BV538" s="20">
        <f t="shared" si="44"/>
        <v>0</v>
      </c>
      <c r="CD538" s="23"/>
      <c r="CE538" s="23"/>
      <c r="CH538" s="20" t="str">
        <f t="shared" si="45"/>
        <v xml:space="preserve">[01/00/00] </v>
      </c>
    </row>
    <row r="539" spans="40:86">
      <c r="AN539" s="23"/>
      <c r="AO539" s="23"/>
      <c r="AP539" s="23"/>
      <c r="AQ539" s="23"/>
      <c r="AR539" s="23"/>
      <c r="AS539" s="23"/>
      <c r="AT539" s="23"/>
      <c r="AU539" s="23"/>
      <c r="AV539" s="23"/>
      <c r="AW539" s="23"/>
      <c r="AX539" s="23"/>
      <c r="AY539" s="23"/>
      <c r="AZ539" s="23"/>
      <c r="BA539" s="23"/>
      <c r="BB539" s="23"/>
      <c r="BC539" s="23"/>
      <c r="BD539" s="23"/>
      <c r="BE539" s="23"/>
      <c r="BF539" s="23"/>
      <c r="BT539" s="20">
        <f t="shared" si="42"/>
        <v>0</v>
      </c>
      <c r="BU539" s="20">
        <f t="shared" si="43"/>
        <v>0</v>
      </c>
      <c r="BV539" s="20">
        <f t="shared" si="44"/>
        <v>0</v>
      </c>
      <c r="CD539" s="23"/>
      <c r="CE539" s="23"/>
      <c r="CH539" s="20" t="str">
        <f t="shared" si="45"/>
        <v xml:space="preserve">[01/00/00] </v>
      </c>
    </row>
    <row r="540" spans="40:86">
      <c r="AN540" s="23"/>
      <c r="AO540" s="23"/>
      <c r="AP540" s="23"/>
      <c r="AQ540" s="23"/>
      <c r="AR540" s="23"/>
      <c r="AS540" s="23"/>
      <c r="AT540" s="23"/>
      <c r="AU540" s="23"/>
      <c r="AV540" s="23"/>
      <c r="AW540" s="23"/>
      <c r="AX540" s="23"/>
      <c r="AY540" s="23"/>
      <c r="AZ540" s="23"/>
      <c r="BA540" s="23"/>
      <c r="BB540" s="23"/>
      <c r="BC540" s="23"/>
      <c r="BD540" s="23"/>
      <c r="BE540" s="23"/>
      <c r="BF540" s="23"/>
      <c r="BT540" s="20">
        <f t="shared" si="42"/>
        <v>0</v>
      </c>
      <c r="BU540" s="20">
        <f t="shared" si="43"/>
        <v>0</v>
      </c>
      <c r="BV540" s="20">
        <f t="shared" si="44"/>
        <v>0</v>
      </c>
      <c r="CD540" s="23"/>
      <c r="CE540" s="23"/>
      <c r="CH540" s="20" t="str">
        <f t="shared" si="45"/>
        <v xml:space="preserve">[01/00/00] </v>
      </c>
    </row>
    <row r="541" spans="40:86">
      <c r="AN541" s="23"/>
      <c r="AO541" s="23"/>
      <c r="AP541" s="23"/>
      <c r="AQ541" s="23"/>
      <c r="AR541" s="23"/>
      <c r="AS541" s="23"/>
      <c r="AT541" s="23"/>
      <c r="AU541" s="23"/>
      <c r="AV541" s="23"/>
      <c r="AW541" s="23"/>
      <c r="AX541" s="23"/>
      <c r="AY541" s="23"/>
      <c r="AZ541" s="23"/>
      <c r="BA541" s="23"/>
      <c r="BB541" s="23"/>
      <c r="BC541" s="23"/>
      <c r="BD541" s="23"/>
      <c r="BE541" s="23"/>
      <c r="BF541" s="23"/>
      <c r="BT541" s="20">
        <f t="shared" si="42"/>
        <v>0</v>
      </c>
      <c r="BU541" s="20">
        <f t="shared" si="43"/>
        <v>0</v>
      </c>
      <c r="BV541" s="20">
        <f t="shared" si="44"/>
        <v>0</v>
      </c>
      <c r="CD541" s="23"/>
      <c r="CE541" s="23"/>
      <c r="CH541" s="20" t="str">
        <f t="shared" si="45"/>
        <v xml:space="preserve">[01/00/00] </v>
      </c>
    </row>
    <row r="542" spans="40:86">
      <c r="AN542" s="23"/>
      <c r="AO542" s="23"/>
      <c r="AP542" s="23"/>
      <c r="AQ542" s="23"/>
      <c r="AR542" s="23"/>
      <c r="AS542" s="23"/>
      <c r="AT542" s="23"/>
      <c r="AU542" s="23"/>
      <c r="AV542" s="23"/>
      <c r="AW542" s="23"/>
      <c r="AX542" s="23"/>
      <c r="AY542" s="23"/>
      <c r="AZ542" s="23"/>
      <c r="BA542" s="23"/>
      <c r="BB542" s="23"/>
      <c r="BC542" s="23"/>
      <c r="BD542" s="23"/>
      <c r="BE542" s="23"/>
      <c r="BF542" s="23"/>
      <c r="BT542" s="20">
        <f t="shared" si="42"/>
        <v>0</v>
      </c>
      <c r="BU542" s="20">
        <f t="shared" si="43"/>
        <v>0</v>
      </c>
      <c r="BV542" s="20">
        <f t="shared" si="44"/>
        <v>0</v>
      </c>
      <c r="CD542" s="23"/>
      <c r="CE542" s="23"/>
      <c r="CH542" s="20" t="str">
        <f t="shared" si="45"/>
        <v xml:space="preserve">[01/00/00] </v>
      </c>
    </row>
    <row r="543" spans="40:86">
      <c r="AN543" s="23"/>
      <c r="AO543" s="23"/>
      <c r="AP543" s="23"/>
      <c r="AQ543" s="23"/>
      <c r="AR543" s="23"/>
      <c r="AS543" s="23"/>
      <c r="AT543" s="23"/>
      <c r="AU543" s="23"/>
      <c r="AV543" s="23"/>
      <c r="AW543" s="23"/>
      <c r="AX543" s="23"/>
      <c r="AY543" s="23"/>
      <c r="AZ543" s="23"/>
      <c r="BA543" s="23"/>
      <c r="BB543" s="23"/>
      <c r="BC543" s="23"/>
      <c r="BD543" s="23"/>
      <c r="BE543" s="23"/>
      <c r="BF543" s="23"/>
      <c r="BT543" s="20">
        <f t="shared" si="42"/>
        <v>0</v>
      </c>
      <c r="BU543" s="20">
        <f t="shared" si="43"/>
        <v>0</v>
      </c>
      <c r="BV543" s="20">
        <f t="shared" si="44"/>
        <v>0</v>
      </c>
      <c r="CD543" s="23"/>
      <c r="CE543" s="23"/>
      <c r="CH543" s="20" t="str">
        <f t="shared" si="45"/>
        <v xml:space="preserve">[01/00/00] </v>
      </c>
    </row>
    <row r="544" spans="40:86">
      <c r="AN544" s="23"/>
      <c r="AO544" s="23"/>
      <c r="AP544" s="23"/>
      <c r="AQ544" s="23"/>
      <c r="AR544" s="23"/>
      <c r="AS544" s="23"/>
      <c r="AT544" s="23"/>
      <c r="AU544" s="23"/>
      <c r="AV544" s="23"/>
      <c r="AW544" s="23"/>
      <c r="AX544" s="23"/>
      <c r="AY544" s="23"/>
      <c r="AZ544" s="23"/>
      <c r="BA544" s="23"/>
      <c r="BB544" s="23"/>
      <c r="BC544" s="23"/>
      <c r="BD544" s="23"/>
      <c r="BE544" s="23"/>
      <c r="BF544" s="23"/>
      <c r="BT544" s="20">
        <f t="shared" si="42"/>
        <v>0</v>
      </c>
      <c r="BU544" s="20">
        <f t="shared" si="43"/>
        <v>0</v>
      </c>
      <c r="BV544" s="20">
        <f t="shared" si="44"/>
        <v>0</v>
      </c>
      <c r="CD544" s="23"/>
      <c r="CE544" s="23"/>
      <c r="CH544" s="20" t="str">
        <f t="shared" si="45"/>
        <v xml:space="preserve">[01/00/00] </v>
      </c>
    </row>
    <row r="545" spans="40:86">
      <c r="AN545" s="23"/>
      <c r="AO545" s="23"/>
      <c r="AP545" s="23"/>
      <c r="AQ545" s="23"/>
      <c r="AR545" s="23"/>
      <c r="AS545" s="23"/>
      <c r="AT545" s="23"/>
      <c r="AU545" s="23"/>
      <c r="AV545" s="23"/>
      <c r="AW545" s="23"/>
      <c r="AX545" s="23"/>
      <c r="AY545" s="23"/>
      <c r="AZ545" s="23"/>
      <c r="BA545" s="23"/>
      <c r="BB545" s="23"/>
      <c r="BC545" s="23"/>
      <c r="BD545" s="23"/>
      <c r="BE545" s="23"/>
      <c r="BF545" s="23"/>
      <c r="BT545" s="20">
        <f t="shared" si="42"/>
        <v>0</v>
      </c>
      <c r="BU545" s="20">
        <f t="shared" si="43"/>
        <v>0</v>
      </c>
      <c r="BV545" s="20">
        <f t="shared" si="44"/>
        <v>0</v>
      </c>
      <c r="CD545" s="23"/>
      <c r="CE545" s="23"/>
      <c r="CH545" s="20" t="str">
        <f t="shared" si="45"/>
        <v xml:space="preserve">[01/00/00] </v>
      </c>
    </row>
    <row r="546" spans="40:86">
      <c r="AN546" s="23"/>
      <c r="AO546" s="23"/>
      <c r="AP546" s="23"/>
      <c r="AQ546" s="23"/>
      <c r="AR546" s="23"/>
      <c r="AS546" s="23"/>
      <c r="AT546" s="23"/>
      <c r="AU546" s="23"/>
      <c r="AV546" s="23"/>
      <c r="AW546" s="23"/>
      <c r="AX546" s="23"/>
      <c r="AY546" s="23"/>
      <c r="AZ546" s="23"/>
      <c r="BA546" s="23"/>
      <c r="BB546" s="23"/>
      <c r="BC546" s="23"/>
      <c r="BD546" s="23"/>
      <c r="BE546" s="23"/>
      <c r="BF546" s="23"/>
      <c r="BT546" s="20">
        <f t="shared" si="42"/>
        <v>0</v>
      </c>
      <c r="BU546" s="20">
        <f t="shared" si="43"/>
        <v>0</v>
      </c>
      <c r="BV546" s="20">
        <f t="shared" si="44"/>
        <v>0</v>
      </c>
      <c r="CD546" s="23"/>
      <c r="CE546" s="23"/>
      <c r="CH546" s="20" t="str">
        <f t="shared" si="45"/>
        <v xml:space="preserve">[01/00/00] </v>
      </c>
    </row>
    <row r="547" spans="40:86">
      <c r="AN547" s="23"/>
      <c r="AO547" s="23"/>
      <c r="AP547" s="23"/>
      <c r="AQ547" s="23"/>
      <c r="AR547" s="23"/>
      <c r="AS547" s="23"/>
      <c r="AT547" s="23"/>
      <c r="AU547" s="23"/>
      <c r="AV547" s="23"/>
      <c r="AW547" s="23"/>
      <c r="AX547" s="23"/>
      <c r="AY547" s="23"/>
      <c r="AZ547" s="23"/>
      <c r="BA547" s="23"/>
      <c r="BB547" s="23"/>
      <c r="BC547" s="23"/>
      <c r="BD547" s="23"/>
      <c r="BE547" s="23"/>
      <c r="BF547" s="23"/>
      <c r="BT547" s="20">
        <f t="shared" si="42"/>
        <v>0</v>
      </c>
      <c r="BU547" s="20">
        <f t="shared" si="43"/>
        <v>0</v>
      </c>
      <c r="BV547" s="20">
        <f t="shared" si="44"/>
        <v>0</v>
      </c>
      <c r="CD547" s="23"/>
      <c r="CE547" s="23"/>
      <c r="CH547" s="20" t="str">
        <f t="shared" si="45"/>
        <v xml:space="preserve">[01/00/00] </v>
      </c>
    </row>
    <row r="548" spans="40:86">
      <c r="AN548" s="23"/>
      <c r="AO548" s="23"/>
      <c r="AP548" s="23"/>
      <c r="AQ548" s="23"/>
      <c r="AR548" s="23"/>
      <c r="AS548" s="23"/>
      <c r="AT548" s="23"/>
      <c r="AU548" s="23"/>
      <c r="AV548" s="23"/>
      <c r="AW548" s="23"/>
      <c r="AX548" s="23"/>
      <c r="AY548" s="23"/>
      <c r="AZ548" s="23"/>
      <c r="BA548" s="23"/>
      <c r="BB548" s="23"/>
      <c r="BC548" s="23"/>
      <c r="BD548" s="23"/>
      <c r="BE548" s="23"/>
      <c r="BF548" s="23"/>
      <c r="BT548" s="20">
        <f t="shared" si="42"/>
        <v>0</v>
      </c>
      <c r="BU548" s="20">
        <f t="shared" si="43"/>
        <v>0</v>
      </c>
      <c r="BV548" s="20">
        <f t="shared" si="44"/>
        <v>0</v>
      </c>
      <c r="CD548" s="23"/>
      <c r="CE548" s="23"/>
      <c r="CH548" s="20" t="str">
        <f t="shared" si="45"/>
        <v xml:space="preserve">[01/00/00] </v>
      </c>
    </row>
    <row r="549" spans="40:86">
      <c r="AN549" s="23"/>
      <c r="AO549" s="23"/>
      <c r="AP549" s="23"/>
      <c r="AQ549" s="23"/>
      <c r="AR549" s="23"/>
      <c r="AS549" s="23"/>
      <c r="AT549" s="23"/>
      <c r="AU549" s="23"/>
      <c r="AV549" s="23"/>
      <c r="AW549" s="23"/>
      <c r="AX549" s="23"/>
      <c r="AY549" s="23"/>
      <c r="AZ549" s="23"/>
      <c r="BA549" s="23"/>
      <c r="BB549" s="23"/>
      <c r="BC549" s="23"/>
      <c r="BD549" s="23"/>
      <c r="BE549" s="23"/>
      <c r="BF549" s="23"/>
      <c r="BT549" s="20">
        <f t="shared" si="42"/>
        <v>0</v>
      </c>
      <c r="BU549" s="20">
        <f t="shared" si="43"/>
        <v>0</v>
      </c>
      <c r="BV549" s="20">
        <f t="shared" si="44"/>
        <v>0</v>
      </c>
      <c r="CD549" s="23"/>
      <c r="CE549" s="23"/>
      <c r="CH549" s="20" t="str">
        <f t="shared" si="45"/>
        <v xml:space="preserve">[01/00/00] </v>
      </c>
    </row>
    <row r="550" spans="40:86">
      <c r="AN550" s="23"/>
      <c r="AO550" s="23"/>
      <c r="AP550" s="23"/>
      <c r="AQ550" s="23"/>
      <c r="AR550" s="23"/>
      <c r="AS550" s="23"/>
      <c r="AT550" s="23"/>
      <c r="AU550" s="23"/>
      <c r="AV550" s="23"/>
      <c r="AW550" s="23"/>
      <c r="AX550" s="23"/>
      <c r="AY550" s="23"/>
      <c r="AZ550" s="23"/>
      <c r="BA550" s="23"/>
      <c r="BB550" s="23"/>
      <c r="BC550" s="23"/>
      <c r="BD550" s="23"/>
      <c r="BE550" s="23"/>
      <c r="BF550" s="23"/>
      <c r="BT550" s="20">
        <f t="shared" si="42"/>
        <v>0</v>
      </c>
      <c r="BU550" s="20">
        <f t="shared" si="43"/>
        <v>0</v>
      </c>
      <c r="BV550" s="20">
        <f t="shared" si="44"/>
        <v>0</v>
      </c>
      <c r="CD550" s="23"/>
      <c r="CE550" s="23"/>
      <c r="CH550" s="20" t="str">
        <f t="shared" si="45"/>
        <v xml:space="preserve">[01/00/00] </v>
      </c>
    </row>
    <row r="551" spans="40:86">
      <c r="AN551" s="23"/>
      <c r="AO551" s="23"/>
      <c r="AP551" s="23"/>
      <c r="AQ551" s="23"/>
      <c r="AR551" s="23"/>
      <c r="AS551" s="23"/>
      <c r="AT551" s="23"/>
      <c r="AU551" s="23"/>
      <c r="AV551" s="23"/>
      <c r="AW551" s="23"/>
      <c r="AX551" s="23"/>
      <c r="AY551" s="23"/>
      <c r="AZ551" s="23"/>
      <c r="BA551" s="23"/>
      <c r="BB551" s="23"/>
      <c r="BC551" s="23"/>
      <c r="BD551" s="23"/>
      <c r="BE551" s="23"/>
      <c r="BF551" s="23"/>
      <c r="BT551" s="20">
        <f t="shared" si="42"/>
        <v>0</v>
      </c>
      <c r="BU551" s="20">
        <f t="shared" si="43"/>
        <v>0</v>
      </c>
      <c r="BV551" s="20">
        <f t="shared" si="44"/>
        <v>0</v>
      </c>
      <c r="CD551" s="23"/>
      <c r="CE551" s="23"/>
      <c r="CH551" s="20" t="str">
        <f t="shared" si="45"/>
        <v xml:space="preserve">[01/00/00] </v>
      </c>
    </row>
    <row r="552" spans="40:86">
      <c r="AN552" s="23"/>
      <c r="AO552" s="23"/>
      <c r="AP552" s="23"/>
      <c r="AQ552" s="23"/>
      <c r="AR552" s="23"/>
      <c r="AS552" s="23"/>
      <c r="AT552" s="23"/>
      <c r="AU552" s="23"/>
      <c r="AV552" s="23"/>
      <c r="AW552" s="23"/>
      <c r="AX552" s="23"/>
      <c r="AY552" s="23"/>
      <c r="AZ552" s="23"/>
      <c r="BA552" s="23"/>
      <c r="BB552" s="23"/>
      <c r="BC552" s="23"/>
      <c r="BD552" s="23"/>
      <c r="BE552" s="23"/>
      <c r="BF552" s="23"/>
      <c r="BT552" s="20">
        <f t="shared" si="42"/>
        <v>0</v>
      </c>
      <c r="BU552" s="20">
        <f t="shared" si="43"/>
        <v>0</v>
      </c>
      <c r="BV552" s="20">
        <f t="shared" si="44"/>
        <v>0</v>
      </c>
      <c r="CD552" s="23"/>
      <c r="CE552" s="23"/>
      <c r="CH552" s="20" t="str">
        <f t="shared" si="45"/>
        <v xml:space="preserve">[01/00/00] </v>
      </c>
    </row>
    <row r="553" spans="40:86">
      <c r="AN553" s="23"/>
      <c r="AO553" s="23"/>
      <c r="AP553" s="23"/>
      <c r="AQ553" s="23"/>
      <c r="AR553" s="23"/>
      <c r="AS553" s="23"/>
      <c r="AT553" s="23"/>
      <c r="AU553" s="23"/>
      <c r="AV553" s="23"/>
      <c r="AW553" s="23"/>
      <c r="AX553" s="23"/>
      <c r="AY553" s="23"/>
      <c r="AZ553" s="23"/>
      <c r="BA553" s="23"/>
      <c r="BB553" s="23"/>
      <c r="BC553" s="23"/>
      <c r="BD553" s="23"/>
      <c r="BE553" s="23"/>
      <c r="BF553" s="23"/>
      <c r="BT553" s="20">
        <f t="shared" si="42"/>
        <v>0</v>
      </c>
      <c r="BU553" s="20">
        <f t="shared" si="43"/>
        <v>0</v>
      </c>
      <c r="BV553" s="20">
        <f t="shared" si="44"/>
        <v>0</v>
      </c>
      <c r="CD553" s="23"/>
      <c r="CE553" s="23"/>
      <c r="CH553" s="20" t="str">
        <f t="shared" si="45"/>
        <v xml:space="preserve">[01/00/00] </v>
      </c>
    </row>
    <row r="554" spans="40:86">
      <c r="AN554" s="23"/>
      <c r="AO554" s="23"/>
      <c r="AP554" s="23"/>
      <c r="AQ554" s="23"/>
      <c r="AR554" s="23"/>
      <c r="AS554" s="23"/>
      <c r="AT554" s="23"/>
      <c r="AU554" s="23"/>
      <c r="AV554" s="23"/>
      <c r="AW554" s="23"/>
      <c r="AX554" s="23"/>
      <c r="AY554" s="23"/>
      <c r="AZ554" s="23"/>
      <c r="BA554" s="23"/>
      <c r="BB554" s="23"/>
      <c r="BC554" s="23"/>
      <c r="BD554" s="23"/>
      <c r="BE554" s="23"/>
      <c r="BF554" s="23"/>
      <c r="BT554" s="20">
        <f t="shared" si="42"/>
        <v>0</v>
      </c>
      <c r="BU554" s="20">
        <f t="shared" si="43"/>
        <v>0</v>
      </c>
      <c r="BV554" s="20">
        <f t="shared" si="44"/>
        <v>0</v>
      </c>
      <c r="CD554" s="23"/>
      <c r="CE554" s="23"/>
      <c r="CH554" s="20" t="str">
        <f t="shared" si="45"/>
        <v xml:space="preserve">[01/00/00] </v>
      </c>
    </row>
    <row r="555" spans="40:86">
      <c r="AN555" s="23"/>
      <c r="AO555" s="23"/>
      <c r="AP555" s="23"/>
      <c r="AQ555" s="23"/>
      <c r="AR555" s="23"/>
      <c r="AS555" s="23"/>
      <c r="AT555" s="23"/>
      <c r="AU555" s="23"/>
      <c r="AV555" s="23"/>
      <c r="AW555" s="23"/>
      <c r="AX555" s="23"/>
      <c r="AY555" s="23"/>
      <c r="AZ555" s="23"/>
      <c r="BA555" s="23"/>
      <c r="BB555" s="23"/>
      <c r="BC555" s="23"/>
      <c r="BD555" s="23"/>
      <c r="BE555" s="23"/>
      <c r="BF555" s="23"/>
      <c r="BT555" s="20">
        <f t="shared" si="42"/>
        <v>0</v>
      </c>
      <c r="BU555" s="20">
        <f t="shared" si="43"/>
        <v>0</v>
      </c>
      <c r="BV555" s="20">
        <f t="shared" si="44"/>
        <v>0</v>
      </c>
      <c r="CD555" s="23"/>
      <c r="CE555" s="23"/>
      <c r="CH555" s="20" t="str">
        <f t="shared" si="45"/>
        <v xml:space="preserve">[01/00/00] </v>
      </c>
    </row>
    <row r="556" spans="40:86">
      <c r="AN556" s="23"/>
      <c r="AO556" s="23"/>
      <c r="AP556" s="23"/>
      <c r="AQ556" s="23"/>
      <c r="AR556" s="23"/>
      <c r="AS556" s="23"/>
      <c r="AT556" s="23"/>
      <c r="AU556" s="23"/>
      <c r="AV556" s="23"/>
      <c r="AW556" s="23"/>
      <c r="AX556" s="23"/>
      <c r="AY556" s="23"/>
      <c r="AZ556" s="23"/>
      <c r="BA556" s="23"/>
      <c r="BB556" s="23"/>
      <c r="BC556" s="23"/>
      <c r="BD556" s="23"/>
      <c r="BE556" s="23"/>
      <c r="BF556" s="23"/>
      <c r="BT556" s="20">
        <f t="shared" si="42"/>
        <v>0</v>
      </c>
      <c r="BU556" s="20">
        <f t="shared" si="43"/>
        <v>0</v>
      </c>
      <c r="BV556" s="20">
        <f t="shared" si="44"/>
        <v>0</v>
      </c>
      <c r="CD556" s="23"/>
      <c r="CE556" s="23"/>
      <c r="CH556" s="20" t="str">
        <f t="shared" si="45"/>
        <v xml:space="preserve">[01/00/00] </v>
      </c>
    </row>
    <row r="557" spans="40:86">
      <c r="AN557" s="23"/>
      <c r="AO557" s="23"/>
      <c r="AP557" s="23"/>
      <c r="AQ557" s="23"/>
      <c r="AR557" s="23"/>
      <c r="AS557" s="23"/>
      <c r="AT557" s="23"/>
      <c r="AU557" s="23"/>
      <c r="AV557" s="23"/>
      <c r="AW557" s="23"/>
      <c r="AX557" s="23"/>
      <c r="AY557" s="23"/>
      <c r="AZ557" s="23"/>
      <c r="BA557" s="23"/>
      <c r="BB557" s="23"/>
      <c r="BC557" s="23"/>
      <c r="BD557" s="23"/>
      <c r="BE557" s="23"/>
      <c r="BF557" s="23"/>
      <c r="BT557" s="20">
        <f t="shared" si="42"/>
        <v>0</v>
      </c>
      <c r="BU557" s="20">
        <f t="shared" si="43"/>
        <v>0</v>
      </c>
      <c r="BV557" s="20">
        <f t="shared" si="44"/>
        <v>0</v>
      </c>
      <c r="CD557" s="23"/>
      <c r="CE557" s="23"/>
      <c r="CH557" s="20" t="str">
        <f t="shared" si="45"/>
        <v xml:space="preserve">[01/00/00] </v>
      </c>
    </row>
    <row r="558" spans="40:86">
      <c r="AN558" s="23"/>
      <c r="AO558" s="23"/>
      <c r="AP558" s="23"/>
      <c r="AQ558" s="23"/>
      <c r="AR558" s="23"/>
      <c r="AS558" s="23"/>
      <c r="AT558" s="23"/>
      <c r="AU558" s="23"/>
      <c r="AV558" s="23"/>
      <c r="AW558" s="23"/>
      <c r="AX558" s="23"/>
      <c r="AY558" s="23"/>
      <c r="AZ558" s="23"/>
      <c r="BA558" s="23"/>
      <c r="BB558" s="23"/>
      <c r="BC558" s="23"/>
      <c r="BD558" s="23"/>
      <c r="BE558" s="23"/>
      <c r="BF558" s="23"/>
      <c r="BT558" s="20">
        <f t="shared" si="42"/>
        <v>0</v>
      </c>
      <c r="BU558" s="20">
        <f t="shared" si="43"/>
        <v>0</v>
      </c>
      <c r="BV558" s="20">
        <f t="shared" si="44"/>
        <v>0</v>
      </c>
      <c r="CD558" s="23"/>
      <c r="CE558" s="23"/>
      <c r="CH558" s="20" t="str">
        <f t="shared" si="45"/>
        <v xml:space="preserve">[01/00/00] </v>
      </c>
    </row>
    <row r="559" spans="40:86">
      <c r="AN559" s="23"/>
      <c r="AO559" s="23"/>
      <c r="AP559" s="23"/>
      <c r="AQ559" s="23"/>
      <c r="AR559" s="23"/>
      <c r="AS559" s="23"/>
      <c r="AT559" s="23"/>
      <c r="AU559" s="23"/>
      <c r="AV559" s="23"/>
      <c r="AW559" s="23"/>
      <c r="AX559" s="23"/>
      <c r="AY559" s="23"/>
      <c r="AZ559" s="23"/>
      <c r="BA559" s="23"/>
      <c r="BB559" s="23"/>
      <c r="BC559" s="23"/>
      <c r="BD559" s="23"/>
      <c r="BE559" s="23"/>
      <c r="BF559" s="23"/>
      <c r="BT559" s="20">
        <f t="shared" si="42"/>
        <v>0</v>
      </c>
      <c r="BU559" s="20">
        <f t="shared" si="43"/>
        <v>0</v>
      </c>
      <c r="BV559" s="20">
        <f t="shared" si="44"/>
        <v>0</v>
      </c>
      <c r="CD559" s="23"/>
      <c r="CE559" s="23"/>
      <c r="CH559" s="20" t="str">
        <f t="shared" si="45"/>
        <v xml:space="preserve">[01/00/00] </v>
      </c>
    </row>
    <row r="560" spans="40:86">
      <c r="AN560" s="23"/>
      <c r="AO560" s="23"/>
      <c r="AP560" s="23"/>
      <c r="AQ560" s="23"/>
      <c r="AR560" s="23"/>
      <c r="AS560" s="23"/>
      <c r="AT560" s="23"/>
      <c r="AU560" s="23"/>
      <c r="AV560" s="23"/>
      <c r="AW560" s="23"/>
      <c r="AX560" s="23"/>
      <c r="AY560" s="23"/>
      <c r="AZ560" s="23"/>
      <c r="BA560" s="23"/>
      <c r="BB560" s="23"/>
      <c r="BC560" s="23"/>
      <c r="BD560" s="23"/>
      <c r="BE560" s="23"/>
      <c r="BF560" s="23"/>
      <c r="BT560" s="20">
        <f t="shared" si="42"/>
        <v>0</v>
      </c>
      <c r="BU560" s="20">
        <f t="shared" si="43"/>
        <v>0</v>
      </c>
      <c r="BV560" s="20">
        <f t="shared" si="44"/>
        <v>0</v>
      </c>
      <c r="CD560" s="23"/>
      <c r="CE560" s="23"/>
      <c r="CH560" s="20" t="str">
        <f t="shared" si="45"/>
        <v xml:space="preserve">[01/00/00] </v>
      </c>
    </row>
    <row r="561" spans="40:86">
      <c r="AN561" s="23"/>
      <c r="AO561" s="23"/>
      <c r="AP561" s="23"/>
      <c r="AQ561" s="23"/>
      <c r="AR561" s="23"/>
      <c r="AS561" s="23"/>
      <c r="AT561" s="23"/>
      <c r="AU561" s="23"/>
      <c r="AV561" s="23"/>
      <c r="AW561" s="23"/>
      <c r="AX561" s="23"/>
      <c r="AY561" s="23"/>
      <c r="AZ561" s="23"/>
      <c r="BA561" s="23"/>
      <c r="BB561" s="23"/>
      <c r="BC561" s="23"/>
      <c r="BD561" s="23"/>
      <c r="BE561" s="23"/>
      <c r="BF561" s="23"/>
      <c r="BT561" s="20">
        <f t="shared" si="42"/>
        <v>0</v>
      </c>
      <c r="BU561" s="20">
        <f t="shared" si="43"/>
        <v>0</v>
      </c>
      <c r="BV561" s="20">
        <f t="shared" si="44"/>
        <v>0</v>
      </c>
      <c r="CD561" s="23"/>
      <c r="CE561" s="23"/>
      <c r="CH561" s="20" t="str">
        <f t="shared" si="45"/>
        <v xml:space="preserve">[01/00/00] </v>
      </c>
    </row>
    <row r="562" spans="40:86">
      <c r="AN562" s="23"/>
      <c r="AO562" s="23"/>
      <c r="AP562" s="23"/>
      <c r="AQ562" s="23"/>
      <c r="AR562" s="23"/>
      <c r="AS562" s="23"/>
      <c r="AT562" s="23"/>
      <c r="AU562" s="23"/>
      <c r="AV562" s="23"/>
      <c r="AW562" s="23"/>
      <c r="AX562" s="23"/>
      <c r="AY562" s="23"/>
      <c r="AZ562" s="23"/>
      <c r="BA562" s="23"/>
      <c r="BB562" s="23"/>
      <c r="BC562" s="23"/>
      <c r="BD562" s="23"/>
      <c r="BE562" s="23"/>
      <c r="BF562" s="23"/>
      <c r="BT562" s="20">
        <f t="shared" si="42"/>
        <v>0</v>
      </c>
      <c r="BU562" s="20">
        <f t="shared" si="43"/>
        <v>0</v>
      </c>
      <c r="BV562" s="20">
        <f t="shared" si="44"/>
        <v>0</v>
      </c>
      <c r="CD562" s="23"/>
      <c r="CE562" s="23"/>
      <c r="CH562" s="20" t="str">
        <f t="shared" si="45"/>
        <v xml:space="preserve">[01/00/00] </v>
      </c>
    </row>
    <row r="563" spans="40:86">
      <c r="AN563" s="23"/>
      <c r="AO563" s="23"/>
      <c r="AP563" s="23"/>
      <c r="AQ563" s="23"/>
      <c r="AR563" s="23"/>
      <c r="AS563" s="23"/>
      <c r="AT563" s="23"/>
      <c r="AU563" s="23"/>
      <c r="AV563" s="23"/>
      <c r="AW563" s="23"/>
      <c r="AX563" s="23"/>
      <c r="AY563" s="23"/>
      <c r="AZ563" s="23"/>
      <c r="BA563" s="23"/>
      <c r="BB563" s="23"/>
      <c r="BC563" s="23"/>
      <c r="BD563" s="23"/>
      <c r="BE563" s="23"/>
      <c r="BF563" s="23"/>
      <c r="BT563" s="20">
        <f t="shared" si="42"/>
        <v>0</v>
      </c>
      <c r="BU563" s="20">
        <f t="shared" si="43"/>
        <v>0</v>
      </c>
      <c r="BV563" s="20">
        <f t="shared" si="44"/>
        <v>0</v>
      </c>
      <c r="CD563" s="23"/>
      <c r="CE563" s="23"/>
      <c r="CH563" s="20" t="str">
        <f t="shared" si="45"/>
        <v xml:space="preserve">[01/00/00] </v>
      </c>
    </row>
    <row r="564" spans="40:86">
      <c r="AN564" s="23"/>
      <c r="AO564" s="23"/>
      <c r="AP564" s="23"/>
      <c r="AQ564" s="23"/>
      <c r="AR564" s="23"/>
      <c r="AS564" s="23"/>
      <c r="AT564" s="23"/>
      <c r="AU564" s="23"/>
      <c r="AV564" s="23"/>
      <c r="AW564" s="23"/>
      <c r="AX564" s="23"/>
      <c r="AY564" s="23"/>
      <c r="AZ564" s="23"/>
      <c r="BA564" s="23"/>
      <c r="BB564" s="23"/>
      <c r="BC564" s="23"/>
      <c r="BD564" s="23"/>
      <c r="BE564" s="23"/>
      <c r="BF564" s="23"/>
      <c r="BT564" s="20">
        <f t="shared" si="42"/>
        <v>0</v>
      </c>
      <c r="BU564" s="20">
        <f t="shared" si="43"/>
        <v>0</v>
      </c>
      <c r="BV564" s="20">
        <f t="shared" si="44"/>
        <v>0</v>
      </c>
      <c r="CD564" s="23"/>
      <c r="CE564" s="23"/>
      <c r="CH564" s="20" t="str">
        <f t="shared" si="45"/>
        <v xml:space="preserve">[01/00/00] </v>
      </c>
    </row>
    <row r="565" spans="40:86">
      <c r="AN565" s="23"/>
      <c r="AO565" s="23"/>
      <c r="AP565" s="23"/>
      <c r="AQ565" s="23"/>
      <c r="AR565" s="23"/>
      <c r="AS565" s="23"/>
      <c r="AT565" s="23"/>
      <c r="AU565" s="23"/>
      <c r="AV565" s="23"/>
      <c r="AW565" s="23"/>
      <c r="AX565" s="23"/>
      <c r="AY565" s="23"/>
      <c r="AZ565" s="23"/>
      <c r="BA565" s="23"/>
      <c r="BB565" s="23"/>
      <c r="BC565" s="23"/>
      <c r="BD565" s="23"/>
      <c r="BE565" s="23"/>
      <c r="BF565" s="23"/>
      <c r="BT565" s="20">
        <f t="shared" si="42"/>
        <v>0</v>
      </c>
      <c r="BU565" s="20">
        <f t="shared" si="43"/>
        <v>0</v>
      </c>
      <c r="BV565" s="20">
        <f t="shared" si="44"/>
        <v>0</v>
      </c>
      <c r="CD565" s="23"/>
      <c r="CE565" s="23"/>
      <c r="CH565" s="20" t="str">
        <f t="shared" si="45"/>
        <v xml:space="preserve">[01/00/00] </v>
      </c>
    </row>
    <row r="566" spans="40:86">
      <c r="AN566" s="23"/>
      <c r="AO566" s="23"/>
      <c r="AP566" s="23"/>
      <c r="AQ566" s="23"/>
      <c r="AR566" s="23"/>
      <c r="AS566" s="23"/>
      <c r="AT566" s="23"/>
      <c r="AU566" s="23"/>
      <c r="AV566" s="23"/>
      <c r="AW566" s="23"/>
      <c r="AX566" s="23"/>
      <c r="AY566" s="23"/>
      <c r="AZ566" s="23"/>
      <c r="BA566" s="23"/>
      <c r="BB566" s="23"/>
      <c r="BC566" s="23"/>
      <c r="BD566" s="23"/>
      <c r="BE566" s="23"/>
      <c r="BF566" s="23"/>
      <c r="BT566" s="20">
        <f t="shared" si="42"/>
        <v>0</v>
      </c>
      <c r="BU566" s="20">
        <f t="shared" si="43"/>
        <v>0</v>
      </c>
      <c r="BV566" s="20">
        <f t="shared" si="44"/>
        <v>0</v>
      </c>
      <c r="CD566" s="23"/>
      <c r="CE566" s="23"/>
      <c r="CH566" s="20" t="str">
        <f t="shared" si="45"/>
        <v xml:space="preserve">[01/00/00] </v>
      </c>
    </row>
    <row r="567" spans="40:86">
      <c r="AN567" s="23"/>
      <c r="AO567" s="23"/>
      <c r="AP567" s="23"/>
      <c r="AQ567" s="23"/>
      <c r="AR567" s="23"/>
      <c r="AS567" s="23"/>
      <c r="AT567" s="23"/>
      <c r="AU567" s="23"/>
      <c r="AV567" s="23"/>
      <c r="AW567" s="23"/>
      <c r="AX567" s="23"/>
      <c r="AY567" s="23"/>
      <c r="AZ567" s="23"/>
      <c r="BA567" s="23"/>
      <c r="BB567" s="23"/>
      <c r="BC567" s="23"/>
      <c r="BD567" s="23"/>
      <c r="BE567" s="23"/>
      <c r="BF567" s="23"/>
      <c r="BT567" s="20">
        <f t="shared" si="42"/>
        <v>0</v>
      </c>
      <c r="BU567" s="20">
        <f t="shared" si="43"/>
        <v>0</v>
      </c>
      <c r="BV567" s="20">
        <f t="shared" si="44"/>
        <v>0</v>
      </c>
      <c r="CD567" s="23"/>
      <c r="CE567" s="23"/>
      <c r="CH567" s="20" t="str">
        <f t="shared" si="45"/>
        <v xml:space="preserve">[01/00/00] </v>
      </c>
    </row>
    <row r="568" spans="40:86">
      <c r="AN568" s="23"/>
      <c r="AO568" s="23"/>
      <c r="AP568" s="23"/>
      <c r="AQ568" s="23"/>
      <c r="AR568" s="23"/>
      <c r="AS568" s="23"/>
      <c r="AT568" s="23"/>
      <c r="AU568" s="23"/>
      <c r="AV568" s="23"/>
      <c r="AW568" s="23"/>
      <c r="AX568" s="23"/>
      <c r="AY568" s="23"/>
      <c r="AZ568" s="23"/>
      <c r="BA568" s="23"/>
      <c r="BB568" s="23"/>
      <c r="BC568" s="23"/>
      <c r="BD568" s="23"/>
      <c r="BE568" s="23"/>
      <c r="BF568" s="23"/>
      <c r="BT568" s="20">
        <f t="shared" si="42"/>
        <v>0</v>
      </c>
      <c r="BU568" s="20">
        <f t="shared" si="43"/>
        <v>0</v>
      </c>
      <c r="BV568" s="20">
        <f t="shared" si="44"/>
        <v>0</v>
      </c>
      <c r="CD568" s="23"/>
      <c r="CE568" s="23"/>
      <c r="CH568" s="20" t="str">
        <f t="shared" si="45"/>
        <v xml:space="preserve">[01/00/00] </v>
      </c>
    </row>
    <row r="569" spans="40:86">
      <c r="AN569" s="23"/>
      <c r="AO569" s="23"/>
      <c r="AP569" s="23"/>
      <c r="AQ569" s="23"/>
      <c r="AR569" s="23"/>
      <c r="AS569" s="23"/>
      <c r="AT569" s="23"/>
      <c r="AU569" s="23"/>
      <c r="AV569" s="23"/>
      <c r="AW569" s="23"/>
      <c r="AX569" s="23"/>
      <c r="AY569" s="23"/>
      <c r="AZ569" s="23"/>
      <c r="BA569" s="23"/>
      <c r="BB569" s="23"/>
      <c r="BC569" s="23"/>
      <c r="BD569" s="23"/>
      <c r="BE569" s="23"/>
      <c r="BF569" s="23"/>
      <c r="BT569" s="20">
        <f t="shared" si="42"/>
        <v>0</v>
      </c>
      <c r="BU569" s="20">
        <f t="shared" si="43"/>
        <v>0</v>
      </c>
      <c r="BV569" s="20">
        <f t="shared" si="44"/>
        <v>0</v>
      </c>
      <c r="CD569" s="23"/>
      <c r="CE569" s="23"/>
      <c r="CH569" s="20" t="str">
        <f t="shared" si="45"/>
        <v xml:space="preserve">[01/00/00] </v>
      </c>
    </row>
    <row r="570" spans="40:86">
      <c r="AN570" s="23"/>
      <c r="AO570" s="23"/>
      <c r="AP570" s="23"/>
      <c r="AQ570" s="23"/>
      <c r="AR570" s="23"/>
      <c r="AS570" s="23"/>
      <c r="AT570" s="23"/>
      <c r="AU570" s="23"/>
      <c r="AV570" s="23"/>
      <c r="AW570" s="23"/>
      <c r="AX570" s="23"/>
      <c r="AY570" s="23"/>
      <c r="AZ570" s="23"/>
      <c r="BA570" s="23"/>
      <c r="BB570" s="23"/>
      <c r="BC570" s="23"/>
      <c r="BD570" s="23"/>
      <c r="BE570" s="23"/>
      <c r="BF570" s="23"/>
      <c r="BT570" s="20">
        <f t="shared" si="42"/>
        <v>0</v>
      </c>
      <c r="BU570" s="20">
        <f t="shared" si="43"/>
        <v>0</v>
      </c>
      <c r="BV570" s="20">
        <f t="shared" si="44"/>
        <v>0</v>
      </c>
      <c r="CD570" s="23"/>
      <c r="CE570" s="23"/>
      <c r="CH570" s="20" t="str">
        <f t="shared" si="45"/>
        <v xml:space="preserve">[01/00/00] </v>
      </c>
    </row>
    <row r="571" spans="40:86">
      <c r="AN571" s="23"/>
      <c r="AO571" s="23"/>
      <c r="AP571" s="23"/>
      <c r="AQ571" s="23"/>
      <c r="AR571" s="23"/>
      <c r="AS571" s="23"/>
      <c r="AT571" s="23"/>
      <c r="AU571" s="23"/>
      <c r="AV571" s="23"/>
      <c r="AW571" s="23"/>
      <c r="AX571" s="23"/>
      <c r="AY571" s="23"/>
      <c r="AZ571" s="23"/>
      <c r="BA571" s="23"/>
      <c r="BB571" s="23"/>
      <c r="BC571" s="23"/>
      <c r="BD571" s="23"/>
      <c r="BE571" s="23"/>
      <c r="BF571" s="23"/>
      <c r="BT571" s="20">
        <f t="shared" si="42"/>
        <v>0</v>
      </c>
      <c r="BU571" s="20">
        <f t="shared" si="43"/>
        <v>0</v>
      </c>
      <c r="BV571" s="20">
        <f t="shared" si="44"/>
        <v>0</v>
      </c>
      <c r="CD571" s="23"/>
      <c r="CE571" s="23"/>
      <c r="CH571" s="20" t="str">
        <f t="shared" si="45"/>
        <v xml:space="preserve">[01/00/00] </v>
      </c>
    </row>
    <row r="572" spans="40:86">
      <c r="AN572" s="23"/>
      <c r="AO572" s="23"/>
      <c r="AP572" s="23"/>
      <c r="AQ572" s="23"/>
      <c r="AR572" s="23"/>
      <c r="AS572" s="23"/>
      <c r="AT572" s="23"/>
      <c r="AU572" s="23"/>
      <c r="AV572" s="23"/>
      <c r="AW572" s="23"/>
      <c r="AX572" s="23"/>
      <c r="AY572" s="23"/>
      <c r="AZ572" s="23"/>
      <c r="BA572" s="23"/>
      <c r="BB572" s="23"/>
      <c r="BC572" s="23"/>
      <c r="BD572" s="23"/>
      <c r="BE572" s="23"/>
      <c r="BF572" s="23"/>
      <c r="BT572" s="20">
        <f t="shared" si="42"/>
        <v>0</v>
      </c>
      <c r="BU572" s="20">
        <f t="shared" si="43"/>
        <v>0</v>
      </c>
      <c r="BV572" s="20">
        <f t="shared" si="44"/>
        <v>0</v>
      </c>
      <c r="CD572" s="23"/>
      <c r="CE572" s="23"/>
      <c r="CH572" s="20" t="str">
        <f t="shared" si="45"/>
        <v xml:space="preserve">[01/00/00] </v>
      </c>
    </row>
    <row r="573" spans="40:86">
      <c r="AN573" s="23"/>
      <c r="AO573" s="23"/>
      <c r="AP573" s="23"/>
      <c r="AQ573" s="23"/>
      <c r="AR573" s="23"/>
      <c r="AS573" s="23"/>
      <c r="AT573" s="23"/>
      <c r="AU573" s="23"/>
      <c r="AV573" s="23"/>
      <c r="AW573" s="23"/>
      <c r="AX573" s="23"/>
      <c r="AY573" s="23"/>
      <c r="AZ573" s="23"/>
      <c r="BA573" s="23"/>
      <c r="BB573" s="23"/>
      <c r="BC573" s="23"/>
      <c r="BD573" s="23"/>
      <c r="BE573" s="23"/>
      <c r="BF573" s="23"/>
      <c r="BT573" s="20">
        <f t="shared" si="42"/>
        <v>0</v>
      </c>
      <c r="BU573" s="20">
        <f t="shared" si="43"/>
        <v>0</v>
      </c>
      <c r="BV573" s="20">
        <f t="shared" si="44"/>
        <v>0</v>
      </c>
      <c r="CD573" s="23"/>
      <c r="CE573" s="23"/>
      <c r="CH573" s="20" t="str">
        <f t="shared" si="45"/>
        <v xml:space="preserve">[01/00/00] </v>
      </c>
    </row>
    <row r="574" spans="40:86">
      <c r="AN574" s="23"/>
      <c r="AO574" s="23"/>
      <c r="AP574" s="23"/>
      <c r="AQ574" s="23"/>
      <c r="AR574" s="23"/>
      <c r="AS574" s="23"/>
      <c r="AT574" s="23"/>
      <c r="AU574" s="23"/>
      <c r="AV574" s="23"/>
      <c r="AW574" s="23"/>
      <c r="AX574" s="23"/>
      <c r="AY574" s="23"/>
      <c r="AZ574" s="23"/>
      <c r="BA574" s="23"/>
      <c r="BB574" s="23"/>
      <c r="BC574" s="23"/>
      <c r="BD574" s="23"/>
      <c r="BE574" s="23"/>
      <c r="BF574" s="23"/>
      <c r="BT574" s="20">
        <f t="shared" si="42"/>
        <v>0</v>
      </c>
      <c r="BU574" s="20">
        <f t="shared" si="43"/>
        <v>0</v>
      </c>
      <c r="BV574" s="20">
        <f t="shared" si="44"/>
        <v>0</v>
      </c>
      <c r="CD574" s="23"/>
      <c r="CE574" s="23"/>
      <c r="CH574" s="20" t="str">
        <f t="shared" si="45"/>
        <v xml:space="preserve">[01/00/00] </v>
      </c>
    </row>
    <row r="575" spans="40:86">
      <c r="AN575" s="23"/>
      <c r="AO575" s="23"/>
      <c r="AP575" s="23"/>
      <c r="AQ575" s="23"/>
      <c r="AR575" s="23"/>
      <c r="AS575" s="23"/>
      <c r="AT575" s="23"/>
      <c r="AU575" s="23"/>
      <c r="AV575" s="23"/>
      <c r="AW575" s="23"/>
      <c r="AX575" s="23"/>
      <c r="AY575" s="23"/>
      <c r="AZ575" s="23"/>
      <c r="BA575" s="23"/>
      <c r="BB575" s="23"/>
      <c r="BC575" s="23"/>
      <c r="BD575" s="23"/>
      <c r="BE575" s="23"/>
      <c r="BF575" s="23"/>
      <c r="BT575" s="20">
        <f t="shared" si="42"/>
        <v>0</v>
      </c>
      <c r="BU575" s="20">
        <f t="shared" si="43"/>
        <v>0</v>
      </c>
      <c r="BV575" s="20">
        <f t="shared" si="44"/>
        <v>0</v>
      </c>
      <c r="CD575" s="23"/>
      <c r="CE575" s="23"/>
      <c r="CH575" s="20" t="str">
        <f t="shared" si="45"/>
        <v xml:space="preserve">[01/00/00] </v>
      </c>
    </row>
    <row r="576" spans="40:86">
      <c r="AN576" s="23"/>
      <c r="AO576" s="23"/>
      <c r="AP576" s="23"/>
      <c r="AQ576" s="23"/>
      <c r="AR576" s="23"/>
      <c r="AS576" s="23"/>
      <c r="AT576" s="23"/>
      <c r="AU576" s="23"/>
      <c r="AV576" s="23"/>
      <c r="AW576" s="23"/>
      <c r="AX576" s="23"/>
      <c r="AY576" s="23"/>
      <c r="AZ576" s="23"/>
      <c r="BA576" s="23"/>
      <c r="BB576" s="23"/>
      <c r="BC576" s="23"/>
      <c r="BD576" s="23"/>
      <c r="BE576" s="23"/>
      <c r="BF576" s="23"/>
      <c r="BT576" s="20">
        <f t="shared" si="42"/>
        <v>0</v>
      </c>
      <c r="BU576" s="20">
        <f t="shared" si="43"/>
        <v>0</v>
      </c>
      <c r="BV576" s="20">
        <f t="shared" si="44"/>
        <v>0</v>
      </c>
      <c r="CD576" s="23"/>
      <c r="CE576" s="23"/>
      <c r="CH576" s="20" t="str">
        <f t="shared" si="45"/>
        <v xml:space="preserve">[01/00/00] </v>
      </c>
    </row>
    <row r="577" spans="14:86">
      <c r="N577" s="74"/>
      <c r="AN577" s="23"/>
      <c r="AO577" s="23"/>
      <c r="AP577" s="23"/>
      <c r="AQ577" s="23"/>
      <c r="AR577" s="23"/>
      <c r="AS577" s="23"/>
      <c r="AT577" s="23"/>
      <c r="AU577" s="23"/>
      <c r="AV577" s="23"/>
      <c r="AW577" s="23"/>
      <c r="AX577" s="23"/>
      <c r="AY577" s="23"/>
      <c r="AZ577" s="23"/>
      <c r="BA577" s="23"/>
      <c r="BB577" s="23"/>
      <c r="BC577" s="23"/>
      <c r="BD577" s="23"/>
      <c r="BE577" s="23"/>
      <c r="BF577" s="23"/>
      <c r="BT577" s="20">
        <f t="shared" si="42"/>
        <v>0</v>
      </c>
      <c r="BU577" s="20">
        <f t="shared" si="43"/>
        <v>0</v>
      </c>
      <c r="BV577" s="20">
        <f t="shared" si="44"/>
        <v>0</v>
      </c>
      <c r="CD577" s="23"/>
      <c r="CE577" s="23"/>
      <c r="CH577" s="20" t="str">
        <f t="shared" si="45"/>
        <v xml:space="preserve">[01/00/00] </v>
      </c>
    </row>
    <row r="578" spans="14:86">
      <c r="N578" s="74"/>
      <c r="AN578" s="23"/>
      <c r="AO578" s="23"/>
      <c r="AP578" s="23"/>
      <c r="AQ578" s="23"/>
      <c r="AR578" s="23"/>
      <c r="AS578" s="23"/>
      <c r="AT578" s="23"/>
      <c r="AU578" s="23"/>
      <c r="AV578" s="23"/>
      <c r="AW578" s="23"/>
      <c r="AX578" s="23"/>
      <c r="AY578" s="23"/>
      <c r="AZ578" s="23"/>
      <c r="BA578" s="23"/>
      <c r="BB578" s="23"/>
      <c r="BC578" s="23"/>
      <c r="BD578" s="23"/>
      <c r="BE578" s="23"/>
      <c r="BF578" s="23"/>
      <c r="BT578" s="20">
        <f t="shared" si="42"/>
        <v>0</v>
      </c>
      <c r="BU578" s="20">
        <f t="shared" si="43"/>
        <v>0</v>
      </c>
      <c r="BV578" s="20">
        <f t="shared" si="44"/>
        <v>0</v>
      </c>
      <c r="CD578" s="23"/>
      <c r="CE578" s="23"/>
      <c r="CH578" s="20" t="str">
        <f t="shared" si="45"/>
        <v xml:space="preserve">[01/00/00] </v>
      </c>
    </row>
    <row r="579" spans="14:86">
      <c r="N579" s="74"/>
      <c r="AN579" s="23"/>
      <c r="AO579" s="23"/>
      <c r="AP579" s="23"/>
      <c r="AQ579" s="23"/>
      <c r="AR579" s="23"/>
      <c r="AS579" s="23"/>
      <c r="AT579" s="23"/>
      <c r="AU579" s="23"/>
      <c r="AV579" s="23"/>
      <c r="AW579" s="23"/>
      <c r="AX579" s="23"/>
      <c r="AY579" s="23"/>
      <c r="AZ579" s="23"/>
      <c r="BA579" s="23"/>
      <c r="BB579" s="23"/>
      <c r="BC579" s="23"/>
      <c r="BD579" s="23"/>
      <c r="BE579" s="23"/>
      <c r="BF579" s="23"/>
      <c r="BT579" s="20">
        <f t="shared" si="42"/>
        <v>0</v>
      </c>
      <c r="BU579" s="20">
        <f t="shared" si="43"/>
        <v>0</v>
      </c>
      <c r="BV579" s="20">
        <f t="shared" si="44"/>
        <v>0</v>
      </c>
      <c r="CD579" s="23"/>
      <c r="CE579" s="23"/>
      <c r="CH579" s="20" t="str">
        <f t="shared" si="45"/>
        <v xml:space="preserve">[01/00/00] </v>
      </c>
    </row>
    <row r="580" spans="14:86">
      <c r="N580" s="74"/>
      <c r="AN580" s="23"/>
      <c r="AO580" s="23"/>
      <c r="AP580" s="23"/>
      <c r="AQ580" s="23"/>
      <c r="AR580" s="23"/>
      <c r="AS580" s="23"/>
      <c r="AT580" s="23"/>
      <c r="AU580" s="23"/>
      <c r="AV580" s="23"/>
      <c r="AW580" s="23"/>
      <c r="AX580" s="23"/>
      <c r="AY580" s="23"/>
      <c r="AZ580" s="23"/>
      <c r="BA580" s="23"/>
      <c r="BB580" s="23"/>
      <c r="BC580" s="23"/>
      <c r="BD580" s="23"/>
      <c r="BE580" s="23"/>
      <c r="BF580" s="23"/>
      <c r="BT580" s="20">
        <f t="shared" ref="BT580:BT643" si="46">IF(BR580=20,BS580,0)</f>
        <v>0</v>
      </c>
      <c r="BU580" s="20">
        <f t="shared" ref="BU580:BU643" si="47">IF(BR580=30,BS580,0)</f>
        <v>0</v>
      </c>
      <c r="BV580" s="20">
        <f t="shared" ref="BV580:BV643" si="48">IF(BR580=20,0,IF(BR580=30,0,BS580))</f>
        <v>0</v>
      </c>
      <c r="CD580" s="23"/>
      <c r="CE580" s="23"/>
      <c r="CH580" s="20" t="str">
        <f t="shared" ref="CH580:CH643" si="49">"[" &amp; TEXT(CD580,"MM/DD/YY") &amp; "] "</f>
        <v xml:space="preserve">[01/00/00] </v>
      </c>
    </row>
    <row r="581" spans="14:86">
      <c r="AN581" s="23"/>
      <c r="AO581" s="23"/>
      <c r="AP581" s="23"/>
      <c r="AQ581" s="23"/>
      <c r="AR581" s="23"/>
      <c r="AS581" s="23"/>
      <c r="AT581" s="23"/>
      <c r="AU581" s="23"/>
      <c r="AV581" s="23"/>
      <c r="AW581" s="23"/>
      <c r="AX581" s="23"/>
      <c r="AY581" s="23"/>
      <c r="AZ581" s="23"/>
      <c r="BA581" s="23"/>
      <c r="BB581" s="23"/>
      <c r="BC581" s="23"/>
      <c r="BD581" s="23"/>
      <c r="BE581" s="23"/>
      <c r="BF581" s="23"/>
      <c r="BT581" s="20">
        <f t="shared" si="46"/>
        <v>0</v>
      </c>
      <c r="BU581" s="20">
        <f t="shared" si="47"/>
        <v>0</v>
      </c>
      <c r="BV581" s="20">
        <f t="shared" si="48"/>
        <v>0</v>
      </c>
      <c r="CD581" s="23"/>
      <c r="CE581" s="23"/>
      <c r="CH581" s="20" t="str">
        <f t="shared" si="49"/>
        <v xml:space="preserve">[01/00/00] </v>
      </c>
    </row>
    <row r="582" spans="14:86">
      <c r="AN582" s="23"/>
      <c r="AO582" s="23"/>
      <c r="AP582" s="23"/>
      <c r="AQ582" s="23"/>
      <c r="AR582" s="23"/>
      <c r="AS582" s="23"/>
      <c r="AT582" s="23"/>
      <c r="AU582" s="23"/>
      <c r="AV582" s="23"/>
      <c r="AW582" s="23"/>
      <c r="AX582" s="23"/>
      <c r="AY582" s="23"/>
      <c r="AZ582" s="23"/>
      <c r="BA582" s="23"/>
      <c r="BB582" s="23"/>
      <c r="BC582" s="23"/>
      <c r="BD582" s="23"/>
      <c r="BE582" s="23"/>
      <c r="BF582" s="23"/>
      <c r="BT582" s="20">
        <f t="shared" si="46"/>
        <v>0</v>
      </c>
      <c r="BU582" s="20">
        <f t="shared" si="47"/>
        <v>0</v>
      </c>
      <c r="BV582" s="20">
        <f t="shared" si="48"/>
        <v>0</v>
      </c>
      <c r="CD582" s="23"/>
      <c r="CE582" s="23"/>
      <c r="CH582" s="20" t="str">
        <f t="shared" si="49"/>
        <v xml:space="preserve">[01/00/00] </v>
      </c>
    </row>
    <row r="583" spans="14:86">
      <c r="AN583" s="23"/>
      <c r="AO583" s="23"/>
      <c r="AP583" s="23"/>
      <c r="AQ583" s="23"/>
      <c r="AR583" s="23"/>
      <c r="AS583" s="23"/>
      <c r="AT583" s="23"/>
      <c r="AU583" s="23"/>
      <c r="AV583" s="23"/>
      <c r="AW583" s="23"/>
      <c r="AX583" s="23"/>
      <c r="AY583" s="23"/>
      <c r="AZ583" s="23"/>
      <c r="BA583" s="23"/>
      <c r="BB583" s="23"/>
      <c r="BC583" s="23"/>
      <c r="BD583" s="23"/>
      <c r="BE583" s="23"/>
      <c r="BF583" s="23"/>
      <c r="BT583" s="20">
        <f t="shared" si="46"/>
        <v>0</v>
      </c>
      <c r="BU583" s="20">
        <f t="shared" si="47"/>
        <v>0</v>
      </c>
      <c r="BV583" s="20">
        <f t="shared" si="48"/>
        <v>0</v>
      </c>
      <c r="CD583" s="23"/>
      <c r="CE583" s="23"/>
      <c r="CH583" s="20" t="str">
        <f t="shared" si="49"/>
        <v xml:space="preserve">[01/00/00] </v>
      </c>
    </row>
    <row r="584" spans="14:86">
      <c r="AN584" s="23"/>
      <c r="AO584" s="23"/>
      <c r="AP584" s="23"/>
      <c r="AQ584" s="23"/>
      <c r="AR584" s="23"/>
      <c r="AS584" s="23"/>
      <c r="AT584" s="23"/>
      <c r="AU584" s="23"/>
      <c r="AV584" s="23"/>
      <c r="AW584" s="23"/>
      <c r="AX584" s="23"/>
      <c r="AY584" s="23"/>
      <c r="AZ584" s="23"/>
      <c r="BA584" s="23"/>
      <c r="BB584" s="23"/>
      <c r="BC584" s="23"/>
      <c r="BD584" s="23"/>
      <c r="BE584" s="23"/>
      <c r="BF584" s="23"/>
      <c r="BT584" s="20">
        <f t="shared" si="46"/>
        <v>0</v>
      </c>
      <c r="BU584" s="20">
        <f t="shared" si="47"/>
        <v>0</v>
      </c>
      <c r="BV584" s="20">
        <f t="shared" si="48"/>
        <v>0</v>
      </c>
      <c r="CD584" s="23"/>
      <c r="CE584" s="23"/>
      <c r="CH584" s="20" t="str">
        <f t="shared" si="49"/>
        <v xml:space="preserve">[01/00/00] </v>
      </c>
    </row>
    <row r="585" spans="14:86">
      <c r="AN585" s="23"/>
      <c r="AO585" s="23"/>
      <c r="AP585" s="23"/>
      <c r="AQ585" s="23"/>
      <c r="AR585" s="23"/>
      <c r="AS585" s="23"/>
      <c r="AT585" s="23"/>
      <c r="AU585" s="23"/>
      <c r="AV585" s="23"/>
      <c r="AW585" s="23"/>
      <c r="AX585" s="23"/>
      <c r="AY585" s="23"/>
      <c r="AZ585" s="23"/>
      <c r="BA585" s="23"/>
      <c r="BB585" s="23"/>
      <c r="BC585" s="23"/>
      <c r="BD585" s="23"/>
      <c r="BE585" s="23"/>
      <c r="BF585" s="23"/>
      <c r="BT585" s="20">
        <f t="shared" si="46"/>
        <v>0</v>
      </c>
      <c r="BU585" s="20">
        <f t="shared" si="47"/>
        <v>0</v>
      </c>
      <c r="BV585" s="20">
        <f t="shared" si="48"/>
        <v>0</v>
      </c>
      <c r="CD585" s="23"/>
      <c r="CE585" s="23"/>
      <c r="CH585" s="20" t="str">
        <f t="shared" si="49"/>
        <v xml:space="preserve">[01/00/00] </v>
      </c>
    </row>
    <row r="586" spans="14:86">
      <c r="AN586" s="23"/>
      <c r="AO586" s="23"/>
      <c r="AP586" s="23"/>
      <c r="AQ586" s="23"/>
      <c r="AR586" s="23"/>
      <c r="AS586" s="23"/>
      <c r="AT586" s="23"/>
      <c r="AU586" s="23"/>
      <c r="AV586" s="23"/>
      <c r="AW586" s="23"/>
      <c r="AX586" s="23"/>
      <c r="AY586" s="23"/>
      <c r="AZ586" s="23"/>
      <c r="BA586" s="23"/>
      <c r="BB586" s="23"/>
      <c r="BC586" s="23"/>
      <c r="BD586" s="23"/>
      <c r="BE586" s="23"/>
      <c r="BF586" s="23"/>
      <c r="BT586" s="20">
        <f t="shared" si="46"/>
        <v>0</v>
      </c>
      <c r="BU586" s="20">
        <f t="shared" si="47"/>
        <v>0</v>
      </c>
      <c r="BV586" s="20">
        <f t="shared" si="48"/>
        <v>0</v>
      </c>
      <c r="CD586" s="23"/>
      <c r="CE586" s="23"/>
      <c r="CH586" s="20" t="str">
        <f t="shared" si="49"/>
        <v xml:space="preserve">[01/00/00] </v>
      </c>
    </row>
    <row r="587" spans="14:86">
      <c r="AN587" s="23"/>
      <c r="AO587" s="23"/>
      <c r="AP587" s="23"/>
      <c r="AQ587" s="23"/>
      <c r="AR587" s="23"/>
      <c r="AS587" s="23"/>
      <c r="AT587" s="23"/>
      <c r="AU587" s="23"/>
      <c r="AV587" s="23"/>
      <c r="AW587" s="23"/>
      <c r="AX587" s="23"/>
      <c r="AY587" s="23"/>
      <c r="AZ587" s="23"/>
      <c r="BA587" s="23"/>
      <c r="BB587" s="23"/>
      <c r="BC587" s="23"/>
      <c r="BD587" s="23"/>
      <c r="BE587" s="23"/>
      <c r="BF587" s="23"/>
      <c r="BT587" s="20">
        <f t="shared" si="46"/>
        <v>0</v>
      </c>
      <c r="BU587" s="20">
        <f t="shared" si="47"/>
        <v>0</v>
      </c>
      <c r="BV587" s="20">
        <f t="shared" si="48"/>
        <v>0</v>
      </c>
      <c r="CD587" s="23"/>
      <c r="CE587" s="23"/>
      <c r="CH587" s="20" t="str">
        <f t="shared" si="49"/>
        <v xml:space="preserve">[01/00/00] </v>
      </c>
    </row>
    <row r="588" spans="14:86">
      <c r="AN588" s="23"/>
      <c r="AO588" s="23"/>
      <c r="AP588" s="23"/>
      <c r="AQ588" s="23"/>
      <c r="AR588" s="23"/>
      <c r="AS588" s="23"/>
      <c r="AT588" s="23"/>
      <c r="AU588" s="23"/>
      <c r="AV588" s="23"/>
      <c r="AW588" s="23"/>
      <c r="AX588" s="23"/>
      <c r="AY588" s="23"/>
      <c r="AZ588" s="23"/>
      <c r="BA588" s="23"/>
      <c r="BB588" s="23"/>
      <c r="BC588" s="23"/>
      <c r="BD588" s="23"/>
      <c r="BE588" s="23"/>
      <c r="BF588" s="23"/>
      <c r="BT588" s="20">
        <f t="shared" si="46"/>
        <v>0</v>
      </c>
      <c r="BU588" s="20">
        <f t="shared" si="47"/>
        <v>0</v>
      </c>
      <c r="BV588" s="20">
        <f t="shared" si="48"/>
        <v>0</v>
      </c>
      <c r="CD588" s="23"/>
      <c r="CE588" s="23"/>
      <c r="CH588" s="20" t="str">
        <f t="shared" si="49"/>
        <v xml:space="preserve">[01/00/00] </v>
      </c>
    </row>
    <row r="589" spans="14:86">
      <c r="AN589" s="23"/>
      <c r="AO589" s="23"/>
      <c r="AP589" s="23"/>
      <c r="AQ589" s="23"/>
      <c r="AR589" s="23"/>
      <c r="AS589" s="23"/>
      <c r="AT589" s="23"/>
      <c r="AU589" s="23"/>
      <c r="AV589" s="23"/>
      <c r="AW589" s="23"/>
      <c r="AX589" s="23"/>
      <c r="AY589" s="23"/>
      <c r="AZ589" s="23"/>
      <c r="BA589" s="23"/>
      <c r="BB589" s="23"/>
      <c r="BC589" s="23"/>
      <c r="BD589" s="23"/>
      <c r="BE589" s="23"/>
      <c r="BF589" s="23"/>
      <c r="BT589" s="20">
        <f t="shared" si="46"/>
        <v>0</v>
      </c>
      <c r="BU589" s="20">
        <f t="shared" si="47"/>
        <v>0</v>
      </c>
      <c r="BV589" s="20">
        <f t="shared" si="48"/>
        <v>0</v>
      </c>
      <c r="CD589" s="23"/>
      <c r="CE589" s="23"/>
      <c r="CH589" s="20" t="str">
        <f t="shared" si="49"/>
        <v xml:space="preserve">[01/00/00] </v>
      </c>
    </row>
    <row r="590" spans="14:86">
      <c r="AN590" s="23"/>
      <c r="AO590" s="23"/>
      <c r="AP590" s="23"/>
      <c r="AQ590" s="23"/>
      <c r="AR590" s="23"/>
      <c r="AS590" s="23"/>
      <c r="AT590" s="23"/>
      <c r="AU590" s="23"/>
      <c r="AV590" s="23"/>
      <c r="AW590" s="23"/>
      <c r="AX590" s="23"/>
      <c r="AY590" s="23"/>
      <c r="AZ590" s="23"/>
      <c r="BA590" s="23"/>
      <c r="BB590" s="23"/>
      <c r="BC590" s="23"/>
      <c r="BD590" s="23"/>
      <c r="BE590" s="23"/>
      <c r="BF590" s="23"/>
      <c r="BT590" s="20">
        <f t="shared" si="46"/>
        <v>0</v>
      </c>
      <c r="BU590" s="20">
        <f t="shared" si="47"/>
        <v>0</v>
      </c>
      <c r="BV590" s="20">
        <f t="shared" si="48"/>
        <v>0</v>
      </c>
      <c r="CD590" s="23"/>
      <c r="CE590" s="23"/>
      <c r="CH590" s="20" t="str">
        <f t="shared" si="49"/>
        <v xml:space="preserve">[01/00/00] </v>
      </c>
    </row>
    <row r="591" spans="14:86">
      <c r="AN591" s="23"/>
      <c r="AO591" s="23"/>
      <c r="AP591" s="23"/>
      <c r="AQ591" s="23"/>
      <c r="AR591" s="23"/>
      <c r="AS591" s="23"/>
      <c r="AT591" s="23"/>
      <c r="AU591" s="23"/>
      <c r="AV591" s="23"/>
      <c r="AW591" s="23"/>
      <c r="AX591" s="23"/>
      <c r="AY591" s="23"/>
      <c r="AZ591" s="23"/>
      <c r="BA591" s="23"/>
      <c r="BB591" s="23"/>
      <c r="BC591" s="23"/>
      <c r="BD591" s="23"/>
      <c r="BE591" s="23"/>
      <c r="BF591" s="23"/>
      <c r="BT591" s="20">
        <f t="shared" si="46"/>
        <v>0</v>
      </c>
      <c r="BU591" s="20">
        <f t="shared" si="47"/>
        <v>0</v>
      </c>
      <c r="BV591" s="20">
        <f t="shared" si="48"/>
        <v>0</v>
      </c>
      <c r="CD591" s="23"/>
      <c r="CE591" s="23"/>
      <c r="CH591" s="20" t="str">
        <f t="shared" si="49"/>
        <v xml:space="preserve">[01/00/00] </v>
      </c>
    </row>
    <row r="592" spans="14:86">
      <c r="AN592" s="23"/>
      <c r="AO592" s="23"/>
      <c r="AP592" s="23"/>
      <c r="AQ592" s="23"/>
      <c r="AR592" s="23"/>
      <c r="AS592" s="23"/>
      <c r="AT592" s="23"/>
      <c r="AU592" s="23"/>
      <c r="AV592" s="23"/>
      <c r="AW592" s="23"/>
      <c r="AX592" s="23"/>
      <c r="AY592" s="23"/>
      <c r="AZ592" s="23"/>
      <c r="BA592" s="23"/>
      <c r="BB592" s="23"/>
      <c r="BC592" s="23"/>
      <c r="BD592" s="23"/>
      <c r="BE592" s="23"/>
      <c r="BF592" s="23"/>
      <c r="BT592" s="20">
        <f t="shared" si="46"/>
        <v>0</v>
      </c>
      <c r="BU592" s="20">
        <f t="shared" si="47"/>
        <v>0</v>
      </c>
      <c r="BV592" s="20">
        <f t="shared" si="48"/>
        <v>0</v>
      </c>
      <c r="CD592" s="23"/>
      <c r="CE592" s="23"/>
      <c r="CH592" s="20" t="str">
        <f t="shared" si="49"/>
        <v xml:space="preserve">[01/00/00] </v>
      </c>
    </row>
    <row r="593" spans="40:86">
      <c r="AN593" s="23"/>
      <c r="AO593" s="23"/>
      <c r="AP593" s="23"/>
      <c r="AQ593" s="23"/>
      <c r="AR593" s="23"/>
      <c r="AS593" s="23"/>
      <c r="AT593" s="23"/>
      <c r="AU593" s="23"/>
      <c r="AV593" s="23"/>
      <c r="AW593" s="23"/>
      <c r="AX593" s="23"/>
      <c r="AY593" s="23"/>
      <c r="AZ593" s="23"/>
      <c r="BA593" s="23"/>
      <c r="BB593" s="23"/>
      <c r="BC593" s="23"/>
      <c r="BD593" s="23"/>
      <c r="BE593" s="23"/>
      <c r="BF593" s="23"/>
      <c r="BT593" s="20">
        <f t="shared" si="46"/>
        <v>0</v>
      </c>
      <c r="BU593" s="20">
        <f t="shared" si="47"/>
        <v>0</v>
      </c>
      <c r="BV593" s="20">
        <f t="shared" si="48"/>
        <v>0</v>
      </c>
      <c r="CD593" s="23"/>
      <c r="CE593" s="23"/>
      <c r="CH593" s="20" t="str">
        <f t="shared" si="49"/>
        <v xml:space="preserve">[01/00/00] </v>
      </c>
    </row>
    <row r="594" spans="40:86">
      <c r="AN594" s="23"/>
      <c r="AO594" s="23"/>
      <c r="AP594" s="23"/>
      <c r="AQ594" s="23"/>
      <c r="AR594" s="23"/>
      <c r="AS594" s="23"/>
      <c r="AT594" s="23"/>
      <c r="AU594" s="23"/>
      <c r="AV594" s="23"/>
      <c r="AW594" s="23"/>
      <c r="AX594" s="23"/>
      <c r="AY594" s="23"/>
      <c r="AZ594" s="23"/>
      <c r="BA594" s="23"/>
      <c r="BB594" s="23"/>
      <c r="BC594" s="23"/>
      <c r="BD594" s="23"/>
      <c r="BE594" s="23"/>
      <c r="BF594" s="23"/>
      <c r="BT594" s="20">
        <f t="shared" si="46"/>
        <v>0</v>
      </c>
      <c r="BU594" s="20">
        <f t="shared" si="47"/>
        <v>0</v>
      </c>
      <c r="BV594" s="20">
        <f t="shared" si="48"/>
        <v>0</v>
      </c>
      <c r="CD594" s="23"/>
      <c r="CE594" s="23"/>
      <c r="CH594" s="20" t="str">
        <f t="shared" si="49"/>
        <v xml:space="preserve">[01/00/00] </v>
      </c>
    </row>
    <row r="595" spans="40:86">
      <c r="AN595" s="23"/>
      <c r="AO595" s="23"/>
      <c r="AP595" s="23"/>
      <c r="AQ595" s="23"/>
      <c r="AR595" s="23"/>
      <c r="AS595" s="23"/>
      <c r="AT595" s="23"/>
      <c r="AU595" s="23"/>
      <c r="AV595" s="23"/>
      <c r="AW595" s="23"/>
      <c r="AX595" s="23"/>
      <c r="AY595" s="23"/>
      <c r="AZ595" s="23"/>
      <c r="BA595" s="23"/>
      <c r="BB595" s="23"/>
      <c r="BC595" s="23"/>
      <c r="BD595" s="23"/>
      <c r="BE595" s="23"/>
      <c r="BF595" s="23"/>
      <c r="BT595" s="20">
        <f t="shared" si="46"/>
        <v>0</v>
      </c>
      <c r="BU595" s="20">
        <f t="shared" si="47"/>
        <v>0</v>
      </c>
      <c r="BV595" s="20">
        <f t="shared" si="48"/>
        <v>0</v>
      </c>
      <c r="CD595" s="23"/>
      <c r="CE595" s="23"/>
      <c r="CH595" s="20" t="str">
        <f t="shared" si="49"/>
        <v xml:space="preserve">[01/00/00] </v>
      </c>
    </row>
    <row r="596" spans="40:86">
      <c r="AN596" s="23"/>
      <c r="AO596" s="23"/>
      <c r="AP596" s="23"/>
      <c r="AQ596" s="23"/>
      <c r="AR596" s="23"/>
      <c r="AS596" s="23"/>
      <c r="AT596" s="23"/>
      <c r="AU596" s="23"/>
      <c r="AV596" s="23"/>
      <c r="AW596" s="23"/>
      <c r="AX596" s="23"/>
      <c r="AY596" s="23"/>
      <c r="AZ596" s="23"/>
      <c r="BA596" s="23"/>
      <c r="BB596" s="23"/>
      <c r="BC596" s="23"/>
      <c r="BD596" s="23"/>
      <c r="BE596" s="23"/>
      <c r="BF596" s="23"/>
      <c r="BT596" s="20">
        <f t="shared" si="46"/>
        <v>0</v>
      </c>
      <c r="BU596" s="20">
        <f t="shared" si="47"/>
        <v>0</v>
      </c>
      <c r="BV596" s="20">
        <f t="shared" si="48"/>
        <v>0</v>
      </c>
      <c r="CD596" s="23"/>
      <c r="CE596" s="23"/>
      <c r="CH596" s="20" t="str">
        <f t="shared" si="49"/>
        <v xml:space="preserve">[01/00/00] </v>
      </c>
    </row>
    <row r="597" spans="40:86">
      <c r="AN597" s="23"/>
      <c r="AO597" s="23"/>
      <c r="AP597" s="23"/>
      <c r="AQ597" s="23"/>
      <c r="AR597" s="23"/>
      <c r="AS597" s="23"/>
      <c r="AT597" s="23"/>
      <c r="AU597" s="23"/>
      <c r="AV597" s="23"/>
      <c r="AW597" s="23"/>
      <c r="AX597" s="23"/>
      <c r="AY597" s="23"/>
      <c r="AZ597" s="23"/>
      <c r="BA597" s="23"/>
      <c r="BB597" s="23"/>
      <c r="BC597" s="23"/>
      <c r="BD597" s="23"/>
      <c r="BE597" s="23"/>
      <c r="BF597" s="23"/>
      <c r="BT597" s="20">
        <f t="shared" si="46"/>
        <v>0</v>
      </c>
      <c r="BU597" s="20">
        <f t="shared" si="47"/>
        <v>0</v>
      </c>
      <c r="BV597" s="20">
        <f t="shared" si="48"/>
        <v>0</v>
      </c>
      <c r="CD597" s="23"/>
      <c r="CE597" s="23"/>
      <c r="CH597" s="20" t="str">
        <f t="shared" si="49"/>
        <v xml:space="preserve">[01/00/00] </v>
      </c>
    </row>
    <row r="598" spans="40:86">
      <c r="AN598" s="23"/>
      <c r="AO598" s="23"/>
      <c r="AP598" s="23"/>
      <c r="AQ598" s="23"/>
      <c r="AR598" s="23"/>
      <c r="AS598" s="23"/>
      <c r="AT598" s="23"/>
      <c r="AU598" s="23"/>
      <c r="AV598" s="23"/>
      <c r="AW598" s="23"/>
      <c r="AX598" s="23"/>
      <c r="AY598" s="23"/>
      <c r="AZ598" s="23"/>
      <c r="BA598" s="23"/>
      <c r="BB598" s="23"/>
      <c r="BC598" s="23"/>
      <c r="BD598" s="23"/>
      <c r="BE598" s="23"/>
      <c r="BF598" s="23"/>
      <c r="BT598" s="20">
        <f t="shared" si="46"/>
        <v>0</v>
      </c>
      <c r="BU598" s="20">
        <f t="shared" si="47"/>
        <v>0</v>
      </c>
      <c r="BV598" s="20">
        <f t="shared" si="48"/>
        <v>0</v>
      </c>
      <c r="CD598" s="23"/>
      <c r="CE598" s="23"/>
      <c r="CH598" s="20" t="str">
        <f t="shared" si="49"/>
        <v xml:space="preserve">[01/00/00] </v>
      </c>
    </row>
    <row r="599" spans="40:86">
      <c r="AN599" s="23"/>
      <c r="AO599" s="23"/>
      <c r="AP599" s="23"/>
      <c r="AQ599" s="23"/>
      <c r="AR599" s="23"/>
      <c r="AS599" s="23"/>
      <c r="AT599" s="23"/>
      <c r="AU599" s="23"/>
      <c r="AV599" s="23"/>
      <c r="AW599" s="23"/>
      <c r="AX599" s="23"/>
      <c r="AY599" s="23"/>
      <c r="AZ599" s="23"/>
      <c r="BA599" s="23"/>
      <c r="BB599" s="23"/>
      <c r="BC599" s="23"/>
      <c r="BD599" s="23"/>
      <c r="BE599" s="23"/>
      <c r="BF599" s="23"/>
      <c r="BT599" s="20">
        <f t="shared" si="46"/>
        <v>0</v>
      </c>
      <c r="BU599" s="20">
        <f t="shared" si="47"/>
        <v>0</v>
      </c>
      <c r="BV599" s="20">
        <f t="shared" si="48"/>
        <v>0</v>
      </c>
      <c r="CD599" s="23"/>
      <c r="CE599" s="23"/>
      <c r="CH599" s="20" t="str">
        <f t="shared" si="49"/>
        <v xml:space="preserve">[01/00/00] </v>
      </c>
    </row>
    <row r="600" spans="40:86">
      <c r="AN600" s="23"/>
      <c r="AO600" s="23"/>
      <c r="AP600" s="23"/>
      <c r="AQ600" s="23"/>
      <c r="AR600" s="23"/>
      <c r="AS600" s="23"/>
      <c r="AT600" s="23"/>
      <c r="AU600" s="23"/>
      <c r="AV600" s="23"/>
      <c r="AW600" s="23"/>
      <c r="AX600" s="23"/>
      <c r="AY600" s="23"/>
      <c r="AZ600" s="23"/>
      <c r="BA600" s="23"/>
      <c r="BB600" s="23"/>
      <c r="BC600" s="23"/>
      <c r="BD600" s="23"/>
      <c r="BE600" s="23"/>
      <c r="BF600" s="23"/>
      <c r="BT600" s="20">
        <f t="shared" si="46"/>
        <v>0</v>
      </c>
      <c r="BU600" s="20">
        <f t="shared" si="47"/>
        <v>0</v>
      </c>
      <c r="BV600" s="20">
        <f t="shared" si="48"/>
        <v>0</v>
      </c>
      <c r="CD600" s="23"/>
      <c r="CE600" s="23"/>
      <c r="CH600" s="20" t="str">
        <f t="shared" si="49"/>
        <v xml:space="preserve">[01/00/00] </v>
      </c>
    </row>
    <row r="601" spans="40:86">
      <c r="AN601" s="23"/>
      <c r="AO601" s="23"/>
      <c r="AP601" s="23"/>
      <c r="AQ601" s="23"/>
      <c r="AR601" s="23"/>
      <c r="AS601" s="23"/>
      <c r="AT601" s="23"/>
      <c r="AU601" s="23"/>
      <c r="AV601" s="23"/>
      <c r="AW601" s="23"/>
      <c r="AX601" s="23"/>
      <c r="AY601" s="23"/>
      <c r="AZ601" s="23"/>
      <c r="BA601" s="23"/>
      <c r="BB601" s="23"/>
      <c r="BC601" s="23"/>
      <c r="BD601" s="23"/>
      <c r="BE601" s="23"/>
      <c r="BF601" s="23"/>
      <c r="BT601" s="20">
        <f t="shared" si="46"/>
        <v>0</v>
      </c>
      <c r="BU601" s="20">
        <f t="shared" si="47"/>
        <v>0</v>
      </c>
      <c r="BV601" s="20">
        <f t="shared" si="48"/>
        <v>0</v>
      </c>
      <c r="CD601" s="23"/>
      <c r="CE601" s="23"/>
      <c r="CH601" s="20" t="str">
        <f t="shared" si="49"/>
        <v xml:space="preserve">[01/00/00] </v>
      </c>
    </row>
    <row r="602" spans="40:86">
      <c r="AN602" s="23"/>
      <c r="AO602" s="23"/>
      <c r="AP602" s="23"/>
      <c r="AQ602" s="23"/>
      <c r="AR602" s="23"/>
      <c r="AS602" s="23"/>
      <c r="AT602" s="23"/>
      <c r="AU602" s="23"/>
      <c r="AV602" s="23"/>
      <c r="AW602" s="23"/>
      <c r="AX602" s="23"/>
      <c r="AY602" s="23"/>
      <c r="AZ602" s="23"/>
      <c r="BA602" s="23"/>
      <c r="BB602" s="23"/>
      <c r="BC602" s="23"/>
      <c r="BD602" s="23"/>
      <c r="BE602" s="23"/>
      <c r="BF602" s="23"/>
      <c r="BT602" s="20">
        <f t="shared" si="46"/>
        <v>0</v>
      </c>
      <c r="BU602" s="20">
        <f t="shared" si="47"/>
        <v>0</v>
      </c>
      <c r="BV602" s="20">
        <f t="shared" si="48"/>
        <v>0</v>
      </c>
      <c r="CD602" s="23"/>
      <c r="CE602" s="23"/>
      <c r="CH602" s="20" t="str">
        <f t="shared" si="49"/>
        <v xml:space="preserve">[01/00/00] </v>
      </c>
    </row>
    <row r="603" spans="40:86">
      <c r="AN603" s="23"/>
      <c r="AO603" s="23"/>
      <c r="AP603" s="23"/>
      <c r="AQ603" s="23"/>
      <c r="AR603" s="23"/>
      <c r="AS603" s="23"/>
      <c r="AT603" s="23"/>
      <c r="AU603" s="23"/>
      <c r="AV603" s="23"/>
      <c r="AW603" s="23"/>
      <c r="AX603" s="23"/>
      <c r="AY603" s="23"/>
      <c r="AZ603" s="23"/>
      <c r="BA603" s="23"/>
      <c r="BB603" s="23"/>
      <c r="BC603" s="23"/>
      <c r="BD603" s="23"/>
      <c r="BE603" s="23"/>
      <c r="BF603" s="23"/>
      <c r="BT603" s="20">
        <f t="shared" si="46"/>
        <v>0</v>
      </c>
      <c r="BU603" s="20">
        <f t="shared" si="47"/>
        <v>0</v>
      </c>
      <c r="BV603" s="20">
        <f t="shared" si="48"/>
        <v>0</v>
      </c>
      <c r="CD603" s="23"/>
      <c r="CE603" s="23"/>
      <c r="CH603" s="20" t="str">
        <f t="shared" si="49"/>
        <v xml:space="preserve">[01/00/00] </v>
      </c>
    </row>
    <row r="604" spans="40:86">
      <c r="AN604" s="23"/>
      <c r="AO604" s="23"/>
      <c r="AP604" s="23"/>
      <c r="AQ604" s="23"/>
      <c r="AR604" s="23"/>
      <c r="AS604" s="23"/>
      <c r="AT604" s="23"/>
      <c r="AU604" s="23"/>
      <c r="AV604" s="23"/>
      <c r="AW604" s="23"/>
      <c r="AX604" s="23"/>
      <c r="AY604" s="23"/>
      <c r="AZ604" s="23"/>
      <c r="BA604" s="23"/>
      <c r="BB604" s="23"/>
      <c r="BC604" s="23"/>
      <c r="BD604" s="23"/>
      <c r="BE604" s="23"/>
      <c r="BF604" s="23"/>
      <c r="BT604" s="20">
        <f t="shared" si="46"/>
        <v>0</v>
      </c>
      <c r="BU604" s="20">
        <f t="shared" si="47"/>
        <v>0</v>
      </c>
      <c r="BV604" s="20">
        <f t="shared" si="48"/>
        <v>0</v>
      </c>
      <c r="CD604" s="23"/>
      <c r="CE604" s="23"/>
      <c r="CH604" s="20" t="str">
        <f t="shared" si="49"/>
        <v xml:space="preserve">[01/00/00] </v>
      </c>
    </row>
    <row r="605" spans="40:86">
      <c r="AN605" s="23"/>
      <c r="AO605" s="23"/>
      <c r="AP605" s="23"/>
      <c r="AQ605" s="23"/>
      <c r="AR605" s="23"/>
      <c r="AS605" s="23"/>
      <c r="AT605" s="23"/>
      <c r="AU605" s="23"/>
      <c r="AV605" s="23"/>
      <c r="AW605" s="23"/>
      <c r="AX605" s="23"/>
      <c r="AY605" s="23"/>
      <c r="AZ605" s="23"/>
      <c r="BA605" s="23"/>
      <c r="BB605" s="23"/>
      <c r="BC605" s="23"/>
      <c r="BD605" s="23"/>
      <c r="BE605" s="23"/>
      <c r="BF605" s="23"/>
      <c r="BT605" s="20">
        <f t="shared" si="46"/>
        <v>0</v>
      </c>
      <c r="BU605" s="20">
        <f t="shared" si="47"/>
        <v>0</v>
      </c>
      <c r="BV605" s="20">
        <f t="shared" si="48"/>
        <v>0</v>
      </c>
      <c r="CD605" s="23"/>
      <c r="CE605" s="23"/>
      <c r="CH605" s="20" t="str">
        <f t="shared" si="49"/>
        <v xml:space="preserve">[01/00/00] </v>
      </c>
    </row>
    <row r="606" spans="40:86">
      <c r="AN606" s="23"/>
      <c r="AO606" s="23"/>
      <c r="AP606" s="23"/>
      <c r="AQ606" s="23"/>
      <c r="AR606" s="23"/>
      <c r="AS606" s="23"/>
      <c r="AT606" s="23"/>
      <c r="AU606" s="23"/>
      <c r="AV606" s="23"/>
      <c r="AW606" s="23"/>
      <c r="AX606" s="23"/>
      <c r="AY606" s="23"/>
      <c r="AZ606" s="23"/>
      <c r="BA606" s="23"/>
      <c r="BB606" s="23"/>
      <c r="BC606" s="23"/>
      <c r="BD606" s="23"/>
      <c r="BE606" s="23"/>
      <c r="BF606" s="23"/>
      <c r="BT606" s="20">
        <f t="shared" si="46"/>
        <v>0</v>
      </c>
      <c r="BU606" s="20">
        <f t="shared" si="47"/>
        <v>0</v>
      </c>
      <c r="BV606" s="20">
        <f t="shared" si="48"/>
        <v>0</v>
      </c>
      <c r="CD606" s="23"/>
      <c r="CE606" s="23"/>
      <c r="CH606" s="20" t="str">
        <f t="shared" si="49"/>
        <v xml:space="preserve">[01/00/00] </v>
      </c>
    </row>
    <row r="607" spans="40:86">
      <c r="AN607" s="23"/>
      <c r="AO607" s="23"/>
      <c r="AP607" s="23"/>
      <c r="AQ607" s="23"/>
      <c r="AR607" s="23"/>
      <c r="AS607" s="23"/>
      <c r="AT607" s="23"/>
      <c r="AU607" s="23"/>
      <c r="AV607" s="23"/>
      <c r="AW607" s="23"/>
      <c r="AX607" s="23"/>
      <c r="AY607" s="23"/>
      <c r="AZ607" s="23"/>
      <c r="BA607" s="23"/>
      <c r="BB607" s="23"/>
      <c r="BC607" s="23"/>
      <c r="BD607" s="23"/>
      <c r="BE607" s="23"/>
      <c r="BF607" s="23"/>
      <c r="BT607" s="20">
        <f t="shared" si="46"/>
        <v>0</v>
      </c>
      <c r="BU607" s="20">
        <f t="shared" si="47"/>
        <v>0</v>
      </c>
      <c r="BV607" s="20">
        <f t="shared" si="48"/>
        <v>0</v>
      </c>
      <c r="CD607" s="23"/>
      <c r="CE607" s="23"/>
      <c r="CH607" s="20" t="str">
        <f t="shared" si="49"/>
        <v xml:space="preserve">[01/00/00] </v>
      </c>
    </row>
    <row r="608" spans="40:86">
      <c r="AN608" s="23"/>
      <c r="AO608" s="23"/>
      <c r="AP608" s="23"/>
      <c r="AQ608" s="23"/>
      <c r="AR608" s="23"/>
      <c r="AS608" s="23"/>
      <c r="AT608" s="23"/>
      <c r="AU608" s="23"/>
      <c r="AV608" s="23"/>
      <c r="AW608" s="23"/>
      <c r="AX608" s="23"/>
      <c r="AY608" s="23"/>
      <c r="AZ608" s="23"/>
      <c r="BA608" s="23"/>
      <c r="BB608" s="23"/>
      <c r="BC608" s="23"/>
      <c r="BD608" s="23"/>
      <c r="BE608" s="23"/>
      <c r="BF608" s="23"/>
      <c r="BT608" s="20">
        <f t="shared" si="46"/>
        <v>0</v>
      </c>
      <c r="BU608" s="20">
        <f t="shared" si="47"/>
        <v>0</v>
      </c>
      <c r="BV608" s="20">
        <f t="shared" si="48"/>
        <v>0</v>
      </c>
      <c r="CD608" s="23"/>
      <c r="CE608" s="23"/>
      <c r="CH608" s="20" t="str">
        <f t="shared" si="49"/>
        <v xml:space="preserve">[01/00/00] </v>
      </c>
    </row>
    <row r="609" spans="40:86">
      <c r="AN609" s="23"/>
      <c r="AO609" s="23"/>
      <c r="AP609" s="23"/>
      <c r="AQ609" s="23"/>
      <c r="AR609" s="23"/>
      <c r="AS609" s="23"/>
      <c r="AT609" s="23"/>
      <c r="AU609" s="23"/>
      <c r="AV609" s="23"/>
      <c r="AW609" s="23"/>
      <c r="AX609" s="23"/>
      <c r="AY609" s="23"/>
      <c r="AZ609" s="23"/>
      <c r="BA609" s="23"/>
      <c r="BB609" s="23"/>
      <c r="BC609" s="23"/>
      <c r="BD609" s="23"/>
      <c r="BE609" s="23"/>
      <c r="BF609" s="23"/>
      <c r="BT609" s="20">
        <f t="shared" si="46"/>
        <v>0</v>
      </c>
      <c r="BU609" s="20">
        <f t="shared" si="47"/>
        <v>0</v>
      </c>
      <c r="BV609" s="20">
        <f t="shared" si="48"/>
        <v>0</v>
      </c>
      <c r="CD609" s="23"/>
      <c r="CE609" s="23"/>
      <c r="CH609" s="20" t="str">
        <f t="shared" si="49"/>
        <v xml:space="preserve">[01/00/00] </v>
      </c>
    </row>
    <row r="610" spans="40:86">
      <c r="AN610" s="23"/>
      <c r="AO610" s="23"/>
      <c r="AP610" s="23"/>
      <c r="AQ610" s="23"/>
      <c r="AR610" s="23"/>
      <c r="AS610" s="23"/>
      <c r="AT610" s="23"/>
      <c r="AU610" s="23"/>
      <c r="AV610" s="23"/>
      <c r="AW610" s="23"/>
      <c r="AX610" s="23"/>
      <c r="AY610" s="23"/>
      <c r="AZ610" s="23"/>
      <c r="BA610" s="23"/>
      <c r="BB610" s="23"/>
      <c r="BC610" s="23"/>
      <c r="BD610" s="23"/>
      <c r="BE610" s="23"/>
      <c r="BF610" s="23"/>
      <c r="BT610" s="20">
        <f t="shared" si="46"/>
        <v>0</v>
      </c>
      <c r="BU610" s="20">
        <f t="shared" si="47"/>
        <v>0</v>
      </c>
      <c r="BV610" s="20">
        <f t="shared" si="48"/>
        <v>0</v>
      </c>
      <c r="CD610" s="23"/>
      <c r="CE610" s="23"/>
      <c r="CH610" s="20" t="str">
        <f t="shared" si="49"/>
        <v xml:space="preserve">[01/00/00] </v>
      </c>
    </row>
    <row r="611" spans="40:86">
      <c r="AN611" s="23"/>
      <c r="AO611" s="23"/>
      <c r="AP611" s="23"/>
      <c r="AQ611" s="23"/>
      <c r="AR611" s="23"/>
      <c r="AS611" s="23"/>
      <c r="AT611" s="23"/>
      <c r="AU611" s="23"/>
      <c r="AV611" s="23"/>
      <c r="AW611" s="23"/>
      <c r="AX611" s="23"/>
      <c r="AY611" s="23"/>
      <c r="AZ611" s="23"/>
      <c r="BA611" s="23"/>
      <c r="BB611" s="23"/>
      <c r="BC611" s="23"/>
      <c r="BD611" s="23"/>
      <c r="BE611" s="23"/>
      <c r="BF611" s="23"/>
      <c r="BT611" s="20">
        <f t="shared" si="46"/>
        <v>0</v>
      </c>
      <c r="BU611" s="20">
        <f t="shared" si="47"/>
        <v>0</v>
      </c>
      <c r="BV611" s="20">
        <f t="shared" si="48"/>
        <v>0</v>
      </c>
      <c r="CD611" s="23"/>
      <c r="CE611" s="23"/>
      <c r="CH611" s="20" t="str">
        <f t="shared" si="49"/>
        <v xml:space="preserve">[01/00/00] </v>
      </c>
    </row>
    <row r="612" spans="40:86">
      <c r="AN612" s="23"/>
      <c r="AO612" s="23"/>
      <c r="AP612" s="23"/>
      <c r="AQ612" s="23"/>
      <c r="AR612" s="23"/>
      <c r="AS612" s="23"/>
      <c r="AT612" s="23"/>
      <c r="AU612" s="23"/>
      <c r="AV612" s="23"/>
      <c r="AW612" s="23"/>
      <c r="AX612" s="23"/>
      <c r="AY612" s="23"/>
      <c r="AZ612" s="23"/>
      <c r="BA612" s="23"/>
      <c r="BB612" s="23"/>
      <c r="BC612" s="23"/>
      <c r="BD612" s="23"/>
      <c r="BE612" s="23"/>
      <c r="BF612" s="23"/>
      <c r="BT612" s="20">
        <f t="shared" si="46"/>
        <v>0</v>
      </c>
      <c r="BU612" s="20">
        <f t="shared" si="47"/>
        <v>0</v>
      </c>
      <c r="BV612" s="20">
        <f t="shared" si="48"/>
        <v>0</v>
      </c>
      <c r="CD612" s="23"/>
      <c r="CE612" s="23"/>
      <c r="CH612" s="20" t="str">
        <f t="shared" si="49"/>
        <v xml:space="preserve">[01/00/00] </v>
      </c>
    </row>
    <row r="613" spans="40:86">
      <c r="AN613" s="23"/>
      <c r="AO613" s="23"/>
      <c r="AP613" s="23"/>
      <c r="AQ613" s="23"/>
      <c r="AR613" s="23"/>
      <c r="AS613" s="23"/>
      <c r="AT613" s="23"/>
      <c r="AU613" s="23"/>
      <c r="AV613" s="23"/>
      <c r="AW613" s="23"/>
      <c r="AX613" s="23"/>
      <c r="AY613" s="23"/>
      <c r="AZ613" s="23"/>
      <c r="BA613" s="23"/>
      <c r="BB613" s="23"/>
      <c r="BC613" s="23"/>
      <c r="BD613" s="23"/>
      <c r="BE613" s="23"/>
      <c r="BF613" s="23"/>
      <c r="BT613" s="20">
        <f t="shared" si="46"/>
        <v>0</v>
      </c>
      <c r="BU613" s="20">
        <f t="shared" si="47"/>
        <v>0</v>
      </c>
      <c r="BV613" s="20">
        <f t="shared" si="48"/>
        <v>0</v>
      </c>
      <c r="CD613" s="23"/>
      <c r="CE613" s="23"/>
      <c r="CH613" s="20" t="str">
        <f t="shared" si="49"/>
        <v xml:space="preserve">[01/00/00] </v>
      </c>
    </row>
    <row r="614" spans="40:86">
      <c r="AN614" s="23"/>
      <c r="AO614" s="23"/>
      <c r="AP614" s="23"/>
      <c r="AQ614" s="23"/>
      <c r="AR614" s="23"/>
      <c r="AS614" s="23"/>
      <c r="AT614" s="23"/>
      <c r="AU614" s="23"/>
      <c r="AV614" s="23"/>
      <c r="AW614" s="23"/>
      <c r="AX614" s="23"/>
      <c r="AY614" s="23"/>
      <c r="AZ614" s="23"/>
      <c r="BA614" s="23"/>
      <c r="BB614" s="23"/>
      <c r="BC614" s="23"/>
      <c r="BD614" s="23"/>
      <c r="BE614" s="23"/>
      <c r="BF614" s="23"/>
      <c r="BT614" s="20">
        <f t="shared" si="46"/>
        <v>0</v>
      </c>
      <c r="BU614" s="20">
        <f t="shared" si="47"/>
        <v>0</v>
      </c>
      <c r="BV614" s="20">
        <f t="shared" si="48"/>
        <v>0</v>
      </c>
      <c r="CD614" s="23"/>
      <c r="CE614" s="23"/>
      <c r="CH614" s="20" t="str">
        <f t="shared" si="49"/>
        <v xml:space="preserve">[01/00/00] </v>
      </c>
    </row>
    <row r="615" spans="40:86">
      <c r="AN615" s="23"/>
      <c r="AO615" s="23"/>
      <c r="AP615" s="23"/>
      <c r="AQ615" s="23"/>
      <c r="AR615" s="23"/>
      <c r="AS615" s="23"/>
      <c r="AT615" s="23"/>
      <c r="AU615" s="23"/>
      <c r="AV615" s="23"/>
      <c r="AW615" s="23"/>
      <c r="AX615" s="23"/>
      <c r="AY615" s="23"/>
      <c r="AZ615" s="23"/>
      <c r="BA615" s="23"/>
      <c r="BB615" s="23"/>
      <c r="BC615" s="23"/>
      <c r="BD615" s="23"/>
      <c r="BE615" s="23"/>
      <c r="BF615" s="23"/>
      <c r="BT615" s="20">
        <f t="shared" si="46"/>
        <v>0</v>
      </c>
      <c r="BU615" s="20">
        <f t="shared" si="47"/>
        <v>0</v>
      </c>
      <c r="BV615" s="20">
        <f t="shared" si="48"/>
        <v>0</v>
      </c>
      <c r="CD615" s="23"/>
      <c r="CE615" s="23"/>
      <c r="CH615" s="20" t="str">
        <f t="shared" si="49"/>
        <v xml:space="preserve">[01/00/00] </v>
      </c>
    </row>
    <row r="616" spans="40:86">
      <c r="AN616" s="23"/>
      <c r="AO616" s="23"/>
      <c r="AP616" s="23"/>
      <c r="AQ616" s="23"/>
      <c r="AR616" s="23"/>
      <c r="AS616" s="23"/>
      <c r="AT616" s="23"/>
      <c r="AU616" s="23"/>
      <c r="AV616" s="23"/>
      <c r="AW616" s="23"/>
      <c r="AX616" s="23"/>
      <c r="AY616" s="23"/>
      <c r="AZ616" s="23"/>
      <c r="BA616" s="23"/>
      <c r="BB616" s="23"/>
      <c r="BC616" s="23"/>
      <c r="BD616" s="23"/>
      <c r="BE616" s="23"/>
      <c r="BF616" s="23"/>
      <c r="BT616" s="20">
        <f t="shared" si="46"/>
        <v>0</v>
      </c>
      <c r="BU616" s="20">
        <f t="shared" si="47"/>
        <v>0</v>
      </c>
      <c r="BV616" s="20">
        <f t="shared" si="48"/>
        <v>0</v>
      </c>
      <c r="CD616" s="23"/>
      <c r="CE616" s="23"/>
      <c r="CH616" s="20" t="str">
        <f t="shared" si="49"/>
        <v xml:space="preserve">[01/00/00] </v>
      </c>
    </row>
    <row r="617" spans="40:86">
      <c r="AN617" s="23"/>
      <c r="AO617" s="23"/>
      <c r="AP617" s="23"/>
      <c r="AQ617" s="23"/>
      <c r="AR617" s="23"/>
      <c r="AS617" s="23"/>
      <c r="AT617" s="23"/>
      <c r="AU617" s="23"/>
      <c r="AV617" s="23"/>
      <c r="AW617" s="23"/>
      <c r="AX617" s="23"/>
      <c r="AY617" s="23"/>
      <c r="AZ617" s="23"/>
      <c r="BA617" s="23"/>
      <c r="BB617" s="23"/>
      <c r="BC617" s="23"/>
      <c r="BD617" s="23"/>
      <c r="BE617" s="23"/>
      <c r="BF617" s="23"/>
      <c r="BT617" s="20">
        <f t="shared" si="46"/>
        <v>0</v>
      </c>
      <c r="BU617" s="20">
        <f t="shared" si="47"/>
        <v>0</v>
      </c>
      <c r="BV617" s="20">
        <f t="shared" si="48"/>
        <v>0</v>
      </c>
      <c r="CD617" s="23"/>
      <c r="CE617" s="23"/>
      <c r="CH617" s="20" t="str">
        <f t="shared" si="49"/>
        <v xml:space="preserve">[01/00/00] </v>
      </c>
    </row>
    <row r="618" spans="40:86">
      <c r="AN618" s="23"/>
      <c r="AO618" s="23"/>
      <c r="AP618" s="23"/>
      <c r="AQ618" s="23"/>
      <c r="AR618" s="23"/>
      <c r="AS618" s="23"/>
      <c r="AT618" s="23"/>
      <c r="AU618" s="23"/>
      <c r="AV618" s="23"/>
      <c r="AW618" s="23"/>
      <c r="AX618" s="23"/>
      <c r="AY618" s="23"/>
      <c r="AZ618" s="23"/>
      <c r="BA618" s="23"/>
      <c r="BB618" s="23"/>
      <c r="BC618" s="23"/>
      <c r="BD618" s="23"/>
      <c r="BE618" s="23"/>
      <c r="BF618" s="23"/>
      <c r="BT618" s="20">
        <f t="shared" si="46"/>
        <v>0</v>
      </c>
      <c r="BU618" s="20">
        <f t="shared" si="47"/>
        <v>0</v>
      </c>
      <c r="BV618" s="20">
        <f t="shared" si="48"/>
        <v>0</v>
      </c>
      <c r="CD618" s="23"/>
      <c r="CE618" s="23"/>
      <c r="CH618" s="20" t="str">
        <f t="shared" si="49"/>
        <v xml:space="preserve">[01/00/00] </v>
      </c>
    </row>
    <row r="619" spans="40:86">
      <c r="AN619" s="23"/>
      <c r="AO619" s="23"/>
      <c r="AP619" s="23"/>
      <c r="AQ619" s="23"/>
      <c r="AR619" s="23"/>
      <c r="AS619" s="23"/>
      <c r="AT619" s="23"/>
      <c r="AU619" s="23"/>
      <c r="AV619" s="23"/>
      <c r="AW619" s="23"/>
      <c r="AX619" s="23"/>
      <c r="AY619" s="23"/>
      <c r="AZ619" s="23"/>
      <c r="BA619" s="23"/>
      <c r="BB619" s="23"/>
      <c r="BC619" s="23"/>
      <c r="BD619" s="23"/>
      <c r="BE619" s="23"/>
      <c r="BF619" s="23"/>
      <c r="BT619" s="20">
        <f t="shared" si="46"/>
        <v>0</v>
      </c>
      <c r="BU619" s="20">
        <f t="shared" si="47"/>
        <v>0</v>
      </c>
      <c r="BV619" s="20">
        <f t="shared" si="48"/>
        <v>0</v>
      </c>
      <c r="CD619" s="23"/>
      <c r="CE619" s="23"/>
      <c r="CH619" s="20" t="str">
        <f t="shared" si="49"/>
        <v xml:space="preserve">[01/00/00] </v>
      </c>
    </row>
    <row r="620" spans="40:86">
      <c r="AN620" s="23"/>
      <c r="AO620" s="23"/>
      <c r="AP620" s="23"/>
      <c r="AQ620" s="23"/>
      <c r="AR620" s="23"/>
      <c r="AS620" s="23"/>
      <c r="AT620" s="23"/>
      <c r="AU620" s="23"/>
      <c r="AV620" s="23"/>
      <c r="AW620" s="23"/>
      <c r="AX620" s="23"/>
      <c r="AY620" s="23"/>
      <c r="AZ620" s="23"/>
      <c r="BA620" s="23"/>
      <c r="BB620" s="23"/>
      <c r="BC620" s="23"/>
      <c r="BD620" s="23"/>
      <c r="BE620" s="23"/>
      <c r="BF620" s="23"/>
      <c r="BT620" s="20">
        <f t="shared" si="46"/>
        <v>0</v>
      </c>
      <c r="BU620" s="20">
        <f t="shared" si="47"/>
        <v>0</v>
      </c>
      <c r="BV620" s="20">
        <f t="shared" si="48"/>
        <v>0</v>
      </c>
      <c r="CD620" s="23"/>
      <c r="CE620" s="23"/>
      <c r="CH620" s="20" t="str">
        <f t="shared" si="49"/>
        <v xml:space="preserve">[01/00/00] </v>
      </c>
    </row>
    <row r="621" spans="40:86">
      <c r="AN621" s="23"/>
      <c r="AO621" s="23"/>
      <c r="AP621" s="23"/>
      <c r="AQ621" s="23"/>
      <c r="AR621" s="23"/>
      <c r="AS621" s="23"/>
      <c r="AT621" s="23"/>
      <c r="AU621" s="23"/>
      <c r="AV621" s="23"/>
      <c r="AW621" s="23"/>
      <c r="AX621" s="23"/>
      <c r="AY621" s="23"/>
      <c r="AZ621" s="23"/>
      <c r="BA621" s="23"/>
      <c r="BB621" s="23"/>
      <c r="BC621" s="23"/>
      <c r="BD621" s="23"/>
      <c r="BE621" s="23"/>
      <c r="BF621" s="23"/>
      <c r="BT621" s="20">
        <f t="shared" si="46"/>
        <v>0</v>
      </c>
      <c r="BU621" s="20">
        <f t="shared" si="47"/>
        <v>0</v>
      </c>
      <c r="BV621" s="20">
        <f t="shared" si="48"/>
        <v>0</v>
      </c>
      <c r="CD621" s="23"/>
      <c r="CE621" s="23"/>
      <c r="CH621" s="20" t="str">
        <f t="shared" si="49"/>
        <v xml:space="preserve">[01/00/00] </v>
      </c>
    </row>
    <row r="622" spans="40:86">
      <c r="AN622" s="23"/>
      <c r="AO622" s="23"/>
      <c r="AP622" s="23"/>
      <c r="AQ622" s="23"/>
      <c r="AR622" s="23"/>
      <c r="AS622" s="23"/>
      <c r="AT622" s="23"/>
      <c r="AU622" s="23"/>
      <c r="AV622" s="23"/>
      <c r="AW622" s="23"/>
      <c r="AX622" s="23"/>
      <c r="AY622" s="23"/>
      <c r="AZ622" s="23"/>
      <c r="BA622" s="23"/>
      <c r="BB622" s="23"/>
      <c r="BC622" s="23"/>
      <c r="BD622" s="23"/>
      <c r="BE622" s="23"/>
      <c r="BF622" s="23"/>
      <c r="BT622" s="20">
        <f t="shared" si="46"/>
        <v>0</v>
      </c>
      <c r="BU622" s="20">
        <f t="shared" si="47"/>
        <v>0</v>
      </c>
      <c r="BV622" s="20">
        <f t="shared" si="48"/>
        <v>0</v>
      </c>
      <c r="CD622" s="23"/>
      <c r="CE622" s="23"/>
      <c r="CH622" s="20" t="str">
        <f t="shared" si="49"/>
        <v xml:space="preserve">[01/00/00] </v>
      </c>
    </row>
    <row r="623" spans="40:86">
      <c r="AN623" s="23"/>
      <c r="AO623" s="23"/>
      <c r="AP623" s="23"/>
      <c r="AQ623" s="23"/>
      <c r="AR623" s="23"/>
      <c r="AS623" s="23"/>
      <c r="AT623" s="23"/>
      <c r="AU623" s="23"/>
      <c r="AV623" s="23"/>
      <c r="AW623" s="23"/>
      <c r="AX623" s="23"/>
      <c r="AY623" s="23"/>
      <c r="AZ623" s="23"/>
      <c r="BA623" s="23"/>
      <c r="BB623" s="23"/>
      <c r="BC623" s="23"/>
      <c r="BD623" s="23"/>
      <c r="BE623" s="23"/>
      <c r="BF623" s="23"/>
      <c r="BT623" s="20">
        <f t="shared" si="46"/>
        <v>0</v>
      </c>
      <c r="BU623" s="20">
        <f t="shared" si="47"/>
        <v>0</v>
      </c>
      <c r="BV623" s="20">
        <f t="shared" si="48"/>
        <v>0</v>
      </c>
      <c r="CD623" s="23"/>
      <c r="CE623" s="23"/>
      <c r="CH623" s="20" t="str">
        <f t="shared" si="49"/>
        <v xml:space="preserve">[01/00/00] </v>
      </c>
    </row>
    <row r="624" spans="40:86">
      <c r="AN624" s="23"/>
      <c r="AO624" s="23"/>
      <c r="AP624" s="23"/>
      <c r="AQ624" s="23"/>
      <c r="AR624" s="23"/>
      <c r="AS624" s="23"/>
      <c r="AT624" s="23"/>
      <c r="AU624" s="23"/>
      <c r="AV624" s="23"/>
      <c r="AW624" s="23"/>
      <c r="AX624" s="23"/>
      <c r="AY624" s="23"/>
      <c r="AZ624" s="23"/>
      <c r="BA624" s="23"/>
      <c r="BB624" s="23"/>
      <c r="BC624" s="23"/>
      <c r="BD624" s="23"/>
      <c r="BE624" s="23"/>
      <c r="BF624" s="23"/>
      <c r="BT624" s="20">
        <f t="shared" si="46"/>
        <v>0</v>
      </c>
      <c r="BU624" s="20">
        <f t="shared" si="47"/>
        <v>0</v>
      </c>
      <c r="BV624" s="20">
        <f t="shared" si="48"/>
        <v>0</v>
      </c>
      <c r="CD624" s="23"/>
      <c r="CE624" s="23"/>
      <c r="CH624" s="20" t="str">
        <f t="shared" si="49"/>
        <v xml:space="preserve">[01/00/00] </v>
      </c>
    </row>
    <row r="625" spans="14:86">
      <c r="AN625" s="23"/>
      <c r="AO625" s="23"/>
      <c r="AP625" s="23"/>
      <c r="AQ625" s="23"/>
      <c r="AR625" s="23"/>
      <c r="AS625" s="23"/>
      <c r="AT625" s="23"/>
      <c r="AU625" s="23"/>
      <c r="AV625" s="23"/>
      <c r="AW625" s="23"/>
      <c r="AX625" s="23"/>
      <c r="AY625" s="23"/>
      <c r="AZ625" s="23"/>
      <c r="BA625" s="23"/>
      <c r="BB625" s="23"/>
      <c r="BC625" s="23"/>
      <c r="BD625" s="23"/>
      <c r="BE625" s="23"/>
      <c r="BF625" s="23"/>
      <c r="BT625" s="20">
        <f t="shared" si="46"/>
        <v>0</v>
      </c>
      <c r="BU625" s="20">
        <f t="shared" si="47"/>
        <v>0</v>
      </c>
      <c r="BV625" s="20">
        <f t="shared" si="48"/>
        <v>0</v>
      </c>
      <c r="CD625" s="23"/>
      <c r="CE625" s="23"/>
      <c r="CH625" s="20" t="str">
        <f t="shared" si="49"/>
        <v xml:space="preserve">[01/00/00] </v>
      </c>
    </row>
    <row r="626" spans="14:86">
      <c r="AN626" s="23"/>
      <c r="AO626" s="23"/>
      <c r="AP626" s="23"/>
      <c r="AQ626" s="23"/>
      <c r="AR626" s="23"/>
      <c r="AS626" s="23"/>
      <c r="AT626" s="23"/>
      <c r="AU626" s="23"/>
      <c r="AV626" s="23"/>
      <c r="AW626" s="23"/>
      <c r="AX626" s="23"/>
      <c r="AY626" s="23"/>
      <c r="AZ626" s="23"/>
      <c r="BA626" s="23"/>
      <c r="BB626" s="23"/>
      <c r="BC626" s="23"/>
      <c r="BD626" s="23"/>
      <c r="BE626" s="23"/>
      <c r="BF626" s="23"/>
      <c r="BT626" s="20">
        <f t="shared" si="46"/>
        <v>0</v>
      </c>
      <c r="BU626" s="20">
        <f t="shared" si="47"/>
        <v>0</v>
      </c>
      <c r="BV626" s="20">
        <f t="shared" si="48"/>
        <v>0</v>
      </c>
      <c r="CD626" s="23"/>
      <c r="CE626" s="23"/>
      <c r="CH626" s="20" t="str">
        <f t="shared" si="49"/>
        <v xml:space="preserve">[01/00/00] </v>
      </c>
    </row>
    <row r="627" spans="14:86">
      <c r="AN627" s="23"/>
      <c r="AO627" s="23"/>
      <c r="AP627" s="23"/>
      <c r="AQ627" s="23"/>
      <c r="AR627" s="23"/>
      <c r="AS627" s="23"/>
      <c r="AT627" s="23"/>
      <c r="AU627" s="23"/>
      <c r="AV627" s="23"/>
      <c r="AW627" s="23"/>
      <c r="AX627" s="23"/>
      <c r="AY627" s="23"/>
      <c r="AZ627" s="23"/>
      <c r="BA627" s="23"/>
      <c r="BB627" s="23"/>
      <c r="BC627" s="23"/>
      <c r="BD627" s="23"/>
      <c r="BE627" s="23"/>
      <c r="BF627" s="23"/>
      <c r="BT627" s="20">
        <f t="shared" si="46"/>
        <v>0</v>
      </c>
      <c r="BU627" s="20">
        <f t="shared" si="47"/>
        <v>0</v>
      </c>
      <c r="BV627" s="20">
        <f t="shared" si="48"/>
        <v>0</v>
      </c>
      <c r="CD627" s="23"/>
      <c r="CE627" s="23"/>
      <c r="CH627" s="20" t="str">
        <f t="shared" si="49"/>
        <v xml:space="preserve">[01/00/00] </v>
      </c>
    </row>
    <row r="628" spans="14:86">
      <c r="AN628" s="23"/>
      <c r="AO628" s="23"/>
      <c r="AP628" s="23"/>
      <c r="AQ628" s="23"/>
      <c r="AR628" s="23"/>
      <c r="AS628" s="23"/>
      <c r="AT628" s="23"/>
      <c r="AU628" s="23"/>
      <c r="AV628" s="23"/>
      <c r="AW628" s="23"/>
      <c r="AX628" s="23"/>
      <c r="AY628" s="23"/>
      <c r="AZ628" s="23"/>
      <c r="BA628" s="23"/>
      <c r="BB628" s="23"/>
      <c r="BC628" s="23"/>
      <c r="BD628" s="23"/>
      <c r="BE628" s="23"/>
      <c r="BF628" s="23"/>
      <c r="BT628" s="20">
        <f t="shared" si="46"/>
        <v>0</v>
      </c>
      <c r="BU628" s="20">
        <f t="shared" si="47"/>
        <v>0</v>
      </c>
      <c r="BV628" s="20">
        <f t="shared" si="48"/>
        <v>0</v>
      </c>
      <c r="CD628" s="23"/>
      <c r="CE628" s="23"/>
      <c r="CH628" s="20" t="str">
        <f t="shared" si="49"/>
        <v xml:space="preserve">[01/00/00] </v>
      </c>
    </row>
    <row r="629" spans="14:86">
      <c r="AN629" s="23"/>
      <c r="AO629" s="23"/>
      <c r="AP629" s="23"/>
      <c r="AQ629" s="23"/>
      <c r="AR629" s="23"/>
      <c r="AS629" s="23"/>
      <c r="AT629" s="23"/>
      <c r="AU629" s="23"/>
      <c r="AV629" s="23"/>
      <c r="AW629" s="23"/>
      <c r="AX629" s="23"/>
      <c r="AY629" s="23"/>
      <c r="AZ629" s="23"/>
      <c r="BA629" s="23"/>
      <c r="BB629" s="23"/>
      <c r="BC629" s="23"/>
      <c r="BD629" s="23"/>
      <c r="BE629" s="23"/>
      <c r="BF629" s="23"/>
      <c r="BT629" s="20">
        <f t="shared" si="46"/>
        <v>0</v>
      </c>
      <c r="BU629" s="20">
        <f t="shared" si="47"/>
        <v>0</v>
      </c>
      <c r="BV629" s="20">
        <f t="shared" si="48"/>
        <v>0</v>
      </c>
      <c r="CD629" s="23"/>
      <c r="CE629" s="23"/>
      <c r="CH629" s="20" t="str">
        <f t="shared" si="49"/>
        <v xml:space="preserve">[01/00/00] </v>
      </c>
    </row>
    <row r="630" spans="14:86">
      <c r="AN630" s="23"/>
      <c r="AO630" s="23"/>
      <c r="AP630" s="23"/>
      <c r="AQ630" s="23"/>
      <c r="AR630" s="23"/>
      <c r="AS630" s="23"/>
      <c r="AT630" s="23"/>
      <c r="AU630" s="23"/>
      <c r="AV630" s="23"/>
      <c r="AW630" s="23"/>
      <c r="AX630" s="23"/>
      <c r="AY630" s="23"/>
      <c r="AZ630" s="23"/>
      <c r="BA630" s="23"/>
      <c r="BB630" s="23"/>
      <c r="BC630" s="23"/>
      <c r="BD630" s="23"/>
      <c r="BE630" s="23"/>
      <c r="BF630" s="23"/>
      <c r="BT630" s="20">
        <f t="shared" si="46"/>
        <v>0</v>
      </c>
      <c r="BU630" s="20">
        <f t="shared" si="47"/>
        <v>0</v>
      </c>
      <c r="BV630" s="20">
        <f t="shared" si="48"/>
        <v>0</v>
      </c>
      <c r="CD630" s="23"/>
      <c r="CE630" s="23"/>
      <c r="CH630" s="20" t="str">
        <f t="shared" si="49"/>
        <v xml:space="preserve">[01/00/00] </v>
      </c>
    </row>
    <row r="631" spans="14:86">
      <c r="AN631" s="23"/>
      <c r="AO631" s="23"/>
      <c r="AP631" s="23"/>
      <c r="AQ631" s="23"/>
      <c r="AR631" s="23"/>
      <c r="AS631" s="23"/>
      <c r="AT631" s="23"/>
      <c r="AU631" s="23"/>
      <c r="AV631" s="23"/>
      <c r="AW631" s="23"/>
      <c r="AX631" s="23"/>
      <c r="AY631" s="23"/>
      <c r="AZ631" s="23"/>
      <c r="BA631" s="23"/>
      <c r="BB631" s="23"/>
      <c r="BC631" s="23"/>
      <c r="BD631" s="23"/>
      <c r="BE631" s="23"/>
      <c r="BF631" s="23"/>
      <c r="BT631" s="20">
        <f t="shared" si="46"/>
        <v>0</v>
      </c>
      <c r="BU631" s="20">
        <f t="shared" si="47"/>
        <v>0</v>
      </c>
      <c r="BV631" s="20">
        <f t="shared" si="48"/>
        <v>0</v>
      </c>
      <c r="CD631" s="23"/>
      <c r="CE631" s="23"/>
      <c r="CH631" s="20" t="str">
        <f t="shared" si="49"/>
        <v xml:space="preserve">[01/00/00] </v>
      </c>
    </row>
    <row r="632" spans="14:86">
      <c r="AN632" s="23"/>
      <c r="AO632" s="23"/>
      <c r="AP632" s="23"/>
      <c r="AQ632" s="23"/>
      <c r="AR632" s="23"/>
      <c r="AS632" s="23"/>
      <c r="AT632" s="23"/>
      <c r="AU632" s="23"/>
      <c r="AV632" s="23"/>
      <c r="AW632" s="23"/>
      <c r="AX632" s="23"/>
      <c r="AY632" s="23"/>
      <c r="AZ632" s="23"/>
      <c r="BA632" s="23"/>
      <c r="BB632" s="23"/>
      <c r="BC632" s="23"/>
      <c r="BD632" s="23"/>
      <c r="BE632" s="23"/>
      <c r="BF632" s="23"/>
      <c r="BT632" s="20">
        <f t="shared" si="46"/>
        <v>0</v>
      </c>
      <c r="BU632" s="20">
        <f t="shared" si="47"/>
        <v>0</v>
      </c>
      <c r="BV632" s="20">
        <f t="shared" si="48"/>
        <v>0</v>
      </c>
      <c r="CD632" s="23"/>
      <c r="CE632" s="23"/>
      <c r="CH632" s="20" t="str">
        <f t="shared" si="49"/>
        <v xml:space="preserve">[01/00/00] </v>
      </c>
    </row>
    <row r="633" spans="14:86">
      <c r="AN633" s="23"/>
      <c r="AO633" s="23"/>
      <c r="AP633" s="23"/>
      <c r="AQ633" s="23"/>
      <c r="AR633" s="23"/>
      <c r="AS633" s="23"/>
      <c r="AT633" s="23"/>
      <c r="AU633" s="23"/>
      <c r="AV633" s="23"/>
      <c r="AW633" s="23"/>
      <c r="AX633" s="23"/>
      <c r="AY633" s="23"/>
      <c r="AZ633" s="23"/>
      <c r="BA633" s="23"/>
      <c r="BB633" s="23"/>
      <c r="BC633" s="23"/>
      <c r="BD633" s="23"/>
      <c r="BE633" s="23"/>
      <c r="BF633" s="23"/>
      <c r="BT633" s="20">
        <f t="shared" si="46"/>
        <v>0</v>
      </c>
      <c r="BU633" s="20">
        <f t="shared" si="47"/>
        <v>0</v>
      </c>
      <c r="BV633" s="20">
        <f t="shared" si="48"/>
        <v>0</v>
      </c>
      <c r="CD633" s="23"/>
      <c r="CE633" s="23"/>
      <c r="CH633" s="20" t="str">
        <f t="shared" si="49"/>
        <v xml:space="preserve">[01/00/00] </v>
      </c>
    </row>
    <row r="634" spans="14:86">
      <c r="AN634" s="23"/>
      <c r="AO634" s="23"/>
      <c r="AP634" s="23"/>
      <c r="AQ634" s="23"/>
      <c r="AR634" s="23"/>
      <c r="AS634" s="23"/>
      <c r="AT634" s="23"/>
      <c r="AU634" s="23"/>
      <c r="AV634" s="23"/>
      <c r="AW634" s="23"/>
      <c r="AX634" s="23"/>
      <c r="AY634" s="23"/>
      <c r="AZ634" s="23"/>
      <c r="BA634" s="23"/>
      <c r="BB634" s="23"/>
      <c r="BC634" s="23"/>
      <c r="BD634" s="23"/>
      <c r="BE634" s="23"/>
      <c r="BF634" s="23"/>
      <c r="BT634" s="20">
        <f t="shared" si="46"/>
        <v>0</v>
      </c>
      <c r="BU634" s="20">
        <f t="shared" si="47"/>
        <v>0</v>
      </c>
      <c r="BV634" s="20">
        <f t="shared" si="48"/>
        <v>0</v>
      </c>
      <c r="CD634" s="23"/>
      <c r="CE634" s="23"/>
      <c r="CH634" s="20" t="str">
        <f t="shared" si="49"/>
        <v xml:space="preserve">[01/00/00] </v>
      </c>
    </row>
    <row r="635" spans="14:86">
      <c r="AN635" s="23"/>
      <c r="AO635" s="23"/>
      <c r="AP635" s="23"/>
      <c r="AQ635" s="23"/>
      <c r="AR635" s="23"/>
      <c r="AS635" s="23"/>
      <c r="AT635" s="23"/>
      <c r="AU635" s="23"/>
      <c r="AV635" s="23"/>
      <c r="AW635" s="23"/>
      <c r="AX635" s="23"/>
      <c r="AY635" s="23"/>
      <c r="AZ635" s="23"/>
      <c r="BA635" s="23"/>
      <c r="BB635" s="23"/>
      <c r="BC635" s="23"/>
      <c r="BD635" s="23"/>
      <c r="BE635" s="23"/>
      <c r="BF635" s="23"/>
      <c r="BT635" s="20">
        <f t="shared" si="46"/>
        <v>0</v>
      </c>
      <c r="BU635" s="20">
        <f t="shared" si="47"/>
        <v>0</v>
      </c>
      <c r="BV635" s="20">
        <f t="shared" si="48"/>
        <v>0</v>
      </c>
      <c r="CD635" s="23"/>
      <c r="CE635" s="23"/>
      <c r="CH635" s="20" t="str">
        <f t="shared" si="49"/>
        <v xml:space="preserve">[01/00/00] </v>
      </c>
    </row>
    <row r="636" spans="14:86">
      <c r="AN636" s="23"/>
      <c r="AO636" s="23"/>
      <c r="AP636" s="23"/>
      <c r="AQ636" s="23"/>
      <c r="AR636" s="23"/>
      <c r="AS636" s="23"/>
      <c r="AT636" s="23"/>
      <c r="AU636" s="23"/>
      <c r="AV636" s="23"/>
      <c r="AW636" s="23"/>
      <c r="AX636" s="23"/>
      <c r="AY636" s="23"/>
      <c r="AZ636" s="23"/>
      <c r="BA636" s="23"/>
      <c r="BB636" s="23"/>
      <c r="BC636" s="23"/>
      <c r="BD636" s="23"/>
      <c r="BE636" s="23"/>
      <c r="BF636" s="23"/>
      <c r="BT636" s="20">
        <f t="shared" si="46"/>
        <v>0</v>
      </c>
      <c r="BU636" s="20">
        <f t="shared" si="47"/>
        <v>0</v>
      </c>
      <c r="BV636" s="20">
        <f t="shared" si="48"/>
        <v>0</v>
      </c>
      <c r="CD636" s="23"/>
      <c r="CE636" s="23"/>
      <c r="CH636" s="20" t="str">
        <f t="shared" si="49"/>
        <v xml:space="preserve">[01/00/00] </v>
      </c>
    </row>
    <row r="637" spans="14:86">
      <c r="AN637" s="23"/>
      <c r="AO637" s="23"/>
      <c r="AP637" s="23"/>
      <c r="AQ637" s="23"/>
      <c r="AR637" s="23"/>
      <c r="AS637" s="23"/>
      <c r="AT637" s="23"/>
      <c r="AU637" s="23"/>
      <c r="AV637" s="23"/>
      <c r="AW637" s="23"/>
      <c r="AX637" s="23"/>
      <c r="AY637" s="23"/>
      <c r="AZ637" s="23"/>
      <c r="BA637" s="23"/>
      <c r="BB637" s="23"/>
      <c r="BC637" s="23"/>
      <c r="BD637" s="23"/>
      <c r="BE637" s="23"/>
      <c r="BF637" s="23"/>
      <c r="BT637" s="20">
        <f t="shared" si="46"/>
        <v>0</v>
      </c>
      <c r="BU637" s="20">
        <f t="shared" si="47"/>
        <v>0</v>
      </c>
      <c r="BV637" s="20">
        <f t="shared" si="48"/>
        <v>0</v>
      </c>
      <c r="CD637" s="23"/>
      <c r="CE637" s="23"/>
      <c r="CH637" s="20" t="str">
        <f t="shared" si="49"/>
        <v xml:space="preserve">[01/00/00] </v>
      </c>
    </row>
    <row r="638" spans="14:86">
      <c r="AN638" s="23"/>
      <c r="AO638" s="23"/>
      <c r="AP638" s="23"/>
      <c r="AQ638" s="23"/>
      <c r="AR638" s="23"/>
      <c r="AS638" s="23"/>
      <c r="AT638" s="23"/>
      <c r="AU638" s="23"/>
      <c r="AV638" s="23"/>
      <c r="AW638" s="23"/>
      <c r="AX638" s="23"/>
      <c r="AY638" s="23"/>
      <c r="AZ638" s="23"/>
      <c r="BA638" s="23"/>
      <c r="BB638" s="23"/>
      <c r="BC638" s="23"/>
      <c r="BD638" s="23"/>
      <c r="BE638" s="23"/>
      <c r="BF638" s="23"/>
      <c r="BT638" s="20">
        <f t="shared" si="46"/>
        <v>0</v>
      </c>
      <c r="BU638" s="20">
        <f t="shared" si="47"/>
        <v>0</v>
      </c>
      <c r="BV638" s="20">
        <f t="shared" si="48"/>
        <v>0</v>
      </c>
      <c r="CD638" s="23"/>
      <c r="CE638" s="23"/>
      <c r="CH638" s="20" t="str">
        <f t="shared" si="49"/>
        <v xml:space="preserve">[01/00/00] </v>
      </c>
    </row>
    <row r="639" spans="14:86">
      <c r="N639" s="74"/>
      <c r="AN639" s="23"/>
      <c r="AO639" s="23"/>
      <c r="AP639" s="23"/>
      <c r="AQ639" s="23"/>
      <c r="AR639" s="23"/>
      <c r="AS639" s="23"/>
      <c r="AT639" s="23"/>
      <c r="AU639" s="23"/>
      <c r="AV639" s="23"/>
      <c r="AW639" s="23"/>
      <c r="AX639" s="23"/>
      <c r="AY639" s="23"/>
      <c r="AZ639" s="23"/>
      <c r="BA639" s="23"/>
      <c r="BB639" s="23"/>
      <c r="BC639" s="23"/>
      <c r="BD639" s="23"/>
      <c r="BE639" s="23"/>
      <c r="BF639" s="23"/>
      <c r="BT639" s="20">
        <f t="shared" si="46"/>
        <v>0</v>
      </c>
      <c r="BU639" s="20">
        <f t="shared" si="47"/>
        <v>0</v>
      </c>
      <c r="BV639" s="20">
        <f t="shared" si="48"/>
        <v>0</v>
      </c>
      <c r="CD639" s="23"/>
      <c r="CE639" s="23"/>
      <c r="CH639" s="20" t="str">
        <f t="shared" si="49"/>
        <v xml:space="preserve">[01/00/00] </v>
      </c>
    </row>
    <row r="640" spans="14:86">
      <c r="N640" s="74"/>
      <c r="AN640" s="23"/>
      <c r="AO640" s="23"/>
      <c r="AP640" s="23"/>
      <c r="AQ640" s="23"/>
      <c r="AR640" s="23"/>
      <c r="AS640" s="23"/>
      <c r="AT640" s="23"/>
      <c r="AU640" s="23"/>
      <c r="AV640" s="23"/>
      <c r="AW640" s="23"/>
      <c r="AX640" s="23"/>
      <c r="AY640" s="23"/>
      <c r="AZ640" s="23"/>
      <c r="BA640" s="23"/>
      <c r="BB640" s="23"/>
      <c r="BC640" s="23"/>
      <c r="BD640" s="23"/>
      <c r="BE640" s="23"/>
      <c r="BF640" s="23"/>
      <c r="BT640" s="20">
        <f t="shared" si="46"/>
        <v>0</v>
      </c>
      <c r="BU640" s="20">
        <f t="shared" si="47"/>
        <v>0</v>
      </c>
      <c r="BV640" s="20">
        <f t="shared" si="48"/>
        <v>0</v>
      </c>
      <c r="CD640" s="23"/>
      <c r="CE640" s="23"/>
      <c r="CH640" s="20" t="str">
        <f t="shared" si="49"/>
        <v xml:space="preserve">[01/00/00] </v>
      </c>
    </row>
    <row r="641" spans="40:86">
      <c r="AN641" s="23"/>
      <c r="AO641" s="23"/>
      <c r="AP641" s="23"/>
      <c r="AQ641" s="23"/>
      <c r="AR641" s="23"/>
      <c r="AS641" s="23"/>
      <c r="AT641" s="23"/>
      <c r="AU641" s="23"/>
      <c r="AV641" s="23"/>
      <c r="AW641" s="23"/>
      <c r="AX641" s="23"/>
      <c r="AY641" s="23"/>
      <c r="AZ641" s="23"/>
      <c r="BA641" s="23"/>
      <c r="BB641" s="23"/>
      <c r="BC641" s="23"/>
      <c r="BD641" s="23"/>
      <c r="BE641" s="23"/>
      <c r="BF641" s="23"/>
      <c r="BT641" s="20">
        <f t="shared" si="46"/>
        <v>0</v>
      </c>
      <c r="BU641" s="20">
        <f t="shared" si="47"/>
        <v>0</v>
      </c>
      <c r="BV641" s="20">
        <f t="shared" si="48"/>
        <v>0</v>
      </c>
      <c r="CD641" s="23"/>
      <c r="CE641" s="23"/>
      <c r="CH641" s="20" t="str">
        <f t="shared" si="49"/>
        <v xml:space="preserve">[01/00/00] </v>
      </c>
    </row>
    <row r="642" spans="40:86">
      <c r="AN642" s="23"/>
      <c r="AO642" s="23"/>
      <c r="AP642" s="23"/>
      <c r="AQ642" s="23"/>
      <c r="AR642" s="23"/>
      <c r="AS642" s="23"/>
      <c r="AT642" s="23"/>
      <c r="AU642" s="23"/>
      <c r="AV642" s="23"/>
      <c r="AW642" s="23"/>
      <c r="AX642" s="23"/>
      <c r="AY642" s="23"/>
      <c r="AZ642" s="23"/>
      <c r="BA642" s="23"/>
      <c r="BB642" s="23"/>
      <c r="BC642" s="23"/>
      <c r="BD642" s="23"/>
      <c r="BE642" s="23"/>
      <c r="BF642" s="23"/>
      <c r="BT642" s="20">
        <f t="shared" si="46"/>
        <v>0</v>
      </c>
      <c r="BU642" s="20">
        <f t="shared" si="47"/>
        <v>0</v>
      </c>
      <c r="BV642" s="20">
        <f t="shared" si="48"/>
        <v>0</v>
      </c>
      <c r="CD642" s="23"/>
      <c r="CE642" s="23"/>
      <c r="CH642" s="20" t="str">
        <f t="shared" si="49"/>
        <v xml:space="preserve">[01/00/00] </v>
      </c>
    </row>
    <row r="643" spans="40:86">
      <c r="AN643" s="23"/>
      <c r="AO643" s="23"/>
      <c r="AP643" s="23"/>
      <c r="AQ643" s="23"/>
      <c r="AR643" s="23"/>
      <c r="AS643" s="23"/>
      <c r="AT643" s="23"/>
      <c r="AU643" s="23"/>
      <c r="AV643" s="23"/>
      <c r="AW643" s="23"/>
      <c r="AX643" s="23"/>
      <c r="AY643" s="23"/>
      <c r="AZ643" s="23"/>
      <c r="BA643" s="23"/>
      <c r="BB643" s="23"/>
      <c r="BC643" s="23"/>
      <c r="BD643" s="23"/>
      <c r="BE643" s="23"/>
      <c r="BF643" s="23"/>
      <c r="BT643" s="20">
        <f t="shared" si="46"/>
        <v>0</v>
      </c>
      <c r="BU643" s="20">
        <f t="shared" si="47"/>
        <v>0</v>
      </c>
      <c r="BV643" s="20">
        <f t="shared" si="48"/>
        <v>0</v>
      </c>
      <c r="CD643" s="23"/>
      <c r="CE643" s="23"/>
      <c r="CH643" s="20" t="str">
        <f t="shared" si="49"/>
        <v xml:space="preserve">[01/00/00] </v>
      </c>
    </row>
    <row r="644" spans="40:86">
      <c r="AN644" s="23"/>
      <c r="AO644" s="23"/>
      <c r="AP644" s="23"/>
      <c r="AQ644" s="23"/>
      <c r="AR644" s="23"/>
      <c r="AS644" s="23"/>
      <c r="AT644" s="23"/>
      <c r="AU644" s="23"/>
      <c r="AV644" s="23"/>
      <c r="AW644" s="23"/>
      <c r="AX644" s="23"/>
      <c r="AY644" s="23"/>
      <c r="AZ644" s="23"/>
      <c r="BA644" s="23"/>
      <c r="BB644" s="23"/>
      <c r="BC644" s="23"/>
      <c r="BD644" s="23"/>
      <c r="BE644" s="23"/>
      <c r="BF644" s="23"/>
      <c r="BT644" s="20">
        <f t="shared" ref="BT644:BT707" si="50">IF(BR644=20,BS644,0)</f>
        <v>0</v>
      </c>
      <c r="BU644" s="20">
        <f t="shared" ref="BU644:BU707" si="51">IF(BR644=30,BS644,0)</f>
        <v>0</v>
      </c>
      <c r="BV644" s="20">
        <f t="shared" ref="BV644:BV707" si="52">IF(BR644=20,0,IF(BR644=30,0,BS644))</f>
        <v>0</v>
      </c>
      <c r="CD644" s="23"/>
      <c r="CE644" s="23"/>
      <c r="CH644" s="20" t="str">
        <f t="shared" ref="CH644:CH707" si="53">"[" &amp; TEXT(CD644,"MM/DD/YY") &amp; "] "</f>
        <v xml:space="preserve">[01/00/00] </v>
      </c>
    </row>
    <row r="645" spans="40:86">
      <c r="AN645" s="23"/>
      <c r="AO645" s="23"/>
      <c r="AP645" s="23"/>
      <c r="AQ645" s="23"/>
      <c r="AR645" s="23"/>
      <c r="AS645" s="23"/>
      <c r="AT645" s="23"/>
      <c r="AU645" s="23"/>
      <c r="AV645" s="23"/>
      <c r="AW645" s="23"/>
      <c r="AX645" s="23"/>
      <c r="AY645" s="23"/>
      <c r="AZ645" s="23"/>
      <c r="BA645" s="23"/>
      <c r="BB645" s="23"/>
      <c r="BC645" s="23"/>
      <c r="BD645" s="23"/>
      <c r="BE645" s="23"/>
      <c r="BF645" s="23"/>
      <c r="BT645" s="20">
        <f t="shared" si="50"/>
        <v>0</v>
      </c>
      <c r="BU645" s="20">
        <f t="shared" si="51"/>
        <v>0</v>
      </c>
      <c r="BV645" s="20">
        <f t="shared" si="52"/>
        <v>0</v>
      </c>
      <c r="CD645" s="23"/>
      <c r="CE645" s="23"/>
      <c r="CH645" s="20" t="str">
        <f t="shared" si="53"/>
        <v xml:space="preserve">[01/00/00] </v>
      </c>
    </row>
    <row r="646" spans="40:86">
      <c r="AN646" s="23"/>
      <c r="AO646" s="23"/>
      <c r="AP646" s="23"/>
      <c r="AQ646" s="23"/>
      <c r="AR646" s="23"/>
      <c r="AS646" s="23"/>
      <c r="AT646" s="23"/>
      <c r="AU646" s="23"/>
      <c r="AV646" s="23"/>
      <c r="AW646" s="23"/>
      <c r="AX646" s="23"/>
      <c r="AY646" s="23"/>
      <c r="AZ646" s="23"/>
      <c r="BA646" s="23"/>
      <c r="BB646" s="23"/>
      <c r="BC646" s="23"/>
      <c r="BD646" s="23"/>
      <c r="BE646" s="23"/>
      <c r="BF646" s="23"/>
      <c r="BT646" s="20">
        <f t="shared" si="50"/>
        <v>0</v>
      </c>
      <c r="BU646" s="20">
        <f t="shared" si="51"/>
        <v>0</v>
      </c>
      <c r="BV646" s="20">
        <f t="shared" si="52"/>
        <v>0</v>
      </c>
      <c r="CD646" s="23"/>
      <c r="CE646" s="23"/>
      <c r="CH646" s="20" t="str">
        <f t="shared" si="53"/>
        <v xml:space="preserve">[01/00/00] </v>
      </c>
    </row>
    <row r="647" spans="40:86">
      <c r="AN647" s="23"/>
      <c r="AO647" s="23"/>
      <c r="AP647" s="23"/>
      <c r="AQ647" s="23"/>
      <c r="AR647" s="23"/>
      <c r="AS647" s="23"/>
      <c r="AT647" s="23"/>
      <c r="AU647" s="23"/>
      <c r="AV647" s="23"/>
      <c r="AW647" s="23"/>
      <c r="AX647" s="23"/>
      <c r="AY647" s="23"/>
      <c r="AZ647" s="23"/>
      <c r="BA647" s="23"/>
      <c r="BB647" s="23"/>
      <c r="BC647" s="23"/>
      <c r="BD647" s="23"/>
      <c r="BE647" s="23"/>
      <c r="BF647" s="23"/>
      <c r="BT647" s="20">
        <f t="shared" si="50"/>
        <v>0</v>
      </c>
      <c r="BU647" s="20">
        <f t="shared" si="51"/>
        <v>0</v>
      </c>
      <c r="BV647" s="20">
        <f t="shared" si="52"/>
        <v>0</v>
      </c>
      <c r="CD647" s="23"/>
      <c r="CE647" s="23"/>
      <c r="CH647" s="20" t="str">
        <f t="shared" si="53"/>
        <v xml:space="preserve">[01/00/00] </v>
      </c>
    </row>
    <row r="648" spans="40:86">
      <c r="AN648" s="23"/>
      <c r="AO648" s="23"/>
      <c r="AP648" s="23"/>
      <c r="AQ648" s="23"/>
      <c r="AR648" s="23"/>
      <c r="AS648" s="23"/>
      <c r="AT648" s="23"/>
      <c r="AU648" s="23"/>
      <c r="AV648" s="23"/>
      <c r="AW648" s="23"/>
      <c r="AX648" s="23"/>
      <c r="AY648" s="23"/>
      <c r="AZ648" s="23"/>
      <c r="BA648" s="23"/>
      <c r="BB648" s="23"/>
      <c r="BC648" s="23"/>
      <c r="BD648" s="23"/>
      <c r="BE648" s="23"/>
      <c r="BF648" s="23"/>
      <c r="BT648" s="20">
        <f t="shared" si="50"/>
        <v>0</v>
      </c>
      <c r="BU648" s="20">
        <f t="shared" si="51"/>
        <v>0</v>
      </c>
      <c r="BV648" s="20">
        <f t="shared" si="52"/>
        <v>0</v>
      </c>
      <c r="CD648" s="23"/>
      <c r="CE648" s="23"/>
      <c r="CH648" s="20" t="str">
        <f t="shared" si="53"/>
        <v xml:space="preserve">[01/00/00] </v>
      </c>
    </row>
    <row r="649" spans="40:86">
      <c r="AN649" s="23"/>
      <c r="AO649" s="23"/>
      <c r="AP649" s="23"/>
      <c r="AQ649" s="23"/>
      <c r="AR649" s="23"/>
      <c r="AS649" s="23"/>
      <c r="AT649" s="23"/>
      <c r="AU649" s="23"/>
      <c r="AV649" s="23"/>
      <c r="AW649" s="23"/>
      <c r="AX649" s="23"/>
      <c r="AY649" s="23"/>
      <c r="AZ649" s="23"/>
      <c r="BA649" s="23"/>
      <c r="BB649" s="23"/>
      <c r="BC649" s="23"/>
      <c r="BD649" s="23"/>
      <c r="BE649" s="23"/>
      <c r="BF649" s="23"/>
      <c r="BT649" s="20">
        <f t="shared" si="50"/>
        <v>0</v>
      </c>
      <c r="BU649" s="20">
        <f t="shared" si="51"/>
        <v>0</v>
      </c>
      <c r="BV649" s="20">
        <f t="shared" si="52"/>
        <v>0</v>
      </c>
      <c r="CD649" s="23"/>
      <c r="CE649" s="23"/>
      <c r="CH649" s="20" t="str">
        <f t="shared" si="53"/>
        <v xml:space="preserve">[01/00/00] </v>
      </c>
    </row>
    <row r="650" spans="40:86">
      <c r="AN650" s="23"/>
      <c r="AO650" s="23"/>
      <c r="AP650" s="23"/>
      <c r="AQ650" s="23"/>
      <c r="AR650" s="23"/>
      <c r="AS650" s="23"/>
      <c r="AT650" s="23"/>
      <c r="AU650" s="23"/>
      <c r="AV650" s="23"/>
      <c r="AW650" s="23"/>
      <c r="AX650" s="23"/>
      <c r="AY650" s="23"/>
      <c r="AZ650" s="23"/>
      <c r="BA650" s="23"/>
      <c r="BB650" s="23"/>
      <c r="BC650" s="23"/>
      <c r="BD650" s="23"/>
      <c r="BE650" s="23"/>
      <c r="BF650" s="23"/>
      <c r="BT650" s="20">
        <f t="shared" si="50"/>
        <v>0</v>
      </c>
      <c r="BU650" s="20">
        <f t="shared" si="51"/>
        <v>0</v>
      </c>
      <c r="BV650" s="20">
        <f t="shared" si="52"/>
        <v>0</v>
      </c>
      <c r="CD650" s="23"/>
      <c r="CE650" s="23"/>
      <c r="CH650" s="20" t="str">
        <f t="shared" si="53"/>
        <v xml:space="preserve">[01/00/00] </v>
      </c>
    </row>
    <row r="651" spans="40:86">
      <c r="AN651" s="23"/>
      <c r="AO651" s="23"/>
      <c r="AP651" s="23"/>
      <c r="AQ651" s="23"/>
      <c r="AR651" s="23"/>
      <c r="AS651" s="23"/>
      <c r="AT651" s="23"/>
      <c r="AU651" s="23"/>
      <c r="AV651" s="23"/>
      <c r="AW651" s="23"/>
      <c r="AX651" s="23"/>
      <c r="AY651" s="23"/>
      <c r="AZ651" s="23"/>
      <c r="BA651" s="23"/>
      <c r="BB651" s="23"/>
      <c r="BC651" s="23"/>
      <c r="BD651" s="23"/>
      <c r="BE651" s="23"/>
      <c r="BF651" s="23"/>
      <c r="BT651" s="20">
        <f t="shared" si="50"/>
        <v>0</v>
      </c>
      <c r="BU651" s="20">
        <f t="shared" si="51"/>
        <v>0</v>
      </c>
      <c r="BV651" s="20">
        <f t="shared" si="52"/>
        <v>0</v>
      </c>
      <c r="CD651" s="23"/>
      <c r="CE651" s="23"/>
      <c r="CH651" s="20" t="str">
        <f t="shared" si="53"/>
        <v xml:space="preserve">[01/00/00] </v>
      </c>
    </row>
    <row r="652" spans="40:86">
      <c r="AN652" s="23"/>
      <c r="AO652" s="23"/>
      <c r="AP652" s="23"/>
      <c r="AQ652" s="23"/>
      <c r="AR652" s="23"/>
      <c r="AS652" s="23"/>
      <c r="AT652" s="23"/>
      <c r="AU652" s="23"/>
      <c r="AV652" s="23"/>
      <c r="AW652" s="23"/>
      <c r="AX652" s="23"/>
      <c r="AY652" s="23"/>
      <c r="AZ652" s="23"/>
      <c r="BA652" s="23"/>
      <c r="BB652" s="23"/>
      <c r="BC652" s="23"/>
      <c r="BD652" s="23"/>
      <c r="BE652" s="23"/>
      <c r="BF652" s="23"/>
      <c r="BT652" s="20">
        <f t="shared" si="50"/>
        <v>0</v>
      </c>
      <c r="BU652" s="20">
        <f t="shared" si="51"/>
        <v>0</v>
      </c>
      <c r="BV652" s="20">
        <f t="shared" si="52"/>
        <v>0</v>
      </c>
      <c r="CD652" s="23"/>
      <c r="CE652" s="23"/>
      <c r="CH652" s="20" t="str">
        <f t="shared" si="53"/>
        <v xml:space="preserve">[01/00/00] </v>
      </c>
    </row>
    <row r="653" spans="40:86">
      <c r="AN653" s="23"/>
      <c r="AO653" s="23"/>
      <c r="AP653" s="23"/>
      <c r="AQ653" s="23"/>
      <c r="AR653" s="23"/>
      <c r="AS653" s="23"/>
      <c r="AT653" s="23"/>
      <c r="AU653" s="23"/>
      <c r="AV653" s="23"/>
      <c r="AW653" s="23"/>
      <c r="AX653" s="23"/>
      <c r="AY653" s="23"/>
      <c r="AZ653" s="23"/>
      <c r="BA653" s="23"/>
      <c r="BB653" s="23"/>
      <c r="BC653" s="23"/>
      <c r="BD653" s="23"/>
      <c r="BE653" s="23"/>
      <c r="BF653" s="23"/>
      <c r="BT653" s="20">
        <f t="shared" si="50"/>
        <v>0</v>
      </c>
      <c r="BU653" s="20">
        <f t="shared" si="51"/>
        <v>0</v>
      </c>
      <c r="BV653" s="20">
        <f t="shared" si="52"/>
        <v>0</v>
      </c>
      <c r="CD653" s="23"/>
      <c r="CE653" s="23"/>
      <c r="CH653" s="20" t="str">
        <f t="shared" si="53"/>
        <v xml:space="preserve">[01/00/00] </v>
      </c>
    </row>
    <row r="654" spans="40:86">
      <c r="AN654" s="23"/>
      <c r="AO654" s="23"/>
      <c r="AP654" s="23"/>
      <c r="AQ654" s="23"/>
      <c r="AR654" s="23"/>
      <c r="AS654" s="23"/>
      <c r="AT654" s="23"/>
      <c r="AU654" s="23"/>
      <c r="AV654" s="23"/>
      <c r="AW654" s="23"/>
      <c r="AX654" s="23"/>
      <c r="AY654" s="23"/>
      <c r="AZ654" s="23"/>
      <c r="BA654" s="23"/>
      <c r="BB654" s="23"/>
      <c r="BC654" s="23"/>
      <c r="BD654" s="23"/>
      <c r="BE654" s="23"/>
      <c r="BF654" s="23"/>
      <c r="BT654" s="20">
        <f t="shared" si="50"/>
        <v>0</v>
      </c>
      <c r="BU654" s="20">
        <f t="shared" si="51"/>
        <v>0</v>
      </c>
      <c r="BV654" s="20">
        <f t="shared" si="52"/>
        <v>0</v>
      </c>
      <c r="CD654" s="23"/>
      <c r="CE654" s="23"/>
      <c r="CH654" s="20" t="str">
        <f t="shared" si="53"/>
        <v xml:space="preserve">[01/00/00] </v>
      </c>
    </row>
    <row r="655" spans="40:86">
      <c r="AN655" s="23"/>
      <c r="AO655" s="23"/>
      <c r="AP655" s="23"/>
      <c r="AQ655" s="23"/>
      <c r="AR655" s="23"/>
      <c r="AS655" s="23"/>
      <c r="AT655" s="23"/>
      <c r="AU655" s="23"/>
      <c r="AV655" s="23"/>
      <c r="AW655" s="23"/>
      <c r="AX655" s="23"/>
      <c r="AY655" s="23"/>
      <c r="AZ655" s="23"/>
      <c r="BA655" s="23"/>
      <c r="BB655" s="23"/>
      <c r="BC655" s="23"/>
      <c r="BD655" s="23"/>
      <c r="BE655" s="23"/>
      <c r="BF655" s="23"/>
      <c r="BT655" s="20">
        <f t="shared" si="50"/>
        <v>0</v>
      </c>
      <c r="BU655" s="20">
        <f t="shared" si="51"/>
        <v>0</v>
      </c>
      <c r="BV655" s="20">
        <f t="shared" si="52"/>
        <v>0</v>
      </c>
      <c r="CD655" s="23"/>
      <c r="CE655" s="23"/>
      <c r="CH655" s="20" t="str">
        <f t="shared" si="53"/>
        <v xml:space="preserve">[01/00/00] </v>
      </c>
    </row>
    <row r="656" spans="40:86">
      <c r="AN656" s="23"/>
      <c r="AO656" s="23"/>
      <c r="AP656" s="23"/>
      <c r="AQ656" s="23"/>
      <c r="AR656" s="23"/>
      <c r="AS656" s="23"/>
      <c r="AT656" s="23"/>
      <c r="AU656" s="23"/>
      <c r="AV656" s="23"/>
      <c r="AW656" s="23"/>
      <c r="AX656" s="23"/>
      <c r="AY656" s="23"/>
      <c r="AZ656" s="23"/>
      <c r="BA656" s="23"/>
      <c r="BB656" s="23"/>
      <c r="BC656" s="23"/>
      <c r="BD656" s="23"/>
      <c r="BE656" s="23"/>
      <c r="BF656" s="23"/>
      <c r="BT656" s="20">
        <f t="shared" si="50"/>
        <v>0</v>
      </c>
      <c r="BU656" s="20">
        <f t="shared" si="51"/>
        <v>0</v>
      </c>
      <c r="BV656" s="20">
        <f t="shared" si="52"/>
        <v>0</v>
      </c>
      <c r="CD656" s="23"/>
      <c r="CE656" s="23"/>
      <c r="CH656" s="20" t="str">
        <f t="shared" si="53"/>
        <v xml:space="preserve">[01/00/00] </v>
      </c>
    </row>
    <row r="657" spans="40:86">
      <c r="AN657" s="23"/>
      <c r="AO657" s="23"/>
      <c r="AP657" s="23"/>
      <c r="AQ657" s="23"/>
      <c r="AR657" s="23"/>
      <c r="AS657" s="23"/>
      <c r="AT657" s="23"/>
      <c r="AU657" s="23"/>
      <c r="AV657" s="23"/>
      <c r="AW657" s="23"/>
      <c r="AX657" s="23"/>
      <c r="AY657" s="23"/>
      <c r="AZ657" s="23"/>
      <c r="BA657" s="23"/>
      <c r="BB657" s="23"/>
      <c r="BC657" s="23"/>
      <c r="BD657" s="23"/>
      <c r="BE657" s="23"/>
      <c r="BF657" s="23"/>
      <c r="BT657" s="20">
        <f t="shared" si="50"/>
        <v>0</v>
      </c>
      <c r="BU657" s="20">
        <f t="shared" si="51"/>
        <v>0</v>
      </c>
      <c r="BV657" s="20">
        <f t="shared" si="52"/>
        <v>0</v>
      </c>
      <c r="CD657" s="23"/>
      <c r="CE657" s="23"/>
      <c r="CH657" s="20" t="str">
        <f t="shared" si="53"/>
        <v xml:space="preserve">[01/00/00] </v>
      </c>
    </row>
    <row r="658" spans="40:86">
      <c r="AN658" s="23"/>
      <c r="AO658" s="23"/>
      <c r="AP658" s="23"/>
      <c r="AQ658" s="23"/>
      <c r="AR658" s="23"/>
      <c r="AS658" s="23"/>
      <c r="AT658" s="23"/>
      <c r="AU658" s="23"/>
      <c r="AV658" s="23"/>
      <c r="AW658" s="23"/>
      <c r="AX658" s="23"/>
      <c r="AY658" s="23"/>
      <c r="AZ658" s="23"/>
      <c r="BA658" s="23"/>
      <c r="BB658" s="23"/>
      <c r="BC658" s="23"/>
      <c r="BD658" s="23"/>
      <c r="BE658" s="23"/>
      <c r="BF658" s="23"/>
      <c r="BT658" s="20">
        <f t="shared" si="50"/>
        <v>0</v>
      </c>
      <c r="BU658" s="20">
        <f t="shared" si="51"/>
        <v>0</v>
      </c>
      <c r="BV658" s="20">
        <f t="shared" si="52"/>
        <v>0</v>
      </c>
      <c r="CD658" s="23"/>
      <c r="CE658" s="23"/>
      <c r="CH658" s="20" t="str">
        <f t="shared" si="53"/>
        <v xml:space="preserve">[01/00/00] </v>
      </c>
    </row>
    <row r="659" spans="40:86">
      <c r="AN659" s="23"/>
      <c r="AO659" s="23"/>
      <c r="AP659" s="23"/>
      <c r="AQ659" s="23"/>
      <c r="AR659" s="23"/>
      <c r="AS659" s="23"/>
      <c r="AT659" s="23"/>
      <c r="AU659" s="23"/>
      <c r="AV659" s="23"/>
      <c r="AW659" s="23"/>
      <c r="AX659" s="23"/>
      <c r="AY659" s="23"/>
      <c r="AZ659" s="23"/>
      <c r="BA659" s="23"/>
      <c r="BB659" s="23"/>
      <c r="BC659" s="23"/>
      <c r="BD659" s="23"/>
      <c r="BE659" s="23"/>
      <c r="BF659" s="23"/>
      <c r="BT659" s="20">
        <f t="shared" si="50"/>
        <v>0</v>
      </c>
      <c r="BU659" s="20">
        <f t="shared" si="51"/>
        <v>0</v>
      </c>
      <c r="BV659" s="20">
        <f t="shared" si="52"/>
        <v>0</v>
      </c>
      <c r="CD659" s="23"/>
      <c r="CE659" s="23"/>
      <c r="CH659" s="20" t="str">
        <f t="shared" si="53"/>
        <v xml:space="preserve">[01/00/00] </v>
      </c>
    </row>
    <row r="660" spans="40:86">
      <c r="AN660" s="23"/>
      <c r="AO660" s="23"/>
      <c r="AP660" s="23"/>
      <c r="AQ660" s="23"/>
      <c r="AR660" s="23"/>
      <c r="AS660" s="23"/>
      <c r="AT660" s="23"/>
      <c r="AU660" s="23"/>
      <c r="AV660" s="23"/>
      <c r="AW660" s="23"/>
      <c r="AX660" s="23"/>
      <c r="AY660" s="23"/>
      <c r="AZ660" s="23"/>
      <c r="BA660" s="23"/>
      <c r="BB660" s="23"/>
      <c r="BC660" s="23"/>
      <c r="BD660" s="23"/>
      <c r="BE660" s="23"/>
      <c r="BF660" s="23"/>
      <c r="BT660" s="20">
        <f t="shared" si="50"/>
        <v>0</v>
      </c>
      <c r="BU660" s="20">
        <f t="shared" si="51"/>
        <v>0</v>
      </c>
      <c r="BV660" s="20">
        <f t="shared" si="52"/>
        <v>0</v>
      </c>
      <c r="CD660" s="23"/>
      <c r="CE660" s="23"/>
      <c r="CH660" s="20" t="str">
        <f t="shared" si="53"/>
        <v xml:space="preserve">[01/00/00] </v>
      </c>
    </row>
    <row r="661" spans="40:86">
      <c r="AN661" s="23"/>
      <c r="AO661" s="23"/>
      <c r="AP661" s="23"/>
      <c r="AQ661" s="23"/>
      <c r="AR661" s="23"/>
      <c r="AS661" s="23"/>
      <c r="AT661" s="23"/>
      <c r="AU661" s="23"/>
      <c r="AV661" s="23"/>
      <c r="AW661" s="23"/>
      <c r="AX661" s="23"/>
      <c r="AY661" s="23"/>
      <c r="AZ661" s="23"/>
      <c r="BA661" s="23"/>
      <c r="BB661" s="23"/>
      <c r="BC661" s="23"/>
      <c r="BD661" s="23"/>
      <c r="BE661" s="23"/>
      <c r="BF661" s="23"/>
      <c r="BT661" s="20">
        <f t="shared" si="50"/>
        <v>0</v>
      </c>
      <c r="BU661" s="20">
        <f t="shared" si="51"/>
        <v>0</v>
      </c>
      <c r="BV661" s="20">
        <f t="shared" si="52"/>
        <v>0</v>
      </c>
      <c r="CD661" s="23"/>
      <c r="CE661" s="23"/>
      <c r="CH661" s="20" t="str">
        <f t="shared" si="53"/>
        <v xml:space="preserve">[01/00/00] </v>
      </c>
    </row>
    <row r="662" spans="40:86">
      <c r="AN662" s="23"/>
      <c r="AO662" s="23"/>
      <c r="AP662" s="23"/>
      <c r="AQ662" s="23"/>
      <c r="AR662" s="23"/>
      <c r="AS662" s="23"/>
      <c r="AT662" s="23"/>
      <c r="AU662" s="23"/>
      <c r="AV662" s="23"/>
      <c r="AW662" s="23"/>
      <c r="AX662" s="23"/>
      <c r="AY662" s="23"/>
      <c r="AZ662" s="23"/>
      <c r="BA662" s="23"/>
      <c r="BB662" s="23"/>
      <c r="BC662" s="23"/>
      <c r="BD662" s="23"/>
      <c r="BE662" s="23"/>
      <c r="BF662" s="23"/>
      <c r="BT662" s="20">
        <f t="shared" si="50"/>
        <v>0</v>
      </c>
      <c r="BU662" s="20">
        <f t="shared" si="51"/>
        <v>0</v>
      </c>
      <c r="BV662" s="20">
        <f t="shared" si="52"/>
        <v>0</v>
      </c>
      <c r="CD662" s="23"/>
      <c r="CE662" s="23"/>
      <c r="CH662" s="20" t="str">
        <f t="shared" si="53"/>
        <v xml:space="preserve">[01/00/00] </v>
      </c>
    </row>
    <row r="663" spans="40:86">
      <c r="AN663" s="23"/>
      <c r="AO663" s="23"/>
      <c r="AP663" s="23"/>
      <c r="AQ663" s="23"/>
      <c r="AR663" s="23"/>
      <c r="AS663" s="23"/>
      <c r="AT663" s="23"/>
      <c r="AU663" s="23"/>
      <c r="AV663" s="23"/>
      <c r="AW663" s="23"/>
      <c r="AX663" s="23"/>
      <c r="AY663" s="23"/>
      <c r="AZ663" s="23"/>
      <c r="BA663" s="23"/>
      <c r="BB663" s="23"/>
      <c r="BC663" s="23"/>
      <c r="BD663" s="23"/>
      <c r="BE663" s="23"/>
      <c r="BF663" s="23"/>
      <c r="BT663" s="20">
        <f t="shared" si="50"/>
        <v>0</v>
      </c>
      <c r="BU663" s="20">
        <f t="shared" si="51"/>
        <v>0</v>
      </c>
      <c r="BV663" s="20">
        <f t="shared" si="52"/>
        <v>0</v>
      </c>
      <c r="CD663" s="23"/>
      <c r="CE663" s="23"/>
      <c r="CH663" s="20" t="str">
        <f t="shared" si="53"/>
        <v xml:space="preserve">[01/00/00] </v>
      </c>
    </row>
    <row r="664" spans="40:86">
      <c r="AN664" s="23"/>
      <c r="AO664" s="23"/>
      <c r="AP664" s="23"/>
      <c r="AQ664" s="23"/>
      <c r="AR664" s="23"/>
      <c r="AS664" s="23"/>
      <c r="AT664" s="23"/>
      <c r="AU664" s="23"/>
      <c r="AV664" s="23"/>
      <c r="AW664" s="23"/>
      <c r="AX664" s="23"/>
      <c r="AY664" s="23"/>
      <c r="AZ664" s="23"/>
      <c r="BA664" s="23"/>
      <c r="BB664" s="23"/>
      <c r="BC664" s="23"/>
      <c r="BD664" s="23"/>
      <c r="BE664" s="23"/>
      <c r="BF664" s="23"/>
      <c r="BT664" s="20">
        <f t="shared" si="50"/>
        <v>0</v>
      </c>
      <c r="BU664" s="20">
        <f t="shared" si="51"/>
        <v>0</v>
      </c>
      <c r="BV664" s="20">
        <f t="shared" si="52"/>
        <v>0</v>
      </c>
      <c r="CD664" s="23"/>
      <c r="CE664" s="23"/>
      <c r="CH664" s="20" t="str">
        <f t="shared" si="53"/>
        <v xml:space="preserve">[01/00/00] </v>
      </c>
    </row>
    <row r="665" spans="40:86">
      <c r="AN665" s="23"/>
      <c r="AO665" s="23"/>
      <c r="AP665" s="23"/>
      <c r="AQ665" s="23"/>
      <c r="AR665" s="23"/>
      <c r="AS665" s="23"/>
      <c r="AT665" s="23"/>
      <c r="AU665" s="23"/>
      <c r="AV665" s="23"/>
      <c r="AW665" s="23"/>
      <c r="AX665" s="23"/>
      <c r="AY665" s="23"/>
      <c r="AZ665" s="23"/>
      <c r="BA665" s="23"/>
      <c r="BB665" s="23"/>
      <c r="BC665" s="23"/>
      <c r="BD665" s="23"/>
      <c r="BE665" s="23"/>
      <c r="BF665" s="23"/>
      <c r="BT665" s="20">
        <f t="shared" si="50"/>
        <v>0</v>
      </c>
      <c r="BU665" s="20">
        <f t="shared" si="51"/>
        <v>0</v>
      </c>
      <c r="BV665" s="20">
        <f t="shared" si="52"/>
        <v>0</v>
      </c>
      <c r="CD665" s="23"/>
      <c r="CE665" s="23"/>
      <c r="CH665" s="20" t="str">
        <f t="shared" si="53"/>
        <v xml:space="preserve">[01/00/00] </v>
      </c>
    </row>
    <row r="666" spans="40:86">
      <c r="AN666" s="23"/>
      <c r="AO666" s="23"/>
      <c r="AP666" s="23"/>
      <c r="AQ666" s="23"/>
      <c r="AR666" s="23"/>
      <c r="AS666" s="23"/>
      <c r="AT666" s="23"/>
      <c r="AU666" s="23"/>
      <c r="AV666" s="23"/>
      <c r="AW666" s="23"/>
      <c r="AX666" s="23"/>
      <c r="AY666" s="23"/>
      <c r="AZ666" s="23"/>
      <c r="BA666" s="23"/>
      <c r="BB666" s="23"/>
      <c r="BC666" s="23"/>
      <c r="BD666" s="23"/>
      <c r="BE666" s="23"/>
      <c r="BF666" s="23"/>
      <c r="BT666" s="20">
        <f t="shared" si="50"/>
        <v>0</v>
      </c>
      <c r="BU666" s="20">
        <f t="shared" si="51"/>
        <v>0</v>
      </c>
      <c r="BV666" s="20">
        <f t="shared" si="52"/>
        <v>0</v>
      </c>
      <c r="CD666" s="23"/>
      <c r="CE666" s="23"/>
      <c r="CH666" s="20" t="str">
        <f t="shared" si="53"/>
        <v xml:space="preserve">[01/00/00] </v>
      </c>
    </row>
    <row r="667" spans="40:86">
      <c r="AN667" s="23"/>
      <c r="AO667" s="23"/>
      <c r="AP667" s="23"/>
      <c r="AQ667" s="23"/>
      <c r="AR667" s="23"/>
      <c r="AS667" s="23"/>
      <c r="AT667" s="23"/>
      <c r="AU667" s="23"/>
      <c r="AV667" s="23"/>
      <c r="AW667" s="23"/>
      <c r="AX667" s="23"/>
      <c r="AY667" s="23"/>
      <c r="AZ667" s="23"/>
      <c r="BA667" s="23"/>
      <c r="BB667" s="23"/>
      <c r="BC667" s="23"/>
      <c r="BD667" s="23"/>
      <c r="BE667" s="23"/>
      <c r="BF667" s="23"/>
      <c r="BT667" s="20">
        <f t="shared" si="50"/>
        <v>0</v>
      </c>
      <c r="BU667" s="20">
        <f t="shared" si="51"/>
        <v>0</v>
      </c>
      <c r="BV667" s="20">
        <f t="shared" si="52"/>
        <v>0</v>
      </c>
      <c r="CD667" s="23"/>
      <c r="CE667" s="23"/>
      <c r="CH667" s="20" t="str">
        <f t="shared" si="53"/>
        <v xml:space="preserve">[01/00/00] </v>
      </c>
    </row>
    <row r="668" spans="40:86">
      <c r="AN668" s="23"/>
      <c r="AO668" s="23"/>
      <c r="AP668" s="23"/>
      <c r="AQ668" s="23"/>
      <c r="AR668" s="23"/>
      <c r="AS668" s="23"/>
      <c r="AT668" s="23"/>
      <c r="AU668" s="23"/>
      <c r="AV668" s="23"/>
      <c r="AW668" s="23"/>
      <c r="AX668" s="23"/>
      <c r="AY668" s="23"/>
      <c r="AZ668" s="23"/>
      <c r="BA668" s="23"/>
      <c r="BB668" s="23"/>
      <c r="BC668" s="23"/>
      <c r="BD668" s="23"/>
      <c r="BE668" s="23"/>
      <c r="BF668" s="23"/>
      <c r="BT668" s="20">
        <f t="shared" si="50"/>
        <v>0</v>
      </c>
      <c r="BU668" s="20">
        <f t="shared" si="51"/>
        <v>0</v>
      </c>
      <c r="BV668" s="20">
        <f t="shared" si="52"/>
        <v>0</v>
      </c>
      <c r="CD668" s="23"/>
      <c r="CE668" s="23"/>
      <c r="CH668" s="20" t="str">
        <f t="shared" si="53"/>
        <v xml:space="preserve">[01/00/00] </v>
      </c>
    </row>
    <row r="669" spans="40:86">
      <c r="AN669" s="23"/>
      <c r="AO669" s="23"/>
      <c r="AP669" s="23"/>
      <c r="AQ669" s="23"/>
      <c r="AR669" s="23"/>
      <c r="AS669" s="23"/>
      <c r="AT669" s="23"/>
      <c r="AU669" s="23"/>
      <c r="AV669" s="23"/>
      <c r="AW669" s="23"/>
      <c r="AX669" s="23"/>
      <c r="AY669" s="23"/>
      <c r="AZ669" s="23"/>
      <c r="BA669" s="23"/>
      <c r="BB669" s="23"/>
      <c r="BC669" s="23"/>
      <c r="BD669" s="23"/>
      <c r="BE669" s="23"/>
      <c r="BF669" s="23"/>
      <c r="BT669" s="20">
        <f t="shared" si="50"/>
        <v>0</v>
      </c>
      <c r="BU669" s="20">
        <f t="shared" si="51"/>
        <v>0</v>
      </c>
      <c r="BV669" s="20">
        <f t="shared" si="52"/>
        <v>0</v>
      </c>
      <c r="CD669" s="23"/>
      <c r="CE669" s="23"/>
      <c r="CH669" s="20" t="str">
        <f t="shared" si="53"/>
        <v xml:space="preserve">[01/00/00] </v>
      </c>
    </row>
    <row r="670" spans="40:86">
      <c r="AN670" s="23"/>
      <c r="AO670" s="23"/>
      <c r="AP670" s="23"/>
      <c r="AQ670" s="23"/>
      <c r="AR670" s="23"/>
      <c r="AS670" s="23"/>
      <c r="AT670" s="23"/>
      <c r="AU670" s="23"/>
      <c r="AV670" s="23"/>
      <c r="AW670" s="23"/>
      <c r="AX670" s="23"/>
      <c r="AY670" s="23"/>
      <c r="AZ670" s="23"/>
      <c r="BA670" s="23"/>
      <c r="BB670" s="23"/>
      <c r="BC670" s="23"/>
      <c r="BD670" s="23"/>
      <c r="BE670" s="23"/>
      <c r="BF670" s="23"/>
      <c r="BT670" s="20">
        <f t="shared" si="50"/>
        <v>0</v>
      </c>
      <c r="BU670" s="20">
        <f t="shared" si="51"/>
        <v>0</v>
      </c>
      <c r="BV670" s="20">
        <f t="shared" si="52"/>
        <v>0</v>
      </c>
      <c r="CD670" s="23"/>
      <c r="CE670" s="23"/>
      <c r="CH670" s="20" t="str">
        <f t="shared" si="53"/>
        <v xml:space="preserve">[01/00/00] </v>
      </c>
    </row>
    <row r="671" spans="40:86">
      <c r="AN671" s="23"/>
      <c r="AO671" s="23"/>
      <c r="AP671" s="23"/>
      <c r="AQ671" s="23"/>
      <c r="AR671" s="23"/>
      <c r="AS671" s="23"/>
      <c r="AT671" s="23"/>
      <c r="AU671" s="23"/>
      <c r="AV671" s="23"/>
      <c r="AW671" s="23"/>
      <c r="AX671" s="23"/>
      <c r="AY671" s="23"/>
      <c r="AZ671" s="23"/>
      <c r="BA671" s="23"/>
      <c r="BB671" s="23"/>
      <c r="BC671" s="23"/>
      <c r="BD671" s="23"/>
      <c r="BE671" s="23"/>
      <c r="BF671" s="23"/>
      <c r="BT671" s="20">
        <f t="shared" si="50"/>
        <v>0</v>
      </c>
      <c r="BU671" s="20">
        <f t="shared" si="51"/>
        <v>0</v>
      </c>
      <c r="BV671" s="20">
        <f t="shared" si="52"/>
        <v>0</v>
      </c>
      <c r="CD671" s="23"/>
      <c r="CE671" s="23"/>
      <c r="CH671" s="20" t="str">
        <f t="shared" si="53"/>
        <v xml:space="preserve">[01/00/00] </v>
      </c>
    </row>
    <row r="672" spans="40:86">
      <c r="AN672" s="23"/>
      <c r="AO672" s="23"/>
      <c r="AP672" s="23"/>
      <c r="AQ672" s="23"/>
      <c r="AR672" s="23"/>
      <c r="AS672" s="23"/>
      <c r="AT672" s="23"/>
      <c r="AU672" s="23"/>
      <c r="AV672" s="23"/>
      <c r="AW672" s="23"/>
      <c r="AX672" s="23"/>
      <c r="AY672" s="23"/>
      <c r="AZ672" s="23"/>
      <c r="BA672" s="23"/>
      <c r="BB672" s="23"/>
      <c r="BC672" s="23"/>
      <c r="BD672" s="23"/>
      <c r="BE672" s="23"/>
      <c r="BF672" s="23"/>
      <c r="BT672" s="20">
        <f t="shared" si="50"/>
        <v>0</v>
      </c>
      <c r="BU672" s="20">
        <f t="shared" si="51"/>
        <v>0</v>
      </c>
      <c r="BV672" s="20">
        <f t="shared" si="52"/>
        <v>0</v>
      </c>
      <c r="CD672" s="23"/>
      <c r="CE672" s="23"/>
      <c r="CH672" s="20" t="str">
        <f t="shared" si="53"/>
        <v xml:space="preserve">[01/00/00] </v>
      </c>
    </row>
    <row r="673" spans="40:86">
      <c r="AN673" s="23"/>
      <c r="AO673" s="23"/>
      <c r="AP673" s="23"/>
      <c r="AQ673" s="23"/>
      <c r="AR673" s="23"/>
      <c r="AS673" s="23"/>
      <c r="AT673" s="23"/>
      <c r="AU673" s="23"/>
      <c r="AV673" s="23"/>
      <c r="AW673" s="23"/>
      <c r="AX673" s="23"/>
      <c r="AY673" s="23"/>
      <c r="AZ673" s="23"/>
      <c r="BA673" s="23"/>
      <c r="BB673" s="23"/>
      <c r="BC673" s="23"/>
      <c r="BD673" s="23"/>
      <c r="BE673" s="23"/>
      <c r="BF673" s="23"/>
      <c r="BT673" s="20">
        <f t="shared" si="50"/>
        <v>0</v>
      </c>
      <c r="BU673" s="20">
        <f t="shared" si="51"/>
        <v>0</v>
      </c>
      <c r="BV673" s="20">
        <f t="shared" si="52"/>
        <v>0</v>
      </c>
      <c r="CD673" s="23"/>
      <c r="CE673" s="23"/>
      <c r="CH673" s="20" t="str">
        <f t="shared" si="53"/>
        <v xml:space="preserve">[01/00/00] </v>
      </c>
    </row>
    <row r="674" spans="40:86">
      <c r="AN674" s="23"/>
      <c r="AO674" s="23"/>
      <c r="AP674" s="23"/>
      <c r="AQ674" s="23"/>
      <c r="AR674" s="23"/>
      <c r="AS674" s="23"/>
      <c r="AT674" s="23"/>
      <c r="AU674" s="23"/>
      <c r="AV674" s="23"/>
      <c r="AW674" s="23"/>
      <c r="AX674" s="23"/>
      <c r="AY674" s="23"/>
      <c r="AZ674" s="23"/>
      <c r="BA674" s="23"/>
      <c r="BB674" s="23"/>
      <c r="BC674" s="23"/>
      <c r="BD674" s="23"/>
      <c r="BE674" s="23"/>
      <c r="BF674" s="23"/>
      <c r="BT674" s="20">
        <f t="shared" si="50"/>
        <v>0</v>
      </c>
      <c r="BU674" s="20">
        <f t="shared" si="51"/>
        <v>0</v>
      </c>
      <c r="BV674" s="20">
        <f t="shared" si="52"/>
        <v>0</v>
      </c>
      <c r="CD674" s="23"/>
      <c r="CE674" s="23"/>
      <c r="CH674" s="20" t="str">
        <f t="shared" si="53"/>
        <v xml:space="preserve">[01/00/00] </v>
      </c>
    </row>
    <row r="675" spans="40:86">
      <c r="AN675" s="23"/>
      <c r="AO675" s="23"/>
      <c r="AP675" s="23"/>
      <c r="AQ675" s="23"/>
      <c r="AR675" s="23"/>
      <c r="AS675" s="23"/>
      <c r="AT675" s="23"/>
      <c r="AU675" s="23"/>
      <c r="AV675" s="23"/>
      <c r="AW675" s="23"/>
      <c r="AX675" s="23"/>
      <c r="AY675" s="23"/>
      <c r="AZ675" s="23"/>
      <c r="BA675" s="23"/>
      <c r="BB675" s="23"/>
      <c r="BC675" s="23"/>
      <c r="BD675" s="23"/>
      <c r="BE675" s="23"/>
      <c r="BF675" s="23"/>
      <c r="BT675" s="20">
        <f t="shared" si="50"/>
        <v>0</v>
      </c>
      <c r="BU675" s="20">
        <f t="shared" si="51"/>
        <v>0</v>
      </c>
      <c r="BV675" s="20">
        <f t="shared" si="52"/>
        <v>0</v>
      </c>
      <c r="CD675" s="23"/>
      <c r="CE675" s="23"/>
      <c r="CH675" s="20" t="str">
        <f t="shared" si="53"/>
        <v xml:space="preserve">[01/00/00] </v>
      </c>
    </row>
    <row r="676" spans="40:86">
      <c r="AN676" s="23"/>
      <c r="AO676" s="23"/>
      <c r="AP676" s="23"/>
      <c r="AQ676" s="23"/>
      <c r="AR676" s="23"/>
      <c r="AS676" s="23"/>
      <c r="AT676" s="23"/>
      <c r="AU676" s="23"/>
      <c r="AV676" s="23"/>
      <c r="AW676" s="23"/>
      <c r="AX676" s="23"/>
      <c r="AY676" s="23"/>
      <c r="AZ676" s="23"/>
      <c r="BA676" s="23"/>
      <c r="BB676" s="23"/>
      <c r="BC676" s="23"/>
      <c r="BD676" s="23"/>
      <c r="BE676" s="23"/>
      <c r="BF676" s="23"/>
      <c r="BT676" s="20">
        <f t="shared" si="50"/>
        <v>0</v>
      </c>
      <c r="BU676" s="20">
        <f t="shared" si="51"/>
        <v>0</v>
      </c>
      <c r="BV676" s="20">
        <f t="shared" si="52"/>
        <v>0</v>
      </c>
      <c r="CD676" s="23"/>
      <c r="CE676" s="23"/>
      <c r="CH676" s="20" t="str">
        <f t="shared" si="53"/>
        <v xml:space="preserve">[01/00/00] </v>
      </c>
    </row>
    <row r="677" spans="40:86">
      <c r="AN677" s="23"/>
      <c r="AO677" s="23"/>
      <c r="AP677" s="23"/>
      <c r="AQ677" s="23"/>
      <c r="AR677" s="23"/>
      <c r="AS677" s="23"/>
      <c r="AT677" s="23"/>
      <c r="AU677" s="23"/>
      <c r="AV677" s="23"/>
      <c r="AW677" s="23"/>
      <c r="AX677" s="23"/>
      <c r="AY677" s="23"/>
      <c r="AZ677" s="23"/>
      <c r="BA677" s="23"/>
      <c r="BB677" s="23"/>
      <c r="BC677" s="23"/>
      <c r="BD677" s="23"/>
      <c r="BE677" s="23"/>
      <c r="BF677" s="23"/>
      <c r="BT677" s="20">
        <f t="shared" si="50"/>
        <v>0</v>
      </c>
      <c r="BU677" s="20">
        <f t="shared" si="51"/>
        <v>0</v>
      </c>
      <c r="BV677" s="20">
        <f t="shared" si="52"/>
        <v>0</v>
      </c>
      <c r="CD677" s="23"/>
      <c r="CE677" s="23"/>
      <c r="CH677" s="20" t="str">
        <f t="shared" si="53"/>
        <v xml:space="preserve">[01/00/00] </v>
      </c>
    </row>
    <row r="678" spans="40:86">
      <c r="AN678" s="23"/>
      <c r="AO678" s="23"/>
      <c r="AP678" s="23"/>
      <c r="AQ678" s="23"/>
      <c r="AR678" s="23"/>
      <c r="AS678" s="23"/>
      <c r="AT678" s="23"/>
      <c r="AU678" s="23"/>
      <c r="AV678" s="23"/>
      <c r="AW678" s="23"/>
      <c r="AX678" s="23"/>
      <c r="AY678" s="23"/>
      <c r="AZ678" s="23"/>
      <c r="BA678" s="23"/>
      <c r="BB678" s="23"/>
      <c r="BC678" s="23"/>
      <c r="BD678" s="23"/>
      <c r="BE678" s="23"/>
      <c r="BF678" s="23"/>
      <c r="BT678" s="20">
        <f t="shared" si="50"/>
        <v>0</v>
      </c>
      <c r="BU678" s="20">
        <f t="shared" si="51"/>
        <v>0</v>
      </c>
      <c r="BV678" s="20">
        <f t="shared" si="52"/>
        <v>0</v>
      </c>
      <c r="CD678" s="23"/>
      <c r="CE678" s="23"/>
      <c r="CH678" s="20" t="str">
        <f t="shared" si="53"/>
        <v xml:space="preserve">[01/00/00] </v>
      </c>
    </row>
    <row r="679" spans="40:86">
      <c r="AN679" s="23"/>
      <c r="AO679" s="23"/>
      <c r="AP679" s="23"/>
      <c r="AQ679" s="23"/>
      <c r="AR679" s="23"/>
      <c r="AS679" s="23"/>
      <c r="AT679" s="23"/>
      <c r="AU679" s="23"/>
      <c r="AV679" s="23"/>
      <c r="AW679" s="23"/>
      <c r="AX679" s="23"/>
      <c r="AY679" s="23"/>
      <c r="AZ679" s="23"/>
      <c r="BA679" s="23"/>
      <c r="BB679" s="23"/>
      <c r="BC679" s="23"/>
      <c r="BD679" s="23"/>
      <c r="BE679" s="23"/>
      <c r="BF679" s="23"/>
      <c r="BT679" s="20">
        <f t="shared" si="50"/>
        <v>0</v>
      </c>
      <c r="BU679" s="20">
        <f t="shared" si="51"/>
        <v>0</v>
      </c>
      <c r="BV679" s="20">
        <f t="shared" si="52"/>
        <v>0</v>
      </c>
      <c r="CD679" s="23"/>
      <c r="CE679" s="23"/>
      <c r="CH679" s="20" t="str">
        <f t="shared" si="53"/>
        <v xml:space="preserve">[01/00/00] </v>
      </c>
    </row>
    <row r="680" spans="40:86">
      <c r="AN680" s="23"/>
      <c r="AO680" s="23"/>
      <c r="AP680" s="23"/>
      <c r="AQ680" s="23"/>
      <c r="AR680" s="23"/>
      <c r="AS680" s="23"/>
      <c r="AT680" s="23"/>
      <c r="AU680" s="23"/>
      <c r="AV680" s="23"/>
      <c r="AW680" s="23"/>
      <c r="AX680" s="23"/>
      <c r="AY680" s="23"/>
      <c r="AZ680" s="23"/>
      <c r="BA680" s="23"/>
      <c r="BB680" s="23"/>
      <c r="BC680" s="23"/>
      <c r="BD680" s="23"/>
      <c r="BE680" s="23"/>
      <c r="BF680" s="23"/>
      <c r="BT680" s="20">
        <f t="shared" si="50"/>
        <v>0</v>
      </c>
      <c r="BU680" s="20">
        <f t="shared" si="51"/>
        <v>0</v>
      </c>
      <c r="BV680" s="20">
        <f t="shared" si="52"/>
        <v>0</v>
      </c>
      <c r="CD680" s="23"/>
      <c r="CE680" s="23"/>
      <c r="CH680" s="20" t="str">
        <f t="shared" si="53"/>
        <v xml:space="preserve">[01/00/00] </v>
      </c>
    </row>
    <row r="681" spans="40:86">
      <c r="AN681" s="23"/>
      <c r="AO681" s="23"/>
      <c r="AP681" s="23"/>
      <c r="AQ681" s="23"/>
      <c r="AR681" s="23"/>
      <c r="AS681" s="23"/>
      <c r="AT681" s="23"/>
      <c r="AU681" s="23"/>
      <c r="AV681" s="23"/>
      <c r="AW681" s="23"/>
      <c r="AX681" s="23"/>
      <c r="AY681" s="23"/>
      <c r="AZ681" s="23"/>
      <c r="BA681" s="23"/>
      <c r="BB681" s="23"/>
      <c r="BC681" s="23"/>
      <c r="BD681" s="23"/>
      <c r="BE681" s="23"/>
      <c r="BF681" s="23"/>
      <c r="BT681" s="20">
        <f t="shared" si="50"/>
        <v>0</v>
      </c>
      <c r="BU681" s="20">
        <f t="shared" si="51"/>
        <v>0</v>
      </c>
      <c r="BV681" s="20">
        <f t="shared" si="52"/>
        <v>0</v>
      </c>
      <c r="CD681" s="23"/>
      <c r="CE681" s="23"/>
      <c r="CH681" s="20" t="str">
        <f t="shared" si="53"/>
        <v xml:space="preserve">[01/00/00] </v>
      </c>
    </row>
    <row r="682" spans="40:86">
      <c r="AN682" s="23"/>
      <c r="AO682" s="23"/>
      <c r="AP682" s="23"/>
      <c r="AQ682" s="23"/>
      <c r="AR682" s="23"/>
      <c r="AS682" s="23"/>
      <c r="AT682" s="23"/>
      <c r="AU682" s="23"/>
      <c r="AV682" s="23"/>
      <c r="AW682" s="23"/>
      <c r="AX682" s="23"/>
      <c r="AY682" s="23"/>
      <c r="AZ682" s="23"/>
      <c r="BA682" s="23"/>
      <c r="BB682" s="23"/>
      <c r="BC682" s="23"/>
      <c r="BD682" s="23"/>
      <c r="BE682" s="23"/>
      <c r="BF682" s="23"/>
      <c r="BT682" s="20">
        <f t="shared" si="50"/>
        <v>0</v>
      </c>
      <c r="BU682" s="20">
        <f t="shared" si="51"/>
        <v>0</v>
      </c>
      <c r="BV682" s="20">
        <f t="shared" si="52"/>
        <v>0</v>
      </c>
      <c r="CD682" s="23"/>
      <c r="CE682" s="23"/>
      <c r="CH682" s="20" t="str">
        <f t="shared" si="53"/>
        <v xml:space="preserve">[01/00/00] </v>
      </c>
    </row>
    <row r="683" spans="40:86">
      <c r="AN683" s="23"/>
      <c r="AO683" s="23"/>
      <c r="AP683" s="23"/>
      <c r="AQ683" s="23"/>
      <c r="AR683" s="23"/>
      <c r="AS683" s="23"/>
      <c r="AT683" s="23"/>
      <c r="AU683" s="23"/>
      <c r="AV683" s="23"/>
      <c r="AW683" s="23"/>
      <c r="AX683" s="23"/>
      <c r="AY683" s="23"/>
      <c r="AZ683" s="23"/>
      <c r="BA683" s="23"/>
      <c r="BB683" s="23"/>
      <c r="BC683" s="23"/>
      <c r="BD683" s="23"/>
      <c r="BE683" s="23"/>
      <c r="BF683" s="23"/>
      <c r="BT683" s="20">
        <f t="shared" si="50"/>
        <v>0</v>
      </c>
      <c r="BU683" s="20">
        <f t="shared" si="51"/>
        <v>0</v>
      </c>
      <c r="BV683" s="20">
        <f t="shared" si="52"/>
        <v>0</v>
      </c>
      <c r="CD683" s="23"/>
      <c r="CE683" s="23"/>
      <c r="CH683" s="20" t="str">
        <f t="shared" si="53"/>
        <v xml:space="preserve">[01/00/00] </v>
      </c>
    </row>
    <row r="684" spans="40:86">
      <c r="AN684" s="23"/>
      <c r="AO684" s="23"/>
      <c r="AP684" s="23"/>
      <c r="AQ684" s="23"/>
      <c r="AR684" s="23"/>
      <c r="AS684" s="23"/>
      <c r="AT684" s="23"/>
      <c r="AU684" s="23"/>
      <c r="AV684" s="23"/>
      <c r="AW684" s="23"/>
      <c r="AX684" s="23"/>
      <c r="AY684" s="23"/>
      <c r="AZ684" s="23"/>
      <c r="BA684" s="23"/>
      <c r="BB684" s="23"/>
      <c r="BC684" s="23"/>
      <c r="BD684" s="23"/>
      <c r="BE684" s="23"/>
      <c r="BF684" s="23"/>
      <c r="BT684" s="20">
        <f t="shared" si="50"/>
        <v>0</v>
      </c>
      <c r="BU684" s="20">
        <f t="shared" si="51"/>
        <v>0</v>
      </c>
      <c r="BV684" s="20">
        <f t="shared" si="52"/>
        <v>0</v>
      </c>
      <c r="CD684" s="23"/>
      <c r="CE684" s="23"/>
      <c r="CH684" s="20" t="str">
        <f t="shared" si="53"/>
        <v xml:space="preserve">[01/00/00] </v>
      </c>
    </row>
    <row r="685" spans="40:86">
      <c r="AN685" s="23"/>
      <c r="AO685" s="23"/>
      <c r="AP685" s="23"/>
      <c r="AQ685" s="23"/>
      <c r="AR685" s="23"/>
      <c r="AS685" s="23"/>
      <c r="AT685" s="23"/>
      <c r="AU685" s="23"/>
      <c r="AV685" s="23"/>
      <c r="AW685" s="23"/>
      <c r="AX685" s="23"/>
      <c r="AY685" s="23"/>
      <c r="AZ685" s="23"/>
      <c r="BA685" s="23"/>
      <c r="BB685" s="23"/>
      <c r="BC685" s="23"/>
      <c r="BD685" s="23"/>
      <c r="BE685" s="23"/>
      <c r="BF685" s="23"/>
      <c r="BT685" s="20">
        <f t="shared" si="50"/>
        <v>0</v>
      </c>
      <c r="BU685" s="20">
        <f t="shared" si="51"/>
        <v>0</v>
      </c>
      <c r="BV685" s="20">
        <f t="shared" si="52"/>
        <v>0</v>
      </c>
      <c r="CD685" s="23"/>
      <c r="CE685" s="23"/>
      <c r="CH685" s="20" t="str">
        <f t="shared" si="53"/>
        <v xml:space="preserve">[01/00/00] </v>
      </c>
    </row>
    <row r="686" spans="40:86">
      <c r="AN686" s="23"/>
      <c r="AO686" s="23"/>
      <c r="AP686" s="23"/>
      <c r="AQ686" s="23"/>
      <c r="AR686" s="23"/>
      <c r="AS686" s="23"/>
      <c r="AT686" s="23"/>
      <c r="AU686" s="23"/>
      <c r="AV686" s="23"/>
      <c r="AW686" s="23"/>
      <c r="AX686" s="23"/>
      <c r="AY686" s="23"/>
      <c r="AZ686" s="23"/>
      <c r="BA686" s="23"/>
      <c r="BB686" s="23"/>
      <c r="BC686" s="23"/>
      <c r="BD686" s="23"/>
      <c r="BE686" s="23"/>
      <c r="BF686" s="23"/>
      <c r="BT686" s="20">
        <f t="shared" si="50"/>
        <v>0</v>
      </c>
      <c r="BU686" s="20">
        <f t="shared" si="51"/>
        <v>0</v>
      </c>
      <c r="BV686" s="20">
        <f t="shared" si="52"/>
        <v>0</v>
      </c>
      <c r="CD686" s="23"/>
      <c r="CE686" s="23"/>
      <c r="CH686" s="20" t="str">
        <f t="shared" si="53"/>
        <v xml:space="preserve">[01/00/00] </v>
      </c>
    </row>
    <row r="687" spans="40:86">
      <c r="AN687" s="23"/>
      <c r="AO687" s="23"/>
      <c r="AP687" s="23"/>
      <c r="AQ687" s="23"/>
      <c r="AR687" s="23"/>
      <c r="AS687" s="23"/>
      <c r="AT687" s="23"/>
      <c r="AU687" s="23"/>
      <c r="AV687" s="23"/>
      <c r="AW687" s="23"/>
      <c r="AX687" s="23"/>
      <c r="AY687" s="23"/>
      <c r="AZ687" s="23"/>
      <c r="BA687" s="23"/>
      <c r="BB687" s="23"/>
      <c r="BC687" s="23"/>
      <c r="BD687" s="23"/>
      <c r="BE687" s="23"/>
      <c r="BF687" s="23"/>
      <c r="BT687" s="20">
        <f t="shared" si="50"/>
        <v>0</v>
      </c>
      <c r="BU687" s="20">
        <f t="shared" si="51"/>
        <v>0</v>
      </c>
      <c r="BV687" s="20">
        <f t="shared" si="52"/>
        <v>0</v>
      </c>
      <c r="CD687" s="23"/>
      <c r="CE687" s="23"/>
      <c r="CH687" s="20" t="str">
        <f t="shared" si="53"/>
        <v xml:space="preserve">[01/00/00] </v>
      </c>
    </row>
    <row r="688" spans="40:86">
      <c r="AN688" s="23"/>
      <c r="AO688" s="23"/>
      <c r="AP688" s="23"/>
      <c r="AQ688" s="23"/>
      <c r="AR688" s="23"/>
      <c r="AS688" s="23"/>
      <c r="AT688" s="23"/>
      <c r="AU688" s="23"/>
      <c r="AV688" s="23"/>
      <c r="AW688" s="23"/>
      <c r="AX688" s="23"/>
      <c r="AY688" s="23"/>
      <c r="AZ688" s="23"/>
      <c r="BA688" s="23"/>
      <c r="BB688" s="23"/>
      <c r="BC688" s="23"/>
      <c r="BD688" s="23"/>
      <c r="BE688" s="23"/>
      <c r="BF688" s="23"/>
      <c r="BT688" s="20">
        <f t="shared" si="50"/>
        <v>0</v>
      </c>
      <c r="BU688" s="20">
        <f t="shared" si="51"/>
        <v>0</v>
      </c>
      <c r="BV688" s="20">
        <f t="shared" si="52"/>
        <v>0</v>
      </c>
      <c r="CD688" s="23"/>
      <c r="CE688" s="23"/>
      <c r="CH688" s="20" t="str">
        <f t="shared" si="53"/>
        <v xml:space="preserve">[01/00/00] </v>
      </c>
    </row>
    <row r="689" spans="40:86">
      <c r="AN689" s="23"/>
      <c r="AO689" s="23"/>
      <c r="AP689" s="23"/>
      <c r="AQ689" s="23"/>
      <c r="AR689" s="23"/>
      <c r="AS689" s="23"/>
      <c r="AT689" s="23"/>
      <c r="AU689" s="23"/>
      <c r="AV689" s="23"/>
      <c r="AW689" s="23"/>
      <c r="AX689" s="23"/>
      <c r="AY689" s="23"/>
      <c r="AZ689" s="23"/>
      <c r="BA689" s="23"/>
      <c r="BB689" s="23"/>
      <c r="BC689" s="23"/>
      <c r="BD689" s="23"/>
      <c r="BE689" s="23"/>
      <c r="BF689" s="23"/>
      <c r="BT689" s="20">
        <f t="shared" si="50"/>
        <v>0</v>
      </c>
      <c r="BU689" s="20">
        <f t="shared" si="51"/>
        <v>0</v>
      </c>
      <c r="BV689" s="20">
        <f t="shared" si="52"/>
        <v>0</v>
      </c>
      <c r="CD689" s="23"/>
      <c r="CE689" s="23"/>
      <c r="CH689" s="20" t="str">
        <f t="shared" si="53"/>
        <v xml:space="preserve">[01/00/00] </v>
      </c>
    </row>
    <row r="690" spans="40:86">
      <c r="AN690" s="23"/>
      <c r="AO690" s="23"/>
      <c r="AP690" s="23"/>
      <c r="AQ690" s="23"/>
      <c r="AR690" s="23"/>
      <c r="AS690" s="23"/>
      <c r="AT690" s="23"/>
      <c r="AU690" s="23"/>
      <c r="AV690" s="23"/>
      <c r="AW690" s="23"/>
      <c r="AX690" s="23"/>
      <c r="AY690" s="23"/>
      <c r="AZ690" s="23"/>
      <c r="BA690" s="23"/>
      <c r="BB690" s="23"/>
      <c r="BC690" s="23"/>
      <c r="BD690" s="23"/>
      <c r="BE690" s="23"/>
      <c r="BF690" s="23"/>
      <c r="BT690" s="20">
        <f t="shared" si="50"/>
        <v>0</v>
      </c>
      <c r="BU690" s="20">
        <f t="shared" si="51"/>
        <v>0</v>
      </c>
      <c r="BV690" s="20">
        <f t="shared" si="52"/>
        <v>0</v>
      </c>
      <c r="CD690" s="23"/>
      <c r="CE690" s="23"/>
      <c r="CH690" s="20" t="str">
        <f t="shared" si="53"/>
        <v xml:space="preserve">[01/00/00] </v>
      </c>
    </row>
    <row r="691" spans="40:86">
      <c r="AN691" s="23"/>
      <c r="AO691" s="23"/>
      <c r="AP691" s="23"/>
      <c r="AQ691" s="23"/>
      <c r="AR691" s="23"/>
      <c r="AS691" s="23"/>
      <c r="AT691" s="23"/>
      <c r="AU691" s="23"/>
      <c r="AV691" s="23"/>
      <c r="AW691" s="23"/>
      <c r="AX691" s="23"/>
      <c r="AY691" s="23"/>
      <c r="AZ691" s="23"/>
      <c r="BA691" s="23"/>
      <c r="BB691" s="23"/>
      <c r="BC691" s="23"/>
      <c r="BD691" s="23"/>
      <c r="BE691" s="23"/>
      <c r="BF691" s="23"/>
      <c r="BT691" s="20">
        <f t="shared" si="50"/>
        <v>0</v>
      </c>
      <c r="BU691" s="20">
        <f t="shared" si="51"/>
        <v>0</v>
      </c>
      <c r="BV691" s="20">
        <f t="shared" si="52"/>
        <v>0</v>
      </c>
      <c r="CD691" s="23"/>
      <c r="CE691" s="23"/>
      <c r="CH691" s="20" t="str">
        <f t="shared" si="53"/>
        <v xml:space="preserve">[01/00/00] </v>
      </c>
    </row>
    <row r="692" spans="40:86">
      <c r="AN692" s="23"/>
      <c r="AO692" s="23"/>
      <c r="AP692" s="23"/>
      <c r="AQ692" s="23"/>
      <c r="AR692" s="23"/>
      <c r="AS692" s="23"/>
      <c r="AT692" s="23"/>
      <c r="AU692" s="23"/>
      <c r="AV692" s="23"/>
      <c r="AW692" s="23"/>
      <c r="AX692" s="23"/>
      <c r="AY692" s="23"/>
      <c r="AZ692" s="23"/>
      <c r="BA692" s="23"/>
      <c r="BB692" s="23"/>
      <c r="BC692" s="23"/>
      <c r="BD692" s="23"/>
      <c r="BE692" s="23"/>
      <c r="BF692" s="23"/>
      <c r="BT692" s="20">
        <f t="shared" si="50"/>
        <v>0</v>
      </c>
      <c r="BU692" s="20">
        <f t="shared" si="51"/>
        <v>0</v>
      </c>
      <c r="BV692" s="20">
        <f t="shared" si="52"/>
        <v>0</v>
      </c>
      <c r="CD692" s="23"/>
      <c r="CE692" s="23"/>
      <c r="CH692" s="20" t="str">
        <f t="shared" si="53"/>
        <v xml:space="preserve">[01/00/00] </v>
      </c>
    </row>
    <row r="693" spans="40:86">
      <c r="AN693" s="23"/>
      <c r="AO693" s="23"/>
      <c r="AP693" s="23"/>
      <c r="AQ693" s="23"/>
      <c r="AR693" s="23"/>
      <c r="AS693" s="23"/>
      <c r="AT693" s="23"/>
      <c r="AU693" s="23"/>
      <c r="AV693" s="23"/>
      <c r="AW693" s="23"/>
      <c r="AX693" s="23"/>
      <c r="AY693" s="23"/>
      <c r="AZ693" s="23"/>
      <c r="BA693" s="23"/>
      <c r="BB693" s="23"/>
      <c r="BC693" s="23"/>
      <c r="BD693" s="23"/>
      <c r="BE693" s="23"/>
      <c r="BF693" s="23"/>
      <c r="BT693" s="20">
        <f t="shared" si="50"/>
        <v>0</v>
      </c>
      <c r="BU693" s="20">
        <f t="shared" si="51"/>
        <v>0</v>
      </c>
      <c r="BV693" s="20">
        <f t="shared" si="52"/>
        <v>0</v>
      </c>
      <c r="CD693" s="23"/>
      <c r="CE693" s="23"/>
      <c r="CH693" s="20" t="str">
        <f t="shared" si="53"/>
        <v xml:space="preserve">[01/00/00] </v>
      </c>
    </row>
    <row r="694" spans="40:86">
      <c r="AN694" s="23"/>
      <c r="AO694" s="23"/>
      <c r="AP694" s="23"/>
      <c r="AQ694" s="23"/>
      <c r="AR694" s="23"/>
      <c r="AS694" s="23"/>
      <c r="AT694" s="23"/>
      <c r="AU694" s="23"/>
      <c r="AV694" s="23"/>
      <c r="AW694" s="23"/>
      <c r="AX694" s="23"/>
      <c r="AY694" s="23"/>
      <c r="AZ694" s="23"/>
      <c r="BA694" s="23"/>
      <c r="BB694" s="23"/>
      <c r="BC694" s="23"/>
      <c r="BD694" s="23"/>
      <c r="BE694" s="23"/>
      <c r="BF694" s="23"/>
      <c r="BT694" s="20">
        <f t="shared" si="50"/>
        <v>0</v>
      </c>
      <c r="BU694" s="20">
        <f t="shared" si="51"/>
        <v>0</v>
      </c>
      <c r="BV694" s="20">
        <f t="shared" si="52"/>
        <v>0</v>
      </c>
      <c r="CD694" s="23"/>
      <c r="CE694" s="23"/>
      <c r="CH694" s="20" t="str">
        <f t="shared" si="53"/>
        <v xml:space="preserve">[01/00/00] </v>
      </c>
    </row>
    <row r="695" spans="40:86">
      <c r="AN695" s="23"/>
      <c r="AO695" s="23"/>
      <c r="AP695" s="23"/>
      <c r="AQ695" s="23"/>
      <c r="AR695" s="23"/>
      <c r="AS695" s="23"/>
      <c r="AT695" s="23"/>
      <c r="AU695" s="23"/>
      <c r="AV695" s="23"/>
      <c r="AW695" s="23"/>
      <c r="AX695" s="23"/>
      <c r="AY695" s="23"/>
      <c r="AZ695" s="23"/>
      <c r="BA695" s="23"/>
      <c r="BB695" s="23"/>
      <c r="BC695" s="23"/>
      <c r="BD695" s="23"/>
      <c r="BE695" s="23"/>
      <c r="BF695" s="23"/>
      <c r="BT695" s="20">
        <f t="shared" si="50"/>
        <v>0</v>
      </c>
      <c r="BU695" s="20">
        <f t="shared" si="51"/>
        <v>0</v>
      </c>
      <c r="BV695" s="20">
        <f t="shared" si="52"/>
        <v>0</v>
      </c>
      <c r="CD695" s="23"/>
      <c r="CE695" s="23"/>
      <c r="CH695" s="20" t="str">
        <f t="shared" si="53"/>
        <v xml:space="preserve">[01/00/00] </v>
      </c>
    </row>
    <row r="696" spans="40:86">
      <c r="AN696" s="23"/>
      <c r="AO696" s="23"/>
      <c r="AP696" s="23"/>
      <c r="AQ696" s="23"/>
      <c r="AR696" s="23"/>
      <c r="AS696" s="23"/>
      <c r="AT696" s="23"/>
      <c r="AU696" s="23"/>
      <c r="AV696" s="23"/>
      <c r="AW696" s="23"/>
      <c r="AX696" s="23"/>
      <c r="AY696" s="23"/>
      <c r="AZ696" s="23"/>
      <c r="BA696" s="23"/>
      <c r="BB696" s="23"/>
      <c r="BC696" s="23"/>
      <c r="BD696" s="23"/>
      <c r="BE696" s="23"/>
      <c r="BF696" s="23"/>
      <c r="BT696" s="20">
        <f t="shared" si="50"/>
        <v>0</v>
      </c>
      <c r="BU696" s="20">
        <f t="shared" si="51"/>
        <v>0</v>
      </c>
      <c r="BV696" s="20">
        <f t="shared" si="52"/>
        <v>0</v>
      </c>
      <c r="CD696" s="23"/>
      <c r="CE696" s="23"/>
      <c r="CH696" s="20" t="str">
        <f t="shared" si="53"/>
        <v xml:space="preserve">[01/00/00] </v>
      </c>
    </row>
    <row r="697" spans="40:86">
      <c r="AN697" s="23"/>
      <c r="AO697" s="23"/>
      <c r="AP697" s="23"/>
      <c r="AQ697" s="23"/>
      <c r="AR697" s="23"/>
      <c r="AS697" s="23"/>
      <c r="AT697" s="23"/>
      <c r="AU697" s="23"/>
      <c r="AV697" s="23"/>
      <c r="AW697" s="23"/>
      <c r="AX697" s="23"/>
      <c r="AY697" s="23"/>
      <c r="AZ697" s="23"/>
      <c r="BA697" s="23"/>
      <c r="BB697" s="23"/>
      <c r="BC697" s="23"/>
      <c r="BD697" s="23"/>
      <c r="BE697" s="23"/>
      <c r="BF697" s="23"/>
      <c r="BT697" s="20">
        <f t="shared" si="50"/>
        <v>0</v>
      </c>
      <c r="BU697" s="20">
        <f t="shared" si="51"/>
        <v>0</v>
      </c>
      <c r="BV697" s="20">
        <f t="shared" si="52"/>
        <v>0</v>
      </c>
      <c r="CD697" s="23"/>
      <c r="CE697" s="23"/>
      <c r="CH697" s="20" t="str">
        <f t="shared" si="53"/>
        <v xml:space="preserve">[01/00/00] </v>
      </c>
    </row>
    <row r="698" spans="40:86">
      <c r="AN698" s="23"/>
      <c r="AO698" s="23"/>
      <c r="AP698" s="23"/>
      <c r="AQ698" s="23"/>
      <c r="AR698" s="23"/>
      <c r="AS698" s="23"/>
      <c r="AT698" s="23"/>
      <c r="AU698" s="23"/>
      <c r="AV698" s="23"/>
      <c r="AW698" s="23"/>
      <c r="AX698" s="23"/>
      <c r="AY698" s="23"/>
      <c r="AZ698" s="23"/>
      <c r="BA698" s="23"/>
      <c r="BB698" s="23"/>
      <c r="BC698" s="23"/>
      <c r="BD698" s="23"/>
      <c r="BE698" s="23"/>
      <c r="BF698" s="23"/>
      <c r="BT698" s="20">
        <f t="shared" si="50"/>
        <v>0</v>
      </c>
      <c r="BU698" s="20">
        <f t="shared" si="51"/>
        <v>0</v>
      </c>
      <c r="BV698" s="20">
        <f t="shared" si="52"/>
        <v>0</v>
      </c>
      <c r="CD698" s="23"/>
      <c r="CE698" s="23"/>
      <c r="CH698" s="20" t="str">
        <f t="shared" si="53"/>
        <v xml:space="preserve">[01/00/00] </v>
      </c>
    </row>
    <row r="699" spans="40:86">
      <c r="AN699" s="23"/>
      <c r="AO699" s="23"/>
      <c r="AP699" s="23"/>
      <c r="AQ699" s="23"/>
      <c r="AR699" s="23"/>
      <c r="AS699" s="23"/>
      <c r="AT699" s="23"/>
      <c r="AU699" s="23"/>
      <c r="AV699" s="23"/>
      <c r="AW699" s="23"/>
      <c r="AX699" s="23"/>
      <c r="AY699" s="23"/>
      <c r="AZ699" s="23"/>
      <c r="BA699" s="23"/>
      <c r="BB699" s="23"/>
      <c r="BC699" s="23"/>
      <c r="BD699" s="23"/>
      <c r="BE699" s="23"/>
      <c r="BF699" s="23"/>
      <c r="BT699" s="20">
        <f t="shared" si="50"/>
        <v>0</v>
      </c>
      <c r="BU699" s="20">
        <f t="shared" si="51"/>
        <v>0</v>
      </c>
      <c r="BV699" s="20">
        <f t="shared" si="52"/>
        <v>0</v>
      </c>
      <c r="CD699" s="23"/>
      <c r="CE699" s="23"/>
      <c r="CH699" s="20" t="str">
        <f t="shared" si="53"/>
        <v xml:space="preserve">[01/00/00] </v>
      </c>
    </row>
    <row r="700" spans="40:86">
      <c r="AN700" s="23"/>
      <c r="AO700" s="23"/>
      <c r="AP700" s="23"/>
      <c r="AQ700" s="23"/>
      <c r="AR700" s="23"/>
      <c r="AS700" s="23"/>
      <c r="AT700" s="23"/>
      <c r="AU700" s="23"/>
      <c r="AV700" s="23"/>
      <c r="AW700" s="23"/>
      <c r="AX700" s="23"/>
      <c r="AY700" s="23"/>
      <c r="AZ700" s="23"/>
      <c r="BA700" s="23"/>
      <c r="BB700" s="23"/>
      <c r="BC700" s="23"/>
      <c r="BD700" s="23"/>
      <c r="BE700" s="23"/>
      <c r="BF700" s="23"/>
      <c r="BT700" s="20">
        <f t="shared" si="50"/>
        <v>0</v>
      </c>
      <c r="BU700" s="20">
        <f t="shared" si="51"/>
        <v>0</v>
      </c>
      <c r="BV700" s="20">
        <f t="shared" si="52"/>
        <v>0</v>
      </c>
      <c r="CD700" s="23"/>
      <c r="CE700" s="23"/>
      <c r="CH700" s="20" t="str">
        <f t="shared" si="53"/>
        <v xml:space="preserve">[01/00/00] </v>
      </c>
    </row>
    <row r="701" spans="40:86">
      <c r="AN701" s="23"/>
      <c r="AO701" s="23"/>
      <c r="AP701" s="23"/>
      <c r="AQ701" s="23"/>
      <c r="AR701" s="23"/>
      <c r="AS701" s="23"/>
      <c r="AT701" s="23"/>
      <c r="AU701" s="23"/>
      <c r="AV701" s="23"/>
      <c r="AW701" s="23"/>
      <c r="AX701" s="23"/>
      <c r="AY701" s="23"/>
      <c r="AZ701" s="23"/>
      <c r="BA701" s="23"/>
      <c r="BB701" s="23"/>
      <c r="BC701" s="23"/>
      <c r="BD701" s="23"/>
      <c r="BE701" s="23"/>
      <c r="BF701" s="23"/>
      <c r="BT701" s="20">
        <f t="shared" si="50"/>
        <v>0</v>
      </c>
      <c r="BU701" s="20">
        <f t="shared" si="51"/>
        <v>0</v>
      </c>
      <c r="BV701" s="20">
        <f t="shared" si="52"/>
        <v>0</v>
      </c>
      <c r="CD701" s="23"/>
      <c r="CE701" s="23"/>
      <c r="CH701" s="20" t="str">
        <f t="shared" si="53"/>
        <v xml:space="preserve">[01/00/00] </v>
      </c>
    </row>
    <row r="702" spans="40:86">
      <c r="AN702" s="23"/>
      <c r="AO702" s="23"/>
      <c r="AP702" s="23"/>
      <c r="AQ702" s="23"/>
      <c r="AR702" s="23"/>
      <c r="AS702" s="23"/>
      <c r="AT702" s="23"/>
      <c r="AU702" s="23"/>
      <c r="AV702" s="23"/>
      <c r="AW702" s="23"/>
      <c r="AX702" s="23"/>
      <c r="AY702" s="23"/>
      <c r="AZ702" s="23"/>
      <c r="BA702" s="23"/>
      <c r="BB702" s="23"/>
      <c r="BC702" s="23"/>
      <c r="BD702" s="23"/>
      <c r="BE702" s="23"/>
      <c r="BF702" s="23"/>
      <c r="BT702" s="20">
        <f t="shared" si="50"/>
        <v>0</v>
      </c>
      <c r="BU702" s="20">
        <f t="shared" si="51"/>
        <v>0</v>
      </c>
      <c r="BV702" s="20">
        <f t="shared" si="52"/>
        <v>0</v>
      </c>
      <c r="CD702" s="23"/>
      <c r="CE702" s="23"/>
      <c r="CH702" s="20" t="str">
        <f t="shared" si="53"/>
        <v xml:space="preserve">[01/00/00] </v>
      </c>
    </row>
    <row r="703" spans="40:86">
      <c r="AN703" s="23"/>
      <c r="AO703" s="23"/>
      <c r="AP703" s="23"/>
      <c r="AQ703" s="23"/>
      <c r="AR703" s="23"/>
      <c r="AS703" s="23"/>
      <c r="AT703" s="23"/>
      <c r="AU703" s="23"/>
      <c r="AV703" s="23"/>
      <c r="AW703" s="23"/>
      <c r="AX703" s="23"/>
      <c r="AY703" s="23"/>
      <c r="AZ703" s="23"/>
      <c r="BA703" s="23"/>
      <c r="BB703" s="23"/>
      <c r="BC703" s="23"/>
      <c r="BD703" s="23"/>
      <c r="BE703" s="23"/>
      <c r="BF703" s="23"/>
      <c r="BT703" s="20">
        <f t="shared" si="50"/>
        <v>0</v>
      </c>
      <c r="BU703" s="20">
        <f t="shared" si="51"/>
        <v>0</v>
      </c>
      <c r="BV703" s="20">
        <f t="shared" si="52"/>
        <v>0</v>
      </c>
      <c r="CD703" s="23"/>
      <c r="CE703" s="23"/>
      <c r="CH703" s="20" t="str">
        <f t="shared" si="53"/>
        <v xml:space="preserve">[01/00/00] </v>
      </c>
    </row>
    <row r="704" spans="40:86">
      <c r="AN704" s="23"/>
      <c r="AO704" s="23"/>
      <c r="AP704" s="23"/>
      <c r="AQ704" s="23"/>
      <c r="AR704" s="23"/>
      <c r="AS704" s="23"/>
      <c r="AT704" s="23"/>
      <c r="AU704" s="23"/>
      <c r="AV704" s="23"/>
      <c r="AW704" s="23"/>
      <c r="AX704" s="23"/>
      <c r="AY704" s="23"/>
      <c r="AZ704" s="23"/>
      <c r="BA704" s="23"/>
      <c r="BB704" s="23"/>
      <c r="BC704" s="23"/>
      <c r="BD704" s="23"/>
      <c r="BE704" s="23"/>
      <c r="BF704" s="23"/>
      <c r="BT704" s="20">
        <f t="shared" si="50"/>
        <v>0</v>
      </c>
      <c r="BU704" s="20">
        <f t="shared" si="51"/>
        <v>0</v>
      </c>
      <c r="BV704" s="20">
        <f t="shared" si="52"/>
        <v>0</v>
      </c>
      <c r="CD704" s="23"/>
      <c r="CE704" s="23"/>
      <c r="CH704" s="20" t="str">
        <f t="shared" si="53"/>
        <v xml:space="preserve">[01/00/00] </v>
      </c>
    </row>
    <row r="705" spans="40:86">
      <c r="AN705" s="23"/>
      <c r="AO705" s="23"/>
      <c r="AP705" s="23"/>
      <c r="AQ705" s="23"/>
      <c r="AR705" s="23"/>
      <c r="AS705" s="23"/>
      <c r="AT705" s="23"/>
      <c r="AU705" s="23"/>
      <c r="AV705" s="23"/>
      <c r="AW705" s="23"/>
      <c r="AX705" s="23"/>
      <c r="AY705" s="23"/>
      <c r="AZ705" s="23"/>
      <c r="BA705" s="23"/>
      <c r="BB705" s="23"/>
      <c r="BC705" s="23"/>
      <c r="BD705" s="23"/>
      <c r="BE705" s="23"/>
      <c r="BF705" s="23"/>
      <c r="BT705" s="20">
        <f t="shared" si="50"/>
        <v>0</v>
      </c>
      <c r="BU705" s="20">
        <f t="shared" si="51"/>
        <v>0</v>
      </c>
      <c r="BV705" s="20">
        <f t="shared" si="52"/>
        <v>0</v>
      </c>
      <c r="CD705" s="23"/>
      <c r="CE705" s="23"/>
      <c r="CH705" s="20" t="str">
        <f t="shared" si="53"/>
        <v xml:space="preserve">[01/00/00] </v>
      </c>
    </row>
    <row r="706" spans="40:86">
      <c r="AN706" s="23"/>
      <c r="AO706" s="23"/>
      <c r="AP706" s="23"/>
      <c r="AQ706" s="23"/>
      <c r="AR706" s="23"/>
      <c r="AS706" s="23"/>
      <c r="AT706" s="23"/>
      <c r="AU706" s="23"/>
      <c r="AV706" s="23"/>
      <c r="AW706" s="23"/>
      <c r="AX706" s="23"/>
      <c r="AY706" s="23"/>
      <c r="AZ706" s="23"/>
      <c r="BA706" s="23"/>
      <c r="BB706" s="23"/>
      <c r="BC706" s="23"/>
      <c r="BD706" s="23"/>
      <c r="BE706" s="23"/>
      <c r="BF706" s="23"/>
      <c r="BT706" s="20">
        <f t="shared" si="50"/>
        <v>0</v>
      </c>
      <c r="BU706" s="20">
        <f t="shared" si="51"/>
        <v>0</v>
      </c>
      <c r="BV706" s="20">
        <f t="shared" si="52"/>
        <v>0</v>
      </c>
      <c r="CD706" s="23"/>
      <c r="CE706" s="23"/>
      <c r="CH706" s="20" t="str">
        <f t="shared" si="53"/>
        <v xml:space="preserve">[01/00/00] </v>
      </c>
    </row>
    <row r="707" spans="40:86">
      <c r="AN707" s="23"/>
      <c r="AO707" s="23"/>
      <c r="AP707" s="23"/>
      <c r="AQ707" s="23"/>
      <c r="AR707" s="23"/>
      <c r="AS707" s="23"/>
      <c r="AT707" s="23"/>
      <c r="AU707" s="23"/>
      <c r="AV707" s="23"/>
      <c r="AW707" s="23"/>
      <c r="AX707" s="23"/>
      <c r="AY707" s="23"/>
      <c r="AZ707" s="23"/>
      <c r="BA707" s="23"/>
      <c r="BB707" s="23"/>
      <c r="BC707" s="23"/>
      <c r="BD707" s="23"/>
      <c r="BE707" s="23"/>
      <c r="BF707" s="23"/>
      <c r="BT707" s="20">
        <f t="shared" si="50"/>
        <v>0</v>
      </c>
      <c r="BU707" s="20">
        <f t="shared" si="51"/>
        <v>0</v>
      </c>
      <c r="BV707" s="20">
        <f t="shared" si="52"/>
        <v>0</v>
      </c>
      <c r="CD707" s="23"/>
      <c r="CE707" s="23"/>
      <c r="CH707" s="20" t="str">
        <f t="shared" si="53"/>
        <v xml:space="preserve">[01/00/00] </v>
      </c>
    </row>
    <row r="708" spans="40:86">
      <c r="AN708" s="23"/>
      <c r="AO708" s="23"/>
      <c r="AP708" s="23"/>
      <c r="AQ708" s="23"/>
      <c r="AR708" s="23"/>
      <c r="AS708" s="23"/>
      <c r="AT708" s="23"/>
      <c r="AU708" s="23"/>
      <c r="AV708" s="23"/>
      <c r="AW708" s="23"/>
      <c r="AX708" s="23"/>
      <c r="AY708" s="23"/>
      <c r="AZ708" s="23"/>
      <c r="BA708" s="23"/>
      <c r="BB708" s="23"/>
      <c r="BC708" s="23"/>
      <c r="BD708" s="23"/>
      <c r="BE708" s="23"/>
      <c r="BF708" s="23"/>
      <c r="BT708" s="20">
        <f t="shared" ref="BT708:BT771" si="54">IF(BR708=20,BS708,0)</f>
        <v>0</v>
      </c>
      <c r="BU708" s="20">
        <f t="shared" ref="BU708:BU771" si="55">IF(BR708=30,BS708,0)</f>
        <v>0</v>
      </c>
      <c r="BV708" s="20">
        <f t="shared" ref="BV708:BV771" si="56">IF(BR708=20,0,IF(BR708=30,0,BS708))</f>
        <v>0</v>
      </c>
      <c r="CD708" s="23"/>
      <c r="CE708" s="23"/>
      <c r="CH708" s="20" t="str">
        <f t="shared" ref="CH708:CH771" si="57">"[" &amp; TEXT(CD708,"MM/DD/YY") &amp; "] "</f>
        <v xml:space="preserve">[01/00/00] </v>
      </c>
    </row>
    <row r="709" spans="40:86">
      <c r="AN709" s="23"/>
      <c r="AO709" s="23"/>
      <c r="AP709" s="23"/>
      <c r="AQ709" s="23"/>
      <c r="AR709" s="23"/>
      <c r="AS709" s="23"/>
      <c r="AT709" s="23"/>
      <c r="AU709" s="23"/>
      <c r="AV709" s="23"/>
      <c r="AW709" s="23"/>
      <c r="AX709" s="23"/>
      <c r="AY709" s="23"/>
      <c r="AZ709" s="23"/>
      <c r="BA709" s="23"/>
      <c r="BB709" s="23"/>
      <c r="BC709" s="23"/>
      <c r="BD709" s="23"/>
      <c r="BE709" s="23"/>
      <c r="BF709" s="23"/>
      <c r="BT709" s="20">
        <f t="shared" si="54"/>
        <v>0</v>
      </c>
      <c r="BU709" s="20">
        <f t="shared" si="55"/>
        <v>0</v>
      </c>
      <c r="BV709" s="20">
        <f t="shared" si="56"/>
        <v>0</v>
      </c>
      <c r="CD709" s="23"/>
      <c r="CE709" s="23"/>
      <c r="CH709" s="20" t="str">
        <f t="shared" si="57"/>
        <v xml:space="preserve">[01/00/00] </v>
      </c>
    </row>
    <row r="710" spans="40:86">
      <c r="AN710" s="23"/>
      <c r="AO710" s="23"/>
      <c r="AP710" s="23"/>
      <c r="AQ710" s="23"/>
      <c r="AR710" s="23"/>
      <c r="AS710" s="23"/>
      <c r="AT710" s="23"/>
      <c r="AU710" s="23"/>
      <c r="AV710" s="23"/>
      <c r="AW710" s="23"/>
      <c r="AX710" s="23"/>
      <c r="AY710" s="23"/>
      <c r="AZ710" s="23"/>
      <c r="BA710" s="23"/>
      <c r="BB710" s="23"/>
      <c r="BC710" s="23"/>
      <c r="BD710" s="23"/>
      <c r="BE710" s="23"/>
      <c r="BF710" s="23"/>
      <c r="BT710" s="20">
        <f t="shared" si="54"/>
        <v>0</v>
      </c>
      <c r="BU710" s="20">
        <f t="shared" si="55"/>
        <v>0</v>
      </c>
      <c r="BV710" s="20">
        <f t="shared" si="56"/>
        <v>0</v>
      </c>
      <c r="CD710" s="23"/>
      <c r="CE710" s="23"/>
      <c r="CH710" s="20" t="str">
        <f t="shared" si="57"/>
        <v xml:space="preserve">[01/00/00] </v>
      </c>
    </row>
    <row r="711" spans="40:86">
      <c r="AN711" s="23"/>
      <c r="AO711" s="23"/>
      <c r="AP711" s="23"/>
      <c r="AQ711" s="23"/>
      <c r="AR711" s="23"/>
      <c r="AS711" s="23"/>
      <c r="AT711" s="23"/>
      <c r="AU711" s="23"/>
      <c r="AV711" s="23"/>
      <c r="AW711" s="23"/>
      <c r="AX711" s="23"/>
      <c r="AY711" s="23"/>
      <c r="AZ711" s="23"/>
      <c r="BA711" s="23"/>
      <c r="BB711" s="23"/>
      <c r="BC711" s="23"/>
      <c r="BD711" s="23"/>
      <c r="BE711" s="23"/>
      <c r="BF711" s="23"/>
      <c r="BT711" s="20">
        <f t="shared" si="54"/>
        <v>0</v>
      </c>
      <c r="BU711" s="20">
        <f t="shared" si="55"/>
        <v>0</v>
      </c>
      <c r="BV711" s="20">
        <f t="shared" si="56"/>
        <v>0</v>
      </c>
      <c r="CD711" s="23"/>
      <c r="CE711" s="23"/>
      <c r="CH711" s="20" t="str">
        <f t="shared" si="57"/>
        <v xml:space="preserve">[01/00/00] </v>
      </c>
    </row>
    <row r="712" spans="40:86">
      <c r="AN712" s="23"/>
      <c r="AO712" s="23"/>
      <c r="AP712" s="23"/>
      <c r="AQ712" s="23"/>
      <c r="AR712" s="23"/>
      <c r="AS712" s="23"/>
      <c r="AT712" s="23"/>
      <c r="AU712" s="23"/>
      <c r="AV712" s="23"/>
      <c r="AW712" s="23"/>
      <c r="AX712" s="23"/>
      <c r="AY712" s="23"/>
      <c r="AZ712" s="23"/>
      <c r="BA712" s="23"/>
      <c r="BB712" s="23"/>
      <c r="BC712" s="23"/>
      <c r="BD712" s="23"/>
      <c r="BE712" s="23"/>
      <c r="BF712" s="23"/>
      <c r="BT712" s="20">
        <f t="shared" si="54"/>
        <v>0</v>
      </c>
      <c r="BU712" s="20">
        <f t="shared" si="55"/>
        <v>0</v>
      </c>
      <c r="BV712" s="20">
        <f t="shared" si="56"/>
        <v>0</v>
      </c>
      <c r="CD712" s="23"/>
      <c r="CE712" s="23"/>
      <c r="CH712" s="20" t="str">
        <f t="shared" si="57"/>
        <v xml:space="preserve">[01/00/00] </v>
      </c>
    </row>
    <row r="713" spans="40:86">
      <c r="AN713" s="23"/>
      <c r="AO713" s="23"/>
      <c r="AP713" s="23"/>
      <c r="AQ713" s="23"/>
      <c r="AR713" s="23"/>
      <c r="AS713" s="23"/>
      <c r="AT713" s="23"/>
      <c r="AU713" s="23"/>
      <c r="AV713" s="23"/>
      <c r="AW713" s="23"/>
      <c r="AX713" s="23"/>
      <c r="AY713" s="23"/>
      <c r="AZ713" s="23"/>
      <c r="BA713" s="23"/>
      <c r="BB713" s="23"/>
      <c r="BC713" s="23"/>
      <c r="BD713" s="23"/>
      <c r="BE713" s="23"/>
      <c r="BF713" s="23"/>
      <c r="BT713" s="20">
        <f t="shared" si="54"/>
        <v>0</v>
      </c>
      <c r="BU713" s="20">
        <f t="shared" si="55"/>
        <v>0</v>
      </c>
      <c r="BV713" s="20">
        <f t="shared" si="56"/>
        <v>0</v>
      </c>
      <c r="CD713" s="23"/>
      <c r="CE713" s="23"/>
      <c r="CH713" s="20" t="str">
        <f t="shared" si="57"/>
        <v xml:space="preserve">[01/00/00] </v>
      </c>
    </row>
    <row r="714" spans="40:86">
      <c r="AN714" s="23"/>
      <c r="AO714" s="23"/>
      <c r="AP714" s="23"/>
      <c r="AQ714" s="23"/>
      <c r="AR714" s="23"/>
      <c r="AS714" s="23"/>
      <c r="AT714" s="23"/>
      <c r="AU714" s="23"/>
      <c r="AV714" s="23"/>
      <c r="AW714" s="23"/>
      <c r="AX714" s="23"/>
      <c r="AY714" s="23"/>
      <c r="AZ714" s="23"/>
      <c r="BA714" s="23"/>
      <c r="BB714" s="23"/>
      <c r="BC714" s="23"/>
      <c r="BD714" s="23"/>
      <c r="BE714" s="23"/>
      <c r="BF714" s="23"/>
      <c r="BT714" s="20">
        <f t="shared" si="54"/>
        <v>0</v>
      </c>
      <c r="BU714" s="20">
        <f t="shared" si="55"/>
        <v>0</v>
      </c>
      <c r="BV714" s="20">
        <f t="shared" si="56"/>
        <v>0</v>
      </c>
      <c r="CD714" s="23"/>
      <c r="CE714" s="23"/>
      <c r="CH714" s="20" t="str">
        <f t="shared" si="57"/>
        <v xml:space="preserve">[01/00/00] </v>
      </c>
    </row>
    <row r="715" spans="40:86">
      <c r="AN715" s="23"/>
      <c r="AO715" s="23"/>
      <c r="AP715" s="23"/>
      <c r="AQ715" s="23"/>
      <c r="AR715" s="23"/>
      <c r="AS715" s="23"/>
      <c r="AT715" s="23"/>
      <c r="AU715" s="23"/>
      <c r="AV715" s="23"/>
      <c r="AW715" s="23"/>
      <c r="AX715" s="23"/>
      <c r="AY715" s="23"/>
      <c r="AZ715" s="23"/>
      <c r="BA715" s="23"/>
      <c r="BB715" s="23"/>
      <c r="BC715" s="23"/>
      <c r="BD715" s="23"/>
      <c r="BE715" s="23"/>
      <c r="BF715" s="23"/>
      <c r="BT715" s="20">
        <f t="shared" si="54"/>
        <v>0</v>
      </c>
      <c r="BU715" s="20">
        <f t="shared" si="55"/>
        <v>0</v>
      </c>
      <c r="BV715" s="20">
        <f t="shared" si="56"/>
        <v>0</v>
      </c>
      <c r="CD715" s="23"/>
      <c r="CE715" s="23"/>
      <c r="CH715" s="20" t="str">
        <f t="shared" si="57"/>
        <v xml:space="preserve">[01/00/00] </v>
      </c>
    </row>
    <row r="716" spans="40:86">
      <c r="AN716" s="23"/>
      <c r="AO716" s="23"/>
      <c r="AP716" s="23"/>
      <c r="AQ716" s="23"/>
      <c r="AR716" s="23"/>
      <c r="AS716" s="23"/>
      <c r="AT716" s="23"/>
      <c r="AU716" s="23"/>
      <c r="AV716" s="23"/>
      <c r="AW716" s="23"/>
      <c r="AX716" s="23"/>
      <c r="AY716" s="23"/>
      <c r="AZ716" s="23"/>
      <c r="BA716" s="23"/>
      <c r="BB716" s="23"/>
      <c r="BC716" s="23"/>
      <c r="BD716" s="23"/>
      <c r="BE716" s="23"/>
      <c r="BF716" s="23"/>
      <c r="BT716" s="20">
        <f t="shared" si="54"/>
        <v>0</v>
      </c>
      <c r="BU716" s="20">
        <f t="shared" si="55"/>
        <v>0</v>
      </c>
      <c r="BV716" s="20">
        <f t="shared" si="56"/>
        <v>0</v>
      </c>
      <c r="CD716" s="23"/>
      <c r="CE716" s="23"/>
      <c r="CH716" s="20" t="str">
        <f t="shared" si="57"/>
        <v xml:space="preserve">[01/00/00] </v>
      </c>
    </row>
    <row r="717" spans="40:86">
      <c r="AN717" s="23"/>
      <c r="AO717" s="23"/>
      <c r="AP717" s="23"/>
      <c r="AQ717" s="23"/>
      <c r="AR717" s="23"/>
      <c r="AS717" s="23"/>
      <c r="AT717" s="23"/>
      <c r="AU717" s="23"/>
      <c r="AV717" s="23"/>
      <c r="AW717" s="23"/>
      <c r="AX717" s="23"/>
      <c r="AY717" s="23"/>
      <c r="AZ717" s="23"/>
      <c r="BA717" s="23"/>
      <c r="BB717" s="23"/>
      <c r="BC717" s="23"/>
      <c r="BD717" s="23"/>
      <c r="BE717" s="23"/>
      <c r="BF717" s="23"/>
      <c r="BT717" s="20">
        <f t="shared" si="54"/>
        <v>0</v>
      </c>
      <c r="BU717" s="20">
        <f t="shared" si="55"/>
        <v>0</v>
      </c>
      <c r="BV717" s="20">
        <f t="shared" si="56"/>
        <v>0</v>
      </c>
      <c r="CD717" s="23"/>
      <c r="CE717" s="23"/>
      <c r="CH717" s="20" t="str">
        <f t="shared" si="57"/>
        <v xml:space="preserve">[01/00/00] </v>
      </c>
    </row>
    <row r="718" spans="40:86">
      <c r="AN718" s="23"/>
      <c r="AO718" s="23"/>
      <c r="AP718" s="23"/>
      <c r="AQ718" s="23"/>
      <c r="AR718" s="23"/>
      <c r="AS718" s="23"/>
      <c r="AT718" s="23"/>
      <c r="AU718" s="23"/>
      <c r="AV718" s="23"/>
      <c r="AW718" s="23"/>
      <c r="AX718" s="23"/>
      <c r="AY718" s="23"/>
      <c r="AZ718" s="23"/>
      <c r="BA718" s="23"/>
      <c r="BB718" s="23"/>
      <c r="BC718" s="23"/>
      <c r="BD718" s="23"/>
      <c r="BE718" s="23"/>
      <c r="BF718" s="23"/>
      <c r="BT718" s="20">
        <f t="shared" si="54"/>
        <v>0</v>
      </c>
      <c r="BU718" s="20">
        <f t="shared" si="55"/>
        <v>0</v>
      </c>
      <c r="BV718" s="20">
        <f t="shared" si="56"/>
        <v>0</v>
      </c>
      <c r="CD718" s="23"/>
      <c r="CE718" s="23"/>
      <c r="CH718" s="20" t="str">
        <f t="shared" si="57"/>
        <v xml:space="preserve">[01/00/00] </v>
      </c>
    </row>
    <row r="719" spans="40:86">
      <c r="AN719" s="23"/>
      <c r="AO719" s="23"/>
      <c r="AP719" s="23"/>
      <c r="AQ719" s="23"/>
      <c r="AR719" s="23"/>
      <c r="AS719" s="23"/>
      <c r="AT719" s="23"/>
      <c r="AU719" s="23"/>
      <c r="AV719" s="23"/>
      <c r="AW719" s="23"/>
      <c r="AX719" s="23"/>
      <c r="AY719" s="23"/>
      <c r="AZ719" s="23"/>
      <c r="BA719" s="23"/>
      <c r="BB719" s="23"/>
      <c r="BC719" s="23"/>
      <c r="BD719" s="23"/>
      <c r="BE719" s="23"/>
      <c r="BF719" s="23"/>
      <c r="BT719" s="20">
        <f t="shared" si="54"/>
        <v>0</v>
      </c>
      <c r="BU719" s="20">
        <f t="shared" si="55"/>
        <v>0</v>
      </c>
      <c r="BV719" s="20">
        <f t="shared" si="56"/>
        <v>0</v>
      </c>
      <c r="CD719" s="23"/>
      <c r="CE719" s="23"/>
      <c r="CH719" s="20" t="str">
        <f t="shared" si="57"/>
        <v xml:space="preserve">[01/00/00] </v>
      </c>
    </row>
    <row r="720" spans="40:86">
      <c r="AN720" s="23"/>
      <c r="AO720" s="23"/>
      <c r="AP720" s="23"/>
      <c r="AQ720" s="23"/>
      <c r="AR720" s="23"/>
      <c r="AS720" s="23"/>
      <c r="AT720" s="23"/>
      <c r="AU720" s="23"/>
      <c r="AV720" s="23"/>
      <c r="AW720" s="23"/>
      <c r="AX720" s="23"/>
      <c r="AY720" s="23"/>
      <c r="AZ720" s="23"/>
      <c r="BA720" s="23"/>
      <c r="BB720" s="23"/>
      <c r="BC720" s="23"/>
      <c r="BD720" s="23"/>
      <c r="BE720" s="23"/>
      <c r="BF720" s="23"/>
      <c r="BT720" s="20">
        <f t="shared" si="54"/>
        <v>0</v>
      </c>
      <c r="BU720" s="20">
        <f t="shared" si="55"/>
        <v>0</v>
      </c>
      <c r="BV720" s="20">
        <f t="shared" si="56"/>
        <v>0</v>
      </c>
      <c r="CD720" s="23"/>
      <c r="CE720" s="23"/>
      <c r="CH720" s="20" t="str">
        <f t="shared" si="57"/>
        <v xml:space="preserve">[01/00/00] </v>
      </c>
    </row>
    <row r="721" spans="40:86">
      <c r="AN721" s="23"/>
      <c r="AO721" s="23"/>
      <c r="AP721" s="23"/>
      <c r="AQ721" s="23"/>
      <c r="AR721" s="23"/>
      <c r="AS721" s="23"/>
      <c r="AT721" s="23"/>
      <c r="AU721" s="23"/>
      <c r="AV721" s="23"/>
      <c r="AW721" s="23"/>
      <c r="AX721" s="23"/>
      <c r="AY721" s="23"/>
      <c r="AZ721" s="23"/>
      <c r="BA721" s="23"/>
      <c r="BB721" s="23"/>
      <c r="BC721" s="23"/>
      <c r="BD721" s="23"/>
      <c r="BE721" s="23"/>
      <c r="BF721" s="23"/>
      <c r="BT721" s="20">
        <f t="shared" si="54"/>
        <v>0</v>
      </c>
      <c r="BU721" s="20">
        <f t="shared" si="55"/>
        <v>0</v>
      </c>
      <c r="BV721" s="20">
        <f t="shared" si="56"/>
        <v>0</v>
      </c>
      <c r="CD721" s="23"/>
      <c r="CE721" s="23"/>
      <c r="CH721" s="20" t="str">
        <f t="shared" si="57"/>
        <v xml:space="preserve">[01/00/00] </v>
      </c>
    </row>
    <row r="722" spans="40:86">
      <c r="AN722" s="23"/>
      <c r="AO722" s="23"/>
      <c r="AP722" s="23"/>
      <c r="AQ722" s="23"/>
      <c r="AR722" s="23"/>
      <c r="AS722" s="23"/>
      <c r="AT722" s="23"/>
      <c r="AU722" s="23"/>
      <c r="AV722" s="23"/>
      <c r="AW722" s="23"/>
      <c r="AX722" s="23"/>
      <c r="AY722" s="23"/>
      <c r="AZ722" s="23"/>
      <c r="BA722" s="23"/>
      <c r="BB722" s="23"/>
      <c r="BC722" s="23"/>
      <c r="BD722" s="23"/>
      <c r="BE722" s="23"/>
      <c r="BF722" s="23"/>
      <c r="BT722" s="20">
        <f t="shared" si="54"/>
        <v>0</v>
      </c>
      <c r="BU722" s="20">
        <f t="shared" si="55"/>
        <v>0</v>
      </c>
      <c r="BV722" s="20">
        <f t="shared" si="56"/>
        <v>0</v>
      </c>
      <c r="CD722" s="23"/>
      <c r="CE722" s="23"/>
      <c r="CH722" s="20" t="str">
        <f t="shared" si="57"/>
        <v xml:space="preserve">[01/00/00] </v>
      </c>
    </row>
    <row r="723" spans="40:86">
      <c r="AN723" s="23"/>
      <c r="AO723" s="23"/>
      <c r="AP723" s="23"/>
      <c r="AQ723" s="23"/>
      <c r="AR723" s="23"/>
      <c r="AS723" s="23"/>
      <c r="AT723" s="23"/>
      <c r="AU723" s="23"/>
      <c r="AV723" s="23"/>
      <c r="AW723" s="23"/>
      <c r="AX723" s="23"/>
      <c r="AY723" s="23"/>
      <c r="AZ723" s="23"/>
      <c r="BA723" s="23"/>
      <c r="BB723" s="23"/>
      <c r="BC723" s="23"/>
      <c r="BD723" s="23"/>
      <c r="BE723" s="23"/>
      <c r="BF723" s="23"/>
      <c r="BT723" s="20">
        <f t="shared" si="54"/>
        <v>0</v>
      </c>
      <c r="BU723" s="20">
        <f t="shared" si="55"/>
        <v>0</v>
      </c>
      <c r="BV723" s="20">
        <f t="shared" si="56"/>
        <v>0</v>
      </c>
      <c r="CD723" s="23"/>
      <c r="CE723" s="23"/>
      <c r="CH723" s="20" t="str">
        <f t="shared" si="57"/>
        <v xml:space="preserve">[01/00/00] </v>
      </c>
    </row>
    <row r="724" spans="40:86">
      <c r="AN724" s="23"/>
      <c r="AO724" s="23"/>
      <c r="AP724" s="23"/>
      <c r="AQ724" s="23"/>
      <c r="AR724" s="23"/>
      <c r="AS724" s="23"/>
      <c r="AT724" s="23"/>
      <c r="AU724" s="23"/>
      <c r="AV724" s="23"/>
      <c r="AW724" s="23"/>
      <c r="AX724" s="23"/>
      <c r="AY724" s="23"/>
      <c r="AZ724" s="23"/>
      <c r="BA724" s="23"/>
      <c r="BB724" s="23"/>
      <c r="BC724" s="23"/>
      <c r="BD724" s="23"/>
      <c r="BE724" s="23"/>
      <c r="BF724" s="23"/>
      <c r="BT724" s="20">
        <f t="shared" si="54"/>
        <v>0</v>
      </c>
      <c r="BU724" s="20">
        <f t="shared" si="55"/>
        <v>0</v>
      </c>
      <c r="BV724" s="20">
        <f t="shared" si="56"/>
        <v>0</v>
      </c>
      <c r="CD724" s="23"/>
      <c r="CE724" s="23"/>
      <c r="CH724" s="20" t="str">
        <f t="shared" si="57"/>
        <v xml:space="preserve">[01/00/00] </v>
      </c>
    </row>
    <row r="725" spans="40:86">
      <c r="AN725" s="23"/>
      <c r="AO725" s="23"/>
      <c r="AP725" s="23"/>
      <c r="AQ725" s="23"/>
      <c r="AR725" s="23"/>
      <c r="AS725" s="23"/>
      <c r="AT725" s="23"/>
      <c r="AU725" s="23"/>
      <c r="AV725" s="23"/>
      <c r="AW725" s="23"/>
      <c r="AX725" s="23"/>
      <c r="AY725" s="23"/>
      <c r="AZ725" s="23"/>
      <c r="BA725" s="23"/>
      <c r="BB725" s="23"/>
      <c r="BC725" s="23"/>
      <c r="BD725" s="23"/>
      <c r="BE725" s="23"/>
      <c r="BF725" s="23"/>
      <c r="BT725" s="20">
        <f t="shared" si="54"/>
        <v>0</v>
      </c>
      <c r="BU725" s="20">
        <f t="shared" si="55"/>
        <v>0</v>
      </c>
      <c r="BV725" s="20">
        <f t="shared" si="56"/>
        <v>0</v>
      </c>
      <c r="CD725" s="23"/>
      <c r="CE725" s="23"/>
      <c r="CH725" s="20" t="str">
        <f t="shared" si="57"/>
        <v xml:space="preserve">[01/00/00] </v>
      </c>
    </row>
    <row r="726" spans="40:86">
      <c r="AN726" s="23"/>
      <c r="AO726" s="23"/>
      <c r="AP726" s="23"/>
      <c r="AQ726" s="23"/>
      <c r="AR726" s="23"/>
      <c r="AS726" s="23"/>
      <c r="AT726" s="23"/>
      <c r="AU726" s="23"/>
      <c r="AV726" s="23"/>
      <c r="AW726" s="23"/>
      <c r="AX726" s="23"/>
      <c r="AY726" s="23"/>
      <c r="AZ726" s="23"/>
      <c r="BA726" s="23"/>
      <c r="BB726" s="23"/>
      <c r="BC726" s="23"/>
      <c r="BD726" s="23"/>
      <c r="BE726" s="23"/>
      <c r="BF726" s="23"/>
      <c r="BT726" s="20">
        <f t="shared" si="54"/>
        <v>0</v>
      </c>
      <c r="BU726" s="20">
        <f t="shared" si="55"/>
        <v>0</v>
      </c>
      <c r="BV726" s="20">
        <f t="shared" si="56"/>
        <v>0</v>
      </c>
      <c r="CD726" s="23"/>
      <c r="CE726" s="23"/>
      <c r="CH726" s="20" t="str">
        <f t="shared" si="57"/>
        <v xml:space="preserve">[01/00/00] </v>
      </c>
    </row>
    <row r="727" spans="40:86">
      <c r="AN727" s="23"/>
      <c r="AO727" s="23"/>
      <c r="AP727" s="23"/>
      <c r="AQ727" s="23"/>
      <c r="AR727" s="23"/>
      <c r="AS727" s="23"/>
      <c r="AT727" s="23"/>
      <c r="AU727" s="23"/>
      <c r="AV727" s="23"/>
      <c r="AW727" s="23"/>
      <c r="AX727" s="23"/>
      <c r="AY727" s="23"/>
      <c r="AZ727" s="23"/>
      <c r="BA727" s="23"/>
      <c r="BB727" s="23"/>
      <c r="BC727" s="23"/>
      <c r="BD727" s="23"/>
      <c r="BE727" s="23"/>
      <c r="BF727" s="23"/>
      <c r="BT727" s="20">
        <f t="shared" si="54"/>
        <v>0</v>
      </c>
      <c r="BU727" s="20">
        <f t="shared" si="55"/>
        <v>0</v>
      </c>
      <c r="BV727" s="20">
        <f t="shared" si="56"/>
        <v>0</v>
      </c>
      <c r="CD727" s="23"/>
      <c r="CE727" s="23"/>
      <c r="CH727" s="20" t="str">
        <f t="shared" si="57"/>
        <v xml:space="preserve">[01/00/00] </v>
      </c>
    </row>
    <row r="728" spans="40:86">
      <c r="AN728" s="23"/>
      <c r="AO728" s="23"/>
      <c r="AP728" s="23"/>
      <c r="AQ728" s="23"/>
      <c r="AR728" s="23"/>
      <c r="AS728" s="23"/>
      <c r="AT728" s="23"/>
      <c r="AU728" s="23"/>
      <c r="AV728" s="23"/>
      <c r="AW728" s="23"/>
      <c r="AX728" s="23"/>
      <c r="AY728" s="23"/>
      <c r="AZ728" s="23"/>
      <c r="BA728" s="23"/>
      <c r="BB728" s="23"/>
      <c r="BC728" s="23"/>
      <c r="BD728" s="23"/>
      <c r="BE728" s="23"/>
      <c r="BF728" s="23"/>
      <c r="BT728" s="20">
        <f t="shared" si="54"/>
        <v>0</v>
      </c>
      <c r="BU728" s="20">
        <f t="shared" si="55"/>
        <v>0</v>
      </c>
      <c r="BV728" s="20">
        <f t="shared" si="56"/>
        <v>0</v>
      </c>
      <c r="CD728" s="23"/>
      <c r="CE728" s="23"/>
      <c r="CH728" s="20" t="str">
        <f t="shared" si="57"/>
        <v xml:space="preserve">[01/00/00] </v>
      </c>
    </row>
    <row r="729" spans="40:86">
      <c r="AN729" s="23"/>
      <c r="AO729" s="23"/>
      <c r="AP729" s="23"/>
      <c r="AQ729" s="23"/>
      <c r="AR729" s="23"/>
      <c r="AS729" s="23"/>
      <c r="AT729" s="23"/>
      <c r="AU729" s="23"/>
      <c r="AV729" s="23"/>
      <c r="AW729" s="23"/>
      <c r="AX729" s="23"/>
      <c r="AY729" s="23"/>
      <c r="AZ729" s="23"/>
      <c r="BA729" s="23"/>
      <c r="BB729" s="23"/>
      <c r="BC729" s="23"/>
      <c r="BD729" s="23"/>
      <c r="BE729" s="23"/>
      <c r="BF729" s="23"/>
      <c r="BT729" s="20">
        <f t="shared" si="54"/>
        <v>0</v>
      </c>
      <c r="BU729" s="20">
        <f t="shared" si="55"/>
        <v>0</v>
      </c>
      <c r="BV729" s="20">
        <f t="shared" si="56"/>
        <v>0</v>
      </c>
      <c r="CD729" s="23"/>
      <c r="CE729" s="23"/>
      <c r="CH729" s="20" t="str">
        <f t="shared" si="57"/>
        <v xml:space="preserve">[01/00/00] </v>
      </c>
    </row>
    <row r="730" spans="40:86">
      <c r="AN730" s="23"/>
      <c r="AO730" s="23"/>
      <c r="AP730" s="23"/>
      <c r="AQ730" s="23"/>
      <c r="AR730" s="23"/>
      <c r="AS730" s="23"/>
      <c r="AT730" s="23"/>
      <c r="AU730" s="23"/>
      <c r="AV730" s="23"/>
      <c r="AW730" s="23"/>
      <c r="AX730" s="23"/>
      <c r="AY730" s="23"/>
      <c r="AZ730" s="23"/>
      <c r="BA730" s="23"/>
      <c r="BB730" s="23"/>
      <c r="BC730" s="23"/>
      <c r="BD730" s="23"/>
      <c r="BE730" s="23"/>
      <c r="BF730" s="23"/>
      <c r="BT730" s="20">
        <f t="shared" si="54"/>
        <v>0</v>
      </c>
      <c r="BU730" s="20">
        <f t="shared" si="55"/>
        <v>0</v>
      </c>
      <c r="BV730" s="20">
        <f t="shared" si="56"/>
        <v>0</v>
      </c>
      <c r="CD730" s="23"/>
      <c r="CE730" s="23"/>
      <c r="CH730" s="20" t="str">
        <f t="shared" si="57"/>
        <v xml:space="preserve">[01/00/00] </v>
      </c>
    </row>
    <row r="731" spans="40:86">
      <c r="AN731" s="23"/>
      <c r="AO731" s="23"/>
      <c r="AP731" s="23"/>
      <c r="AQ731" s="23"/>
      <c r="AR731" s="23"/>
      <c r="AS731" s="23"/>
      <c r="AT731" s="23"/>
      <c r="AU731" s="23"/>
      <c r="AV731" s="23"/>
      <c r="AW731" s="23"/>
      <c r="AX731" s="23"/>
      <c r="AY731" s="23"/>
      <c r="AZ731" s="23"/>
      <c r="BA731" s="23"/>
      <c r="BB731" s="23"/>
      <c r="BC731" s="23"/>
      <c r="BD731" s="23"/>
      <c r="BE731" s="23"/>
      <c r="BF731" s="23"/>
      <c r="BT731" s="20">
        <f t="shared" si="54"/>
        <v>0</v>
      </c>
      <c r="BU731" s="20">
        <f t="shared" si="55"/>
        <v>0</v>
      </c>
      <c r="BV731" s="20">
        <f t="shared" si="56"/>
        <v>0</v>
      </c>
      <c r="CD731" s="23"/>
      <c r="CE731" s="23"/>
      <c r="CH731" s="20" t="str">
        <f t="shared" si="57"/>
        <v xml:space="preserve">[01/00/00] </v>
      </c>
    </row>
    <row r="732" spans="40:86">
      <c r="AN732" s="23"/>
      <c r="AO732" s="23"/>
      <c r="AP732" s="23"/>
      <c r="AQ732" s="23"/>
      <c r="AR732" s="23"/>
      <c r="AS732" s="23"/>
      <c r="AT732" s="23"/>
      <c r="AU732" s="23"/>
      <c r="AV732" s="23"/>
      <c r="AW732" s="23"/>
      <c r="AX732" s="23"/>
      <c r="AY732" s="23"/>
      <c r="AZ732" s="23"/>
      <c r="BA732" s="23"/>
      <c r="BB732" s="23"/>
      <c r="BC732" s="23"/>
      <c r="BD732" s="23"/>
      <c r="BE732" s="23"/>
      <c r="BF732" s="23"/>
      <c r="BT732" s="20">
        <f t="shared" si="54"/>
        <v>0</v>
      </c>
      <c r="BU732" s="20">
        <f t="shared" si="55"/>
        <v>0</v>
      </c>
      <c r="BV732" s="20">
        <f t="shared" si="56"/>
        <v>0</v>
      </c>
      <c r="CD732" s="23"/>
      <c r="CE732" s="23"/>
      <c r="CH732" s="20" t="str">
        <f t="shared" si="57"/>
        <v xml:space="preserve">[01/00/00] </v>
      </c>
    </row>
    <row r="733" spans="40:86">
      <c r="AN733" s="23"/>
      <c r="AO733" s="23"/>
      <c r="AP733" s="23"/>
      <c r="AQ733" s="23"/>
      <c r="AR733" s="23"/>
      <c r="AS733" s="23"/>
      <c r="AT733" s="23"/>
      <c r="AU733" s="23"/>
      <c r="AV733" s="23"/>
      <c r="AW733" s="23"/>
      <c r="AX733" s="23"/>
      <c r="AY733" s="23"/>
      <c r="AZ733" s="23"/>
      <c r="BA733" s="23"/>
      <c r="BB733" s="23"/>
      <c r="BC733" s="23"/>
      <c r="BD733" s="23"/>
      <c r="BE733" s="23"/>
      <c r="BF733" s="23"/>
      <c r="BT733" s="20">
        <f t="shared" si="54"/>
        <v>0</v>
      </c>
      <c r="BU733" s="20">
        <f t="shared" si="55"/>
        <v>0</v>
      </c>
      <c r="BV733" s="20">
        <f t="shared" si="56"/>
        <v>0</v>
      </c>
      <c r="CD733" s="23"/>
      <c r="CE733" s="23"/>
      <c r="CH733" s="20" t="str">
        <f t="shared" si="57"/>
        <v xml:space="preserve">[01/00/00] </v>
      </c>
    </row>
    <row r="734" spans="40:86">
      <c r="AN734" s="23"/>
      <c r="AO734" s="23"/>
      <c r="AP734" s="23"/>
      <c r="AQ734" s="23"/>
      <c r="AR734" s="23"/>
      <c r="AS734" s="23"/>
      <c r="AT734" s="23"/>
      <c r="AU734" s="23"/>
      <c r="AV734" s="23"/>
      <c r="AW734" s="23"/>
      <c r="AX734" s="23"/>
      <c r="AY734" s="23"/>
      <c r="AZ734" s="23"/>
      <c r="BA734" s="23"/>
      <c r="BB734" s="23"/>
      <c r="BC734" s="23"/>
      <c r="BD734" s="23"/>
      <c r="BE734" s="23"/>
      <c r="BF734" s="23"/>
      <c r="BT734" s="20">
        <f t="shared" si="54"/>
        <v>0</v>
      </c>
      <c r="BU734" s="20">
        <f t="shared" si="55"/>
        <v>0</v>
      </c>
      <c r="BV734" s="20">
        <f t="shared" si="56"/>
        <v>0</v>
      </c>
      <c r="CD734" s="23"/>
      <c r="CE734" s="23"/>
      <c r="CH734" s="20" t="str">
        <f t="shared" si="57"/>
        <v xml:space="preserve">[01/00/00] </v>
      </c>
    </row>
    <row r="735" spans="40:86">
      <c r="AN735" s="23"/>
      <c r="AO735" s="23"/>
      <c r="AP735" s="23"/>
      <c r="AQ735" s="23"/>
      <c r="AR735" s="23"/>
      <c r="AS735" s="23"/>
      <c r="AT735" s="23"/>
      <c r="AU735" s="23"/>
      <c r="AV735" s="23"/>
      <c r="AW735" s="23"/>
      <c r="AX735" s="23"/>
      <c r="AY735" s="23"/>
      <c r="AZ735" s="23"/>
      <c r="BA735" s="23"/>
      <c r="BB735" s="23"/>
      <c r="BC735" s="23"/>
      <c r="BD735" s="23"/>
      <c r="BE735" s="23"/>
      <c r="BF735" s="23"/>
      <c r="BT735" s="20">
        <f t="shared" si="54"/>
        <v>0</v>
      </c>
      <c r="BU735" s="20">
        <f t="shared" si="55"/>
        <v>0</v>
      </c>
      <c r="BV735" s="20">
        <f t="shared" si="56"/>
        <v>0</v>
      </c>
      <c r="CD735" s="23"/>
      <c r="CE735" s="23"/>
      <c r="CH735" s="20" t="str">
        <f t="shared" si="57"/>
        <v xml:space="preserve">[01/00/00] </v>
      </c>
    </row>
    <row r="736" spans="40:86">
      <c r="AN736" s="23"/>
      <c r="AO736" s="23"/>
      <c r="AP736" s="23"/>
      <c r="AQ736" s="23"/>
      <c r="AR736" s="23"/>
      <c r="AS736" s="23"/>
      <c r="AT736" s="23"/>
      <c r="AU736" s="23"/>
      <c r="AV736" s="23"/>
      <c r="AW736" s="23"/>
      <c r="AX736" s="23"/>
      <c r="AY736" s="23"/>
      <c r="AZ736" s="23"/>
      <c r="BA736" s="23"/>
      <c r="BB736" s="23"/>
      <c r="BC736" s="23"/>
      <c r="BD736" s="23"/>
      <c r="BE736" s="23"/>
      <c r="BF736" s="23"/>
      <c r="BT736" s="20">
        <f t="shared" si="54"/>
        <v>0</v>
      </c>
      <c r="BU736" s="20">
        <f t="shared" si="55"/>
        <v>0</v>
      </c>
      <c r="BV736" s="20">
        <f t="shared" si="56"/>
        <v>0</v>
      </c>
      <c r="CD736" s="23"/>
      <c r="CE736" s="23"/>
      <c r="CH736" s="20" t="str">
        <f t="shared" si="57"/>
        <v xml:space="preserve">[01/00/00] </v>
      </c>
    </row>
    <row r="737" spans="40:86">
      <c r="AN737" s="23"/>
      <c r="AO737" s="23"/>
      <c r="AP737" s="23"/>
      <c r="AQ737" s="23"/>
      <c r="AR737" s="23"/>
      <c r="AS737" s="23"/>
      <c r="AT737" s="23"/>
      <c r="AU737" s="23"/>
      <c r="AV737" s="23"/>
      <c r="AW737" s="23"/>
      <c r="AX737" s="23"/>
      <c r="AY737" s="23"/>
      <c r="AZ737" s="23"/>
      <c r="BA737" s="23"/>
      <c r="BB737" s="23"/>
      <c r="BC737" s="23"/>
      <c r="BD737" s="23"/>
      <c r="BE737" s="23"/>
      <c r="BF737" s="23"/>
      <c r="BT737" s="20">
        <f t="shared" si="54"/>
        <v>0</v>
      </c>
      <c r="BU737" s="20">
        <f t="shared" si="55"/>
        <v>0</v>
      </c>
      <c r="BV737" s="20">
        <f t="shared" si="56"/>
        <v>0</v>
      </c>
      <c r="CD737" s="23"/>
      <c r="CE737" s="23"/>
      <c r="CH737" s="20" t="str">
        <f t="shared" si="57"/>
        <v xml:space="preserve">[01/00/00] </v>
      </c>
    </row>
    <row r="738" spans="40:86">
      <c r="AN738" s="23"/>
      <c r="AO738" s="23"/>
      <c r="AP738" s="23"/>
      <c r="AQ738" s="23"/>
      <c r="AR738" s="23"/>
      <c r="AS738" s="23"/>
      <c r="AT738" s="23"/>
      <c r="AU738" s="23"/>
      <c r="AV738" s="23"/>
      <c r="AW738" s="23"/>
      <c r="AX738" s="23"/>
      <c r="AY738" s="23"/>
      <c r="AZ738" s="23"/>
      <c r="BA738" s="23"/>
      <c r="BB738" s="23"/>
      <c r="BC738" s="23"/>
      <c r="BD738" s="23"/>
      <c r="BE738" s="23"/>
      <c r="BF738" s="23"/>
      <c r="BT738" s="20">
        <f t="shared" si="54"/>
        <v>0</v>
      </c>
      <c r="BU738" s="20">
        <f t="shared" si="55"/>
        <v>0</v>
      </c>
      <c r="BV738" s="20">
        <f t="shared" si="56"/>
        <v>0</v>
      </c>
      <c r="CD738" s="23"/>
      <c r="CE738" s="23"/>
      <c r="CH738" s="20" t="str">
        <f t="shared" si="57"/>
        <v xml:space="preserve">[01/00/00] </v>
      </c>
    </row>
    <row r="739" spans="40:86">
      <c r="AN739" s="23"/>
      <c r="AO739" s="23"/>
      <c r="AP739" s="23"/>
      <c r="AQ739" s="23"/>
      <c r="AR739" s="23"/>
      <c r="AS739" s="23"/>
      <c r="AT739" s="23"/>
      <c r="AU739" s="23"/>
      <c r="AV739" s="23"/>
      <c r="AW739" s="23"/>
      <c r="AX739" s="23"/>
      <c r="AY739" s="23"/>
      <c r="AZ739" s="23"/>
      <c r="BA739" s="23"/>
      <c r="BB739" s="23"/>
      <c r="BC739" s="23"/>
      <c r="BD739" s="23"/>
      <c r="BE739" s="23"/>
      <c r="BF739" s="23"/>
      <c r="BT739" s="20">
        <f t="shared" si="54"/>
        <v>0</v>
      </c>
      <c r="BU739" s="20">
        <f t="shared" si="55"/>
        <v>0</v>
      </c>
      <c r="BV739" s="20">
        <f t="shared" si="56"/>
        <v>0</v>
      </c>
      <c r="CD739" s="23"/>
      <c r="CE739" s="23"/>
      <c r="CH739" s="20" t="str">
        <f t="shared" si="57"/>
        <v xml:space="preserve">[01/00/00] </v>
      </c>
    </row>
    <row r="740" spans="40:86">
      <c r="AN740" s="23"/>
      <c r="AO740" s="23"/>
      <c r="AP740" s="23"/>
      <c r="AQ740" s="23"/>
      <c r="AR740" s="23"/>
      <c r="AS740" s="23"/>
      <c r="AT740" s="23"/>
      <c r="AU740" s="23"/>
      <c r="AV740" s="23"/>
      <c r="AW740" s="23"/>
      <c r="AX740" s="23"/>
      <c r="AY740" s="23"/>
      <c r="AZ740" s="23"/>
      <c r="BA740" s="23"/>
      <c r="BB740" s="23"/>
      <c r="BC740" s="23"/>
      <c r="BD740" s="23"/>
      <c r="BE740" s="23"/>
      <c r="BF740" s="23"/>
      <c r="BT740" s="20">
        <f t="shared" si="54"/>
        <v>0</v>
      </c>
      <c r="BU740" s="20">
        <f t="shared" si="55"/>
        <v>0</v>
      </c>
      <c r="BV740" s="20">
        <f t="shared" si="56"/>
        <v>0</v>
      </c>
      <c r="CD740" s="23"/>
      <c r="CE740" s="23"/>
      <c r="CH740" s="20" t="str">
        <f t="shared" si="57"/>
        <v xml:space="preserve">[01/00/00] </v>
      </c>
    </row>
    <row r="741" spans="40:86">
      <c r="AN741" s="23"/>
      <c r="AO741" s="23"/>
      <c r="AP741" s="23"/>
      <c r="AQ741" s="23"/>
      <c r="AR741" s="23"/>
      <c r="AS741" s="23"/>
      <c r="AT741" s="23"/>
      <c r="AU741" s="23"/>
      <c r="AV741" s="23"/>
      <c r="AW741" s="23"/>
      <c r="AX741" s="23"/>
      <c r="AY741" s="23"/>
      <c r="AZ741" s="23"/>
      <c r="BA741" s="23"/>
      <c r="BB741" s="23"/>
      <c r="BC741" s="23"/>
      <c r="BD741" s="23"/>
      <c r="BE741" s="23"/>
      <c r="BF741" s="23"/>
      <c r="BT741" s="20">
        <f t="shared" si="54"/>
        <v>0</v>
      </c>
      <c r="BU741" s="20">
        <f t="shared" si="55"/>
        <v>0</v>
      </c>
      <c r="BV741" s="20">
        <f t="shared" si="56"/>
        <v>0</v>
      </c>
      <c r="CD741" s="23"/>
      <c r="CE741" s="23"/>
      <c r="CH741" s="20" t="str">
        <f t="shared" si="57"/>
        <v xml:space="preserve">[01/00/00] </v>
      </c>
    </row>
    <row r="742" spans="40:86">
      <c r="AN742" s="23"/>
      <c r="AO742" s="23"/>
      <c r="AP742" s="23"/>
      <c r="AQ742" s="23"/>
      <c r="AR742" s="23"/>
      <c r="AS742" s="23"/>
      <c r="AT742" s="23"/>
      <c r="AU742" s="23"/>
      <c r="AV742" s="23"/>
      <c r="AW742" s="23"/>
      <c r="AX742" s="23"/>
      <c r="AY742" s="23"/>
      <c r="AZ742" s="23"/>
      <c r="BA742" s="23"/>
      <c r="BB742" s="23"/>
      <c r="BC742" s="23"/>
      <c r="BD742" s="23"/>
      <c r="BE742" s="23"/>
      <c r="BF742" s="23"/>
      <c r="BT742" s="20">
        <f t="shared" si="54"/>
        <v>0</v>
      </c>
      <c r="BU742" s="20">
        <f t="shared" si="55"/>
        <v>0</v>
      </c>
      <c r="BV742" s="20">
        <f t="shared" si="56"/>
        <v>0</v>
      </c>
      <c r="CD742" s="23"/>
      <c r="CE742" s="23"/>
      <c r="CH742" s="20" t="str">
        <f t="shared" si="57"/>
        <v xml:space="preserve">[01/00/00] </v>
      </c>
    </row>
    <row r="743" spans="40:86">
      <c r="AN743" s="23"/>
      <c r="AO743" s="23"/>
      <c r="AP743" s="23"/>
      <c r="AQ743" s="23"/>
      <c r="AR743" s="23"/>
      <c r="AS743" s="23"/>
      <c r="AT743" s="23"/>
      <c r="AU743" s="23"/>
      <c r="AV743" s="23"/>
      <c r="AW743" s="23"/>
      <c r="AX743" s="23"/>
      <c r="AY743" s="23"/>
      <c r="AZ743" s="23"/>
      <c r="BA743" s="23"/>
      <c r="BB743" s="23"/>
      <c r="BC743" s="23"/>
      <c r="BD743" s="23"/>
      <c r="BE743" s="23"/>
      <c r="BF743" s="23"/>
      <c r="BT743" s="20">
        <f t="shared" si="54"/>
        <v>0</v>
      </c>
      <c r="BU743" s="20">
        <f t="shared" si="55"/>
        <v>0</v>
      </c>
      <c r="BV743" s="20">
        <f t="shared" si="56"/>
        <v>0</v>
      </c>
      <c r="CD743" s="23"/>
      <c r="CE743" s="23"/>
      <c r="CH743" s="20" t="str">
        <f t="shared" si="57"/>
        <v xml:space="preserve">[01/00/00] </v>
      </c>
    </row>
    <row r="744" spans="40:86">
      <c r="AN744" s="23"/>
      <c r="AO744" s="23"/>
      <c r="AP744" s="23"/>
      <c r="AQ744" s="23"/>
      <c r="AR744" s="23"/>
      <c r="AS744" s="23"/>
      <c r="AT744" s="23"/>
      <c r="AU744" s="23"/>
      <c r="AV744" s="23"/>
      <c r="AW744" s="23"/>
      <c r="AX744" s="23"/>
      <c r="AY744" s="23"/>
      <c r="AZ744" s="23"/>
      <c r="BA744" s="23"/>
      <c r="BB744" s="23"/>
      <c r="BC744" s="23"/>
      <c r="BD744" s="23"/>
      <c r="BE744" s="23"/>
      <c r="BF744" s="23"/>
      <c r="BT744" s="20">
        <f t="shared" si="54"/>
        <v>0</v>
      </c>
      <c r="BU744" s="20">
        <f t="shared" si="55"/>
        <v>0</v>
      </c>
      <c r="BV744" s="20">
        <f t="shared" si="56"/>
        <v>0</v>
      </c>
      <c r="CD744" s="23"/>
      <c r="CE744" s="23"/>
      <c r="CH744" s="20" t="str">
        <f t="shared" si="57"/>
        <v xml:space="preserve">[01/00/00] </v>
      </c>
    </row>
    <row r="745" spans="40:86">
      <c r="AN745" s="23"/>
      <c r="AO745" s="23"/>
      <c r="AP745" s="23"/>
      <c r="AQ745" s="23"/>
      <c r="AR745" s="23"/>
      <c r="AS745" s="23"/>
      <c r="AT745" s="23"/>
      <c r="AU745" s="23"/>
      <c r="AV745" s="23"/>
      <c r="AW745" s="23"/>
      <c r="AX745" s="23"/>
      <c r="AY745" s="23"/>
      <c r="AZ745" s="23"/>
      <c r="BA745" s="23"/>
      <c r="BB745" s="23"/>
      <c r="BC745" s="23"/>
      <c r="BD745" s="23"/>
      <c r="BE745" s="23"/>
      <c r="BF745" s="23"/>
      <c r="BT745" s="20">
        <f t="shared" si="54"/>
        <v>0</v>
      </c>
      <c r="BU745" s="20">
        <f t="shared" si="55"/>
        <v>0</v>
      </c>
      <c r="BV745" s="20">
        <f t="shared" si="56"/>
        <v>0</v>
      </c>
      <c r="CD745" s="23"/>
      <c r="CE745" s="23"/>
      <c r="CH745" s="20" t="str">
        <f t="shared" si="57"/>
        <v xml:space="preserve">[01/00/00] </v>
      </c>
    </row>
    <row r="746" spans="40:86">
      <c r="AN746" s="23"/>
      <c r="AO746" s="23"/>
      <c r="AP746" s="23"/>
      <c r="AQ746" s="23"/>
      <c r="AR746" s="23"/>
      <c r="AS746" s="23"/>
      <c r="AT746" s="23"/>
      <c r="AU746" s="23"/>
      <c r="AV746" s="23"/>
      <c r="AW746" s="23"/>
      <c r="AX746" s="23"/>
      <c r="AY746" s="23"/>
      <c r="AZ746" s="23"/>
      <c r="BA746" s="23"/>
      <c r="BB746" s="23"/>
      <c r="BC746" s="23"/>
      <c r="BD746" s="23"/>
      <c r="BE746" s="23"/>
      <c r="BF746" s="23"/>
      <c r="BT746" s="20">
        <f t="shared" si="54"/>
        <v>0</v>
      </c>
      <c r="BU746" s="20">
        <f t="shared" si="55"/>
        <v>0</v>
      </c>
      <c r="BV746" s="20">
        <f t="shared" si="56"/>
        <v>0</v>
      </c>
      <c r="CD746" s="23"/>
      <c r="CE746" s="23"/>
      <c r="CH746" s="20" t="str">
        <f t="shared" si="57"/>
        <v xml:space="preserve">[01/00/00] </v>
      </c>
    </row>
    <row r="747" spans="40:86">
      <c r="AN747" s="23"/>
      <c r="AO747" s="23"/>
      <c r="AP747" s="23"/>
      <c r="AQ747" s="23"/>
      <c r="AR747" s="23"/>
      <c r="AS747" s="23"/>
      <c r="AT747" s="23"/>
      <c r="AU747" s="23"/>
      <c r="AV747" s="23"/>
      <c r="AW747" s="23"/>
      <c r="AX747" s="23"/>
      <c r="AY747" s="23"/>
      <c r="AZ747" s="23"/>
      <c r="BA747" s="23"/>
      <c r="BB747" s="23"/>
      <c r="BC747" s="23"/>
      <c r="BD747" s="23"/>
      <c r="BE747" s="23"/>
      <c r="BF747" s="23"/>
      <c r="BT747" s="20">
        <f t="shared" si="54"/>
        <v>0</v>
      </c>
      <c r="BU747" s="20">
        <f t="shared" si="55"/>
        <v>0</v>
      </c>
      <c r="BV747" s="20">
        <f t="shared" si="56"/>
        <v>0</v>
      </c>
      <c r="CD747" s="23"/>
      <c r="CE747" s="23"/>
      <c r="CH747" s="20" t="str">
        <f t="shared" si="57"/>
        <v xml:space="preserve">[01/00/00] </v>
      </c>
    </row>
    <row r="748" spans="40:86">
      <c r="AN748" s="23"/>
      <c r="AO748" s="23"/>
      <c r="AP748" s="23"/>
      <c r="AQ748" s="23"/>
      <c r="AR748" s="23"/>
      <c r="AS748" s="23"/>
      <c r="AT748" s="23"/>
      <c r="AU748" s="23"/>
      <c r="AV748" s="23"/>
      <c r="AW748" s="23"/>
      <c r="AX748" s="23"/>
      <c r="AY748" s="23"/>
      <c r="AZ748" s="23"/>
      <c r="BA748" s="23"/>
      <c r="BB748" s="23"/>
      <c r="BC748" s="23"/>
      <c r="BD748" s="23"/>
      <c r="BE748" s="23"/>
      <c r="BF748" s="23"/>
      <c r="BT748" s="20">
        <f t="shared" si="54"/>
        <v>0</v>
      </c>
      <c r="BU748" s="20">
        <f t="shared" si="55"/>
        <v>0</v>
      </c>
      <c r="BV748" s="20">
        <f t="shared" si="56"/>
        <v>0</v>
      </c>
      <c r="CD748" s="23"/>
      <c r="CE748" s="23"/>
      <c r="CH748" s="20" t="str">
        <f t="shared" si="57"/>
        <v xml:space="preserve">[01/00/00] </v>
      </c>
    </row>
    <row r="749" spans="40:86">
      <c r="AN749" s="23"/>
      <c r="AO749" s="23"/>
      <c r="AP749" s="23"/>
      <c r="AQ749" s="23"/>
      <c r="AR749" s="23"/>
      <c r="AS749" s="23"/>
      <c r="AT749" s="23"/>
      <c r="AU749" s="23"/>
      <c r="AV749" s="23"/>
      <c r="AW749" s="23"/>
      <c r="AX749" s="23"/>
      <c r="AY749" s="23"/>
      <c r="AZ749" s="23"/>
      <c r="BA749" s="23"/>
      <c r="BB749" s="23"/>
      <c r="BC749" s="23"/>
      <c r="BD749" s="23"/>
      <c r="BE749" s="23"/>
      <c r="BF749" s="23"/>
      <c r="BT749" s="20">
        <f t="shared" si="54"/>
        <v>0</v>
      </c>
      <c r="BU749" s="20">
        <f t="shared" si="55"/>
        <v>0</v>
      </c>
      <c r="BV749" s="20">
        <f t="shared" si="56"/>
        <v>0</v>
      </c>
      <c r="CD749" s="23"/>
      <c r="CE749" s="23"/>
      <c r="CH749" s="20" t="str">
        <f t="shared" si="57"/>
        <v xml:space="preserve">[01/00/00] </v>
      </c>
    </row>
    <row r="750" spans="40:86">
      <c r="AN750" s="23"/>
      <c r="AO750" s="23"/>
      <c r="AP750" s="23"/>
      <c r="AQ750" s="23"/>
      <c r="AR750" s="23"/>
      <c r="AS750" s="23"/>
      <c r="AT750" s="23"/>
      <c r="AU750" s="23"/>
      <c r="AV750" s="23"/>
      <c r="AW750" s="23"/>
      <c r="AX750" s="23"/>
      <c r="AY750" s="23"/>
      <c r="AZ750" s="23"/>
      <c r="BA750" s="23"/>
      <c r="BB750" s="23"/>
      <c r="BC750" s="23"/>
      <c r="BD750" s="23"/>
      <c r="BE750" s="23"/>
      <c r="BF750" s="23"/>
      <c r="BT750" s="20">
        <f t="shared" si="54"/>
        <v>0</v>
      </c>
      <c r="BU750" s="20">
        <f t="shared" si="55"/>
        <v>0</v>
      </c>
      <c r="BV750" s="20">
        <f t="shared" si="56"/>
        <v>0</v>
      </c>
      <c r="CD750" s="23"/>
      <c r="CE750" s="23"/>
      <c r="CH750" s="20" t="str">
        <f t="shared" si="57"/>
        <v xml:space="preserve">[01/00/00] </v>
      </c>
    </row>
    <row r="751" spans="40:86">
      <c r="AN751" s="23"/>
      <c r="AO751" s="23"/>
      <c r="AP751" s="23"/>
      <c r="AQ751" s="23"/>
      <c r="AR751" s="23"/>
      <c r="AS751" s="23"/>
      <c r="AT751" s="23"/>
      <c r="AU751" s="23"/>
      <c r="AV751" s="23"/>
      <c r="AW751" s="23"/>
      <c r="AX751" s="23"/>
      <c r="AY751" s="23"/>
      <c r="AZ751" s="23"/>
      <c r="BA751" s="23"/>
      <c r="BB751" s="23"/>
      <c r="BC751" s="23"/>
      <c r="BD751" s="23"/>
      <c r="BE751" s="23"/>
      <c r="BF751" s="23"/>
      <c r="BT751" s="20">
        <f t="shared" si="54"/>
        <v>0</v>
      </c>
      <c r="BU751" s="20">
        <f t="shared" si="55"/>
        <v>0</v>
      </c>
      <c r="BV751" s="20">
        <f t="shared" si="56"/>
        <v>0</v>
      </c>
      <c r="CD751" s="23"/>
      <c r="CE751" s="23"/>
      <c r="CH751" s="20" t="str">
        <f t="shared" si="57"/>
        <v xml:space="preserve">[01/00/00] </v>
      </c>
    </row>
    <row r="752" spans="40:86">
      <c r="AN752" s="23"/>
      <c r="AO752" s="23"/>
      <c r="AP752" s="23"/>
      <c r="AQ752" s="23"/>
      <c r="AR752" s="23"/>
      <c r="AS752" s="23"/>
      <c r="AT752" s="23"/>
      <c r="AU752" s="23"/>
      <c r="AV752" s="23"/>
      <c r="AW752" s="23"/>
      <c r="AX752" s="23"/>
      <c r="AY752" s="23"/>
      <c r="AZ752" s="23"/>
      <c r="BA752" s="23"/>
      <c r="BB752" s="23"/>
      <c r="BC752" s="23"/>
      <c r="BD752" s="23"/>
      <c r="BE752" s="23"/>
      <c r="BF752" s="23"/>
      <c r="BT752" s="20">
        <f t="shared" si="54"/>
        <v>0</v>
      </c>
      <c r="BU752" s="20">
        <f t="shared" si="55"/>
        <v>0</v>
      </c>
      <c r="BV752" s="20">
        <f t="shared" si="56"/>
        <v>0</v>
      </c>
      <c r="CD752" s="23"/>
      <c r="CE752" s="23"/>
      <c r="CH752" s="20" t="str">
        <f t="shared" si="57"/>
        <v xml:space="preserve">[01/00/00] </v>
      </c>
    </row>
    <row r="753" spans="40:86">
      <c r="AN753" s="23"/>
      <c r="AO753" s="23"/>
      <c r="AP753" s="23"/>
      <c r="AQ753" s="23"/>
      <c r="AR753" s="23"/>
      <c r="AS753" s="23"/>
      <c r="AT753" s="23"/>
      <c r="AU753" s="23"/>
      <c r="AV753" s="23"/>
      <c r="AW753" s="23"/>
      <c r="AX753" s="23"/>
      <c r="AY753" s="23"/>
      <c r="AZ753" s="23"/>
      <c r="BA753" s="23"/>
      <c r="BB753" s="23"/>
      <c r="BC753" s="23"/>
      <c r="BD753" s="23"/>
      <c r="BE753" s="23"/>
      <c r="BF753" s="23"/>
      <c r="BT753" s="20">
        <f t="shared" si="54"/>
        <v>0</v>
      </c>
      <c r="BU753" s="20">
        <f t="shared" si="55"/>
        <v>0</v>
      </c>
      <c r="BV753" s="20">
        <f t="shared" si="56"/>
        <v>0</v>
      </c>
      <c r="CD753" s="23"/>
      <c r="CE753" s="23"/>
      <c r="CH753" s="20" t="str">
        <f t="shared" si="57"/>
        <v xml:space="preserve">[01/00/00] </v>
      </c>
    </row>
    <row r="754" spans="40:86">
      <c r="AN754" s="23"/>
      <c r="AO754" s="23"/>
      <c r="AP754" s="23"/>
      <c r="AQ754" s="23"/>
      <c r="AR754" s="23"/>
      <c r="AS754" s="23"/>
      <c r="AT754" s="23"/>
      <c r="AU754" s="23"/>
      <c r="AV754" s="23"/>
      <c r="AW754" s="23"/>
      <c r="AX754" s="23"/>
      <c r="AY754" s="23"/>
      <c r="AZ754" s="23"/>
      <c r="BA754" s="23"/>
      <c r="BB754" s="23"/>
      <c r="BC754" s="23"/>
      <c r="BD754" s="23"/>
      <c r="BE754" s="23"/>
      <c r="BF754" s="23"/>
      <c r="BT754" s="20">
        <f t="shared" si="54"/>
        <v>0</v>
      </c>
      <c r="BU754" s="20">
        <f t="shared" si="55"/>
        <v>0</v>
      </c>
      <c r="BV754" s="20">
        <f t="shared" si="56"/>
        <v>0</v>
      </c>
      <c r="CD754" s="23"/>
      <c r="CE754" s="23"/>
      <c r="CH754" s="20" t="str">
        <f t="shared" si="57"/>
        <v xml:space="preserve">[01/00/00] </v>
      </c>
    </row>
    <row r="755" spans="40:86">
      <c r="AN755" s="23"/>
      <c r="AO755" s="23"/>
      <c r="AP755" s="23"/>
      <c r="AQ755" s="23"/>
      <c r="AR755" s="23"/>
      <c r="AS755" s="23"/>
      <c r="AT755" s="23"/>
      <c r="AU755" s="23"/>
      <c r="AV755" s="23"/>
      <c r="AW755" s="23"/>
      <c r="AX755" s="23"/>
      <c r="AY755" s="23"/>
      <c r="AZ755" s="23"/>
      <c r="BA755" s="23"/>
      <c r="BB755" s="23"/>
      <c r="BC755" s="23"/>
      <c r="BD755" s="23"/>
      <c r="BE755" s="23"/>
      <c r="BF755" s="23"/>
      <c r="BT755" s="20">
        <f t="shared" si="54"/>
        <v>0</v>
      </c>
      <c r="BU755" s="20">
        <f t="shared" si="55"/>
        <v>0</v>
      </c>
      <c r="BV755" s="20">
        <f t="shared" si="56"/>
        <v>0</v>
      </c>
      <c r="CD755" s="23"/>
      <c r="CE755" s="23"/>
      <c r="CH755" s="20" t="str">
        <f t="shared" si="57"/>
        <v xml:space="preserve">[01/00/00] </v>
      </c>
    </row>
    <row r="756" spans="40:86">
      <c r="AN756" s="23"/>
      <c r="AO756" s="23"/>
      <c r="AP756" s="23"/>
      <c r="AQ756" s="23"/>
      <c r="AR756" s="23"/>
      <c r="AS756" s="23"/>
      <c r="AT756" s="23"/>
      <c r="AU756" s="23"/>
      <c r="AV756" s="23"/>
      <c r="AW756" s="23"/>
      <c r="AX756" s="23"/>
      <c r="AY756" s="23"/>
      <c r="AZ756" s="23"/>
      <c r="BA756" s="23"/>
      <c r="BB756" s="23"/>
      <c r="BC756" s="23"/>
      <c r="BD756" s="23"/>
      <c r="BE756" s="23"/>
      <c r="BF756" s="23"/>
      <c r="BT756" s="20">
        <f t="shared" si="54"/>
        <v>0</v>
      </c>
      <c r="BU756" s="20">
        <f t="shared" si="55"/>
        <v>0</v>
      </c>
      <c r="BV756" s="20">
        <f t="shared" si="56"/>
        <v>0</v>
      </c>
      <c r="CD756" s="23"/>
      <c r="CE756" s="23"/>
      <c r="CH756" s="20" t="str">
        <f t="shared" si="57"/>
        <v xml:space="preserve">[01/00/00] </v>
      </c>
    </row>
    <row r="757" spans="40:86">
      <c r="AN757" s="23"/>
      <c r="AO757" s="23"/>
      <c r="AP757" s="23"/>
      <c r="AQ757" s="23"/>
      <c r="AR757" s="23"/>
      <c r="AS757" s="23"/>
      <c r="AT757" s="23"/>
      <c r="AU757" s="23"/>
      <c r="AV757" s="23"/>
      <c r="AW757" s="23"/>
      <c r="AX757" s="23"/>
      <c r="AY757" s="23"/>
      <c r="AZ757" s="23"/>
      <c r="BA757" s="23"/>
      <c r="BB757" s="23"/>
      <c r="BC757" s="23"/>
      <c r="BD757" s="23"/>
      <c r="BE757" s="23"/>
      <c r="BF757" s="23"/>
      <c r="BT757" s="20">
        <f t="shared" si="54"/>
        <v>0</v>
      </c>
      <c r="BU757" s="20">
        <f t="shared" si="55"/>
        <v>0</v>
      </c>
      <c r="BV757" s="20">
        <f t="shared" si="56"/>
        <v>0</v>
      </c>
      <c r="CD757" s="23"/>
      <c r="CE757" s="23"/>
      <c r="CH757" s="20" t="str">
        <f t="shared" si="57"/>
        <v xml:space="preserve">[01/00/00] </v>
      </c>
    </row>
    <row r="758" spans="40:86">
      <c r="AN758" s="23"/>
      <c r="AO758" s="23"/>
      <c r="AP758" s="23"/>
      <c r="AQ758" s="23"/>
      <c r="AR758" s="23"/>
      <c r="AS758" s="23"/>
      <c r="AT758" s="23"/>
      <c r="AU758" s="23"/>
      <c r="AV758" s="23"/>
      <c r="AW758" s="23"/>
      <c r="AX758" s="23"/>
      <c r="AY758" s="23"/>
      <c r="AZ758" s="23"/>
      <c r="BA758" s="23"/>
      <c r="BB758" s="23"/>
      <c r="BC758" s="23"/>
      <c r="BD758" s="23"/>
      <c r="BE758" s="23"/>
      <c r="BF758" s="23"/>
      <c r="BT758" s="20">
        <f t="shared" si="54"/>
        <v>0</v>
      </c>
      <c r="BU758" s="20">
        <f t="shared" si="55"/>
        <v>0</v>
      </c>
      <c r="BV758" s="20">
        <f t="shared" si="56"/>
        <v>0</v>
      </c>
      <c r="CD758" s="23"/>
      <c r="CE758" s="23"/>
      <c r="CH758" s="20" t="str">
        <f t="shared" si="57"/>
        <v xml:space="preserve">[01/00/00] </v>
      </c>
    </row>
    <row r="759" spans="40:86">
      <c r="AN759" s="23"/>
      <c r="AO759" s="23"/>
      <c r="AP759" s="23"/>
      <c r="AQ759" s="23"/>
      <c r="AR759" s="23"/>
      <c r="AS759" s="23"/>
      <c r="AT759" s="23"/>
      <c r="AU759" s="23"/>
      <c r="AV759" s="23"/>
      <c r="AW759" s="23"/>
      <c r="AX759" s="23"/>
      <c r="AY759" s="23"/>
      <c r="AZ759" s="23"/>
      <c r="BA759" s="23"/>
      <c r="BB759" s="23"/>
      <c r="BC759" s="23"/>
      <c r="BD759" s="23"/>
      <c r="BE759" s="23"/>
      <c r="BF759" s="23"/>
      <c r="BT759" s="20">
        <f t="shared" si="54"/>
        <v>0</v>
      </c>
      <c r="BU759" s="20">
        <f t="shared" si="55"/>
        <v>0</v>
      </c>
      <c r="BV759" s="20">
        <f t="shared" si="56"/>
        <v>0</v>
      </c>
      <c r="CD759" s="23"/>
      <c r="CE759" s="23"/>
      <c r="CH759" s="20" t="str">
        <f t="shared" si="57"/>
        <v xml:space="preserve">[01/00/00] </v>
      </c>
    </row>
    <row r="760" spans="40:86">
      <c r="AN760" s="23"/>
      <c r="AO760" s="23"/>
      <c r="AP760" s="23"/>
      <c r="AQ760" s="23"/>
      <c r="AR760" s="23"/>
      <c r="AS760" s="23"/>
      <c r="AT760" s="23"/>
      <c r="AU760" s="23"/>
      <c r="AV760" s="23"/>
      <c r="AW760" s="23"/>
      <c r="AX760" s="23"/>
      <c r="AY760" s="23"/>
      <c r="AZ760" s="23"/>
      <c r="BA760" s="23"/>
      <c r="BB760" s="23"/>
      <c r="BC760" s="23"/>
      <c r="BD760" s="23"/>
      <c r="BE760" s="23"/>
      <c r="BF760" s="23"/>
      <c r="BT760" s="20">
        <f t="shared" si="54"/>
        <v>0</v>
      </c>
      <c r="BU760" s="20">
        <f t="shared" si="55"/>
        <v>0</v>
      </c>
      <c r="BV760" s="20">
        <f t="shared" si="56"/>
        <v>0</v>
      </c>
      <c r="CD760" s="23"/>
      <c r="CE760" s="23"/>
      <c r="CH760" s="20" t="str">
        <f t="shared" si="57"/>
        <v xml:space="preserve">[01/00/00] </v>
      </c>
    </row>
    <row r="761" spans="40:86">
      <c r="AN761" s="23"/>
      <c r="AO761" s="23"/>
      <c r="AP761" s="23"/>
      <c r="AQ761" s="23"/>
      <c r="AR761" s="23"/>
      <c r="AS761" s="23"/>
      <c r="AT761" s="23"/>
      <c r="AU761" s="23"/>
      <c r="AV761" s="23"/>
      <c r="AW761" s="23"/>
      <c r="AX761" s="23"/>
      <c r="AY761" s="23"/>
      <c r="AZ761" s="23"/>
      <c r="BA761" s="23"/>
      <c r="BB761" s="23"/>
      <c r="BC761" s="23"/>
      <c r="BD761" s="23"/>
      <c r="BE761" s="23"/>
      <c r="BF761" s="23"/>
      <c r="BT761" s="20">
        <f t="shared" si="54"/>
        <v>0</v>
      </c>
      <c r="BU761" s="20">
        <f t="shared" si="55"/>
        <v>0</v>
      </c>
      <c r="BV761" s="20">
        <f t="shared" si="56"/>
        <v>0</v>
      </c>
      <c r="CD761" s="23"/>
      <c r="CE761" s="23"/>
      <c r="CH761" s="20" t="str">
        <f t="shared" si="57"/>
        <v xml:space="preserve">[01/00/00] </v>
      </c>
    </row>
    <row r="762" spans="40:86">
      <c r="AN762" s="23"/>
      <c r="AO762" s="23"/>
      <c r="AP762" s="23"/>
      <c r="AQ762" s="23"/>
      <c r="AR762" s="23"/>
      <c r="AS762" s="23"/>
      <c r="AT762" s="23"/>
      <c r="AU762" s="23"/>
      <c r="AV762" s="23"/>
      <c r="AW762" s="23"/>
      <c r="AX762" s="23"/>
      <c r="AY762" s="23"/>
      <c r="AZ762" s="23"/>
      <c r="BA762" s="23"/>
      <c r="BB762" s="23"/>
      <c r="BC762" s="23"/>
      <c r="BD762" s="23"/>
      <c r="BE762" s="23"/>
      <c r="BF762" s="23"/>
      <c r="BT762" s="20">
        <f t="shared" si="54"/>
        <v>0</v>
      </c>
      <c r="BU762" s="20">
        <f t="shared" si="55"/>
        <v>0</v>
      </c>
      <c r="BV762" s="20">
        <f t="shared" si="56"/>
        <v>0</v>
      </c>
      <c r="CD762" s="23"/>
      <c r="CE762" s="23"/>
      <c r="CH762" s="20" t="str">
        <f t="shared" si="57"/>
        <v xml:space="preserve">[01/00/00] </v>
      </c>
    </row>
    <row r="763" spans="40:86">
      <c r="AN763" s="23"/>
      <c r="AO763" s="23"/>
      <c r="AP763" s="23"/>
      <c r="AQ763" s="23"/>
      <c r="AR763" s="23"/>
      <c r="AS763" s="23"/>
      <c r="AT763" s="23"/>
      <c r="AU763" s="23"/>
      <c r="AV763" s="23"/>
      <c r="AW763" s="23"/>
      <c r="AX763" s="23"/>
      <c r="AY763" s="23"/>
      <c r="AZ763" s="23"/>
      <c r="BA763" s="23"/>
      <c r="BB763" s="23"/>
      <c r="BC763" s="23"/>
      <c r="BD763" s="23"/>
      <c r="BE763" s="23"/>
      <c r="BF763" s="23"/>
      <c r="BT763" s="20">
        <f t="shared" si="54"/>
        <v>0</v>
      </c>
      <c r="BU763" s="20">
        <f t="shared" si="55"/>
        <v>0</v>
      </c>
      <c r="BV763" s="20">
        <f t="shared" si="56"/>
        <v>0</v>
      </c>
      <c r="CD763" s="23"/>
      <c r="CE763" s="23"/>
      <c r="CH763" s="20" t="str">
        <f t="shared" si="57"/>
        <v xml:space="preserve">[01/00/00] </v>
      </c>
    </row>
    <row r="764" spans="40:86">
      <c r="AN764" s="23"/>
      <c r="AO764" s="23"/>
      <c r="AP764" s="23"/>
      <c r="AQ764" s="23"/>
      <c r="AR764" s="23"/>
      <c r="AS764" s="23"/>
      <c r="AT764" s="23"/>
      <c r="AU764" s="23"/>
      <c r="AV764" s="23"/>
      <c r="AW764" s="23"/>
      <c r="AX764" s="23"/>
      <c r="AY764" s="23"/>
      <c r="AZ764" s="23"/>
      <c r="BA764" s="23"/>
      <c r="BB764" s="23"/>
      <c r="BC764" s="23"/>
      <c r="BD764" s="23"/>
      <c r="BE764" s="23"/>
      <c r="BF764" s="23"/>
      <c r="BT764" s="20">
        <f t="shared" si="54"/>
        <v>0</v>
      </c>
      <c r="BU764" s="20">
        <f t="shared" si="55"/>
        <v>0</v>
      </c>
      <c r="BV764" s="20">
        <f t="shared" si="56"/>
        <v>0</v>
      </c>
      <c r="CD764" s="23"/>
      <c r="CE764" s="23"/>
      <c r="CH764" s="20" t="str">
        <f t="shared" si="57"/>
        <v xml:space="preserve">[01/00/00] </v>
      </c>
    </row>
    <row r="765" spans="40:86">
      <c r="AN765" s="23"/>
      <c r="AO765" s="23"/>
      <c r="AP765" s="23"/>
      <c r="AQ765" s="23"/>
      <c r="AR765" s="23"/>
      <c r="AS765" s="23"/>
      <c r="AT765" s="23"/>
      <c r="AU765" s="23"/>
      <c r="AV765" s="23"/>
      <c r="AW765" s="23"/>
      <c r="AX765" s="23"/>
      <c r="AY765" s="23"/>
      <c r="AZ765" s="23"/>
      <c r="BA765" s="23"/>
      <c r="BB765" s="23"/>
      <c r="BC765" s="23"/>
      <c r="BD765" s="23"/>
      <c r="BE765" s="23"/>
      <c r="BF765" s="23"/>
      <c r="BT765" s="20">
        <f t="shared" si="54"/>
        <v>0</v>
      </c>
      <c r="BU765" s="20">
        <f t="shared" si="55"/>
        <v>0</v>
      </c>
      <c r="BV765" s="20">
        <f t="shared" si="56"/>
        <v>0</v>
      </c>
      <c r="CD765" s="23"/>
      <c r="CE765" s="23"/>
      <c r="CH765" s="20" t="str">
        <f t="shared" si="57"/>
        <v xml:space="preserve">[01/00/00] </v>
      </c>
    </row>
    <row r="766" spans="40:86">
      <c r="AN766" s="23"/>
      <c r="AO766" s="23"/>
      <c r="AP766" s="23"/>
      <c r="AQ766" s="23"/>
      <c r="AR766" s="23"/>
      <c r="AS766" s="23"/>
      <c r="AT766" s="23"/>
      <c r="AU766" s="23"/>
      <c r="AV766" s="23"/>
      <c r="AW766" s="23"/>
      <c r="AX766" s="23"/>
      <c r="AY766" s="23"/>
      <c r="AZ766" s="23"/>
      <c r="BA766" s="23"/>
      <c r="BB766" s="23"/>
      <c r="BC766" s="23"/>
      <c r="BD766" s="23"/>
      <c r="BE766" s="23"/>
      <c r="BF766" s="23"/>
      <c r="BT766" s="20">
        <f t="shared" si="54"/>
        <v>0</v>
      </c>
      <c r="BU766" s="20">
        <f t="shared" si="55"/>
        <v>0</v>
      </c>
      <c r="BV766" s="20">
        <f t="shared" si="56"/>
        <v>0</v>
      </c>
      <c r="CD766" s="23"/>
      <c r="CE766" s="23"/>
      <c r="CH766" s="20" t="str">
        <f t="shared" si="57"/>
        <v xml:space="preserve">[01/00/00] </v>
      </c>
    </row>
    <row r="767" spans="40:86">
      <c r="AN767" s="23"/>
      <c r="AO767" s="23"/>
      <c r="AP767" s="23"/>
      <c r="AQ767" s="23"/>
      <c r="AR767" s="23"/>
      <c r="AS767" s="23"/>
      <c r="AT767" s="23"/>
      <c r="AU767" s="23"/>
      <c r="AV767" s="23"/>
      <c r="AW767" s="23"/>
      <c r="AX767" s="23"/>
      <c r="AY767" s="23"/>
      <c r="AZ767" s="23"/>
      <c r="BA767" s="23"/>
      <c r="BB767" s="23"/>
      <c r="BC767" s="23"/>
      <c r="BD767" s="23"/>
      <c r="BE767" s="23"/>
      <c r="BF767" s="23"/>
      <c r="BT767" s="20">
        <f t="shared" si="54"/>
        <v>0</v>
      </c>
      <c r="BU767" s="20">
        <f t="shared" si="55"/>
        <v>0</v>
      </c>
      <c r="BV767" s="20">
        <f t="shared" si="56"/>
        <v>0</v>
      </c>
      <c r="CD767" s="23"/>
      <c r="CE767" s="23"/>
      <c r="CH767" s="20" t="str">
        <f t="shared" si="57"/>
        <v xml:space="preserve">[01/00/00] </v>
      </c>
    </row>
    <row r="768" spans="40:86">
      <c r="AN768" s="23"/>
      <c r="AO768" s="23"/>
      <c r="AP768" s="23"/>
      <c r="AQ768" s="23"/>
      <c r="AR768" s="23"/>
      <c r="AS768" s="23"/>
      <c r="AT768" s="23"/>
      <c r="AU768" s="23"/>
      <c r="AV768" s="23"/>
      <c r="AW768" s="23"/>
      <c r="AX768" s="23"/>
      <c r="AY768" s="23"/>
      <c r="AZ768" s="23"/>
      <c r="BA768" s="23"/>
      <c r="BB768" s="23"/>
      <c r="BC768" s="23"/>
      <c r="BD768" s="23"/>
      <c r="BE768" s="23"/>
      <c r="BF768" s="23"/>
      <c r="BT768" s="20">
        <f t="shared" si="54"/>
        <v>0</v>
      </c>
      <c r="BU768" s="20">
        <f t="shared" si="55"/>
        <v>0</v>
      </c>
      <c r="BV768" s="20">
        <f t="shared" si="56"/>
        <v>0</v>
      </c>
      <c r="CD768" s="23"/>
      <c r="CE768" s="23"/>
      <c r="CH768" s="20" t="str">
        <f t="shared" si="57"/>
        <v xml:space="preserve">[01/00/00] </v>
      </c>
    </row>
    <row r="769" spans="40:86">
      <c r="AN769" s="23"/>
      <c r="AO769" s="23"/>
      <c r="AP769" s="23"/>
      <c r="AQ769" s="23"/>
      <c r="AR769" s="23"/>
      <c r="AS769" s="23"/>
      <c r="AT769" s="23"/>
      <c r="AU769" s="23"/>
      <c r="AV769" s="23"/>
      <c r="AW769" s="23"/>
      <c r="AX769" s="23"/>
      <c r="AY769" s="23"/>
      <c r="AZ769" s="23"/>
      <c r="BA769" s="23"/>
      <c r="BB769" s="23"/>
      <c r="BC769" s="23"/>
      <c r="BD769" s="23"/>
      <c r="BE769" s="23"/>
      <c r="BF769" s="23"/>
      <c r="BT769" s="20">
        <f t="shared" si="54"/>
        <v>0</v>
      </c>
      <c r="BU769" s="20">
        <f t="shared" si="55"/>
        <v>0</v>
      </c>
      <c r="BV769" s="20">
        <f t="shared" si="56"/>
        <v>0</v>
      </c>
      <c r="CD769" s="23"/>
      <c r="CE769" s="23"/>
      <c r="CH769" s="20" t="str">
        <f t="shared" si="57"/>
        <v xml:space="preserve">[01/00/00] </v>
      </c>
    </row>
    <row r="770" spans="40:86">
      <c r="AN770" s="23"/>
      <c r="AO770" s="23"/>
      <c r="AP770" s="23"/>
      <c r="AQ770" s="23"/>
      <c r="AR770" s="23"/>
      <c r="AS770" s="23"/>
      <c r="AT770" s="23"/>
      <c r="AU770" s="23"/>
      <c r="AV770" s="23"/>
      <c r="AW770" s="23"/>
      <c r="AX770" s="23"/>
      <c r="AY770" s="23"/>
      <c r="AZ770" s="23"/>
      <c r="BA770" s="23"/>
      <c r="BB770" s="23"/>
      <c r="BC770" s="23"/>
      <c r="BD770" s="23"/>
      <c r="BE770" s="23"/>
      <c r="BF770" s="23"/>
      <c r="BT770" s="20">
        <f t="shared" si="54"/>
        <v>0</v>
      </c>
      <c r="BU770" s="20">
        <f t="shared" si="55"/>
        <v>0</v>
      </c>
      <c r="BV770" s="20">
        <f t="shared" si="56"/>
        <v>0</v>
      </c>
      <c r="CD770" s="23"/>
      <c r="CE770" s="23"/>
      <c r="CH770" s="20" t="str">
        <f t="shared" si="57"/>
        <v xml:space="preserve">[01/00/00] </v>
      </c>
    </row>
    <row r="771" spans="40:86">
      <c r="AN771" s="23"/>
      <c r="AO771" s="23"/>
      <c r="AP771" s="23"/>
      <c r="AQ771" s="23"/>
      <c r="AR771" s="23"/>
      <c r="AS771" s="23"/>
      <c r="AT771" s="23"/>
      <c r="AU771" s="23"/>
      <c r="AV771" s="23"/>
      <c r="AW771" s="23"/>
      <c r="AX771" s="23"/>
      <c r="AY771" s="23"/>
      <c r="AZ771" s="23"/>
      <c r="BA771" s="23"/>
      <c r="BB771" s="23"/>
      <c r="BC771" s="23"/>
      <c r="BD771" s="23"/>
      <c r="BE771" s="23"/>
      <c r="BF771" s="23"/>
      <c r="BT771" s="20">
        <f t="shared" si="54"/>
        <v>0</v>
      </c>
      <c r="BU771" s="20">
        <f t="shared" si="55"/>
        <v>0</v>
      </c>
      <c r="BV771" s="20">
        <f t="shared" si="56"/>
        <v>0</v>
      </c>
      <c r="CD771" s="23"/>
      <c r="CE771" s="23"/>
      <c r="CH771" s="20" t="str">
        <f t="shared" si="57"/>
        <v xml:space="preserve">[01/00/00] </v>
      </c>
    </row>
    <row r="772" spans="40:86">
      <c r="AN772" s="23"/>
      <c r="AO772" s="23"/>
      <c r="AP772" s="23"/>
      <c r="AQ772" s="23"/>
      <c r="AR772" s="23"/>
      <c r="AS772" s="23"/>
      <c r="AT772" s="23"/>
      <c r="AU772" s="23"/>
      <c r="AV772" s="23"/>
      <c r="AW772" s="23"/>
      <c r="AX772" s="23"/>
      <c r="AY772" s="23"/>
      <c r="AZ772" s="23"/>
      <c r="BA772" s="23"/>
      <c r="BB772" s="23"/>
      <c r="BC772" s="23"/>
      <c r="BD772" s="23"/>
      <c r="BE772" s="23"/>
      <c r="BF772" s="23"/>
      <c r="BT772" s="20">
        <f t="shared" ref="BT772:BT835" si="58">IF(BR772=20,BS772,0)</f>
        <v>0</v>
      </c>
      <c r="BU772" s="20">
        <f t="shared" ref="BU772:BU835" si="59">IF(BR772=30,BS772,0)</f>
        <v>0</v>
      </c>
      <c r="BV772" s="20">
        <f t="shared" ref="BV772:BV835" si="60">IF(BR772=20,0,IF(BR772=30,0,BS772))</f>
        <v>0</v>
      </c>
      <c r="CD772" s="23"/>
      <c r="CE772" s="23"/>
      <c r="CH772" s="20" t="str">
        <f t="shared" ref="CH772:CH835" si="61">"[" &amp; TEXT(CD772,"MM/DD/YY") &amp; "] "</f>
        <v xml:space="preserve">[01/00/00] </v>
      </c>
    </row>
    <row r="773" spans="40:86">
      <c r="AN773" s="23"/>
      <c r="AO773" s="23"/>
      <c r="AP773" s="23"/>
      <c r="AQ773" s="23"/>
      <c r="AR773" s="23"/>
      <c r="AS773" s="23"/>
      <c r="AT773" s="23"/>
      <c r="AU773" s="23"/>
      <c r="AV773" s="23"/>
      <c r="AW773" s="23"/>
      <c r="AX773" s="23"/>
      <c r="AY773" s="23"/>
      <c r="AZ773" s="23"/>
      <c r="BA773" s="23"/>
      <c r="BB773" s="23"/>
      <c r="BC773" s="23"/>
      <c r="BD773" s="23"/>
      <c r="BE773" s="23"/>
      <c r="BF773" s="23"/>
      <c r="BT773" s="20">
        <f t="shared" si="58"/>
        <v>0</v>
      </c>
      <c r="BU773" s="20">
        <f t="shared" si="59"/>
        <v>0</v>
      </c>
      <c r="BV773" s="20">
        <f t="shared" si="60"/>
        <v>0</v>
      </c>
      <c r="CD773" s="23"/>
      <c r="CE773" s="23"/>
      <c r="CH773" s="20" t="str">
        <f t="shared" si="61"/>
        <v xml:space="preserve">[01/00/00] </v>
      </c>
    </row>
    <row r="774" spans="40:86">
      <c r="AN774" s="23"/>
      <c r="AO774" s="23"/>
      <c r="AP774" s="23"/>
      <c r="AQ774" s="23"/>
      <c r="AR774" s="23"/>
      <c r="AS774" s="23"/>
      <c r="AT774" s="23"/>
      <c r="AU774" s="23"/>
      <c r="AV774" s="23"/>
      <c r="AW774" s="23"/>
      <c r="AX774" s="23"/>
      <c r="AY774" s="23"/>
      <c r="AZ774" s="23"/>
      <c r="BA774" s="23"/>
      <c r="BB774" s="23"/>
      <c r="BC774" s="23"/>
      <c r="BD774" s="23"/>
      <c r="BE774" s="23"/>
      <c r="BF774" s="23"/>
      <c r="BT774" s="20">
        <f t="shared" si="58"/>
        <v>0</v>
      </c>
      <c r="BU774" s="20">
        <f t="shared" si="59"/>
        <v>0</v>
      </c>
      <c r="BV774" s="20">
        <f t="shared" si="60"/>
        <v>0</v>
      </c>
      <c r="CD774" s="23"/>
      <c r="CE774" s="23"/>
      <c r="CH774" s="20" t="str">
        <f t="shared" si="61"/>
        <v xml:space="preserve">[01/00/00] </v>
      </c>
    </row>
    <row r="775" spans="40:86">
      <c r="AN775" s="23"/>
      <c r="AO775" s="23"/>
      <c r="AP775" s="23"/>
      <c r="AQ775" s="23"/>
      <c r="AR775" s="23"/>
      <c r="AS775" s="23"/>
      <c r="AT775" s="23"/>
      <c r="AU775" s="23"/>
      <c r="AV775" s="23"/>
      <c r="AW775" s="23"/>
      <c r="AX775" s="23"/>
      <c r="AY775" s="23"/>
      <c r="AZ775" s="23"/>
      <c r="BA775" s="23"/>
      <c r="BB775" s="23"/>
      <c r="BC775" s="23"/>
      <c r="BD775" s="23"/>
      <c r="BE775" s="23"/>
      <c r="BF775" s="23"/>
      <c r="BT775" s="20">
        <f t="shared" si="58"/>
        <v>0</v>
      </c>
      <c r="BU775" s="20">
        <f t="shared" si="59"/>
        <v>0</v>
      </c>
      <c r="BV775" s="20">
        <f t="shared" si="60"/>
        <v>0</v>
      </c>
      <c r="CD775" s="23"/>
      <c r="CE775" s="23"/>
      <c r="CH775" s="20" t="str">
        <f t="shared" si="61"/>
        <v xml:space="preserve">[01/00/00] </v>
      </c>
    </row>
    <row r="776" spans="40:86">
      <c r="AN776" s="23"/>
      <c r="AO776" s="23"/>
      <c r="AP776" s="23"/>
      <c r="AQ776" s="23"/>
      <c r="AR776" s="23"/>
      <c r="AS776" s="23"/>
      <c r="AT776" s="23"/>
      <c r="AU776" s="23"/>
      <c r="AV776" s="23"/>
      <c r="AW776" s="23"/>
      <c r="AX776" s="23"/>
      <c r="AY776" s="23"/>
      <c r="AZ776" s="23"/>
      <c r="BA776" s="23"/>
      <c r="BB776" s="23"/>
      <c r="BC776" s="23"/>
      <c r="BD776" s="23"/>
      <c r="BE776" s="23"/>
      <c r="BF776" s="23"/>
      <c r="BT776" s="20">
        <f t="shared" si="58"/>
        <v>0</v>
      </c>
      <c r="BU776" s="20">
        <f t="shared" si="59"/>
        <v>0</v>
      </c>
      <c r="BV776" s="20">
        <f t="shared" si="60"/>
        <v>0</v>
      </c>
      <c r="CD776" s="23"/>
      <c r="CE776" s="23"/>
      <c r="CH776" s="20" t="str">
        <f t="shared" si="61"/>
        <v xml:space="preserve">[01/00/00] </v>
      </c>
    </row>
    <row r="777" spans="40:86">
      <c r="AN777" s="23"/>
      <c r="AO777" s="23"/>
      <c r="AP777" s="23"/>
      <c r="AQ777" s="23"/>
      <c r="AR777" s="23"/>
      <c r="AS777" s="23"/>
      <c r="AT777" s="23"/>
      <c r="AU777" s="23"/>
      <c r="AV777" s="23"/>
      <c r="AW777" s="23"/>
      <c r="AX777" s="23"/>
      <c r="AY777" s="23"/>
      <c r="AZ777" s="23"/>
      <c r="BA777" s="23"/>
      <c r="BB777" s="23"/>
      <c r="BC777" s="23"/>
      <c r="BD777" s="23"/>
      <c r="BE777" s="23"/>
      <c r="BF777" s="23"/>
      <c r="BT777" s="20">
        <f t="shared" si="58"/>
        <v>0</v>
      </c>
      <c r="BU777" s="20">
        <f t="shared" si="59"/>
        <v>0</v>
      </c>
      <c r="BV777" s="20">
        <f t="shared" si="60"/>
        <v>0</v>
      </c>
      <c r="CD777" s="23"/>
      <c r="CE777" s="23"/>
      <c r="CH777" s="20" t="str">
        <f t="shared" si="61"/>
        <v xml:space="preserve">[01/00/00] </v>
      </c>
    </row>
    <row r="778" spans="40:86">
      <c r="AN778" s="23"/>
      <c r="AO778" s="23"/>
      <c r="AP778" s="23"/>
      <c r="AQ778" s="23"/>
      <c r="AR778" s="23"/>
      <c r="AS778" s="23"/>
      <c r="AT778" s="23"/>
      <c r="AU778" s="23"/>
      <c r="AV778" s="23"/>
      <c r="AW778" s="23"/>
      <c r="AX778" s="23"/>
      <c r="AY778" s="23"/>
      <c r="AZ778" s="23"/>
      <c r="BA778" s="23"/>
      <c r="BB778" s="23"/>
      <c r="BC778" s="23"/>
      <c r="BD778" s="23"/>
      <c r="BE778" s="23"/>
      <c r="BF778" s="23"/>
      <c r="BT778" s="20">
        <f t="shared" si="58"/>
        <v>0</v>
      </c>
      <c r="BU778" s="20">
        <f t="shared" si="59"/>
        <v>0</v>
      </c>
      <c r="BV778" s="20">
        <f t="shared" si="60"/>
        <v>0</v>
      </c>
      <c r="CD778" s="23"/>
      <c r="CE778" s="23"/>
      <c r="CH778" s="20" t="str">
        <f t="shared" si="61"/>
        <v xml:space="preserve">[01/00/00] </v>
      </c>
    </row>
    <row r="779" spans="40:86">
      <c r="AN779" s="23"/>
      <c r="AO779" s="23"/>
      <c r="AP779" s="23"/>
      <c r="AQ779" s="23"/>
      <c r="AR779" s="23"/>
      <c r="AS779" s="23"/>
      <c r="AT779" s="23"/>
      <c r="AU779" s="23"/>
      <c r="AV779" s="23"/>
      <c r="AW779" s="23"/>
      <c r="AX779" s="23"/>
      <c r="AY779" s="23"/>
      <c r="AZ779" s="23"/>
      <c r="BA779" s="23"/>
      <c r="BB779" s="23"/>
      <c r="BC779" s="23"/>
      <c r="BD779" s="23"/>
      <c r="BE779" s="23"/>
      <c r="BF779" s="23"/>
      <c r="BT779" s="20">
        <f t="shared" si="58"/>
        <v>0</v>
      </c>
      <c r="BU779" s="20">
        <f t="shared" si="59"/>
        <v>0</v>
      </c>
      <c r="BV779" s="20">
        <f t="shared" si="60"/>
        <v>0</v>
      </c>
      <c r="CD779" s="23"/>
      <c r="CE779" s="23"/>
      <c r="CH779" s="20" t="str">
        <f t="shared" si="61"/>
        <v xml:space="preserve">[01/00/00] </v>
      </c>
    </row>
    <row r="780" spans="40:86">
      <c r="AN780" s="23"/>
      <c r="AO780" s="23"/>
      <c r="AP780" s="23"/>
      <c r="AQ780" s="23"/>
      <c r="AR780" s="23"/>
      <c r="AS780" s="23"/>
      <c r="AT780" s="23"/>
      <c r="AU780" s="23"/>
      <c r="AV780" s="23"/>
      <c r="AW780" s="23"/>
      <c r="AX780" s="23"/>
      <c r="AY780" s="23"/>
      <c r="AZ780" s="23"/>
      <c r="BA780" s="23"/>
      <c r="BB780" s="23"/>
      <c r="BC780" s="23"/>
      <c r="BD780" s="23"/>
      <c r="BE780" s="23"/>
      <c r="BF780" s="23"/>
      <c r="BT780" s="20">
        <f t="shared" si="58"/>
        <v>0</v>
      </c>
      <c r="BU780" s="20">
        <f t="shared" si="59"/>
        <v>0</v>
      </c>
      <c r="BV780" s="20">
        <f t="shared" si="60"/>
        <v>0</v>
      </c>
      <c r="CD780" s="23"/>
      <c r="CE780" s="23"/>
      <c r="CH780" s="20" t="str">
        <f t="shared" si="61"/>
        <v xml:space="preserve">[01/00/00] </v>
      </c>
    </row>
    <row r="781" spans="40:86">
      <c r="AN781" s="23"/>
      <c r="AO781" s="23"/>
      <c r="AP781" s="23"/>
      <c r="AQ781" s="23"/>
      <c r="AR781" s="23"/>
      <c r="AS781" s="23"/>
      <c r="AT781" s="23"/>
      <c r="AU781" s="23"/>
      <c r="AV781" s="23"/>
      <c r="AW781" s="23"/>
      <c r="AX781" s="23"/>
      <c r="AY781" s="23"/>
      <c r="AZ781" s="23"/>
      <c r="BA781" s="23"/>
      <c r="BB781" s="23"/>
      <c r="BC781" s="23"/>
      <c r="BD781" s="23"/>
      <c r="BE781" s="23"/>
      <c r="BF781" s="23"/>
      <c r="BT781" s="20">
        <f t="shared" si="58"/>
        <v>0</v>
      </c>
      <c r="BU781" s="20">
        <f t="shared" si="59"/>
        <v>0</v>
      </c>
      <c r="BV781" s="20">
        <f t="shared" si="60"/>
        <v>0</v>
      </c>
      <c r="CD781" s="23"/>
      <c r="CE781" s="23"/>
      <c r="CH781" s="20" t="str">
        <f t="shared" si="61"/>
        <v xml:space="preserve">[01/00/00] </v>
      </c>
    </row>
    <row r="782" spans="40:86">
      <c r="AN782" s="23"/>
      <c r="AO782" s="23"/>
      <c r="AP782" s="23"/>
      <c r="AQ782" s="23"/>
      <c r="AR782" s="23"/>
      <c r="AS782" s="23"/>
      <c r="AT782" s="23"/>
      <c r="AU782" s="23"/>
      <c r="AV782" s="23"/>
      <c r="AW782" s="23"/>
      <c r="AX782" s="23"/>
      <c r="AY782" s="23"/>
      <c r="AZ782" s="23"/>
      <c r="BA782" s="23"/>
      <c r="BB782" s="23"/>
      <c r="BC782" s="23"/>
      <c r="BD782" s="23"/>
      <c r="BE782" s="23"/>
      <c r="BF782" s="23"/>
      <c r="BT782" s="20">
        <f t="shared" si="58"/>
        <v>0</v>
      </c>
      <c r="BU782" s="20">
        <f t="shared" si="59"/>
        <v>0</v>
      </c>
      <c r="BV782" s="20">
        <f t="shared" si="60"/>
        <v>0</v>
      </c>
      <c r="CD782" s="23"/>
      <c r="CE782" s="23"/>
      <c r="CH782" s="20" t="str">
        <f t="shared" si="61"/>
        <v xml:space="preserve">[01/00/00] </v>
      </c>
    </row>
    <row r="783" spans="40:86">
      <c r="AN783" s="23"/>
      <c r="AO783" s="23"/>
      <c r="AP783" s="23"/>
      <c r="AQ783" s="23"/>
      <c r="AR783" s="23"/>
      <c r="AS783" s="23"/>
      <c r="AT783" s="23"/>
      <c r="AU783" s="23"/>
      <c r="AV783" s="23"/>
      <c r="AW783" s="23"/>
      <c r="AX783" s="23"/>
      <c r="AY783" s="23"/>
      <c r="AZ783" s="23"/>
      <c r="BA783" s="23"/>
      <c r="BB783" s="23"/>
      <c r="BC783" s="23"/>
      <c r="BD783" s="23"/>
      <c r="BE783" s="23"/>
      <c r="BF783" s="23"/>
      <c r="BT783" s="20">
        <f t="shared" si="58"/>
        <v>0</v>
      </c>
      <c r="BU783" s="20">
        <f t="shared" si="59"/>
        <v>0</v>
      </c>
      <c r="BV783" s="20">
        <f t="shared" si="60"/>
        <v>0</v>
      </c>
      <c r="CD783" s="23"/>
      <c r="CE783" s="23"/>
      <c r="CH783" s="20" t="str">
        <f t="shared" si="61"/>
        <v xml:space="preserve">[01/00/00] </v>
      </c>
    </row>
    <row r="784" spans="40:86">
      <c r="AN784" s="23"/>
      <c r="AO784" s="23"/>
      <c r="AP784" s="23"/>
      <c r="AQ784" s="23"/>
      <c r="AR784" s="23"/>
      <c r="AS784" s="23"/>
      <c r="AT784" s="23"/>
      <c r="AU784" s="23"/>
      <c r="AV784" s="23"/>
      <c r="AW784" s="23"/>
      <c r="AX784" s="23"/>
      <c r="AY784" s="23"/>
      <c r="AZ784" s="23"/>
      <c r="BA784" s="23"/>
      <c r="BB784" s="23"/>
      <c r="BC784" s="23"/>
      <c r="BD784" s="23"/>
      <c r="BE784" s="23"/>
      <c r="BF784" s="23"/>
      <c r="BT784" s="20">
        <f t="shared" si="58"/>
        <v>0</v>
      </c>
      <c r="BU784" s="20">
        <f t="shared" si="59"/>
        <v>0</v>
      </c>
      <c r="BV784" s="20">
        <f t="shared" si="60"/>
        <v>0</v>
      </c>
      <c r="CD784" s="23"/>
      <c r="CE784" s="23"/>
      <c r="CH784" s="20" t="str">
        <f t="shared" si="61"/>
        <v xml:space="preserve">[01/00/00] </v>
      </c>
    </row>
    <row r="785" spans="40:86">
      <c r="AN785" s="23"/>
      <c r="AO785" s="23"/>
      <c r="AP785" s="23"/>
      <c r="AQ785" s="23"/>
      <c r="AR785" s="23"/>
      <c r="AS785" s="23"/>
      <c r="AT785" s="23"/>
      <c r="AU785" s="23"/>
      <c r="AV785" s="23"/>
      <c r="AW785" s="23"/>
      <c r="AX785" s="23"/>
      <c r="AY785" s="23"/>
      <c r="AZ785" s="23"/>
      <c r="BA785" s="23"/>
      <c r="BB785" s="23"/>
      <c r="BC785" s="23"/>
      <c r="BD785" s="23"/>
      <c r="BE785" s="23"/>
      <c r="BF785" s="23"/>
      <c r="BT785" s="20">
        <f t="shared" si="58"/>
        <v>0</v>
      </c>
      <c r="BU785" s="20">
        <f t="shared" si="59"/>
        <v>0</v>
      </c>
      <c r="BV785" s="20">
        <f t="shared" si="60"/>
        <v>0</v>
      </c>
      <c r="CD785" s="23"/>
      <c r="CE785" s="23"/>
      <c r="CH785" s="20" t="str">
        <f t="shared" si="61"/>
        <v xml:space="preserve">[01/00/00] </v>
      </c>
    </row>
    <row r="786" spans="40:86">
      <c r="AN786" s="23"/>
      <c r="AO786" s="23"/>
      <c r="AP786" s="23"/>
      <c r="AQ786" s="23"/>
      <c r="AR786" s="23"/>
      <c r="AS786" s="23"/>
      <c r="AT786" s="23"/>
      <c r="AU786" s="23"/>
      <c r="AV786" s="23"/>
      <c r="AW786" s="23"/>
      <c r="AX786" s="23"/>
      <c r="AY786" s="23"/>
      <c r="AZ786" s="23"/>
      <c r="BA786" s="23"/>
      <c r="BB786" s="23"/>
      <c r="BC786" s="23"/>
      <c r="BD786" s="23"/>
      <c r="BE786" s="23"/>
      <c r="BF786" s="23"/>
      <c r="BT786" s="20">
        <f t="shared" si="58"/>
        <v>0</v>
      </c>
      <c r="BU786" s="20">
        <f t="shared" si="59"/>
        <v>0</v>
      </c>
      <c r="BV786" s="20">
        <f t="shared" si="60"/>
        <v>0</v>
      </c>
      <c r="CD786" s="23"/>
      <c r="CE786" s="23"/>
      <c r="CH786" s="20" t="str">
        <f t="shared" si="61"/>
        <v xml:space="preserve">[01/00/00] </v>
      </c>
    </row>
    <row r="787" spans="40:86">
      <c r="AN787" s="23"/>
      <c r="AO787" s="23"/>
      <c r="AP787" s="23"/>
      <c r="AQ787" s="23"/>
      <c r="AR787" s="23"/>
      <c r="AS787" s="23"/>
      <c r="AT787" s="23"/>
      <c r="AU787" s="23"/>
      <c r="AV787" s="23"/>
      <c r="AW787" s="23"/>
      <c r="AX787" s="23"/>
      <c r="AY787" s="23"/>
      <c r="AZ787" s="23"/>
      <c r="BA787" s="23"/>
      <c r="BB787" s="23"/>
      <c r="BC787" s="23"/>
      <c r="BD787" s="23"/>
      <c r="BE787" s="23"/>
      <c r="BF787" s="23"/>
      <c r="BT787" s="20">
        <f t="shared" si="58"/>
        <v>0</v>
      </c>
      <c r="BU787" s="20">
        <f t="shared" si="59"/>
        <v>0</v>
      </c>
      <c r="BV787" s="20">
        <f t="shared" si="60"/>
        <v>0</v>
      </c>
      <c r="CD787" s="23"/>
      <c r="CE787" s="23"/>
      <c r="CH787" s="20" t="str">
        <f t="shared" si="61"/>
        <v xml:space="preserve">[01/00/00] </v>
      </c>
    </row>
    <row r="788" spans="40:86">
      <c r="AN788" s="23"/>
      <c r="AO788" s="23"/>
      <c r="AP788" s="23"/>
      <c r="AQ788" s="23"/>
      <c r="AR788" s="23"/>
      <c r="AS788" s="23"/>
      <c r="AT788" s="23"/>
      <c r="AU788" s="23"/>
      <c r="AV788" s="23"/>
      <c r="AW788" s="23"/>
      <c r="AX788" s="23"/>
      <c r="AY788" s="23"/>
      <c r="AZ788" s="23"/>
      <c r="BA788" s="23"/>
      <c r="BB788" s="23"/>
      <c r="BC788" s="23"/>
      <c r="BD788" s="23"/>
      <c r="BE788" s="23"/>
      <c r="BF788" s="23"/>
      <c r="BT788" s="20">
        <f t="shared" si="58"/>
        <v>0</v>
      </c>
      <c r="BU788" s="20">
        <f t="shared" si="59"/>
        <v>0</v>
      </c>
      <c r="BV788" s="20">
        <f t="shared" si="60"/>
        <v>0</v>
      </c>
      <c r="CD788" s="23"/>
      <c r="CE788" s="23"/>
      <c r="CH788" s="20" t="str">
        <f t="shared" si="61"/>
        <v xml:space="preserve">[01/00/00] </v>
      </c>
    </row>
    <row r="789" spans="40:86">
      <c r="AN789" s="23"/>
      <c r="AO789" s="23"/>
      <c r="AP789" s="23"/>
      <c r="AQ789" s="23"/>
      <c r="AR789" s="23"/>
      <c r="AS789" s="23"/>
      <c r="AT789" s="23"/>
      <c r="AU789" s="23"/>
      <c r="AV789" s="23"/>
      <c r="AW789" s="23"/>
      <c r="AX789" s="23"/>
      <c r="AY789" s="23"/>
      <c r="AZ789" s="23"/>
      <c r="BA789" s="23"/>
      <c r="BB789" s="23"/>
      <c r="BC789" s="23"/>
      <c r="BD789" s="23"/>
      <c r="BE789" s="23"/>
      <c r="BF789" s="23"/>
      <c r="BT789" s="20">
        <f t="shared" si="58"/>
        <v>0</v>
      </c>
      <c r="BU789" s="20">
        <f t="shared" si="59"/>
        <v>0</v>
      </c>
      <c r="BV789" s="20">
        <f t="shared" si="60"/>
        <v>0</v>
      </c>
      <c r="CD789" s="23"/>
      <c r="CE789" s="23"/>
      <c r="CH789" s="20" t="str">
        <f t="shared" si="61"/>
        <v xml:space="preserve">[01/00/00] </v>
      </c>
    </row>
    <row r="790" spans="40:86">
      <c r="AN790" s="23"/>
      <c r="AO790" s="23"/>
      <c r="AP790" s="23"/>
      <c r="AQ790" s="23"/>
      <c r="AR790" s="23"/>
      <c r="AS790" s="23"/>
      <c r="AT790" s="23"/>
      <c r="AU790" s="23"/>
      <c r="AV790" s="23"/>
      <c r="AW790" s="23"/>
      <c r="AX790" s="23"/>
      <c r="AY790" s="23"/>
      <c r="AZ790" s="23"/>
      <c r="BA790" s="23"/>
      <c r="BB790" s="23"/>
      <c r="BC790" s="23"/>
      <c r="BD790" s="23"/>
      <c r="BE790" s="23"/>
      <c r="BF790" s="23"/>
      <c r="BT790" s="20">
        <f t="shared" si="58"/>
        <v>0</v>
      </c>
      <c r="BU790" s="20">
        <f t="shared" si="59"/>
        <v>0</v>
      </c>
      <c r="BV790" s="20">
        <f t="shared" si="60"/>
        <v>0</v>
      </c>
      <c r="CD790" s="23"/>
      <c r="CE790" s="23"/>
      <c r="CH790" s="20" t="str">
        <f t="shared" si="61"/>
        <v xml:space="preserve">[01/00/00] </v>
      </c>
    </row>
    <row r="791" spans="40:86">
      <c r="AN791" s="23"/>
      <c r="AO791" s="23"/>
      <c r="AP791" s="23"/>
      <c r="AQ791" s="23"/>
      <c r="AR791" s="23"/>
      <c r="AS791" s="23"/>
      <c r="AT791" s="23"/>
      <c r="AU791" s="23"/>
      <c r="AV791" s="23"/>
      <c r="AW791" s="23"/>
      <c r="AX791" s="23"/>
      <c r="AY791" s="23"/>
      <c r="AZ791" s="23"/>
      <c r="BA791" s="23"/>
      <c r="BB791" s="23"/>
      <c r="BC791" s="23"/>
      <c r="BD791" s="23"/>
      <c r="BE791" s="23"/>
      <c r="BF791" s="23"/>
      <c r="BT791" s="20">
        <f t="shared" si="58"/>
        <v>0</v>
      </c>
      <c r="BU791" s="20">
        <f t="shared" si="59"/>
        <v>0</v>
      </c>
      <c r="BV791" s="20">
        <f t="shared" si="60"/>
        <v>0</v>
      </c>
      <c r="CD791" s="23"/>
      <c r="CE791" s="23"/>
      <c r="CH791" s="20" t="str">
        <f t="shared" si="61"/>
        <v xml:space="preserve">[01/00/00] </v>
      </c>
    </row>
    <row r="792" spans="40:86">
      <c r="AN792" s="23"/>
      <c r="AO792" s="23"/>
      <c r="AP792" s="23"/>
      <c r="AQ792" s="23"/>
      <c r="AR792" s="23"/>
      <c r="AS792" s="23"/>
      <c r="AT792" s="23"/>
      <c r="AU792" s="23"/>
      <c r="AV792" s="23"/>
      <c r="AW792" s="23"/>
      <c r="AX792" s="23"/>
      <c r="AY792" s="23"/>
      <c r="AZ792" s="23"/>
      <c r="BA792" s="23"/>
      <c r="BB792" s="23"/>
      <c r="BC792" s="23"/>
      <c r="BD792" s="23"/>
      <c r="BE792" s="23"/>
      <c r="BF792" s="23"/>
      <c r="BT792" s="20">
        <f t="shared" si="58"/>
        <v>0</v>
      </c>
      <c r="BU792" s="20">
        <f t="shared" si="59"/>
        <v>0</v>
      </c>
      <c r="BV792" s="20">
        <f t="shared" si="60"/>
        <v>0</v>
      </c>
      <c r="CD792" s="23"/>
      <c r="CE792" s="23"/>
      <c r="CH792" s="20" t="str">
        <f t="shared" si="61"/>
        <v xml:space="preserve">[01/00/00] </v>
      </c>
    </row>
    <row r="793" spans="40:86">
      <c r="AN793" s="23"/>
      <c r="AO793" s="23"/>
      <c r="AP793" s="23"/>
      <c r="AQ793" s="23"/>
      <c r="AR793" s="23"/>
      <c r="AS793" s="23"/>
      <c r="AT793" s="23"/>
      <c r="AU793" s="23"/>
      <c r="AV793" s="23"/>
      <c r="AW793" s="23"/>
      <c r="AX793" s="23"/>
      <c r="AY793" s="23"/>
      <c r="AZ793" s="23"/>
      <c r="BA793" s="23"/>
      <c r="BB793" s="23"/>
      <c r="BC793" s="23"/>
      <c r="BD793" s="23"/>
      <c r="BE793" s="23"/>
      <c r="BF793" s="23"/>
      <c r="BT793" s="20">
        <f t="shared" si="58"/>
        <v>0</v>
      </c>
      <c r="BU793" s="20">
        <f t="shared" si="59"/>
        <v>0</v>
      </c>
      <c r="BV793" s="20">
        <f t="shared" si="60"/>
        <v>0</v>
      </c>
      <c r="CD793" s="23"/>
      <c r="CE793" s="23"/>
      <c r="CH793" s="20" t="str">
        <f t="shared" si="61"/>
        <v xml:space="preserve">[01/00/00] </v>
      </c>
    </row>
    <row r="794" spans="40:86">
      <c r="AN794" s="23"/>
      <c r="AO794" s="23"/>
      <c r="AP794" s="23"/>
      <c r="AQ794" s="23"/>
      <c r="AR794" s="23"/>
      <c r="AS794" s="23"/>
      <c r="AT794" s="23"/>
      <c r="AU794" s="23"/>
      <c r="AV794" s="23"/>
      <c r="AW794" s="23"/>
      <c r="AX794" s="23"/>
      <c r="AY794" s="23"/>
      <c r="AZ794" s="23"/>
      <c r="BA794" s="23"/>
      <c r="BB794" s="23"/>
      <c r="BC794" s="23"/>
      <c r="BD794" s="23"/>
      <c r="BE794" s="23"/>
      <c r="BF794" s="23"/>
      <c r="BT794" s="20">
        <f t="shared" si="58"/>
        <v>0</v>
      </c>
      <c r="BU794" s="20">
        <f t="shared" si="59"/>
        <v>0</v>
      </c>
      <c r="BV794" s="20">
        <f t="shared" si="60"/>
        <v>0</v>
      </c>
      <c r="CD794" s="23"/>
      <c r="CE794" s="23"/>
      <c r="CH794" s="20" t="str">
        <f t="shared" si="61"/>
        <v xml:space="preserve">[01/00/00] </v>
      </c>
    </row>
    <row r="795" spans="40:86">
      <c r="AN795" s="23"/>
      <c r="AO795" s="23"/>
      <c r="AP795" s="23"/>
      <c r="AQ795" s="23"/>
      <c r="AR795" s="23"/>
      <c r="AS795" s="23"/>
      <c r="AT795" s="23"/>
      <c r="AU795" s="23"/>
      <c r="AV795" s="23"/>
      <c r="AW795" s="23"/>
      <c r="AX795" s="23"/>
      <c r="AY795" s="23"/>
      <c r="AZ795" s="23"/>
      <c r="BA795" s="23"/>
      <c r="BB795" s="23"/>
      <c r="BC795" s="23"/>
      <c r="BD795" s="23"/>
      <c r="BE795" s="23"/>
      <c r="BF795" s="23"/>
      <c r="BT795" s="20">
        <f t="shared" si="58"/>
        <v>0</v>
      </c>
      <c r="BU795" s="20">
        <f t="shared" si="59"/>
        <v>0</v>
      </c>
      <c r="BV795" s="20">
        <f t="shared" si="60"/>
        <v>0</v>
      </c>
      <c r="CD795" s="23"/>
      <c r="CE795" s="23"/>
      <c r="CH795" s="20" t="str">
        <f t="shared" si="61"/>
        <v xml:space="preserve">[01/00/00] </v>
      </c>
    </row>
    <row r="796" spans="40:86">
      <c r="AN796" s="23"/>
      <c r="AO796" s="23"/>
      <c r="AP796" s="23"/>
      <c r="AQ796" s="23"/>
      <c r="AR796" s="23"/>
      <c r="AS796" s="23"/>
      <c r="AT796" s="23"/>
      <c r="AU796" s="23"/>
      <c r="AV796" s="23"/>
      <c r="AW796" s="23"/>
      <c r="AX796" s="23"/>
      <c r="AY796" s="23"/>
      <c r="AZ796" s="23"/>
      <c r="BA796" s="23"/>
      <c r="BB796" s="23"/>
      <c r="BC796" s="23"/>
      <c r="BD796" s="23"/>
      <c r="BE796" s="23"/>
      <c r="BF796" s="23"/>
      <c r="BT796" s="20">
        <f t="shared" si="58"/>
        <v>0</v>
      </c>
      <c r="BU796" s="20">
        <f t="shared" si="59"/>
        <v>0</v>
      </c>
      <c r="BV796" s="20">
        <f t="shared" si="60"/>
        <v>0</v>
      </c>
      <c r="CD796" s="23"/>
      <c r="CE796" s="23"/>
      <c r="CH796" s="20" t="str">
        <f t="shared" si="61"/>
        <v xml:space="preserve">[01/00/00] </v>
      </c>
    </row>
    <row r="797" spans="40:86">
      <c r="AN797" s="23"/>
      <c r="AO797" s="23"/>
      <c r="AP797" s="23"/>
      <c r="AQ797" s="23"/>
      <c r="AR797" s="23"/>
      <c r="AS797" s="23"/>
      <c r="AT797" s="23"/>
      <c r="AU797" s="23"/>
      <c r="AV797" s="23"/>
      <c r="AW797" s="23"/>
      <c r="AX797" s="23"/>
      <c r="AY797" s="23"/>
      <c r="AZ797" s="23"/>
      <c r="BA797" s="23"/>
      <c r="BB797" s="23"/>
      <c r="BC797" s="23"/>
      <c r="BD797" s="23"/>
      <c r="BE797" s="23"/>
      <c r="BF797" s="23"/>
      <c r="BT797" s="20">
        <f t="shared" si="58"/>
        <v>0</v>
      </c>
      <c r="BU797" s="20">
        <f t="shared" si="59"/>
        <v>0</v>
      </c>
      <c r="BV797" s="20">
        <f t="shared" si="60"/>
        <v>0</v>
      </c>
      <c r="CD797" s="23"/>
      <c r="CE797" s="23"/>
      <c r="CH797" s="20" t="str">
        <f t="shared" si="61"/>
        <v xml:space="preserve">[01/00/00] </v>
      </c>
    </row>
    <row r="798" spans="40:86">
      <c r="AN798" s="23"/>
      <c r="AO798" s="23"/>
      <c r="AP798" s="23"/>
      <c r="AQ798" s="23"/>
      <c r="AR798" s="23"/>
      <c r="AS798" s="23"/>
      <c r="AT798" s="23"/>
      <c r="AU798" s="23"/>
      <c r="AV798" s="23"/>
      <c r="AW798" s="23"/>
      <c r="AX798" s="23"/>
      <c r="AY798" s="23"/>
      <c r="AZ798" s="23"/>
      <c r="BA798" s="23"/>
      <c r="BB798" s="23"/>
      <c r="BC798" s="23"/>
      <c r="BD798" s="23"/>
      <c r="BE798" s="23"/>
      <c r="BF798" s="23"/>
      <c r="BT798" s="20">
        <f t="shared" si="58"/>
        <v>0</v>
      </c>
      <c r="BU798" s="20">
        <f t="shared" si="59"/>
        <v>0</v>
      </c>
      <c r="BV798" s="20">
        <f t="shared" si="60"/>
        <v>0</v>
      </c>
      <c r="CD798" s="23"/>
      <c r="CE798" s="23"/>
      <c r="CH798" s="20" t="str">
        <f t="shared" si="61"/>
        <v xml:space="preserve">[01/00/00] </v>
      </c>
    </row>
    <row r="799" spans="40:86">
      <c r="AN799" s="23"/>
      <c r="AO799" s="23"/>
      <c r="AP799" s="23"/>
      <c r="AQ799" s="23"/>
      <c r="AR799" s="23"/>
      <c r="AS799" s="23"/>
      <c r="AT799" s="23"/>
      <c r="AU799" s="23"/>
      <c r="AV799" s="23"/>
      <c r="AW799" s="23"/>
      <c r="AX799" s="23"/>
      <c r="AY799" s="23"/>
      <c r="AZ799" s="23"/>
      <c r="BA799" s="23"/>
      <c r="BB799" s="23"/>
      <c r="BC799" s="23"/>
      <c r="BD799" s="23"/>
      <c r="BE799" s="23"/>
      <c r="BF799" s="23"/>
      <c r="BT799" s="20">
        <f t="shared" si="58"/>
        <v>0</v>
      </c>
      <c r="BU799" s="20">
        <f t="shared" si="59"/>
        <v>0</v>
      </c>
      <c r="BV799" s="20">
        <f t="shared" si="60"/>
        <v>0</v>
      </c>
      <c r="CD799" s="23"/>
      <c r="CE799" s="23"/>
      <c r="CH799" s="20" t="str">
        <f t="shared" si="61"/>
        <v xml:space="preserve">[01/00/00] </v>
      </c>
    </row>
    <row r="800" spans="40:86">
      <c r="AN800" s="23"/>
      <c r="AO800" s="23"/>
      <c r="AP800" s="23"/>
      <c r="AQ800" s="23"/>
      <c r="AR800" s="23"/>
      <c r="AS800" s="23"/>
      <c r="AT800" s="23"/>
      <c r="AU800" s="23"/>
      <c r="AV800" s="23"/>
      <c r="AW800" s="23"/>
      <c r="AX800" s="23"/>
      <c r="AY800" s="23"/>
      <c r="AZ800" s="23"/>
      <c r="BA800" s="23"/>
      <c r="BB800" s="23"/>
      <c r="BC800" s="23"/>
      <c r="BD800" s="23"/>
      <c r="BE800" s="23"/>
      <c r="BF800" s="23"/>
      <c r="BT800" s="20">
        <f t="shared" si="58"/>
        <v>0</v>
      </c>
      <c r="BU800" s="20">
        <f t="shared" si="59"/>
        <v>0</v>
      </c>
      <c r="BV800" s="20">
        <f t="shared" si="60"/>
        <v>0</v>
      </c>
      <c r="CD800" s="23"/>
      <c r="CE800" s="23"/>
      <c r="CH800" s="20" t="str">
        <f t="shared" si="61"/>
        <v xml:space="preserve">[01/00/00] </v>
      </c>
    </row>
    <row r="801" spans="40:86">
      <c r="AN801" s="23"/>
      <c r="AO801" s="23"/>
      <c r="AP801" s="23"/>
      <c r="AQ801" s="23"/>
      <c r="AR801" s="23"/>
      <c r="AS801" s="23"/>
      <c r="AT801" s="23"/>
      <c r="AU801" s="23"/>
      <c r="AV801" s="23"/>
      <c r="AW801" s="23"/>
      <c r="AX801" s="23"/>
      <c r="AY801" s="23"/>
      <c r="AZ801" s="23"/>
      <c r="BA801" s="23"/>
      <c r="BB801" s="23"/>
      <c r="BC801" s="23"/>
      <c r="BD801" s="23"/>
      <c r="BE801" s="23"/>
      <c r="BF801" s="23"/>
      <c r="BT801" s="20">
        <f t="shared" si="58"/>
        <v>0</v>
      </c>
      <c r="BU801" s="20">
        <f t="shared" si="59"/>
        <v>0</v>
      </c>
      <c r="BV801" s="20">
        <f t="shared" si="60"/>
        <v>0</v>
      </c>
      <c r="CD801" s="23"/>
      <c r="CE801" s="23"/>
      <c r="CH801" s="20" t="str">
        <f t="shared" si="61"/>
        <v xml:space="preserve">[01/00/00] </v>
      </c>
    </row>
    <row r="802" spans="40:86">
      <c r="AN802" s="23"/>
      <c r="AO802" s="23"/>
      <c r="AP802" s="23"/>
      <c r="AQ802" s="23"/>
      <c r="AR802" s="23"/>
      <c r="AS802" s="23"/>
      <c r="AT802" s="23"/>
      <c r="AU802" s="23"/>
      <c r="AV802" s="23"/>
      <c r="AW802" s="23"/>
      <c r="AX802" s="23"/>
      <c r="AY802" s="23"/>
      <c r="AZ802" s="23"/>
      <c r="BA802" s="23"/>
      <c r="BB802" s="23"/>
      <c r="BC802" s="23"/>
      <c r="BD802" s="23"/>
      <c r="BE802" s="23"/>
      <c r="BF802" s="23"/>
      <c r="BT802" s="20">
        <f t="shared" si="58"/>
        <v>0</v>
      </c>
      <c r="BU802" s="20">
        <f t="shared" si="59"/>
        <v>0</v>
      </c>
      <c r="BV802" s="20">
        <f t="shared" si="60"/>
        <v>0</v>
      </c>
      <c r="CD802" s="23"/>
      <c r="CE802" s="23"/>
      <c r="CH802" s="20" t="str">
        <f t="shared" si="61"/>
        <v xml:space="preserve">[01/00/00] </v>
      </c>
    </row>
    <row r="803" spans="40:86">
      <c r="AN803" s="23"/>
      <c r="AO803" s="23"/>
      <c r="AP803" s="23"/>
      <c r="AQ803" s="23"/>
      <c r="AR803" s="23"/>
      <c r="AS803" s="23"/>
      <c r="AT803" s="23"/>
      <c r="AU803" s="23"/>
      <c r="AV803" s="23"/>
      <c r="AW803" s="23"/>
      <c r="AX803" s="23"/>
      <c r="AY803" s="23"/>
      <c r="AZ803" s="23"/>
      <c r="BA803" s="23"/>
      <c r="BB803" s="23"/>
      <c r="BC803" s="23"/>
      <c r="BD803" s="23"/>
      <c r="BE803" s="23"/>
      <c r="BF803" s="23"/>
      <c r="BT803" s="20">
        <f t="shared" si="58"/>
        <v>0</v>
      </c>
      <c r="BU803" s="20">
        <f t="shared" si="59"/>
        <v>0</v>
      </c>
      <c r="BV803" s="20">
        <f t="shared" si="60"/>
        <v>0</v>
      </c>
      <c r="CD803" s="23"/>
      <c r="CE803" s="23"/>
      <c r="CH803" s="20" t="str">
        <f t="shared" si="61"/>
        <v xml:space="preserve">[01/00/00] </v>
      </c>
    </row>
    <row r="804" spans="40:86">
      <c r="AN804" s="23"/>
      <c r="AO804" s="23"/>
      <c r="AP804" s="23"/>
      <c r="AQ804" s="23"/>
      <c r="AR804" s="23"/>
      <c r="AS804" s="23"/>
      <c r="AT804" s="23"/>
      <c r="AU804" s="23"/>
      <c r="AV804" s="23"/>
      <c r="AW804" s="23"/>
      <c r="AX804" s="23"/>
      <c r="AY804" s="23"/>
      <c r="AZ804" s="23"/>
      <c r="BA804" s="23"/>
      <c r="BB804" s="23"/>
      <c r="BC804" s="23"/>
      <c r="BD804" s="23"/>
      <c r="BE804" s="23"/>
      <c r="BF804" s="23"/>
      <c r="BT804" s="20">
        <f t="shared" si="58"/>
        <v>0</v>
      </c>
      <c r="BU804" s="20">
        <f t="shared" si="59"/>
        <v>0</v>
      </c>
      <c r="BV804" s="20">
        <f t="shared" si="60"/>
        <v>0</v>
      </c>
      <c r="CD804" s="23"/>
      <c r="CE804" s="23"/>
      <c r="CH804" s="20" t="str">
        <f t="shared" si="61"/>
        <v xml:space="preserve">[01/00/00] </v>
      </c>
    </row>
    <row r="805" spans="40:86">
      <c r="AN805" s="23"/>
      <c r="AO805" s="23"/>
      <c r="AP805" s="23"/>
      <c r="AQ805" s="23"/>
      <c r="AR805" s="23"/>
      <c r="AS805" s="23"/>
      <c r="AT805" s="23"/>
      <c r="AU805" s="23"/>
      <c r="AV805" s="23"/>
      <c r="AW805" s="23"/>
      <c r="AX805" s="23"/>
      <c r="AY805" s="23"/>
      <c r="AZ805" s="23"/>
      <c r="BA805" s="23"/>
      <c r="BB805" s="23"/>
      <c r="BC805" s="23"/>
      <c r="BD805" s="23"/>
      <c r="BE805" s="23"/>
      <c r="BF805" s="23"/>
      <c r="BT805" s="20">
        <f t="shared" si="58"/>
        <v>0</v>
      </c>
      <c r="BU805" s="20">
        <f t="shared" si="59"/>
        <v>0</v>
      </c>
      <c r="BV805" s="20">
        <f t="shared" si="60"/>
        <v>0</v>
      </c>
      <c r="CD805" s="23"/>
      <c r="CE805" s="23"/>
      <c r="CH805" s="20" t="str">
        <f t="shared" si="61"/>
        <v xml:space="preserve">[01/00/00] </v>
      </c>
    </row>
    <row r="806" spans="40:86">
      <c r="AN806" s="23"/>
      <c r="AO806" s="23"/>
      <c r="AP806" s="23"/>
      <c r="AQ806" s="23"/>
      <c r="AR806" s="23"/>
      <c r="AS806" s="23"/>
      <c r="AT806" s="23"/>
      <c r="AU806" s="23"/>
      <c r="AV806" s="23"/>
      <c r="AW806" s="23"/>
      <c r="AX806" s="23"/>
      <c r="AY806" s="23"/>
      <c r="AZ806" s="23"/>
      <c r="BA806" s="23"/>
      <c r="BB806" s="23"/>
      <c r="BC806" s="23"/>
      <c r="BD806" s="23"/>
      <c r="BE806" s="23"/>
      <c r="BF806" s="23"/>
      <c r="BT806" s="20">
        <f t="shared" si="58"/>
        <v>0</v>
      </c>
      <c r="BU806" s="20">
        <f t="shared" si="59"/>
        <v>0</v>
      </c>
      <c r="BV806" s="20">
        <f t="shared" si="60"/>
        <v>0</v>
      </c>
      <c r="CD806" s="23"/>
      <c r="CE806" s="23"/>
      <c r="CH806" s="20" t="str">
        <f t="shared" si="61"/>
        <v xml:space="preserve">[01/00/00] </v>
      </c>
    </row>
    <row r="807" spans="40:86">
      <c r="AN807" s="23"/>
      <c r="AO807" s="23"/>
      <c r="AP807" s="23"/>
      <c r="AQ807" s="23"/>
      <c r="AR807" s="23"/>
      <c r="AS807" s="23"/>
      <c r="AT807" s="23"/>
      <c r="AU807" s="23"/>
      <c r="AV807" s="23"/>
      <c r="AW807" s="23"/>
      <c r="AX807" s="23"/>
      <c r="AY807" s="23"/>
      <c r="AZ807" s="23"/>
      <c r="BA807" s="23"/>
      <c r="BB807" s="23"/>
      <c r="BC807" s="23"/>
      <c r="BD807" s="23"/>
      <c r="BE807" s="23"/>
      <c r="BF807" s="23"/>
      <c r="BT807" s="20">
        <f t="shared" si="58"/>
        <v>0</v>
      </c>
      <c r="BU807" s="20">
        <f t="shared" si="59"/>
        <v>0</v>
      </c>
      <c r="BV807" s="20">
        <f t="shared" si="60"/>
        <v>0</v>
      </c>
      <c r="CD807" s="23"/>
      <c r="CE807" s="23"/>
      <c r="CH807" s="20" t="str">
        <f t="shared" si="61"/>
        <v xml:space="preserve">[01/00/00] </v>
      </c>
    </row>
    <row r="808" spans="40:86">
      <c r="AN808" s="23"/>
      <c r="AO808" s="23"/>
      <c r="AP808" s="23"/>
      <c r="AQ808" s="23"/>
      <c r="AR808" s="23"/>
      <c r="AS808" s="23"/>
      <c r="AT808" s="23"/>
      <c r="AU808" s="23"/>
      <c r="AV808" s="23"/>
      <c r="AW808" s="23"/>
      <c r="AX808" s="23"/>
      <c r="AY808" s="23"/>
      <c r="AZ808" s="23"/>
      <c r="BA808" s="23"/>
      <c r="BB808" s="23"/>
      <c r="BC808" s="23"/>
      <c r="BD808" s="23"/>
      <c r="BE808" s="23"/>
      <c r="BF808" s="23"/>
      <c r="BT808" s="20">
        <f t="shared" si="58"/>
        <v>0</v>
      </c>
      <c r="BU808" s="20">
        <f t="shared" si="59"/>
        <v>0</v>
      </c>
      <c r="BV808" s="20">
        <f t="shared" si="60"/>
        <v>0</v>
      </c>
      <c r="CD808" s="23"/>
      <c r="CE808" s="23"/>
      <c r="CH808" s="20" t="str">
        <f t="shared" si="61"/>
        <v xml:space="preserve">[01/00/00] </v>
      </c>
    </row>
    <row r="809" spans="40:86">
      <c r="AN809" s="23"/>
      <c r="AO809" s="23"/>
      <c r="AP809" s="23"/>
      <c r="AQ809" s="23"/>
      <c r="AR809" s="23"/>
      <c r="AS809" s="23"/>
      <c r="AT809" s="23"/>
      <c r="AU809" s="23"/>
      <c r="AV809" s="23"/>
      <c r="AW809" s="23"/>
      <c r="AX809" s="23"/>
      <c r="AY809" s="23"/>
      <c r="AZ809" s="23"/>
      <c r="BA809" s="23"/>
      <c r="BB809" s="23"/>
      <c r="BC809" s="23"/>
      <c r="BD809" s="23"/>
      <c r="BE809" s="23"/>
      <c r="BF809" s="23"/>
      <c r="BT809" s="20">
        <f t="shared" si="58"/>
        <v>0</v>
      </c>
      <c r="BU809" s="20">
        <f t="shared" si="59"/>
        <v>0</v>
      </c>
      <c r="BV809" s="20">
        <f t="shared" si="60"/>
        <v>0</v>
      </c>
      <c r="CD809" s="23"/>
      <c r="CE809" s="23"/>
      <c r="CH809" s="20" t="str">
        <f t="shared" si="61"/>
        <v xml:space="preserve">[01/00/00] </v>
      </c>
    </row>
    <row r="810" spans="40:86">
      <c r="AN810" s="23"/>
      <c r="AO810" s="23"/>
      <c r="AP810" s="23"/>
      <c r="AQ810" s="23"/>
      <c r="AR810" s="23"/>
      <c r="AS810" s="23"/>
      <c r="AT810" s="23"/>
      <c r="AU810" s="23"/>
      <c r="AV810" s="23"/>
      <c r="AW810" s="23"/>
      <c r="AX810" s="23"/>
      <c r="AY810" s="23"/>
      <c r="AZ810" s="23"/>
      <c r="BA810" s="23"/>
      <c r="BB810" s="23"/>
      <c r="BC810" s="23"/>
      <c r="BD810" s="23"/>
      <c r="BE810" s="23"/>
      <c r="BF810" s="23"/>
      <c r="BT810" s="20">
        <f t="shared" si="58"/>
        <v>0</v>
      </c>
      <c r="BU810" s="20">
        <f t="shared" si="59"/>
        <v>0</v>
      </c>
      <c r="BV810" s="20">
        <f t="shared" si="60"/>
        <v>0</v>
      </c>
      <c r="CD810" s="23"/>
      <c r="CE810" s="23"/>
      <c r="CH810" s="20" t="str">
        <f t="shared" si="61"/>
        <v xml:space="preserve">[01/00/00] </v>
      </c>
    </row>
    <row r="811" spans="40:86">
      <c r="AN811" s="23"/>
      <c r="AO811" s="23"/>
      <c r="AP811" s="23"/>
      <c r="AQ811" s="23"/>
      <c r="AR811" s="23"/>
      <c r="AS811" s="23"/>
      <c r="AT811" s="23"/>
      <c r="AU811" s="23"/>
      <c r="AV811" s="23"/>
      <c r="AW811" s="23"/>
      <c r="AX811" s="23"/>
      <c r="AY811" s="23"/>
      <c r="AZ811" s="23"/>
      <c r="BA811" s="23"/>
      <c r="BB811" s="23"/>
      <c r="BC811" s="23"/>
      <c r="BD811" s="23"/>
      <c r="BE811" s="23"/>
      <c r="BF811" s="23"/>
      <c r="BT811" s="20">
        <f t="shared" si="58"/>
        <v>0</v>
      </c>
      <c r="BU811" s="20">
        <f t="shared" si="59"/>
        <v>0</v>
      </c>
      <c r="BV811" s="20">
        <f t="shared" si="60"/>
        <v>0</v>
      </c>
      <c r="CD811" s="23"/>
      <c r="CE811" s="23"/>
      <c r="CH811" s="20" t="str">
        <f t="shared" si="61"/>
        <v xml:space="preserve">[01/00/00] </v>
      </c>
    </row>
    <row r="812" spans="40:86">
      <c r="AN812" s="23"/>
      <c r="AO812" s="23"/>
      <c r="AP812" s="23"/>
      <c r="AQ812" s="23"/>
      <c r="AR812" s="23"/>
      <c r="AS812" s="23"/>
      <c r="AT812" s="23"/>
      <c r="AU812" s="23"/>
      <c r="AV812" s="23"/>
      <c r="AW812" s="23"/>
      <c r="AX812" s="23"/>
      <c r="AY812" s="23"/>
      <c r="AZ812" s="23"/>
      <c r="BA812" s="23"/>
      <c r="BB812" s="23"/>
      <c r="BC812" s="23"/>
      <c r="BD812" s="23"/>
      <c r="BE812" s="23"/>
      <c r="BF812" s="23"/>
      <c r="BT812" s="20">
        <f t="shared" si="58"/>
        <v>0</v>
      </c>
      <c r="BU812" s="20">
        <f t="shared" si="59"/>
        <v>0</v>
      </c>
      <c r="BV812" s="20">
        <f t="shared" si="60"/>
        <v>0</v>
      </c>
      <c r="CD812" s="23"/>
      <c r="CE812" s="23"/>
      <c r="CH812" s="20" t="str">
        <f t="shared" si="61"/>
        <v xml:space="preserve">[01/00/00] </v>
      </c>
    </row>
    <row r="813" spans="40:86">
      <c r="AN813" s="23"/>
      <c r="AO813" s="23"/>
      <c r="AP813" s="23"/>
      <c r="AQ813" s="23"/>
      <c r="AR813" s="23"/>
      <c r="AS813" s="23"/>
      <c r="AT813" s="23"/>
      <c r="AU813" s="23"/>
      <c r="AV813" s="23"/>
      <c r="AW813" s="23"/>
      <c r="AX813" s="23"/>
      <c r="AY813" s="23"/>
      <c r="AZ813" s="23"/>
      <c r="BA813" s="23"/>
      <c r="BB813" s="23"/>
      <c r="BC813" s="23"/>
      <c r="BD813" s="23"/>
      <c r="BE813" s="23"/>
      <c r="BF813" s="23"/>
      <c r="BT813" s="20">
        <f t="shared" si="58"/>
        <v>0</v>
      </c>
      <c r="BU813" s="20">
        <f t="shared" si="59"/>
        <v>0</v>
      </c>
      <c r="BV813" s="20">
        <f t="shared" si="60"/>
        <v>0</v>
      </c>
      <c r="CD813" s="23"/>
      <c r="CE813" s="23"/>
      <c r="CH813" s="20" t="str">
        <f t="shared" si="61"/>
        <v xml:space="preserve">[01/00/00] </v>
      </c>
    </row>
    <row r="814" spans="40:86">
      <c r="AN814" s="23"/>
      <c r="AO814" s="23"/>
      <c r="AP814" s="23"/>
      <c r="AQ814" s="23"/>
      <c r="AR814" s="23"/>
      <c r="AS814" s="23"/>
      <c r="AT814" s="23"/>
      <c r="AU814" s="23"/>
      <c r="AV814" s="23"/>
      <c r="AW814" s="23"/>
      <c r="AX814" s="23"/>
      <c r="AY814" s="23"/>
      <c r="AZ814" s="23"/>
      <c r="BA814" s="23"/>
      <c r="BB814" s="23"/>
      <c r="BC814" s="23"/>
      <c r="BD814" s="23"/>
      <c r="BE814" s="23"/>
      <c r="BF814" s="23"/>
      <c r="BT814" s="20">
        <f t="shared" si="58"/>
        <v>0</v>
      </c>
      <c r="BU814" s="20">
        <f t="shared" si="59"/>
        <v>0</v>
      </c>
      <c r="BV814" s="20">
        <f t="shared" si="60"/>
        <v>0</v>
      </c>
      <c r="CD814" s="23"/>
      <c r="CE814" s="23"/>
      <c r="CH814" s="20" t="str">
        <f t="shared" si="61"/>
        <v xml:space="preserve">[01/00/00] </v>
      </c>
    </row>
    <row r="815" spans="40:86">
      <c r="AN815" s="23"/>
      <c r="AO815" s="23"/>
      <c r="AP815" s="23"/>
      <c r="AQ815" s="23"/>
      <c r="AR815" s="23"/>
      <c r="AS815" s="23"/>
      <c r="AT815" s="23"/>
      <c r="AU815" s="23"/>
      <c r="AV815" s="23"/>
      <c r="AW815" s="23"/>
      <c r="AX815" s="23"/>
      <c r="AY815" s="23"/>
      <c r="AZ815" s="23"/>
      <c r="BA815" s="23"/>
      <c r="BB815" s="23"/>
      <c r="BC815" s="23"/>
      <c r="BD815" s="23"/>
      <c r="BE815" s="23"/>
      <c r="BF815" s="23"/>
      <c r="BT815" s="20">
        <f t="shared" si="58"/>
        <v>0</v>
      </c>
      <c r="BU815" s="20">
        <f t="shared" si="59"/>
        <v>0</v>
      </c>
      <c r="BV815" s="20">
        <f t="shared" si="60"/>
        <v>0</v>
      </c>
      <c r="CD815" s="23"/>
      <c r="CE815" s="23"/>
      <c r="CH815" s="20" t="str">
        <f t="shared" si="61"/>
        <v xml:space="preserve">[01/00/00] </v>
      </c>
    </row>
    <row r="816" spans="40:86">
      <c r="AN816" s="23"/>
      <c r="AO816" s="23"/>
      <c r="AP816" s="23"/>
      <c r="AQ816" s="23"/>
      <c r="AR816" s="23"/>
      <c r="AS816" s="23"/>
      <c r="AT816" s="23"/>
      <c r="AU816" s="23"/>
      <c r="AV816" s="23"/>
      <c r="AW816" s="23"/>
      <c r="AX816" s="23"/>
      <c r="AY816" s="23"/>
      <c r="AZ816" s="23"/>
      <c r="BA816" s="23"/>
      <c r="BB816" s="23"/>
      <c r="BC816" s="23"/>
      <c r="BD816" s="23"/>
      <c r="BE816" s="23"/>
      <c r="BF816" s="23"/>
      <c r="BT816" s="20">
        <f t="shared" si="58"/>
        <v>0</v>
      </c>
      <c r="BU816" s="20">
        <f t="shared" si="59"/>
        <v>0</v>
      </c>
      <c r="BV816" s="20">
        <f t="shared" si="60"/>
        <v>0</v>
      </c>
      <c r="CD816" s="23"/>
      <c r="CE816" s="23"/>
      <c r="CH816" s="20" t="str">
        <f t="shared" si="61"/>
        <v xml:space="preserve">[01/00/00] </v>
      </c>
    </row>
    <row r="817" spans="40:86">
      <c r="AN817" s="23"/>
      <c r="AO817" s="23"/>
      <c r="AP817" s="23"/>
      <c r="AQ817" s="23"/>
      <c r="AR817" s="23"/>
      <c r="AS817" s="23"/>
      <c r="AT817" s="23"/>
      <c r="AU817" s="23"/>
      <c r="AV817" s="23"/>
      <c r="AW817" s="23"/>
      <c r="AX817" s="23"/>
      <c r="AY817" s="23"/>
      <c r="AZ817" s="23"/>
      <c r="BA817" s="23"/>
      <c r="BB817" s="23"/>
      <c r="BC817" s="23"/>
      <c r="BD817" s="23"/>
      <c r="BE817" s="23"/>
      <c r="BF817" s="23"/>
      <c r="BT817" s="20">
        <f t="shared" si="58"/>
        <v>0</v>
      </c>
      <c r="BU817" s="20">
        <f t="shared" si="59"/>
        <v>0</v>
      </c>
      <c r="BV817" s="20">
        <f t="shared" si="60"/>
        <v>0</v>
      </c>
      <c r="CD817" s="23"/>
      <c r="CE817" s="23"/>
      <c r="CH817" s="20" t="str">
        <f t="shared" si="61"/>
        <v xml:space="preserve">[01/00/00] </v>
      </c>
    </row>
    <row r="818" spans="40:86">
      <c r="AN818" s="23"/>
      <c r="AO818" s="23"/>
      <c r="AP818" s="23"/>
      <c r="AQ818" s="23"/>
      <c r="AR818" s="23"/>
      <c r="AS818" s="23"/>
      <c r="AT818" s="23"/>
      <c r="AU818" s="23"/>
      <c r="AV818" s="23"/>
      <c r="AW818" s="23"/>
      <c r="AX818" s="23"/>
      <c r="AY818" s="23"/>
      <c r="AZ818" s="23"/>
      <c r="BA818" s="23"/>
      <c r="BB818" s="23"/>
      <c r="BC818" s="23"/>
      <c r="BD818" s="23"/>
      <c r="BE818" s="23"/>
      <c r="BF818" s="23"/>
      <c r="BT818" s="20">
        <f t="shared" si="58"/>
        <v>0</v>
      </c>
      <c r="BU818" s="20">
        <f t="shared" si="59"/>
        <v>0</v>
      </c>
      <c r="BV818" s="20">
        <f t="shared" si="60"/>
        <v>0</v>
      </c>
      <c r="CD818" s="23"/>
      <c r="CE818" s="23"/>
      <c r="CH818" s="20" t="str">
        <f t="shared" si="61"/>
        <v xml:space="preserve">[01/00/00] </v>
      </c>
    </row>
    <row r="819" spans="40:86">
      <c r="AN819" s="23"/>
      <c r="AO819" s="23"/>
      <c r="AP819" s="23"/>
      <c r="AQ819" s="23"/>
      <c r="AR819" s="23"/>
      <c r="AS819" s="23"/>
      <c r="AT819" s="23"/>
      <c r="AU819" s="23"/>
      <c r="AV819" s="23"/>
      <c r="AW819" s="23"/>
      <c r="AX819" s="23"/>
      <c r="AY819" s="23"/>
      <c r="AZ819" s="23"/>
      <c r="BA819" s="23"/>
      <c r="BB819" s="23"/>
      <c r="BC819" s="23"/>
      <c r="BD819" s="23"/>
      <c r="BE819" s="23"/>
      <c r="BF819" s="23"/>
      <c r="BT819" s="20">
        <f t="shared" si="58"/>
        <v>0</v>
      </c>
      <c r="BU819" s="20">
        <f t="shared" si="59"/>
        <v>0</v>
      </c>
      <c r="BV819" s="20">
        <f t="shared" si="60"/>
        <v>0</v>
      </c>
      <c r="CD819" s="23"/>
      <c r="CE819" s="23"/>
      <c r="CH819" s="20" t="str">
        <f t="shared" si="61"/>
        <v xml:space="preserve">[01/00/00] </v>
      </c>
    </row>
    <row r="820" spans="40:86">
      <c r="AN820" s="23"/>
      <c r="AO820" s="23"/>
      <c r="AP820" s="23"/>
      <c r="AQ820" s="23"/>
      <c r="AR820" s="23"/>
      <c r="AS820" s="23"/>
      <c r="AT820" s="23"/>
      <c r="AU820" s="23"/>
      <c r="AV820" s="23"/>
      <c r="AW820" s="23"/>
      <c r="AX820" s="23"/>
      <c r="AY820" s="23"/>
      <c r="AZ820" s="23"/>
      <c r="BA820" s="23"/>
      <c r="BB820" s="23"/>
      <c r="BC820" s="23"/>
      <c r="BD820" s="23"/>
      <c r="BE820" s="23"/>
      <c r="BF820" s="23"/>
      <c r="BT820" s="20">
        <f t="shared" si="58"/>
        <v>0</v>
      </c>
      <c r="BU820" s="20">
        <f t="shared" si="59"/>
        <v>0</v>
      </c>
      <c r="BV820" s="20">
        <f t="shared" si="60"/>
        <v>0</v>
      </c>
      <c r="CD820" s="23"/>
      <c r="CE820" s="23"/>
      <c r="CH820" s="20" t="str">
        <f t="shared" si="61"/>
        <v xml:space="preserve">[01/00/00] </v>
      </c>
    </row>
    <row r="821" spans="40:86">
      <c r="AN821" s="23"/>
      <c r="AO821" s="23"/>
      <c r="AP821" s="23"/>
      <c r="AQ821" s="23"/>
      <c r="AR821" s="23"/>
      <c r="AS821" s="23"/>
      <c r="AT821" s="23"/>
      <c r="AU821" s="23"/>
      <c r="AV821" s="23"/>
      <c r="AW821" s="23"/>
      <c r="AX821" s="23"/>
      <c r="AY821" s="23"/>
      <c r="AZ821" s="23"/>
      <c r="BA821" s="23"/>
      <c r="BB821" s="23"/>
      <c r="BC821" s="23"/>
      <c r="BD821" s="23"/>
      <c r="BE821" s="23"/>
      <c r="BF821" s="23"/>
      <c r="BT821" s="20">
        <f t="shared" si="58"/>
        <v>0</v>
      </c>
      <c r="BU821" s="20">
        <f t="shared" si="59"/>
        <v>0</v>
      </c>
      <c r="BV821" s="20">
        <f t="shared" si="60"/>
        <v>0</v>
      </c>
      <c r="CD821" s="23"/>
      <c r="CE821" s="23"/>
      <c r="CH821" s="20" t="str">
        <f t="shared" si="61"/>
        <v xml:space="preserve">[01/00/00] </v>
      </c>
    </row>
    <row r="822" spans="40:86">
      <c r="AN822" s="23"/>
      <c r="AO822" s="23"/>
      <c r="AP822" s="23"/>
      <c r="AQ822" s="23"/>
      <c r="AR822" s="23"/>
      <c r="AS822" s="23"/>
      <c r="AT822" s="23"/>
      <c r="AU822" s="23"/>
      <c r="AV822" s="23"/>
      <c r="AW822" s="23"/>
      <c r="AX822" s="23"/>
      <c r="AY822" s="23"/>
      <c r="AZ822" s="23"/>
      <c r="BA822" s="23"/>
      <c r="BB822" s="23"/>
      <c r="BC822" s="23"/>
      <c r="BD822" s="23"/>
      <c r="BE822" s="23"/>
      <c r="BF822" s="23"/>
      <c r="BT822" s="20">
        <f t="shared" si="58"/>
        <v>0</v>
      </c>
      <c r="BU822" s="20">
        <f t="shared" si="59"/>
        <v>0</v>
      </c>
      <c r="BV822" s="20">
        <f t="shared" si="60"/>
        <v>0</v>
      </c>
      <c r="CD822" s="23"/>
      <c r="CE822" s="23"/>
      <c r="CH822" s="20" t="str">
        <f t="shared" si="61"/>
        <v xml:space="preserve">[01/00/00] </v>
      </c>
    </row>
    <row r="823" spans="40:86">
      <c r="AN823" s="23"/>
      <c r="AO823" s="23"/>
      <c r="AP823" s="23"/>
      <c r="AQ823" s="23"/>
      <c r="AR823" s="23"/>
      <c r="AS823" s="23"/>
      <c r="AT823" s="23"/>
      <c r="AU823" s="23"/>
      <c r="AV823" s="23"/>
      <c r="AW823" s="23"/>
      <c r="AX823" s="23"/>
      <c r="AY823" s="23"/>
      <c r="AZ823" s="23"/>
      <c r="BA823" s="23"/>
      <c r="BB823" s="23"/>
      <c r="BC823" s="23"/>
      <c r="BD823" s="23"/>
      <c r="BE823" s="23"/>
      <c r="BF823" s="23"/>
      <c r="BT823" s="20">
        <f t="shared" si="58"/>
        <v>0</v>
      </c>
      <c r="BU823" s="20">
        <f t="shared" si="59"/>
        <v>0</v>
      </c>
      <c r="BV823" s="20">
        <f t="shared" si="60"/>
        <v>0</v>
      </c>
      <c r="CD823" s="23"/>
      <c r="CE823" s="23"/>
      <c r="CH823" s="20" t="str">
        <f t="shared" si="61"/>
        <v xml:space="preserve">[01/00/00] </v>
      </c>
    </row>
    <row r="824" spans="40:86">
      <c r="AN824" s="23"/>
      <c r="AO824" s="23"/>
      <c r="AP824" s="23"/>
      <c r="AQ824" s="23"/>
      <c r="AR824" s="23"/>
      <c r="AS824" s="23"/>
      <c r="AT824" s="23"/>
      <c r="AU824" s="23"/>
      <c r="AV824" s="23"/>
      <c r="AW824" s="23"/>
      <c r="AX824" s="23"/>
      <c r="AY824" s="23"/>
      <c r="AZ824" s="23"/>
      <c r="BA824" s="23"/>
      <c r="BB824" s="23"/>
      <c r="BC824" s="23"/>
      <c r="BD824" s="23"/>
      <c r="BE824" s="23"/>
      <c r="BF824" s="23"/>
      <c r="BT824" s="20">
        <f t="shared" si="58"/>
        <v>0</v>
      </c>
      <c r="BU824" s="20">
        <f t="shared" si="59"/>
        <v>0</v>
      </c>
      <c r="BV824" s="20">
        <f t="shared" si="60"/>
        <v>0</v>
      </c>
      <c r="CD824" s="23"/>
      <c r="CE824" s="23"/>
      <c r="CH824" s="20" t="str">
        <f t="shared" si="61"/>
        <v xml:space="preserve">[01/00/00] </v>
      </c>
    </row>
    <row r="825" spans="40:86">
      <c r="AN825" s="23"/>
      <c r="AO825" s="23"/>
      <c r="AP825" s="23"/>
      <c r="AQ825" s="23"/>
      <c r="AR825" s="23"/>
      <c r="AS825" s="23"/>
      <c r="AT825" s="23"/>
      <c r="AU825" s="23"/>
      <c r="AV825" s="23"/>
      <c r="AW825" s="23"/>
      <c r="AX825" s="23"/>
      <c r="AY825" s="23"/>
      <c r="AZ825" s="23"/>
      <c r="BA825" s="23"/>
      <c r="BB825" s="23"/>
      <c r="BC825" s="23"/>
      <c r="BD825" s="23"/>
      <c r="BE825" s="23"/>
      <c r="BF825" s="23"/>
      <c r="BT825" s="20">
        <f t="shared" si="58"/>
        <v>0</v>
      </c>
      <c r="BU825" s="20">
        <f t="shared" si="59"/>
        <v>0</v>
      </c>
      <c r="BV825" s="20">
        <f t="shared" si="60"/>
        <v>0</v>
      </c>
      <c r="CD825" s="23"/>
      <c r="CE825" s="23"/>
      <c r="CH825" s="20" t="str">
        <f t="shared" si="61"/>
        <v xml:space="preserve">[01/00/00] </v>
      </c>
    </row>
    <row r="826" spans="40:86">
      <c r="AN826" s="23"/>
      <c r="AO826" s="23"/>
      <c r="AP826" s="23"/>
      <c r="AQ826" s="23"/>
      <c r="AR826" s="23"/>
      <c r="AS826" s="23"/>
      <c r="AT826" s="23"/>
      <c r="AU826" s="23"/>
      <c r="AV826" s="23"/>
      <c r="AW826" s="23"/>
      <c r="AX826" s="23"/>
      <c r="AY826" s="23"/>
      <c r="AZ826" s="23"/>
      <c r="BA826" s="23"/>
      <c r="BB826" s="23"/>
      <c r="BC826" s="23"/>
      <c r="BD826" s="23"/>
      <c r="BE826" s="23"/>
      <c r="BF826" s="23"/>
      <c r="BT826" s="20">
        <f t="shared" si="58"/>
        <v>0</v>
      </c>
      <c r="BU826" s="20">
        <f t="shared" si="59"/>
        <v>0</v>
      </c>
      <c r="BV826" s="20">
        <f t="shared" si="60"/>
        <v>0</v>
      </c>
      <c r="CD826" s="23"/>
      <c r="CE826" s="23"/>
      <c r="CH826" s="20" t="str">
        <f t="shared" si="61"/>
        <v xml:space="preserve">[01/00/00] </v>
      </c>
    </row>
    <row r="827" spans="40:86">
      <c r="AN827" s="23"/>
      <c r="AO827" s="23"/>
      <c r="AP827" s="23"/>
      <c r="AQ827" s="23"/>
      <c r="AR827" s="23"/>
      <c r="AS827" s="23"/>
      <c r="AT827" s="23"/>
      <c r="AU827" s="23"/>
      <c r="AV827" s="23"/>
      <c r="AW827" s="23"/>
      <c r="AX827" s="23"/>
      <c r="AY827" s="23"/>
      <c r="AZ827" s="23"/>
      <c r="BA827" s="23"/>
      <c r="BB827" s="23"/>
      <c r="BC827" s="23"/>
      <c r="BD827" s="23"/>
      <c r="BE827" s="23"/>
      <c r="BF827" s="23"/>
      <c r="BT827" s="20">
        <f t="shared" si="58"/>
        <v>0</v>
      </c>
      <c r="BU827" s="20">
        <f t="shared" si="59"/>
        <v>0</v>
      </c>
      <c r="BV827" s="20">
        <f t="shared" si="60"/>
        <v>0</v>
      </c>
      <c r="CD827" s="23"/>
      <c r="CE827" s="23"/>
      <c r="CH827" s="20" t="str">
        <f t="shared" si="61"/>
        <v xml:space="preserve">[01/00/00] </v>
      </c>
    </row>
    <row r="828" spans="40:86">
      <c r="AN828" s="23"/>
      <c r="AO828" s="23"/>
      <c r="AP828" s="23"/>
      <c r="AQ828" s="23"/>
      <c r="AR828" s="23"/>
      <c r="AS828" s="23"/>
      <c r="AT828" s="23"/>
      <c r="AU828" s="23"/>
      <c r="AV828" s="23"/>
      <c r="AW828" s="23"/>
      <c r="AX828" s="23"/>
      <c r="AY828" s="23"/>
      <c r="AZ828" s="23"/>
      <c r="BA828" s="23"/>
      <c r="BB828" s="23"/>
      <c r="BC828" s="23"/>
      <c r="BD828" s="23"/>
      <c r="BE828" s="23"/>
      <c r="BF828" s="23"/>
      <c r="BT828" s="20">
        <f t="shared" si="58"/>
        <v>0</v>
      </c>
      <c r="BU828" s="20">
        <f t="shared" si="59"/>
        <v>0</v>
      </c>
      <c r="BV828" s="20">
        <f t="shared" si="60"/>
        <v>0</v>
      </c>
      <c r="CD828" s="23"/>
      <c r="CE828" s="23"/>
      <c r="CH828" s="20" t="str">
        <f t="shared" si="61"/>
        <v xml:space="preserve">[01/00/00] </v>
      </c>
    </row>
    <row r="829" spans="40:86">
      <c r="AN829" s="23"/>
      <c r="AO829" s="23"/>
      <c r="AP829" s="23"/>
      <c r="AQ829" s="23"/>
      <c r="AR829" s="23"/>
      <c r="AS829" s="23"/>
      <c r="AT829" s="23"/>
      <c r="AU829" s="23"/>
      <c r="AV829" s="23"/>
      <c r="AW829" s="23"/>
      <c r="AX829" s="23"/>
      <c r="AY829" s="23"/>
      <c r="AZ829" s="23"/>
      <c r="BA829" s="23"/>
      <c r="BB829" s="23"/>
      <c r="BC829" s="23"/>
      <c r="BD829" s="23"/>
      <c r="BE829" s="23"/>
      <c r="BF829" s="23"/>
      <c r="BT829" s="20">
        <f t="shared" si="58"/>
        <v>0</v>
      </c>
      <c r="BU829" s="20">
        <f t="shared" si="59"/>
        <v>0</v>
      </c>
      <c r="BV829" s="20">
        <f t="shared" si="60"/>
        <v>0</v>
      </c>
      <c r="CD829" s="23"/>
      <c r="CE829" s="23"/>
      <c r="CH829" s="20" t="str">
        <f t="shared" si="61"/>
        <v xml:space="preserve">[01/00/00] </v>
      </c>
    </row>
    <row r="830" spans="40:86">
      <c r="AN830" s="23"/>
      <c r="AO830" s="23"/>
      <c r="AP830" s="23"/>
      <c r="AQ830" s="23"/>
      <c r="AR830" s="23"/>
      <c r="AS830" s="23"/>
      <c r="AT830" s="23"/>
      <c r="AU830" s="23"/>
      <c r="AV830" s="23"/>
      <c r="AW830" s="23"/>
      <c r="AX830" s="23"/>
      <c r="AY830" s="23"/>
      <c r="AZ830" s="23"/>
      <c r="BA830" s="23"/>
      <c r="BB830" s="23"/>
      <c r="BC830" s="23"/>
      <c r="BD830" s="23"/>
      <c r="BE830" s="23"/>
      <c r="BF830" s="23"/>
      <c r="BT830" s="20">
        <f t="shared" si="58"/>
        <v>0</v>
      </c>
      <c r="BU830" s="20">
        <f t="shared" si="59"/>
        <v>0</v>
      </c>
      <c r="BV830" s="20">
        <f t="shared" si="60"/>
        <v>0</v>
      </c>
      <c r="CD830" s="23"/>
      <c r="CE830" s="23"/>
      <c r="CH830" s="20" t="str">
        <f t="shared" si="61"/>
        <v xml:space="preserve">[01/00/00] </v>
      </c>
    </row>
    <row r="831" spans="40:86">
      <c r="AN831" s="23"/>
      <c r="AO831" s="23"/>
      <c r="AP831" s="23"/>
      <c r="AQ831" s="23"/>
      <c r="AR831" s="23"/>
      <c r="AS831" s="23"/>
      <c r="AT831" s="23"/>
      <c r="AU831" s="23"/>
      <c r="AV831" s="23"/>
      <c r="AW831" s="23"/>
      <c r="AX831" s="23"/>
      <c r="AY831" s="23"/>
      <c r="AZ831" s="23"/>
      <c r="BA831" s="23"/>
      <c r="BB831" s="23"/>
      <c r="BC831" s="23"/>
      <c r="BD831" s="23"/>
      <c r="BE831" s="23"/>
      <c r="BF831" s="23"/>
      <c r="BT831" s="20">
        <f t="shared" si="58"/>
        <v>0</v>
      </c>
      <c r="BU831" s="20">
        <f t="shared" si="59"/>
        <v>0</v>
      </c>
      <c r="BV831" s="20">
        <f t="shared" si="60"/>
        <v>0</v>
      </c>
      <c r="CD831" s="23"/>
      <c r="CE831" s="23"/>
      <c r="CH831" s="20" t="str">
        <f t="shared" si="61"/>
        <v xml:space="preserve">[01/00/00] </v>
      </c>
    </row>
    <row r="832" spans="40:86">
      <c r="AN832" s="23"/>
      <c r="AO832" s="23"/>
      <c r="AP832" s="23"/>
      <c r="AQ832" s="23"/>
      <c r="AR832" s="23"/>
      <c r="AS832" s="23"/>
      <c r="AT832" s="23"/>
      <c r="AU832" s="23"/>
      <c r="AV832" s="23"/>
      <c r="AW832" s="23"/>
      <c r="AX832" s="23"/>
      <c r="AY832" s="23"/>
      <c r="AZ832" s="23"/>
      <c r="BA832" s="23"/>
      <c r="BB832" s="23"/>
      <c r="BC832" s="23"/>
      <c r="BD832" s="23"/>
      <c r="BE832" s="23"/>
      <c r="BF832" s="23"/>
      <c r="BT832" s="20">
        <f t="shared" si="58"/>
        <v>0</v>
      </c>
      <c r="BU832" s="20">
        <f t="shared" si="59"/>
        <v>0</v>
      </c>
      <c r="BV832" s="20">
        <f t="shared" si="60"/>
        <v>0</v>
      </c>
      <c r="CD832" s="23"/>
      <c r="CE832" s="23"/>
      <c r="CH832" s="20" t="str">
        <f t="shared" si="61"/>
        <v xml:space="preserve">[01/00/00] </v>
      </c>
    </row>
    <row r="833" spans="40:86">
      <c r="AN833" s="23"/>
      <c r="AO833" s="23"/>
      <c r="AP833" s="23"/>
      <c r="AQ833" s="23"/>
      <c r="AR833" s="23"/>
      <c r="AS833" s="23"/>
      <c r="AT833" s="23"/>
      <c r="AU833" s="23"/>
      <c r="AV833" s="23"/>
      <c r="AW833" s="23"/>
      <c r="AX833" s="23"/>
      <c r="AY833" s="23"/>
      <c r="AZ833" s="23"/>
      <c r="BA833" s="23"/>
      <c r="BB833" s="23"/>
      <c r="BC833" s="23"/>
      <c r="BD833" s="23"/>
      <c r="BE833" s="23"/>
      <c r="BF833" s="23"/>
      <c r="BT833" s="20">
        <f t="shared" si="58"/>
        <v>0</v>
      </c>
      <c r="BU833" s="20">
        <f t="shared" si="59"/>
        <v>0</v>
      </c>
      <c r="BV833" s="20">
        <f t="shared" si="60"/>
        <v>0</v>
      </c>
      <c r="CD833" s="23"/>
      <c r="CE833" s="23"/>
      <c r="CH833" s="20" t="str">
        <f t="shared" si="61"/>
        <v xml:space="preserve">[01/00/00] </v>
      </c>
    </row>
    <row r="834" spans="40:86">
      <c r="AN834" s="23"/>
      <c r="AO834" s="23"/>
      <c r="AP834" s="23"/>
      <c r="AQ834" s="23"/>
      <c r="AR834" s="23"/>
      <c r="AS834" s="23"/>
      <c r="AT834" s="23"/>
      <c r="AU834" s="23"/>
      <c r="AV834" s="23"/>
      <c r="AW834" s="23"/>
      <c r="AX834" s="23"/>
      <c r="AY834" s="23"/>
      <c r="AZ834" s="23"/>
      <c r="BA834" s="23"/>
      <c r="BB834" s="23"/>
      <c r="BC834" s="23"/>
      <c r="BD834" s="23"/>
      <c r="BE834" s="23"/>
      <c r="BF834" s="23"/>
      <c r="BT834" s="20">
        <f t="shared" si="58"/>
        <v>0</v>
      </c>
      <c r="BU834" s="20">
        <f t="shared" si="59"/>
        <v>0</v>
      </c>
      <c r="BV834" s="20">
        <f t="shared" si="60"/>
        <v>0</v>
      </c>
      <c r="CD834" s="23"/>
      <c r="CE834" s="23"/>
      <c r="CH834" s="20" t="str">
        <f t="shared" si="61"/>
        <v xml:space="preserve">[01/00/00] </v>
      </c>
    </row>
    <row r="835" spans="40:86">
      <c r="AN835" s="23"/>
      <c r="AO835" s="23"/>
      <c r="AP835" s="23"/>
      <c r="AQ835" s="23"/>
      <c r="AR835" s="23"/>
      <c r="AS835" s="23"/>
      <c r="AT835" s="23"/>
      <c r="AU835" s="23"/>
      <c r="AV835" s="23"/>
      <c r="AW835" s="23"/>
      <c r="AX835" s="23"/>
      <c r="AY835" s="23"/>
      <c r="AZ835" s="23"/>
      <c r="BA835" s="23"/>
      <c r="BB835" s="23"/>
      <c r="BC835" s="23"/>
      <c r="BD835" s="23"/>
      <c r="BE835" s="23"/>
      <c r="BF835" s="23"/>
      <c r="BT835" s="20">
        <f t="shared" si="58"/>
        <v>0</v>
      </c>
      <c r="BU835" s="20">
        <f t="shared" si="59"/>
        <v>0</v>
      </c>
      <c r="BV835" s="20">
        <f t="shared" si="60"/>
        <v>0</v>
      </c>
      <c r="CD835" s="23"/>
      <c r="CE835" s="23"/>
      <c r="CH835" s="20" t="str">
        <f t="shared" si="61"/>
        <v xml:space="preserve">[01/00/00] </v>
      </c>
    </row>
    <row r="836" spans="40:86">
      <c r="AN836" s="23"/>
      <c r="AO836" s="23"/>
      <c r="AP836" s="23"/>
      <c r="AQ836" s="23"/>
      <c r="AR836" s="23"/>
      <c r="AS836" s="23"/>
      <c r="AT836" s="23"/>
      <c r="AU836" s="23"/>
      <c r="AV836" s="23"/>
      <c r="AW836" s="23"/>
      <c r="AX836" s="23"/>
      <c r="AY836" s="23"/>
      <c r="AZ836" s="23"/>
      <c r="BA836" s="23"/>
      <c r="BB836" s="23"/>
      <c r="BC836" s="23"/>
      <c r="BD836" s="23"/>
      <c r="BE836" s="23"/>
      <c r="BF836" s="23"/>
      <c r="BT836" s="20">
        <f t="shared" ref="BT836:BT899" si="62">IF(BR836=20,BS836,0)</f>
        <v>0</v>
      </c>
      <c r="BU836" s="20">
        <f t="shared" ref="BU836:BU899" si="63">IF(BR836=30,BS836,0)</f>
        <v>0</v>
      </c>
      <c r="BV836" s="20">
        <f t="shared" ref="BV836:BV899" si="64">IF(BR836=20,0,IF(BR836=30,0,BS836))</f>
        <v>0</v>
      </c>
      <c r="CD836" s="23"/>
      <c r="CE836" s="23"/>
      <c r="CH836" s="20" t="str">
        <f t="shared" ref="CH836:CH899" si="65">"[" &amp; TEXT(CD836,"MM/DD/YY") &amp; "] "</f>
        <v xml:space="preserve">[01/00/00] </v>
      </c>
    </row>
    <row r="837" spans="40:86">
      <c r="AN837" s="23"/>
      <c r="AO837" s="23"/>
      <c r="AP837" s="23"/>
      <c r="AQ837" s="23"/>
      <c r="AR837" s="23"/>
      <c r="AS837" s="23"/>
      <c r="AT837" s="23"/>
      <c r="AU837" s="23"/>
      <c r="AV837" s="23"/>
      <c r="AW837" s="23"/>
      <c r="AX837" s="23"/>
      <c r="AY837" s="23"/>
      <c r="AZ837" s="23"/>
      <c r="BA837" s="23"/>
      <c r="BB837" s="23"/>
      <c r="BC837" s="23"/>
      <c r="BD837" s="23"/>
      <c r="BE837" s="23"/>
      <c r="BF837" s="23"/>
      <c r="BT837" s="20">
        <f t="shared" si="62"/>
        <v>0</v>
      </c>
      <c r="BU837" s="20">
        <f t="shared" si="63"/>
        <v>0</v>
      </c>
      <c r="BV837" s="20">
        <f t="shared" si="64"/>
        <v>0</v>
      </c>
      <c r="CD837" s="23"/>
      <c r="CE837" s="23"/>
      <c r="CH837" s="20" t="str">
        <f t="shared" si="65"/>
        <v xml:space="preserve">[01/00/00] </v>
      </c>
    </row>
    <row r="838" spans="40:86">
      <c r="AN838" s="23"/>
      <c r="AO838" s="23"/>
      <c r="AP838" s="23"/>
      <c r="AQ838" s="23"/>
      <c r="AR838" s="23"/>
      <c r="AS838" s="23"/>
      <c r="AT838" s="23"/>
      <c r="AU838" s="23"/>
      <c r="AV838" s="23"/>
      <c r="AW838" s="23"/>
      <c r="AX838" s="23"/>
      <c r="AY838" s="23"/>
      <c r="AZ838" s="23"/>
      <c r="BA838" s="23"/>
      <c r="BB838" s="23"/>
      <c r="BC838" s="23"/>
      <c r="BD838" s="23"/>
      <c r="BE838" s="23"/>
      <c r="BF838" s="23"/>
      <c r="BT838" s="20">
        <f t="shared" si="62"/>
        <v>0</v>
      </c>
      <c r="BU838" s="20">
        <f t="shared" si="63"/>
        <v>0</v>
      </c>
      <c r="BV838" s="20">
        <f t="shared" si="64"/>
        <v>0</v>
      </c>
      <c r="CD838" s="23"/>
      <c r="CE838" s="23"/>
      <c r="CH838" s="20" t="str">
        <f t="shared" si="65"/>
        <v xml:space="preserve">[01/00/00] </v>
      </c>
    </row>
    <row r="839" spans="40:86">
      <c r="AN839" s="23"/>
      <c r="AO839" s="23"/>
      <c r="AP839" s="23"/>
      <c r="AQ839" s="23"/>
      <c r="AR839" s="23"/>
      <c r="AS839" s="23"/>
      <c r="AT839" s="23"/>
      <c r="AU839" s="23"/>
      <c r="AV839" s="23"/>
      <c r="AW839" s="23"/>
      <c r="AX839" s="23"/>
      <c r="AY839" s="23"/>
      <c r="AZ839" s="23"/>
      <c r="BA839" s="23"/>
      <c r="BB839" s="23"/>
      <c r="BC839" s="23"/>
      <c r="BD839" s="23"/>
      <c r="BE839" s="23"/>
      <c r="BF839" s="23"/>
      <c r="BT839" s="20">
        <f t="shared" si="62"/>
        <v>0</v>
      </c>
      <c r="BU839" s="20">
        <f t="shared" si="63"/>
        <v>0</v>
      </c>
      <c r="BV839" s="20">
        <f t="shared" si="64"/>
        <v>0</v>
      </c>
      <c r="CD839" s="23"/>
      <c r="CE839" s="23"/>
      <c r="CH839" s="20" t="str">
        <f t="shared" si="65"/>
        <v xml:space="preserve">[01/00/00] </v>
      </c>
    </row>
    <row r="840" spans="40:86">
      <c r="AN840" s="23"/>
      <c r="AO840" s="23"/>
      <c r="AP840" s="23"/>
      <c r="AQ840" s="23"/>
      <c r="AR840" s="23"/>
      <c r="AS840" s="23"/>
      <c r="AT840" s="23"/>
      <c r="AU840" s="23"/>
      <c r="AV840" s="23"/>
      <c r="AW840" s="23"/>
      <c r="AX840" s="23"/>
      <c r="AY840" s="23"/>
      <c r="AZ840" s="23"/>
      <c r="BA840" s="23"/>
      <c r="BB840" s="23"/>
      <c r="BC840" s="23"/>
      <c r="BD840" s="23"/>
      <c r="BE840" s="23"/>
      <c r="BF840" s="23"/>
      <c r="BT840" s="20">
        <f t="shared" si="62"/>
        <v>0</v>
      </c>
      <c r="BU840" s="20">
        <f t="shared" si="63"/>
        <v>0</v>
      </c>
      <c r="BV840" s="20">
        <f t="shared" si="64"/>
        <v>0</v>
      </c>
      <c r="CD840" s="23"/>
      <c r="CE840" s="23"/>
      <c r="CH840" s="20" t="str">
        <f t="shared" si="65"/>
        <v xml:space="preserve">[01/00/00] </v>
      </c>
    </row>
    <row r="841" spans="40:86">
      <c r="AN841" s="23"/>
      <c r="AO841" s="23"/>
      <c r="AP841" s="23"/>
      <c r="AQ841" s="23"/>
      <c r="AR841" s="23"/>
      <c r="AS841" s="23"/>
      <c r="AT841" s="23"/>
      <c r="AU841" s="23"/>
      <c r="AV841" s="23"/>
      <c r="AW841" s="23"/>
      <c r="AX841" s="23"/>
      <c r="AY841" s="23"/>
      <c r="AZ841" s="23"/>
      <c r="BA841" s="23"/>
      <c r="BB841" s="23"/>
      <c r="BC841" s="23"/>
      <c r="BD841" s="23"/>
      <c r="BE841" s="23"/>
      <c r="BF841" s="23"/>
      <c r="BT841" s="20">
        <f t="shared" si="62"/>
        <v>0</v>
      </c>
      <c r="BU841" s="20">
        <f t="shared" si="63"/>
        <v>0</v>
      </c>
      <c r="BV841" s="20">
        <f t="shared" si="64"/>
        <v>0</v>
      </c>
      <c r="CD841" s="23"/>
      <c r="CE841" s="23"/>
      <c r="CH841" s="20" t="str">
        <f t="shared" si="65"/>
        <v xml:space="preserve">[01/00/00] </v>
      </c>
    </row>
    <row r="842" spans="40:86">
      <c r="AN842" s="23"/>
      <c r="AO842" s="23"/>
      <c r="AP842" s="23"/>
      <c r="AQ842" s="23"/>
      <c r="AR842" s="23"/>
      <c r="AS842" s="23"/>
      <c r="AT842" s="23"/>
      <c r="AU842" s="23"/>
      <c r="AV842" s="23"/>
      <c r="AW842" s="23"/>
      <c r="AX842" s="23"/>
      <c r="AY842" s="23"/>
      <c r="AZ842" s="23"/>
      <c r="BA842" s="23"/>
      <c r="BB842" s="23"/>
      <c r="BC842" s="23"/>
      <c r="BD842" s="23"/>
      <c r="BE842" s="23"/>
      <c r="BF842" s="23"/>
      <c r="BT842" s="20">
        <f t="shared" si="62"/>
        <v>0</v>
      </c>
      <c r="BU842" s="20">
        <f t="shared" si="63"/>
        <v>0</v>
      </c>
      <c r="BV842" s="20">
        <f t="shared" si="64"/>
        <v>0</v>
      </c>
      <c r="CD842" s="23"/>
      <c r="CE842" s="23"/>
      <c r="CH842" s="20" t="str">
        <f t="shared" si="65"/>
        <v xml:space="preserve">[01/00/00] </v>
      </c>
    </row>
    <row r="843" spans="40:86">
      <c r="AN843" s="23"/>
      <c r="AO843" s="23"/>
      <c r="AP843" s="23"/>
      <c r="AQ843" s="23"/>
      <c r="AR843" s="23"/>
      <c r="AS843" s="23"/>
      <c r="AT843" s="23"/>
      <c r="AU843" s="23"/>
      <c r="AV843" s="23"/>
      <c r="AW843" s="23"/>
      <c r="AX843" s="23"/>
      <c r="AY843" s="23"/>
      <c r="AZ843" s="23"/>
      <c r="BA843" s="23"/>
      <c r="BB843" s="23"/>
      <c r="BC843" s="23"/>
      <c r="BD843" s="23"/>
      <c r="BE843" s="23"/>
      <c r="BF843" s="23"/>
      <c r="BT843" s="20">
        <f t="shared" si="62"/>
        <v>0</v>
      </c>
      <c r="BU843" s="20">
        <f t="shared" si="63"/>
        <v>0</v>
      </c>
      <c r="BV843" s="20">
        <f t="shared" si="64"/>
        <v>0</v>
      </c>
      <c r="CD843" s="23"/>
      <c r="CE843" s="23"/>
      <c r="CH843" s="20" t="str">
        <f t="shared" si="65"/>
        <v xml:space="preserve">[01/00/00] </v>
      </c>
    </row>
    <row r="844" spans="40:86">
      <c r="AN844" s="23"/>
      <c r="AO844" s="23"/>
      <c r="AP844" s="23"/>
      <c r="AQ844" s="23"/>
      <c r="AR844" s="23"/>
      <c r="AS844" s="23"/>
      <c r="AT844" s="23"/>
      <c r="AU844" s="23"/>
      <c r="AV844" s="23"/>
      <c r="AW844" s="23"/>
      <c r="AX844" s="23"/>
      <c r="AY844" s="23"/>
      <c r="AZ844" s="23"/>
      <c r="BA844" s="23"/>
      <c r="BB844" s="23"/>
      <c r="BC844" s="23"/>
      <c r="BD844" s="23"/>
      <c r="BE844" s="23"/>
      <c r="BF844" s="23"/>
      <c r="BT844" s="20">
        <f t="shared" si="62"/>
        <v>0</v>
      </c>
      <c r="BU844" s="20">
        <f t="shared" si="63"/>
        <v>0</v>
      </c>
      <c r="BV844" s="20">
        <f t="shared" si="64"/>
        <v>0</v>
      </c>
      <c r="CD844" s="23"/>
      <c r="CE844" s="23"/>
      <c r="CH844" s="20" t="str">
        <f t="shared" si="65"/>
        <v xml:space="preserve">[01/00/00] </v>
      </c>
    </row>
    <row r="845" spans="40:86">
      <c r="AN845" s="23"/>
      <c r="AO845" s="23"/>
      <c r="AP845" s="23"/>
      <c r="AQ845" s="23"/>
      <c r="AR845" s="23"/>
      <c r="AS845" s="23"/>
      <c r="AT845" s="23"/>
      <c r="AU845" s="23"/>
      <c r="AV845" s="23"/>
      <c r="AW845" s="23"/>
      <c r="AX845" s="23"/>
      <c r="AY845" s="23"/>
      <c r="AZ845" s="23"/>
      <c r="BA845" s="23"/>
      <c r="BB845" s="23"/>
      <c r="BC845" s="23"/>
      <c r="BD845" s="23"/>
      <c r="BE845" s="23"/>
      <c r="BF845" s="23"/>
      <c r="BT845" s="20">
        <f t="shared" si="62"/>
        <v>0</v>
      </c>
      <c r="BU845" s="20">
        <f t="shared" si="63"/>
        <v>0</v>
      </c>
      <c r="BV845" s="20">
        <f t="shared" si="64"/>
        <v>0</v>
      </c>
      <c r="CD845" s="23"/>
      <c r="CE845" s="23"/>
      <c r="CH845" s="20" t="str">
        <f t="shared" si="65"/>
        <v xml:space="preserve">[01/00/00] </v>
      </c>
    </row>
    <row r="846" spans="40:86">
      <c r="AN846" s="23"/>
      <c r="AO846" s="23"/>
      <c r="AP846" s="23"/>
      <c r="AQ846" s="23"/>
      <c r="AR846" s="23"/>
      <c r="AS846" s="23"/>
      <c r="AT846" s="23"/>
      <c r="AU846" s="23"/>
      <c r="AV846" s="23"/>
      <c r="AW846" s="23"/>
      <c r="AX846" s="23"/>
      <c r="AY846" s="23"/>
      <c r="AZ846" s="23"/>
      <c r="BA846" s="23"/>
      <c r="BB846" s="23"/>
      <c r="BC846" s="23"/>
      <c r="BD846" s="23"/>
      <c r="BE846" s="23"/>
      <c r="BF846" s="23"/>
      <c r="BT846" s="20">
        <f t="shared" si="62"/>
        <v>0</v>
      </c>
      <c r="BU846" s="20">
        <f t="shared" si="63"/>
        <v>0</v>
      </c>
      <c r="BV846" s="20">
        <f t="shared" si="64"/>
        <v>0</v>
      </c>
      <c r="CD846" s="23"/>
      <c r="CE846" s="23"/>
      <c r="CH846" s="20" t="str">
        <f t="shared" si="65"/>
        <v xml:space="preserve">[01/00/00] </v>
      </c>
    </row>
    <row r="847" spans="40:86">
      <c r="AN847" s="23"/>
      <c r="AO847" s="23"/>
      <c r="AP847" s="23"/>
      <c r="AQ847" s="23"/>
      <c r="AR847" s="23"/>
      <c r="AS847" s="23"/>
      <c r="AT847" s="23"/>
      <c r="AU847" s="23"/>
      <c r="AV847" s="23"/>
      <c r="AW847" s="23"/>
      <c r="AX847" s="23"/>
      <c r="AY847" s="23"/>
      <c r="AZ847" s="23"/>
      <c r="BA847" s="23"/>
      <c r="BB847" s="23"/>
      <c r="BC847" s="23"/>
      <c r="BD847" s="23"/>
      <c r="BE847" s="23"/>
      <c r="BF847" s="23"/>
      <c r="BT847" s="20">
        <f t="shared" si="62"/>
        <v>0</v>
      </c>
      <c r="BU847" s="20">
        <f t="shared" si="63"/>
        <v>0</v>
      </c>
      <c r="BV847" s="20">
        <f t="shared" si="64"/>
        <v>0</v>
      </c>
      <c r="CD847" s="23"/>
      <c r="CE847" s="23"/>
      <c r="CH847" s="20" t="str">
        <f t="shared" si="65"/>
        <v xml:space="preserve">[01/00/00] </v>
      </c>
    </row>
    <row r="848" spans="40:86">
      <c r="AN848" s="23"/>
      <c r="AO848" s="23"/>
      <c r="AP848" s="23"/>
      <c r="AQ848" s="23"/>
      <c r="AR848" s="23"/>
      <c r="AS848" s="23"/>
      <c r="AT848" s="23"/>
      <c r="AU848" s="23"/>
      <c r="AV848" s="23"/>
      <c r="AW848" s="23"/>
      <c r="AX848" s="23"/>
      <c r="AY848" s="23"/>
      <c r="AZ848" s="23"/>
      <c r="BA848" s="23"/>
      <c r="BB848" s="23"/>
      <c r="BC848" s="23"/>
      <c r="BD848" s="23"/>
      <c r="BE848" s="23"/>
      <c r="BF848" s="23"/>
      <c r="BT848" s="20">
        <f t="shared" si="62"/>
        <v>0</v>
      </c>
      <c r="BU848" s="20">
        <f t="shared" si="63"/>
        <v>0</v>
      </c>
      <c r="BV848" s="20">
        <f t="shared" si="64"/>
        <v>0</v>
      </c>
      <c r="CD848" s="23"/>
      <c r="CE848" s="23"/>
      <c r="CH848" s="20" t="str">
        <f t="shared" si="65"/>
        <v xml:space="preserve">[01/00/00] </v>
      </c>
    </row>
    <row r="849" spans="40:86">
      <c r="AN849" s="23"/>
      <c r="AO849" s="23"/>
      <c r="AP849" s="23"/>
      <c r="AQ849" s="23"/>
      <c r="AR849" s="23"/>
      <c r="AS849" s="23"/>
      <c r="AT849" s="23"/>
      <c r="AU849" s="23"/>
      <c r="AV849" s="23"/>
      <c r="AW849" s="23"/>
      <c r="AX849" s="23"/>
      <c r="AY849" s="23"/>
      <c r="AZ849" s="23"/>
      <c r="BA849" s="23"/>
      <c r="BB849" s="23"/>
      <c r="BC849" s="23"/>
      <c r="BD849" s="23"/>
      <c r="BE849" s="23"/>
      <c r="BF849" s="23"/>
      <c r="BT849" s="20">
        <f t="shared" si="62"/>
        <v>0</v>
      </c>
      <c r="BU849" s="20">
        <f t="shared" si="63"/>
        <v>0</v>
      </c>
      <c r="BV849" s="20">
        <f t="shared" si="64"/>
        <v>0</v>
      </c>
      <c r="CD849" s="23"/>
      <c r="CE849" s="23"/>
      <c r="CH849" s="20" t="str">
        <f t="shared" si="65"/>
        <v xml:space="preserve">[01/00/00] </v>
      </c>
    </row>
    <row r="850" spans="40:86">
      <c r="AN850" s="23"/>
      <c r="AO850" s="23"/>
      <c r="AP850" s="23"/>
      <c r="AQ850" s="23"/>
      <c r="AR850" s="23"/>
      <c r="AS850" s="23"/>
      <c r="AT850" s="23"/>
      <c r="AU850" s="23"/>
      <c r="AV850" s="23"/>
      <c r="AW850" s="23"/>
      <c r="AX850" s="23"/>
      <c r="AY850" s="23"/>
      <c r="AZ850" s="23"/>
      <c r="BA850" s="23"/>
      <c r="BB850" s="23"/>
      <c r="BC850" s="23"/>
      <c r="BD850" s="23"/>
      <c r="BE850" s="23"/>
      <c r="BF850" s="23"/>
      <c r="BT850" s="20">
        <f t="shared" si="62"/>
        <v>0</v>
      </c>
      <c r="BU850" s="20">
        <f t="shared" si="63"/>
        <v>0</v>
      </c>
      <c r="BV850" s="20">
        <f t="shared" si="64"/>
        <v>0</v>
      </c>
      <c r="CD850" s="23"/>
      <c r="CE850" s="23"/>
      <c r="CH850" s="20" t="str">
        <f t="shared" si="65"/>
        <v xml:space="preserve">[01/00/00] </v>
      </c>
    </row>
    <row r="851" spans="40:86">
      <c r="AN851" s="23"/>
      <c r="AO851" s="23"/>
      <c r="AP851" s="23"/>
      <c r="AQ851" s="23"/>
      <c r="AR851" s="23"/>
      <c r="AS851" s="23"/>
      <c r="AT851" s="23"/>
      <c r="AU851" s="23"/>
      <c r="AV851" s="23"/>
      <c r="AW851" s="23"/>
      <c r="AX851" s="23"/>
      <c r="AY851" s="23"/>
      <c r="AZ851" s="23"/>
      <c r="BA851" s="23"/>
      <c r="BB851" s="23"/>
      <c r="BC851" s="23"/>
      <c r="BD851" s="23"/>
      <c r="BE851" s="23"/>
      <c r="BF851" s="23"/>
      <c r="BT851" s="20">
        <f t="shared" si="62"/>
        <v>0</v>
      </c>
      <c r="BU851" s="20">
        <f t="shared" si="63"/>
        <v>0</v>
      </c>
      <c r="BV851" s="20">
        <f t="shared" si="64"/>
        <v>0</v>
      </c>
      <c r="CD851" s="23"/>
      <c r="CE851" s="23"/>
      <c r="CH851" s="20" t="str">
        <f t="shared" si="65"/>
        <v xml:space="preserve">[01/00/00] </v>
      </c>
    </row>
    <row r="852" spans="40:86">
      <c r="AN852" s="23"/>
      <c r="AO852" s="23"/>
      <c r="AP852" s="23"/>
      <c r="AQ852" s="23"/>
      <c r="AR852" s="23"/>
      <c r="AS852" s="23"/>
      <c r="AT852" s="23"/>
      <c r="AU852" s="23"/>
      <c r="AV852" s="23"/>
      <c r="AW852" s="23"/>
      <c r="AX852" s="23"/>
      <c r="AY852" s="23"/>
      <c r="AZ852" s="23"/>
      <c r="BA852" s="23"/>
      <c r="BB852" s="23"/>
      <c r="BC852" s="23"/>
      <c r="BD852" s="23"/>
      <c r="BE852" s="23"/>
      <c r="BF852" s="23"/>
      <c r="BT852" s="20">
        <f t="shared" si="62"/>
        <v>0</v>
      </c>
      <c r="BU852" s="20">
        <f t="shared" si="63"/>
        <v>0</v>
      </c>
      <c r="BV852" s="20">
        <f t="shared" si="64"/>
        <v>0</v>
      </c>
      <c r="CD852" s="23"/>
      <c r="CE852" s="23"/>
      <c r="CH852" s="20" t="str">
        <f t="shared" si="65"/>
        <v xml:space="preserve">[01/00/00] </v>
      </c>
    </row>
    <row r="853" spans="40:86">
      <c r="AN853" s="23"/>
      <c r="AO853" s="23"/>
      <c r="AP853" s="23"/>
      <c r="AQ853" s="23"/>
      <c r="AR853" s="23"/>
      <c r="AS853" s="23"/>
      <c r="AT853" s="23"/>
      <c r="AU853" s="23"/>
      <c r="AV853" s="23"/>
      <c r="AW853" s="23"/>
      <c r="AX853" s="23"/>
      <c r="AY853" s="23"/>
      <c r="AZ853" s="23"/>
      <c r="BA853" s="23"/>
      <c r="BB853" s="23"/>
      <c r="BC853" s="23"/>
      <c r="BD853" s="23"/>
      <c r="BE853" s="23"/>
      <c r="BF853" s="23"/>
      <c r="BT853" s="20">
        <f t="shared" si="62"/>
        <v>0</v>
      </c>
      <c r="BU853" s="20">
        <f t="shared" si="63"/>
        <v>0</v>
      </c>
      <c r="BV853" s="20">
        <f t="shared" si="64"/>
        <v>0</v>
      </c>
      <c r="CD853" s="23"/>
      <c r="CE853" s="23"/>
      <c r="CH853" s="20" t="str">
        <f t="shared" si="65"/>
        <v xml:space="preserve">[01/00/00] </v>
      </c>
    </row>
    <row r="854" spans="40:86">
      <c r="AN854" s="23"/>
      <c r="AO854" s="23"/>
      <c r="AP854" s="23"/>
      <c r="AQ854" s="23"/>
      <c r="AR854" s="23"/>
      <c r="AS854" s="23"/>
      <c r="AT854" s="23"/>
      <c r="AU854" s="23"/>
      <c r="AV854" s="23"/>
      <c r="AW854" s="23"/>
      <c r="AX854" s="23"/>
      <c r="AY854" s="23"/>
      <c r="AZ854" s="23"/>
      <c r="BA854" s="23"/>
      <c r="BB854" s="23"/>
      <c r="BC854" s="23"/>
      <c r="BD854" s="23"/>
      <c r="BE854" s="23"/>
      <c r="BF854" s="23"/>
      <c r="BT854" s="20">
        <f t="shared" si="62"/>
        <v>0</v>
      </c>
      <c r="BU854" s="20">
        <f t="shared" si="63"/>
        <v>0</v>
      </c>
      <c r="BV854" s="20">
        <f t="shared" si="64"/>
        <v>0</v>
      </c>
      <c r="CD854" s="23"/>
      <c r="CE854" s="23"/>
      <c r="CH854" s="20" t="str">
        <f t="shared" si="65"/>
        <v xml:space="preserve">[01/00/00] </v>
      </c>
    </row>
    <row r="855" spans="40:86">
      <c r="AN855" s="23"/>
      <c r="AO855" s="23"/>
      <c r="AP855" s="23"/>
      <c r="AQ855" s="23"/>
      <c r="AR855" s="23"/>
      <c r="AS855" s="23"/>
      <c r="AT855" s="23"/>
      <c r="AU855" s="23"/>
      <c r="AV855" s="23"/>
      <c r="AW855" s="23"/>
      <c r="AX855" s="23"/>
      <c r="AY855" s="23"/>
      <c r="AZ855" s="23"/>
      <c r="BA855" s="23"/>
      <c r="BB855" s="23"/>
      <c r="BC855" s="23"/>
      <c r="BD855" s="23"/>
      <c r="BE855" s="23"/>
      <c r="BF855" s="23"/>
      <c r="BT855" s="20">
        <f t="shared" si="62"/>
        <v>0</v>
      </c>
      <c r="BU855" s="20">
        <f t="shared" si="63"/>
        <v>0</v>
      </c>
      <c r="BV855" s="20">
        <f t="shared" si="64"/>
        <v>0</v>
      </c>
      <c r="CD855" s="23"/>
      <c r="CE855" s="23"/>
      <c r="CH855" s="20" t="str">
        <f t="shared" si="65"/>
        <v xml:space="preserve">[01/00/00] </v>
      </c>
    </row>
    <row r="856" spans="40:86">
      <c r="AN856" s="23"/>
      <c r="AO856" s="23"/>
      <c r="AP856" s="23"/>
      <c r="AQ856" s="23"/>
      <c r="AR856" s="23"/>
      <c r="AS856" s="23"/>
      <c r="AT856" s="23"/>
      <c r="AU856" s="23"/>
      <c r="AV856" s="23"/>
      <c r="AW856" s="23"/>
      <c r="AX856" s="23"/>
      <c r="AY856" s="23"/>
      <c r="AZ856" s="23"/>
      <c r="BA856" s="23"/>
      <c r="BB856" s="23"/>
      <c r="BC856" s="23"/>
      <c r="BD856" s="23"/>
      <c r="BE856" s="23"/>
      <c r="BF856" s="23"/>
      <c r="BT856" s="20">
        <f t="shared" si="62"/>
        <v>0</v>
      </c>
      <c r="BU856" s="20">
        <f t="shared" si="63"/>
        <v>0</v>
      </c>
      <c r="BV856" s="20">
        <f t="shared" si="64"/>
        <v>0</v>
      </c>
      <c r="CD856" s="23"/>
      <c r="CE856" s="23"/>
      <c r="CH856" s="20" t="str">
        <f t="shared" si="65"/>
        <v xml:space="preserve">[01/00/00] </v>
      </c>
    </row>
    <row r="857" spans="40:86">
      <c r="AN857" s="23"/>
      <c r="AO857" s="23"/>
      <c r="AP857" s="23"/>
      <c r="AQ857" s="23"/>
      <c r="AR857" s="23"/>
      <c r="AS857" s="23"/>
      <c r="AT857" s="23"/>
      <c r="AU857" s="23"/>
      <c r="AV857" s="23"/>
      <c r="AW857" s="23"/>
      <c r="AX857" s="23"/>
      <c r="AY857" s="23"/>
      <c r="AZ857" s="23"/>
      <c r="BA857" s="23"/>
      <c r="BB857" s="23"/>
      <c r="BC857" s="23"/>
      <c r="BD857" s="23"/>
      <c r="BE857" s="23"/>
      <c r="BF857" s="23"/>
      <c r="BT857" s="20">
        <f t="shared" si="62"/>
        <v>0</v>
      </c>
      <c r="BU857" s="20">
        <f t="shared" si="63"/>
        <v>0</v>
      </c>
      <c r="BV857" s="20">
        <f t="shared" si="64"/>
        <v>0</v>
      </c>
      <c r="CD857" s="23"/>
      <c r="CE857" s="23"/>
      <c r="CH857" s="20" t="str">
        <f t="shared" si="65"/>
        <v xml:space="preserve">[01/00/00] </v>
      </c>
    </row>
    <row r="858" spans="40:86">
      <c r="AN858" s="23"/>
      <c r="AO858" s="23"/>
      <c r="AP858" s="23"/>
      <c r="AQ858" s="23"/>
      <c r="AR858" s="23"/>
      <c r="AS858" s="23"/>
      <c r="AT858" s="23"/>
      <c r="AU858" s="23"/>
      <c r="AV858" s="23"/>
      <c r="AW858" s="23"/>
      <c r="AX858" s="23"/>
      <c r="AY858" s="23"/>
      <c r="AZ858" s="23"/>
      <c r="BA858" s="23"/>
      <c r="BB858" s="23"/>
      <c r="BC858" s="23"/>
      <c r="BD858" s="23"/>
      <c r="BE858" s="23"/>
      <c r="BF858" s="23"/>
      <c r="BT858" s="20">
        <f t="shared" si="62"/>
        <v>0</v>
      </c>
      <c r="BU858" s="20">
        <f t="shared" si="63"/>
        <v>0</v>
      </c>
      <c r="BV858" s="20">
        <f t="shared" si="64"/>
        <v>0</v>
      </c>
      <c r="CD858" s="23"/>
      <c r="CE858" s="23"/>
      <c r="CH858" s="20" t="str">
        <f t="shared" si="65"/>
        <v xml:space="preserve">[01/00/00] </v>
      </c>
    </row>
    <row r="859" spans="40:86">
      <c r="AN859" s="23"/>
      <c r="AO859" s="23"/>
      <c r="AP859" s="23"/>
      <c r="AQ859" s="23"/>
      <c r="AR859" s="23"/>
      <c r="AS859" s="23"/>
      <c r="AT859" s="23"/>
      <c r="AU859" s="23"/>
      <c r="AV859" s="23"/>
      <c r="AW859" s="23"/>
      <c r="AX859" s="23"/>
      <c r="AY859" s="23"/>
      <c r="AZ859" s="23"/>
      <c r="BA859" s="23"/>
      <c r="BB859" s="23"/>
      <c r="BC859" s="23"/>
      <c r="BD859" s="23"/>
      <c r="BE859" s="23"/>
      <c r="BF859" s="23"/>
      <c r="BT859" s="20">
        <f t="shared" si="62"/>
        <v>0</v>
      </c>
      <c r="BU859" s="20">
        <f t="shared" si="63"/>
        <v>0</v>
      </c>
      <c r="BV859" s="20">
        <f t="shared" si="64"/>
        <v>0</v>
      </c>
      <c r="CD859" s="23"/>
      <c r="CE859" s="23"/>
      <c r="CH859" s="20" t="str">
        <f t="shared" si="65"/>
        <v xml:space="preserve">[01/00/00] </v>
      </c>
    </row>
    <row r="860" spans="40:86">
      <c r="AN860" s="23"/>
      <c r="AO860" s="23"/>
      <c r="AP860" s="23"/>
      <c r="AQ860" s="23"/>
      <c r="AR860" s="23"/>
      <c r="AS860" s="23"/>
      <c r="AT860" s="23"/>
      <c r="AU860" s="23"/>
      <c r="AV860" s="23"/>
      <c r="AW860" s="23"/>
      <c r="AX860" s="23"/>
      <c r="AY860" s="23"/>
      <c r="AZ860" s="23"/>
      <c r="BA860" s="23"/>
      <c r="BB860" s="23"/>
      <c r="BC860" s="23"/>
      <c r="BD860" s="23"/>
      <c r="BE860" s="23"/>
      <c r="BF860" s="23"/>
      <c r="BT860" s="20">
        <f t="shared" si="62"/>
        <v>0</v>
      </c>
      <c r="BU860" s="20">
        <f t="shared" si="63"/>
        <v>0</v>
      </c>
      <c r="BV860" s="20">
        <f t="shared" si="64"/>
        <v>0</v>
      </c>
      <c r="CD860" s="23"/>
      <c r="CE860" s="23"/>
      <c r="CH860" s="20" t="str">
        <f t="shared" si="65"/>
        <v xml:space="preserve">[01/00/00] </v>
      </c>
    </row>
    <row r="861" spans="40:86">
      <c r="AN861" s="23"/>
      <c r="AO861" s="23"/>
      <c r="AP861" s="23"/>
      <c r="AQ861" s="23"/>
      <c r="AR861" s="23"/>
      <c r="AS861" s="23"/>
      <c r="AT861" s="23"/>
      <c r="AU861" s="23"/>
      <c r="AV861" s="23"/>
      <c r="AW861" s="23"/>
      <c r="AX861" s="23"/>
      <c r="AY861" s="23"/>
      <c r="AZ861" s="23"/>
      <c r="BA861" s="23"/>
      <c r="BB861" s="23"/>
      <c r="BC861" s="23"/>
      <c r="BD861" s="23"/>
      <c r="BE861" s="23"/>
      <c r="BF861" s="23"/>
      <c r="BT861" s="20">
        <f t="shared" si="62"/>
        <v>0</v>
      </c>
      <c r="BU861" s="20">
        <f t="shared" si="63"/>
        <v>0</v>
      </c>
      <c r="BV861" s="20">
        <f t="shared" si="64"/>
        <v>0</v>
      </c>
      <c r="CD861" s="23"/>
      <c r="CE861" s="23"/>
      <c r="CH861" s="20" t="str">
        <f t="shared" si="65"/>
        <v xml:space="preserve">[01/00/00] </v>
      </c>
    </row>
    <row r="862" spans="40:86">
      <c r="AN862" s="23"/>
      <c r="AO862" s="23"/>
      <c r="AP862" s="23"/>
      <c r="AQ862" s="23"/>
      <c r="AR862" s="23"/>
      <c r="AS862" s="23"/>
      <c r="AT862" s="23"/>
      <c r="AU862" s="23"/>
      <c r="AV862" s="23"/>
      <c r="AW862" s="23"/>
      <c r="AX862" s="23"/>
      <c r="AY862" s="23"/>
      <c r="AZ862" s="23"/>
      <c r="BA862" s="23"/>
      <c r="BB862" s="23"/>
      <c r="BC862" s="23"/>
      <c r="BD862" s="23"/>
      <c r="BE862" s="23"/>
      <c r="BF862" s="23"/>
      <c r="BT862" s="20">
        <f t="shared" si="62"/>
        <v>0</v>
      </c>
      <c r="BU862" s="20">
        <f t="shared" si="63"/>
        <v>0</v>
      </c>
      <c r="BV862" s="20">
        <f t="shared" si="64"/>
        <v>0</v>
      </c>
      <c r="CD862" s="23"/>
      <c r="CE862" s="23"/>
      <c r="CH862" s="20" t="str">
        <f t="shared" si="65"/>
        <v xml:space="preserve">[01/00/00] </v>
      </c>
    </row>
    <row r="863" spans="40:86">
      <c r="AN863" s="23"/>
      <c r="AO863" s="23"/>
      <c r="AP863" s="23"/>
      <c r="AQ863" s="23"/>
      <c r="AR863" s="23"/>
      <c r="AS863" s="23"/>
      <c r="AT863" s="23"/>
      <c r="AU863" s="23"/>
      <c r="AV863" s="23"/>
      <c r="AW863" s="23"/>
      <c r="AX863" s="23"/>
      <c r="AY863" s="23"/>
      <c r="AZ863" s="23"/>
      <c r="BA863" s="23"/>
      <c r="BB863" s="23"/>
      <c r="BC863" s="23"/>
      <c r="BD863" s="23"/>
      <c r="BE863" s="23"/>
      <c r="BF863" s="23"/>
      <c r="BT863" s="20">
        <f t="shared" si="62"/>
        <v>0</v>
      </c>
      <c r="BU863" s="20">
        <f t="shared" si="63"/>
        <v>0</v>
      </c>
      <c r="BV863" s="20">
        <f t="shared" si="64"/>
        <v>0</v>
      </c>
      <c r="CD863" s="23"/>
      <c r="CE863" s="23"/>
      <c r="CH863" s="20" t="str">
        <f t="shared" si="65"/>
        <v xml:space="preserve">[01/00/00] </v>
      </c>
    </row>
    <row r="864" spans="40:86">
      <c r="AN864" s="23"/>
      <c r="AO864" s="23"/>
      <c r="AP864" s="23"/>
      <c r="AQ864" s="23"/>
      <c r="AR864" s="23"/>
      <c r="AS864" s="23"/>
      <c r="AT864" s="23"/>
      <c r="AU864" s="23"/>
      <c r="AV864" s="23"/>
      <c r="AW864" s="23"/>
      <c r="AX864" s="23"/>
      <c r="AY864" s="23"/>
      <c r="AZ864" s="23"/>
      <c r="BA864" s="23"/>
      <c r="BB864" s="23"/>
      <c r="BC864" s="23"/>
      <c r="BD864" s="23"/>
      <c r="BE864" s="23"/>
      <c r="BF864" s="23"/>
      <c r="BT864" s="20">
        <f t="shared" si="62"/>
        <v>0</v>
      </c>
      <c r="BU864" s="20">
        <f t="shared" si="63"/>
        <v>0</v>
      </c>
      <c r="BV864" s="20">
        <f t="shared" si="64"/>
        <v>0</v>
      </c>
      <c r="CD864" s="23"/>
      <c r="CE864" s="23"/>
      <c r="CH864" s="20" t="str">
        <f t="shared" si="65"/>
        <v xml:space="preserve">[01/00/00] </v>
      </c>
    </row>
    <row r="865" spans="40:86">
      <c r="AN865" s="23"/>
      <c r="AO865" s="23"/>
      <c r="AP865" s="23"/>
      <c r="AQ865" s="23"/>
      <c r="AR865" s="23"/>
      <c r="AS865" s="23"/>
      <c r="AT865" s="23"/>
      <c r="AU865" s="23"/>
      <c r="AV865" s="23"/>
      <c r="AW865" s="23"/>
      <c r="AX865" s="23"/>
      <c r="AY865" s="23"/>
      <c r="AZ865" s="23"/>
      <c r="BA865" s="23"/>
      <c r="BB865" s="23"/>
      <c r="BC865" s="23"/>
      <c r="BD865" s="23"/>
      <c r="BE865" s="23"/>
      <c r="BF865" s="23"/>
      <c r="BT865" s="20">
        <f t="shared" si="62"/>
        <v>0</v>
      </c>
      <c r="BU865" s="20">
        <f t="shared" si="63"/>
        <v>0</v>
      </c>
      <c r="BV865" s="20">
        <f t="shared" si="64"/>
        <v>0</v>
      </c>
      <c r="CD865" s="23"/>
      <c r="CE865" s="23"/>
      <c r="CH865" s="20" t="str">
        <f t="shared" si="65"/>
        <v xml:space="preserve">[01/00/00] </v>
      </c>
    </row>
    <row r="866" spans="40:86">
      <c r="AN866" s="23"/>
      <c r="AO866" s="23"/>
      <c r="AP866" s="23"/>
      <c r="AQ866" s="23"/>
      <c r="AR866" s="23"/>
      <c r="AS866" s="23"/>
      <c r="AT866" s="23"/>
      <c r="AU866" s="23"/>
      <c r="AV866" s="23"/>
      <c r="AW866" s="23"/>
      <c r="AX866" s="23"/>
      <c r="AY866" s="23"/>
      <c r="AZ866" s="23"/>
      <c r="BA866" s="23"/>
      <c r="BB866" s="23"/>
      <c r="BC866" s="23"/>
      <c r="BD866" s="23"/>
      <c r="BE866" s="23"/>
      <c r="BF866" s="23"/>
      <c r="BT866" s="20">
        <f t="shared" si="62"/>
        <v>0</v>
      </c>
      <c r="BU866" s="20">
        <f t="shared" si="63"/>
        <v>0</v>
      </c>
      <c r="BV866" s="20">
        <f t="shared" si="64"/>
        <v>0</v>
      </c>
      <c r="CD866" s="23"/>
      <c r="CE866" s="23"/>
      <c r="CH866" s="20" t="str">
        <f t="shared" si="65"/>
        <v xml:space="preserve">[01/00/00] </v>
      </c>
    </row>
    <row r="867" spans="40:86">
      <c r="AN867" s="23"/>
      <c r="AO867" s="23"/>
      <c r="AP867" s="23"/>
      <c r="AQ867" s="23"/>
      <c r="AR867" s="23"/>
      <c r="AS867" s="23"/>
      <c r="AT867" s="23"/>
      <c r="AU867" s="23"/>
      <c r="AV867" s="23"/>
      <c r="AW867" s="23"/>
      <c r="AX867" s="23"/>
      <c r="AY867" s="23"/>
      <c r="AZ867" s="23"/>
      <c r="BA867" s="23"/>
      <c r="BB867" s="23"/>
      <c r="BC867" s="23"/>
      <c r="BD867" s="23"/>
      <c r="BE867" s="23"/>
      <c r="BF867" s="23"/>
      <c r="BT867" s="20">
        <f t="shared" si="62"/>
        <v>0</v>
      </c>
      <c r="BU867" s="20">
        <f t="shared" si="63"/>
        <v>0</v>
      </c>
      <c r="BV867" s="20">
        <f t="shared" si="64"/>
        <v>0</v>
      </c>
      <c r="CD867" s="23"/>
      <c r="CE867" s="23"/>
      <c r="CH867" s="20" t="str">
        <f t="shared" si="65"/>
        <v xml:space="preserve">[01/00/00] </v>
      </c>
    </row>
    <row r="868" spans="40:86">
      <c r="AN868" s="23"/>
      <c r="AO868" s="23"/>
      <c r="AP868" s="23"/>
      <c r="AQ868" s="23"/>
      <c r="AR868" s="23"/>
      <c r="AS868" s="23"/>
      <c r="AT868" s="23"/>
      <c r="AU868" s="23"/>
      <c r="AV868" s="23"/>
      <c r="AW868" s="23"/>
      <c r="AX868" s="23"/>
      <c r="AY868" s="23"/>
      <c r="AZ868" s="23"/>
      <c r="BA868" s="23"/>
      <c r="BB868" s="23"/>
      <c r="BC868" s="23"/>
      <c r="BD868" s="23"/>
      <c r="BE868" s="23"/>
      <c r="BF868" s="23"/>
      <c r="BT868" s="20">
        <f t="shared" si="62"/>
        <v>0</v>
      </c>
      <c r="BU868" s="20">
        <f t="shared" si="63"/>
        <v>0</v>
      </c>
      <c r="BV868" s="20">
        <f t="shared" si="64"/>
        <v>0</v>
      </c>
      <c r="CD868" s="23"/>
      <c r="CE868" s="23"/>
      <c r="CH868" s="20" t="str">
        <f t="shared" si="65"/>
        <v xml:space="preserve">[01/00/00] </v>
      </c>
    </row>
    <row r="869" spans="40:86">
      <c r="AN869" s="23"/>
      <c r="AO869" s="23"/>
      <c r="AP869" s="23"/>
      <c r="AQ869" s="23"/>
      <c r="AR869" s="23"/>
      <c r="AS869" s="23"/>
      <c r="AT869" s="23"/>
      <c r="AU869" s="23"/>
      <c r="AV869" s="23"/>
      <c r="AW869" s="23"/>
      <c r="AX869" s="23"/>
      <c r="AY869" s="23"/>
      <c r="AZ869" s="23"/>
      <c r="BA869" s="23"/>
      <c r="BB869" s="23"/>
      <c r="BC869" s="23"/>
      <c r="BD869" s="23"/>
      <c r="BE869" s="23"/>
      <c r="BF869" s="23"/>
      <c r="BT869" s="20">
        <f t="shared" si="62"/>
        <v>0</v>
      </c>
      <c r="BU869" s="20">
        <f t="shared" si="63"/>
        <v>0</v>
      </c>
      <c r="BV869" s="20">
        <f t="shared" si="64"/>
        <v>0</v>
      </c>
      <c r="CD869" s="23"/>
      <c r="CE869" s="23"/>
      <c r="CH869" s="20" t="str">
        <f t="shared" si="65"/>
        <v xml:space="preserve">[01/00/00] </v>
      </c>
    </row>
    <row r="870" spans="40:86">
      <c r="AN870" s="23"/>
      <c r="AO870" s="23"/>
      <c r="AP870" s="23"/>
      <c r="AQ870" s="23"/>
      <c r="AR870" s="23"/>
      <c r="AS870" s="23"/>
      <c r="AT870" s="23"/>
      <c r="AU870" s="23"/>
      <c r="AV870" s="23"/>
      <c r="AW870" s="23"/>
      <c r="AX870" s="23"/>
      <c r="AY870" s="23"/>
      <c r="AZ870" s="23"/>
      <c r="BA870" s="23"/>
      <c r="BB870" s="23"/>
      <c r="BC870" s="23"/>
      <c r="BD870" s="23"/>
      <c r="BE870" s="23"/>
      <c r="BF870" s="23"/>
      <c r="BT870" s="20">
        <f t="shared" si="62"/>
        <v>0</v>
      </c>
      <c r="BU870" s="20">
        <f t="shared" si="63"/>
        <v>0</v>
      </c>
      <c r="BV870" s="20">
        <f t="shared" si="64"/>
        <v>0</v>
      </c>
      <c r="CD870" s="23"/>
      <c r="CE870" s="23"/>
      <c r="CH870" s="20" t="str">
        <f t="shared" si="65"/>
        <v xml:space="preserve">[01/00/00] </v>
      </c>
    </row>
    <row r="871" spans="40:86">
      <c r="AN871" s="23"/>
      <c r="AO871" s="23"/>
      <c r="AP871" s="23"/>
      <c r="AQ871" s="23"/>
      <c r="AR871" s="23"/>
      <c r="AS871" s="23"/>
      <c r="AT871" s="23"/>
      <c r="AU871" s="23"/>
      <c r="AV871" s="23"/>
      <c r="AW871" s="23"/>
      <c r="AX871" s="23"/>
      <c r="AY871" s="23"/>
      <c r="AZ871" s="23"/>
      <c r="BA871" s="23"/>
      <c r="BB871" s="23"/>
      <c r="BC871" s="23"/>
      <c r="BD871" s="23"/>
      <c r="BE871" s="23"/>
      <c r="BF871" s="23"/>
      <c r="BT871" s="20">
        <f t="shared" si="62"/>
        <v>0</v>
      </c>
      <c r="BU871" s="20">
        <f t="shared" si="63"/>
        <v>0</v>
      </c>
      <c r="BV871" s="20">
        <f t="shared" si="64"/>
        <v>0</v>
      </c>
      <c r="CD871" s="23"/>
      <c r="CE871" s="23"/>
      <c r="CH871" s="20" t="str">
        <f t="shared" si="65"/>
        <v xml:space="preserve">[01/00/00] </v>
      </c>
    </row>
    <row r="872" spans="40:86">
      <c r="AN872" s="23"/>
      <c r="AO872" s="23"/>
      <c r="AP872" s="23"/>
      <c r="AQ872" s="23"/>
      <c r="AR872" s="23"/>
      <c r="AS872" s="23"/>
      <c r="AT872" s="23"/>
      <c r="AU872" s="23"/>
      <c r="AV872" s="23"/>
      <c r="AW872" s="23"/>
      <c r="AX872" s="23"/>
      <c r="AY872" s="23"/>
      <c r="AZ872" s="23"/>
      <c r="BA872" s="23"/>
      <c r="BB872" s="23"/>
      <c r="BC872" s="23"/>
      <c r="BD872" s="23"/>
      <c r="BE872" s="23"/>
      <c r="BF872" s="23"/>
      <c r="BT872" s="20">
        <f t="shared" si="62"/>
        <v>0</v>
      </c>
      <c r="BU872" s="20">
        <f t="shared" si="63"/>
        <v>0</v>
      </c>
      <c r="BV872" s="20">
        <f t="shared" si="64"/>
        <v>0</v>
      </c>
      <c r="CD872" s="23"/>
      <c r="CE872" s="23"/>
      <c r="CH872" s="20" t="str">
        <f t="shared" si="65"/>
        <v xml:space="preserve">[01/00/00] </v>
      </c>
    </row>
    <row r="873" spans="40:86">
      <c r="AN873" s="23"/>
      <c r="AO873" s="23"/>
      <c r="AP873" s="23"/>
      <c r="AQ873" s="23"/>
      <c r="AR873" s="23"/>
      <c r="AS873" s="23"/>
      <c r="AT873" s="23"/>
      <c r="AU873" s="23"/>
      <c r="AV873" s="23"/>
      <c r="AW873" s="23"/>
      <c r="AX873" s="23"/>
      <c r="AY873" s="23"/>
      <c r="AZ873" s="23"/>
      <c r="BA873" s="23"/>
      <c r="BB873" s="23"/>
      <c r="BC873" s="23"/>
      <c r="BD873" s="23"/>
      <c r="BE873" s="23"/>
      <c r="BF873" s="23"/>
      <c r="BT873" s="20">
        <f t="shared" si="62"/>
        <v>0</v>
      </c>
      <c r="BU873" s="20">
        <f t="shared" si="63"/>
        <v>0</v>
      </c>
      <c r="BV873" s="20">
        <f t="shared" si="64"/>
        <v>0</v>
      </c>
      <c r="CD873" s="23"/>
      <c r="CE873" s="23"/>
      <c r="CH873" s="20" t="str">
        <f t="shared" si="65"/>
        <v xml:space="preserve">[01/00/00] </v>
      </c>
    </row>
    <row r="874" spans="40:86">
      <c r="AN874" s="23"/>
      <c r="AO874" s="23"/>
      <c r="AP874" s="23"/>
      <c r="AQ874" s="23"/>
      <c r="AR874" s="23"/>
      <c r="AS874" s="23"/>
      <c r="AT874" s="23"/>
      <c r="AU874" s="23"/>
      <c r="AV874" s="23"/>
      <c r="AW874" s="23"/>
      <c r="AX874" s="23"/>
      <c r="AY874" s="23"/>
      <c r="AZ874" s="23"/>
      <c r="BA874" s="23"/>
      <c r="BB874" s="23"/>
      <c r="BC874" s="23"/>
      <c r="BD874" s="23"/>
      <c r="BE874" s="23"/>
      <c r="BF874" s="23"/>
      <c r="BT874" s="20">
        <f t="shared" si="62"/>
        <v>0</v>
      </c>
      <c r="BU874" s="20">
        <f t="shared" si="63"/>
        <v>0</v>
      </c>
      <c r="BV874" s="20">
        <f t="shared" si="64"/>
        <v>0</v>
      </c>
      <c r="CD874" s="23"/>
      <c r="CE874" s="23"/>
      <c r="CH874" s="20" t="str">
        <f t="shared" si="65"/>
        <v xml:space="preserve">[01/00/00] </v>
      </c>
    </row>
    <row r="875" spans="40:86">
      <c r="AN875" s="23"/>
      <c r="AO875" s="23"/>
      <c r="AP875" s="23"/>
      <c r="AQ875" s="23"/>
      <c r="AR875" s="23"/>
      <c r="AS875" s="23"/>
      <c r="AT875" s="23"/>
      <c r="AU875" s="23"/>
      <c r="AV875" s="23"/>
      <c r="AW875" s="23"/>
      <c r="AX875" s="23"/>
      <c r="AY875" s="23"/>
      <c r="AZ875" s="23"/>
      <c r="BA875" s="23"/>
      <c r="BB875" s="23"/>
      <c r="BC875" s="23"/>
      <c r="BD875" s="23"/>
      <c r="BE875" s="23"/>
      <c r="BF875" s="23"/>
      <c r="BT875" s="20">
        <f t="shared" si="62"/>
        <v>0</v>
      </c>
      <c r="BU875" s="20">
        <f t="shared" si="63"/>
        <v>0</v>
      </c>
      <c r="BV875" s="20">
        <f t="shared" si="64"/>
        <v>0</v>
      </c>
      <c r="CD875" s="23"/>
      <c r="CE875" s="23"/>
      <c r="CH875" s="20" t="str">
        <f t="shared" si="65"/>
        <v xml:space="preserve">[01/00/00] </v>
      </c>
    </row>
    <row r="876" spans="40:86">
      <c r="AN876" s="23"/>
      <c r="AO876" s="23"/>
      <c r="AP876" s="23"/>
      <c r="AQ876" s="23"/>
      <c r="AR876" s="23"/>
      <c r="AS876" s="23"/>
      <c r="AT876" s="23"/>
      <c r="AU876" s="23"/>
      <c r="AV876" s="23"/>
      <c r="AW876" s="23"/>
      <c r="AX876" s="23"/>
      <c r="AY876" s="23"/>
      <c r="AZ876" s="23"/>
      <c r="BA876" s="23"/>
      <c r="BB876" s="23"/>
      <c r="BC876" s="23"/>
      <c r="BD876" s="23"/>
      <c r="BE876" s="23"/>
      <c r="BF876" s="23"/>
      <c r="BT876" s="20">
        <f t="shared" si="62"/>
        <v>0</v>
      </c>
      <c r="BU876" s="20">
        <f t="shared" si="63"/>
        <v>0</v>
      </c>
      <c r="BV876" s="20">
        <f t="shared" si="64"/>
        <v>0</v>
      </c>
      <c r="CD876" s="23"/>
      <c r="CE876" s="23"/>
      <c r="CH876" s="20" t="str">
        <f t="shared" si="65"/>
        <v xml:space="preserve">[01/00/00] </v>
      </c>
    </row>
    <row r="877" spans="40:86">
      <c r="AN877" s="23"/>
      <c r="AO877" s="23"/>
      <c r="AP877" s="23"/>
      <c r="AQ877" s="23"/>
      <c r="AR877" s="23"/>
      <c r="AS877" s="23"/>
      <c r="AT877" s="23"/>
      <c r="AU877" s="23"/>
      <c r="AV877" s="23"/>
      <c r="AW877" s="23"/>
      <c r="AX877" s="23"/>
      <c r="AY877" s="23"/>
      <c r="AZ877" s="23"/>
      <c r="BA877" s="23"/>
      <c r="BB877" s="23"/>
      <c r="BC877" s="23"/>
      <c r="BD877" s="23"/>
      <c r="BE877" s="23"/>
      <c r="BF877" s="23"/>
      <c r="BT877" s="20">
        <f t="shared" si="62"/>
        <v>0</v>
      </c>
      <c r="BU877" s="20">
        <f t="shared" si="63"/>
        <v>0</v>
      </c>
      <c r="BV877" s="20">
        <f t="shared" si="64"/>
        <v>0</v>
      </c>
      <c r="CD877" s="23"/>
      <c r="CE877" s="23"/>
      <c r="CH877" s="20" t="str">
        <f t="shared" si="65"/>
        <v xml:space="preserve">[01/00/00] </v>
      </c>
    </row>
    <row r="878" spans="40:86">
      <c r="AN878" s="23"/>
      <c r="AO878" s="23"/>
      <c r="AP878" s="23"/>
      <c r="AQ878" s="23"/>
      <c r="AR878" s="23"/>
      <c r="AS878" s="23"/>
      <c r="AT878" s="23"/>
      <c r="AU878" s="23"/>
      <c r="AV878" s="23"/>
      <c r="AW878" s="23"/>
      <c r="AX878" s="23"/>
      <c r="AY878" s="23"/>
      <c r="AZ878" s="23"/>
      <c r="BA878" s="23"/>
      <c r="BB878" s="23"/>
      <c r="BC878" s="23"/>
      <c r="BD878" s="23"/>
      <c r="BE878" s="23"/>
      <c r="BF878" s="23"/>
      <c r="BT878" s="20">
        <f t="shared" si="62"/>
        <v>0</v>
      </c>
      <c r="BU878" s="20">
        <f t="shared" si="63"/>
        <v>0</v>
      </c>
      <c r="BV878" s="20">
        <f t="shared" si="64"/>
        <v>0</v>
      </c>
      <c r="CD878" s="23"/>
      <c r="CE878" s="23"/>
      <c r="CH878" s="20" t="str">
        <f t="shared" si="65"/>
        <v xml:space="preserve">[01/00/00] </v>
      </c>
    </row>
    <row r="879" spans="40:86">
      <c r="AN879" s="23"/>
      <c r="AO879" s="23"/>
      <c r="AP879" s="23"/>
      <c r="AQ879" s="23"/>
      <c r="AR879" s="23"/>
      <c r="AS879" s="23"/>
      <c r="AT879" s="23"/>
      <c r="AU879" s="23"/>
      <c r="AV879" s="23"/>
      <c r="AW879" s="23"/>
      <c r="AX879" s="23"/>
      <c r="AY879" s="23"/>
      <c r="AZ879" s="23"/>
      <c r="BA879" s="23"/>
      <c r="BB879" s="23"/>
      <c r="BC879" s="23"/>
      <c r="BD879" s="23"/>
      <c r="BE879" s="23"/>
      <c r="BF879" s="23"/>
      <c r="BT879" s="20">
        <f t="shared" si="62"/>
        <v>0</v>
      </c>
      <c r="BU879" s="20">
        <f t="shared" si="63"/>
        <v>0</v>
      </c>
      <c r="BV879" s="20">
        <f t="shared" si="64"/>
        <v>0</v>
      </c>
      <c r="CD879" s="23"/>
      <c r="CE879" s="23"/>
      <c r="CH879" s="20" t="str">
        <f t="shared" si="65"/>
        <v xml:space="preserve">[01/00/00] </v>
      </c>
    </row>
    <row r="880" spans="40:86">
      <c r="AN880" s="23"/>
      <c r="AO880" s="23"/>
      <c r="AP880" s="23"/>
      <c r="AQ880" s="23"/>
      <c r="AR880" s="23"/>
      <c r="AS880" s="23"/>
      <c r="AT880" s="23"/>
      <c r="AU880" s="23"/>
      <c r="AV880" s="23"/>
      <c r="AW880" s="23"/>
      <c r="AX880" s="23"/>
      <c r="AY880" s="23"/>
      <c r="AZ880" s="23"/>
      <c r="BA880" s="23"/>
      <c r="BB880" s="23"/>
      <c r="BC880" s="23"/>
      <c r="BD880" s="23"/>
      <c r="BE880" s="23"/>
      <c r="BF880" s="23"/>
      <c r="BT880" s="20">
        <f t="shared" si="62"/>
        <v>0</v>
      </c>
      <c r="BU880" s="20">
        <f t="shared" si="63"/>
        <v>0</v>
      </c>
      <c r="BV880" s="20">
        <f t="shared" si="64"/>
        <v>0</v>
      </c>
      <c r="CD880" s="23"/>
      <c r="CE880" s="23"/>
      <c r="CH880" s="20" t="str">
        <f t="shared" si="65"/>
        <v xml:space="preserve">[01/00/00] </v>
      </c>
    </row>
    <row r="881" spans="40:86">
      <c r="AN881" s="23"/>
      <c r="AO881" s="23"/>
      <c r="AP881" s="23"/>
      <c r="AQ881" s="23"/>
      <c r="AR881" s="23"/>
      <c r="AS881" s="23"/>
      <c r="AT881" s="23"/>
      <c r="AU881" s="23"/>
      <c r="AV881" s="23"/>
      <c r="AW881" s="23"/>
      <c r="AX881" s="23"/>
      <c r="AY881" s="23"/>
      <c r="AZ881" s="23"/>
      <c r="BA881" s="23"/>
      <c r="BB881" s="23"/>
      <c r="BC881" s="23"/>
      <c r="BD881" s="23"/>
      <c r="BE881" s="23"/>
      <c r="BF881" s="23"/>
      <c r="BT881" s="20">
        <f t="shared" si="62"/>
        <v>0</v>
      </c>
      <c r="BU881" s="20">
        <f t="shared" si="63"/>
        <v>0</v>
      </c>
      <c r="BV881" s="20">
        <f t="shared" si="64"/>
        <v>0</v>
      </c>
      <c r="CD881" s="23"/>
      <c r="CE881" s="23"/>
      <c r="CH881" s="20" t="str">
        <f t="shared" si="65"/>
        <v xml:space="preserve">[01/00/00] </v>
      </c>
    </row>
    <row r="882" spans="40:86">
      <c r="AN882" s="23"/>
      <c r="AO882" s="23"/>
      <c r="AP882" s="23"/>
      <c r="AQ882" s="23"/>
      <c r="AR882" s="23"/>
      <c r="AS882" s="23"/>
      <c r="AT882" s="23"/>
      <c r="AU882" s="23"/>
      <c r="AV882" s="23"/>
      <c r="AW882" s="23"/>
      <c r="AX882" s="23"/>
      <c r="AY882" s="23"/>
      <c r="AZ882" s="23"/>
      <c r="BA882" s="23"/>
      <c r="BB882" s="23"/>
      <c r="BC882" s="23"/>
      <c r="BD882" s="23"/>
      <c r="BE882" s="23"/>
      <c r="BF882" s="23"/>
      <c r="BT882" s="20">
        <f t="shared" si="62"/>
        <v>0</v>
      </c>
      <c r="BU882" s="20">
        <f t="shared" si="63"/>
        <v>0</v>
      </c>
      <c r="BV882" s="20">
        <f t="shared" si="64"/>
        <v>0</v>
      </c>
      <c r="CD882" s="23"/>
      <c r="CE882" s="23"/>
      <c r="CH882" s="20" t="str">
        <f t="shared" si="65"/>
        <v xml:space="preserve">[01/00/00] </v>
      </c>
    </row>
    <row r="883" spans="40:86">
      <c r="AN883" s="23"/>
      <c r="AO883" s="23"/>
      <c r="AP883" s="23"/>
      <c r="AQ883" s="23"/>
      <c r="AR883" s="23"/>
      <c r="AS883" s="23"/>
      <c r="AT883" s="23"/>
      <c r="AU883" s="23"/>
      <c r="AV883" s="23"/>
      <c r="AW883" s="23"/>
      <c r="AX883" s="23"/>
      <c r="AY883" s="23"/>
      <c r="AZ883" s="23"/>
      <c r="BA883" s="23"/>
      <c r="BB883" s="23"/>
      <c r="BC883" s="23"/>
      <c r="BD883" s="23"/>
      <c r="BE883" s="23"/>
      <c r="BF883" s="23"/>
      <c r="BT883" s="20">
        <f t="shared" si="62"/>
        <v>0</v>
      </c>
      <c r="BU883" s="20">
        <f t="shared" si="63"/>
        <v>0</v>
      </c>
      <c r="BV883" s="20">
        <f t="shared" si="64"/>
        <v>0</v>
      </c>
      <c r="CD883" s="23"/>
      <c r="CE883" s="23"/>
      <c r="CH883" s="20" t="str">
        <f t="shared" si="65"/>
        <v xml:space="preserve">[01/00/00] </v>
      </c>
    </row>
    <row r="884" spans="40:86">
      <c r="AN884" s="23"/>
      <c r="AO884" s="23"/>
      <c r="AP884" s="23"/>
      <c r="AQ884" s="23"/>
      <c r="AR884" s="23"/>
      <c r="AS884" s="23"/>
      <c r="AT884" s="23"/>
      <c r="AU884" s="23"/>
      <c r="AV884" s="23"/>
      <c r="AW884" s="23"/>
      <c r="AX884" s="23"/>
      <c r="AY884" s="23"/>
      <c r="AZ884" s="23"/>
      <c r="BA884" s="23"/>
      <c r="BB884" s="23"/>
      <c r="BC884" s="23"/>
      <c r="BD884" s="23"/>
      <c r="BE884" s="23"/>
      <c r="BF884" s="23"/>
      <c r="BT884" s="20">
        <f t="shared" si="62"/>
        <v>0</v>
      </c>
      <c r="BU884" s="20">
        <f t="shared" si="63"/>
        <v>0</v>
      </c>
      <c r="BV884" s="20">
        <f t="shared" si="64"/>
        <v>0</v>
      </c>
      <c r="CD884" s="23"/>
      <c r="CE884" s="23"/>
      <c r="CH884" s="20" t="str">
        <f t="shared" si="65"/>
        <v xml:space="preserve">[01/00/00] </v>
      </c>
    </row>
    <row r="885" spans="40:86">
      <c r="AN885" s="23"/>
      <c r="AO885" s="23"/>
      <c r="AP885" s="23"/>
      <c r="AQ885" s="23"/>
      <c r="AR885" s="23"/>
      <c r="AS885" s="23"/>
      <c r="AT885" s="23"/>
      <c r="AU885" s="23"/>
      <c r="AV885" s="23"/>
      <c r="AW885" s="23"/>
      <c r="AX885" s="23"/>
      <c r="AY885" s="23"/>
      <c r="AZ885" s="23"/>
      <c r="BA885" s="23"/>
      <c r="BB885" s="23"/>
      <c r="BC885" s="23"/>
      <c r="BD885" s="23"/>
      <c r="BE885" s="23"/>
      <c r="BF885" s="23"/>
      <c r="BT885" s="20">
        <f t="shared" si="62"/>
        <v>0</v>
      </c>
      <c r="BU885" s="20">
        <f t="shared" si="63"/>
        <v>0</v>
      </c>
      <c r="BV885" s="20">
        <f t="shared" si="64"/>
        <v>0</v>
      </c>
      <c r="CD885" s="23"/>
      <c r="CE885" s="23"/>
      <c r="CH885" s="20" t="str">
        <f t="shared" si="65"/>
        <v xml:space="preserve">[01/00/00] </v>
      </c>
    </row>
    <row r="886" spans="40:86">
      <c r="AN886" s="23"/>
      <c r="AO886" s="23"/>
      <c r="AP886" s="23"/>
      <c r="AQ886" s="23"/>
      <c r="AR886" s="23"/>
      <c r="AS886" s="23"/>
      <c r="AT886" s="23"/>
      <c r="AU886" s="23"/>
      <c r="AV886" s="23"/>
      <c r="AW886" s="23"/>
      <c r="AX886" s="23"/>
      <c r="AY886" s="23"/>
      <c r="AZ886" s="23"/>
      <c r="BA886" s="23"/>
      <c r="BB886" s="23"/>
      <c r="BC886" s="23"/>
      <c r="BD886" s="23"/>
      <c r="BE886" s="23"/>
      <c r="BF886" s="23"/>
      <c r="BT886" s="20">
        <f t="shared" si="62"/>
        <v>0</v>
      </c>
      <c r="BU886" s="20">
        <f t="shared" si="63"/>
        <v>0</v>
      </c>
      <c r="BV886" s="20">
        <f t="shared" si="64"/>
        <v>0</v>
      </c>
      <c r="CD886" s="23"/>
      <c r="CE886" s="23"/>
      <c r="CH886" s="20" t="str">
        <f t="shared" si="65"/>
        <v xml:space="preserve">[01/00/00] </v>
      </c>
    </row>
    <row r="887" spans="40:86">
      <c r="AN887" s="23"/>
      <c r="AO887" s="23"/>
      <c r="AP887" s="23"/>
      <c r="AQ887" s="23"/>
      <c r="AR887" s="23"/>
      <c r="AS887" s="23"/>
      <c r="AT887" s="23"/>
      <c r="AU887" s="23"/>
      <c r="AV887" s="23"/>
      <c r="AW887" s="23"/>
      <c r="AX887" s="23"/>
      <c r="AY887" s="23"/>
      <c r="AZ887" s="23"/>
      <c r="BA887" s="23"/>
      <c r="BB887" s="23"/>
      <c r="BC887" s="23"/>
      <c r="BD887" s="23"/>
      <c r="BE887" s="23"/>
      <c r="BF887" s="23"/>
      <c r="BT887" s="20">
        <f t="shared" si="62"/>
        <v>0</v>
      </c>
      <c r="BU887" s="20">
        <f t="shared" si="63"/>
        <v>0</v>
      </c>
      <c r="BV887" s="20">
        <f t="shared" si="64"/>
        <v>0</v>
      </c>
      <c r="CD887" s="23"/>
      <c r="CE887" s="23"/>
      <c r="CH887" s="20" t="str">
        <f t="shared" si="65"/>
        <v xml:space="preserve">[01/00/00] </v>
      </c>
    </row>
    <row r="888" spans="40:86">
      <c r="AN888" s="23"/>
      <c r="AO888" s="23"/>
      <c r="AP888" s="23"/>
      <c r="AQ888" s="23"/>
      <c r="AR888" s="23"/>
      <c r="AS888" s="23"/>
      <c r="AT888" s="23"/>
      <c r="AU888" s="23"/>
      <c r="AV888" s="23"/>
      <c r="AW888" s="23"/>
      <c r="AX888" s="23"/>
      <c r="AY888" s="23"/>
      <c r="AZ888" s="23"/>
      <c r="BA888" s="23"/>
      <c r="BB888" s="23"/>
      <c r="BC888" s="23"/>
      <c r="BD888" s="23"/>
      <c r="BE888" s="23"/>
      <c r="BF888" s="23"/>
      <c r="BT888" s="20">
        <f t="shared" si="62"/>
        <v>0</v>
      </c>
      <c r="BU888" s="20">
        <f t="shared" si="63"/>
        <v>0</v>
      </c>
      <c r="BV888" s="20">
        <f t="shared" si="64"/>
        <v>0</v>
      </c>
      <c r="CD888" s="23"/>
      <c r="CE888" s="23"/>
      <c r="CH888" s="20" t="str">
        <f t="shared" si="65"/>
        <v xml:space="preserve">[01/00/00] </v>
      </c>
    </row>
    <row r="889" spans="40:86">
      <c r="AN889" s="23"/>
      <c r="AO889" s="23"/>
      <c r="AP889" s="23"/>
      <c r="AQ889" s="23"/>
      <c r="AR889" s="23"/>
      <c r="AS889" s="23"/>
      <c r="AT889" s="23"/>
      <c r="AU889" s="23"/>
      <c r="AV889" s="23"/>
      <c r="AW889" s="23"/>
      <c r="AX889" s="23"/>
      <c r="AY889" s="23"/>
      <c r="AZ889" s="23"/>
      <c r="BA889" s="23"/>
      <c r="BB889" s="23"/>
      <c r="BC889" s="23"/>
      <c r="BD889" s="23"/>
      <c r="BE889" s="23"/>
      <c r="BF889" s="23"/>
      <c r="BT889" s="20">
        <f t="shared" si="62"/>
        <v>0</v>
      </c>
      <c r="BU889" s="20">
        <f t="shared" si="63"/>
        <v>0</v>
      </c>
      <c r="BV889" s="20">
        <f t="shared" si="64"/>
        <v>0</v>
      </c>
      <c r="CD889" s="23"/>
      <c r="CE889" s="23"/>
      <c r="CH889" s="20" t="str">
        <f t="shared" si="65"/>
        <v xml:space="preserve">[01/00/00] </v>
      </c>
    </row>
    <row r="890" spans="40:86">
      <c r="AN890" s="23"/>
      <c r="AO890" s="23"/>
      <c r="AP890" s="23"/>
      <c r="AQ890" s="23"/>
      <c r="AR890" s="23"/>
      <c r="AS890" s="23"/>
      <c r="AT890" s="23"/>
      <c r="AU890" s="23"/>
      <c r="AV890" s="23"/>
      <c r="AW890" s="23"/>
      <c r="AX890" s="23"/>
      <c r="AY890" s="23"/>
      <c r="AZ890" s="23"/>
      <c r="BA890" s="23"/>
      <c r="BB890" s="23"/>
      <c r="BC890" s="23"/>
      <c r="BD890" s="23"/>
      <c r="BE890" s="23"/>
      <c r="BF890" s="23"/>
      <c r="BT890" s="20">
        <f t="shared" si="62"/>
        <v>0</v>
      </c>
      <c r="BU890" s="20">
        <f t="shared" si="63"/>
        <v>0</v>
      </c>
      <c r="BV890" s="20">
        <f t="shared" si="64"/>
        <v>0</v>
      </c>
      <c r="CD890" s="23"/>
      <c r="CE890" s="23"/>
      <c r="CH890" s="20" t="str">
        <f t="shared" si="65"/>
        <v xml:space="preserve">[01/00/00] </v>
      </c>
    </row>
    <row r="891" spans="40:86">
      <c r="AN891" s="23"/>
      <c r="AO891" s="23"/>
      <c r="AP891" s="23"/>
      <c r="AQ891" s="23"/>
      <c r="AR891" s="23"/>
      <c r="AS891" s="23"/>
      <c r="AT891" s="23"/>
      <c r="AU891" s="23"/>
      <c r="AV891" s="23"/>
      <c r="AW891" s="23"/>
      <c r="AX891" s="23"/>
      <c r="AY891" s="23"/>
      <c r="AZ891" s="23"/>
      <c r="BA891" s="23"/>
      <c r="BB891" s="23"/>
      <c r="BC891" s="23"/>
      <c r="BD891" s="23"/>
      <c r="BE891" s="23"/>
      <c r="BF891" s="23"/>
      <c r="BT891" s="20">
        <f t="shared" si="62"/>
        <v>0</v>
      </c>
      <c r="BU891" s="20">
        <f t="shared" si="63"/>
        <v>0</v>
      </c>
      <c r="BV891" s="20">
        <f t="shared" si="64"/>
        <v>0</v>
      </c>
      <c r="CD891" s="23"/>
      <c r="CE891" s="23"/>
      <c r="CH891" s="20" t="str">
        <f t="shared" si="65"/>
        <v xml:space="preserve">[01/00/00] </v>
      </c>
    </row>
    <row r="892" spans="40:86">
      <c r="AN892" s="23"/>
      <c r="AO892" s="23"/>
      <c r="AP892" s="23"/>
      <c r="AQ892" s="23"/>
      <c r="AR892" s="23"/>
      <c r="AS892" s="23"/>
      <c r="AT892" s="23"/>
      <c r="AU892" s="23"/>
      <c r="AV892" s="23"/>
      <c r="AW892" s="23"/>
      <c r="AX892" s="23"/>
      <c r="AY892" s="23"/>
      <c r="AZ892" s="23"/>
      <c r="BA892" s="23"/>
      <c r="BB892" s="23"/>
      <c r="BC892" s="23"/>
      <c r="BD892" s="23"/>
      <c r="BE892" s="23"/>
      <c r="BF892" s="23"/>
      <c r="BT892" s="20">
        <f t="shared" si="62"/>
        <v>0</v>
      </c>
      <c r="BU892" s="20">
        <f t="shared" si="63"/>
        <v>0</v>
      </c>
      <c r="BV892" s="20">
        <f t="shared" si="64"/>
        <v>0</v>
      </c>
      <c r="CD892" s="23"/>
      <c r="CE892" s="23"/>
      <c r="CH892" s="20" t="str">
        <f t="shared" si="65"/>
        <v xml:space="preserve">[01/00/00] </v>
      </c>
    </row>
    <row r="893" spans="40:86">
      <c r="AN893" s="23"/>
      <c r="AO893" s="23"/>
      <c r="AP893" s="23"/>
      <c r="AQ893" s="23"/>
      <c r="AR893" s="23"/>
      <c r="AS893" s="23"/>
      <c r="AT893" s="23"/>
      <c r="AU893" s="23"/>
      <c r="AV893" s="23"/>
      <c r="AW893" s="23"/>
      <c r="AX893" s="23"/>
      <c r="AY893" s="23"/>
      <c r="AZ893" s="23"/>
      <c r="BA893" s="23"/>
      <c r="BB893" s="23"/>
      <c r="BC893" s="23"/>
      <c r="BD893" s="23"/>
      <c r="BE893" s="23"/>
      <c r="BF893" s="23"/>
      <c r="BT893" s="20">
        <f t="shared" si="62"/>
        <v>0</v>
      </c>
      <c r="BU893" s="20">
        <f t="shared" si="63"/>
        <v>0</v>
      </c>
      <c r="BV893" s="20">
        <f t="shared" si="64"/>
        <v>0</v>
      </c>
      <c r="CD893" s="23"/>
      <c r="CE893" s="23"/>
      <c r="CH893" s="20" t="str">
        <f t="shared" si="65"/>
        <v xml:space="preserve">[01/00/00] </v>
      </c>
    </row>
    <row r="894" spans="40:86">
      <c r="AN894" s="23"/>
      <c r="AO894" s="23"/>
      <c r="AP894" s="23"/>
      <c r="AQ894" s="23"/>
      <c r="AR894" s="23"/>
      <c r="AS894" s="23"/>
      <c r="AT894" s="23"/>
      <c r="AU894" s="23"/>
      <c r="AV894" s="23"/>
      <c r="AW894" s="23"/>
      <c r="AX894" s="23"/>
      <c r="AY894" s="23"/>
      <c r="AZ894" s="23"/>
      <c r="BA894" s="23"/>
      <c r="BB894" s="23"/>
      <c r="BC894" s="23"/>
      <c r="BD894" s="23"/>
      <c r="BE894" s="23"/>
      <c r="BF894" s="23"/>
      <c r="BT894" s="20">
        <f t="shared" si="62"/>
        <v>0</v>
      </c>
      <c r="BU894" s="20">
        <f t="shared" si="63"/>
        <v>0</v>
      </c>
      <c r="BV894" s="20">
        <f t="shared" si="64"/>
        <v>0</v>
      </c>
      <c r="CD894" s="23"/>
      <c r="CE894" s="23"/>
      <c r="CH894" s="20" t="str">
        <f t="shared" si="65"/>
        <v xml:space="preserve">[01/00/00] </v>
      </c>
    </row>
    <row r="895" spans="40:86">
      <c r="AN895" s="23"/>
      <c r="AO895" s="23"/>
      <c r="AP895" s="23"/>
      <c r="AQ895" s="23"/>
      <c r="AR895" s="23"/>
      <c r="AS895" s="23"/>
      <c r="AT895" s="23"/>
      <c r="AU895" s="23"/>
      <c r="AV895" s="23"/>
      <c r="AW895" s="23"/>
      <c r="AX895" s="23"/>
      <c r="AY895" s="23"/>
      <c r="AZ895" s="23"/>
      <c r="BA895" s="23"/>
      <c r="BB895" s="23"/>
      <c r="BC895" s="23"/>
      <c r="BD895" s="23"/>
      <c r="BE895" s="23"/>
      <c r="BF895" s="23"/>
      <c r="BT895" s="20">
        <f t="shared" si="62"/>
        <v>0</v>
      </c>
      <c r="BU895" s="20">
        <f t="shared" si="63"/>
        <v>0</v>
      </c>
      <c r="BV895" s="20">
        <f t="shared" si="64"/>
        <v>0</v>
      </c>
      <c r="CD895" s="23"/>
      <c r="CE895" s="23"/>
      <c r="CH895" s="20" t="str">
        <f t="shared" si="65"/>
        <v xml:space="preserve">[01/00/00] </v>
      </c>
    </row>
    <row r="896" spans="40:86">
      <c r="AN896" s="23"/>
      <c r="AO896" s="23"/>
      <c r="AP896" s="23"/>
      <c r="AQ896" s="23"/>
      <c r="AR896" s="23"/>
      <c r="AS896" s="23"/>
      <c r="AT896" s="23"/>
      <c r="AU896" s="23"/>
      <c r="AV896" s="23"/>
      <c r="AW896" s="23"/>
      <c r="AX896" s="23"/>
      <c r="AY896" s="23"/>
      <c r="AZ896" s="23"/>
      <c r="BA896" s="23"/>
      <c r="BB896" s="23"/>
      <c r="BC896" s="23"/>
      <c r="BD896" s="23"/>
      <c r="BE896" s="23"/>
      <c r="BF896" s="23"/>
      <c r="BT896" s="20">
        <f t="shared" si="62"/>
        <v>0</v>
      </c>
      <c r="BU896" s="20">
        <f t="shared" si="63"/>
        <v>0</v>
      </c>
      <c r="BV896" s="20">
        <f t="shared" si="64"/>
        <v>0</v>
      </c>
      <c r="CD896" s="23"/>
      <c r="CE896" s="23"/>
      <c r="CH896" s="20" t="str">
        <f t="shared" si="65"/>
        <v xml:space="preserve">[01/00/00] </v>
      </c>
    </row>
    <row r="897" spans="40:86">
      <c r="AN897" s="23"/>
      <c r="AO897" s="23"/>
      <c r="AP897" s="23"/>
      <c r="AQ897" s="23"/>
      <c r="AR897" s="23"/>
      <c r="AS897" s="23"/>
      <c r="AT897" s="23"/>
      <c r="AU897" s="23"/>
      <c r="AV897" s="23"/>
      <c r="AW897" s="23"/>
      <c r="AX897" s="23"/>
      <c r="AY897" s="23"/>
      <c r="AZ897" s="23"/>
      <c r="BA897" s="23"/>
      <c r="BB897" s="23"/>
      <c r="BC897" s="23"/>
      <c r="BD897" s="23"/>
      <c r="BE897" s="23"/>
      <c r="BF897" s="23"/>
      <c r="BT897" s="20">
        <f t="shared" si="62"/>
        <v>0</v>
      </c>
      <c r="BU897" s="20">
        <f t="shared" si="63"/>
        <v>0</v>
      </c>
      <c r="BV897" s="20">
        <f t="shared" si="64"/>
        <v>0</v>
      </c>
      <c r="CD897" s="23"/>
      <c r="CE897" s="23"/>
      <c r="CH897" s="20" t="str">
        <f t="shared" si="65"/>
        <v xml:space="preserve">[01/00/00] </v>
      </c>
    </row>
    <row r="898" spans="40:86">
      <c r="AN898" s="23"/>
      <c r="AO898" s="23"/>
      <c r="AP898" s="23"/>
      <c r="AQ898" s="23"/>
      <c r="AR898" s="23"/>
      <c r="AS898" s="23"/>
      <c r="AT898" s="23"/>
      <c r="AU898" s="23"/>
      <c r="AV898" s="23"/>
      <c r="AW898" s="23"/>
      <c r="AX898" s="23"/>
      <c r="AY898" s="23"/>
      <c r="AZ898" s="23"/>
      <c r="BA898" s="23"/>
      <c r="BB898" s="23"/>
      <c r="BC898" s="23"/>
      <c r="BD898" s="23"/>
      <c r="BE898" s="23"/>
      <c r="BF898" s="23"/>
      <c r="BT898" s="20">
        <f t="shared" si="62"/>
        <v>0</v>
      </c>
      <c r="BU898" s="20">
        <f t="shared" si="63"/>
        <v>0</v>
      </c>
      <c r="BV898" s="20">
        <f t="shared" si="64"/>
        <v>0</v>
      </c>
      <c r="CD898" s="23"/>
      <c r="CE898" s="23"/>
      <c r="CH898" s="20" t="str">
        <f t="shared" si="65"/>
        <v xml:space="preserve">[01/00/00] </v>
      </c>
    </row>
    <row r="899" spans="40:86">
      <c r="AN899" s="23"/>
      <c r="AO899" s="23"/>
      <c r="AP899" s="23"/>
      <c r="AQ899" s="23"/>
      <c r="AR899" s="23"/>
      <c r="AS899" s="23"/>
      <c r="AT899" s="23"/>
      <c r="AU899" s="23"/>
      <c r="AV899" s="23"/>
      <c r="AW899" s="23"/>
      <c r="AX899" s="23"/>
      <c r="AY899" s="23"/>
      <c r="AZ899" s="23"/>
      <c r="BA899" s="23"/>
      <c r="BB899" s="23"/>
      <c r="BC899" s="23"/>
      <c r="BD899" s="23"/>
      <c r="BE899" s="23"/>
      <c r="BF899" s="23"/>
      <c r="BT899" s="20">
        <f t="shared" si="62"/>
        <v>0</v>
      </c>
      <c r="BU899" s="20">
        <f t="shared" si="63"/>
        <v>0</v>
      </c>
      <c r="BV899" s="20">
        <f t="shared" si="64"/>
        <v>0</v>
      </c>
      <c r="CD899" s="23"/>
      <c r="CE899" s="23"/>
      <c r="CH899" s="20" t="str">
        <f t="shared" si="65"/>
        <v xml:space="preserve">[01/00/00] </v>
      </c>
    </row>
    <row r="900" spans="40:86">
      <c r="AN900" s="23"/>
      <c r="AO900" s="23"/>
      <c r="AP900" s="23"/>
      <c r="AQ900" s="23"/>
      <c r="AR900" s="23"/>
      <c r="AS900" s="23"/>
      <c r="AT900" s="23"/>
      <c r="AU900" s="23"/>
      <c r="AV900" s="23"/>
      <c r="AW900" s="23"/>
      <c r="AX900" s="23"/>
      <c r="AY900" s="23"/>
      <c r="AZ900" s="23"/>
      <c r="BA900" s="23"/>
      <c r="BB900" s="23"/>
      <c r="BC900" s="23"/>
      <c r="BD900" s="23"/>
      <c r="BE900" s="23"/>
      <c r="BF900" s="23"/>
      <c r="BT900" s="20">
        <f t="shared" ref="BT900:BT963" si="66">IF(BR900=20,BS900,0)</f>
        <v>0</v>
      </c>
      <c r="BU900" s="20">
        <f t="shared" ref="BU900:BU963" si="67">IF(BR900=30,BS900,0)</f>
        <v>0</v>
      </c>
      <c r="BV900" s="20">
        <f t="shared" ref="BV900:BV963" si="68">IF(BR900=20,0,IF(BR900=30,0,BS900))</f>
        <v>0</v>
      </c>
      <c r="CD900" s="23"/>
      <c r="CE900" s="23"/>
      <c r="CH900" s="20" t="str">
        <f t="shared" ref="CH900:CH963" si="69">"[" &amp; TEXT(CD900,"MM/DD/YY") &amp; "] "</f>
        <v xml:space="preserve">[01/00/00] </v>
      </c>
    </row>
    <row r="901" spans="40:86">
      <c r="AN901" s="23"/>
      <c r="AO901" s="23"/>
      <c r="AP901" s="23"/>
      <c r="AQ901" s="23"/>
      <c r="AR901" s="23"/>
      <c r="AS901" s="23"/>
      <c r="AT901" s="23"/>
      <c r="AU901" s="23"/>
      <c r="AV901" s="23"/>
      <c r="AW901" s="23"/>
      <c r="AX901" s="23"/>
      <c r="AY901" s="23"/>
      <c r="AZ901" s="23"/>
      <c r="BA901" s="23"/>
      <c r="BB901" s="23"/>
      <c r="BC901" s="23"/>
      <c r="BD901" s="23"/>
      <c r="BE901" s="23"/>
      <c r="BF901" s="23"/>
      <c r="BT901" s="20">
        <f t="shared" si="66"/>
        <v>0</v>
      </c>
      <c r="BU901" s="20">
        <f t="shared" si="67"/>
        <v>0</v>
      </c>
      <c r="BV901" s="20">
        <f t="shared" si="68"/>
        <v>0</v>
      </c>
      <c r="CD901" s="23"/>
      <c r="CE901" s="23"/>
      <c r="CH901" s="20" t="str">
        <f t="shared" si="69"/>
        <v xml:space="preserve">[01/00/00] </v>
      </c>
    </row>
    <row r="902" spans="40:86">
      <c r="AN902" s="23"/>
      <c r="AO902" s="23"/>
      <c r="AP902" s="23"/>
      <c r="AQ902" s="23"/>
      <c r="AR902" s="23"/>
      <c r="AS902" s="23"/>
      <c r="AT902" s="23"/>
      <c r="AU902" s="23"/>
      <c r="AV902" s="23"/>
      <c r="AW902" s="23"/>
      <c r="AX902" s="23"/>
      <c r="AY902" s="23"/>
      <c r="AZ902" s="23"/>
      <c r="BA902" s="23"/>
      <c r="BB902" s="23"/>
      <c r="BC902" s="23"/>
      <c r="BD902" s="23"/>
      <c r="BE902" s="23"/>
      <c r="BF902" s="23"/>
      <c r="BT902" s="20">
        <f t="shared" si="66"/>
        <v>0</v>
      </c>
      <c r="BU902" s="20">
        <f t="shared" si="67"/>
        <v>0</v>
      </c>
      <c r="BV902" s="20">
        <f t="shared" si="68"/>
        <v>0</v>
      </c>
      <c r="CD902" s="23"/>
      <c r="CE902" s="23"/>
      <c r="CH902" s="20" t="str">
        <f t="shared" si="69"/>
        <v xml:space="preserve">[01/00/00] </v>
      </c>
    </row>
    <row r="903" spans="40:86">
      <c r="AN903" s="23"/>
      <c r="AO903" s="23"/>
      <c r="AP903" s="23"/>
      <c r="AQ903" s="23"/>
      <c r="AR903" s="23"/>
      <c r="AS903" s="23"/>
      <c r="AT903" s="23"/>
      <c r="AU903" s="23"/>
      <c r="AV903" s="23"/>
      <c r="AW903" s="23"/>
      <c r="AX903" s="23"/>
      <c r="AY903" s="23"/>
      <c r="AZ903" s="23"/>
      <c r="BA903" s="23"/>
      <c r="BB903" s="23"/>
      <c r="BC903" s="23"/>
      <c r="BD903" s="23"/>
      <c r="BE903" s="23"/>
      <c r="BF903" s="23"/>
      <c r="BT903" s="20">
        <f t="shared" si="66"/>
        <v>0</v>
      </c>
      <c r="BU903" s="20">
        <f t="shared" si="67"/>
        <v>0</v>
      </c>
      <c r="BV903" s="20">
        <f t="shared" si="68"/>
        <v>0</v>
      </c>
      <c r="CD903" s="23"/>
      <c r="CE903" s="23"/>
      <c r="CH903" s="20" t="str">
        <f t="shared" si="69"/>
        <v xml:space="preserve">[01/00/00] </v>
      </c>
    </row>
    <row r="904" spans="40:86">
      <c r="AN904" s="23"/>
      <c r="AO904" s="23"/>
      <c r="AP904" s="23"/>
      <c r="AQ904" s="23"/>
      <c r="AR904" s="23"/>
      <c r="AS904" s="23"/>
      <c r="AT904" s="23"/>
      <c r="AU904" s="23"/>
      <c r="AV904" s="23"/>
      <c r="AW904" s="23"/>
      <c r="AX904" s="23"/>
      <c r="AY904" s="23"/>
      <c r="AZ904" s="23"/>
      <c r="BA904" s="23"/>
      <c r="BB904" s="23"/>
      <c r="BC904" s="23"/>
      <c r="BD904" s="23"/>
      <c r="BE904" s="23"/>
      <c r="BF904" s="23"/>
      <c r="BT904" s="20">
        <f t="shared" si="66"/>
        <v>0</v>
      </c>
      <c r="BU904" s="20">
        <f t="shared" si="67"/>
        <v>0</v>
      </c>
      <c r="BV904" s="20">
        <f t="shared" si="68"/>
        <v>0</v>
      </c>
      <c r="CD904" s="23"/>
      <c r="CE904" s="23"/>
      <c r="CH904" s="20" t="str">
        <f t="shared" si="69"/>
        <v xml:space="preserve">[01/00/00] </v>
      </c>
    </row>
    <row r="905" spans="40:86">
      <c r="AN905" s="23"/>
      <c r="AO905" s="23"/>
      <c r="AP905" s="23"/>
      <c r="AQ905" s="23"/>
      <c r="AR905" s="23"/>
      <c r="AS905" s="23"/>
      <c r="AT905" s="23"/>
      <c r="AU905" s="23"/>
      <c r="AV905" s="23"/>
      <c r="AW905" s="23"/>
      <c r="AX905" s="23"/>
      <c r="AY905" s="23"/>
      <c r="AZ905" s="23"/>
      <c r="BA905" s="23"/>
      <c r="BB905" s="23"/>
      <c r="BC905" s="23"/>
      <c r="BD905" s="23"/>
      <c r="BE905" s="23"/>
      <c r="BF905" s="23"/>
      <c r="BT905" s="20">
        <f t="shared" si="66"/>
        <v>0</v>
      </c>
      <c r="BU905" s="20">
        <f t="shared" si="67"/>
        <v>0</v>
      </c>
      <c r="BV905" s="20">
        <f t="shared" si="68"/>
        <v>0</v>
      </c>
      <c r="CD905" s="23"/>
      <c r="CE905" s="23"/>
      <c r="CH905" s="20" t="str">
        <f t="shared" si="69"/>
        <v xml:space="preserve">[01/00/00] </v>
      </c>
    </row>
    <row r="906" spans="40:86">
      <c r="AN906" s="23"/>
      <c r="AO906" s="23"/>
      <c r="AP906" s="23"/>
      <c r="AQ906" s="23"/>
      <c r="AR906" s="23"/>
      <c r="AS906" s="23"/>
      <c r="AT906" s="23"/>
      <c r="AU906" s="23"/>
      <c r="AV906" s="23"/>
      <c r="AW906" s="23"/>
      <c r="AX906" s="23"/>
      <c r="AY906" s="23"/>
      <c r="AZ906" s="23"/>
      <c r="BA906" s="23"/>
      <c r="BB906" s="23"/>
      <c r="BC906" s="23"/>
      <c r="BD906" s="23"/>
      <c r="BE906" s="23"/>
      <c r="BF906" s="23"/>
      <c r="BT906" s="20">
        <f t="shared" si="66"/>
        <v>0</v>
      </c>
      <c r="BU906" s="20">
        <f t="shared" si="67"/>
        <v>0</v>
      </c>
      <c r="BV906" s="20">
        <f t="shared" si="68"/>
        <v>0</v>
      </c>
      <c r="CD906" s="23"/>
      <c r="CE906" s="23"/>
      <c r="CH906" s="20" t="str">
        <f t="shared" si="69"/>
        <v xml:space="preserve">[01/00/00] </v>
      </c>
    </row>
    <row r="907" spans="40:86">
      <c r="AN907" s="23"/>
      <c r="AO907" s="23"/>
      <c r="AP907" s="23"/>
      <c r="AQ907" s="23"/>
      <c r="AR907" s="23"/>
      <c r="AS907" s="23"/>
      <c r="AT907" s="23"/>
      <c r="AU907" s="23"/>
      <c r="AV907" s="23"/>
      <c r="AW907" s="23"/>
      <c r="AX907" s="23"/>
      <c r="AY907" s="23"/>
      <c r="AZ907" s="23"/>
      <c r="BA907" s="23"/>
      <c r="BB907" s="23"/>
      <c r="BC907" s="23"/>
      <c r="BD907" s="23"/>
      <c r="BE907" s="23"/>
      <c r="BF907" s="23"/>
      <c r="BT907" s="20">
        <f t="shared" si="66"/>
        <v>0</v>
      </c>
      <c r="BU907" s="20">
        <f t="shared" si="67"/>
        <v>0</v>
      </c>
      <c r="BV907" s="20">
        <f t="shared" si="68"/>
        <v>0</v>
      </c>
      <c r="CD907" s="23"/>
      <c r="CE907" s="23"/>
      <c r="CH907" s="20" t="str">
        <f t="shared" si="69"/>
        <v xml:space="preserve">[01/00/00] </v>
      </c>
    </row>
    <row r="908" spans="40:86">
      <c r="AN908" s="23"/>
      <c r="AO908" s="23"/>
      <c r="AP908" s="23"/>
      <c r="AQ908" s="23"/>
      <c r="AR908" s="23"/>
      <c r="AS908" s="23"/>
      <c r="AT908" s="23"/>
      <c r="AU908" s="23"/>
      <c r="AV908" s="23"/>
      <c r="AW908" s="23"/>
      <c r="AX908" s="23"/>
      <c r="AY908" s="23"/>
      <c r="AZ908" s="23"/>
      <c r="BA908" s="23"/>
      <c r="BB908" s="23"/>
      <c r="BC908" s="23"/>
      <c r="BD908" s="23"/>
      <c r="BE908" s="23"/>
      <c r="BF908" s="23"/>
      <c r="BT908" s="20">
        <f t="shared" si="66"/>
        <v>0</v>
      </c>
      <c r="BU908" s="20">
        <f t="shared" si="67"/>
        <v>0</v>
      </c>
      <c r="BV908" s="20">
        <f t="shared" si="68"/>
        <v>0</v>
      </c>
      <c r="CD908" s="23"/>
      <c r="CE908" s="23"/>
      <c r="CH908" s="20" t="str">
        <f t="shared" si="69"/>
        <v xml:space="preserve">[01/00/00] </v>
      </c>
    </row>
    <row r="909" spans="40:86">
      <c r="AN909" s="23"/>
      <c r="AO909" s="23"/>
      <c r="AP909" s="23"/>
      <c r="AQ909" s="23"/>
      <c r="AR909" s="23"/>
      <c r="AS909" s="23"/>
      <c r="AT909" s="23"/>
      <c r="AU909" s="23"/>
      <c r="AV909" s="23"/>
      <c r="AW909" s="23"/>
      <c r="AX909" s="23"/>
      <c r="AY909" s="23"/>
      <c r="AZ909" s="23"/>
      <c r="BA909" s="23"/>
      <c r="BB909" s="23"/>
      <c r="BC909" s="23"/>
      <c r="BD909" s="23"/>
      <c r="BE909" s="23"/>
      <c r="BF909" s="23"/>
      <c r="BT909" s="20">
        <f t="shared" si="66"/>
        <v>0</v>
      </c>
      <c r="BU909" s="20">
        <f t="shared" si="67"/>
        <v>0</v>
      </c>
      <c r="BV909" s="20">
        <f t="shared" si="68"/>
        <v>0</v>
      </c>
      <c r="CD909" s="23"/>
      <c r="CE909" s="23"/>
      <c r="CH909" s="20" t="str">
        <f t="shared" si="69"/>
        <v xml:space="preserve">[01/00/00] </v>
      </c>
    </row>
    <row r="910" spans="40:86">
      <c r="AN910" s="23"/>
      <c r="AO910" s="23"/>
      <c r="AP910" s="23"/>
      <c r="AQ910" s="23"/>
      <c r="AR910" s="23"/>
      <c r="AS910" s="23"/>
      <c r="AT910" s="23"/>
      <c r="AU910" s="23"/>
      <c r="AV910" s="23"/>
      <c r="AW910" s="23"/>
      <c r="AX910" s="23"/>
      <c r="AY910" s="23"/>
      <c r="AZ910" s="23"/>
      <c r="BA910" s="23"/>
      <c r="BB910" s="23"/>
      <c r="BC910" s="23"/>
      <c r="BD910" s="23"/>
      <c r="BE910" s="23"/>
      <c r="BF910" s="23"/>
      <c r="BT910" s="20">
        <f t="shared" si="66"/>
        <v>0</v>
      </c>
      <c r="BU910" s="20">
        <f t="shared" si="67"/>
        <v>0</v>
      </c>
      <c r="BV910" s="20">
        <f t="shared" si="68"/>
        <v>0</v>
      </c>
      <c r="CD910" s="23"/>
      <c r="CE910" s="23"/>
      <c r="CH910" s="20" t="str">
        <f t="shared" si="69"/>
        <v xml:space="preserve">[01/00/00] </v>
      </c>
    </row>
    <row r="911" spans="40:86">
      <c r="AN911" s="23"/>
      <c r="AO911" s="23"/>
      <c r="AP911" s="23"/>
      <c r="AQ911" s="23"/>
      <c r="AR911" s="23"/>
      <c r="AS911" s="23"/>
      <c r="AT911" s="23"/>
      <c r="AU911" s="23"/>
      <c r="AV911" s="23"/>
      <c r="AW911" s="23"/>
      <c r="AX911" s="23"/>
      <c r="AY911" s="23"/>
      <c r="AZ911" s="23"/>
      <c r="BA911" s="23"/>
      <c r="BB911" s="23"/>
      <c r="BC911" s="23"/>
      <c r="BD911" s="23"/>
      <c r="BE911" s="23"/>
      <c r="BF911" s="23"/>
      <c r="BT911" s="20">
        <f t="shared" si="66"/>
        <v>0</v>
      </c>
      <c r="BU911" s="20">
        <f t="shared" si="67"/>
        <v>0</v>
      </c>
      <c r="BV911" s="20">
        <f t="shared" si="68"/>
        <v>0</v>
      </c>
      <c r="CD911" s="23"/>
      <c r="CE911" s="23"/>
      <c r="CH911" s="20" t="str">
        <f t="shared" si="69"/>
        <v xml:space="preserve">[01/00/00] </v>
      </c>
    </row>
    <row r="912" spans="40:86">
      <c r="AN912" s="23"/>
      <c r="AO912" s="23"/>
      <c r="AP912" s="23"/>
      <c r="AQ912" s="23"/>
      <c r="AR912" s="23"/>
      <c r="AS912" s="23"/>
      <c r="AT912" s="23"/>
      <c r="AU912" s="23"/>
      <c r="AV912" s="23"/>
      <c r="AW912" s="23"/>
      <c r="AX912" s="23"/>
      <c r="AY912" s="23"/>
      <c r="AZ912" s="23"/>
      <c r="BA912" s="23"/>
      <c r="BB912" s="23"/>
      <c r="BC912" s="23"/>
      <c r="BD912" s="23"/>
      <c r="BE912" s="23"/>
      <c r="BF912" s="23"/>
      <c r="BT912" s="20">
        <f t="shared" si="66"/>
        <v>0</v>
      </c>
      <c r="BU912" s="20">
        <f t="shared" si="67"/>
        <v>0</v>
      </c>
      <c r="BV912" s="20">
        <f t="shared" si="68"/>
        <v>0</v>
      </c>
      <c r="CD912" s="23"/>
      <c r="CE912" s="23"/>
      <c r="CH912" s="20" t="str">
        <f t="shared" si="69"/>
        <v xml:space="preserve">[01/00/00] </v>
      </c>
    </row>
    <row r="913" spans="40:86">
      <c r="AN913" s="23"/>
      <c r="AO913" s="23"/>
      <c r="AP913" s="23"/>
      <c r="AQ913" s="23"/>
      <c r="AR913" s="23"/>
      <c r="AS913" s="23"/>
      <c r="AT913" s="23"/>
      <c r="AU913" s="23"/>
      <c r="AV913" s="23"/>
      <c r="AW913" s="23"/>
      <c r="AX913" s="23"/>
      <c r="AY913" s="23"/>
      <c r="AZ913" s="23"/>
      <c r="BA913" s="23"/>
      <c r="BB913" s="23"/>
      <c r="BC913" s="23"/>
      <c r="BD913" s="23"/>
      <c r="BE913" s="23"/>
      <c r="BF913" s="23"/>
      <c r="BT913" s="20">
        <f t="shared" si="66"/>
        <v>0</v>
      </c>
      <c r="BU913" s="20">
        <f t="shared" si="67"/>
        <v>0</v>
      </c>
      <c r="BV913" s="20">
        <f t="shared" si="68"/>
        <v>0</v>
      </c>
      <c r="CD913" s="23"/>
      <c r="CE913" s="23"/>
      <c r="CH913" s="20" t="str">
        <f t="shared" si="69"/>
        <v xml:space="preserve">[01/00/00] </v>
      </c>
    </row>
    <row r="914" spans="40:86">
      <c r="AN914" s="23"/>
      <c r="AO914" s="23"/>
      <c r="AP914" s="23"/>
      <c r="AQ914" s="23"/>
      <c r="AR914" s="23"/>
      <c r="AS914" s="23"/>
      <c r="AT914" s="23"/>
      <c r="AU914" s="23"/>
      <c r="AV914" s="23"/>
      <c r="AW914" s="23"/>
      <c r="AX914" s="23"/>
      <c r="AY914" s="23"/>
      <c r="AZ914" s="23"/>
      <c r="BA914" s="23"/>
      <c r="BB914" s="23"/>
      <c r="BC914" s="23"/>
      <c r="BD914" s="23"/>
      <c r="BE914" s="23"/>
      <c r="BF914" s="23"/>
      <c r="BT914" s="20">
        <f t="shared" si="66"/>
        <v>0</v>
      </c>
      <c r="BU914" s="20">
        <f t="shared" si="67"/>
        <v>0</v>
      </c>
      <c r="BV914" s="20">
        <f t="shared" si="68"/>
        <v>0</v>
      </c>
      <c r="CD914" s="23"/>
      <c r="CE914" s="23"/>
      <c r="CH914" s="20" t="str">
        <f t="shared" si="69"/>
        <v xml:space="preserve">[01/00/00] </v>
      </c>
    </row>
    <row r="915" spans="40:86">
      <c r="AN915" s="23"/>
      <c r="AO915" s="23"/>
      <c r="AP915" s="23"/>
      <c r="AQ915" s="23"/>
      <c r="AR915" s="23"/>
      <c r="AS915" s="23"/>
      <c r="AT915" s="23"/>
      <c r="AU915" s="23"/>
      <c r="AV915" s="23"/>
      <c r="AW915" s="23"/>
      <c r="AX915" s="23"/>
      <c r="AY915" s="23"/>
      <c r="AZ915" s="23"/>
      <c r="BA915" s="23"/>
      <c r="BB915" s="23"/>
      <c r="BC915" s="23"/>
      <c r="BD915" s="23"/>
      <c r="BE915" s="23"/>
      <c r="BF915" s="23"/>
      <c r="BT915" s="20">
        <f t="shared" si="66"/>
        <v>0</v>
      </c>
      <c r="BU915" s="20">
        <f t="shared" si="67"/>
        <v>0</v>
      </c>
      <c r="BV915" s="20">
        <f t="shared" si="68"/>
        <v>0</v>
      </c>
      <c r="CD915" s="23"/>
      <c r="CE915" s="23"/>
      <c r="CH915" s="20" t="str">
        <f t="shared" si="69"/>
        <v xml:space="preserve">[01/00/00] </v>
      </c>
    </row>
    <row r="916" spans="40:86">
      <c r="AN916" s="23"/>
      <c r="AO916" s="23"/>
      <c r="AP916" s="23"/>
      <c r="AQ916" s="23"/>
      <c r="AR916" s="23"/>
      <c r="AS916" s="23"/>
      <c r="AT916" s="23"/>
      <c r="AU916" s="23"/>
      <c r="AV916" s="23"/>
      <c r="AW916" s="23"/>
      <c r="AX916" s="23"/>
      <c r="AY916" s="23"/>
      <c r="AZ916" s="23"/>
      <c r="BA916" s="23"/>
      <c r="BB916" s="23"/>
      <c r="BC916" s="23"/>
      <c r="BD916" s="23"/>
      <c r="BE916" s="23"/>
      <c r="BF916" s="23"/>
      <c r="BT916" s="20">
        <f t="shared" si="66"/>
        <v>0</v>
      </c>
      <c r="BU916" s="20">
        <f t="shared" si="67"/>
        <v>0</v>
      </c>
      <c r="BV916" s="20">
        <f t="shared" si="68"/>
        <v>0</v>
      </c>
      <c r="CD916" s="23"/>
      <c r="CE916" s="23"/>
      <c r="CH916" s="20" t="str">
        <f t="shared" si="69"/>
        <v xml:space="preserve">[01/00/00] </v>
      </c>
    </row>
    <row r="917" spans="40:86">
      <c r="AN917" s="23"/>
      <c r="AO917" s="23"/>
      <c r="AP917" s="23"/>
      <c r="AQ917" s="23"/>
      <c r="AR917" s="23"/>
      <c r="AS917" s="23"/>
      <c r="AT917" s="23"/>
      <c r="AU917" s="23"/>
      <c r="AV917" s="23"/>
      <c r="AW917" s="23"/>
      <c r="AX917" s="23"/>
      <c r="AY917" s="23"/>
      <c r="AZ917" s="23"/>
      <c r="BA917" s="23"/>
      <c r="BB917" s="23"/>
      <c r="BC917" s="23"/>
      <c r="BD917" s="23"/>
      <c r="BE917" s="23"/>
      <c r="BF917" s="23"/>
      <c r="BT917" s="20">
        <f t="shared" si="66"/>
        <v>0</v>
      </c>
      <c r="BU917" s="20">
        <f t="shared" si="67"/>
        <v>0</v>
      </c>
      <c r="BV917" s="20">
        <f t="shared" si="68"/>
        <v>0</v>
      </c>
      <c r="CD917" s="23"/>
      <c r="CE917" s="23"/>
      <c r="CH917" s="20" t="str">
        <f t="shared" si="69"/>
        <v xml:space="preserve">[01/00/00] </v>
      </c>
    </row>
    <row r="918" spans="40:86">
      <c r="AN918" s="23"/>
      <c r="AO918" s="23"/>
      <c r="AP918" s="23"/>
      <c r="AQ918" s="23"/>
      <c r="AR918" s="23"/>
      <c r="AS918" s="23"/>
      <c r="AT918" s="23"/>
      <c r="AU918" s="23"/>
      <c r="AV918" s="23"/>
      <c r="AW918" s="23"/>
      <c r="AX918" s="23"/>
      <c r="AY918" s="23"/>
      <c r="AZ918" s="23"/>
      <c r="BA918" s="23"/>
      <c r="BB918" s="23"/>
      <c r="BC918" s="23"/>
      <c r="BD918" s="23"/>
      <c r="BE918" s="23"/>
      <c r="BF918" s="23"/>
      <c r="BT918" s="20">
        <f t="shared" si="66"/>
        <v>0</v>
      </c>
      <c r="BU918" s="20">
        <f t="shared" si="67"/>
        <v>0</v>
      </c>
      <c r="BV918" s="20">
        <f t="shared" si="68"/>
        <v>0</v>
      </c>
      <c r="CD918" s="23"/>
      <c r="CE918" s="23"/>
      <c r="CH918" s="20" t="str">
        <f t="shared" si="69"/>
        <v xml:space="preserve">[01/00/00] </v>
      </c>
    </row>
    <row r="919" spans="40:86">
      <c r="AN919" s="23"/>
      <c r="AO919" s="23"/>
      <c r="AP919" s="23"/>
      <c r="AQ919" s="23"/>
      <c r="AR919" s="23"/>
      <c r="AS919" s="23"/>
      <c r="AT919" s="23"/>
      <c r="AU919" s="23"/>
      <c r="AV919" s="23"/>
      <c r="AW919" s="23"/>
      <c r="AX919" s="23"/>
      <c r="AY919" s="23"/>
      <c r="AZ919" s="23"/>
      <c r="BA919" s="23"/>
      <c r="BB919" s="23"/>
      <c r="BC919" s="23"/>
      <c r="BD919" s="23"/>
      <c r="BE919" s="23"/>
      <c r="BF919" s="23"/>
      <c r="BT919" s="20">
        <f t="shared" si="66"/>
        <v>0</v>
      </c>
      <c r="BU919" s="20">
        <f t="shared" si="67"/>
        <v>0</v>
      </c>
      <c r="BV919" s="20">
        <f t="shared" si="68"/>
        <v>0</v>
      </c>
      <c r="CD919" s="23"/>
      <c r="CE919" s="23"/>
      <c r="CH919" s="20" t="str">
        <f t="shared" si="69"/>
        <v xml:space="preserve">[01/00/00] </v>
      </c>
    </row>
    <row r="920" spans="40:86">
      <c r="AN920" s="23"/>
      <c r="AO920" s="23"/>
      <c r="AP920" s="23"/>
      <c r="AQ920" s="23"/>
      <c r="AR920" s="23"/>
      <c r="AS920" s="23"/>
      <c r="AT920" s="23"/>
      <c r="AU920" s="23"/>
      <c r="AV920" s="23"/>
      <c r="AW920" s="23"/>
      <c r="AX920" s="23"/>
      <c r="AY920" s="23"/>
      <c r="AZ920" s="23"/>
      <c r="BA920" s="23"/>
      <c r="BB920" s="23"/>
      <c r="BC920" s="23"/>
      <c r="BD920" s="23"/>
      <c r="BE920" s="23"/>
      <c r="BF920" s="23"/>
      <c r="BT920" s="20">
        <f t="shared" si="66"/>
        <v>0</v>
      </c>
      <c r="BU920" s="20">
        <f t="shared" si="67"/>
        <v>0</v>
      </c>
      <c r="BV920" s="20">
        <f t="shared" si="68"/>
        <v>0</v>
      </c>
      <c r="CD920" s="23"/>
      <c r="CE920" s="23"/>
      <c r="CH920" s="20" t="str">
        <f t="shared" si="69"/>
        <v xml:space="preserve">[01/00/00] </v>
      </c>
    </row>
    <row r="921" spans="40:86">
      <c r="AN921" s="23"/>
      <c r="AO921" s="23"/>
      <c r="AP921" s="23"/>
      <c r="AQ921" s="23"/>
      <c r="AR921" s="23"/>
      <c r="AS921" s="23"/>
      <c r="AT921" s="23"/>
      <c r="AU921" s="23"/>
      <c r="AV921" s="23"/>
      <c r="AW921" s="23"/>
      <c r="AX921" s="23"/>
      <c r="AY921" s="23"/>
      <c r="AZ921" s="23"/>
      <c r="BA921" s="23"/>
      <c r="BB921" s="23"/>
      <c r="BC921" s="23"/>
      <c r="BD921" s="23"/>
      <c r="BE921" s="23"/>
      <c r="BF921" s="23"/>
      <c r="BT921" s="20">
        <f t="shared" si="66"/>
        <v>0</v>
      </c>
      <c r="BU921" s="20">
        <f t="shared" si="67"/>
        <v>0</v>
      </c>
      <c r="BV921" s="20">
        <f t="shared" si="68"/>
        <v>0</v>
      </c>
      <c r="CD921" s="23"/>
      <c r="CE921" s="23"/>
      <c r="CH921" s="20" t="str">
        <f t="shared" si="69"/>
        <v xml:space="preserve">[01/00/00] </v>
      </c>
    </row>
    <row r="922" spans="40:86">
      <c r="AN922" s="23"/>
      <c r="AO922" s="23"/>
      <c r="AP922" s="23"/>
      <c r="AQ922" s="23"/>
      <c r="AR922" s="23"/>
      <c r="AS922" s="23"/>
      <c r="AT922" s="23"/>
      <c r="AU922" s="23"/>
      <c r="AV922" s="23"/>
      <c r="AW922" s="23"/>
      <c r="AX922" s="23"/>
      <c r="AY922" s="23"/>
      <c r="AZ922" s="23"/>
      <c r="BA922" s="23"/>
      <c r="BB922" s="23"/>
      <c r="BC922" s="23"/>
      <c r="BD922" s="23"/>
      <c r="BE922" s="23"/>
      <c r="BF922" s="23"/>
      <c r="BT922" s="20">
        <f t="shared" si="66"/>
        <v>0</v>
      </c>
      <c r="BU922" s="20">
        <f t="shared" si="67"/>
        <v>0</v>
      </c>
      <c r="BV922" s="20">
        <f t="shared" si="68"/>
        <v>0</v>
      </c>
      <c r="CD922" s="23"/>
      <c r="CE922" s="23"/>
      <c r="CH922" s="20" t="str">
        <f t="shared" si="69"/>
        <v xml:space="preserve">[01/00/00] </v>
      </c>
    </row>
    <row r="923" spans="40:86">
      <c r="AN923" s="23"/>
      <c r="AO923" s="23"/>
      <c r="AP923" s="23"/>
      <c r="AQ923" s="23"/>
      <c r="AR923" s="23"/>
      <c r="AS923" s="23"/>
      <c r="AT923" s="23"/>
      <c r="AU923" s="23"/>
      <c r="AV923" s="23"/>
      <c r="AW923" s="23"/>
      <c r="AX923" s="23"/>
      <c r="AY923" s="23"/>
      <c r="AZ923" s="23"/>
      <c r="BA923" s="23"/>
      <c r="BB923" s="23"/>
      <c r="BC923" s="23"/>
      <c r="BD923" s="23"/>
      <c r="BE923" s="23"/>
      <c r="BF923" s="23"/>
      <c r="BT923" s="20">
        <f t="shared" si="66"/>
        <v>0</v>
      </c>
      <c r="BU923" s="20">
        <f t="shared" si="67"/>
        <v>0</v>
      </c>
      <c r="BV923" s="20">
        <f t="shared" si="68"/>
        <v>0</v>
      </c>
      <c r="CD923" s="23"/>
      <c r="CE923" s="23"/>
      <c r="CH923" s="20" t="str">
        <f t="shared" si="69"/>
        <v xml:space="preserve">[01/00/00] </v>
      </c>
    </row>
    <row r="924" spans="40:86">
      <c r="AN924" s="23"/>
      <c r="AO924" s="23"/>
      <c r="AP924" s="23"/>
      <c r="AQ924" s="23"/>
      <c r="AR924" s="23"/>
      <c r="AS924" s="23"/>
      <c r="AT924" s="23"/>
      <c r="AU924" s="23"/>
      <c r="AV924" s="23"/>
      <c r="AW924" s="23"/>
      <c r="AX924" s="23"/>
      <c r="AY924" s="23"/>
      <c r="AZ924" s="23"/>
      <c r="BA924" s="23"/>
      <c r="BB924" s="23"/>
      <c r="BC924" s="23"/>
      <c r="BD924" s="23"/>
      <c r="BE924" s="23"/>
      <c r="BF924" s="23"/>
      <c r="BT924" s="20">
        <f t="shared" si="66"/>
        <v>0</v>
      </c>
      <c r="BU924" s="20">
        <f t="shared" si="67"/>
        <v>0</v>
      </c>
      <c r="BV924" s="20">
        <f t="shared" si="68"/>
        <v>0</v>
      </c>
      <c r="CD924" s="23"/>
      <c r="CE924" s="23"/>
      <c r="CH924" s="20" t="str">
        <f t="shared" si="69"/>
        <v xml:space="preserve">[01/00/00] </v>
      </c>
    </row>
    <row r="925" spans="40:86">
      <c r="AN925" s="23"/>
      <c r="AO925" s="23"/>
      <c r="AP925" s="23"/>
      <c r="AQ925" s="23"/>
      <c r="AR925" s="23"/>
      <c r="AS925" s="23"/>
      <c r="AT925" s="23"/>
      <c r="AU925" s="23"/>
      <c r="AV925" s="23"/>
      <c r="AW925" s="23"/>
      <c r="AX925" s="23"/>
      <c r="AY925" s="23"/>
      <c r="AZ925" s="23"/>
      <c r="BA925" s="23"/>
      <c r="BB925" s="23"/>
      <c r="BC925" s="23"/>
      <c r="BD925" s="23"/>
      <c r="BE925" s="23"/>
      <c r="BF925" s="23"/>
      <c r="BT925" s="20">
        <f t="shared" si="66"/>
        <v>0</v>
      </c>
      <c r="BU925" s="20">
        <f t="shared" si="67"/>
        <v>0</v>
      </c>
      <c r="BV925" s="20">
        <f t="shared" si="68"/>
        <v>0</v>
      </c>
      <c r="CD925" s="23"/>
      <c r="CE925" s="23"/>
      <c r="CH925" s="20" t="str">
        <f t="shared" si="69"/>
        <v xml:space="preserve">[01/00/00] </v>
      </c>
    </row>
    <row r="926" spans="40:86">
      <c r="AN926" s="23"/>
      <c r="AO926" s="23"/>
      <c r="AP926" s="23"/>
      <c r="AQ926" s="23"/>
      <c r="AR926" s="23"/>
      <c r="AS926" s="23"/>
      <c r="AT926" s="23"/>
      <c r="AU926" s="23"/>
      <c r="AV926" s="23"/>
      <c r="AW926" s="23"/>
      <c r="AX926" s="23"/>
      <c r="AY926" s="23"/>
      <c r="AZ926" s="23"/>
      <c r="BA926" s="23"/>
      <c r="BB926" s="23"/>
      <c r="BC926" s="23"/>
      <c r="BD926" s="23"/>
      <c r="BE926" s="23"/>
      <c r="BF926" s="23"/>
      <c r="BT926" s="20">
        <f t="shared" si="66"/>
        <v>0</v>
      </c>
      <c r="BU926" s="20">
        <f t="shared" si="67"/>
        <v>0</v>
      </c>
      <c r="BV926" s="20">
        <f t="shared" si="68"/>
        <v>0</v>
      </c>
      <c r="CD926" s="23"/>
      <c r="CE926" s="23"/>
      <c r="CH926" s="20" t="str">
        <f t="shared" si="69"/>
        <v xml:space="preserve">[01/00/00] </v>
      </c>
    </row>
    <row r="927" spans="40:86">
      <c r="AN927" s="23"/>
      <c r="AO927" s="23"/>
      <c r="AP927" s="23"/>
      <c r="AQ927" s="23"/>
      <c r="AR927" s="23"/>
      <c r="AS927" s="23"/>
      <c r="AT927" s="23"/>
      <c r="AU927" s="23"/>
      <c r="AV927" s="23"/>
      <c r="AW927" s="23"/>
      <c r="AX927" s="23"/>
      <c r="AY927" s="23"/>
      <c r="AZ927" s="23"/>
      <c r="BA927" s="23"/>
      <c r="BB927" s="23"/>
      <c r="BC927" s="23"/>
      <c r="BD927" s="23"/>
      <c r="BE927" s="23"/>
      <c r="BF927" s="23"/>
      <c r="BT927" s="20">
        <f t="shared" si="66"/>
        <v>0</v>
      </c>
      <c r="BU927" s="20">
        <f t="shared" si="67"/>
        <v>0</v>
      </c>
      <c r="BV927" s="20">
        <f t="shared" si="68"/>
        <v>0</v>
      </c>
      <c r="CD927" s="23"/>
      <c r="CE927" s="23"/>
      <c r="CH927" s="20" t="str">
        <f t="shared" si="69"/>
        <v xml:space="preserve">[01/00/00] </v>
      </c>
    </row>
    <row r="928" spans="40:86">
      <c r="AN928" s="23"/>
      <c r="AO928" s="23"/>
      <c r="AP928" s="23"/>
      <c r="AQ928" s="23"/>
      <c r="AR928" s="23"/>
      <c r="AS928" s="23"/>
      <c r="AT928" s="23"/>
      <c r="AU928" s="23"/>
      <c r="AV928" s="23"/>
      <c r="AW928" s="23"/>
      <c r="AX928" s="23"/>
      <c r="AY928" s="23"/>
      <c r="AZ928" s="23"/>
      <c r="BA928" s="23"/>
      <c r="BB928" s="23"/>
      <c r="BC928" s="23"/>
      <c r="BD928" s="23"/>
      <c r="BE928" s="23"/>
      <c r="BF928" s="23"/>
      <c r="BT928" s="20">
        <f t="shared" si="66"/>
        <v>0</v>
      </c>
      <c r="BU928" s="20">
        <f t="shared" si="67"/>
        <v>0</v>
      </c>
      <c r="BV928" s="20">
        <f t="shared" si="68"/>
        <v>0</v>
      </c>
      <c r="CD928" s="23"/>
      <c r="CE928" s="23"/>
      <c r="CH928" s="20" t="str">
        <f t="shared" si="69"/>
        <v xml:space="preserve">[01/00/00] </v>
      </c>
    </row>
    <row r="929" spans="40:86">
      <c r="AN929" s="23"/>
      <c r="AO929" s="23"/>
      <c r="AP929" s="23"/>
      <c r="AQ929" s="23"/>
      <c r="AR929" s="23"/>
      <c r="AS929" s="23"/>
      <c r="AT929" s="23"/>
      <c r="AU929" s="23"/>
      <c r="AV929" s="23"/>
      <c r="AW929" s="23"/>
      <c r="AX929" s="23"/>
      <c r="AY929" s="23"/>
      <c r="AZ929" s="23"/>
      <c r="BA929" s="23"/>
      <c r="BB929" s="23"/>
      <c r="BC929" s="23"/>
      <c r="BD929" s="23"/>
      <c r="BE929" s="23"/>
      <c r="BF929" s="23"/>
      <c r="BT929" s="20">
        <f t="shared" si="66"/>
        <v>0</v>
      </c>
      <c r="BU929" s="20">
        <f t="shared" si="67"/>
        <v>0</v>
      </c>
      <c r="BV929" s="20">
        <f t="shared" si="68"/>
        <v>0</v>
      </c>
      <c r="CD929" s="23"/>
      <c r="CE929" s="23"/>
      <c r="CH929" s="20" t="str">
        <f t="shared" si="69"/>
        <v xml:space="preserve">[01/00/00] </v>
      </c>
    </row>
    <row r="930" spans="40:86">
      <c r="AN930" s="23"/>
      <c r="AO930" s="23"/>
      <c r="AP930" s="23"/>
      <c r="AQ930" s="23"/>
      <c r="AR930" s="23"/>
      <c r="AS930" s="23"/>
      <c r="AT930" s="23"/>
      <c r="AU930" s="23"/>
      <c r="AV930" s="23"/>
      <c r="AW930" s="23"/>
      <c r="AX930" s="23"/>
      <c r="AY930" s="23"/>
      <c r="AZ930" s="23"/>
      <c r="BA930" s="23"/>
      <c r="BB930" s="23"/>
      <c r="BC930" s="23"/>
      <c r="BD930" s="23"/>
      <c r="BE930" s="23"/>
      <c r="BF930" s="23"/>
      <c r="BT930" s="20">
        <f t="shared" si="66"/>
        <v>0</v>
      </c>
      <c r="BU930" s="20">
        <f t="shared" si="67"/>
        <v>0</v>
      </c>
      <c r="BV930" s="20">
        <f t="shared" si="68"/>
        <v>0</v>
      </c>
      <c r="CD930" s="23"/>
      <c r="CE930" s="23"/>
      <c r="CH930" s="20" t="str">
        <f t="shared" si="69"/>
        <v xml:space="preserve">[01/00/00] </v>
      </c>
    </row>
    <row r="931" spans="40:86">
      <c r="AN931" s="23"/>
      <c r="AO931" s="23"/>
      <c r="AP931" s="23"/>
      <c r="AQ931" s="23"/>
      <c r="AR931" s="23"/>
      <c r="AS931" s="23"/>
      <c r="AT931" s="23"/>
      <c r="AU931" s="23"/>
      <c r="AV931" s="23"/>
      <c r="AW931" s="23"/>
      <c r="AX931" s="23"/>
      <c r="AY931" s="23"/>
      <c r="AZ931" s="23"/>
      <c r="BA931" s="23"/>
      <c r="BB931" s="23"/>
      <c r="BC931" s="23"/>
      <c r="BD931" s="23"/>
      <c r="BE931" s="23"/>
      <c r="BF931" s="23"/>
      <c r="BT931" s="20">
        <f t="shared" si="66"/>
        <v>0</v>
      </c>
      <c r="BU931" s="20">
        <f t="shared" si="67"/>
        <v>0</v>
      </c>
      <c r="BV931" s="20">
        <f t="shared" si="68"/>
        <v>0</v>
      </c>
      <c r="CD931" s="23"/>
      <c r="CE931" s="23"/>
      <c r="CH931" s="20" t="str">
        <f t="shared" si="69"/>
        <v xml:space="preserve">[01/00/00] </v>
      </c>
    </row>
    <row r="932" spans="40:86">
      <c r="AN932" s="23"/>
      <c r="AO932" s="23"/>
      <c r="AP932" s="23"/>
      <c r="AQ932" s="23"/>
      <c r="AR932" s="23"/>
      <c r="AS932" s="23"/>
      <c r="AT932" s="23"/>
      <c r="AU932" s="23"/>
      <c r="AV932" s="23"/>
      <c r="AW932" s="23"/>
      <c r="AX932" s="23"/>
      <c r="AY932" s="23"/>
      <c r="AZ932" s="23"/>
      <c r="BA932" s="23"/>
      <c r="BB932" s="23"/>
      <c r="BC932" s="23"/>
      <c r="BD932" s="23"/>
      <c r="BE932" s="23"/>
      <c r="BF932" s="23"/>
      <c r="BT932" s="20">
        <f t="shared" si="66"/>
        <v>0</v>
      </c>
      <c r="BU932" s="20">
        <f t="shared" si="67"/>
        <v>0</v>
      </c>
      <c r="BV932" s="20">
        <f t="shared" si="68"/>
        <v>0</v>
      </c>
      <c r="CD932" s="23"/>
      <c r="CE932" s="23"/>
      <c r="CH932" s="20" t="str">
        <f t="shared" si="69"/>
        <v xml:space="preserve">[01/00/00] </v>
      </c>
    </row>
    <row r="933" spans="40:86">
      <c r="AN933" s="23"/>
      <c r="AO933" s="23"/>
      <c r="AP933" s="23"/>
      <c r="AQ933" s="23"/>
      <c r="AR933" s="23"/>
      <c r="AS933" s="23"/>
      <c r="AT933" s="23"/>
      <c r="AU933" s="23"/>
      <c r="AV933" s="23"/>
      <c r="AW933" s="23"/>
      <c r="AX933" s="23"/>
      <c r="AY933" s="23"/>
      <c r="AZ933" s="23"/>
      <c r="BA933" s="23"/>
      <c r="BB933" s="23"/>
      <c r="BC933" s="23"/>
      <c r="BD933" s="23"/>
      <c r="BE933" s="23"/>
      <c r="BF933" s="23"/>
      <c r="BT933" s="20">
        <f t="shared" si="66"/>
        <v>0</v>
      </c>
      <c r="BU933" s="20">
        <f t="shared" si="67"/>
        <v>0</v>
      </c>
      <c r="BV933" s="20">
        <f t="shared" si="68"/>
        <v>0</v>
      </c>
      <c r="CD933" s="23"/>
      <c r="CE933" s="23"/>
      <c r="CH933" s="20" t="str">
        <f t="shared" si="69"/>
        <v xml:space="preserve">[01/00/00] </v>
      </c>
    </row>
    <row r="934" spans="40:86">
      <c r="AN934" s="23"/>
      <c r="AO934" s="23"/>
      <c r="AP934" s="23"/>
      <c r="AQ934" s="23"/>
      <c r="AR934" s="23"/>
      <c r="AS934" s="23"/>
      <c r="AT934" s="23"/>
      <c r="AU934" s="23"/>
      <c r="AV934" s="23"/>
      <c r="AW934" s="23"/>
      <c r="AX934" s="23"/>
      <c r="AY934" s="23"/>
      <c r="AZ934" s="23"/>
      <c r="BA934" s="23"/>
      <c r="BB934" s="23"/>
      <c r="BC934" s="23"/>
      <c r="BD934" s="23"/>
      <c r="BE934" s="23"/>
      <c r="BF934" s="23"/>
      <c r="BT934" s="20">
        <f t="shared" si="66"/>
        <v>0</v>
      </c>
      <c r="BU934" s="20">
        <f t="shared" si="67"/>
        <v>0</v>
      </c>
      <c r="BV934" s="20">
        <f t="shared" si="68"/>
        <v>0</v>
      </c>
      <c r="CD934" s="23"/>
      <c r="CE934" s="23"/>
      <c r="CH934" s="20" t="str">
        <f t="shared" si="69"/>
        <v xml:space="preserve">[01/00/00] </v>
      </c>
    </row>
    <row r="935" spans="40:86">
      <c r="AN935" s="23"/>
      <c r="AO935" s="23"/>
      <c r="AP935" s="23"/>
      <c r="AQ935" s="23"/>
      <c r="AR935" s="23"/>
      <c r="AS935" s="23"/>
      <c r="AT935" s="23"/>
      <c r="AU935" s="23"/>
      <c r="AV935" s="23"/>
      <c r="AW935" s="23"/>
      <c r="AX935" s="23"/>
      <c r="AY935" s="23"/>
      <c r="AZ935" s="23"/>
      <c r="BA935" s="23"/>
      <c r="BB935" s="23"/>
      <c r="BC935" s="23"/>
      <c r="BD935" s="23"/>
      <c r="BE935" s="23"/>
      <c r="BF935" s="23"/>
      <c r="BT935" s="20">
        <f t="shared" si="66"/>
        <v>0</v>
      </c>
      <c r="BU935" s="20">
        <f t="shared" si="67"/>
        <v>0</v>
      </c>
      <c r="BV935" s="20">
        <f t="shared" si="68"/>
        <v>0</v>
      </c>
      <c r="CD935" s="23"/>
      <c r="CE935" s="23"/>
      <c r="CH935" s="20" t="str">
        <f t="shared" si="69"/>
        <v xml:space="preserve">[01/00/00] </v>
      </c>
    </row>
    <row r="936" spans="40:86">
      <c r="AN936" s="23"/>
      <c r="AO936" s="23"/>
      <c r="AP936" s="23"/>
      <c r="AQ936" s="23"/>
      <c r="AR936" s="23"/>
      <c r="AS936" s="23"/>
      <c r="AT936" s="23"/>
      <c r="AU936" s="23"/>
      <c r="AV936" s="23"/>
      <c r="AW936" s="23"/>
      <c r="AX936" s="23"/>
      <c r="AY936" s="23"/>
      <c r="AZ936" s="23"/>
      <c r="BA936" s="23"/>
      <c r="BB936" s="23"/>
      <c r="BC936" s="23"/>
      <c r="BD936" s="23"/>
      <c r="BE936" s="23"/>
      <c r="BF936" s="23"/>
      <c r="BT936" s="20">
        <f t="shared" si="66"/>
        <v>0</v>
      </c>
      <c r="BU936" s="20">
        <f t="shared" si="67"/>
        <v>0</v>
      </c>
      <c r="BV936" s="20">
        <f t="shared" si="68"/>
        <v>0</v>
      </c>
      <c r="CD936" s="23"/>
      <c r="CE936" s="23"/>
      <c r="CH936" s="20" t="str">
        <f t="shared" si="69"/>
        <v xml:space="preserve">[01/00/00] </v>
      </c>
    </row>
    <row r="937" spans="40:86">
      <c r="AN937" s="23"/>
      <c r="AO937" s="23"/>
      <c r="AP937" s="23"/>
      <c r="AQ937" s="23"/>
      <c r="AR937" s="23"/>
      <c r="AS937" s="23"/>
      <c r="AT937" s="23"/>
      <c r="AU937" s="23"/>
      <c r="AV937" s="23"/>
      <c r="AW937" s="23"/>
      <c r="AX937" s="23"/>
      <c r="AY937" s="23"/>
      <c r="AZ937" s="23"/>
      <c r="BA937" s="23"/>
      <c r="BB937" s="23"/>
      <c r="BC937" s="23"/>
      <c r="BD937" s="23"/>
      <c r="BE937" s="23"/>
      <c r="BF937" s="23"/>
      <c r="BT937" s="20">
        <f t="shared" si="66"/>
        <v>0</v>
      </c>
      <c r="BU937" s="20">
        <f t="shared" si="67"/>
        <v>0</v>
      </c>
      <c r="BV937" s="20">
        <f t="shared" si="68"/>
        <v>0</v>
      </c>
      <c r="CD937" s="23"/>
      <c r="CE937" s="23"/>
      <c r="CH937" s="20" t="str">
        <f t="shared" si="69"/>
        <v xml:space="preserve">[01/00/00] </v>
      </c>
    </row>
    <row r="938" spans="40:86">
      <c r="AN938" s="23"/>
      <c r="AO938" s="23"/>
      <c r="AP938" s="23"/>
      <c r="AQ938" s="23"/>
      <c r="AR938" s="23"/>
      <c r="AS938" s="23"/>
      <c r="AT938" s="23"/>
      <c r="AU938" s="23"/>
      <c r="AV938" s="23"/>
      <c r="AW938" s="23"/>
      <c r="AX938" s="23"/>
      <c r="AY938" s="23"/>
      <c r="AZ938" s="23"/>
      <c r="BA938" s="23"/>
      <c r="BB938" s="23"/>
      <c r="BC938" s="23"/>
      <c r="BD938" s="23"/>
      <c r="BE938" s="23"/>
      <c r="BF938" s="23"/>
      <c r="BT938" s="20">
        <f t="shared" si="66"/>
        <v>0</v>
      </c>
      <c r="BU938" s="20">
        <f t="shared" si="67"/>
        <v>0</v>
      </c>
      <c r="BV938" s="20">
        <f t="shared" si="68"/>
        <v>0</v>
      </c>
      <c r="CD938" s="23"/>
      <c r="CE938" s="23"/>
      <c r="CH938" s="20" t="str">
        <f t="shared" si="69"/>
        <v xml:space="preserve">[01/00/00] </v>
      </c>
    </row>
    <row r="939" spans="40:86">
      <c r="AN939" s="23"/>
      <c r="AO939" s="23"/>
      <c r="AP939" s="23"/>
      <c r="AQ939" s="23"/>
      <c r="AR939" s="23"/>
      <c r="AS939" s="23"/>
      <c r="AT939" s="23"/>
      <c r="AU939" s="23"/>
      <c r="AV939" s="23"/>
      <c r="AW939" s="23"/>
      <c r="AX939" s="23"/>
      <c r="AY939" s="23"/>
      <c r="AZ939" s="23"/>
      <c r="BA939" s="23"/>
      <c r="BB939" s="23"/>
      <c r="BC939" s="23"/>
      <c r="BD939" s="23"/>
      <c r="BE939" s="23"/>
      <c r="BF939" s="23"/>
      <c r="BT939" s="20">
        <f t="shared" si="66"/>
        <v>0</v>
      </c>
      <c r="BU939" s="20">
        <f t="shared" si="67"/>
        <v>0</v>
      </c>
      <c r="BV939" s="20">
        <f t="shared" si="68"/>
        <v>0</v>
      </c>
      <c r="CD939" s="23"/>
      <c r="CE939" s="23"/>
      <c r="CH939" s="20" t="str">
        <f t="shared" si="69"/>
        <v xml:space="preserve">[01/00/00] </v>
      </c>
    </row>
    <row r="940" spans="40:86">
      <c r="AN940" s="23"/>
      <c r="AO940" s="23"/>
      <c r="AP940" s="23"/>
      <c r="AQ940" s="23"/>
      <c r="AR940" s="23"/>
      <c r="AS940" s="23"/>
      <c r="AT940" s="23"/>
      <c r="AU940" s="23"/>
      <c r="AV940" s="23"/>
      <c r="AW940" s="23"/>
      <c r="AX940" s="23"/>
      <c r="AY940" s="23"/>
      <c r="AZ940" s="23"/>
      <c r="BA940" s="23"/>
      <c r="BB940" s="23"/>
      <c r="BC940" s="23"/>
      <c r="BD940" s="23"/>
      <c r="BE940" s="23"/>
      <c r="BF940" s="23"/>
      <c r="BT940" s="20">
        <f t="shared" si="66"/>
        <v>0</v>
      </c>
      <c r="BU940" s="20">
        <f t="shared" si="67"/>
        <v>0</v>
      </c>
      <c r="BV940" s="20">
        <f t="shared" si="68"/>
        <v>0</v>
      </c>
      <c r="CD940" s="23"/>
      <c r="CE940" s="23"/>
      <c r="CH940" s="20" t="str">
        <f t="shared" si="69"/>
        <v xml:space="preserve">[01/00/00] </v>
      </c>
    </row>
    <row r="941" spans="40:86">
      <c r="AN941" s="23"/>
      <c r="AO941" s="23"/>
      <c r="AP941" s="23"/>
      <c r="AQ941" s="23"/>
      <c r="AR941" s="23"/>
      <c r="AS941" s="23"/>
      <c r="AT941" s="23"/>
      <c r="AU941" s="23"/>
      <c r="AV941" s="23"/>
      <c r="AW941" s="23"/>
      <c r="AX941" s="23"/>
      <c r="AY941" s="23"/>
      <c r="AZ941" s="23"/>
      <c r="BA941" s="23"/>
      <c r="BB941" s="23"/>
      <c r="BC941" s="23"/>
      <c r="BD941" s="23"/>
      <c r="BE941" s="23"/>
      <c r="BF941" s="23"/>
      <c r="BT941" s="20">
        <f t="shared" si="66"/>
        <v>0</v>
      </c>
      <c r="BU941" s="20">
        <f t="shared" si="67"/>
        <v>0</v>
      </c>
      <c r="BV941" s="20">
        <f t="shared" si="68"/>
        <v>0</v>
      </c>
      <c r="CD941" s="23"/>
      <c r="CE941" s="23"/>
      <c r="CH941" s="20" t="str">
        <f t="shared" si="69"/>
        <v xml:space="preserve">[01/00/00] </v>
      </c>
    </row>
    <row r="942" spans="40:86">
      <c r="AN942" s="23"/>
      <c r="AO942" s="23"/>
      <c r="AP942" s="23"/>
      <c r="AQ942" s="23"/>
      <c r="AR942" s="23"/>
      <c r="AS942" s="23"/>
      <c r="AT942" s="23"/>
      <c r="AU942" s="23"/>
      <c r="AV942" s="23"/>
      <c r="AW942" s="23"/>
      <c r="AX942" s="23"/>
      <c r="AY942" s="23"/>
      <c r="AZ942" s="23"/>
      <c r="BA942" s="23"/>
      <c r="BB942" s="23"/>
      <c r="BC942" s="23"/>
      <c r="BD942" s="23"/>
      <c r="BE942" s="23"/>
      <c r="BF942" s="23"/>
      <c r="BT942" s="20">
        <f t="shared" si="66"/>
        <v>0</v>
      </c>
      <c r="BU942" s="20">
        <f t="shared" si="67"/>
        <v>0</v>
      </c>
      <c r="BV942" s="20">
        <f t="shared" si="68"/>
        <v>0</v>
      </c>
      <c r="CD942" s="23"/>
      <c r="CE942" s="23"/>
      <c r="CH942" s="20" t="str">
        <f t="shared" si="69"/>
        <v xml:space="preserve">[01/00/00] </v>
      </c>
    </row>
    <row r="943" spans="40:86">
      <c r="AN943" s="23"/>
      <c r="AO943" s="23"/>
      <c r="AP943" s="23"/>
      <c r="AQ943" s="23"/>
      <c r="AR943" s="23"/>
      <c r="AS943" s="23"/>
      <c r="AT943" s="23"/>
      <c r="AU943" s="23"/>
      <c r="AV943" s="23"/>
      <c r="AW943" s="23"/>
      <c r="AX943" s="23"/>
      <c r="AY943" s="23"/>
      <c r="AZ943" s="23"/>
      <c r="BA943" s="23"/>
      <c r="BB943" s="23"/>
      <c r="BC943" s="23"/>
      <c r="BD943" s="23"/>
      <c r="BE943" s="23"/>
      <c r="BF943" s="23"/>
      <c r="BT943" s="20">
        <f t="shared" si="66"/>
        <v>0</v>
      </c>
      <c r="BU943" s="20">
        <f t="shared" si="67"/>
        <v>0</v>
      </c>
      <c r="BV943" s="20">
        <f t="shared" si="68"/>
        <v>0</v>
      </c>
      <c r="CD943" s="23"/>
      <c r="CE943" s="23"/>
      <c r="CH943" s="20" t="str">
        <f t="shared" si="69"/>
        <v xml:space="preserve">[01/00/00] </v>
      </c>
    </row>
    <row r="944" spans="40:86">
      <c r="AN944" s="23"/>
      <c r="AO944" s="23"/>
      <c r="AP944" s="23"/>
      <c r="AQ944" s="23"/>
      <c r="AR944" s="23"/>
      <c r="AS944" s="23"/>
      <c r="AT944" s="23"/>
      <c r="AU944" s="23"/>
      <c r="AV944" s="23"/>
      <c r="AW944" s="23"/>
      <c r="AX944" s="23"/>
      <c r="AY944" s="23"/>
      <c r="AZ944" s="23"/>
      <c r="BA944" s="23"/>
      <c r="BB944" s="23"/>
      <c r="BC944" s="23"/>
      <c r="BD944" s="23"/>
      <c r="BE944" s="23"/>
      <c r="BF944" s="23"/>
      <c r="BT944" s="20">
        <f t="shared" si="66"/>
        <v>0</v>
      </c>
      <c r="BU944" s="20">
        <f t="shared" si="67"/>
        <v>0</v>
      </c>
      <c r="BV944" s="20">
        <f t="shared" si="68"/>
        <v>0</v>
      </c>
      <c r="CD944" s="23"/>
      <c r="CE944" s="23"/>
      <c r="CH944" s="20" t="str">
        <f t="shared" si="69"/>
        <v xml:space="preserve">[01/00/00] </v>
      </c>
    </row>
    <row r="945" spans="40:86">
      <c r="AN945" s="23"/>
      <c r="AO945" s="23"/>
      <c r="AP945" s="23"/>
      <c r="AQ945" s="23"/>
      <c r="AR945" s="23"/>
      <c r="AS945" s="23"/>
      <c r="AT945" s="23"/>
      <c r="AU945" s="23"/>
      <c r="AV945" s="23"/>
      <c r="AW945" s="23"/>
      <c r="AX945" s="23"/>
      <c r="AY945" s="23"/>
      <c r="AZ945" s="23"/>
      <c r="BA945" s="23"/>
      <c r="BB945" s="23"/>
      <c r="BC945" s="23"/>
      <c r="BD945" s="23"/>
      <c r="BE945" s="23"/>
      <c r="BF945" s="23"/>
      <c r="BT945" s="20">
        <f t="shared" si="66"/>
        <v>0</v>
      </c>
      <c r="BU945" s="20">
        <f t="shared" si="67"/>
        <v>0</v>
      </c>
      <c r="BV945" s="20">
        <f t="shared" si="68"/>
        <v>0</v>
      </c>
      <c r="CD945" s="23"/>
      <c r="CE945" s="23"/>
      <c r="CH945" s="20" t="str">
        <f t="shared" si="69"/>
        <v xml:space="preserve">[01/00/00] </v>
      </c>
    </row>
    <row r="946" spans="40:86">
      <c r="AN946" s="23"/>
      <c r="AO946" s="23"/>
      <c r="AP946" s="23"/>
      <c r="AQ946" s="23"/>
      <c r="AR946" s="23"/>
      <c r="AS946" s="23"/>
      <c r="AT946" s="23"/>
      <c r="AU946" s="23"/>
      <c r="AV946" s="23"/>
      <c r="AW946" s="23"/>
      <c r="AX946" s="23"/>
      <c r="AY946" s="23"/>
      <c r="AZ946" s="23"/>
      <c r="BA946" s="23"/>
      <c r="BB946" s="23"/>
      <c r="BC946" s="23"/>
      <c r="BD946" s="23"/>
      <c r="BE946" s="23"/>
      <c r="BF946" s="23"/>
      <c r="BT946" s="20">
        <f t="shared" si="66"/>
        <v>0</v>
      </c>
      <c r="BU946" s="20">
        <f t="shared" si="67"/>
        <v>0</v>
      </c>
      <c r="BV946" s="20">
        <f t="shared" si="68"/>
        <v>0</v>
      </c>
      <c r="CD946" s="23"/>
      <c r="CE946" s="23"/>
      <c r="CH946" s="20" t="str">
        <f t="shared" si="69"/>
        <v xml:space="preserve">[01/00/00] </v>
      </c>
    </row>
    <row r="947" spans="40:86">
      <c r="AN947" s="23"/>
      <c r="AO947" s="23"/>
      <c r="AP947" s="23"/>
      <c r="AQ947" s="23"/>
      <c r="AR947" s="23"/>
      <c r="AS947" s="23"/>
      <c r="AT947" s="23"/>
      <c r="AU947" s="23"/>
      <c r="AV947" s="23"/>
      <c r="AW947" s="23"/>
      <c r="AX947" s="23"/>
      <c r="AY947" s="23"/>
      <c r="AZ947" s="23"/>
      <c r="BA947" s="23"/>
      <c r="BB947" s="23"/>
      <c r="BC947" s="23"/>
      <c r="BD947" s="23"/>
      <c r="BE947" s="23"/>
      <c r="BF947" s="23"/>
      <c r="BT947" s="20">
        <f t="shared" si="66"/>
        <v>0</v>
      </c>
      <c r="BU947" s="20">
        <f t="shared" si="67"/>
        <v>0</v>
      </c>
      <c r="BV947" s="20">
        <f t="shared" si="68"/>
        <v>0</v>
      </c>
      <c r="CD947" s="23"/>
      <c r="CE947" s="23"/>
      <c r="CH947" s="20" t="str">
        <f t="shared" si="69"/>
        <v xml:space="preserve">[01/00/00] </v>
      </c>
    </row>
    <row r="948" spans="40:86">
      <c r="AN948" s="23"/>
      <c r="AO948" s="23"/>
      <c r="AP948" s="23"/>
      <c r="AQ948" s="23"/>
      <c r="AR948" s="23"/>
      <c r="AS948" s="23"/>
      <c r="AT948" s="23"/>
      <c r="AU948" s="23"/>
      <c r="AV948" s="23"/>
      <c r="AW948" s="23"/>
      <c r="AX948" s="23"/>
      <c r="AY948" s="23"/>
      <c r="AZ948" s="23"/>
      <c r="BA948" s="23"/>
      <c r="BB948" s="23"/>
      <c r="BC948" s="23"/>
      <c r="BD948" s="23"/>
      <c r="BE948" s="23"/>
      <c r="BF948" s="23"/>
      <c r="BT948" s="20">
        <f t="shared" si="66"/>
        <v>0</v>
      </c>
      <c r="BU948" s="20">
        <f t="shared" si="67"/>
        <v>0</v>
      </c>
      <c r="BV948" s="20">
        <f t="shared" si="68"/>
        <v>0</v>
      </c>
      <c r="CD948" s="23"/>
      <c r="CE948" s="23"/>
      <c r="CH948" s="20" t="str">
        <f t="shared" si="69"/>
        <v xml:space="preserve">[01/00/00] </v>
      </c>
    </row>
    <row r="949" spans="40:86">
      <c r="AN949" s="23"/>
      <c r="AO949" s="23"/>
      <c r="AP949" s="23"/>
      <c r="AQ949" s="23"/>
      <c r="AR949" s="23"/>
      <c r="AS949" s="23"/>
      <c r="AT949" s="23"/>
      <c r="AU949" s="23"/>
      <c r="AV949" s="23"/>
      <c r="AW949" s="23"/>
      <c r="AX949" s="23"/>
      <c r="AY949" s="23"/>
      <c r="AZ949" s="23"/>
      <c r="BA949" s="23"/>
      <c r="BB949" s="23"/>
      <c r="BC949" s="23"/>
      <c r="BD949" s="23"/>
      <c r="BE949" s="23"/>
      <c r="BF949" s="23"/>
      <c r="BT949" s="20">
        <f t="shared" si="66"/>
        <v>0</v>
      </c>
      <c r="BU949" s="20">
        <f t="shared" si="67"/>
        <v>0</v>
      </c>
      <c r="BV949" s="20">
        <f t="shared" si="68"/>
        <v>0</v>
      </c>
      <c r="CD949" s="23"/>
      <c r="CE949" s="23"/>
      <c r="CH949" s="20" t="str">
        <f t="shared" si="69"/>
        <v xml:space="preserve">[01/00/00] </v>
      </c>
    </row>
    <row r="950" spans="40:86">
      <c r="AN950" s="23"/>
      <c r="AO950" s="23"/>
      <c r="AP950" s="23"/>
      <c r="AQ950" s="23"/>
      <c r="AR950" s="23"/>
      <c r="AS950" s="23"/>
      <c r="AT950" s="23"/>
      <c r="AU950" s="23"/>
      <c r="AV950" s="23"/>
      <c r="AW950" s="23"/>
      <c r="AX950" s="23"/>
      <c r="AY950" s="23"/>
      <c r="AZ950" s="23"/>
      <c r="BA950" s="23"/>
      <c r="BB950" s="23"/>
      <c r="BC950" s="23"/>
      <c r="BD950" s="23"/>
      <c r="BE950" s="23"/>
      <c r="BF950" s="23"/>
      <c r="BT950" s="20">
        <f t="shared" si="66"/>
        <v>0</v>
      </c>
      <c r="BU950" s="20">
        <f t="shared" si="67"/>
        <v>0</v>
      </c>
      <c r="BV950" s="20">
        <f t="shared" si="68"/>
        <v>0</v>
      </c>
      <c r="CD950" s="23"/>
      <c r="CE950" s="23"/>
      <c r="CH950" s="20" t="str">
        <f t="shared" si="69"/>
        <v xml:space="preserve">[01/00/00] </v>
      </c>
    </row>
    <row r="951" spans="40:86">
      <c r="AN951" s="23"/>
      <c r="AO951" s="23"/>
      <c r="AP951" s="23"/>
      <c r="AQ951" s="23"/>
      <c r="AR951" s="23"/>
      <c r="AS951" s="23"/>
      <c r="AT951" s="23"/>
      <c r="AU951" s="23"/>
      <c r="AV951" s="23"/>
      <c r="AW951" s="23"/>
      <c r="AX951" s="23"/>
      <c r="AY951" s="23"/>
      <c r="AZ951" s="23"/>
      <c r="BA951" s="23"/>
      <c r="BB951" s="23"/>
      <c r="BC951" s="23"/>
      <c r="BD951" s="23"/>
      <c r="BE951" s="23"/>
      <c r="BF951" s="23"/>
      <c r="BT951" s="20">
        <f t="shared" si="66"/>
        <v>0</v>
      </c>
      <c r="BU951" s="20">
        <f t="shared" si="67"/>
        <v>0</v>
      </c>
      <c r="BV951" s="20">
        <f t="shared" si="68"/>
        <v>0</v>
      </c>
      <c r="CD951" s="23"/>
      <c r="CE951" s="23"/>
      <c r="CH951" s="20" t="str">
        <f t="shared" si="69"/>
        <v xml:space="preserve">[01/00/00] </v>
      </c>
    </row>
    <row r="952" spans="40:86">
      <c r="AN952" s="23"/>
      <c r="AO952" s="23"/>
      <c r="AP952" s="23"/>
      <c r="AQ952" s="23"/>
      <c r="AR952" s="23"/>
      <c r="AS952" s="23"/>
      <c r="AT952" s="23"/>
      <c r="AU952" s="23"/>
      <c r="AV952" s="23"/>
      <c r="AW952" s="23"/>
      <c r="AX952" s="23"/>
      <c r="AY952" s="23"/>
      <c r="AZ952" s="23"/>
      <c r="BA952" s="23"/>
      <c r="BB952" s="23"/>
      <c r="BC952" s="23"/>
      <c r="BD952" s="23"/>
      <c r="BE952" s="23"/>
      <c r="BF952" s="23"/>
      <c r="BT952" s="20">
        <f t="shared" si="66"/>
        <v>0</v>
      </c>
      <c r="BU952" s="20">
        <f t="shared" si="67"/>
        <v>0</v>
      </c>
      <c r="BV952" s="20">
        <f t="shared" si="68"/>
        <v>0</v>
      </c>
      <c r="CD952" s="23"/>
      <c r="CE952" s="23"/>
      <c r="CH952" s="20" t="str">
        <f t="shared" si="69"/>
        <v xml:space="preserve">[01/00/00] </v>
      </c>
    </row>
    <row r="953" spans="40:86">
      <c r="AN953" s="23"/>
      <c r="AO953" s="23"/>
      <c r="AP953" s="23"/>
      <c r="AQ953" s="23"/>
      <c r="AR953" s="23"/>
      <c r="AS953" s="23"/>
      <c r="AT953" s="23"/>
      <c r="AU953" s="23"/>
      <c r="AV953" s="23"/>
      <c r="AW953" s="23"/>
      <c r="AX953" s="23"/>
      <c r="AY953" s="23"/>
      <c r="AZ953" s="23"/>
      <c r="BA953" s="23"/>
      <c r="BB953" s="23"/>
      <c r="BC953" s="23"/>
      <c r="BD953" s="23"/>
      <c r="BE953" s="23"/>
      <c r="BF953" s="23"/>
      <c r="BT953" s="20">
        <f t="shared" si="66"/>
        <v>0</v>
      </c>
      <c r="BU953" s="20">
        <f t="shared" si="67"/>
        <v>0</v>
      </c>
      <c r="BV953" s="20">
        <f t="shared" si="68"/>
        <v>0</v>
      </c>
      <c r="CD953" s="23"/>
      <c r="CE953" s="23"/>
      <c r="CH953" s="20" t="str">
        <f t="shared" si="69"/>
        <v xml:space="preserve">[01/00/00] </v>
      </c>
    </row>
    <row r="954" spans="40:86">
      <c r="AN954" s="23"/>
      <c r="AO954" s="23"/>
      <c r="AP954" s="23"/>
      <c r="AQ954" s="23"/>
      <c r="AR954" s="23"/>
      <c r="AS954" s="23"/>
      <c r="AT954" s="23"/>
      <c r="AU954" s="23"/>
      <c r="AV954" s="23"/>
      <c r="AW954" s="23"/>
      <c r="AX954" s="23"/>
      <c r="AY954" s="23"/>
      <c r="AZ954" s="23"/>
      <c r="BA954" s="23"/>
      <c r="BB954" s="23"/>
      <c r="BC954" s="23"/>
      <c r="BD954" s="23"/>
      <c r="BE954" s="23"/>
      <c r="BF954" s="23"/>
      <c r="BT954" s="20">
        <f t="shared" si="66"/>
        <v>0</v>
      </c>
      <c r="BU954" s="20">
        <f t="shared" si="67"/>
        <v>0</v>
      </c>
      <c r="BV954" s="20">
        <f t="shared" si="68"/>
        <v>0</v>
      </c>
      <c r="CD954" s="23"/>
      <c r="CE954" s="23"/>
      <c r="CH954" s="20" t="str">
        <f t="shared" si="69"/>
        <v xml:space="preserve">[01/00/00] </v>
      </c>
    </row>
    <row r="955" spans="40:86">
      <c r="AN955" s="23"/>
      <c r="AO955" s="23"/>
      <c r="AP955" s="23"/>
      <c r="AQ955" s="23"/>
      <c r="AR955" s="23"/>
      <c r="AS955" s="23"/>
      <c r="AT955" s="23"/>
      <c r="AU955" s="23"/>
      <c r="AV955" s="23"/>
      <c r="AW955" s="23"/>
      <c r="AX955" s="23"/>
      <c r="AY955" s="23"/>
      <c r="AZ955" s="23"/>
      <c r="BA955" s="23"/>
      <c r="BB955" s="23"/>
      <c r="BC955" s="23"/>
      <c r="BD955" s="23"/>
      <c r="BE955" s="23"/>
      <c r="BF955" s="23"/>
      <c r="BT955" s="20">
        <f t="shared" si="66"/>
        <v>0</v>
      </c>
      <c r="BU955" s="20">
        <f t="shared" si="67"/>
        <v>0</v>
      </c>
      <c r="BV955" s="20">
        <f t="shared" si="68"/>
        <v>0</v>
      </c>
      <c r="CD955" s="23"/>
      <c r="CE955" s="23"/>
      <c r="CH955" s="20" t="str">
        <f t="shared" si="69"/>
        <v xml:space="preserve">[01/00/00] </v>
      </c>
    </row>
    <row r="956" spans="40:86">
      <c r="AN956" s="23"/>
      <c r="AO956" s="23"/>
      <c r="AP956" s="23"/>
      <c r="AQ956" s="23"/>
      <c r="AR956" s="23"/>
      <c r="AS956" s="23"/>
      <c r="AT956" s="23"/>
      <c r="AU956" s="23"/>
      <c r="AV956" s="23"/>
      <c r="AW956" s="23"/>
      <c r="AX956" s="23"/>
      <c r="AY956" s="23"/>
      <c r="AZ956" s="23"/>
      <c r="BA956" s="23"/>
      <c r="BB956" s="23"/>
      <c r="BC956" s="23"/>
      <c r="BD956" s="23"/>
      <c r="BE956" s="23"/>
      <c r="BF956" s="23"/>
      <c r="BT956" s="20">
        <f t="shared" si="66"/>
        <v>0</v>
      </c>
      <c r="BU956" s="20">
        <f t="shared" si="67"/>
        <v>0</v>
      </c>
      <c r="BV956" s="20">
        <f t="shared" si="68"/>
        <v>0</v>
      </c>
      <c r="CD956" s="23"/>
      <c r="CE956" s="23"/>
      <c r="CH956" s="20" t="str">
        <f t="shared" si="69"/>
        <v xml:space="preserve">[01/00/00] </v>
      </c>
    </row>
    <row r="957" spans="40:86">
      <c r="AN957" s="23"/>
      <c r="AO957" s="23"/>
      <c r="AP957" s="23"/>
      <c r="AQ957" s="23"/>
      <c r="AR957" s="23"/>
      <c r="AS957" s="23"/>
      <c r="AT957" s="23"/>
      <c r="AU957" s="23"/>
      <c r="AV957" s="23"/>
      <c r="AW957" s="23"/>
      <c r="AX957" s="23"/>
      <c r="AY957" s="23"/>
      <c r="AZ957" s="23"/>
      <c r="BA957" s="23"/>
      <c r="BB957" s="23"/>
      <c r="BC957" s="23"/>
      <c r="BD957" s="23"/>
      <c r="BE957" s="23"/>
      <c r="BF957" s="23"/>
      <c r="BT957" s="20">
        <f t="shared" si="66"/>
        <v>0</v>
      </c>
      <c r="BU957" s="20">
        <f t="shared" si="67"/>
        <v>0</v>
      </c>
      <c r="BV957" s="20">
        <f t="shared" si="68"/>
        <v>0</v>
      </c>
      <c r="CD957" s="23"/>
      <c r="CE957" s="23"/>
      <c r="CH957" s="20" t="str">
        <f t="shared" si="69"/>
        <v xml:space="preserve">[01/00/00] </v>
      </c>
    </row>
    <row r="958" spans="40:86">
      <c r="AN958" s="23"/>
      <c r="AO958" s="23"/>
      <c r="AP958" s="23"/>
      <c r="AQ958" s="23"/>
      <c r="AR958" s="23"/>
      <c r="AS958" s="23"/>
      <c r="AT958" s="23"/>
      <c r="AU958" s="23"/>
      <c r="AV958" s="23"/>
      <c r="AW958" s="23"/>
      <c r="AX958" s="23"/>
      <c r="AY958" s="23"/>
      <c r="AZ958" s="23"/>
      <c r="BA958" s="23"/>
      <c r="BB958" s="23"/>
      <c r="BC958" s="23"/>
      <c r="BD958" s="23"/>
      <c r="BE958" s="23"/>
      <c r="BF958" s="23"/>
      <c r="BT958" s="20">
        <f t="shared" si="66"/>
        <v>0</v>
      </c>
      <c r="BU958" s="20">
        <f t="shared" si="67"/>
        <v>0</v>
      </c>
      <c r="BV958" s="20">
        <f t="shared" si="68"/>
        <v>0</v>
      </c>
      <c r="CD958" s="23"/>
      <c r="CE958" s="23"/>
      <c r="CH958" s="20" t="str">
        <f t="shared" si="69"/>
        <v xml:space="preserve">[01/00/00] </v>
      </c>
    </row>
    <row r="959" spans="40:86">
      <c r="AN959" s="23"/>
      <c r="AO959" s="23"/>
      <c r="AP959" s="23"/>
      <c r="AQ959" s="23"/>
      <c r="AR959" s="23"/>
      <c r="AS959" s="23"/>
      <c r="AT959" s="23"/>
      <c r="AU959" s="23"/>
      <c r="AV959" s="23"/>
      <c r="AW959" s="23"/>
      <c r="AX959" s="23"/>
      <c r="AY959" s="23"/>
      <c r="AZ959" s="23"/>
      <c r="BA959" s="23"/>
      <c r="BB959" s="23"/>
      <c r="BC959" s="23"/>
      <c r="BD959" s="23"/>
      <c r="BE959" s="23"/>
      <c r="BF959" s="23"/>
      <c r="BT959" s="20">
        <f t="shared" si="66"/>
        <v>0</v>
      </c>
      <c r="BU959" s="20">
        <f t="shared" si="67"/>
        <v>0</v>
      </c>
      <c r="BV959" s="20">
        <f t="shared" si="68"/>
        <v>0</v>
      </c>
      <c r="CD959" s="23"/>
      <c r="CE959" s="23"/>
      <c r="CH959" s="20" t="str">
        <f t="shared" si="69"/>
        <v xml:space="preserve">[01/00/00] </v>
      </c>
    </row>
    <row r="960" spans="40:86">
      <c r="AN960" s="23"/>
      <c r="AO960" s="23"/>
      <c r="AP960" s="23"/>
      <c r="AQ960" s="23"/>
      <c r="AR960" s="23"/>
      <c r="AS960" s="23"/>
      <c r="AT960" s="23"/>
      <c r="AU960" s="23"/>
      <c r="AV960" s="23"/>
      <c r="AW960" s="23"/>
      <c r="AX960" s="23"/>
      <c r="AY960" s="23"/>
      <c r="AZ960" s="23"/>
      <c r="BA960" s="23"/>
      <c r="BB960" s="23"/>
      <c r="BC960" s="23"/>
      <c r="BD960" s="23"/>
      <c r="BE960" s="23"/>
      <c r="BF960" s="23"/>
      <c r="BT960" s="20">
        <f t="shared" si="66"/>
        <v>0</v>
      </c>
      <c r="BU960" s="20">
        <f t="shared" si="67"/>
        <v>0</v>
      </c>
      <c r="BV960" s="20">
        <f t="shared" si="68"/>
        <v>0</v>
      </c>
      <c r="CD960" s="23"/>
      <c r="CE960" s="23"/>
      <c r="CH960" s="20" t="str">
        <f t="shared" si="69"/>
        <v xml:space="preserve">[01/00/00] </v>
      </c>
    </row>
    <row r="961" spans="40:86">
      <c r="AN961" s="23"/>
      <c r="AO961" s="23"/>
      <c r="AP961" s="23"/>
      <c r="AQ961" s="23"/>
      <c r="AR961" s="23"/>
      <c r="AS961" s="23"/>
      <c r="AT961" s="23"/>
      <c r="AU961" s="23"/>
      <c r="AV961" s="23"/>
      <c r="AW961" s="23"/>
      <c r="AX961" s="23"/>
      <c r="AY961" s="23"/>
      <c r="AZ961" s="23"/>
      <c r="BA961" s="23"/>
      <c r="BB961" s="23"/>
      <c r="BC961" s="23"/>
      <c r="BD961" s="23"/>
      <c r="BE961" s="23"/>
      <c r="BF961" s="23"/>
      <c r="BT961" s="20">
        <f t="shared" si="66"/>
        <v>0</v>
      </c>
      <c r="BU961" s="20">
        <f t="shared" si="67"/>
        <v>0</v>
      </c>
      <c r="BV961" s="20">
        <f t="shared" si="68"/>
        <v>0</v>
      </c>
      <c r="CD961" s="23"/>
      <c r="CE961" s="23"/>
      <c r="CH961" s="20" t="str">
        <f t="shared" si="69"/>
        <v xml:space="preserve">[01/00/00] </v>
      </c>
    </row>
    <row r="962" spans="40:86">
      <c r="AN962" s="23"/>
      <c r="AO962" s="23"/>
      <c r="AP962" s="23"/>
      <c r="AQ962" s="23"/>
      <c r="AR962" s="23"/>
      <c r="AS962" s="23"/>
      <c r="AT962" s="23"/>
      <c r="AU962" s="23"/>
      <c r="AV962" s="23"/>
      <c r="AW962" s="23"/>
      <c r="AX962" s="23"/>
      <c r="AY962" s="23"/>
      <c r="AZ962" s="23"/>
      <c r="BA962" s="23"/>
      <c r="BB962" s="23"/>
      <c r="BC962" s="23"/>
      <c r="BD962" s="23"/>
      <c r="BE962" s="23"/>
      <c r="BF962" s="23"/>
      <c r="BT962" s="20">
        <f t="shared" si="66"/>
        <v>0</v>
      </c>
      <c r="BU962" s="20">
        <f t="shared" si="67"/>
        <v>0</v>
      </c>
      <c r="BV962" s="20">
        <f t="shared" si="68"/>
        <v>0</v>
      </c>
      <c r="CD962" s="23"/>
      <c r="CE962" s="23"/>
      <c r="CH962" s="20" t="str">
        <f t="shared" si="69"/>
        <v xml:space="preserve">[01/00/00] </v>
      </c>
    </row>
    <row r="963" spans="40:86">
      <c r="AN963" s="23"/>
      <c r="AO963" s="23"/>
      <c r="AP963" s="23"/>
      <c r="AQ963" s="23"/>
      <c r="AR963" s="23"/>
      <c r="AS963" s="23"/>
      <c r="AT963" s="23"/>
      <c r="AU963" s="23"/>
      <c r="AV963" s="23"/>
      <c r="AW963" s="23"/>
      <c r="AX963" s="23"/>
      <c r="AY963" s="23"/>
      <c r="AZ963" s="23"/>
      <c r="BA963" s="23"/>
      <c r="BB963" s="23"/>
      <c r="BC963" s="23"/>
      <c r="BD963" s="23"/>
      <c r="BE963" s="23"/>
      <c r="BF963" s="23"/>
      <c r="BT963" s="20">
        <f t="shared" si="66"/>
        <v>0</v>
      </c>
      <c r="BU963" s="20">
        <f t="shared" si="67"/>
        <v>0</v>
      </c>
      <c r="BV963" s="20">
        <f t="shared" si="68"/>
        <v>0</v>
      </c>
      <c r="CD963" s="23"/>
      <c r="CE963" s="23"/>
      <c r="CH963" s="20" t="str">
        <f t="shared" si="69"/>
        <v xml:space="preserve">[01/00/00] </v>
      </c>
    </row>
    <row r="964" spans="40:86">
      <c r="AN964" s="23"/>
      <c r="AO964" s="23"/>
      <c r="AP964" s="23"/>
      <c r="AQ964" s="23"/>
      <c r="AR964" s="23"/>
      <c r="AS964" s="23"/>
      <c r="AT964" s="23"/>
      <c r="AU964" s="23"/>
      <c r="AV964" s="23"/>
      <c r="AW964" s="23"/>
      <c r="AX964" s="23"/>
      <c r="AY964" s="23"/>
      <c r="AZ964" s="23"/>
      <c r="BA964" s="23"/>
      <c r="BB964" s="23"/>
      <c r="BC964" s="23"/>
      <c r="BD964" s="23"/>
      <c r="BE964" s="23"/>
      <c r="BF964" s="23"/>
      <c r="BT964" s="20">
        <f t="shared" ref="BT964:BT999" si="70">IF(BR964=20,BS964,0)</f>
        <v>0</v>
      </c>
      <c r="BU964" s="20">
        <f t="shared" ref="BU964:BU999" si="71">IF(BR964=30,BS964,0)</f>
        <v>0</v>
      </c>
      <c r="BV964" s="20">
        <f t="shared" ref="BV964:BV999" si="72">IF(BR964=20,0,IF(BR964=30,0,BS964))</f>
        <v>0</v>
      </c>
      <c r="CD964" s="23"/>
      <c r="CE964" s="23"/>
      <c r="CH964" s="20" t="str">
        <f t="shared" ref="CH964:CH1027" si="73">"[" &amp; TEXT(CD964,"MM/DD/YY") &amp; "] "</f>
        <v xml:space="preserve">[01/00/00] </v>
      </c>
    </row>
    <row r="965" spans="40:86">
      <c r="AN965" s="23"/>
      <c r="AO965" s="23"/>
      <c r="AP965" s="23"/>
      <c r="AQ965" s="23"/>
      <c r="AR965" s="23"/>
      <c r="AS965" s="23"/>
      <c r="AT965" s="23"/>
      <c r="AU965" s="23"/>
      <c r="AV965" s="23"/>
      <c r="AW965" s="23"/>
      <c r="AX965" s="23"/>
      <c r="AY965" s="23"/>
      <c r="AZ965" s="23"/>
      <c r="BA965" s="23"/>
      <c r="BB965" s="23"/>
      <c r="BC965" s="23"/>
      <c r="BD965" s="23"/>
      <c r="BE965" s="23"/>
      <c r="BF965" s="23"/>
      <c r="BT965" s="20">
        <f t="shared" si="70"/>
        <v>0</v>
      </c>
      <c r="BU965" s="20">
        <f t="shared" si="71"/>
        <v>0</v>
      </c>
      <c r="BV965" s="20">
        <f t="shared" si="72"/>
        <v>0</v>
      </c>
      <c r="CD965" s="23"/>
      <c r="CE965" s="23"/>
      <c r="CH965" s="20" t="str">
        <f t="shared" si="73"/>
        <v xml:space="preserve">[01/00/00] </v>
      </c>
    </row>
    <row r="966" spans="40:86">
      <c r="AN966" s="23"/>
      <c r="AO966" s="23"/>
      <c r="AP966" s="23"/>
      <c r="AQ966" s="23"/>
      <c r="AR966" s="23"/>
      <c r="AS966" s="23"/>
      <c r="AT966" s="23"/>
      <c r="AU966" s="23"/>
      <c r="AV966" s="23"/>
      <c r="AW966" s="23"/>
      <c r="AX966" s="23"/>
      <c r="AY966" s="23"/>
      <c r="AZ966" s="23"/>
      <c r="BA966" s="23"/>
      <c r="BB966" s="23"/>
      <c r="BC966" s="23"/>
      <c r="BD966" s="23"/>
      <c r="BE966" s="23"/>
      <c r="BF966" s="23"/>
      <c r="BT966" s="20">
        <f t="shared" si="70"/>
        <v>0</v>
      </c>
      <c r="BU966" s="20">
        <f t="shared" si="71"/>
        <v>0</v>
      </c>
      <c r="BV966" s="20">
        <f t="shared" si="72"/>
        <v>0</v>
      </c>
      <c r="CD966" s="23"/>
      <c r="CE966" s="23"/>
      <c r="CH966" s="20" t="str">
        <f t="shared" si="73"/>
        <v xml:space="preserve">[01/00/00] </v>
      </c>
    </row>
    <row r="967" spans="40:86">
      <c r="AN967" s="23"/>
      <c r="AO967" s="23"/>
      <c r="AP967" s="23"/>
      <c r="AQ967" s="23"/>
      <c r="AR967" s="23"/>
      <c r="AS967" s="23"/>
      <c r="AT967" s="23"/>
      <c r="AU967" s="23"/>
      <c r="AV967" s="23"/>
      <c r="AW967" s="23"/>
      <c r="AX967" s="23"/>
      <c r="AY967" s="23"/>
      <c r="AZ967" s="23"/>
      <c r="BA967" s="23"/>
      <c r="BB967" s="23"/>
      <c r="BC967" s="23"/>
      <c r="BD967" s="23"/>
      <c r="BE967" s="23"/>
      <c r="BF967" s="23"/>
      <c r="BT967" s="20">
        <f t="shared" si="70"/>
        <v>0</v>
      </c>
      <c r="BU967" s="20">
        <f t="shared" si="71"/>
        <v>0</v>
      </c>
      <c r="BV967" s="20">
        <f t="shared" si="72"/>
        <v>0</v>
      </c>
      <c r="CD967" s="23"/>
      <c r="CE967" s="23"/>
      <c r="CH967" s="20" t="str">
        <f t="shared" si="73"/>
        <v xml:space="preserve">[01/00/00] </v>
      </c>
    </row>
    <row r="968" spans="40:86">
      <c r="AN968" s="23"/>
      <c r="AO968" s="23"/>
      <c r="AP968" s="23"/>
      <c r="AQ968" s="23"/>
      <c r="AR968" s="23"/>
      <c r="AS968" s="23"/>
      <c r="AT968" s="23"/>
      <c r="AU968" s="23"/>
      <c r="AV968" s="23"/>
      <c r="AW968" s="23"/>
      <c r="AX968" s="23"/>
      <c r="AY968" s="23"/>
      <c r="AZ968" s="23"/>
      <c r="BA968" s="23"/>
      <c r="BB968" s="23"/>
      <c r="BC968" s="23"/>
      <c r="BD968" s="23"/>
      <c r="BE968" s="23"/>
      <c r="BF968" s="23"/>
      <c r="BT968" s="20">
        <f t="shared" si="70"/>
        <v>0</v>
      </c>
      <c r="BU968" s="20">
        <f t="shared" si="71"/>
        <v>0</v>
      </c>
      <c r="BV968" s="20">
        <f t="shared" si="72"/>
        <v>0</v>
      </c>
      <c r="CD968" s="23"/>
      <c r="CE968" s="23"/>
      <c r="CH968" s="20" t="str">
        <f t="shared" si="73"/>
        <v xml:space="preserve">[01/00/00] </v>
      </c>
    </row>
    <row r="969" spans="40:86">
      <c r="AN969" s="23"/>
      <c r="AO969" s="23"/>
      <c r="AP969" s="23"/>
      <c r="AQ969" s="23"/>
      <c r="AR969" s="23"/>
      <c r="AS969" s="23"/>
      <c r="AT969" s="23"/>
      <c r="AU969" s="23"/>
      <c r="AV969" s="23"/>
      <c r="AW969" s="23"/>
      <c r="AX969" s="23"/>
      <c r="AY969" s="23"/>
      <c r="AZ969" s="23"/>
      <c r="BA969" s="23"/>
      <c r="BB969" s="23"/>
      <c r="BC969" s="23"/>
      <c r="BD969" s="23"/>
      <c r="BE969" s="23"/>
      <c r="BF969" s="23"/>
      <c r="BT969" s="20">
        <f t="shared" si="70"/>
        <v>0</v>
      </c>
      <c r="BU969" s="20">
        <f t="shared" si="71"/>
        <v>0</v>
      </c>
      <c r="BV969" s="20">
        <f t="shared" si="72"/>
        <v>0</v>
      </c>
      <c r="CD969" s="23"/>
      <c r="CE969" s="23"/>
      <c r="CH969" s="20" t="str">
        <f t="shared" si="73"/>
        <v xml:space="preserve">[01/00/00] </v>
      </c>
    </row>
    <row r="970" spans="40:86">
      <c r="AN970" s="23"/>
      <c r="AO970" s="23"/>
      <c r="AP970" s="23"/>
      <c r="AQ970" s="23"/>
      <c r="AR970" s="23"/>
      <c r="AS970" s="23"/>
      <c r="AT970" s="23"/>
      <c r="AU970" s="23"/>
      <c r="AV970" s="23"/>
      <c r="AW970" s="23"/>
      <c r="AX970" s="23"/>
      <c r="AY970" s="23"/>
      <c r="AZ970" s="23"/>
      <c r="BA970" s="23"/>
      <c r="BB970" s="23"/>
      <c r="BC970" s="23"/>
      <c r="BD970" s="23"/>
      <c r="BE970" s="23"/>
      <c r="BF970" s="23"/>
      <c r="BT970" s="20">
        <f t="shared" si="70"/>
        <v>0</v>
      </c>
      <c r="BU970" s="20">
        <f t="shared" si="71"/>
        <v>0</v>
      </c>
      <c r="BV970" s="20">
        <f t="shared" si="72"/>
        <v>0</v>
      </c>
      <c r="CD970" s="23"/>
      <c r="CE970" s="23"/>
      <c r="CH970" s="20" t="str">
        <f t="shared" si="73"/>
        <v xml:space="preserve">[01/00/00] </v>
      </c>
    </row>
    <row r="971" spans="40:86">
      <c r="AN971" s="23"/>
      <c r="AO971" s="23"/>
      <c r="AP971" s="23"/>
      <c r="AQ971" s="23"/>
      <c r="AR971" s="23"/>
      <c r="AS971" s="23"/>
      <c r="AT971" s="23"/>
      <c r="AU971" s="23"/>
      <c r="AV971" s="23"/>
      <c r="AW971" s="23"/>
      <c r="AX971" s="23"/>
      <c r="AY971" s="23"/>
      <c r="AZ971" s="23"/>
      <c r="BA971" s="23"/>
      <c r="BB971" s="23"/>
      <c r="BC971" s="23"/>
      <c r="BD971" s="23"/>
      <c r="BE971" s="23"/>
      <c r="BF971" s="23"/>
      <c r="BT971" s="20">
        <f t="shared" si="70"/>
        <v>0</v>
      </c>
      <c r="BU971" s="20">
        <f t="shared" si="71"/>
        <v>0</v>
      </c>
      <c r="BV971" s="20">
        <f t="shared" si="72"/>
        <v>0</v>
      </c>
      <c r="CD971" s="23"/>
      <c r="CE971" s="23"/>
      <c r="CH971" s="20" t="str">
        <f t="shared" si="73"/>
        <v xml:space="preserve">[01/00/00] </v>
      </c>
    </row>
    <row r="972" spans="40:86">
      <c r="AN972" s="23"/>
      <c r="AO972" s="23"/>
      <c r="AP972" s="23"/>
      <c r="AQ972" s="23"/>
      <c r="AR972" s="23"/>
      <c r="AS972" s="23"/>
      <c r="AT972" s="23"/>
      <c r="AU972" s="23"/>
      <c r="AV972" s="23"/>
      <c r="AW972" s="23"/>
      <c r="AX972" s="23"/>
      <c r="AY972" s="23"/>
      <c r="AZ972" s="23"/>
      <c r="BA972" s="23"/>
      <c r="BB972" s="23"/>
      <c r="BC972" s="23"/>
      <c r="BD972" s="23"/>
      <c r="BE972" s="23"/>
      <c r="BF972" s="23"/>
      <c r="BT972" s="20">
        <f t="shared" si="70"/>
        <v>0</v>
      </c>
      <c r="BU972" s="20">
        <f t="shared" si="71"/>
        <v>0</v>
      </c>
      <c r="BV972" s="20">
        <f t="shared" si="72"/>
        <v>0</v>
      </c>
      <c r="CD972" s="23"/>
      <c r="CE972" s="23"/>
      <c r="CH972" s="20" t="str">
        <f t="shared" si="73"/>
        <v xml:space="preserve">[01/00/00] </v>
      </c>
    </row>
    <row r="973" spans="40:86">
      <c r="AN973" s="23"/>
      <c r="AO973" s="23"/>
      <c r="AP973" s="23"/>
      <c r="AQ973" s="23"/>
      <c r="AR973" s="23"/>
      <c r="AS973" s="23"/>
      <c r="AT973" s="23"/>
      <c r="AU973" s="23"/>
      <c r="AV973" s="23"/>
      <c r="AW973" s="23"/>
      <c r="AX973" s="23"/>
      <c r="AY973" s="23"/>
      <c r="AZ973" s="23"/>
      <c r="BA973" s="23"/>
      <c r="BB973" s="23"/>
      <c r="BC973" s="23"/>
      <c r="BD973" s="23"/>
      <c r="BE973" s="23"/>
      <c r="BF973" s="23"/>
      <c r="BT973" s="20">
        <f t="shared" si="70"/>
        <v>0</v>
      </c>
      <c r="BU973" s="20">
        <f t="shared" si="71"/>
        <v>0</v>
      </c>
      <c r="BV973" s="20">
        <f t="shared" si="72"/>
        <v>0</v>
      </c>
      <c r="CD973" s="23"/>
      <c r="CE973" s="23"/>
      <c r="CH973" s="20" t="str">
        <f t="shared" si="73"/>
        <v xml:space="preserve">[01/00/00] </v>
      </c>
    </row>
    <row r="974" spans="40:86">
      <c r="AN974" s="23"/>
      <c r="AO974" s="23"/>
      <c r="AP974" s="23"/>
      <c r="AQ974" s="23"/>
      <c r="AR974" s="23"/>
      <c r="AS974" s="23"/>
      <c r="AT974" s="23"/>
      <c r="AU974" s="23"/>
      <c r="AV974" s="23"/>
      <c r="AW974" s="23"/>
      <c r="AX974" s="23"/>
      <c r="AY974" s="23"/>
      <c r="AZ974" s="23"/>
      <c r="BA974" s="23"/>
      <c r="BB974" s="23"/>
      <c r="BC974" s="23"/>
      <c r="BD974" s="23"/>
      <c r="BE974" s="23"/>
      <c r="BF974" s="23"/>
      <c r="BT974" s="20">
        <f t="shared" si="70"/>
        <v>0</v>
      </c>
      <c r="BU974" s="20">
        <f t="shared" si="71"/>
        <v>0</v>
      </c>
      <c r="BV974" s="20">
        <f t="shared" si="72"/>
        <v>0</v>
      </c>
      <c r="CD974" s="23"/>
      <c r="CE974" s="23"/>
      <c r="CH974" s="20" t="str">
        <f t="shared" si="73"/>
        <v xml:space="preserve">[01/00/00] </v>
      </c>
    </row>
    <row r="975" spans="40:86">
      <c r="AN975" s="23"/>
      <c r="AO975" s="23"/>
      <c r="AP975" s="23"/>
      <c r="AQ975" s="23"/>
      <c r="AR975" s="23"/>
      <c r="AS975" s="23"/>
      <c r="AT975" s="23"/>
      <c r="AU975" s="23"/>
      <c r="AV975" s="23"/>
      <c r="AW975" s="23"/>
      <c r="AX975" s="23"/>
      <c r="AY975" s="23"/>
      <c r="AZ975" s="23"/>
      <c r="BA975" s="23"/>
      <c r="BB975" s="23"/>
      <c r="BC975" s="23"/>
      <c r="BD975" s="23"/>
      <c r="BE975" s="23"/>
      <c r="BF975" s="23"/>
      <c r="BT975" s="20">
        <f t="shared" si="70"/>
        <v>0</v>
      </c>
      <c r="BU975" s="20">
        <f t="shared" si="71"/>
        <v>0</v>
      </c>
      <c r="BV975" s="20">
        <f t="shared" si="72"/>
        <v>0</v>
      </c>
      <c r="CD975" s="23"/>
      <c r="CE975" s="23"/>
      <c r="CH975" s="20" t="str">
        <f t="shared" si="73"/>
        <v xml:space="preserve">[01/00/00] </v>
      </c>
    </row>
    <row r="976" spans="40:86">
      <c r="AN976" s="23"/>
      <c r="AO976" s="23"/>
      <c r="AP976" s="23"/>
      <c r="AQ976" s="23"/>
      <c r="AR976" s="23"/>
      <c r="AS976" s="23"/>
      <c r="AT976" s="23"/>
      <c r="AU976" s="23"/>
      <c r="AV976" s="23"/>
      <c r="AW976" s="23"/>
      <c r="AX976" s="23"/>
      <c r="AY976" s="23"/>
      <c r="AZ976" s="23"/>
      <c r="BA976" s="23"/>
      <c r="BB976" s="23"/>
      <c r="BC976" s="23"/>
      <c r="BD976" s="23"/>
      <c r="BE976" s="23"/>
      <c r="BF976" s="23"/>
      <c r="BT976" s="20">
        <f t="shared" si="70"/>
        <v>0</v>
      </c>
      <c r="BU976" s="20">
        <f t="shared" si="71"/>
        <v>0</v>
      </c>
      <c r="BV976" s="20">
        <f t="shared" si="72"/>
        <v>0</v>
      </c>
      <c r="CD976" s="23"/>
      <c r="CE976" s="23"/>
      <c r="CH976" s="20" t="str">
        <f t="shared" si="73"/>
        <v xml:space="preserve">[01/00/00] </v>
      </c>
    </row>
    <row r="977" spans="40:86">
      <c r="AN977" s="23"/>
      <c r="AO977" s="23"/>
      <c r="AP977" s="23"/>
      <c r="AQ977" s="23"/>
      <c r="AR977" s="23"/>
      <c r="AS977" s="23"/>
      <c r="AT977" s="23"/>
      <c r="AU977" s="23"/>
      <c r="AV977" s="23"/>
      <c r="AW977" s="23"/>
      <c r="AX977" s="23"/>
      <c r="AY977" s="23"/>
      <c r="AZ977" s="23"/>
      <c r="BA977" s="23"/>
      <c r="BB977" s="23"/>
      <c r="BC977" s="23"/>
      <c r="BD977" s="23"/>
      <c r="BE977" s="23"/>
      <c r="BF977" s="23"/>
      <c r="BT977" s="20">
        <f t="shared" si="70"/>
        <v>0</v>
      </c>
      <c r="BU977" s="20">
        <f t="shared" si="71"/>
        <v>0</v>
      </c>
      <c r="BV977" s="20">
        <f t="shared" si="72"/>
        <v>0</v>
      </c>
      <c r="CD977" s="23"/>
      <c r="CE977" s="23"/>
      <c r="CH977" s="20" t="str">
        <f t="shared" si="73"/>
        <v xml:space="preserve">[01/00/00] </v>
      </c>
    </row>
    <row r="978" spans="40:86">
      <c r="AN978" s="23"/>
      <c r="AO978" s="23"/>
      <c r="AP978" s="23"/>
      <c r="AQ978" s="23"/>
      <c r="AR978" s="23"/>
      <c r="AS978" s="23"/>
      <c r="AT978" s="23"/>
      <c r="AU978" s="23"/>
      <c r="AV978" s="23"/>
      <c r="AW978" s="23"/>
      <c r="AX978" s="23"/>
      <c r="AY978" s="23"/>
      <c r="AZ978" s="23"/>
      <c r="BA978" s="23"/>
      <c r="BB978" s="23"/>
      <c r="BC978" s="23"/>
      <c r="BD978" s="23"/>
      <c r="BE978" s="23"/>
      <c r="BF978" s="23"/>
      <c r="BT978" s="20">
        <f t="shared" si="70"/>
        <v>0</v>
      </c>
      <c r="BU978" s="20">
        <f t="shared" si="71"/>
        <v>0</v>
      </c>
      <c r="BV978" s="20">
        <f t="shared" si="72"/>
        <v>0</v>
      </c>
      <c r="CD978" s="23"/>
      <c r="CE978" s="23"/>
      <c r="CH978" s="20" t="str">
        <f t="shared" si="73"/>
        <v xml:space="preserve">[01/00/00] </v>
      </c>
    </row>
    <row r="979" spans="40:86">
      <c r="AN979" s="23"/>
      <c r="AO979" s="23"/>
      <c r="AP979" s="23"/>
      <c r="AQ979" s="23"/>
      <c r="AR979" s="23"/>
      <c r="AS979" s="23"/>
      <c r="AT979" s="23"/>
      <c r="AU979" s="23"/>
      <c r="AV979" s="23"/>
      <c r="AW979" s="23"/>
      <c r="AX979" s="23"/>
      <c r="AY979" s="23"/>
      <c r="AZ979" s="23"/>
      <c r="BA979" s="23"/>
      <c r="BB979" s="23"/>
      <c r="BC979" s="23"/>
      <c r="BD979" s="23"/>
      <c r="BE979" s="23"/>
      <c r="BF979" s="23"/>
      <c r="BT979" s="20">
        <f t="shared" si="70"/>
        <v>0</v>
      </c>
      <c r="BU979" s="20">
        <f t="shared" si="71"/>
        <v>0</v>
      </c>
      <c r="BV979" s="20">
        <f t="shared" si="72"/>
        <v>0</v>
      </c>
      <c r="CD979" s="23"/>
      <c r="CE979" s="23"/>
      <c r="CH979" s="20" t="str">
        <f t="shared" si="73"/>
        <v xml:space="preserve">[01/00/00] </v>
      </c>
    </row>
    <row r="980" spans="40:86">
      <c r="AN980" s="23"/>
      <c r="AO980" s="23"/>
      <c r="AP980" s="23"/>
      <c r="AQ980" s="23"/>
      <c r="AR980" s="23"/>
      <c r="AS980" s="23"/>
      <c r="AT980" s="23"/>
      <c r="AU980" s="23"/>
      <c r="AV980" s="23"/>
      <c r="AW980" s="23"/>
      <c r="AX980" s="23"/>
      <c r="AY980" s="23"/>
      <c r="AZ980" s="23"/>
      <c r="BA980" s="23"/>
      <c r="BB980" s="23"/>
      <c r="BC980" s="23"/>
      <c r="BD980" s="23"/>
      <c r="BE980" s="23"/>
      <c r="BF980" s="23"/>
      <c r="BT980" s="20">
        <f t="shared" si="70"/>
        <v>0</v>
      </c>
      <c r="BU980" s="20">
        <f t="shared" si="71"/>
        <v>0</v>
      </c>
      <c r="BV980" s="20">
        <f t="shared" si="72"/>
        <v>0</v>
      </c>
      <c r="CD980" s="23"/>
      <c r="CE980" s="23"/>
      <c r="CH980" s="20" t="str">
        <f t="shared" si="73"/>
        <v xml:space="preserve">[01/00/00] </v>
      </c>
    </row>
    <row r="981" spans="40:86">
      <c r="AN981" s="23"/>
      <c r="AO981" s="23"/>
      <c r="AP981" s="23"/>
      <c r="AQ981" s="23"/>
      <c r="AR981" s="23"/>
      <c r="AS981" s="23"/>
      <c r="AT981" s="23"/>
      <c r="AU981" s="23"/>
      <c r="AV981" s="23"/>
      <c r="AW981" s="23"/>
      <c r="AX981" s="23"/>
      <c r="AY981" s="23"/>
      <c r="AZ981" s="23"/>
      <c r="BA981" s="23"/>
      <c r="BB981" s="23"/>
      <c r="BC981" s="23"/>
      <c r="BD981" s="23"/>
      <c r="BE981" s="23"/>
      <c r="BF981" s="23"/>
      <c r="BT981" s="20">
        <f t="shared" si="70"/>
        <v>0</v>
      </c>
      <c r="BU981" s="20">
        <f t="shared" si="71"/>
        <v>0</v>
      </c>
      <c r="BV981" s="20">
        <f t="shared" si="72"/>
        <v>0</v>
      </c>
      <c r="CD981" s="23"/>
      <c r="CE981" s="23"/>
      <c r="CH981" s="20" t="str">
        <f t="shared" si="73"/>
        <v xml:space="preserve">[01/00/00] </v>
      </c>
    </row>
    <row r="982" spans="40:86">
      <c r="AN982" s="23"/>
      <c r="AO982" s="23"/>
      <c r="AP982" s="23"/>
      <c r="AQ982" s="23"/>
      <c r="AR982" s="23"/>
      <c r="AS982" s="23"/>
      <c r="AT982" s="23"/>
      <c r="AU982" s="23"/>
      <c r="AV982" s="23"/>
      <c r="AW982" s="23"/>
      <c r="AX982" s="23"/>
      <c r="AY982" s="23"/>
      <c r="AZ982" s="23"/>
      <c r="BA982" s="23"/>
      <c r="BB982" s="23"/>
      <c r="BC982" s="23"/>
      <c r="BD982" s="23"/>
      <c r="BE982" s="23"/>
      <c r="BF982" s="23"/>
      <c r="BT982" s="20">
        <f t="shared" si="70"/>
        <v>0</v>
      </c>
      <c r="BU982" s="20">
        <f t="shared" si="71"/>
        <v>0</v>
      </c>
      <c r="BV982" s="20">
        <f t="shared" si="72"/>
        <v>0</v>
      </c>
      <c r="CD982" s="23"/>
      <c r="CE982" s="23"/>
      <c r="CH982" s="20" t="str">
        <f t="shared" si="73"/>
        <v xml:space="preserve">[01/00/00] </v>
      </c>
    </row>
    <row r="983" spans="40:86">
      <c r="AN983" s="23"/>
      <c r="AO983" s="23"/>
      <c r="AP983" s="23"/>
      <c r="AQ983" s="23"/>
      <c r="AR983" s="23"/>
      <c r="AS983" s="23"/>
      <c r="AT983" s="23"/>
      <c r="AU983" s="23"/>
      <c r="AV983" s="23"/>
      <c r="AW983" s="23"/>
      <c r="AX983" s="23"/>
      <c r="AY983" s="23"/>
      <c r="AZ983" s="23"/>
      <c r="BA983" s="23"/>
      <c r="BB983" s="23"/>
      <c r="BC983" s="23"/>
      <c r="BD983" s="23"/>
      <c r="BE983" s="23"/>
      <c r="BF983" s="23"/>
      <c r="BT983" s="20">
        <f t="shared" si="70"/>
        <v>0</v>
      </c>
      <c r="BU983" s="20">
        <f t="shared" si="71"/>
        <v>0</v>
      </c>
      <c r="BV983" s="20">
        <f t="shared" si="72"/>
        <v>0</v>
      </c>
      <c r="CD983" s="23"/>
      <c r="CE983" s="23"/>
      <c r="CH983" s="20" t="str">
        <f t="shared" si="73"/>
        <v xml:space="preserve">[01/00/00] </v>
      </c>
    </row>
    <row r="984" spans="40:86">
      <c r="AN984" s="23"/>
      <c r="AO984" s="23"/>
      <c r="AP984" s="23"/>
      <c r="AQ984" s="23"/>
      <c r="AR984" s="23"/>
      <c r="AS984" s="23"/>
      <c r="AT984" s="23"/>
      <c r="AU984" s="23"/>
      <c r="AV984" s="23"/>
      <c r="AW984" s="23"/>
      <c r="AX984" s="23"/>
      <c r="AY984" s="23"/>
      <c r="AZ984" s="23"/>
      <c r="BA984" s="23"/>
      <c r="BB984" s="23"/>
      <c r="BC984" s="23"/>
      <c r="BD984" s="23"/>
      <c r="BE984" s="23"/>
      <c r="BF984" s="23"/>
      <c r="BT984" s="20">
        <f t="shared" si="70"/>
        <v>0</v>
      </c>
      <c r="BU984" s="20">
        <f t="shared" si="71"/>
        <v>0</v>
      </c>
      <c r="BV984" s="20">
        <f t="shared" si="72"/>
        <v>0</v>
      </c>
      <c r="CD984" s="23"/>
      <c r="CE984" s="23"/>
      <c r="CH984" s="20" t="str">
        <f t="shared" si="73"/>
        <v xml:space="preserve">[01/00/00] </v>
      </c>
    </row>
    <row r="985" spans="40:86">
      <c r="AN985" s="23"/>
      <c r="AO985" s="23"/>
      <c r="AP985" s="23"/>
      <c r="AQ985" s="23"/>
      <c r="AR985" s="23"/>
      <c r="AS985" s="23"/>
      <c r="AT985" s="23"/>
      <c r="AU985" s="23"/>
      <c r="AV985" s="23"/>
      <c r="AW985" s="23"/>
      <c r="AX985" s="23"/>
      <c r="AY985" s="23"/>
      <c r="AZ985" s="23"/>
      <c r="BA985" s="23"/>
      <c r="BB985" s="23"/>
      <c r="BC985" s="23"/>
      <c r="BD985" s="23"/>
      <c r="BE985" s="23"/>
      <c r="BF985" s="23"/>
      <c r="BT985" s="20">
        <f t="shared" si="70"/>
        <v>0</v>
      </c>
      <c r="BU985" s="20">
        <f t="shared" si="71"/>
        <v>0</v>
      </c>
      <c r="BV985" s="20">
        <f t="shared" si="72"/>
        <v>0</v>
      </c>
      <c r="CD985" s="23"/>
      <c r="CE985" s="23"/>
      <c r="CH985" s="20" t="str">
        <f t="shared" si="73"/>
        <v xml:space="preserve">[01/00/00] </v>
      </c>
    </row>
    <row r="986" spans="40:86">
      <c r="AN986" s="23"/>
      <c r="AO986" s="23"/>
      <c r="AP986" s="23"/>
      <c r="AQ986" s="23"/>
      <c r="AR986" s="23"/>
      <c r="AS986" s="23"/>
      <c r="AT986" s="23"/>
      <c r="AU986" s="23"/>
      <c r="AV986" s="23"/>
      <c r="AW986" s="23"/>
      <c r="AX986" s="23"/>
      <c r="AY986" s="23"/>
      <c r="AZ986" s="23"/>
      <c r="BA986" s="23"/>
      <c r="BB986" s="23"/>
      <c r="BC986" s="23"/>
      <c r="BD986" s="23"/>
      <c r="BE986" s="23"/>
      <c r="BF986" s="23"/>
      <c r="BT986" s="20">
        <f t="shared" si="70"/>
        <v>0</v>
      </c>
      <c r="BU986" s="20">
        <f t="shared" si="71"/>
        <v>0</v>
      </c>
      <c r="BV986" s="20">
        <f t="shared" si="72"/>
        <v>0</v>
      </c>
      <c r="CD986" s="23"/>
      <c r="CE986" s="23"/>
      <c r="CH986" s="20" t="str">
        <f t="shared" si="73"/>
        <v xml:space="preserve">[01/00/00] </v>
      </c>
    </row>
    <row r="987" spans="40:86">
      <c r="AN987" s="23"/>
      <c r="AO987" s="23"/>
      <c r="AP987" s="23"/>
      <c r="AQ987" s="23"/>
      <c r="AR987" s="23"/>
      <c r="AS987" s="23"/>
      <c r="AT987" s="23"/>
      <c r="AU987" s="23"/>
      <c r="AV987" s="23"/>
      <c r="AW987" s="23"/>
      <c r="AX987" s="23"/>
      <c r="AY987" s="23"/>
      <c r="AZ987" s="23"/>
      <c r="BA987" s="23"/>
      <c r="BB987" s="23"/>
      <c r="BC987" s="23"/>
      <c r="BD987" s="23"/>
      <c r="BE987" s="23"/>
      <c r="BF987" s="23"/>
      <c r="BT987" s="20">
        <f t="shared" si="70"/>
        <v>0</v>
      </c>
      <c r="BU987" s="20">
        <f t="shared" si="71"/>
        <v>0</v>
      </c>
      <c r="BV987" s="20">
        <f t="shared" si="72"/>
        <v>0</v>
      </c>
      <c r="CD987" s="23"/>
      <c r="CE987" s="23"/>
      <c r="CH987" s="20" t="str">
        <f t="shared" si="73"/>
        <v xml:space="preserve">[01/00/00] </v>
      </c>
    </row>
    <row r="988" spans="40:86">
      <c r="AN988" s="23"/>
      <c r="AO988" s="23"/>
      <c r="AP988" s="23"/>
      <c r="AQ988" s="23"/>
      <c r="AR988" s="23"/>
      <c r="AS988" s="23"/>
      <c r="AT988" s="23"/>
      <c r="AU988" s="23"/>
      <c r="AV988" s="23"/>
      <c r="AW988" s="23"/>
      <c r="AX988" s="23"/>
      <c r="AY988" s="23"/>
      <c r="AZ988" s="23"/>
      <c r="BA988" s="23"/>
      <c r="BB988" s="23"/>
      <c r="BC988" s="23"/>
      <c r="BD988" s="23"/>
      <c r="BE988" s="23"/>
      <c r="BF988" s="23"/>
      <c r="BT988" s="20">
        <f t="shared" si="70"/>
        <v>0</v>
      </c>
      <c r="BU988" s="20">
        <f t="shared" si="71"/>
        <v>0</v>
      </c>
      <c r="BV988" s="20">
        <f t="shared" si="72"/>
        <v>0</v>
      </c>
      <c r="CD988" s="23"/>
      <c r="CE988" s="23"/>
      <c r="CH988" s="20" t="str">
        <f t="shared" si="73"/>
        <v xml:space="preserve">[01/00/00] </v>
      </c>
    </row>
    <row r="989" spans="40:86">
      <c r="AN989" s="23"/>
      <c r="AO989" s="23"/>
      <c r="AP989" s="23"/>
      <c r="AQ989" s="23"/>
      <c r="AR989" s="23"/>
      <c r="AS989" s="23"/>
      <c r="AT989" s="23"/>
      <c r="AU989" s="23"/>
      <c r="AV989" s="23"/>
      <c r="AW989" s="23"/>
      <c r="AX989" s="23"/>
      <c r="AY989" s="23"/>
      <c r="AZ989" s="23"/>
      <c r="BA989" s="23"/>
      <c r="BB989" s="23"/>
      <c r="BC989" s="23"/>
      <c r="BD989" s="23"/>
      <c r="BE989" s="23"/>
      <c r="BF989" s="23"/>
      <c r="BT989" s="20">
        <f t="shared" si="70"/>
        <v>0</v>
      </c>
      <c r="BU989" s="20">
        <f t="shared" si="71"/>
        <v>0</v>
      </c>
      <c r="BV989" s="20">
        <f t="shared" si="72"/>
        <v>0</v>
      </c>
      <c r="CD989" s="23"/>
      <c r="CE989" s="23"/>
      <c r="CH989" s="20" t="str">
        <f t="shared" si="73"/>
        <v xml:space="preserve">[01/00/00] </v>
      </c>
    </row>
    <row r="990" spans="40:86">
      <c r="AN990" s="23"/>
      <c r="AO990" s="23"/>
      <c r="AP990" s="23"/>
      <c r="AQ990" s="23"/>
      <c r="AR990" s="23"/>
      <c r="AS990" s="23"/>
      <c r="AT990" s="23"/>
      <c r="AU990" s="23"/>
      <c r="AV990" s="23"/>
      <c r="AW990" s="23"/>
      <c r="AX990" s="23"/>
      <c r="AY990" s="23"/>
      <c r="AZ990" s="23"/>
      <c r="BA990" s="23"/>
      <c r="BB990" s="23"/>
      <c r="BC990" s="23"/>
      <c r="BD990" s="23"/>
      <c r="BE990" s="23"/>
      <c r="BF990" s="23"/>
      <c r="BT990" s="20">
        <f t="shared" si="70"/>
        <v>0</v>
      </c>
      <c r="BU990" s="20">
        <f t="shared" si="71"/>
        <v>0</v>
      </c>
      <c r="BV990" s="20">
        <f t="shared" si="72"/>
        <v>0</v>
      </c>
      <c r="CD990" s="23"/>
      <c r="CE990" s="23"/>
      <c r="CH990" s="20" t="str">
        <f t="shared" si="73"/>
        <v xml:space="preserve">[01/00/00] </v>
      </c>
    </row>
    <row r="991" spans="40:86">
      <c r="AN991" s="23"/>
      <c r="AO991" s="23"/>
      <c r="AP991" s="23"/>
      <c r="AQ991" s="23"/>
      <c r="AR991" s="23"/>
      <c r="AS991" s="23"/>
      <c r="AT991" s="23"/>
      <c r="AU991" s="23"/>
      <c r="AV991" s="23"/>
      <c r="AW991" s="23"/>
      <c r="AX991" s="23"/>
      <c r="AY991" s="23"/>
      <c r="AZ991" s="23"/>
      <c r="BA991" s="23"/>
      <c r="BB991" s="23"/>
      <c r="BC991" s="23"/>
      <c r="BD991" s="23"/>
      <c r="BE991" s="23"/>
      <c r="BF991" s="23"/>
      <c r="BT991" s="20">
        <f t="shared" si="70"/>
        <v>0</v>
      </c>
      <c r="BU991" s="20">
        <f t="shared" si="71"/>
        <v>0</v>
      </c>
      <c r="BV991" s="20">
        <f t="shared" si="72"/>
        <v>0</v>
      </c>
      <c r="CD991" s="23"/>
      <c r="CE991" s="23"/>
      <c r="CH991" s="20" t="str">
        <f t="shared" si="73"/>
        <v xml:space="preserve">[01/00/00] </v>
      </c>
    </row>
    <row r="992" spans="40:86">
      <c r="AN992" s="23"/>
      <c r="AO992" s="23"/>
      <c r="AP992" s="23"/>
      <c r="AQ992" s="23"/>
      <c r="AR992" s="23"/>
      <c r="AS992" s="23"/>
      <c r="AT992" s="23"/>
      <c r="AU992" s="23"/>
      <c r="AV992" s="23"/>
      <c r="AW992" s="23"/>
      <c r="AX992" s="23"/>
      <c r="AY992" s="23"/>
      <c r="AZ992" s="23"/>
      <c r="BA992" s="23"/>
      <c r="BB992" s="23"/>
      <c r="BC992" s="23"/>
      <c r="BD992" s="23"/>
      <c r="BE992" s="23"/>
      <c r="BF992" s="23"/>
      <c r="BT992" s="20">
        <f t="shared" si="70"/>
        <v>0</v>
      </c>
      <c r="BU992" s="20">
        <f t="shared" si="71"/>
        <v>0</v>
      </c>
      <c r="BV992" s="20">
        <f t="shared" si="72"/>
        <v>0</v>
      </c>
      <c r="CD992" s="23"/>
      <c r="CE992" s="23"/>
      <c r="CH992" s="20" t="str">
        <f t="shared" si="73"/>
        <v xml:space="preserve">[01/00/00] </v>
      </c>
    </row>
    <row r="993" spans="40:86">
      <c r="AN993" s="23"/>
      <c r="AO993" s="23"/>
      <c r="AP993" s="23"/>
      <c r="AQ993" s="23"/>
      <c r="AR993" s="23"/>
      <c r="AS993" s="23"/>
      <c r="AT993" s="23"/>
      <c r="AU993" s="23"/>
      <c r="AV993" s="23"/>
      <c r="AW993" s="23"/>
      <c r="AX993" s="23"/>
      <c r="AY993" s="23"/>
      <c r="AZ993" s="23"/>
      <c r="BA993" s="23"/>
      <c r="BB993" s="23"/>
      <c r="BC993" s="23"/>
      <c r="BD993" s="23"/>
      <c r="BE993" s="23"/>
      <c r="BF993" s="23"/>
      <c r="BT993" s="20">
        <f t="shared" si="70"/>
        <v>0</v>
      </c>
      <c r="BU993" s="20">
        <f t="shared" si="71"/>
        <v>0</v>
      </c>
      <c r="BV993" s="20">
        <f t="shared" si="72"/>
        <v>0</v>
      </c>
      <c r="CD993" s="23"/>
      <c r="CE993" s="23"/>
      <c r="CH993" s="20" t="str">
        <f t="shared" si="73"/>
        <v xml:space="preserve">[01/00/00] </v>
      </c>
    </row>
    <row r="994" spans="40:86">
      <c r="AN994" s="23"/>
      <c r="AO994" s="23"/>
      <c r="AP994" s="23"/>
      <c r="AQ994" s="23"/>
      <c r="AR994" s="23"/>
      <c r="AS994" s="23"/>
      <c r="AT994" s="23"/>
      <c r="AU994" s="23"/>
      <c r="AV994" s="23"/>
      <c r="AW994" s="23"/>
      <c r="AX994" s="23"/>
      <c r="AY994" s="23"/>
      <c r="AZ994" s="23"/>
      <c r="BA994" s="23"/>
      <c r="BB994" s="23"/>
      <c r="BC994" s="23"/>
      <c r="BD994" s="23"/>
      <c r="BE994" s="23"/>
      <c r="BF994" s="23"/>
      <c r="BT994" s="20">
        <f t="shared" si="70"/>
        <v>0</v>
      </c>
      <c r="BU994" s="20">
        <f t="shared" si="71"/>
        <v>0</v>
      </c>
      <c r="BV994" s="20">
        <f t="shared" si="72"/>
        <v>0</v>
      </c>
      <c r="CD994" s="23"/>
      <c r="CE994" s="23"/>
      <c r="CH994" s="20" t="str">
        <f t="shared" si="73"/>
        <v xml:space="preserve">[01/00/00] </v>
      </c>
    </row>
    <row r="995" spans="40:86">
      <c r="AN995" s="23"/>
      <c r="AO995" s="23"/>
      <c r="AP995" s="23"/>
      <c r="AQ995" s="23"/>
      <c r="AR995" s="23"/>
      <c r="AS995" s="23"/>
      <c r="AT995" s="23"/>
      <c r="AU995" s="23"/>
      <c r="AV995" s="23"/>
      <c r="AW995" s="23"/>
      <c r="AX995" s="23"/>
      <c r="AY995" s="23"/>
      <c r="AZ995" s="23"/>
      <c r="BA995" s="23"/>
      <c r="BB995" s="23"/>
      <c r="BC995" s="23"/>
      <c r="BD995" s="23"/>
      <c r="BE995" s="23"/>
      <c r="BF995" s="23"/>
      <c r="BT995" s="20">
        <f t="shared" si="70"/>
        <v>0</v>
      </c>
      <c r="BU995" s="20">
        <f t="shared" si="71"/>
        <v>0</v>
      </c>
      <c r="BV995" s="20">
        <f t="shared" si="72"/>
        <v>0</v>
      </c>
      <c r="CD995" s="23"/>
      <c r="CE995" s="23"/>
      <c r="CH995" s="20" t="str">
        <f t="shared" si="73"/>
        <v xml:space="preserve">[01/00/00] </v>
      </c>
    </row>
    <row r="996" spans="40:86">
      <c r="AN996" s="23"/>
      <c r="AO996" s="23"/>
      <c r="AP996" s="23"/>
      <c r="AQ996" s="23"/>
      <c r="AR996" s="23"/>
      <c r="AS996" s="23"/>
      <c r="AT996" s="23"/>
      <c r="AU996" s="23"/>
      <c r="AV996" s="23"/>
      <c r="AW996" s="23"/>
      <c r="AX996" s="23"/>
      <c r="AY996" s="23"/>
      <c r="AZ996" s="23"/>
      <c r="BA996" s="23"/>
      <c r="BB996" s="23"/>
      <c r="BC996" s="23"/>
      <c r="BD996" s="23"/>
      <c r="BE996" s="23"/>
      <c r="BF996" s="23"/>
      <c r="BT996" s="20">
        <f t="shared" si="70"/>
        <v>0</v>
      </c>
      <c r="BU996" s="20">
        <f t="shared" si="71"/>
        <v>0</v>
      </c>
      <c r="BV996" s="20">
        <f t="shared" si="72"/>
        <v>0</v>
      </c>
      <c r="CD996" s="23"/>
      <c r="CE996" s="23"/>
      <c r="CH996" s="20" t="str">
        <f t="shared" si="73"/>
        <v xml:space="preserve">[01/00/00] </v>
      </c>
    </row>
    <row r="997" spans="40:86">
      <c r="AN997" s="23"/>
      <c r="AO997" s="23"/>
      <c r="AP997" s="23"/>
      <c r="AQ997" s="23"/>
      <c r="AR997" s="23"/>
      <c r="AS997" s="23"/>
      <c r="AT997" s="23"/>
      <c r="AU997" s="23"/>
      <c r="AV997" s="23"/>
      <c r="AW997" s="23"/>
      <c r="AX997" s="23"/>
      <c r="AY997" s="23"/>
      <c r="AZ997" s="23"/>
      <c r="BA997" s="23"/>
      <c r="BB997" s="23"/>
      <c r="BC997" s="23"/>
      <c r="BD997" s="23"/>
      <c r="BE997" s="23"/>
      <c r="BF997" s="23"/>
      <c r="BT997" s="20">
        <f t="shared" si="70"/>
        <v>0</v>
      </c>
      <c r="BU997" s="20">
        <f t="shared" si="71"/>
        <v>0</v>
      </c>
      <c r="BV997" s="20">
        <f t="shared" si="72"/>
        <v>0</v>
      </c>
      <c r="CD997" s="23"/>
      <c r="CE997" s="23"/>
      <c r="CH997" s="20" t="str">
        <f t="shared" si="73"/>
        <v xml:space="preserve">[01/00/00] </v>
      </c>
    </row>
    <row r="998" spans="40:86">
      <c r="AN998" s="23"/>
      <c r="AO998" s="23"/>
      <c r="AP998" s="23"/>
      <c r="AQ998" s="23"/>
      <c r="AR998" s="23"/>
      <c r="AS998" s="23"/>
      <c r="AT998" s="23"/>
      <c r="AU998" s="23"/>
      <c r="AV998" s="23"/>
      <c r="AW998" s="23"/>
      <c r="AX998" s="23"/>
      <c r="AY998" s="23"/>
      <c r="AZ998" s="23"/>
      <c r="BA998" s="23"/>
      <c r="BB998" s="23"/>
      <c r="BC998" s="23"/>
      <c r="BD998" s="23"/>
      <c r="BE998" s="23"/>
      <c r="BF998" s="23"/>
      <c r="BT998" s="20">
        <f t="shared" si="70"/>
        <v>0</v>
      </c>
      <c r="BU998" s="20">
        <f t="shared" si="71"/>
        <v>0</v>
      </c>
      <c r="BV998" s="20">
        <f t="shared" si="72"/>
        <v>0</v>
      </c>
      <c r="CD998" s="23"/>
      <c r="CE998" s="23"/>
      <c r="CH998" s="20" t="str">
        <f t="shared" si="73"/>
        <v xml:space="preserve">[01/00/00] </v>
      </c>
    </row>
    <row r="999" spans="40:86">
      <c r="AN999" s="23"/>
      <c r="AO999" s="23"/>
      <c r="AP999" s="23"/>
      <c r="AQ999" s="23"/>
      <c r="AR999" s="23"/>
      <c r="AS999" s="23"/>
      <c r="AT999" s="23"/>
      <c r="AU999" s="23"/>
      <c r="AV999" s="23"/>
      <c r="AW999" s="23"/>
      <c r="AX999" s="23"/>
      <c r="AY999" s="23"/>
      <c r="AZ999" s="23"/>
      <c r="BA999" s="23"/>
      <c r="BB999" s="23"/>
      <c r="BC999" s="23"/>
      <c r="BD999" s="23"/>
      <c r="BE999" s="23"/>
      <c r="BF999" s="23"/>
      <c r="BT999" s="20">
        <f t="shared" si="70"/>
        <v>0</v>
      </c>
      <c r="BU999" s="20">
        <f t="shared" si="71"/>
        <v>0</v>
      </c>
      <c r="BV999" s="20">
        <f t="shared" si="72"/>
        <v>0</v>
      </c>
      <c r="CD999" s="23"/>
      <c r="CE999" s="23"/>
      <c r="CH999" s="20" t="str">
        <f t="shared" si="73"/>
        <v xml:space="preserve">[01/00/00] </v>
      </c>
    </row>
    <row r="1000" spans="40:86">
      <c r="AN1000" s="23"/>
      <c r="AO1000" s="23"/>
      <c r="AP1000" s="23"/>
      <c r="AQ1000" s="23"/>
      <c r="AR1000" s="23"/>
      <c r="AS1000" s="23"/>
      <c r="AT1000" s="23"/>
      <c r="AU1000" s="23"/>
      <c r="AV1000" s="23"/>
      <c r="AW1000" s="23"/>
      <c r="AX1000" s="23"/>
      <c r="AY1000" s="23"/>
      <c r="AZ1000" s="23"/>
      <c r="BA1000" s="23"/>
      <c r="BB1000" s="23"/>
      <c r="BC1000" s="23"/>
      <c r="BD1000" s="23"/>
      <c r="BE1000" s="23"/>
      <c r="BF1000" s="23"/>
      <c r="CD1000" s="23"/>
      <c r="CE1000" s="23"/>
      <c r="CH1000" s="20" t="str">
        <f t="shared" si="73"/>
        <v xml:space="preserve">[01/00/00] </v>
      </c>
    </row>
    <row r="1001" spans="40:86">
      <c r="AN1001" s="23"/>
      <c r="AO1001" s="23"/>
      <c r="AP1001" s="23"/>
      <c r="AQ1001" s="23"/>
      <c r="AR1001" s="23"/>
      <c r="AS1001" s="23"/>
      <c r="AT1001" s="23"/>
      <c r="AU1001" s="23"/>
      <c r="AV1001" s="23"/>
      <c r="AW1001" s="23"/>
      <c r="AX1001" s="23"/>
      <c r="AY1001" s="23"/>
      <c r="AZ1001" s="23"/>
      <c r="BA1001" s="23"/>
      <c r="BB1001" s="23"/>
      <c r="BC1001" s="23"/>
      <c r="BD1001" s="23"/>
      <c r="BE1001" s="23"/>
      <c r="BF1001" s="23"/>
      <c r="CD1001" s="23"/>
      <c r="CE1001" s="23"/>
      <c r="CH1001" s="20" t="str">
        <f t="shared" si="73"/>
        <v xml:space="preserve">[01/00/00] </v>
      </c>
    </row>
    <row r="1002" spans="40:86">
      <c r="AN1002" s="23"/>
      <c r="AO1002" s="23"/>
      <c r="AP1002" s="23"/>
      <c r="AQ1002" s="23"/>
      <c r="AR1002" s="23"/>
      <c r="AS1002" s="23"/>
      <c r="AT1002" s="23"/>
      <c r="AU1002" s="23"/>
      <c r="AV1002" s="23"/>
      <c r="AW1002" s="23"/>
      <c r="AX1002" s="23"/>
      <c r="AY1002" s="23"/>
      <c r="AZ1002" s="23"/>
      <c r="BA1002" s="23"/>
      <c r="BB1002" s="23"/>
      <c r="BC1002" s="23"/>
      <c r="BD1002" s="23"/>
      <c r="BE1002" s="23"/>
      <c r="BF1002" s="23"/>
      <c r="CD1002" s="23"/>
      <c r="CE1002" s="23"/>
      <c r="CH1002" s="20" t="str">
        <f t="shared" si="73"/>
        <v xml:space="preserve">[01/00/00] </v>
      </c>
    </row>
    <row r="1003" spans="40:86">
      <c r="AN1003" s="23"/>
      <c r="AO1003" s="23"/>
      <c r="AP1003" s="23"/>
      <c r="AQ1003" s="23"/>
      <c r="AR1003" s="23"/>
      <c r="AS1003" s="23"/>
      <c r="AT1003" s="23"/>
      <c r="AU1003" s="23"/>
      <c r="AV1003" s="23"/>
      <c r="AW1003" s="23"/>
      <c r="AX1003" s="23"/>
      <c r="AY1003" s="23"/>
      <c r="AZ1003" s="23"/>
      <c r="BA1003" s="23"/>
      <c r="BB1003" s="23"/>
      <c r="BC1003" s="23"/>
      <c r="BD1003" s="23"/>
      <c r="BE1003" s="23"/>
      <c r="BF1003" s="23"/>
      <c r="CD1003" s="23"/>
      <c r="CE1003" s="23"/>
      <c r="CH1003" s="20" t="str">
        <f t="shared" si="73"/>
        <v xml:space="preserve">[01/00/00] </v>
      </c>
    </row>
    <row r="1004" spans="40:86">
      <c r="AN1004" s="23"/>
      <c r="AO1004" s="23"/>
      <c r="AP1004" s="23"/>
      <c r="AQ1004" s="23"/>
      <c r="AR1004" s="23"/>
      <c r="AS1004" s="23"/>
      <c r="AT1004" s="23"/>
      <c r="AU1004" s="23"/>
      <c r="AV1004" s="23"/>
      <c r="AW1004" s="23"/>
      <c r="AX1004" s="23"/>
      <c r="AY1004" s="23"/>
      <c r="AZ1004" s="23"/>
      <c r="BA1004" s="23"/>
      <c r="BB1004" s="23"/>
      <c r="BC1004" s="23"/>
      <c r="BD1004" s="23"/>
      <c r="BE1004" s="23"/>
      <c r="BF1004" s="23"/>
      <c r="CD1004" s="23"/>
      <c r="CE1004" s="23"/>
      <c r="CH1004" s="20" t="str">
        <f t="shared" si="73"/>
        <v xml:space="preserve">[01/00/00] </v>
      </c>
    </row>
    <row r="1005" spans="40:86">
      <c r="AN1005" s="23"/>
      <c r="AO1005" s="23"/>
      <c r="AP1005" s="23"/>
      <c r="AQ1005" s="23"/>
      <c r="AR1005" s="23"/>
      <c r="AS1005" s="23"/>
      <c r="AT1005" s="23"/>
      <c r="AU1005" s="23"/>
      <c r="AV1005" s="23"/>
      <c r="AW1005" s="23"/>
      <c r="AX1005" s="23"/>
      <c r="AY1005" s="23"/>
      <c r="AZ1005" s="23"/>
      <c r="BA1005" s="23"/>
      <c r="BB1005" s="23"/>
      <c r="BC1005" s="23"/>
      <c r="BD1005" s="23"/>
      <c r="BE1005" s="23"/>
      <c r="BF1005" s="23"/>
      <c r="CD1005" s="23"/>
      <c r="CE1005" s="23"/>
      <c r="CH1005" s="20" t="str">
        <f t="shared" si="73"/>
        <v xml:space="preserve">[01/00/00] </v>
      </c>
    </row>
    <row r="1006" spans="40:86">
      <c r="AN1006" s="23"/>
      <c r="AO1006" s="23"/>
      <c r="AP1006" s="23"/>
      <c r="AQ1006" s="23"/>
      <c r="AR1006" s="23"/>
      <c r="AS1006" s="23"/>
      <c r="AT1006" s="23"/>
      <c r="AU1006" s="23"/>
      <c r="AV1006" s="23"/>
      <c r="AW1006" s="23"/>
      <c r="AX1006" s="23"/>
      <c r="AY1006" s="23"/>
      <c r="AZ1006" s="23"/>
      <c r="BA1006" s="23"/>
      <c r="BB1006" s="23"/>
      <c r="BC1006" s="23"/>
      <c r="BD1006" s="23"/>
      <c r="BE1006" s="23"/>
      <c r="BF1006" s="23"/>
      <c r="CD1006" s="23"/>
      <c r="CE1006" s="23"/>
      <c r="CH1006" s="20" t="str">
        <f t="shared" si="73"/>
        <v xml:space="preserve">[01/00/00] </v>
      </c>
    </row>
    <row r="1007" spans="40:86">
      <c r="AN1007" s="23"/>
      <c r="AO1007" s="23"/>
      <c r="AP1007" s="23"/>
      <c r="AQ1007" s="23"/>
      <c r="AR1007" s="23"/>
      <c r="AS1007" s="23"/>
      <c r="AT1007" s="23"/>
      <c r="AU1007" s="23"/>
      <c r="AV1007" s="23"/>
      <c r="AW1007" s="23"/>
      <c r="AX1007" s="23"/>
      <c r="AY1007" s="23"/>
      <c r="AZ1007" s="23"/>
      <c r="BA1007" s="23"/>
      <c r="BB1007" s="23"/>
      <c r="BC1007" s="23"/>
      <c r="BD1007" s="23"/>
      <c r="BE1007" s="23"/>
      <c r="BF1007" s="23"/>
      <c r="CD1007" s="23"/>
      <c r="CE1007" s="23"/>
      <c r="CH1007" s="20" t="str">
        <f t="shared" si="73"/>
        <v xml:space="preserve">[01/00/00] </v>
      </c>
    </row>
    <row r="1008" spans="40:86">
      <c r="AN1008" s="23"/>
      <c r="AO1008" s="23"/>
      <c r="AP1008" s="23"/>
      <c r="AQ1008" s="23"/>
      <c r="AR1008" s="23"/>
      <c r="AS1008" s="23"/>
      <c r="AT1008" s="23"/>
      <c r="AU1008" s="23"/>
      <c r="AV1008" s="23"/>
      <c r="AW1008" s="23"/>
      <c r="AX1008" s="23"/>
      <c r="AY1008" s="23"/>
      <c r="AZ1008" s="23"/>
      <c r="BA1008" s="23"/>
      <c r="BB1008" s="23"/>
      <c r="BC1008" s="23"/>
      <c r="BD1008" s="23"/>
      <c r="BE1008" s="23"/>
      <c r="BF1008" s="23"/>
      <c r="CD1008" s="23"/>
      <c r="CE1008" s="23"/>
      <c r="CH1008" s="20" t="str">
        <f t="shared" si="73"/>
        <v xml:space="preserve">[01/00/00] </v>
      </c>
    </row>
    <row r="1009" spans="40:86">
      <c r="AN1009" s="23"/>
      <c r="AO1009" s="23"/>
      <c r="AP1009" s="23"/>
      <c r="AQ1009" s="23"/>
      <c r="AR1009" s="23"/>
      <c r="AS1009" s="23"/>
      <c r="AT1009" s="23"/>
      <c r="AU1009" s="23"/>
      <c r="AV1009" s="23"/>
      <c r="AW1009" s="23"/>
      <c r="AX1009" s="23"/>
      <c r="AY1009" s="23"/>
      <c r="AZ1009" s="23"/>
      <c r="BA1009" s="23"/>
      <c r="BB1009" s="23"/>
      <c r="BC1009" s="23"/>
      <c r="BD1009" s="23"/>
      <c r="BE1009" s="23"/>
      <c r="BF1009" s="23"/>
      <c r="CD1009" s="23"/>
      <c r="CE1009" s="23"/>
      <c r="CH1009" s="20" t="str">
        <f t="shared" si="73"/>
        <v xml:space="preserve">[01/00/00] </v>
      </c>
    </row>
    <row r="1010" spans="40:86">
      <c r="AN1010" s="23"/>
      <c r="AO1010" s="23"/>
      <c r="AP1010" s="23"/>
      <c r="AQ1010" s="23"/>
      <c r="AR1010" s="23"/>
      <c r="AS1010" s="23"/>
      <c r="AT1010" s="23"/>
      <c r="AU1010" s="23"/>
      <c r="AV1010" s="23"/>
      <c r="AW1010" s="23"/>
      <c r="AX1010" s="23"/>
      <c r="AY1010" s="23"/>
      <c r="AZ1010" s="23"/>
      <c r="BA1010" s="23"/>
      <c r="BB1010" s="23"/>
      <c r="BC1010" s="23"/>
      <c r="BD1010" s="23"/>
      <c r="BE1010" s="23"/>
      <c r="BF1010" s="23"/>
      <c r="CD1010" s="23"/>
      <c r="CE1010" s="23"/>
      <c r="CH1010" s="20" t="str">
        <f t="shared" si="73"/>
        <v xml:space="preserve">[01/00/00] </v>
      </c>
    </row>
    <row r="1011" spans="40:86">
      <c r="AN1011" s="23"/>
      <c r="AO1011" s="23"/>
      <c r="AP1011" s="23"/>
      <c r="AQ1011" s="23"/>
      <c r="AR1011" s="23"/>
      <c r="AS1011" s="23"/>
      <c r="AT1011" s="23"/>
      <c r="AU1011" s="23"/>
      <c r="AV1011" s="23"/>
      <c r="AW1011" s="23"/>
      <c r="AX1011" s="23"/>
      <c r="AY1011" s="23"/>
      <c r="AZ1011" s="23"/>
      <c r="BA1011" s="23"/>
      <c r="BB1011" s="23"/>
      <c r="BC1011" s="23"/>
      <c r="BD1011" s="23"/>
      <c r="BE1011" s="23"/>
      <c r="BF1011" s="23"/>
      <c r="CD1011" s="23"/>
      <c r="CE1011" s="23"/>
      <c r="CH1011" s="20" t="str">
        <f t="shared" si="73"/>
        <v xml:space="preserve">[01/00/00] </v>
      </c>
    </row>
    <row r="1012" spans="40:86">
      <c r="AN1012" s="23"/>
      <c r="AO1012" s="23"/>
      <c r="AP1012" s="23"/>
      <c r="AQ1012" s="23"/>
      <c r="AR1012" s="23"/>
      <c r="AS1012" s="23"/>
      <c r="AT1012" s="23"/>
      <c r="AU1012" s="23"/>
      <c r="AV1012" s="23"/>
      <c r="AW1012" s="23"/>
      <c r="AX1012" s="23"/>
      <c r="AY1012" s="23"/>
      <c r="AZ1012" s="23"/>
      <c r="BA1012" s="23"/>
      <c r="BB1012" s="23"/>
      <c r="BC1012" s="23"/>
      <c r="BD1012" s="23"/>
      <c r="BE1012" s="23"/>
      <c r="BF1012" s="23"/>
      <c r="CD1012" s="23"/>
      <c r="CE1012" s="23"/>
      <c r="CH1012" s="20" t="str">
        <f t="shared" si="73"/>
        <v xml:space="preserve">[01/00/00] </v>
      </c>
    </row>
    <row r="1013" spans="40:86">
      <c r="AN1013" s="23"/>
      <c r="AO1013" s="23"/>
      <c r="AP1013" s="23"/>
      <c r="AQ1013" s="23"/>
      <c r="AR1013" s="23"/>
      <c r="AS1013" s="23"/>
      <c r="AT1013" s="23"/>
      <c r="AU1013" s="23"/>
      <c r="AV1013" s="23"/>
      <c r="AW1013" s="23"/>
      <c r="AX1013" s="23"/>
      <c r="AY1013" s="23"/>
      <c r="AZ1013" s="23"/>
      <c r="BA1013" s="23"/>
      <c r="BB1013" s="23"/>
      <c r="BC1013" s="23"/>
      <c r="BD1013" s="23"/>
      <c r="BE1013" s="23"/>
      <c r="BF1013" s="23"/>
      <c r="CD1013" s="23"/>
      <c r="CE1013" s="23"/>
      <c r="CH1013" s="20" t="str">
        <f t="shared" si="73"/>
        <v xml:space="preserve">[01/00/00] </v>
      </c>
    </row>
    <row r="1014" spans="40:86">
      <c r="AN1014" s="23"/>
      <c r="AO1014" s="23"/>
      <c r="AP1014" s="23"/>
      <c r="AQ1014" s="23"/>
      <c r="AR1014" s="23"/>
      <c r="AS1014" s="23"/>
      <c r="AT1014" s="23"/>
      <c r="AU1014" s="23"/>
      <c r="AV1014" s="23"/>
      <c r="AW1014" s="23"/>
      <c r="AX1014" s="23"/>
      <c r="AY1014" s="23"/>
      <c r="AZ1014" s="23"/>
      <c r="BA1014" s="23"/>
      <c r="BB1014" s="23"/>
      <c r="BC1014" s="23"/>
      <c r="BD1014" s="23"/>
      <c r="BE1014" s="23"/>
      <c r="BF1014" s="23"/>
      <c r="CD1014" s="23"/>
      <c r="CE1014" s="23"/>
      <c r="CH1014" s="20" t="str">
        <f t="shared" si="73"/>
        <v xml:space="preserve">[01/00/00] </v>
      </c>
    </row>
    <row r="1015" spans="40:86">
      <c r="AN1015" s="23"/>
      <c r="AO1015" s="23"/>
      <c r="AP1015" s="23"/>
      <c r="AQ1015" s="23"/>
      <c r="AR1015" s="23"/>
      <c r="AS1015" s="23"/>
      <c r="AT1015" s="23"/>
      <c r="AU1015" s="23"/>
      <c r="AV1015" s="23"/>
      <c r="AW1015" s="23"/>
      <c r="AX1015" s="23"/>
      <c r="AY1015" s="23"/>
      <c r="AZ1015" s="23"/>
      <c r="BA1015" s="23"/>
      <c r="BB1015" s="23"/>
      <c r="BC1015" s="23"/>
      <c r="BD1015" s="23"/>
      <c r="BE1015" s="23"/>
      <c r="BF1015" s="23"/>
      <c r="CD1015" s="23"/>
      <c r="CE1015" s="23"/>
      <c r="CH1015" s="20" t="str">
        <f t="shared" si="73"/>
        <v xml:space="preserve">[01/00/00] </v>
      </c>
    </row>
    <row r="1016" spans="40:86">
      <c r="AN1016" s="23"/>
      <c r="AO1016" s="23"/>
      <c r="AP1016" s="23"/>
      <c r="AQ1016" s="23"/>
      <c r="AR1016" s="23"/>
      <c r="AS1016" s="23"/>
      <c r="AT1016" s="23"/>
      <c r="AU1016" s="23"/>
      <c r="AV1016" s="23"/>
      <c r="AW1016" s="23"/>
      <c r="AX1016" s="23"/>
      <c r="AY1016" s="23"/>
      <c r="AZ1016" s="23"/>
      <c r="BA1016" s="23"/>
      <c r="BB1016" s="23"/>
      <c r="BC1016" s="23"/>
      <c r="BD1016" s="23"/>
      <c r="BE1016" s="23"/>
      <c r="BF1016" s="23"/>
      <c r="CD1016" s="23"/>
      <c r="CE1016" s="23"/>
      <c r="CH1016" s="20" t="str">
        <f t="shared" si="73"/>
        <v xml:space="preserve">[01/00/00] </v>
      </c>
    </row>
    <row r="1017" spans="40:86">
      <c r="AN1017" s="23"/>
      <c r="AO1017" s="23"/>
      <c r="AP1017" s="23"/>
      <c r="AQ1017" s="23"/>
      <c r="AR1017" s="23"/>
      <c r="AS1017" s="23"/>
      <c r="AT1017" s="23"/>
      <c r="AU1017" s="23"/>
      <c r="AV1017" s="23"/>
      <c r="AW1017" s="23"/>
      <c r="AX1017" s="23"/>
      <c r="AY1017" s="23"/>
      <c r="AZ1017" s="23"/>
      <c r="BA1017" s="23"/>
      <c r="BB1017" s="23"/>
      <c r="BC1017" s="23"/>
      <c r="BD1017" s="23"/>
      <c r="BE1017" s="23"/>
      <c r="BF1017" s="23"/>
      <c r="CD1017" s="23"/>
      <c r="CE1017" s="23"/>
      <c r="CH1017" s="20" t="str">
        <f t="shared" si="73"/>
        <v xml:space="preserve">[01/00/00] </v>
      </c>
    </row>
    <row r="1018" spans="40:86">
      <c r="AN1018" s="23"/>
      <c r="AO1018" s="23"/>
      <c r="AP1018" s="23"/>
      <c r="AQ1018" s="23"/>
      <c r="AR1018" s="23"/>
      <c r="AS1018" s="23"/>
      <c r="AT1018" s="23"/>
      <c r="AU1018" s="23"/>
      <c r="AV1018" s="23"/>
      <c r="AW1018" s="23"/>
      <c r="AX1018" s="23"/>
      <c r="AY1018" s="23"/>
      <c r="AZ1018" s="23"/>
      <c r="BA1018" s="23"/>
      <c r="BB1018" s="23"/>
      <c r="BC1018" s="23"/>
      <c r="BD1018" s="23"/>
      <c r="BE1018" s="23"/>
      <c r="BF1018" s="23"/>
      <c r="CD1018" s="23"/>
      <c r="CE1018" s="23"/>
      <c r="CH1018" s="20" t="str">
        <f t="shared" si="73"/>
        <v xml:space="preserve">[01/00/00] </v>
      </c>
    </row>
    <row r="1019" spans="40:86">
      <c r="AN1019" s="23"/>
      <c r="AO1019" s="23"/>
      <c r="AP1019" s="23"/>
      <c r="AQ1019" s="23"/>
      <c r="AR1019" s="23"/>
      <c r="AS1019" s="23"/>
      <c r="AT1019" s="23"/>
      <c r="AU1019" s="23"/>
      <c r="AV1019" s="23"/>
      <c r="AW1019" s="23"/>
      <c r="AX1019" s="23"/>
      <c r="AY1019" s="23"/>
      <c r="AZ1019" s="23"/>
      <c r="BA1019" s="23"/>
      <c r="BB1019" s="23"/>
      <c r="BC1019" s="23"/>
      <c r="BD1019" s="23"/>
      <c r="BE1019" s="23"/>
      <c r="BF1019" s="23"/>
      <c r="CD1019" s="23"/>
      <c r="CE1019" s="23"/>
      <c r="CH1019" s="20" t="str">
        <f t="shared" si="73"/>
        <v xml:space="preserve">[01/00/00] </v>
      </c>
    </row>
    <row r="1020" spans="40:86">
      <c r="AN1020" s="23"/>
      <c r="AO1020" s="23"/>
      <c r="AP1020" s="23"/>
      <c r="AQ1020" s="23"/>
      <c r="AR1020" s="23"/>
      <c r="AS1020" s="23"/>
      <c r="AT1020" s="23"/>
      <c r="AU1020" s="23"/>
      <c r="AV1020" s="23"/>
      <c r="AW1020" s="23"/>
      <c r="AX1020" s="23"/>
      <c r="AY1020" s="23"/>
      <c r="AZ1020" s="23"/>
      <c r="BA1020" s="23"/>
      <c r="BB1020" s="23"/>
      <c r="BC1020" s="23"/>
      <c r="BD1020" s="23"/>
      <c r="BE1020" s="23"/>
      <c r="BF1020" s="23"/>
      <c r="CD1020" s="23"/>
      <c r="CE1020" s="23"/>
      <c r="CH1020" s="20" t="str">
        <f t="shared" si="73"/>
        <v xml:space="preserve">[01/00/00] </v>
      </c>
    </row>
    <row r="1021" spans="40:86">
      <c r="AN1021" s="23"/>
      <c r="AO1021" s="23"/>
      <c r="AP1021" s="23"/>
      <c r="AQ1021" s="23"/>
      <c r="AR1021" s="23"/>
      <c r="AS1021" s="23"/>
      <c r="AT1021" s="23"/>
      <c r="AU1021" s="23"/>
      <c r="AV1021" s="23"/>
      <c r="AW1021" s="23"/>
      <c r="AX1021" s="23"/>
      <c r="AY1021" s="23"/>
      <c r="AZ1021" s="23"/>
      <c r="BA1021" s="23"/>
      <c r="BB1021" s="23"/>
      <c r="BC1021" s="23"/>
      <c r="BD1021" s="23"/>
      <c r="BE1021" s="23"/>
      <c r="BF1021" s="23"/>
      <c r="CD1021" s="23"/>
      <c r="CE1021" s="23"/>
      <c r="CH1021" s="20" t="str">
        <f t="shared" si="73"/>
        <v xml:space="preserve">[01/00/00] </v>
      </c>
    </row>
    <row r="1022" spans="40:86">
      <c r="AN1022" s="23"/>
      <c r="AO1022" s="23"/>
      <c r="AP1022" s="23"/>
      <c r="AQ1022" s="23"/>
      <c r="AR1022" s="23"/>
      <c r="AS1022" s="23"/>
      <c r="AT1022" s="23"/>
      <c r="AU1022" s="23"/>
      <c r="AV1022" s="23"/>
      <c r="AW1022" s="23"/>
      <c r="AX1022" s="23"/>
      <c r="AY1022" s="23"/>
      <c r="AZ1022" s="23"/>
      <c r="BA1022" s="23"/>
      <c r="BB1022" s="23"/>
      <c r="BC1022" s="23"/>
      <c r="BD1022" s="23"/>
      <c r="BE1022" s="23"/>
      <c r="BF1022" s="23"/>
      <c r="CD1022" s="23"/>
      <c r="CE1022" s="23"/>
      <c r="CH1022" s="20" t="str">
        <f t="shared" si="73"/>
        <v xml:space="preserve">[01/00/00] </v>
      </c>
    </row>
    <row r="1023" spans="40:86">
      <c r="AN1023" s="23"/>
      <c r="AO1023" s="23"/>
      <c r="AP1023" s="23"/>
      <c r="AQ1023" s="23"/>
      <c r="AR1023" s="23"/>
      <c r="AS1023" s="23"/>
      <c r="AT1023" s="23"/>
      <c r="AU1023" s="23"/>
      <c r="AV1023" s="23"/>
      <c r="AW1023" s="23"/>
      <c r="AX1023" s="23"/>
      <c r="AY1023" s="23"/>
      <c r="AZ1023" s="23"/>
      <c r="BA1023" s="23"/>
      <c r="BB1023" s="23"/>
      <c r="BC1023" s="23"/>
      <c r="BD1023" s="23"/>
      <c r="BE1023" s="23"/>
      <c r="BF1023" s="23"/>
      <c r="CD1023" s="23"/>
      <c r="CE1023" s="23"/>
      <c r="CH1023" s="20" t="str">
        <f t="shared" si="73"/>
        <v xml:space="preserve">[01/00/00] </v>
      </c>
    </row>
    <row r="1024" spans="40:86">
      <c r="AN1024" s="23"/>
      <c r="AO1024" s="23"/>
      <c r="AP1024" s="23"/>
      <c r="AQ1024" s="23"/>
      <c r="AR1024" s="23"/>
      <c r="AS1024" s="23"/>
      <c r="AT1024" s="23"/>
      <c r="AU1024" s="23"/>
      <c r="AV1024" s="23"/>
      <c r="AW1024" s="23"/>
      <c r="AX1024" s="23"/>
      <c r="AY1024" s="23"/>
      <c r="AZ1024" s="23"/>
      <c r="BA1024" s="23"/>
      <c r="BB1024" s="23"/>
      <c r="BC1024" s="23"/>
      <c r="BD1024" s="23"/>
      <c r="BE1024" s="23"/>
      <c r="BF1024" s="23"/>
      <c r="CD1024" s="23"/>
      <c r="CE1024" s="23"/>
      <c r="CH1024" s="20" t="str">
        <f t="shared" si="73"/>
        <v xml:space="preserve">[01/00/00] </v>
      </c>
    </row>
    <row r="1025" spans="40:86">
      <c r="AN1025" s="23"/>
      <c r="AO1025" s="23"/>
      <c r="AP1025" s="23"/>
      <c r="AQ1025" s="23"/>
      <c r="AR1025" s="23"/>
      <c r="AS1025" s="23"/>
      <c r="AT1025" s="23"/>
      <c r="AU1025" s="23"/>
      <c r="AV1025" s="23"/>
      <c r="AW1025" s="23"/>
      <c r="AX1025" s="23"/>
      <c r="AY1025" s="23"/>
      <c r="AZ1025" s="23"/>
      <c r="BA1025" s="23"/>
      <c r="BB1025" s="23"/>
      <c r="BC1025" s="23"/>
      <c r="BD1025" s="23"/>
      <c r="BE1025" s="23"/>
      <c r="BF1025" s="23"/>
      <c r="CD1025" s="23"/>
      <c r="CE1025" s="23"/>
      <c r="CH1025" s="20" t="str">
        <f t="shared" si="73"/>
        <v xml:space="preserve">[01/00/00] </v>
      </c>
    </row>
    <row r="1026" spans="40:86">
      <c r="AN1026" s="23"/>
      <c r="AO1026" s="23"/>
      <c r="AP1026" s="23"/>
      <c r="AQ1026" s="23"/>
      <c r="AR1026" s="23"/>
      <c r="AS1026" s="23"/>
      <c r="AT1026" s="23"/>
      <c r="AU1026" s="23"/>
      <c r="AV1026" s="23"/>
      <c r="AW1026" s="23"/>
      <c r="AX1026" s="23"/>
      <c r="AY1026" s="23"/>
      <c r="AZ1026" s="23"/>
      <c r="BA1026" s="23"/>
      <c r="BB1026" s="23"/>
      <c r="BC1026" s="23"/>
      <c r="BD1026" s="23"/>
      <c r="BE1026" s="23"/>
      <c r="BF1026" s="23"/>
      <c r="CD1026" s="23"/>
      <c r="CE1026" s="23"/>
      <c r="CH1026" s="20" t="str">
        <f t="shared" si="73"/>
        <v xml:space="preserve">[01/00/00] </v>
      </c>
    </row>
    <row r="1027" spans="40:86">
      <c r="AN1027" s="23"/>
      <c r="AO1027" s="23"/>
      <c r="AP1027" s="23"/>
      <c r="AQ1027" s="23"/>
      <c r="AR1027" s="23"/>
      <c r="AS1027" s="23"/>
      <c r="AT1027" s="23"/>
      <c r="AU1027" s="23"/>
      <c r="AV1027" s="23"/>
      <c r="AW1027" s="23"/>
      <c r="AX1027" s="23"/>
      <c r="AY1027" s="23"/>
      <c r="AZ1027" s="23"/>
      <c r="BA1027" s="23"/>
      <c r="BB1027" s="23"/>
      <c r="BC1027" s="23"/>
      <c r="BD1027" s="23"/>
      <c r="BE1027" s="23"/>
      <c r="BF1027" s="23"/>
      <c r="CD1027" s="23"/>
      <c r="CE1027" s="23"/>
      <c r="CH1027" s="20" t="str">
        <f t="shared" si="73"/>
        <v xml:space="preserve">[01/00/00] </v>
      </c>
    </row>
    <row r="1028" spans="40:86">
      <c r="AN1028" s="23"/>
      <c r="AO1028" s="23"/>
      <c r="AP1028" s="23"/>
      <c r="AQ1028" s="23"/>
      <c r="AR1028" s="23"/>
      <c r="AS1028" s="23"/>
      <c r="AT1028" s="23"/>
      <c r="AU1028" s="23"/>
      <c r="AV1028" s="23"/>
      <c r="AW1028" s="23"/>
      <c r="AX1028" s="23"/>
      <c r="AY1028" s="23"/>
      <c r="AZ1028" s="23"/>
      <c r="BA1028" s="23"/>
      <c r="BB1028" s="23"/>
      <c r="BC1028" s="23"/>
      <c r="BD1028" s="23"/>
      <c r="BE1028" s="23"/>
      <c r="BF1028" s="23"/>
      <c r="CD1028" s="23"/>
      <c r="CE1028" s="23"/>
      <c r="CH1028" s="20" t="str">
        <f t="shared" ref="CH1028:CH1091" si="74">"[" &amp; TEXT(CD1028,"MM/DD/YY") &amp; "] "</f>
        <v xml:space="preserve">[01/00/00] </v>
      </c>
    </row>
    <row r="1029" spans="40:86">
      <c r="AN1029" s="23"/>
      <c r="AO1029" s="23"/>
      <c r="AP1029" s="23"/>
      <c r="AQ1029" s="23"/>
      <c r="AR1029" s="23"/>
      <c r="AS1029" s="23"/>
      <c r="AT1029" s="23"/>
      <c r="AU1029" s="23"/>
      <c r="AV1029" s="23"/>
      <c r="AW1029" s="23"/>
      <c r="AX1029" s="23"/>
      <c r="AY1029" s="23"/>
      <c r="AZ1029" s="23"/>
      <c r="BA1029" s="23"/>
      <c r="BB1029" s="23"/>
      <c r="BC1029" s="23"/>
      <c r="BD1029" s="23"/>
      <c r="BE1029" s="23"/>
      <c r="BF1029" s="23"/>
      <c r="CD1029" s="23"/>
      <c r="CE1029" s="23"/>
      <c r="CH1029" s="20" t="str">
        <f t="shared" si="74"/>
        <v xml:space="preserve">[01/00/00] </v>
      </c>
    </row>
    <row r="1030" spans="40:86">
      <c r="AN1030" s="23"/>
      <c r="AO1030" s="23"/>
      <c r="AP1030" s="23"/>
      <c r="AQ1030" s="23"/>
      <c r="AR1030" s="23"/>
      <c r="AS1030" s="23"/>
      <c r="AT1030" s="23"/>
      <c r="AU1030" s="23"/>
      <c r="AV1030" s="23"/>
      <c r="AW1030" s="23"/>
      <c r="AX1030" s="23"/>
      <c r="AY1030" s="23"/>
      <c r="AZ1030" s="23"/>
      <c r="BA1030" s="23"/>
      <c r="BB1030" s="23"/>
      <c r="BC1030" s="23"/>
      <c r="BD1030" s="23"/>
      <c r="BE1030" s="23"/>
      <c r="BF1030" s="23"/>
      <c r="CD1030" s="23"/>
      <c r="CE1030" s="23"/>
      <c r="CH1030" s="20" t="str">
        <f t="shared" si="74"/>
        <v xml:space="preserve">[01/00/00] </v>
      </c>
    </row>
    <row r="1031" spans="40:86">
      <c r="AN1031" s="23"/>
      <c r="AO1031" s="23"/>
      <c r="AP1031" s="23"/>
      <c r="AQ1031" s="23"/>
      <c r="AR1031" s="23"/>
      <c r="AS1031" s="23"/>
      <c r="AT1031" s="23"/>
      <c r="AU1031" s="23"/>
      <c r="AV1031" s="23"/>
      <c r="AW1031" s="23"/>
      <c r="AX1031" s="23"/>
      <c r="AY1031" s="23"/>
      <c r="AZ1031" s="23"/>
      <c r="BA1031" s="23"/>
      <c r="BB1031" s="23"/>
      <c r="BC1031" s="23"/>
      <c r="BD1031" s="23"/>
      <c r="BE1031" s="23"/>
      <c r="BF1031" s="23"/>
      <c r="CD1031" s="23"/>
      <c r="CE1031" s="23"/>
      <c r="CH1031" s="20" t="str">
        <f t="shared" si="74"/>
        <v xml:space="preserve">[01/00/00] </v>
      </c>
    </row>
    <row r="1032" spans="40:86">
      <c r="AN1032" s="23"/>
      <c r="AO1032" s="23"/>
      <c r="AP1032" s="23"/>
      <c r="AQ1032" s="23"/>
      <c r="AR1032" s="23"/>
      <c r="AS1032" s="23"/>
      <c r="AT1032" s="23"/>
      <c r="AU1032" s="23"/>
      <c r="AV1032" s="23"/>
      <c r="AW1032" s="23"/>
      <c r="AX1032" s="23"/>
      <c r="AY1032" s="23"/>
      <c r="AZ1032" s="23"/>
      <c r="BA1032" s="23"/>
      <c r="BB1032" s="23"/>
      <c r="BC1032" s="23"/>
      <c r="BD1032" s="23"/>
      <c r="BE1032" s="23"/>
      <c r="BF1032" s="23"/>
      <c r="CD1032" s="23"/>
      <c r="CE1032" s="23"/>
      <c r="CH1032" s="20" t="str">
        <f t="shared" si="74"/>
        <v xml:space="preserve">[01/00/00] </v>
      </c>
    </row>
    <row r="1033" spans="40:86">
      <c r="AN1033" s="23"/>
      <c r="AO1033" s="23"/>
      <c r="AP1033" s="23"/>
      <c r="AQ1033" s="23"/>
      <c r="AR1033" s="23"/>
      <c r="AS1033" s="23"/>
      <c r="AT1033" s="23"/>
      <c r="AU1033" s="23"/>
      <c r="AV1033" s="23"/>
      <c r="AW1033" s="23"/>
      <c r="AX1033" s="23"/>
      <c r="AY1033" s="23"/>
      <c r="AZ1033" s="23"/>
      <c r="BA1033" s="23"/>
      <c r="BB1033" s="23"/>
      <c r="BC1033" s="23"/>
      <c r="BD1033" s="23"/>
      <c r="BE1033" s="23"/>
      <c r="BF1033" s="23"/>
      <c r="CD1033" s="23"/>
      <c r="CE1033" s="23"/>
      <c r="CH1033" s="20" t="str">
        <f t="shared" si="74"/>
        <v xml:space="preserve">[01/00/00] </v>
      </c>
    </row>
    <row r="1034" spans="40:86">
      <c r="AN1034" s="23"/>
      <c r="AO1034" s="23"/>
      <c r="AP1034" s="23"/>
      <c r="AQ1034" s="23"/>
      <c r="AR1034" s="23"/>
      <c r="AS1034" s="23"/>
      <c r="AT1034" s="23"/>
      <c r="AU1034" s="23"/>
      <c r="AV1034" s="23"/>
      <c r="AW1034" s="23"/>
      <c r="AX1034" s="23"/>
      <c r="AY1034" s="23"/>
      <c r="AZ1034" s="23"/>
      <c r="BA1034" s="23"/>
      <c r="BB1034" s="23"/>
      <c r="BC1034" s="23"/>
      <c r="BD1034" s="23"/>
      <c r="BE1034" s="23"/>
      <c r="BF1034" s="23"/>
      <c r="CD1034" s="23"/>
      <c r="CE1034" s="23"/>
      <c r="CH1034" s="20" t="str">
        <f t="shared" si="74"/>
        <v xml:space="preserve">[01/00/00] </v>
      </c>
    </row>
    <row r="1035" spans="40:86">
      <c r="AN1035" s="23"/>
      <c r="AO1035" s="23"/>
      <c r="AP1035" s="23"/>
      <c r="AQ1035" s="23"/>
      <c r="AR1035" s="23"/>
      <c r="AS1035" s="23"/>
      <c r="AT1035" s="23"/>
      <c r="AU1035" s="23"/>
      <c r="AV1035" s="23"/>
      <c r="AW1035" s="23"/>
      <c r="AX1035" s="23"/>
      <c r="AY1035" s="23"/>
      <c r="AZ1035" s="23"/>
      <c r="BA1035" s="23"/>
      <c r="BB1035" s="23"/>
      <c r="BC1035" s="23"/>
      <c r="BD1035" s="23"/>
      <c r="BE1035" s="23"/>
      <c r="BF1035" s="23"/>
      <c r="CD1035" s="23"/>
      <c r="CE1035" s="23"/>
      <c r="CH1035" s="20" t="str">
        <f t="shared" si="74"/>
        <v xml:space="preserve">[01/00/00] </v>
      </c>
    </row>
    <row r="1036" spans="40:86">
      <c r="AN1036" s="23"/>
      <c r="AO1036" s="23"/>
      <c r="AP1036" s="23"/>
      <c r="AQ1036" s="23"/>
      <c r="AR1036" s="23"/>
      <c r="AS1036" s="23"/>
      <c r="AT1036" s="23"/>
      <c r="AU1036" s="23"/>
      <c r="AV1036" s="23"/>
      <c r="AW1036" s="23"/>
      <c r="AX1036" s="23"/>
      <c r="AY1036" s="23"/>
      <c r="AZ1036" s="23"/>
      <c r="BA1036" s="23"/>
      <c r="BB1036" s="23"/>
      <c r="BC1036" s="23"/>
      <c r="BD1036" s="23"/>
      <c r="BE1036" s="23"/>
      <c r="BF1036" s="23"/>
      <c r="CD1036" s="23"/>
      <c r="CE1036" s="23"/>
      <c r="CH1036" s="20" t="str">
        <f t="shared" si="74"/>
        <v xml:space="preserve">[01/00/00] </v>
      </c>
    </row>
    <row r="1037" spans="40:86">
      <c r="AN1037" s="23"/>
      <c r="AO1037" s="23"/>
      <c r="AP1037" s="23"/>
      <c r="AQ1037" s="23"/>
      <c r="AR1037" s="23"/>
      <c r="AS1037" s="23"/>
      <c r="AT1037" s="23"/>
      <c r="AU1037" s="23"/>
      <c r="AV1037" s="23"/>
      <c r="AW1037" s="23"/>
      <c r="AX1037" s="23"/>
      <c r="AY1037" s="23"/>
      <c r="AZ1037" s="23"/>
      <c r="BA1037" s="23"/>
      <c r="BB1037" s="23"/>
      <c r="BC1037" s="23"/>
      <c r="BD1037" s="23"/>
      <c r="BE1037" s="23"/>
      <c r="BF1037" s="23"/>
      <c r="CD1037" s="23"/>
      <c r="CE1037" s="23"/>
      <c r="CH1037" s="20" t="str">
        <f t="shared" si="74"/>
        <v xml:space="preserve">[01/00/00] </v>
      </c>
    </row>
    <row r="1038" spans="40:86">
      <c r="AN1038" s="23"/>
      <c r="AO1038" s="23"/>
      <c r="AP1038" s="23"/>
      <c r="AQ1038" s="23"/>
      <c r="AR1038" s="23"/>
      <c r="AS1038" s="23"/>
      <c r="AT1038" s="23"/>
      <c r="AU1038" s="23"/>
      <c r="AV1038" s="23"/>
      <c r="AW1038" s="23"/>
      <c r="AX1038" s="23"/>
      <c r="AY1038" s="23"/>
      <c r="AZ1038" s="23"/>
      <c r="BA1038" s="23"/>
      <c r="BB1038" s="23"/>
      <c r="BC1038" s="23"/>
      <c r="BD1038" s="23"/>
      <c r="BE1038" s="23"/>
      <c r="BF1038" s="23"/>
      <c r="CD1038" s="23"/>
      <c r="CE1038" s="23"/>
      <c r="CH1038" s="20" t="str">
        <f t="shared" si="74"/>
        <v xml:space="preserve">[01/00/00] </v>
      </c>
    </row>
    <row r="1039" spans="40:86">
      <c r="AN1039" s="23"/>
      <c r="AO1039" s="23"/>
      <c r="AP1039" s="23"/>
      <c r="AQ1039" s="23"/>
      <c r="AR1039" s="23"/>
      <c r="AS1039" s="23"/>
      <c r="AT1039" s="23"/>
      <c r="AU1039" s="23"/>
      <c r="AV1039" s="23"/>
      <c r="AW1039" s="23"/>
      <c r="AX1039" s="23"/>
      <c r="AY1039" s="23"/>
      <c r="AZ1039" s="23"/>
      <c r="BA1039" s="23"/>
      <c r="BB1039" s="23"/>
      <c r="BC1039" s="23"/>
      <c r="BD1039" s="23"/>
      <c r="BE1039" s="23"/>
      <c r="BF1039" s="23"/>
      <c r="CD1039" s="23"/>
      <c r="CE1039" s="23"/>
      <c r="CH1039" s="20" t="str">
        <f t="shared" si="74"/>
        <v xml:space="preserve">[01/00/00] </v>
      </c>
    </row>
    <row r="1040" spans="40:86">
      <c r="AN1040" s="23"/>
      <c r="AO1040" s="23"/>
      <c r="AP1040" s="23"/>
      <c r="AQ1040" s="23"/>
      <c r="AR1040" s="23"/>
      <c r="AS1040" s="23"/>
      <c r="AT1040" s="23"/>
      <c r="AU1040" s="23"/>
      <c r="AV1040" s="23"/>
      <c r="AW1040" s="23"/>
      <c r="AX1040" s="23"/>
      <c r="AY1040" s="23"/>
      <c r="AZ1040" s="23"/>
      <c r="BA1040" s="23"/>
      <c r="BB1040" s="23"/>
      <c r="BC1040" s="23"/>
      <c r="BD1040" s="23"/>
      <c r="BE1040" s="23"/>
      <c r="BF1040" s="23"/>
      <c r="CD1040" s="23"/>
      <c r="CE1040" s="23"/>
      <c r="CH1040" s="20" t="str">
        <f t="shared" si="74"/>
        <v xml:space="preserve">[01/00/00] </v>
      </c>
    </row>
    <row r="1041" spans="40:86">
      <c r="AN1041" s="23"/>
      <c r="AO1041" s="23"/>
      <c r="AP1041" s="23"/>
      <c r="AQ1041" s="23"/>
      <c r="AR1041" s="23"/>
      <c r="AS1041" s="23"/>
      <c r="AT1041" s="23"/>
      <c r="AU1041" s="23"/>
      <c r="AV1041" s="23"/>
      <c r="AW1041" s="23"/>
      <c r="AX1041" s="23"/>
      <c r="AY1041" s="23"/>
      <c r="AZ1041" s="23"/>
      <c r="BA1041" s="23"/>
      <c r="BB1041" s="23"/>
      <c r="BC1041" s="23"/>
      <c r="BD1041" s="23"/>
      <c r="BE1041" s="23"/>
      <c r="BF1041" s="23"/>
      <c r="CD1041" s="23"/>
      <c r="CE1041" s="23"/>
      <c r="CH1041" s="20" t="str">
        <f t="shared" si="74"/>
        <v xml:space="preserve">[01/00/00] </v>
      </c>
    </row>
    <row r="1042" spans="40:86">
      <c r="AN1042" s="23"/>
      <c r="AO1042" s="23"/>
      <c r="AP1042" s="23"/>
      <c r="AQ1042" s="23"/>
      <c r="AR1042" s="23"/>
      <c r="AS1042" s="23"/>
      <c r="AT1042" s="23"/>
      <c r="AU1042" s="23"/>
      <c r="AV1042" s="23"/>
      <c r="AW1042" s="23"/>
      <c r="AX1042" s="23"/>
      <c r="AY1042" s="23"/>
      <c r="AZ1042" s="23"/>
      <c r="BA1042" s="23"/>
      <c r="BB1042" s="23"/>
      <c r="BC1042" s="23"/>
      <c r="BD1042" s="23"/>
      <c r="BE1042" s="23"/>
      <c r="BF1042" s="23"/>
      <c r="CD1042" s="23"/>
      <c r="CE1042" s="23"/>
      <c r="CH1042" s="20" t="str">
        <f t="shared" si="74"/>
        <v xml:space="preserve">[01/00/00] </v>
      </c>
    </row>
    <row r="1043" spans="40:86">
      <c r="AN1043" s="23"/>
      <c r="AO1043" s="23"/>
      <c r="AP1043" s="23"/>
      <c r="AQ1043" s="23"/>
      <c r="AR1043" s="23"/>
      <c r="AS1043" s="23"/>
      <c r="AT1043" s="23"/>
      <c r="AU1043" s="23"/>
      <c r="AV1043" s="23"/>
      <c r="AW1043" s="23"/>
      <c r="AX1043" s="23"/>
      <c r="AY1043" s="23"/>
      <c r="AZ1043" s="23"/>
      <c r="BA1043" s="23"/>
      <c r="BB1043" s="23"/>
      <c r="BC1043" s="23"/>
      <c r="BD1043" s="23"/>
      <c r="BE1043" s="23"/>
      <c r="BF1043" s="23"/>
      <c r="CD1043" s="23"/>
      <c r="CE1043" s="23"/>
      <c r="CH1043" s="20" t="str">
        <f t="shared" si="74"/>
        <v xml:space="preserve">[01/00/00] </v>
      </c>
    </row>
    <row r="1044" spans="40:86">
      <c r="AN1044" s="23"/>
      <c r="AO1044" s="23"/>
      <c r="AP1044" s="23"/>
      <c r="AQ1044" s="23"/>
      <c r="AR1044" s="23"/>
      <c r="AS1044" s="23"/>
      <c r="AT1044" s="23"/>
      <c r="AU1044" s="23"/>
      <c r="AV1044" s="23"/>
      <c r="AW1044" s="23"/>
      <c r="AX1044" s="23"/>
      <c r="AY1044" s="23"/>
      <c r="AZ1044" s="23"/>
      <c r="BA1044" s="23"/>
      <c r="BB1044" s="23"/>
      <c r="BC1044" s="23"/>
      <c r="BD1044" s="23"/>
      <c r="BE1044" s="23"/>
      <c r="BF1044" s="23"/>
      <c r="CD1044" s="23"/>
      <c r="CE1044" s="23"/>
      <c r="CH1044" s="20" t="str">
        <f t="shared" si="74"/>
        <v xml:space="preserve">[01/00/00] </v>
      </c>
    </row>
    <row r="1045" spans="40:86">
      <c r="AN1045" s="23"/>
      <c r="AO1045" s="23"/>
      <c r="AP1045" s="23"/>
      <c r="AQ1045" s="23"/>
      <c r="AR1045" s="23"/>
      <c r="AS1045" s="23"/>
      <c r="AT1045" s="23"/>
      <c r="AU1045" s="23"/>
      <c r="AV1045" s="23"/>
      <c r="AW1045" s="23"/>
      <c r="AX1045" s="23"/>
      <c r="AY1045" s="23"/>
      <c r="AZ1045" s="23"/>
      <c r="BA1045" s="23"/>
      <c r="BB1045" s="23"/>
      <c r="BC1045" s="23"/>
      <c r="BD1045" s="23"/>
      <c r="BE1045" s="23"/>
      <c r="BF1045" s="23"/>
      <c r="CD1045" s="23"/>
      <c r="CE1045" s="23"/>
      <c r="CH1045" s="20" t="str">
        <f t="shared" si="74"/>
        <v xml:space="preserve">[01/00/00] </v>
      </c>
    </row>
    <row r="1046" spans="40:86">
      <c r="AN1046" s="23"/>
      <c r="AO1046" s="23"/>
      <c r="AP1046" s="23"/>
      <c r="AQ1046" s="23"/>
      <c r="AR1046" s="23"/>
      <c r="AS1046" s="23"/>
      <c r="AT1046" s="23"/>
      <c r="AU1046" s="23"/>
      <c r="AV1046" s="23"/>
      <c r="AW1046" s="23"/>
      <c r="AX1046" s="23"/>
      <c r="AY1046" s="23"/>
      <c r="AZ1046" s="23"/>
      <c r="BA1046" s="23"/>
      <c r="BB1046" s="23"/>
      <c r="BC1046" s="23"/>
      <c r="BD1046" s="23"/>
      <c r="BE1046" s="23"/>
      <c r="BF1046" s="23"/>
      <c r="CD1046" s="23"/>
      <c r="CE1046" s="23"/>
      <c r="CH1046" s="20" t="str">
        <f t="shared" si="74"/>
        <v xml:space="preserve">[01/00/00] </v>
      </c>
    </row>
    <row r="1047" spans="40:86">
      <c r="AN1047" s="23"/>
      <c r="AO1047" s="23"/>
      <c r="AP1047" s="23"/>
      <c r="AQ1047" s="23"/>
      <c r="AR1047" s="23"/>
      <c r="AS1047" s="23"/>
      <c r="AT1047" s="23"/>
      <c r="AU1047" s="23"/>
      <c r="AV1047" s="23"/>
      <c r="AW1047" s="23"/>
      <c r="AX1047" s="23"/>
      <c r="AY1047" s="23"/>
      <c r="AZ1047" s="23"/>
      <c r="BA1047" s="23"/>
      <c r="BB1047" s="23"/>
      <c r="BC1047" s="23"/>
      <c r="BD1047" s="23"/>
      <c r="BE1047" s="23"/>
      <c r="BF1047" s="23"/>
      <c r="CD1047" s="23"/>
      <c r="CE1047" s="23"/>
      <c r="CH1047" s="20" t="str">
        <f t="shared" si="74"/>
        <v xml:space="preserve">[01/00/00] </v>
      </c>
    </row>
    <row r="1048" spans="40:86">
      <c r="AN1048" s="23"/>
      <c r="AO1048" s="23"/>
      <c r="AP1048" s="23"/>
      <c r="AQ1048" s="23"/>
      <c r="AR1048" s="23"/>
      <c r="AS1048" s="23"/>
      <c r="AT1048" s="23"/>
      <c r="AU1048" s="23"/>
      <c r="AV1048" s="23"/>
      <c r="AW1048" s="23"/>
      <c r="AX1048" s="23"/>
      <c r="AY1048" s="23"/>
      <c r="AZ1048" s="23"/>
      <c r="BA1048" s="23"/>
      <c r="BB1048" s="23"/>
      <c r="BC1048" s="23"/>
      <c r="BD1048" s="23"/>
      <c r="BE1048" s="23"/>
      <c r="BF1048" s="23"/>
      <c r="CD1048" s="23"/>
      <c r="CE1048" s="23"/>
      <c r="CH1048" s="20" t="str">
        <f t="shared" si="74"/>
        <v xml:space="preserve">[01/00/00] </v>
      </c>
    </row>
    <row r="1049" spans="40:86">
      <c r="AN1049" s="23"/>
      <c r="AO1049" s="23"/>
      <c r="AP1049" s="23"/>
      <c r="AQ1049" s="23"/>
      <c r="AR1049" s="23"/>
      <c r="AS1049" s="23"/>
      <c r="AT1049" s="23"/>
      <c r="AU1049" s="23"/>
      <c r="AV1049" s="23"/>
      <c r="AW1049" s="23"/>
      <c r="AX1049" s="23"/>
      <c r="AY1049" s="23"/>
      <c r="AZ1049" s="23"/>
      <c r="BA1049" s="23"/>
      <c r="BB1049" s="23"/>
      <c r="BC1049" s="23"/>
      <c r="BD1049" s="23"/>
      <c r="BE1049" s="23"/>
      <c r="BF1049" s="23"/>
      <c r="CD1049" s="23"/>
      <c r="CE1049" s="23"/>
      <c r="CH1049" s="20" t="str">
        <f t="shared" si="74"/>
        <v xml:space="preserve">[01/00/00] </v>
      </c>
    </row>
    <row r="1050" spans="40:86">
      <c r="AN1050" s="23"/>
      <c r="AO1050" s="23"/>
      <c r="AP1050" s="23"/>
      <c r="AQ1050" s="23"/>
      <c r="AR1050" s="23"/>
      <c r="AS1050" s="23"/>
      <c r="AT1050" s="23"/>
      <c r="AU1050" s="23"/>
      <c r="AV1050" s="23"/>
      <c r="AW1050" s="23"/>
      <c r="AX1050" s="23"/>
      <c r="AY1050" s="23"/>
      <c r="AZ1050" s="23"/>
      <c r="BA1050" s="23"/>
      <c r="BB1050" s="23"/>
      <c r="BC1050" s="23"/>
      <c r="BD1050" s="23"/>
      <c r="BE1050" s="23"/>
      <c r="BF1050" s="23"/>
      <c r="CD1050" s="23"/>
      <c r="CE1050" s="23"/>
      <c r="CH1050" s="20" t="str">
        <f t="shared" si="74"/>
        <v xml:space="preserve">[01/00/00] </v>
      </c>
    </row>
    <row r="1051" spans="40:86">
      <c r="AN1051" s="23"/>
      <c r="AO1051" s="23"/>
      <c r="AP1051" s="23"/>
      <c r="AQ1051" s="23"/>
      <c r="AR1051" s="23"/>
      <c r="AS1051" s="23"/>
      <c r="AT1051" s="23"/>
      <c r="AU1051" s="23"/>
      <c r="AV1051" s="23"/>
      <c r="AW1051" s="23"/>
      <c r="AX1051" s="23"/>
      <c r="AY1051" s="23"/>
      <c r="AZ1051" s="23"/>
      <c r="BA1051" s="23"/>
      <c r="BB1051" s="23"/>
      <c r="BC1051" s="23"/>
      <c r="BD1051" s="23"/>
      <c r="BE1051" s="23"/>
      <c r="BF1051" s="23"/>
      <c r="CD1051" s="23"/>
      <c r="CE1051" s="23"/>
      <c r="CH1051" s="20" t="str">
        <f t="shared" si="74"/>
        <v xml:space="preserve">[01/00/00] </v>
      </c>
    </row>
    <row r="1052" spans="40:86">
      <c r="AN1052" s="23"/>
      <c r="AO1052" s="23"/>
      <c r="AP1052" s="23"/>
      <c r="AQ1052" s="23"/>
      <c r="AR1052" s="23"/>
      <c r="AS1052" s="23"/>
      <c r="AT1052" s="23"/>
      <c r="AU1052" s="23"/>
      <c r="AV1052" s="23"/>
      <c r="AW1052" s="23"/>
      <c r="AX1052" s="23"/>
      <c r="AY1052" s="23"/>
      <c r="AZ1052" s="23"/>
      <c r="BA1052" s="23"/>
      <c r="BB1052" s="23"/>
      <c r="BC1052" s="23"/>
      <c r="BD1052" s="23"/>
      <c r="BE1052" s="23"/>
      <c r="BF1052" s="23"/>
      <c r="CD1052" s="23"/>
      <c r="CE1052" s="23"/>
      <c r="CH1052" s="20" t="str">
        <f t="shared" si="74"/>
        <v xml:space="preserve">[01/00/00] </v>
      </c>
    </row>
    <row r="1053" spans="40:86">
      <c r="AN1053" s="23"/>
      <c r="AO1053" s="23"/>
      <c r="AP1053" s="23"/>
      <c r="AQ1053" s="23"/>
      <c r="AR1053" s="23"/>
      <c r="AS1053" s="23"/>
      <c r="AT1053" s="23"/>
      <c r="AU1053" s="23"/>
      <c r="AV1053" s="23"/>
      <c r="AW1053" s="23"/>
      <c r="AX1053" s="23"/>
      <c r="AY1053" s="23"/>
      <c r="AZ1053" s="23"/>
      <c r="BA1053" s="23"/>
      <c r="BB1053" s="23"/>
      <c r="BC1053" s="23"/>
      <c r="BD1053" s="23"/>
      <c r="BE1053" s="23"/>
      <c r="BF1053" s="23"/>
      <c r="CD1053" s="23"/>
      <c r="CE1053" s="23"/>
      <c r="CH1053" s="20" t="str">
        <f t="shared" si="74"/>
        <v xml:space="preserve">[01/00/00] </v>
      </c>
    </row>
    <row r="1054" spans="40:86">
      <c r="AN1054" s="23"/>
      <c r="AO1054" s="23"/>
      <c r="AP1054" s="23"/>
      <c r="AQ1054" s="23"/>
      <c r="AR1054" s="23"/>
      <c r="AS1054" s="23"/>
      <c r="AT1054" s="23"/>
      <c r="AU1054" s="23"/>
      <c r="AV1054" s="23"/>
      <c r="AW1054" s="23"/>
      <c r="AX1054" s="23"/>
      <c r="AY1054" s="23"/>
      <c r="AZ1054" s="23"/>
      <c r="BA1054" s="23"/>
      <c r="BB1054" s="23"/>
      <c r="BC1054" s="23"/>
      <c r="BD1054" s="23"/>
      <c r="BE1054" s="23"/>
      <c r="BF1054" s="23"/>
      <c r="CD1054" s="23"/>
      <c r="CE1054" s="23"/>
      <c r="CH1054" s="20" t="str">
        <f t="shared" si="74"/>
        <v xml:space="preserve">[01/00/00] </v>
      </c>
    </row>
    <row r="1055" spans="40:86">
      <c r="AN1055" s="23"/>
      <c r="AO1055" s="23"/>
      <c r="AP1055" s="23"/>
      <c r="AQ1055" s="23"/>
      <c r="AR1055" s="23"/>
      <c r="AS1055" s="23"/>
      <c r="AT1055" s="23"/>
      <c r="AU1055" s="23"/>
      <c r="AV1055" s="23"/>
      <c r="AW1055" s="23"/>
      <c r="AX1055" s="23"/>
      <c r="AY1055" s="23"/>
      <c r="AZ1055" s="23"/>
      <c r="BA1055" s="23"/>
      <c r="BB1055" s="23"/>
      <c r="BC1055" s="23"/>
      <c r="BD1055" s="23"/>
      <c r="BE1055" s="23"/>
      <c r="BF1055" s="23"/>
      <c r="CD1055" s="23"/>
      <c r="CE1055" s="23"/>
      <c r="CH1055" s="20" t="str">
        <f t="shared" si="74"/>
        <v xml:space="preserve">[01/00/00] </v>
      </c>
    </row>
    <row r="1056" spans="40:86">
      <c r="AN1056" s="23"/>
      <c r="AO1056" s="23"/>
      <c r="AP1056" s="23"/>
      <c r="AQ1056" s="23"/>
      <c r="AR1056" s="23"/>
      <c r="AS1056" s="23"/>
      <c r="AT1056" s="23"/>
      <c r="AU1056" s="23"/>
      <c r="AV1056" s="23"/>
      <c r="AW1056" s="23"/>
      <c r="AX1056" s="23"/>
      <c r="AY1056" s="23"/>
      <c r="AZ1056" s="23"/>
      <c r="BA1056" s="23"/>
      <c r="BB1056" s="23"/>
      <c r="BC1056" s="23"/>
      <c r="BD1056" s="23"/>
      <c r="BE1056" s="23"/>
      <c r="BF1056" s="23"/>
      <c r="CD1056" s="23"/>
      <c r="CE1056" s="23"/>
      <c r="CH1056" s="20" t="str">
        <f t="shared" si="74"/>
        <v xml:space="preserve">[01/00/00] </v>
      </c>
    </row>
    <row r="1057" spans="40:86">
      <c r="AN1057" s="23"/>
      <c r="AO1057" s="23"/>
      <c r="AP1057" s="23"/>
      <c r="AQ1057" s="23"/>
      <c r="AR1057" s="23"/>
      <c r="AS1057" s="23"/>
      <c r="AT1057" s="23"/>
      <c r="AU1057" s="23"/>
      <c r="AV1057" s="23"/>
      <c r="AW1057" s="23"/>
      <c r="AX1057" s="23"/>
      <c r="AY1057" s="23"/>
      <c r="AZ1057" s="23"/>
      <c r="BA1057" s="23"/>
      <c r="BB1057" s="23"/>
      <c r="BC1057" s="23"/>
      <c r="BD1057" s="23"/>
      <c r="BE1057" s="23"/>
      <c r="BF1057" s="23"/>
      <c r="CD1057" s="23"/>
      <c r="CE1057" s="23"/>
      <c r="CH1057" s="20" t="str">
        <f t="shared" si="74"/>
        <v xml:space="preserve">[01/00/00] </v>
      </c>
    </row>
    <row r="1058" spans="40:86">
      <c r="AN1058" s="23"/>
      <c r="AO1058" s="23"/>
      <c r="AP1058" s="23"/>
      <c r="AQ1058" s="23"/>
      <c r="AR1058" s="23"/>
      <c r="AS1058" s="23"/>
      <c r="AT1058" s="23"/>
      <c r="AU1058" s="23"/>
      <c r="AV1058" s="23"/>
      <c r="AW1058" s="23"/>
      <c r="AX1058" s="23"/>
      <c r="AY1058" s="23"/>
      <c r="AZ1058" s="23"/>
      <c r="BA1058" s="23"/>
      <c r="BB1058" s="23"/>
      <c r="BC1058" s="23"/>
      <c r="BD1058" s="23"/>
      <c r="BE1058" s="23"/>
      <c r="BF1058" s="23"/>
      <c r="CD1058" s="23"/>
      <c r="CE1058" s="23"/>
      <c r="CH1058" s="20" t="str">
        <f t="shared" si="74"/>
        <v xml:space="preserve">[01/00/00] </v>
      </c>
    </row>
    <row r="1059" spans="40:86">
      <c r="AN1059" s="23"/>
      <c r="AO1059" s="23"/>
      <c r="AP1059" s="23"/>
      <c r="AQ1059" s="23"/>
      <c r="AR1059" s="23"/>
      <c r="AS1059" s="23"/>
      <c r="AT1059" s="23"/>
      <c r="AU1059" s="23"/>
      <c r="AV1059" s="23"/>
      <c r="AW1059" s="23"/>
      <c r="AX1059" s="23"/>
      <c r="AY1059" s="23"/>
      <c r="AZ1059" s="23"/>
      <c r="BA1059" s="23"/>
      <c r="BB1059" s="23"/>
      <c r="BC1059" s="23"/>
      <c r="BD1059" s="23"/>
      <c r="BE1059" s="23"/>
      <c r="BF1059" s="23"/>
      <c r="CD1059" s="23"/>
      <c r="CE1059" s="23"/>
      <c r="CH1059" s="20" t="str">
        <f t="shared" si="74"/>
        <v xml:space="preserve">[01/00/00] </v>
      </c>
    </row>
    <row r="1060" spans="40:86">
      <c r="AN1060" s="23"/>
      <c r="AO1060" s="23"/>
      <c r="AP1060" s="23"/>
      <c r="AQ1060" s="23"/>
      <c r="AR1060" s="23"/>
      <c r="AS1060" s="23"/>
      <c r="AT1060" s="23"/>
      <c r="AU1060" s="23"/>
      <c r="AV1060" s="23"/>
      <c r="AW1060" s="23"/>
      <c r="AX1060" s="23"/>
      <c r="AY1060" s="23"/>
      <c r="AZ1060" s="23"/>
      <c r="BA1060" s="23"/>
      <c r="BB1060" s="23"/>
      <c r="BC1060" s="23"/>
      <c r="BD1060" s="23"/>
      <c r="BE1060" s="23"/>
      <c r="BF1060" s="23"/>
      <c r="CD1060" s="23"/>
      <c r="CE1060" s="23"/>
      <c r="CH1060" s="20" t="str">
        <f t="shared" si="74"/>
        <v xml:space="preserve">[01/00/00] </v>
      </c>
    </row>
    <row r="1061" spans="40:86">
      <c r="AN1061" s="23"/>
      <c r="AO1061" s="23"/>
      <c r="AP1061" s="23"/>
      <c r="AQ1061" s="23"/>
      <c r="AR1061" s="23"/>
      <c r="AS1061" s="23"/>
      <c r="AT1061" s="23"/>
      <c r="AU1061" s="23"/>
      <c r="AV1061" s="23"/>
      <c r="AW1061" s="23"/>
      <c r="AX1061" s="23"/>
      <c r="AY1061" s="23"/>
      <c r="AZ1061" s="23"/>
      <c r="BA1061" s="23"/>
      <c r="BB1061" s="23"/>
      <c r="BC1061" s="23"/>
      <c r="BD1061" s="23"/>
      <c r="BE1061" s="23"/>
      <c r="BF1061" s="23"/>
      <c r="CD1061" s="23"/>
      <c r="CE1061" s="23"/>
      <c r="CH1061" s="20" t="str">
        <f t="shared" si="74"/>
        <v xml:space="preserve">[01/00/00] </v>
      </c>
    </row>
    <row r="1062" spans="40:86">
      <c r="AN1062" s="23"/>
      <c r="AO1062" s="23"/>
      <c r="AP1062" s="23"/>
      <c r="AQ1062" s="23"/>
      <c r="AR1062" s="23"/>
      <c r="AS1062" s="23"/>
      <c r="AT1062" s="23"/>
      <c r="AU1062" s="23"/>
      <c r="AV1062" s="23"/>
      <c r="AW1062" s="23"/>
      <c r="AX1062" s="23"/>
      <c r="AY1062" s="23"/>
      <c r="AZ1062" s="23"/>
      <c r="BA1062" s="23"/>
      <c r="BB1062" s="23"/>
      <c r="BC1062" s="23"/>
      <c r="BD1062" s="23"/>
      <c r="BE1062" s="23"/>
      <c r="BF1062" s="23"/>
      <c r="CD1062" s="23"/>
      <c r="CE1062" s="23"/>
      <c r="CH1062" s="20" t="str">
        <f t="shared" si="74"/>
        <v xml:space="preserve">[01/00/00] </v>
      </c>
    </row>
    <row r="1063" spans="40:86">
      <c r="AN1063" s="23"/>
      <c r="AO1063" s="23"/>
      <c r="AP1063" s="23"/>
      <c r="AQ1063" s="23"/>
      <c r="AR1063" s="23"/>
      <c r="AS1063" s="23"/>
      <c r="AT1063" s="23"/>
      <c r="AU1063" s="23"/>
      <c r="AV1063" s="23"/>
      <c r="AW1063" s="23"/>
      <c r="AX1063" s="23"/>
      <c r="AY1063" s="23"/>
      <c r="AZ1063" s="23"/>
      <c r="BA1063" s="23"/>
      <c r="BB1063" s="23"/>
      <c r="BC1063" s="23"/>
      <c r="BD1063" s="23"/>
      <c r="BE1063" s="23"/>
      <c r="BF1063" s="23"/>
      <c r="CD1063" s="23"/>
      <c r="CE1063" s="23"/>
      <c r="CH1063" s="20" t="str">
        <f t="shared" si="74"/>
        <v xml:space="preserve">[01/00/00] </v>
      </c>
    </row>
    <row r="1064" spans="40:86">
      <c r="AN1064" s="23"/>
      <c r="AO1064" s="23"/>
      <c r="AP1064" s="23"/>
      <c r="AQ1064" s="23"/>
      <c r="AR1064" s="23"/>
      <c r="AS1064" s="23"/>
      <c r="AT1064" s="23"/>
      <c r="AU1064" s="23"/>
      <c r="AV1064" s="23"/>
      <c r="AW1064" s="23"/>
      <c r="AX1064" s="23"/>
      <c r="AY1064" s="23"/>
      <c r="AZ1064" s="23"/>
      <c r="BA1064" s="23"/>
      <c r="BB1064" s="23"/>
      <c r="BC1064" s="23"/>
      <c r="BD1064" s="23"/>
      <c r="BE1064" s="23"/>
      <c r="BF1064" s="23"/>
      <c r="CD1064" s="23"/>
      <c r="CE1064" s="23"/>
      <c r="CH1064" s="20" t="str">
        <f t="shared" si="74"/>
        <v xml:space="preserve">[01/00/00] </v>
      </c>
    </row>
    <row r="1065" spans="40:86">
      <c r="AN1065" s="23"/>
      <c r="AO1065" s="23"/>
      <c r="AP1065" s="23"/>
      <c r="AQ1065" s="23"/>
      <c r="AR1065" s="23"/>
      <c r="AS1065" s="23"/>
      <c r="AT1065" s="23"/>
      <c r="AU1065" s="23"/>
      <c r="AV1065" s="23"/>
      <c r="AW1065" s="23"/>
      <c r="AX1065" s="23"/>
      <c r="AY1065" s="23"/>
      <c r="AZ1065" s="23"/>
      <c r="BA1065" s="23"/>
      <c r="BB1065" s="23"/>
      <c r="BC1065" s="23"/>
      <c r="BD1065" s="23"/>
      <c r="BE1065" s="23"/>
      <c r="BF1065" s="23"/>
      <c r="CD1065" s="23"/>
      <c r="CE1065" s="23"/>
      <c r="CH1065" s="20" t="str">
        <f t="shared" si="74"/>
        <v xml:space="preserve">[01/00/00] </v>
      </c>
    </row>
    <row r="1066" spans="40:86">
      <c r="AN1066" s="23"/>
      <c r="AO1066" s="23"/>
      <c r="AP1066" s="23"/>
      <c r="AQ1066" s="23"/>
      <c r="AR1066" s="23"/>
      <c r="AS1066" s="23"/>
      <c r="AT1066" s="23"/>
      <c r="AU1066" s="23"/>
      <c r="AV1066" s="23"/>
      <c r="AW1066" s="23"/>
      <c r="AX1066" s="23"/>
      <c r="AY1066" s="23"/>
      <c r="AZ1066" s="23"/>
      <c r="BA1066" s="23"/>
      <c r="BB1066" s="23"/>
      <c r="BC1066" s="23"/>
      <c r="BD1066" s="23"/>
      <c r="BE1066" s="23"/>
      <c r="BF1066" s="23"/>
      <c r="CD1066" s="23"/>
      <c r="CE1066" s="23"/>
      <c r="CH1066" s="20" t="str">
        <f t="shared" si="74"/>
        <v xml:space="preserve">[01/00/00] </v>
      </c>
    </row>
    <row r="1067" spans="40:86">
      <c r="AN1067" s="23"/>
      <c r="AO1067" s="23"/>
      <c r="AP1067" s="23"/>
      <c r="AQ1067" s="23"/>
      <c r="AR1067" s="23"/>
      <c r="AS1067" s="23"/>
      <c r="AT1067" s="23"/>
      <c r="AU1067" s="23"/>
      <c r="AV1067" s="23"/>
      <c r="AW1067" s="23"/>
      <c r="AX1067" s="23"/>
      <c r="AY1067" s="23"/>
      <c r="AZ1067" s="23"/>
      <c r="BA1067" s="23"/>
      <c r="BB1067" s="23"/>
      <c r="BC1067" s="23"/>
      <c r="BD1067" s="23"/>
      <c r="BE1067" s="23"/>
      <c r="BF1067" s="23"/>
      <c r="CD1067" s="23"/>
      <c r="CE1067" s="23"/>
      <c r="CH1067" s="20" t="str">
        <f t="shared" si="74"/>
        <v xml:space="preserve">[01/00/00] </v>
      </c>
    </row>
    <row r="1068" spans="40:86">
      <c r="AN1068" s="23"/>
      <c r="AO1068" s="23"/>
      <c r="AP1068" s="23"/>
      <c r="AQ1068" s="23"/>
      <c r="AR1068" s="23"/>
      <c r="AS1068" s="23"/>
      <c r="AT1068" s="23"/>
      <c r="AU1068" s="23"/>
      <c r="AV1068" s="23"/>
      <c r="AW1068" s="23"/>
      <c r="AX1068" s="23"/>
      <c r="AY1068" s="23"/>
      <c r="AZ1068" s="23"/>
      <c r="BA1068" s="23"/>
      <c r="BB1068" s="23"/>
      <c r="BC1068" s="23"/>
      <c r="BD1068" s="23"/>
      <c r="BE1068" s="23"/>
      <c r="BF1068" s="23"/>
      <c r="CD1068" s="23"/>
      <c r="CE1068" s="23"/>
      <c r="CH1068" s="20" t="str">
        <f t="shared" si="74"/>
        <v xml:space="preserve">[01/00/00] </v>
      </c>
    </row>
    <row r="1069" spans="40:86">
      <c r="AN1069" s="23"/>
      <c r="AO1069" s="23"/>
      <c r="AP1069" s="23"/>
      <c r="AQ1069" s="23"/>
      <c r="AR1069" s="23"/>
      <c r="AS1069" s="23"/>
      <c r="AT1069" s="23"/>
      <c r="AU1069" s="23"/>
      <c r="AV1069" s="23"/>
      <c r="AW1069" s="23"/>
      <c r="AX1069" s="23"/>
      <c r="AY1069" s="23"/>
      <c r="AZ1069" s="23"/>
      <c r="BA1069" s="23"/>
      <c r="BB1069" s="23"/>
      <c r="BC1069" s="23"/>
      <c r="BD1069" s="23"/>
      <c r="BE1069" s="23"/>
      <c r="BF1069" s="23"/>
      <c r="CD1069" s="23"/>
      <c r="CE1069" s="23"/>
      <c r="CH1069" s="20" t="str">
        <f t="shared" si="74"/>
        <v xml:space="preserve">[01/00/00] </v>
      </c>
    </row>
    <row r="1070" spans="40:86">
      <c r="AN1070" s="23"/>
      <c r="AO1070" s="23"/>
      <c r="AP1070" s="23"/>
      <c r="AQ1070" s="23"/>
      <c r="AR1070" s="23"/>
      <c r="AS1070" s="23"/>
      <c r="AT1070" s="23"/>
      <c r="AU1070" s="23"/>
      <c r="AV1070" s="23"/>
      <c r="AW1070" s="23"/>
      <c r="AX1070" s="23"/>
      <c r="AY1070" s="23"/>
      <c r="AZ1070" s="23"/>
      <c r="BA1070" s="23"/>
      <c r="BB1070" s="23"/>
      <c r="BC1070" s="23"/>
      <c r="BD1070" s="23"/>
      <c r="BE1070" s="23"/>
      <c r="BF1070" s="23"/>
      <c r="CD1070" s="23"/>
      <c r="CE1070" s="23"/>
      <c r="CH1070" s="20" t="str">
        <f t="shared" si="74"/>
        <v xml:space="preserve">[01/00/00] </v>
      </c>
    </row>
    <row r="1071" spans="40:86">
      <c r="AN1071" s="23"/>
      <c r="AO1071" s="23"/>
      <c r="AP1071" s="23"/>
      <c r="AQ1071" s="23"/>
      <c r="AR1071" s="23"/>
      <c r="AS1071" s="23"/>
      <c r="AT1071" s="23"/>
      <c r="AU1071" s="23"/>
      <c r="AV1071" s="23"/>
      <c r="AW1071" s="23"/>
      <c r="AX1071" s="23"/>
      <c r="AY1071" s="23"/>
      <c r="AZ1071" s="23"/>
      <c r="BA1071" s="23"/>
      <c r="BB1071" s="23"/>
      <c r="BC1071" s="23"/>
      <c r="BD1071" s="23"/>
      <c r="BE1071" s="23"/>
      <c r="BF1071" s="23"/>
      <c r="CD1071" s="23"/>
      <c r="CE1071" s="23"/>
      <c r="CH1071" s="20" t="str">
        <f t="shared" si="74"/>
        <v xml:space="preserve">[01/00/00] </v>
      </c>
    </row>
    <row r="1072" spans="40:86">
      <c r="AN1072" s="23"/>
      <c r="AO1072" s="23"/>
      <c r="AP1072" s="23"/>
      <c r="AQ1072" s="23"/>
      <c r="AR1072" s="23"/>
      <c r="AS1072" s="23"/>
      <c r="AT1072" s="23"/>
      <c r="AU1072" s="23"/>
      <c r="AV1072" s="23"/>
      <c r="AW1072" s="23"/>
      <c r="AX1072" s="23"/>
      <c r="AY1072" s="23"/>
      <c r="AZ1072" s="23"/>
      <c r="BA1072" s="23"/>
      <c r="BB1072" s="23"/>
      <c r="BC1072" s="23"/>
      <c r="BD1072" s="23"/>
      <c r="BE1072" s="23"/>
      <c r="BF1072" s="23"/>
      <c r="CD1072" s="23"/>
      <c r="CE1072" s="23"/>
      <c r="CH1072" s="20" t="str">
        <f t="shared" si="74"/>
        <v xml:space="preserve">[01/00/00] </v>
      </c>
    </row>
    <row r="1073" spans="40:86">
      <c r="AN1073" s="23"/>
      <c r="AO1073" s="23"/>
      <c r="AP1073" s="23"/>
      <c r="AQ1073" s="23"/>
      <c r="AR1073" s="23"/>
      <c r="AS1073" s="23"/>
      <c r="AT1073" s="23"/>
      <c r="AU1073" s="23"/>
      <c r="AV1073" s="23"/>
      <c r="AW1073" s="23"/>
      <c r="AX1073" s="23"/>
      <c r="AY1073" s="23"/>
      <c r="AZ1073" s="23"/>
      <c r="BA1073" s="23"/>
      <c r="BB1073" s="23"/>
      <c r="BC1073" s="23"/>
      <c r="BD1073" s="23"/>
      <c r="BE1073" s="23"/>
      <c r="BF1073" s="23"/>
      <c r="CD1073" s="23"/>
      <c r="CE1073" s="23"/>
      <c r="CH1073" s="20" t="str">
        <f t="shared" si="74"/>
        <v xml:space="preserve">[01/00/00] </v>
      </c>
    </row>
    <row r="1074" spans="40:86">
      <c r="AN1074" s="23"/>
      <c r="AO1074" s="23"/>
      <c r="AP1074" s="23"/>
      <c r="AQ1074" s="23"/>
      <c r="AR1074" s="23"/>
      <c r="AS1074" s="23"/>
      <c r="AT1074" s="23"/>
      <c r="AU1074" s="23"/>
      <c r="AV1074" s="23"/>
      <c r="AW1074" s="23"/>
      <c r="AX1074" s="23"/>
      <c r="AY1074" s="23"/>
      <c r="AZ1074" s="23"/>
      <c r="BA1074" s="23"/>
      <c r="BB1074" s="23"/>
      <c r="BC1074" s="23"/>
      <c r="BD1074" s="23"/>
      <c r="BE1074" s="23"/>
      <c r="BF1074" s="23"/>
      <c r="CD1074" s="23"/>
      <c r="CE1074" s="23"/>
      <c r="CH1074" s="20" t="str">
        <f t="shared" si="74"/>
        <v xml:space="preserve">[01/00/00] </v>
      </c>
    </row>
    <row r="1075" spans="40:86">
      <c r="AN1075" s="23"/>
      <c r="AO1075" s="23"/>
      <c r="AP1075" s="23"/>
      <c r="AQ1075" s="23"/>
      <c r="AR1075" s="23"/>
      <c r="AS1075" s="23"/>
      <c r="AT1075" s="23"/>
      <c r="AU1075" s="23"/>
      <c r="AV1075" s="23"/>
      <c r="AW1075" s="23"/>
      <c r="AX1075" s="23"/>
      <c r="AY1075" s="23"/>
      <c r="AZ1075" s="23"/>
      <c r="BA1075" s="23"/>
      <c r="BB1075" s="23"/>
      <c r="BC1075" s="23"/>
      <c r="BD1075" s="23"/>
      <c r="BE1075" s="23"/>
      <c r="BF1075" s="23"/>
      <c r="CD1075" s="23"/>
      <c r="CE1075" s="23"/>
      <c r="CH1075" s="20" t="str">
        <f t="shared" si="74"/>
        <v xml:space="preserve">[01/00/00] </v>
      </c>
    </row>
    <row r="1076" spans="40:86">
      <c r="AN1076" s="23"/>
      <c r="AO1076" s="23"/>
      <c r="AP1076" s="23"/>
      <c r="AQ1076" s="23"/>
      <c r="AR1076" s="23"/>
      <c r="AS1076" s="23"/>
      <c r="AT1076" s="23"/>
      <c r="AU1076" s="23"/>
      <c r="AV1076" s="23"/>
      <c r="AW1076" s="23"/>
      <c r="AX1076" s="23"/>
      <c r="AY1076" s="23"/>
      <c r="AZ1076" s="23"/>
      <c r="BA1076" s="23"/>
      <c r="BB1076" s="23"/>
      <c r="BC1076" s="23"/>
      <c r="BD1076" s="23"/>
      <c r="BE1076" s="23"/>
      <c r="BF1076" s="23"/>
      <c r="CD1076" s="23"/>
      <c r="CE1076" s="23"/>
      <c r="CH1076" s="20" t="str">
        <f t="shared" si="74"/>
        <v xml:space="preserve">[01/00/00] </v>
      </c>
    </row>
    <row r="1077" spans="40:86">
      <c r="AN1077" s="23"/>
      <c r="AO1077" s="23"/>
      <c r="AP1077" s="23"/>
      <c r="AQ1077" s="23"/>
      <c r="AR1077" s="23"/>
      <c r="AS1077" s="23"/>
      <c r="AT1077" s="23"/>
      <c r="AU1077" s="23"/>
      <c r="AV1077" s="23"/>
      <c r="AW1077" s="23"/>
      <c r="AX1077" s="23"/>
      <c r="AY1077" s="23"/>
      <c r="AZ1077" s="23"/>
      <c r="BA1077" s="23"/>
      <c r="BB1077" s="23"/>
      <c r="BC1077" s="23"/>
      <c r="BD1077" s="23"/>
      <c r="BE1077" s="23"/>
      <c r="BF1077" s="23"/>
      <c r="CD1077" s="23"/>
      <c r="CE1077" s="23"/>
      <c r="CH1077" s="20" t="str">
        <f t="shared" si="74"/>
        <v xml:space="preserve">[01/00/00] </v>
      </c>
    </row>
    <row r="1078" spans="40:86">
      <c r="AN1078" s="23"/>
      <c r="AO1078" s="23"/>
      <c r="AP1078" s="23"/>
      <c r="AQ1078" s="23"/>
      <c r="AR1078" s="23"/>
      <c r="AS1078" s="23"/>
      <c r="AT1078" s="23"/>
      <c r="AU1078" s="23"/>
      <c r="AV1078" s="23"/>
      <c r="AW1078" s="23"/>
      <c r="AX1078" s="23"/>
      <c r="AY1078" s="23"/>
      <c r="AZ1078" s="23"/>
      <c r="BA1078" s="23"/>
      <c r="BB1078" s="23"/>
      <c r="BC1078" s="23"/>
      <c r="BD1078" s="23"/>
      <c r="BE1078" s="23"/>
      <c r="BF1078" s="23"/>
      <c r="CD1078" s="23"/>
      <c r="CE1078" s="23"/>
      <c r="CH1078" s="20" t="str">
        <f t="shared" si="74"/>
        <v xml:space="preserve">[01/00/00] </v>
      </c>
    </row>
    <row r="1079" spans="40:86">
      <c r="AN1079" s="23"/>
      <c r="AO1079" s="23"/>
      <c r="AP1079" s="23"/>
      <c r="AQ1079" s="23"/>
      <c r="AR1079" s="23"/>
      <c r="AS1079" s="23"/>
      <c r="AT1079" s="23"/>
      <c r="AU1079" s="23"/>
      <c r="AV1079" s="23"/>
      <c r="AW1079" s="23"/>
      <c r="AX1079" s="23"/>
      <c r="AY1079" s="23"/>
      <c r="AZ1079" s="23"/>
      <c r="BA1079" s="23"/>
      <c r="BB1079" s="23"/>
      <c r="BC1079" s="23"/>
      <c r="BD1079" s="23"/>
      <c r="BE1079" s="23"/>
      <c r="BF1079" s="23"/>
      <c r="CD1079" s="23"/>
      <c r="CE1079" s="23"/>
      <c r="CH1079" s="20" t="str">
        <f t="shared" si="74"/>
        <v xml:space="preserve">[01/00/00] </v>
      </c>
    </row>
    <row r="1080" spans="40:86">
      <c r="AN1080" s="23"/>
      <c r="AO1080" s="23"/>
      <c r="AP1080" s="23"/>
      <c r="AQ1080" s="23"/>
      <c r="AR1080" s="23"/>
      <c r="AS1080" s="23"/>
      <c r="AT1080" s="23"/>
      <c r="AU1080" s="23"/>
      <c r="AV1080" s="23"/>
      <c r="AW1080" s="23"/>
      <c r="AX1080" s="23"/>
      <c r="AY1080" s="23"/>
      <c r="AZ1080" s="23"/>
      <c r="BA1080" s="23"/>
      <c r="BB1080" s="23"/>
      <c r="BC1080" s="23"/>
      <c r="BD1080" s="23"/>
      <c r="BE1080" s="23"/>
      <c r="BF1080" s="23"/>
      <c r="CD1080" s="23"/>
      <c r="CE1080" s="23"/>
      <c r="CH1080" s="20" t="str">
        <f t="shared" si="74"/>
        <v xml:space="preserve">[01/00/00] </v>
      </c>
    </row>
    <row r="1081" spans="40:86">
      <c r="AN1081" s="23"/>
      <c r="AO1081" s="23"/>
      <c r="AP1081" s="23"/>
      <c r="AQ1081" s="23"/>
      <c r="AR1081" s="23"/>
      <c r="AS1081" s="23"/>
      <c r="AT1081" s="23"/>
      <c r="AU1081" s="23"/>
      <c r="AV1081" s="23"/>
      <c r="AW1081" s="23"/>
      <c r="AX1081" s="23"/>
      <c r="AY1081" s="23"/>
      <c r="AZ1081" s="23"/>
      <c r="BA1081" s="23"/>
      <c r="BB1081" s="23"/>
      <c r="BC1081" s="23"/>
      <c r="BD1081" s="23"/>
      <c r="BE1081" s="23"/>
      <c r="BF1081" s="23"/>
      <c r="CD1081" s="23"/>
      <c r="CE1081" s="23"/>
      <c r="CH1081" s="20" t="str">
        <f t="shared" si="74"/>
        <v xml:space="preserve">[01/00/00] </v>
      </c>
    </row>
    <row r="1082" spans="40:86">
      <c r="AN1082" s="23"/>
      <c r="AO1082" s="23"/>
      <c r="AP1082" s="23"/>
      <c r="AQ1082" s="23"/>
      <c r="AR1082" s="23"/>
      <c r="AS1082" s="23"/>
      <c r="AT1082" s="23"/>
      <c r="AU1082" s="23"/>
      <c r="AV1082" s="23"/>
      <c r="AW1082" s="23"/>
      <c r="AX1082" s="23"/>
      <c r="AY1082" s="23"/>
      <c r="AZ1082" s="23"/>
      <c r="BA1082" s="23"/>
      <c r="BB1082" s="23"/>
      <c r="BC1082" s="23"/>
      <c r="BD1082" s="23"/>
      <c r="BE1082" s="23"/>
      <c r="BF1082" s="23"/>
      <c r="CD1082" s="23"/>
      <c r="CE1082" s="23"/>
      <c r="CH1082" s="20" t="str">
        <f t="shared" si="74"/>
        <v xml:space="preserve">[01/00/00] </v>
      </c>
    </row>
    <row r="1083" spans="40:86">
      <c r="AN1083" s="23"/>
      <c r="AO1083" s="23"/>
      <c r="AP1083" s="23"/>
      <c r="AQ1083" s="23"/>
      <c r="AR1083" s="23"/>
      <c r="AS1083" s="23"/>
      <c r="AT1083" s="23"/>
      <c r="AU1083" s="23"/>
      <c r="AV1083" s="23"/>
      <c r="AW1083" s="23"/>
      <c r="AX1083" s="23"/>
      <c r="AY1083" s="23"/>
      <c r="AZ1083" s="23"/>
      <c r="BA1083" s="23"/>
      <c r="BB1083" s="23"/>
      <c r="BC1083" s="23"/>
      <c r="BD1083" s="23"/>
      <c r="BE1083" s="23"/>
      <c r="BF1083" s="23"/>
      <c r="CD1083" s="23"/>
      <c r="CE1083" s="23"/>
      <c r="CH1083" s="20" t="str">
        <f t="shared" si="74"/>
        <v xml:space="preserve">[01/00/00] </v>
      </c>
    </row>
    <row r="1084" spans="40:86">
      <c r="AN1084" s="23"/>
      <c r="AO1084" s="23"/>
      <c r="AP1084" s="23"/>
      <c r="AQ1084" s="23"/>
      <c r="AR1084" s="23"/>
      <c r="AS1084" s="23"/>
      <c r="AT1084" s="23"/>
      <c r="AU1084" s="23"/>
      <c r="AV1084" s="23"/>
      <c r="AW1084" s="23"/>
      <c r="AX1084" s="23"/>
      <c r="AY1084" s="23"/>
      <c r="AZ1084" s="23"/>
      <c r="BA1084" s="23"/>
      <c r="BB1084" s="23"/>
      <c r="BC1084" s="23"/>
      <c r="BD1084" s="23"/>
      <c r="BE1084" s="23"/>
      <c r="BF1084" s="23"/>
      <c r="CD1084" s="23"/>
      <c r="CE1084" s="23"/>
      <c r="CH1084" s="20" t="str">
        <f t="shared" si="74"/>
        <v xml:space="preserve">[01/00/00] </v>
      </c>
    </row>
    <row r="1085" spans="40:86">
      <c r="AN1085" s="23"/>
      <c r="AO1085" s="23"/>
      <c r="AP1085" s="23"/>
      <c r="AQ1085" s="23"/>
      <c r="AR1085" s="23"/>
      <c r="AS1085" s="23"/>
      <c r="AT1085" s="23"/>
      <c r="AU1085" s="23"/>
      <c r="AV1085" s="23"/>
      <c r="AW1085" s="23"/>
      <c r="AX1085" s="23"/>
      <c r="AY1085" s="23"/>
      <c r="AZ1085" s="23"/>
      <c r="BA1085" s="23"/>
      <c r="BB1085" s="23"/>
      <c r="BC1085" s="23"/>
      <c r="BD1085" s="23"/>
      <c r="BE1085" s="23"/>
      <c r="BF1085" s="23"/>
      <c r="CD1085" s="23"/>
      <c r="CE1085" s="23"/>
      <c r="CH1085" s="20" t="str">
        <f t="shared" si="74"/>
        <v xml:space="preserve">[01/00/00] </v>
      </c>
    </row>
    <row r="1086" spans="40:86">
      <c r="AN1086" s="23"/>
      <c r="AO1086" s="23"/>
      <c r="AP1086" s="23"/>
      <c r="AQ1086" s="23"/>
      <c r="AR1086" s="23"/>
      <c r="AS1086" s="23"/>
      <c r="AT1086" s="23"/>
      <c r="AU1086" s="23"/>
      <c r="AV1086" s="23"/>
      <c r="AW1086" s="23"/>
      <c r="AX1086" s="23"/>
      <c r="AY1086" s="23"/>
      <c r="AZ1086" s="23"/>
      <c r="BA1086" s="23"/>
      <c r="BB1086" s="23"/>
      <c r="BC1086" s="23"/>
      <c r="BD1086" s="23"/>
      <c r="BE1086" s="23"/>
      <c r="BF1086" s="23"/>
      <c r="CD1086" s="23"/>
      <c r="CE1086" s="23"/>
      <c r="CH1086" s="20" t="str">
        <f t="shared" si="74"/>
        <v xml:space="preserve">[01/00/00] </v>
      </c>
    </row>
    <row r="1087" spans="40:86">
      <c r="AN1087" s="23"/>
      <c r="AO1087" s="23"/>
      <c r="AP1087" s="23"/>
      <c r="AQ1087" s="23"/>
      <c r="AR1087" s="23"/>
      <c r="AS1087" s="23"/>
      <c r="AT1087" s="23"/>
      <c r="AU1087" s="23"/>
      <c r="AV1087" s="23"/>
      <c r="AW1087" s="23"/>
      <c r="AX1087" s="23"/>
      <c r="AY1087" s="23"/>
      <c r="AZ1087" s="23"/>
      <c r="BA1087" s="23"/>
      <c r="BB1087" s="23"/>
      <c r="BC1087" s="23"/>
      <c r="BD1087" s="23"/>
      <c r="BE1087" s="23"/>
      <c r="BF1087" s="23"/>
      <c r="CD1087" s="23"/>
      <c r="CE1087" s="23"/>
      <c r="CH1087" s="20" t="str">
        <f t="shared" si="74"/>
        <v xml:space="preserve">[01/00/00] </v>
      </c>
    </row>
    <row r="1088" spans="40:86">
      <c r="AN1088" s="23"/>
      <c r="AO1088" s="23"/>
      <c r="AP1088" s="23"/>
      <c r="AQ1088" s="23"/>
      <c r="AR1088" s="23"/>
      <c r="AS1088" s="23"/>
      <c r="AT1088" s="23"/>
      <c r="AU1088" s="23"/>
      <c r="AV1088" s="23"/>
      <c r="AW1088" s="23"/>
      <c r="AX1088" s="23"/>
      <c r="AY1088" s="23"/>
      <c r="AZ1088" s="23"/>
      <c r="BA1088" s="23"/>
      <c r="BB1088" s="23"/>
      <c r="BC1088" s="23"/>
      <c r="BD1088" s="23"/>
      <c r="BE1088" s="23"/>
      <c r="BF1088" s="23"/>
      <c r="CD1088" s="23"/>
      <c r="CE1088" s="23"/>
      <c r="CH1088" s="20" t="str">
        <f t="shared" si="74"/>
        <v xml:space="preserve">[01/00/00] </v>
      </c>
    </row>
    <row r="1089" spans="40:86">
      <c r="AN1089" s="23"/>
      <c r="AO1089" s="23"/>
      <c r="AP1089" s="23"/>
      <c r="AQ1089" s="23"/>
      <c r="AR1089" s="23"/>
      <c r="AS1089" s="23"/>
      <c r="AT1089" s="23"/>
      <c r="AU1089" s="23"/>
      <c r="AV1089" s="23"/>
      <c r="AW1089" s="23"/>
      <c r="AX1089" s="23"/>
      <c r="AY1089" s="23"/>
      <c r="AZ1089" s="23"/>
      <c r="BA1089" s="23"/>
      <c r="BB1089" s="23"/>
      <c r="BC1089" s="23"/>
      <c r="BD1089" s="23"/>
      <c r="BE1089" s="23"/>
      <c r="BF1089" s="23"/>
      <c r="CD1089" s="23"/>
      <c r="CE1089" s="23"/>
      <c r="CH1089" s="20" t="str">
        <f t="shared" si="74"/>
        <v xml:space="preserve">[01/00/00] </v>
      </c>
    </row>
    <row r="1090" spans="40:86">
      <c r="AN1090" s="23"/>
      <c r="AO1090" s="23"/>
      <c r="AP1090" s="23"/>
      <c r="AQ1090" s="23"/>
      <c r="AR1090" s="23"/>
      <c r="AS1090" s="23"/>
      <c r="AT1090" s="23"/>
      <c r="AU1090" s="23"/>
      <c r="AV1090" s="23"/>
      <c r="AW1090" s="23"/>
      <c r="AX1090" s="23"/>
      <c r="AY1090" s="23"/>
      <c r="AZ1090" s="23"/>
      <c r="BA1090" s="23"/>
      <c r="BB1090" s="23"/>
      <c r="BC1090" s="23"/>
      <c r="BD1090" s="23"/>
      <c r="BE1090" s="23"/>
      <c r="BF1090" s="23"/>
      <c r="CD1090" s="23"/>
      <c r="CE1090" s="23"/>
      <c r="CH1090" s="20" t="str">
        <f t="shared" si="74"/>
        <v xml:space="preserve">[01/00/00] </v>
      </c>
    </row>
    <row r="1091" spans="40:86">
      <c r="AN1091" s="23"/>
      <c r="AO1091" s="23"/>
      <c r="AP1091" s="23"/>
      <c r="AQ1091" s="23"/>
      <c r="AR1091" s="23"/>
      <c r="AS1091" s="23"/>
      <c r="AT1091" s="23"/>
      <c r="AU1091" s="23"/>
      <c r="AV1091" s="23"/>
      <c r="AW1091" s="23"/>
      <c r="AX1091" s="23"/>
      <c r="AY1091" s="23"/>
      <c r="AZ1091" s="23"/>
      <c r="BA1091" s="23"/>
      <c r="BB1091" s="23"/>
      <c r="BC1091" s="23"/>
      <c r="BD1091" s="23"/>
      <c r="BE1091" s="23"/>
      <c r="BF1091" s="23"/>
      <c r="CD1091" s="23"/>
      <c r="CE1091" s="23"/>
      <c r="CH1091" s="20" t="str">
        <f t="shared" si="74"/>
        <v xml:space="preserve">[01/00/00] </v>
      </c>
    </row>
    <row r="1092" spans="40:86">
      <c r="AN1092" s="23"/>
      <c r="AO1092" s="23"/>
      <c r="AP1092" s="23"/>
      <c r="AQ1092" s="23"/>
      <c r="AR1092" s="23"/>
      <c r="AS1092" s="23"/>
      <c r="AT1092" s="23"/>
      <c r="AU1092" s="23"/>
      <c r="AV1092" s="23"/>
      <c r="AW1092" s="23"/>
      <c r="AX1092" s="23"/>
      <c r="AY1092" s="23"/>
      <c r="AZ1092" s="23"/>
      <c r="BA1092" s="23"/>
      <c r="BB1092" s="23"/>
      <c r="BC1092" s="23"/>
      <c r="BD1092" s="23"/>
      <c r="BE1092" s="23"/>
      <c r="BF1092" s="23"/>
      <c r="CD1092" s="23"/>
      <c r="CE1092" s="23"/>
      <c r="CH1092" s="20" t="str">
        <f t="shared" ref="CH1092:CH1155" si="75">"[" &amp; TEXT(CD1092,"MM/DD/YY") &amp; "] "</f>
        <v xml:space="preserve">[01/00/00] </v>
      </c>
    </row>
    <row r="1093" spans="40:86">
      <c r="AN1093" s="23"/>
      <c r="AO1093" s="23"/>
      <c r="AP1093" s="23"/>
      <c r="AQ1093" s="23"/>
      <c r="AR1093" s="23"/>
      <c r="AS1093" s="23"/>
      <c r="AT1093" s="23"/>
      <c r="AU1093" s="23"/>
      <c r="AV1093" s="23"/>
      <c r="AW1093" s="23"/>
      <c r="AX1093" s="23"/>
      <c r="AY1093" s="23"/>
      <c r="AZ1093" s="23"/>
      <c r="BA1093" s="23"/>
      <c r="BB1093" s="23"/>
      <c r="BC1093" s="23"/>
      <c r="BD1093" s="23"/>
      <c r="BE1093" s="23"/>
      <c r="BF1093" s="23"/>
      <c r="CD1093" s="23"/>
      <c r="CE1093" s="23"/>
      <c r="CH1093" s="20" t="str">
        <f t="shared" si="75"/>
        <v xml:space="preserve">[01/00/00] </v>
      </c>
    </row>
    <row r="1094" spans="40:86">
      <c r="AN1094" s="23"/>
      <c r="AO1094" s="23"/>
      <c r="AP1094" s="23"/>
      <c r="AQ1094" s="23"/>
      <c r="AR1094" s="23"/>
      <c r="AS1094" s="23"/>
      <c r="AT1094" s="23"/>
      <c r="AU1094" s="23"/>
      <c r="AV1094" s="23"/>
      <c r="AW1094" s="23"/>
      <c r="AX1094" s="23"/>
      <c r="AY1094" s="23"/>
      <c r="AZ1094" s="23"/>
      <c r="BA1094" s="23"/>
      <c r="BB1094" s="23"/>
      <c r="BC1094" s="23"/>
      <c r="BD1094" s="23"/>
      <c r="BE1094" s="23"/>
      <c r="BF1094" s="23"/>
      <c r="CD1094" s="23"/>
      <c r="CE1094" s="23"/>
      <c r="CH1094" s="20" t="str">
        <f t="shared" si="75"/>
        <v xml:space="preserve">[01/00/00] </v>
      </c>
    </row>
    <row r="1095" spans="40:86">
      <c r="AN1095" s="23"/>
      <c r="AO1095" s="23"/>
      <c r="AP1095" s="23"/>
      <c r="AQ1095" s="23"/>
      <c r="AR1095" s="23"/>
      <c r="AS1095" s="23"/>
      <c r="AT1095" s="23"/>
      <c r="AU1095" s="23"/>
      <c r="AV1095" s="23"/>
      <c r="AW1095" s="23"/>
      <c r="AX1095" s="23"/>
      <c r="AY1095" s="23"/>
      <c r="AZ1095" s="23"/>
      <c r="BA1095" s="23"/>
      <c r="BB1095" s="23"/>
      <c r="BC1095" s="23"/>
      <c r="BD1095" s="23"/>
      <c r="BE1095" s="23"/>
      <c r="BF1095" s="23"/>
      <c r="CD1095" s="23"/>
      <c r="CE1095" s="23"/>
      <c r="CH1095" s="20" t="str">
        <f t="shared" si="75"/>
        <v xml:space="preserve">[01/00/00] </v>
      </c>
    </row>
    <row r="1096" spans="40:86">
      <c r="AN1096" s="23"/>
      <c r="AO1096" s="23"/>
      <c r="AP1096" s="23"/>
      <c r="AQ1096" s="23"/>
      <c r="AR1096" s="23"/>
      <c r="AS1096" s="23"/>
      <c r="AT1096" s="23"/>
      <c r="AU1096" s="23"/>
      <c r="AV1096" s="23"/>
      <c r="AW1096" s="23"/>
      <c r="AX1096" s="23"/>
      <c r="AY1096" s="23"/>
      <c r="AZ1096" s="23"/>
      <c r="BA1096" s="23"/>
      <c r="BB1096" s="23"/>
      <c r="BC1096" s="23"/>
      <c r="BD1096" s="23"/>
      <c r="BE1096" s="23"/>
      <c r="BF1096" s="23"/>
      <c r="CD1096" s="23"/>
      <c r="CE1096" s="23"/>
      <c r="CH1096" s="20" t="str">
        <f t="shared" si="75"/>
        <v xml:space="preserve">[01/00/00] </v>
      </c>
    </row>
    <row r="1097" spans="40:86">
      <c r="AN1097" s="23"/>
      <c r="AO1097" s="23"/>
      <c r="AP1097" s="23"/>
      <c r="AQ1097" s="23"/>
      <c r="AR1097" s="23"/>
      <c r="AS1097" s="23"/>
      <c r="AT1097" s="23"/>
      <c r="AU1097" s="23"/>
      <c r="AV1097" s="23"/>
      <c r="AW1097" s="23"/>
      <c r="AX1097" s="23"/>
      <c r="AY1097" s="23"/>
      <c r="AZ1097" s="23"/>
      <c r="BA1097" s="23"/>
      <c r="BB1097" s="23"/>
      <c r="BC1097" s="23"/>
      <c r="BD1097" s="23"/>
      <c r="BE1097" s="23"/>
      <c r="BF1097" s="23"/>
      <c r="CD1097" s="23"/>
      <c r="CE1097" s="23"/>
      <c r="CH1097" s="20" t="str">
        <f t="shared" si="75"/>
        <v xml:space="preserve">[01/00/00] </v>
      </c>
    </row>
    <row r="1098" spans="40:86">
      <c r="AN1098" s="23"/>
      <c r="AO1098" s="23"/>
      <c r="AP1098" s="23"/>
      <c r="AQ1098" s="23"/>
      <c r="AR1098" s="23"/>
      <c r="AS1098" s="23"/>
      <c r="AT1098" s="23"/>
      <c r="AU1098" s="23"/>
      <c r="AV1098" s="23"/>
      <c r="AW1098" s="23"/>
      <c r="AX1098" s="23"/>
      <c r="AY1098" s="23"/>
      <c r="AZ1098" s="23"/>
      <c r="BA1098" s="23"/>
      <c r="BB1098" s="23"/>
      <c r="BC1098" s="23"/>
      <c r="BD1098" s="23"/>
      <c r="BE1098" s="23"/>
      <c r="BF1098" s="23"/>
      <c r="CD1098" s="23"/>
      <c r="CE1098" s="23"/>
      <c r="CH1098" s="20" t="str">
        <f t="shared" si="75"/>
        <v xml:space="preserve">[01/00/00] </v>
      </c>
    </row>
    <row r="1099" spans="40:86">
      <c r="AN1099" s="23"/>
      <c r="AO1099" s="23"/>
      <c r="AP1099" s="23"/>
      <c r="AQ1099" s="23"/>
      <c r="AR1099" s="23"/>
      <c r="AS1099" s="23"/>
      <c r="AT1099" s="23"/>
      <c r="AU1099" s="23"/>
      <c r="AV1099" s="23"/>
      <c r="AW1099" s="23"/>
      <c r="AX1099" s="23"/>
      <c r="AY1099" s="23"/>
      <c r="AZ1099" s="23"/>
      <c r="BA1099" s="23"/>
      <c r="BB1099" s="23"/>
      <c r="BC1099" s="23"/>
      <c r="BD1099" s="23"/>
      <c r="BE1099" s="23"/>
      <c r="BF1099" s="23"/>
      <c r="CD1099" s="23"/>
      <c r="CE1099" s="23"/>
      <c r="CH1099" s="20" t="str">
        <f t="shared" si="75"/>
        <v xml:space="preserve">[01/00/00] </v>
      </c>
    </row>
    <row r="1100" spans="40:86">
      <c r="AN1100" s="23"/>
      <c r="AO1100" s="23"/>
      <c r="AP1100" s="23"/>
      <c r="AQ1100" s="23"/>
      <c r="AR1100" s="23"/>
      <c r="AS1100" s="23"/>
      <c r="AT1100" s="23"/>
      <c r="AU1100" s="23"/>
      <c r="AV1100" s="23"/>
      <c r="AW1100" s="23"/>
      <c r="AX1100" s="23"/>
      <c r="AY1100" s="23"/>
      <c r="AZ1100" s="23"/>
      <c r="BA1100" s="23"/>
      <c r="BB1100" s="23"/>
      <c r="BC1100" s="23"/>
      <c r="BD1100" s="23"/>
      <c r="BE1100" s="23"/>
      <c r="BF1100" s="23"/>
      <c r="CD1100" s="23"/>
      <c r="CE1100" s="23"/>
      <c r="CH1100" s="20" t="str">
        <f t="shared" si="75"/>
        <v xml:space="preserve">[01/00/00] </v>
      </c>
    </row>
    <row r="1101" spans="40:86">
      <c r="AN1101" s="23"/>
      <c r="AO1101" s="23"/>
      <c r="AP1101" s="23"/>
      <c r="AQ1101" s="23"/>
      <c r="AR1101" s="23"/>
      <c r="AS1101" s="23"/>
      <c r="AT1101" s="23"/>
      <c r="AU1101" s="23"/>
      <c r="AV1101" s="23"/>
      <c r="AW1101" s="23"/>
      <c r="AX1101" s="23"/>
      <c r="AY1101" s="23"/>
      <c r="AZ1101" s="23"/>
      <c r="BA1101" s="23"/>
      <c r="BB1101" s="23"/>
      <c r="BC1101" s="23"/>
      <c r="BD1101" s="23"/>
      <c r="BE1101" s="23"/>
      <c r="BF1101" s="23"/>
      <c r="CD1101" s="23"/>
      <c r="CE1101" s="23"/>
      <c r="CH1101" s="20" t="str">
        <f t="shared" si="75"/>
        <v xml:space="preserve">[01/00/00] </v>
      </c>
    </row>
    <row r="1102" spans="40:86">
      <c r="AN1102" s="23"/>
      <c r="AO1102" s="23"/>
      <c r="AP1102" s="23"/>
      <c r="AQ1102" s="23"/>
      <c r="AR1102" s="23"/>
      <c r="AS1102" s="23"/>
      <c r="AT1102" s="23"/>
      <c r="AU1102" s="23"/>
      <c r="AV1102" s="23"/>
      <c r="AW1102" s="23"/>
      <c r="AX1102" s="23"/>
      <c r="AY1102" s="23"/>
      <c r="AZ1102" s="23"/>
      <c r="BA1102" s="23"/>
      <c r="BB1102" s="23"/>
      <c r="BC1102" s="23"/>
      <c r="BD1102" s="23"/>
      <c r="BE1102" s="23"/>
      <c r="BF1102" s="23"/>
      <c r="CD1102" s="23"/>
      <c r="CE1102" s="23"/>
      <c r="CH1102" s="20" t="str">
        <f t="shared" si="75"/>
        <v xml:space="preserve">[01/00/00] </v>
      </c>
    </row>
    <row r="1103" spans="40:86">
      <c r="AN1103" s="23"/>
      <c r="AO1103" s="23"/>
      <c r="AP1103" s="23"/>
      <c r="AQ1103" s="23"/>
      <c r="AR1103" s="23"/>
      <c r="AS1103" s="23"/>
      <c r="AT1103" s="23"/>
      <c r="AU1103" s="23"/>
      <c r="AV1103" s="23"/>
      <c r="AW1103" s="23"/>
      <c r="AX1103" s="23"/>
      <c r="AY1103" s="23"/>
      <c r="AZ1103" s="23"/>
      <c r="BA1103" s="23"/>
      <c r="BB1103" s="23"/>
      <c r="BC1103" s="23"/>
      <c r="BD1103" s="23"/>
      <c r="BE1103" s="23"/>
      <c r="BF1103" s="23"/>
      <c r="CD1103" s="23"/>
      <c r="CE1103" s="23"/>
      <c r="CH1103" s="20" t="str">
        <f t="shared" si="75"/>
        <v xml:space="preserve">[01/00/00] </v>
      </c>
    </row>
    <row r="1104" spans="40:86">
      <c r="AN1104" s="23"/>
      <c r="AO1104" s="23"/>
      <c r="AP1104" s="23"/>
      <c r="AQ1104" s="23"/>
      <c r="AR1104" s="23"/>
      <c r="AS1104" s="23"/>
      <c r="AT1104" s="23"/>
      <c r="AU1104" s="23"/>
      <c r="AV1104" s="23"/>
      <c r="AW1104" s="23"/>
      <c r="AX1104" s="23"/>
      <c r="AY1104" s="23"/>
      <c r="AZ1104" s="23"/>
      <c r="BA1104" s="23"/>
      <c r="BB1104" s="23"/>
      <c r="BC1104" s="23"/>
      <c r="BD1104" s="23"/>
      <c r="BE1104" s="23"/>
      <c r="BF1104" s="23"/>
      <c r="CD1104" s="23"/>
      <c r="CE1104" s="23"/>
      <c r="CH1104" s="20" t="str">
        <f t="shared" si="75"/>
        <v xml:space="preserve">[01/00/00] </v>
      </c>
    </row>
    <row r="1105" spans="40:86">
      <c r="AN1105" s="23"/>
      <c r="AO1105" s="23"/>
      <c r="AP1105" s="23"/>
      <c r="AQ1105" s="23"/>
      <c r="AR1105" s="23"/>
      <c r="AS1105" s="23"/>
      <c r="AT1105" s="23"/>
      <c r="AU1105" s="23"/>
      <c r="AV1105" s="23"/>
      <c r="AW1105" s="23"/>
      <c r="AX1105" s="23"/>
      <c r="AY1105" s="23"/>
      <c r="AZ1105" s="23"/>
      <c r="BA1105" s="23"/>
      <c r="BB1105" s="23"/>
      <c r="BC1105" s="23"/>
      <c r="BD1105" s="23"/>
      <c r="BE1105" s="23"/>
      <c r="BF1105" s="23"/>
      <c r="CD1105" s="23"/>
      <c r="CE1105" s="23"/>
      <c r="CH1105" s="20" t="str">
        <f t="shared" si="75"/>
        <v xml:space="preserve">[01/00/00] </v>
      </c>
    </row>
    <row r="1106" spans="40:86">
      <c r="AN1106" s="23"/>
      <c r="AO1106" s="23"/>
      <c r="AP1106" s="23"/>
      <c r="AQ1106" s="23"/>
      <c r="AR1106" s="23"/>
      <c r="AS1106" s="23"/>
      <c r="AT1106" s="23"/>
      <c r="AU1106" s="23"/>
      <c r="AV1106" s="23"/>
      <c r="AW1106" s="23"/>
      <c r="AX1106" s="23"/>
      <c r="AY1106" s="23"/>
      <c r="AZ1106" s="23"/>
      <c r="BA1106" s="23"/>
      <c r="BB1106" s="23"/>
      <c r="BC1106" s="23"/>
      <c r="BD1106" s="23"/>
      <c r="BE1106" s="23"/>
      <c r="BF1106" s="23"/>
      <c r="CD1106" s="23"/>
      <c r="CE1106" s="23"/>
      <c r="CH1106" s="20" t="str">
        <f t="shared" si="75"/>
        <v xml:space="preserve">[01/00/00] </v>
      </c>
    </row>
    <row r="1107" spans="40:86">
      <c r="AN1107" s="23"/>
      <c r="AO1107" s="23"/>
      <c r="AP1107" s="23"/>
      <c r="AQ1107" s="23"/>
      <c r="AR1107" s="23"/>
      <c r="AS1107" s="23"/>
      <c r="AT1107" s="23"/>
      <c r="AU1107" s="23"/>
      <c r="AV1107" s="23"/>
      <c r="AW1107" s="23"/>
      <c r="AX1107" s="23"/>
      <c r="AY1107" s="23"/>
      <c r="AZ1107" s="23"/>
      <c r="BA1107" s="23"/>
      <c r="BB1107" s="23"/>
      <c r="BC1107" s="23"/>
      <c r="BD1107" s="23"/>
      <c r="BE1107" s="23"/>
      <c r="BF1107" s="23"/>
      <c r="CD1107" s="23"/>
      <c r="CE1107" s="23"/>
      <c r="CH1107" s="20" t="str">
        <f t="shared" si="75"/>
        <v xml:space="preserve">[01/00/00] </v>
      </c>
    </row>
    <row r="1108" spans="40:86">
      <c r="AN1108" s="23"/>
      <c r="AO1108" s="23"/>
      <c r="AP1108" s="23"/>
      <c r="AQ1108" s="23"/>
      <c r="AR1108" s="23"/>
      <c r="AS1108" s="23"/>
      <c r="AT1108" s="23"/>
      <c r="AU1108" s="23"/>
      <c r="AV1108" s="23"/>
      <c r="AW1108" s="23"/>
      <c r="AX1108" s="23"/>
      <c r="AY1108" s="23"/>
      <c r="AZ1108" s="23"/>
      <c r="BA1108" s="23"/>
      <c r="BB1108" s="23"/>
      <c r="BC1108" s="23"/>
      <c r="BD1108" s="23"/>
      <c r="BE1108" s="23"/>
      <c r="BF1108" s="23"/>
      <c r="CD1108" s="23"/>
      <c r="CE1108" s="23"/>
      <c r="CH1108" s="20" t="str">
        <f t="shared" si="75"/>
        <v xml:space="preserve">[01/00/00] </v>
      </c>
    </row>
    <row r="1109" spans="40:86">
      <c r="AN1109" s="23"/>
      <c r="AO1109" s="23"/>
      <c r="AP1109" s="23"/>
      <c r="AQ1109" s="23"/>
      <c r="AR1109" s="23"/>
      <c r="AS1109" s="23"/>
      <c r="AT1109" s="23"/>
      <c r="AU1109" s="23"/>
      <c r="AV1109" s="23"/>
      <c r="AW1109" s="23"/>
      <c r="AX1109" s="23"/>
      <c r="AY1109" s="23"/>
      <c r="AZ1109" s="23"/>
      <c r="BA1109" s="23"/>
      <c r="BB1109" s="23"/>
      <c r="BC1109" s="23"/>
      <c r="BD1109" s="23"/>
      <c r="BE1109" s="23"/>
      <c r="BF1109" s="23"/>
      <c r="CD1109" s="23"/>
      <c r="CE1109" s="23"/>
      <c r="CH1109" s="20" t="str">
        <f t="shared" si="75"/>
        <v xml:space="preserve">[01/00/00] </v>
      </c>
    </row>
    <row r="1110" spans="40:86">
      <c r="AN1110" s="23"/>
      <c r="AO1110" s="23"/>
      <c r="AP1110" s="23"/>
      <c r="AQ1110" s="23"/>
      <c r="AR1110" s="23"/>
      <c r="AS1110" s="23"/>
      <c r="AT1110" s="23"/>
      <c r="AU1110" s="23"/>
      <c r="AV1110" s="23"/>
      <c r="AW1110" s="23"/>
      <c r="AX1110" s="23"/>
      <c r="AY1110" s="23"/>
      <c r="AZ1110" s="23"/>
      <c r="BA1110" s="23"/>
      <c r="BB1110" s="23"/>
      <c r="BC1110" s="23"/>
      <c r="BD1110" s="23"/>
      <c r="BE1110" s="23"/>
      <c r="BF1110" s="23"/>
      <c r="CD1110" s="23"/>
      <c r="CE1110" s="23"/>
      <c r="CH1110" s="20" t="str">
        <f t="shared" si="75"/>
        <v xml:space="preserve">[01/00/00] </v>
      </c>
    </row>
    <row r="1111" spans="40:86">
      <c r="AN1111" s="23"/>
      <c r="AO1111" s="23"/>
      <c r="AP1111" s="23"/>
      <c r="AQ1111" s="23"/>
      <c r="AR1111" s="23"/>
      <c r="AS1111" s="23"/>
      <c r="AT1111" s="23"/>
      <c r="AU1111" s="23"/>
      <c r="AV1111" s="23"/>
      <c r="AW1111" s="23"/>
      <c r="AX1111" s="23"/>
      <c r="AY1111" s="23"/>
      <c r="AZ1111" s="23"/>
      <c r="BA1111" s="23"/>
      <c r="BB1111" s="23"/>
      <c r="BC1111" s="23"/>
      <c r="BD1111" s="23"/>
      <c r="BE1111" s="23"/>
      <c r="BF1111" s="23"/>
      <c r="CD1111" s="23"/>
      <c r="CE1111" s="23"/>
      <c r="CH1111" s="20" t="str">
        <f t="shared" si="75"/>
        <v xml:space="preserve">[01/00/00] </v>
      </c>
    </row>
    <row r="1112" spans="40:86">
      <c r="AN1112" s="23"/>
      <c r="AO1112" s="23"/>
      <c r="AP1112" s="23"/>
      <c r="AQ1112" s="23"/>
      <c r="AR1112" s="23"/>
      <c r="AS1112" s="23"/>
      <c r="AT1112" s="23"/>
      <c r="AU1112" s="23"/>
      <c r="AV1112" s="23"/>
      <c r="AW1112" s="23"/>
      <c r="AX1112" s="23"/>
      <c r="AY1112" s="23"/>
      <c r="AZ1112" s="23"/>
      <c r="BA1112" s="23"/>
      <c r="BB1112" s="23"/>
      <c r="BC1112" s="23"/>
      <c r="BD1112" s="23"/>
      <c r="BE1112" s="23"/>
      <c r="BF1112" s="23"/>
      <c r="CD1112" s="23"/>
      <c r="CE1112" s="23"/>
      <c r="CH1112" s="20" t="str">
        <f t="shared" si="75"/>
        <v xml:space="preserve">[01/00/00] </v>
      </c>
    </row>
    <row r="1113" spans="40:86">
      <c r="AN1113" s="23"/>
      <c r="AO1113" s="23"/>
      <c r="AP1113" s="23"/>
      <c r="AQ1113" s="23"/>
      <c r="AR1113" s="23"/>
      <c r="AS1113" s="23"/>
      <c r="AT1113" s="23"/>
      <c r="AU1113" s="23"/>
      <c r="AV1113" s="23"/>
      <c r="AW1113" s="23"/>
      <c r="AX1113" s="23"/>
      <c r="AY1113" s="23"/>
      <c r="AZ1113" s="23"/>
      <c r="BA1113" s="23"/>
      <c r="BB1113" s="23"/>
      <c r="BC1113" s="23"/>
      <c r="BD1113" s="23"/>
      <c r="BE1113" s="23"/>
      <c r="BF1113" s="23"/>
      <c r="CD1113" s="23"/>
      <c r="CE1113" s="23"/>
      <c r="CH1113" s="20" t="str">
        <f t="shared" si="75"/>
        <v xml:space="preserve">[01/00/00] </v>
      </c>
    </row>
    <row r="1114" spans="40:86">
      <c r="AN1114" s="23"/>
      <c r="AO1114" s="23"/>
      <c r="AP1114" s="23"/>
      <c r="AQ1114" s="23"/>
      <c r="AR1114" s="23"/>
      <c r="AS1114" s="23"/>
      <c r="AT1114" s="23"/>
      <c r="AU1114" s="23"/>
      <c r="AV1114" s="23"/>
      <c r="AW1114" s="23"/>
      <c r="AX1114" s="23"/>
      <c r="AY1114" s="23"/>
      <c r="AZ1114" s="23"/>
      <c r="BA1114" s="23"/>
      <c r="BB1114" s="23"/>
      <c r="BC1114" s="23"/>
      <c r="BD1114" s="23"/>
      <c r="BE1114" s="23"/>
      <c r="BF1114" s="23"/>
      <c r="CD1114" s="23"/>
      <c r="CE1114" s="23"/>
      <c r="CH1114" s="20" t="str">
        <f t="shared" si="75"/>
        <v xml:space="preserve">[01/00/00] </v>
      </c>
    </row>
    <row r="1115" spans="40:86">
      <c r="AN1115" s="23"/>
      <c r="AO1115" s="23"/>
      <c r="AP1115" s="23"/>
      <c r="AQ1115" s="23"/>
      <c r="AR1115" s="23"/>
      <c r="AS1115" s="23"/>
      <c r="AT1115" s="23"/>
      <c r="AU1115" s="23"/>
      <c r="AV1115" s="23"/>
      <c r="AW1115" s="23"/>
      <c r="AX1115" s="23"/>
      <c r="AY1115" s="23"/>
      <c r="AZ1115" s="23"/>
      <c r="BA1115" s="23"/>
      <c r="BB1115" s="23"/>
      <c r="BC1115" s="23"/>
      <c r="BD1115" s="23"/>
      <c r="BE1115" s="23"/>
      <c r="BF1115" s="23"/>
      <c r="CD1115" s="23"/>
      <c r="CE1115" s="23"/>
      <c r="CH1115" s="20" t="str">
        <f t="shared" si="75"/>
        <v xml:space="preserve">[01/00/00] </v>
      </c>
    </row>
    <row r="1116" spans="40:86">
      <c r="AN1116" s="23"/>
      <c r="AO1116" s="23"/>
      <c r="AP1116" s="23"/>
      <c r="AQ1116" s="23"/>
      <c r="AR1116" s="23"/>
      <c r="AS1116" s="23"/>
      <c r="AT1116" s="23"/>
      <c r="AU1116" s="23"/>
      <c r="AV1116" s="23"/>
      <c r="AW1116" s="23"/>
      <c r="AX1116" s="23"/>
      <c r="AY1116" s="23"/>
      <c r="AZ1116" s="23"/>
      <c r="BA1116" s="23"/>
      <c r="BB1116" s="23"/>
      <c r="BC1116" s="23"/>
      <c r="BD1116" s="23"/>
      <c r="BE1116" s="23"/>
      <c r="BF1116" s="23"/>
      <c r="CD1116" s="23"/>
      <c r="CE1116" s="23"/>
      <c r="CH1116" s="20" t="str">
        <f t="shared" si="75"/>
        <v xml:space="preserve">[01/00/00] </v>
      </c>
    </row>
    <row r="1117" spans="40:86">
      <c r="AN1117" s="23"/>
      <c r="AO1117" s="23"/>
      <c r="AP1117" s="23"/>
      <c r="AQ1117" s="23"/>
      <c r="AR1117" s="23"/>
      <c r="AS1117" s="23"/>
      <c r="AT1117" s="23"/>
      <c r="AU1117" s="23"/>
      <c r="AV1117" s="23"/>
      <c r="AW1117" s="23"/>
      <c r="AX1117" s="23"/>
      <c r="AY1117" s="23"/>
      <c r="AZ1117" s="23"/>
      <c r="BA1117" s="23"/>
      <c r="BB1117" s="23"/>
      <c r="BC1117" s="23"/>
      <c r="BD1117" s="23"/>
      <c r="BE1117" s="23"/>
      <c r="BF1117" s="23"/>
      <c r="CD1117" s="23"/>
      <c r="CE1117" s="23"/>
      <c r="CH1117" s="20" t="str">
        <f t="shared" si="75"/>
        <v xml:space="preserve">[01/00/00] </v>
      </c>
    </row>
    <row r="1118" spans="40:86">
      <c r="AN1118" s="23"/>
      <c r="AO1118" s="23"/>
      <c r="AP1118" s="23"/>
      <c r="AQ1118" s="23"/>
      <c r="AR1118" s="23"/>
      <c r="AS1118" s="23"/>
      <c r="AT1118" s="23"/>
      <c r="AU1118" s="23"/>
      <c r="AV1118" s="23"/>
      <c r="AW1118" s="23"/>
      <c r="AX1118" s="23"/>
      <c r="AY1118" s="23"/>
      <c r="AZ1118" s="23"/>
      <c r="BA1118" s="23"/>
      <c r="BB1118" s="23"/>
      <c r="BC1118" s="23"/>
      <c r="BD1118" s="23"/>
      <c r="BE1118" s="23"/>
      <c r="BF1118" s="23"/>
      <c r="CD1118" s="23"/>
      <c r="CE1118" s="23"/>
      <c r="CH1118" s="20" t="str">
        <f t="shared" si="75"/>
        <v xml:space="preserve">[01/00/00] </v>
      </c>
    </row>
    <row r="1119" spans="40:86">
      <c r="AN1119" s="23"/>
      <c r="AO1119" s="23"/>
      <c r="AP1119" s="23"/>
      <c r="AQ1119" s="23"/>
      <c r="AR1119" s="23"/>
      <c r="AS1119" s="23"/>
      <c r="AT1119" s="23"/>
      <c r="AU1119" s="23"/>
      <c r="AV1119" s="23"/>
      <c r="AW1119" s="23"/>
      <c r="AX1119" s="23"/>
      <c r="AY1119" s="23"/>
      <c r="AZ1119" s="23"/>
      <c r="BA1119" s="23"/>
      <c r="BB1119" s="23"/>
      <c r="BC1119" s="23"/>
      <c r="BD1119" s="23"/>
      <c r="BE1119" s="23"/>
      <c r="BF1119" s="23"/>
      <c r="CD1119" s="23"/>
      <c r="CE1119" s="23"/>
      <c r="CH1119" s="20" t="str">
        <f t="shared" si="75"/>
        <v xml:space="preserve">[01/00/00] </v>
      </c>
    </row>
    <row r="1120" spans="40:86">
      <c r="AN1120" s="23"/>
      <c r="AO1120" s="23"/>
      <c r="AP1120" s="23"/>
      <c r="AQ1120" s="23"/>
      <c r="AR1120" s="23"/>
      <c r="AS1120" s="23"/>
      <c r="AT1120" s="23"/>
      <c r="AU1120" s="23"/>
      <c r="AV1120" s="23"/>
      <c r="AW1120" s="23"/>
      <c r="AX1120" s="23"/>
      <c r="AY1120" s="23"/>
      <c r="AZ1120" s="23"/>
      <c r="BA1120" s="23"/>
      <c r="BB1120" s="23"/>
      <c r="BC1120" s="23"/>
      <c r="BD1120" s="23"/>
      <c r="BE1120" s="23"/>
      <c r="BF1120" s="23"/>
      <c r="CD1120" s="23"/>
      <c r="CE1120" s="23"/>
      <c r="CH1120" s="20" t="str">
        <f t="shared" si="75"/>
        <v xml:space="preserve">[01/00/00] </v>
      </c>
    </row>
    <row r="1121" spans="40:86">
      <c r="AN1121" s="23"/>
      <c r="AO1121" s="23"/>
      <c r="AP1121" s="23"/>
      <c r="AQ1121" s="23"/>
      <c r="AR1121" s="23"/>
      <c r="AS1121" s="23"/>
      <c r="AT1121" s="23"/>
      <c r="AU1121" s="23"/>
      <c r="AV1121" s="23"/>
      <c r="AW1121" s="23"/>
      <c r="AX1121" s="23"/>
      <c r="AY1121" s="23"/>
      <c r="AZ1121" s="23"/>
      <c r="BA1121" s="23"/>
      <c r="BB1121" s="23"/>
      <c r="BC1121" s="23"/>
      <c r="BD1121" s="23"/>
      <c r="BE1121" s="23"/>
      <c r="BF1121" s="23"/>
      <c r="CD1121" s="23"/>
      <c r="CE1121" s="23"/>
      <c r="CH1121" s="20" t="str">
        <f t="shared" si="75"/>
        <v xml:space="preserve">[01/00/00] </v>
      </c>
    </row>
    <row r="1122" spans="40:86">
      <c r="AN1122" s="23"/>
      <c r="AO1122" s="23"/>
      <c r="AP1122" s="23"/>
      <c r="AQ1122" s="23"/>
      <c r="AR1122" s="23"/>
      <c r="AS1122" s="23"/>
      <c r="AT1122" s="23"/>
      <c r="AU1122" s="23"/>
      <c r="AV1122" s="23"/>
      <c r="AW1122" s="23"/>
      <c r="AX1122" s="23"/>
      <c r="AY1122" s="23"/>
      <c r="AZ1122" s="23"/>
      <c r="BA1122" s="23"/>
      <c r="BB1122" s="23"/>
      <c r="BC1122" s="23"/>
      <c r="BD1122" s="23"/>
      <c r="BE1122" s="23"/>
      <c r="BF1122" s="23"/>
      <c r="CD1122" s="23"/>
      <c r="CE1122" s="23"/>
      <c r="CH1122" s="20" t="str">
        <f t="shared" si="75"/>
        <v xml:space="preserve">[01/00/00] </v>
      </c>
    </row>
    <row r="1123" spans="40:86">
      <c r="AN1123" s="23"/>
      <c r="AO1123" s="23"/>
      <c r="AP1123" s="23"/>
      <c r="AQ1123" s="23"/>
      <c r="AR1123" s="23"/>
      <c r="AS1123" s="23"/>
      <c r="AT1123" s="23"/>
      <c r="AU1123" s="23"/>
      <c r="AV1123" s="23"/>
      <c r="AW1123" s="23"/>
      <c r="AX1123" s="23"/>
      <c r="AY1123" s="23"/>
      <c r="AZ1123" s="23"/>
      <c r="BA1123" s="23"/>
      <c r="BB1123" s="23"/>
      <c r="BC1123" s="23"/>
      <c r="BD1123" s="23"/>
      <c r="BE1123" s="23"/>
      <c r="BF1123" s="23"/>
      <c r="CD1123" s="23"/>
      <c r="CE1123" s="23"/>
      <c r="CH1123" s="20" t="str">
        <f t="shared" si="75"/>
        <v xml:space="preserve">[01/00/00] </v>
      </c>
    </row>
    <row r="1124" spans="40:86">
      <c r="AN1124" s="23"/>
      <c r="AO1124" s="23"/>
      <c r="AP1124" s="23"/>
      <c r="AQ1124" s="23"/>
      <c r="AR1124" s="23"/>
      <c r="AS1124" s="23"/>
      <c r="AT1124" s="23"/>
      <c r="AU1124" s="23"/>
      <c r="AV1124" s="23"/>
      <c r="AW1124" s="23"/>
      <c r="AX1124" s="23"/>
      <c r="AY1124" s="23"/>
      <c r="AZ1124" s="23"/>
      <c r="BA1124" s="23"/>
      <c r="BB1124" s="23"/>
      <c r="BC1124" s="23"/>
      <c r="BD1124" s="23"/>
      <c r="BE1124" s="23"/>
      <c r="BF1124" s="23"/>
      <c r="CD1124" s="23"/>
      <c r="CE1124" s="23"/>
      <c r="CH1124" s="20" t="str">
        <f t="shared" si="75"/>
        <v xml:space="preserve">[01/00/00] </v>
      </c>
    </row>
    <row r="1125" spans="40:86">
      <c r="AN1125" s="23"/>
      <c r="AO1125" s="23"/>
      <c r="AP1125" s="23"/>
      <c r="AQ1125" s="23"/>
      <c r="AR1125" s="23"/>
      <c r="AS1125" s="23"/>
      <c r="AT1125" s="23"/>
      <c r="AU1125" s="23"/>
      <c r="AV1125" s="23"/>
      <c r="AW1125" s="23"/>
      <c r="AX1125" s="23"/>
      <c r="AY1125" s="23"/>
      <c r="AZ1125" s="23"/>
      <c r="BA1125" s="23"/>
      <c r="BB1125" s="23"/>
      <c r="BC1125" s="23"/>
      <c r="BD1125" s="23"/>
      <c r="BE1125" s="23"/>
      <c r="BF1125" s="23"/>
      <c r="CD1125" s="23"/>
      <c r="CE1125" s="23"/>
      <c r="CH1125" s="20" t="str">
        <f t="shared" si="75"/>
        <v xml:space="preserve">[01/00/00] </v>
      </c>
    </row>
    <row r="1126" spans="40:86">
      <c r="AN1126" s="23"/>
      <c r="AO1126" s="23"/>
      <c r="AP1126" s="23"/>
      <c r="AQ1126" s="23"/>
      <c r="AR1126" s="23"/>
      <c r="AS1126" s="23"/>
      <c r="AT1126" s="23"/>
      <c r="AU1126" s="23"/>
      <c r="AV1126" s="23"/>
      <c r="AW1126" s="23"/>
      <c r="AX1126" s="23"/>
      <c r="AY1126" s="23"/>
      <c r="AZ1126" s="23"/>
      <c r="BA1126" s="23"/>
      <c r="BB1126" s="23"/>
      <c r="BC1126" s="23"/>
      <c r="BD1126" s="23"/>
      <c r="BE1126" s="23"/>
      <c r="BF1126" s="23"/>
      <c r="CD1126" s="23"/>
      <c r="CE1126" s="23"/>
      <c r="CH1126" s="20" t="str">
        <f t="shared" si="75"/>
        <v xml:space="preserve">[01/00/00] </v>
      </c>
    </row>
    <row r="1127" spans="40:86">
      <c r="AN1127" s="23"/>
      <c r="AO1127" s="23"/>
      <c r="AP1127" s="23"/>
      <c r="AQ1127" s="23"/>
      <c r="AR1127" s="23"/>
      <c r="AS1127" s="23"/>
      <c r="AT1127" s="23"/>
      <c r="AU1127" s="23"/>
      <c r="AV1127" s="23"/>
      <c r="AW1127" s="23"/>
      <c r="AX1127" s="23"/>
      <c r="AY1127" s="23"/>
      <c r="AZ1127" s="23"/>
      <c r="BA1127" s="23"/>
      <c r="BB1127" s="23"/>
      <c r="BC1127" s="23"/>
      <c r="BD1127" s="23"/>
      <c r="BE1127" s="23"/>
      <c r="BF1127" s="23"/>
      <c r="CD1127" s="23"/>
      <c r="CE1127" s="23"/>
      <c r="CH1127" s="20" t="str">
        <f t="shared" si="75"/>
        <v xml:space="preserve">[01/00/00] </v>
      </c>
    </row>
    <row r="1128" spans="40:86">
      <c r="AN1128" s="23"/>
      <c r="AO1128" s="23"/>
      <c r="AP1128" s="23"/>
      <c r="AQ1128" s="23"/>
      <c r="AR1128" s="23"/>
      <c r="AS1128" s="23"/>
      <c r="AT1128" s="23"/>
      <c r="AU1128" s="23"/>
      <c r="AV1128" s="23"/>
      <c r="AW1128" s="23"/>
      <c r="AX1128" s="23"/>
      <c r="AY1128" s="23"/>
      <c r="AZ1128" s="23"/>
      <c r="BA1128" s="23"/>
      <c r="BB1128" s="23"/>
      <c r="BC1128" s="23"/>
      <c r="BD1128" s="23"/>
      <c r="BE1128" s="23"/>
      <c r="BF1128" s="23"/>
      <c r="CD1128" s="23"/>
      <c r="CE1128" s="23"/>
      <c r="CH1128" s="20" t="str">
        <f t="shared" si="75"/>
        <v xml:space="preserve">[01/00/00] </v>
      </c>
    </row>
    <row r="1129" spans="40:86">
      <c r="AN1129" s="23"/>
      <c r="AO1129" s="23"/>
      <c r="AP1129" s="23"/>
      <c r="AQ1129" s="23"/>
      <c r="AR1129" s="23"/>
      <c r="AS1129" s="23"/>
      <c r="AT1129" s="23"/>
      <c r="AU1129" s="23"/>
      <c r="AV1129" s="23"/>
      <c r="AW1129" s="23"/>
      <c r="AX1129" s="23"/>
      <c r="AY1129" s="23"/>
      <c r="AZ1129" s="23"/>
      <c r="BA1129" s="23"/>
      <c r="BB1129" s="23"/>
      <c r="BC1129" s="23"/>
      <c r="BD1129" s="23"/>
      <c r="BE1129" s="23"/>
      <c r="BF1129" s="23"/>
      <c r="CD1129" s="23"/>
      <c r="CE1129" s="23"/>
      <c r="CH1129" s="20" t="str">
        <f t="shared" si="75"/>
        <v xml:space="preserve">[01/00/00] </v>
      </c>
    </row>
    <row r="1130" spans="40:86">
      <c r="AN1130" s="23"/>
      <c r="AO1130" s="23"/>
      <c r="AP1130" s="23"/>
      <c r="AQ1130" s="23"/>
      <c r="AR1130" s="23"/>
      <c r="AS1130" s="23"/>
      <c r="AT1130" s="23"/>
      <c r="AU1130" s="23"/>
      <c r="AV1130" s="23"/>
      <c r="AW1130" s="23"/>
      <c r="AX1130" s="23"/>
      <c r="AY1130" s="23"/>
      <c r="AZ1130" s="23"/>
      <c r="BA1130" s="23"/>
      <c r="BB1130" s="23"/>
      <c r="BC1130" s="23"/>
      <c r="BD1130" s="23"/>
      <c r="BE1130" s="23"/>
      <c r="BF1130" s="23"/>
      <c r="CD1130" s="23"/>
      <c r="CE1130" s="23"/>
      <c r="CH1130" s="20" t="str">
        <f t="shared" si="75"/>
        <v xml:space="preserve">[01/00/00] </v>
      </c>
    </row>
    <row r="1131" spans="40:86">
      <c r="AN1131" s="23"/>
      <c r="AO1131" s="23"/>
      <c r="AP1131" s="23"/>
      <c r="AQ1131" s="23"/>
      <c r="AR1131" s="23"/>
      <c r="AS1131" s="23"/>
      <c r="AT1131" s="23"/>
      <c r="AU1131" s="23"/>
      <c r="AV1131" s="23"/>
      <c r="AW1131" s="23"/>
      <c r="AX1131" s="23"/>
      <c r="AY1131" s="23"/>
      <c r="AZ1131" s="23"/>
      <c r="BA1131" s="23"/>
      <c r="BB1131" s="23"/>
      <c r="BC1131" s="23"/>
      <c r="BD1131" s="23"/>
      <c r="BE1131" s="23"/>
      <c r="BF1131" s="23"/>
      <c r="CD1131" s="23"/>
      <c r="CE1131" s="23"/>
      <c r="CH1131" s="20" t="str">
        <f t="shared" si="75"/>
        <v xml:space="preserve">[01/00/00] </v>
      </c>
    </row>
    <row r="1132" spans="40:86">
      <c r="AN1132" s="23"/>
      <c r="AO1132" s="23"/>
      <c r="AP1132" s="23"/>
      <c r="AQ1132" s="23"/>
      <c r="AR1132" s="23"/>
      <c r="AS1132" s="23"/>
      <c r="AT1132" s="23"/>
      <c r="AU1132" s="23"/>
      <c r="AV1132" s="23"/>
      <c r="AW1132" s="23"/>
      <c r="AX1132" s="23"/>
      <c r="AY1132" s="23"/>
      <c r="AZ1132" s="23"/>
      <c r="BA1132" s="23"/>
      <c r="BB1132" s="23"/>
      <c r="BC1132" s="23"/>
      <c r="BD1132" s="23"/>
      <c r="BE1132" s="23"/>
      <c r="BF1132" s="23"/>
      <c r="CD1132" s="23"/>
      <c r="CE1132" s="23"/>
      <c r="CH1132" s="20" t="str">
        <f t="shared" si="75"/>
        <v xml:space="preserve">[01/00/00] </v>
      </c>
    </row>
    <row r="1133" spans="40:86">
      <c r="AN1133" s="23"/>
      <c r="AO1133" s="23"/>
      <c r="AP1133" s="23"/>
      <c r="AQ1133" s="23"/>
      <c r="AR1133" s="23"/>
      <c r="AS1133" s="23"/>
      <c r="AT1133" s="23"/>
      <c r="AU1133" s="23"/>
      <c r="AV1133" s="23"/>
      <c r="AW1133" s="23"/>
      <c r="AX1133" s="23"/>
      <c r="AY1133" s="23"/>
      <c r="AZ1133" s="23"/>
      <c r="BA1133" s="23"/>
      <c r="BB1133" s="23"/>
      <c r="BC1133" s="23"/>
      <c r="BD1133" s="23"/>
      <c r="BE1133" s="23"/>
      <c r="BF1133" s="23"/>
      <c r="CD1133" s="23"/>
      <c r="CE1133" s="23"/>
      <c r="CH1133" s="20" t="str">
        <f t="shared" si="75"/>
        <v xml:space="preserve">[01/00/00] </v>
      </c>
    </row>
    <row r="1134" spans="40:86">
      <c r="AN1134" s="23"/>
      <c r="AO1134" s="23"/>
      <c r="AP1134" s="23"/>
      <c r="AQ1134" s="23"/>
      <c r="AR1134" s="23"/>
      <c r="AS1134" s="23"/>
      <c r="AT1134" s="23"/>
      <c r="AU1134" s="23"/>
      <c r="AV1134" s="23"/>
      <c r="AW1134" s="23"/>
      <c r="AX1134" s="23"/>
      <c r="AY1134" s="23"/>
      <c r="AZ1134" s="23"/>
      <c r="BA1134" s="23"/>
      <c r="BB1134" s="23"/>
      <c r="BC1134" s="23"/>
      <c r="BD1134" s="23"/>
      <c r="BE1134" s="23"/>
      <c r="BF1134" s="23"/>
      <c r="CD1134" s="23"/>
      <c r="CE1134" s="23"/>
      <c r="CH1134" s="20" t="str">
        <f t="shared" si="75"/>
        <v xml:space="preserve">[01/00/00] </v>
      </c>
    </row>
    <row r="1135" spans="40:86">
      <c r="AN1135" s="23"/>
      <c r="AO1135" s="23"/>
      <c r="AP1135" s="23"/>
      <c r="AQ1135" s="23"/>
      <c r="AR1135" s="23"/>
      <c r="AS1135" s="23"/>
      <c r="AT1135" s="23"/>
      <c r="AU1135" s="23"/>
      <c r="AV1135" s="23"/>
      <c r="AW1135" s="23"/>
      <c r="AX1135" s="23"/>
      <c r="AY1135" s="23"/>
      <c r="AZ1135" s="23"/>
      <c r="BA1135" s="23"/>
      <c r="BB1135" s="23"/>
      <c r="BC1135" s="23"/>
      <c r="BD1135" s="23"/>
      <c r="BE1135" s="23"/>
      <c r="BF1135" s="23"/>
      <c r="CD1135" s="23"/>
      <c r="CE1135" s="23"/>
      <c r="CH1135" s="20" t="str">
        <f t="shared" si="75"/>
        <v xml:space="preserve">[01/00/00] </v>
      </c>
    </row>
    <row r="1136" spans="40:86">
      <c r="AN1136" s="23"/>
      <c r="AO1136" s="23"/>
      <c r="AP1136" s="23"/>
      <c r="AQ1136" s="23"/>
      <c r="AR1136" s="23"/>
      <c r="AS1136" s="23"/>
      <c r="AT1136" s="23"/>
      <c r="AU1136" s="23"/>
      <c r="AV1136" s="23"/>
      <c r="AW1136" s="23"/>
      <c r="AX1136" s="23"/>
      <c r="AY1136" s="23"/>
      <c r="AZ1136" s="23"/>
      <c r="BA1136" s="23"/>
      <c r="BB1136" s="23"/>
      <c r="BC1136" s="23"/>
      <c r="BD1136" s="23"/>
      <c r="BE1136" s="23"/>
      <c r="BF1136" s="23"/>
      <c r="CD1136" s="23"/>
      <c r="CE1136" s="23"/>
      <c r="CH1136" s="20" t="str">
        <f t="shared" si="75"/>
        <v xml:space="preserve">[01/00/00] </v>
      </c>
    </row>
    <row r="1137" spans="40:86">
      <c r="AN1137" s="23"/>
      <c r="AO1137" s="23"/>
      <c r="AP1137" s="23"/>
      <c r="AQ1137" s="23"/>
      <c r="AR1137" s="23"/>
      <c r="AS1137" s="23"/>
      <c r="AT1137" s="23"/>
      <c r="AU1137" s="23"/>
      <c r="AV1137" s="23"/>
      <c r="AW1137" s="23"/>
      <c r="AX1137" s="23"/>
      <c r="AY1137" s="23"/>
      <c r="AZ1137" s="23"/>
      <c r="BA1137" s="23"/>
      <c r="BB1137" s="23"/>
      <c r="BC1137" s="23"/>
      <c r="BD1137" s="23"/>
      <c r="BE1137" s="23"/>
      <c r="BF1137" s="23"/>
      <c r="CD1137" s="23"/>
      <c r="CE1137" s="23"/>
      <c r="CH1137" s="20" t="str">
        <f t="shared" si="75"/>
        <v xml:space="preserve">[01/00/00] </v>
      </c>
    </row>
    <row r="1138" spans="40:86">
      <c r="AN1138" s="23"/>
      <c r="AO1138" s="23"/>
      <c r="AP1138" s="23"/>
      <c r="AQ1138" s="23"/>
      <c r="AR1138" s="23"/>
      <c r="AS1138" s="23"/>
      <c r="AT1138" s="23"/>
      <c r="AU1138" s="23"/>
      <c r="AV1138" s="23"/>
      <c r="AW1138" s="23"/>
      <c r="AX1138" s="23"/>
      <c r="AY1138" s="23"/>
      <c r="AZ1138" s="23"/>
      <c r="BA1138" s="23"/>
      <c r="BB1138" s="23"/>
      <c r="BC1138" s="23"/>
      <c r="BD1138" s="23"/>
      <c r="BE1138" s="23"/>
      <c r="BF1138" s="23"/>
      <c r="CD1138" s="23"/>
      <c r="CE1138" s="23"/>
      <c r="CH1138" s="20" t="str">
        <f t="shared" si="75"/>
        <v xml:space="preserve">[01/00/00] </v>
      </c>
    </row>
    <row r="1139" spans="40:86">
      <c r="AN1139" s="23"/>
      <c r="AO1139" s="23"/>
      <c r="AP1139" s="23"/>
      <c r="AQ1139" s="23"/>
      <c r="AR1139" s="23"/>
      <c r="AS1139" s="23"/>
      <c r="AT1139" s="23"/>
      <c r="AU1139" s="23"/>
      <c r="AV1139" s="23"/>
      <c r="AW1139" s="23"/>
      <c r="AX1139" s="23"/>
      <c r="AY1139" s="23"/>
      <c r="AZ1139" s="23"/>
      <c r="BA1139" s="23"/>
      <c r="BB1139" s="23"/>
      <c r="BC1139" s="23"/>
      <c r="BD1139" s="23"/>
      <c r="BE1139" s="23"/>
      <c r="BF1139" s="23"/>
      <c r="CD1139" s="23"/>
      <c r="CE1139" s="23"/>
      <c r="CH1139" s="20" t="str">
        <f t="shared" si="75"/>
        <v xml:space="preserve">[01/00/00] </v>
      </c>
    </row>
    <row r="1140" spans="40:86">
      <c r="AN1140" s="23"/>
      <c r="AO1140" s="23"/>
      <c r="AP1140" s="23"/>
      <c r="AQ1140" s="23"/>
      <c r="AR1140" s="23"/>
      <c r="AS1140" s="23"/>
      <c r="AT1140" s="23"/>
      <c r="AU1140" s="23"/>
      <c r="AV1140" s="23"/>
      <c r="AW1140" s="23"/>
      <c r="AX1140" s="23"/>
      <c r="AY1140" s="23"/>
      <c r="AZ1140" s="23"/>
      <c r="BA1140" s="23"/>
      <c r="BB1140" s="23"/>
      <c r="BC1140" s="23"/>
      <c r="BD1140" s="23"/>
      <c r="BE1140" s="23"/>
      <c r="BF1140" s="23"/>
      <c r="CD1140" s="23"/>
      <c r="CE1140" s="23"/>
      <c r="CH1140" s="20" t="str">
        <f t="shared" si="75"/>
        <v xml:space="preserve">[01/00/00] </v>
      </c>
    </row>
    <row r="1141" spans="40:86">
      <c r="AN1141" s="23"/>
      <c r="AO1141" s="23"/>
      <c r="AP1141" s="23"/>
      <c r="AQ1141" s="23"/>
      <c r="AR1141" s="23"/>
      <c r="AS1141" s="23"/>
      <c r="AT1141" s="23"/>
      <c r="AU1141" s="23"/>
      <c r="AV1141" s="23"/>
      <c r="AW1141" s="23"/>
      <c r="AX1141" s="23"/>
      <c r="AY1141" s="23"/>
      <c r="AZ1141" s="23"/>
      <c r="BA1141" s="23"/>
      <c r="BB1141" s="23"/>
      <c r="BC1141" s="23"/>
      <c r="BD1141" s="23"/>
      <c r="BE1141" s="23"/>
      <c r="BF1141" s="23"/>
      <c r="CD1141" s="23"/>
      <c r="CE1141" s="23"/>
      <c r="CH1141" s="20" t="str">
        <f t="shared" si="75"/>
        <v xml:space="preserve">[01/00/00] </v>
      </c>
    </row>
    <row r="1142" spans="40:86">
      <c r="AN1142" s="23"/>
      <c r="AO1142" s="23"/>
      <c r="AP1142" s="23"/>
      <c r="AQ1142" s="23"/>
      <c r="AR1142" s="23"/>
      <c r="AS1142" s="23"/>
      <c r="AT1142" s="23"/>
      <c r="AU1142" s="23"/>
      <c r="AV1142" s="23"/>
      <c r="AW1142" s="23"/>
      <c r="AX1142" s="23"/>
      <c r="AY1142" s="23"/>
      <c r="AZ1142" s="23"/>
      <c r="BA1142" s="23"/>
      <c r="BB1142" s="23"/>
      <c r="BC1142" s="23"/>
      <c r="BD1142" s="23"/>
      <c r="BE1142" s="23"/>
      <c r="BF1142" s="23"/>
      <c r="CD1142" s="23"/>
      <c r="CE1142" s="23"/>
      <c r="CH1142" s="20" t="str">
        <f t="shared" si="75"/>
        <v xml:space="preserve">[01/00/00] </v>
      </c>
    </row>
    <row r="1143" spans="40:86">
      <c r="AN1143" s="23"/>
      <c r="AO1143" s="23"/>
      <c r="AP1143" s="23"/>
      <c r="AQ1143" s="23"/>
      <c r="AR1143" s="23"/>
      <c r="AS1143" s="23"/>
      <c r="AT1143" s="23"/>
      <c r="AU1143" s="23"/>
      <c r="AV1143" s="23"/>
      <c r="AW1143" s="23"/>
      <c r="AX1143" s="23"/>
      <c r="AY1143" s="23"/>
      <c r="AZ1143" s="23"/>
      <c r="BA1143" s="23"/>
      <c r="BB1143" s="23"/>
      <c r="BC1143" s="23"/>
      <c r="BD1143" s="23"/>
      <c r="BE1143" s="23"/>
      <c r="BF1143" s="23"/>
      <c r="CD1143" s="23"/>
      <c r="CE1143" s="23"/>
      <c r="CH1143" s="20" t="str">
        <f t="shared" si="75"/>
        <v xml:space="preserve">[01/00/00] </v>
      </c>
    </row>
    <row r="1144" spans="40:86">
      <c r="AN1144" s="23"/>
      <c r="AO1144" s="23"/>
      <c r="AP1144" s="23"/>
      <c r="AQ1144" s="23"/>
      <c r="AR1144" s="23"/>
      <c r="AS1144" s="23"/>
      <c r="AT1144" s="23"/>
      <c r="AU1144" s="23"/>
      <c r="AV1144" s="23"/>
      <c r="AW1144" s="23"/>
      <c r="AX1144" s="23"/>
      <c r="AY1144" s="23"/>
      <c r="AZ1144" s="23"/>
      <c r="BA1144" s="23"/>
      <c r="BB1144" s="23"/>
      <c r="BC1144" s="23"/>
      <c r="BD1144" s="23"/>
      <c r="BE1144" s="23"/>
      <c r="BF1144" s="23"/>
      <c r="CD1144" s="23"/>
      <c r="CE1144" s="23"/>
      <c r="CH1144" s="20" t="str">
        <f t="shared" si="75"/>
        <v xml:space="preserve">[01/00/00] </v>
      </c>
    </row>
    <row r="1145" spans="40:86">
      <c r="AN1145" s="23"/>
      <c r="AO1145" s="23"/>
      <c r="AP1145" s="23"/>
      <c r="AQ1145" s="23"/>
      <c r="AR1145" s="23"/>
      <c r="AS1145" s="23"/>
      <c r="AT1145" s="23"/>
      <c r="AU1145" s="23"/>
      <c r="AV1145" s="23"/>
      <c r="AW1145" s="23"/>
      <c r="AX1145" s="23"/>
      <c r="AY1145" s="23"/>
      <c r="AZ1145" s="23"/>
      <c r="BA1145" s="23"/>
      <c r="BB1145" s="23"/>
      <c r="BC1145" s="23"/>
      <c r="BD1145" s="23"/>
      <c r="BE1145" s="23"/>
      <c r="BF1145" s="23"/>
      <c r="CD1145" s="23"/>
      <c r="CE1145" s="23"/>
      <c r="CH1145" s="20" t="str">
        <f t="shared" si="75"/>
        <v xml:space="preserve">[01/00/00] </v>
      </c>
    </row>
    <row r="1146" spans="40:86">
      <c r="AN1146" s="23"/>
      <c r="AO1146" s="23"/>
      <c r="AP1146" s="23"/>
      <c r="AQ1146" s="23"/>
      <c r="AR1146" s="23"/>
      <c r="AS1146" s="23"/>
      <c r="AT1146" s="23"/>
      <c r="AU1146" s="23"/>
      <c r="AV1146" s="23"/>
      <c r="AW1146" s="23"/>
      <c r="AX1146" s="23"/>
      <c r="AY1146" s="23"/>
      <c r="AZ1146" s="23"/>
      <c r="BA1146" s="23"/>
      <c r="BB1146" s="23"/>
      <c r="BC1146" s="23"/>
      <c r="BD1146" s="23"/>
      <c r="BE1146" s="23"/>
      <c r="BF1146" s="23"/>
      <c r="CD1146" s="23"/>
      <c r="CE1146" s="23"/>
      <c r="CH1146" s="20" t="str">
        <f t="shared" si="75"/>
        <v xml:space="preserve">[01/00/00] </v>
      </c>
    </row>
    <row r="1147" spans="40:86">
      <c r="AN1147" s="23"/>
      <c r="AO1147" s="23"/>
      <c r="AP1147" s="23"/>
      <c r="AQ1147" s="23"/>
      <c r="AR1147" s="23"/>
      <c r="AS1147" s="23"/>
      <c r="AT1147" s="23"/>
      <c r="AU1147" s="23"/>
      <c r="AV1147" s="23"/>
      <c r="AW1147" s="23"/>
      <c r="AX1147" s="23"/>
      <c r="AY1147" s="23"/>
      <c r="AZ1147" s="23"/>
      <c r="BA1147" s="23"/>
      <c r="BB1147" s="23"/>
      <c r="BC1147" s="23"/>
      <c r="BD1147" s="23"/>
      <c r="BE1147" s="23"/>
      <c r="BF1147" s="23"/>
      <c r="CD1147" s="23"/>
      <c r="CE1147" s="23"/>
      <c r="CH1147" s="20" t="str">
        <f t="shared" si="75"/>
        <v xml:space="preserve">[01/00/00] </v>
      </c>
    </row>
    <row r="1148" spans="40:86">
      <c r="AN1148" s="23"/>
      <c r="AO1148" s="23"/>
      <c r="AP1148" s="23"/>
      <c r="AQ1148" s="23"/>
      <c r="AR1148" s="23"/>
      <c r="AS1148" s="23"/>
      <c r="AT1148" s="23"/>
      <c r="AU1148" s="23"/>
      <c r="AV1148" s="23"/>
      <c r="AW1148" s="23"/>
      <c r="AX1148" s="23"/>
      <c r="AY1148" s="23"/>
      <c r="AZ1148" s="23"/>
      <c r="BA1148" s="23"/>
      <c r="BB1148" s="23"/>
      <c r="BC1148" s="23"/>
      <c r="BD1148" s="23"/>
      <c r="BE1148" s="23"/>
      <c r="BF1148" s="23"/>
      <c r="CD1148" s="23"/>
      <c r="CE1148" s="23"/>
      <c r="CH1148" s="20" t="str">
        <f t="shared" si="75"/>
        <v xml:space="preserve">[01/00/00] </v>
      </c>
    </row>
    <row r="1149" spans="40:86">
      <c r="AN1149" s="23"/>
      <c r="AO1149" s="23"/>
      <c r="AP1149" s="23"/>
      <c r="AQ1149" s="23"/>
      <c r="AR1149" s="23"/>
      <c r="AS1149" s="23"/>
      <c r="AT1149" s="23"/>
      <c r="AU1149" s="23"/>
      <c r="AV1149" s="23"/>
      <c r="AW1149" s="23"/>
      <c r="AX1149" s="23"/>
      <c r="AY1149" s="23"/>
      <c r="AZ1149" s="23"/>
      <c r="BA1149" s="23"/>
      <c r="BB1149" s="23"/>
      <c r="BC1149" s="23"/>
      <c r="BD1149" s="23"/>
      <c r="BE1149" s="23"/>
      <c r="BF1149" s="23"/>
      <c r="CD1149" s="23"/>
      <c r="CE1149" s="23"/>
      <c r="CH1149" s="20" t="str">
        <f t="shared" si="75"/>
        <v xml:space="preserve">[01/00/00] </v>
      </c>
    </row>
    <row r="1150" spans="40:86">
      <c r="AN1150" s="23"/>
      <c r="AO1150" s="23"/>
      <c r="AP1150" s="23"/>
      <c r="AQ1150" s="23"/>
      <c r="AR1150" s="23"/>
      <c r="AS1150" s="23"/>
      <c r="AT1150" s="23"/>
      <c r="AU1150" s="23"/>
      <c r="AV1150" s="23"/>
      <c r="AW1150" s="23"/>
      <c r="AX1150" s="23"/>
      <c r="AY1150" s="23"/>
      <c r="AZ1150" s="23"/>
      <c r="BA1150" s="23"/>
      <c r="BB1150" s="23"/>
      <c r="BC1150" s="23"/>
      <c r="BD1150" s="23"/>
      <c r="BE1150" s="23"/>
      <c r="BF1150" s="23"/>
      <c r="CD1150" s="23"/>
      <c r="CE1150" s="23"/>
      <c r="CH1150" s="20" t="str">
        <f t="shared" si="75"/>
        <v xml:space="preserve">[01/00/00] </v>
      </c>
    </row>
    <row r="1151" spans="40:86">
      <c r="AN1151" s="23"/>
      <c r="AO1151" s="23"/>
      <c r="AP1151" s="23"/>
      <c r="AQ1151" s="23"/>
      <c r="AR1151" s="23"/>
      <c r="AS1151" s="23"/>
      <c r="AT1151" s="23"/>
      <c r="AU1151" s="23"/>
      <c r="AV1151" s="23"/>
      <c r="AW1151" s="23"/>
      <c r="AX1151" s="23"/>
      <c r="AY1151" s="23"/>
      <c r="AZ1151" s="23"/>
      <c r="BA1151" s="23"/>
      <c r="BB1151" s="23"/>
      <c r="BC1151" s="23"/>
      <c r="BD1151" s="23"/>
      <c r="BE1151" s="23"/>
      <c r="BF1151" s="23"/>
      <c r="CD1151" s="23"/>
      <c r="CE1151" s="23"/>
      <c r="CH1151" s="20" t="str">
        <f t="shared" si="75"/>
        <v xml:space="preserve">[01/00/00] </v>
      </c>
    </row>
    <row r="1152" spans="40:86">
      <c r="AN1152" s="23"/>
      <c r="AO1152" s="23"/>
      <c r="AP1152" s="23"/>
      <c r="AQ1152" s="23"/>
      <c r="AR1152" s="23"/>
      <c r="AS1152" s="23"/>
      <c r="AT1152" s="23"/>
      <c r="AU1152" s="23"/>
      <c r="AV1152" s="23"/>
      <c r="AW1152" s="23"/>
      <c r="AX1152" s="23"/>
      <c r="AY1152" s="23"/>
      <c r="AZ1152" s="23"/>
      <c r="BA1152" s="23"/>
      <c r="BB1152" s="23"/>
      <c r="BC1152" s="23"/>
      <c r="BD1152" s="23"/>
      <c r="BE1152" s="23"/>
      <c r="BF1152" s="23"/>
      <c r="CD1152" s="23"/>
      <c r="CE1152" s="23"/>
      <c r="CH1152" s="20" t="str">
        <f t="shared" si="75"/>
        <v xml:space="preserve">[01/00/00] </v>
      </c>
    </row>
    <row r="1153" spans="40:86">
      <c r="AN1153" s="23"/>
      <c r="AO1153" s="23"/>
      <c r="AP1153" s="23"/>
      <c r="AQ1153" s="23"/>
      <c r="AR1153" s="23"/>
      <c r="AS1153" s="23"/>
      <c r="AT1153" s="23"/>
      <c r="AU1153" s="23"/>
      <c r="AV1153" s="23"/>
      <c r="AW1153" s="23"/>
      <c r="AX1153" s="23"/>
      <c r="AY1153" s="23"/>
      <c r="AZ1153" s="23"/>
      <c r="BA1153" s="23"/>
      <c r="BB1153" s="23"/>
      <c r="BC1153" s="23"/>
      <c r="BD1153" s="23"/>
      <c r="BE1153" s="23"/>
      <c r="BF1153" s="23"/>
      <c r="CD1153" s="23"/>
      <c r="CE1153" s="23"/>
      <c r="CH1153" s="20" t="str">
        <f t="shared" si="75"/>
        <v xml:space="preserve">[01/00/00] </v>
      </c>
    </row>
    <row r="1154" spans="40:86">
      <c r="AN1154" s="23"/>
      <c r="AO1154" s="23"/>
      <c r="AP1154" s="23"/>
      <c r="AQ1154" s="23"/>
      <c r="AR1154" s="23"/>
      <c r="AS1154" s="23"/>
      <c r="AT1154" s="23"/>
      <c r="AU1154" s="23"/>
      <c r="AV1154" s="23"/>
      <c r="AW1154" s="23"/>
      <c r="AX1154" s="23"/>
      <c r="AY1154" s="23"/>
      <c r="AZ1154" s="23"/>
      <c r="BA1154" s="23"/>
      <c r="BB1154" s="23"/>
      <c r="BC1154" s="23"/>
      <c r="BD1154" s="23"/>
      <c r="BE1154" s="23"/>
      <c r="BF1154" s="23"/>
      <c r="CD1154" s="23"/>
      <c r="CE1154" s="23"/>
      <c r="CH1154" s="20" t="str">
        <f t="shared" si="75"/>
        <v xml:space="preserve">[01/00/00] </v>
      </c>
    </row>
    <row r="1155" spans="40:86">
      <c r="AN1155" s="23"/>
      <c r="AO1155" s="23"/>
      <c r="AP1155" s="23"/>
      <c r="AQ1155" s="23"/>
      <c r="AR1155" s="23"/>
      <c r="AS1155" s="23"/>
      <c r="AT1155" s="23"/>
      <c r="AU1155" s="23"/>
      <c r="AV1155" s="23"/>
      <c r="AW1155" s="23"/>
      <c r="AX1155" s="23"/>
      <c r="AY1155" s="23"/>
      <c r="AZ1155" s="23"/>
      <c r="BA1155" s="23"/>
      <c r="BB1155" s="23"/>
      <c r="BC1155" s="23"/>
      <c r="BD1155" s="23"/>
      <c r="BE1155" s="23"/>
      <c r="BF1155" s="23"/>
      <c r="CD1155" s="23"/>
      <c r="CE1155" s="23"/>
      <c r="CH1155" s="20" t="str">
        <f t="shared" si="75"/>
        <v xml:space="preserve">[01/00/00] </v>
      </c>
    </row>
    <row r="1156" spans="40:86">
      <c r="AN1156" s="23"/>
      <c r="AO1156" s="23"/>
      <c r="AP1156" s="23"/>
      <c r="AQ1156" s="23"/>
      <c r="AR1156" s="23"/>
      <c r="AS1156" s="23"/>
      <c r="AT1156" s="23"/>
      <c r="AU1156" s="23"/>
      <c r="AV1156" s="23"/>
      <c r="AW1156" s="23"/>
      <c r="AX1156" s="23"/>
      <c r="AY1156" s="23"/>
      <c r="AZ1156" s="23"/>
      <c r="BA1156" s="23"/>
      <c r="BB1156" s="23"/>
      <c r="BC1156" s="23"/>
      <c r="BD1156" s="23"/>
      <c r="BE1156" s="23"/>
      <c r="BF1156" s="23"/>
      <c r="CD1156" s="23"/>
      <c r="CE1156" s="23"/>
      <c r="CH1156" s="20" t="str">
        <f t="shared" ref="CH1156:CH1219" si="76">"[" &amp; TEXT(CD1156,"MM/DD/YY") &amp; "] "</f>
        <v xml:space="preserve">[01/00/00] </v>
      </c>
    </row>
    <row r="1157" spans="40:86">
      <c r="AN1157" s="23"/>
      <c r="AO1157" s="23"/>
      <c r="AP1157" s="23"/>
      <c r="AQ1157" s="23"/>
      <c r="AR1157" s="23"/>
      <c r="AS1157" s="23"/>
      <c r="AT1157" s="23"/>
      <c r="AU1157" s="23"/>
      <c r="AV1157" s="23"/>
      <c r="AW1157" s="23"/>
      <c r="AX1157" s="23"/>
      <c r="AY1157" s="23"/>
      <c r="AZ1157" s="23"/>
      <c r="BA1157" s="23"/>
      <c r="BB1157" s="23"/>
      <c r="BC1157" s="23"/>
      <c r="BD1157" s="23"/>
      <c r="BE1157" s="23"/>
      <c r="BF1157" s="23"/>
      <c r="CD1157" s="23"/>
      <c r="CE1157" s="23"/>
      <c r="CH1157" s="20" t="str">
        <f t="shared" si="76"/>
        <v xml:space="preserve">[01/00/00] </v>
      </c>
    </row>
    <row r="1158" spans="40:86">
      <c r="AN1158" s="23"/>
      <c r="AO1158" s="23"/>
      <c r="AP1158" s="23"/>
      <c r="AQ1158" s="23"/>
      <c r="AR1158" s="23"/>
      <c r="AS1158" s="23"/>
      <c r="AT1158" s="23"/>
      <c r="AU1158" s="23"/>
      <c r="AV1158" s="23"/>
      <c r="AW1158" s="23"/>
      <c r="AX1158" s="23"/>
      <c r="AY1158" s="23"/>
      <c r="AZ1158" s="23"/>
      <c r="BA1158" s="23"/>
      <c r="BB1158" s="23"/>
      <c r="BC1158" s="23"/>
      <c r="BD1158" s="23"/>
      <c r="BE1158" s="23"/>
      <c r="BF1158" s="23"/>
      <c r="CD1158" s="23"/>
      <c r="CE1158" s="23"/>
      <c r="CH1158" s="20" t="str">
        <f t="shared" si="76"/>
        <v xml:space="preserve">[01/00/00] </v>
      </c>
    </row>
    <row r="1159" spans="40:86">
      <c r="AN1159" s="23"/>
      <c r="AO1159" s="23"/>
      <c r="AP1159" s="23"/>
      <c r="AQ1159" s="23"/>
      <c r="AR1159" s="23"/>
      <c r="AS1159" s="23"/>
      <c r="AT1159" s="23"/>
      <c r="AU1159" s="23"/>
      <c r="AV1159" s="23"/>
      <c r="AW1159" s="23"/>
      <c r="AX1159" s="23"/>
      <c r="AY1159" s="23"/>
      <c r="AZ1159" s="23"/>
      <c r="BA1159" s="23"/>
      <c r="BB1159" s="23"/>
      <c r="BC1159" s="23"/>
      <c r="BD1159" s="23"/>
      <c r="BE1159" s="23"/>
      <c r="BF1159" s="23"/>
      <c r="CD1159" s="23"/>
      <c r="CE1159" s="23"/>
      <c r="CH1159" s="20" t="str">
        <f t="shared" si="76"/>
        <v xml:space="preserve">[01/00/00] </v>
      </c>
    </row>
    <row r="1160" spans="40:86">
      <c r="AN1160" s="23"/>
      <c r="AO1160" s="23"/>
      <c r="AP1160" s="23"/>
      <c r="AQ1160" s="23"/>
      <c r="AR1160" s="23"/>
      <c r="AS1160" s="23"/>
      <c r="AT1160" s="23"/>
      <c r="AU1160" s="23"/>
      <c r="AV1160" s="23"/>
      <c r="AW1160" s="23"/>
      <c r="AX1160" s="23"/>
      <c r="AY1160" s="23"/>
      <c r="AZ1160" s="23"/>
      <c r="BA1160" s="23"/>
      <c r="BB1160" s="23"/>
      <c r="BC1160" s="23"/>
      <c r="BD1160" s="23"/>
      <c r="BE1160" s="23"/>
      <c r="BF1160" s="23"/>
      <c r="CD1160" s="23"/>
      <c r="CE1160" s="23"/>
      <c r="CH1160" s="20" t="str">
        <f t="shared" si="76"/>
        <v xml:space="preserve">[01/00/00] </v>
      </c>
    </row>
    <row r="1161" spans="40:86">
      <c r="AN1161" s="23"/>
      <c r="AO1161" s="23"/>
      <c r="AP1161" s="23"/>
      <c r="AQ1161" s="23"/>
      <c r="AR1161" s="23"/>
      <c r="AS1161" s="23"/>
      <c r="AT1161" s="23"/>
      <c r="AU1161" s="23"/>
      <c r="AV1161" s="23"/>
      <c r="AW1161" s="23"/>
      <c r="AX1161" s="23"/>
      <c r="AY1161" s="23"/>
      <c r="AZ1161" s="23"/>
      <c r="BA1161" s="23"/>
      <c r="BB1161" s="23"/>
      <c r="BC1161" s="23"/>
      <c r="BD1161" s="23"/>
      <c r="BE1161" s="23"/>
      <c r="BF1161" s="23"/>
      <c r="CD1161" s="23"/>
      <c r="CE1161" s="23"/>
      <c r="CH1161" s="20" t="str">
        <f t="shared" si="76"/>
        <v xml:space="preserve">[01/00/00] </v>
      </c>
    </row>
    <row r="1162" spans="40:86">
      <c r="AN1162" s="23"/>
      <c r="AO1162" s="23"/>
      <c r="AP1162" s="23"/>
      <c r="AQ1162" s="23"/>
      <c r="AR1162" s="23"/>
      <c r="AS1162" s="23"/>
      <c r="AT1162" s="23"/>
      <c r="AU1162" s="23"/>
      <c r="AV1162" s="23"/>
      <c r="AW1162" s="23"/>
      <c r="AX1162" s="23"/>
      <c r="AY1162" s="23"/>
      <c r="AZ1162" s="23"/>
      <c r="BA1162" s="23"/>
      <c r="BB1162" s="23"/>
      <c r="BC1162" s="23"/>
      <c r="BD1162" s="23"/>
      <c r="BE1162" s="23"/>
      <c r="BF1162" s="23"/>
      <c r="CD1162" s="23"/>
      <c r="CE1162" s="23"/>
      <c r="CH1162" s="20" t="str">
        <f t="shared" si="76"/>
        <v xml:space="preserve">[01/00/00] </v>
      </c>
    </row>
    <row r="1163" spans="40:86">
      <c r="AN1163" s="23"/>
      <c r="AO1163" s="23"/>
      <c r="AP1163" s="23"/>
      <c r="AQ1163" s="23"/>
      <c r="AR1163" s="23"/>
      <c r="AS1163" s="23"/>
      <c r="AT1163" s="23"/>
      <c r="AU1163" s="23"/>
      <c r="AV1163" s="23"/>
      <c r="AW1163" s="23"/>
      <c r="AX1163" s="23"/>
      <c r="AY1163" s="23"/>
      <c r="AZ1163" s="23"/>
      <c r="BA1163" s="23"/>
      <c r="BB1163" s="23"/>
      <c r="BC1163" s="23"/>
      <c r="BD1163" s="23"/>
      <c r="BE1163" s="23"/>
      <c r="BF1163" s="23"/>
      <c r="CD1163" s="23"/>
      <c r="CE1163" s="23"/>
      <c r="CH1163" s="20" t="str">
        <f t="shared" si="76"/>
        <v xml:space="preserve">[01/00/00] </v>
      </c>
    </row>
    <row r="1164" spans="40:86">
      <c r="AN1164" s="23"/>
      <c r="AO1164" s="23"/>
      <c r="AP1164" s="23"/>
      <c r="AQ1164" s="23"/>
      <c r="AR1164" s="23"/>
      <c r="AS1164" s="23"/>
      <c r="AT1164" s="23"/>
      <c r="AU1164" s="23"/>
      <c r="AV1164" s="23"/>
      <c r="AW1164" s="23"/>
      <c r="AX1164" s="23"/>
      <c r="AY1164" s="23"/>
      <c r="AZ1164" s="23"/>
      <c r="BA1164" s="23"/>
      <c r="BB1164" s="23"/>
      <c r="BC1164" s="23"/>
      <c r="BD1164" s="23"/>
      <c r="BE1164" s="23"/>
      <c r="BF1164" s="23"/>
      <c r="CD1164" s="23"/>
      <c r="CE1164" s="23"/>
      <c r="CH1164" s="20" t="str">
        <f t="shared" si="76"/>
        <v xml:space="preserve">[01/00/00] </v>
      </c>
    </row>
    <row r="1165" spans="40:86">
      <c r="AN1165" s="23"/>
      <c r="AO1165" s="23"/>
      <c r="AP1165" s="23"/>
      <c r="AQ1165" s="23"/>
      <c r="AR1165" s="23"/>
      <c r="AS1165" s="23"/>
      <c r="AT1165" s="23"/>
      <c r="AU1165" s="23"/>
      <c r="AV1165" s="23"/>
      <c r="AW1165" s="23"/>
      <c r="AX1165" s="23"/>
      <c r="AY1165" s="23"/>
      <c r="AZ1165" s="23"/>
      <c r="BA1165" s="23"/>
      <c r="BB1165" s="23"/>
      <c r="BC1165" s="23"/>
      <c r="BD1165" s="23"/>
      <c r="BE1165" s="23"/>
      <c r="BF1165" s="23"/>
      <c r="CD1165" s="23"/>
      <c r="CE1165" s="23"/>
      <c r="CH1165" s="20" t="str">
        <f t="shared" si="76"/>
        <v xml:space="preserve">[01/00/00] </v>
      </c>
    </row>
    <row r="1166" spans="40:86">
      <c r="AN1166" s="23"/>
      <c r="AO1166" s="23"/>
      <c r="AP1166" s="23"/>
      <c r="AQ1166" s="23"/>
      <c r="AR1166" s="23"/>
      <c r="AS1166" s="23"/>
      <c r="AT1166" s="23"/>
      <c r="AU1166" s="23"/>
      <c r="AV1166" s="23"/>
      <c r="AW1166" s="23"/>
      <c r="AX1166" s="23"/>
      <c r="AY1166" s="23"/>
      <c r="AZ1166" s="23"/>
      <c r="BA1166" s="23"/>
      <c r="BB1166" s="23"/>
      <c r="BC1166" s="23"/>
      <c r="BD1166" s="23"/>
      <c r="BE1166" s="23"/>
      <c r="BF1166" s="23"/>
      <c r="CD1166" s="23"/>
      <c r="CE1166" s="23"/>
      <c r="CH1166" s="20" t="str">
        <f t="shared" si="76"/>
        <v xml:space="preserve">[01/00/00] </v>
      </c>
    </row>
    <row r="1167" spans="40:86">
      <c r="AN1167" s="23"/>
      <c r="AO1167" s="23"/>
      <c r="AP1167" s="23"/>
      <c r="AQ1167" s="23"/>
      <c r="AR1167" s="23"/>
      <c r="AS1167" s="23"/>
      <c r="AT1167" s="23"/>
      <c r="AU1167" s="23"/>
      <c r="AV1167" s="23"/>
      <c r="AW1167" s="23"/>
      <c r="AX1167" s="23"/>
      <c r="AY1167" s="23"/>
      <c r="AZ1167" s="23"/>
      <c r="BA1167" s="23"/>
      <c r="BB1167" s="23"/>
      <c r="BC1167" s="23"/>
      <c r="BD1167" s="23"/>
      <c r="BE1167" s="23"/>
      <c r="BF1167" s="23"/>
      <c r="CD1167" s="23"/>
      <c r="CE1167" s="23"/>
      <c r="CH1167" s="20" t="str">
        <f t="shared" si="76"/>
        <v xml:space="preserve">[01/00/00] </v>
      </c>
    </row>
    <row r="1168" spans="40:86">
      <c r="AN1168" s="23"/>
      <c r="AO1168" s="23"/>
      <c r="AP1168" s="23"/>
      <c r="AQ1168" s="23"/>
      <c r="AR1168" s="23"/>
      <c r="AS1168" s="23"/>
      <c r="AT1168" s="23"/>
      <c r="AU1168" s="23"/>
      <c r="AV1168" s="23"/>
      <c r="AW1168" s="23"/>
      <c r="AX1168" s="23"/>
      <c r="AY1168" s="23"/>
      <c r="AZ1168" s="23"/>
      <c r="BA1168" s="23"/>
      <c r="BB1168" s="23"/>
      <c r="BC1168" s="23"/>
      <c r="BD1168" s="23"/>
      <c r="BE1168" s="23"/>
      <c r="BF1168" s="23"/>
      <c r="CD1168" s="23"/>
      <c r="CE1168" s="23"/>
      <c r="CH1168" s="20" t="str">
        <f t="shared" si="76"/>
        <v xml:space="preserve">[01/00/00] </v>
      </c>
    </row>
    <row r="1169" spans="40:86">
      <c r="AN1169" s="23"/>
      <c r="AO1169" s="23"/>
      <c r="AP1169" s="23"/>
      <c r="AQ1169" s="23"/>
      <c r="AR1169" s="23"/>
      <c r="AS1169" s="23"/>
      <c r="AT1169" s="23"/>
      <c r="AU1169" s="23"/>
      <c r="AV1169" s="23"/>
      <c r="AW1169" s="23"/>
      <c r="AX1169" s="23"/>
      <c r="AY1169" s="23"/>
      <c r="AZ1169" s="23"/>
      <c r="BA1169" s="23"/>
      <c r="BB1169" s="23"/>
      <c r="BC1169" s="23"/>
      <c r="BD1169" s="23"/>
      <c r="BE1169" s="23"/>
      <c r="BF1169" s="23"/>
      <c r="CD1169" s="23"/>
      <c r="CE1169" s="23"/>
      <c r="CH1169" s="20" t="str">
        <f t="shared" si="76"/>
        <v xml:space="preserve">[01/00/00] </v>
      </c>
    </row>
    <row r="1170" spans="40:86">
      <c r="AN1170" s="23"/>
      <c r="AO1170" s="23"/>
      <c r="AP1170" s="23"/>
      <c r="AQ1170" s="23"/>
      <c r="AR1170" s="23"/>
      <c r="AS1170" s="23"/>
      <c r="AT1170" s="23"/>
      <c r="AU1170" s="23"/>
      <c r="AV1170" s="23"/>
      <c r="AW1170" s="23"/>
      <c r="AX1170" s="23"/>
      <c r="AY1170" s="23"/>
      <c r="AZ1170" s="23"/>
      <c r="BA1170" s="23"/>
      <c r="BB1170" s="23"/>
      <c r="BC1170" s="23"/>
      <c r="BD1170" s="23"/>
      <c r="BE1170" s="23"/>
      <c r="BF1170" s="23"/>
      <c r="CD1170" s="23"/>
      <c r="CE1170" s="23"/>
      <c r="CH1170" s="20" t="str">
        <f t="shared" si="76"/>
        <v xml:space="preserve">[01/00/00] </v>
      </c>
    </row>
    <row r="1171" spans="40:86">
      <c r="AN1171" s="23"/>
      <c r="AO1171" s="23"/>
      <c r="AP1171" s="23"/>
      <c r="AQ1171" s="23"/>
      <c r="AR1171" s="23"/>
      <c r="AS1171" s="23"/>
      <c r="AT1171" s="23"/>
      <c r="AU1171" s="23"/>
      <c r="AV1171" s="23"/>
      <c r="AW1171" s="23"/>
      <c r="AX1171" s="23"/>
      <c r="AY1171" s="23"/>
      <c r="AZ1171" s="23"/>
      <c r="BA1171" s="23"/>
      <c r="BB1171" s="23"/>
      <c r="BC1171" s="23"/>
      <c r="BD1171" s="23"/>
      <c r="BE1171" s="23"/>
      <c r="BF1171" s="23"/>
      <c r="CD1171" s="23"/>
      <c r="CE1171" s="23"/>
      <c r="CH1171" s="20" t="str">
        <f t="shared" si="76"/>
        <v xml:space="preserve">[01/00/00] </v>
      </c>
    </row>
    <row r="1172" spans="40:86">
      <c r="AN1172" s="23"/>
      <c r="AO1172" s="23"/>
      <c r="AP1172" s="23"/>
      <c r="AQ1172" s="23"/>
      <c r="AR1172" s="23"/>
      <c r="AS1172" s="23"/>
      <c r="AT1172" s="23"/>
      <c r="AU1172" s="23"/>
      <c r="AV1172" s="23"/>
      <c r="AW1172" s="23"/>
      <c r="AX1172" s="23"/>
      <c r="AY1172" s="23"/>
      <c r="AZ1172" s="23"/>
      <c r="BA1172" s="23"/>
      <c r="BB1172" s="23"/>
      <c r="BC1172" s="23"/>
      <c r="BD1172" s="23"/>
      <c r="BE1172" s="23"/>
      <c r="BF1172" s="23"/>
      <c r="CD1172" s="23"/>
      <c r="CE1172" s="23"/>
      <c r="CH1172" s="20" t="str">
        <f t="shared" si="76"/>
        <v xml:space="preserve">[01/00/00] </v>
      </c>
    </row>
    <row r="1173" spans="40:86">
      <c r="AN1173" s="23"/>
      <c r="AO1173" s="23"/>
      <c r="AP1173" s="23"/>
      <c r="AQ1173" s="23"/>
      <c r="AR1173" s="23"/>
      <c r="AS1173" s="23"/>
      <c r="AT1173" s="23"/>
      <c r="AU1173" s="23"/>
      <c r="AV1173" s="23"/>
      <c r="AW1173" s="23"/>
      <c r="AX1173" s="23"/>
      <c r="AY1173" s="23"/>
      <c r="AZ1173" s="23"/>
      <c r="BA1173" s="23"/>
      <c r="BB1173" s="23"/>
      <c r="BC1173" s="23"/>
      <c r="BD1173" s="23"/>
      <c r="BE1173" s="23"/>
      <c r="BF1173" s="23"/>
      <c r="CD1173" s="23"/>
      <c r="CE1173" s="23"/>
      <c r="CH1173" s="20" t="str">
        <f t="shared" si="76"/>
        <v xml:space="preserve">[01/00/00] </v>
      </c>
    </row>
    <row r="1174" spans="40:86">
      <c r="AN1174" s="23"/>
      <c r="AO1174" s="23"/>
      <c r="AP1174" s="23"/>
      <c r="AQ1174" s="23"/>
      <c r="AR1174" s="23"/>
      <c r="AS1174" s="23"/>
      <c r="AT1174" s="23"/>
      <c r="AU1174" s="23"/>
      <c r="AV1174" s="23"/>
      <c r="AW1174" s="23"/>
      <c r="AX1174" s="23"/>
      <c r="AY1174" s="23"/>
      <c r="AZ1174" s="23"/>
      <c r="BA1174" s="23"/>
      <c r="BB1174" s="23"/>
      <c r="BC1174" s="23"/>
      <c r="BD1174" s="23"/>
      <c r="BE1174" s="23"/>
      <c r="BF1174" s="23"/>
      <c r="CD1174" s="23"/>
      <c r="CE1174" s="23"/>
      <c r="CH1174" s="20" t="str">
        <f t="shared" si="76"/>
        <v xml:space="preserve">[01/00/00] </v>
      </c>
    </row>
    <row r="1175" spans="40:86">
      <c r="AN1175" s="23"/>
      <c r="AO1175" s="23"/>
      <c r="AP1175" s="23"/>
      <c r="AQ1175" s="23"/>
      <c r="AR1175" s="23"/>
      <c r="AS1175" s="23"/>
      <c r="AT1175" s="23"/>
      <c r="AU1175" s="23"/>
      <c r="AV1175" s="23"/>
      <c r="AW1175" s="23"/>
      <c r="AX1175" s="23"/>
      <c r="AY1175" s="23"/>
      <c r="AZ1175" s="23"/>
      <c r="BA1175" s="23"/>
      <c r="BB1175" s="23"/>
      <c r="BC1175" s="23"/>
      <c r="BD1175" s="23"/>
      <c r="BE1175" s="23"/>
      <c r="BF1175" s="23"/>
      <c r="CD1175" s="23"/>
      <c r="CE1175" s="23"/>
      <c r="CH1175" s="20" t="str">
        <f t="shared" si="76"/>
        <v xml:space="preserve">[01/00/00] </v>
      </c>
    </row>
    <row r="1176" spans="40:86">
      <c r="AN1176" s="23"/>
      <c r="AO1176" s="23"/>
      <c r="AP1176" s="23"/>
      <c r="AQ1176" s="23"/>
      <c r="AR1176" s="23"/>
      <c r="AS1176" s="23"/>
      <c r="AT1176" s="23"/>
      <c r="AU1176" s="23"/>
      <c r="AV1176" s="23"/>
      <c r="AW1176" s="23"/>
      <c r="AX1176" s="23"/>
      <c r="AY1176" s="23"/>
      <c r="AZ1176" s="23"/>
      <c r="BA1176" s="23"/>
      <c r="BB1176" s="23"/>
      <c r="BC1176" s="23"/>
      <c r="BD1176" s="23"/>
      <c r="BE1176" s="23"/>
      <c r="BF1176" s="23"/>
      <c r="CD1176" s="23"/>
      <c r="CE1176" s="23"/>
      <c r="CH1176" s="20" t="str">
        <f t="shared" si="76"/>
        <v xml:space="preserve">[01/00/00] </v>
      </c>
    </row>
    <row r="1177" spans="40:86">
      <c r="AN1177" s="23"/>
      <c r="AO1177" s="23"/>
      <c r="AP1177" s="23"/>
      <c r="AQ1177" s="23"/>
      <c r="AR1177" s="23"/>
      <c r="AS1177" s="23"/>
      <c r="AT1177" s="23"/>
      <c r="AU1177" s="23"/>
      <c r="AV1177" s="23"/>
      <c r="AW1177" s="23"/>
      <c r="AX1177" s="23"/>
      <c r="AY1177" s="23"/>
      <c r="AZ1177" s="23"/>
      <c r="BA1177" s="23"/>
      <c r="BB1177" s="23"/>
      <c r="BC1177" s="23"/>
      <c r="BD1177" s="23"/>
      <c r="BE1177" s="23"/>
      <c r="BF1177" s="23"/>
      <c r="CD1177" s="23"/>
      <c r="CE1177" s="23"/>
      <c r="CH1177" s="20" t="str">
        <f t="shared" si="76"/>
        <v xml:space="preserve">[01/00/00] </v>
      </c>
    </row>
    <row r="1178" spans="40:86">
      <c r="AN1178" s="23"/>
      <c r="AO1178" s="23"/>
      <c r="AP1178" s="23"/>
      <c r="AQ1178" s="23"/>
      <c r="AR1178" s="23"/>
      <c r="AS1178" s="23"/>
      <c r="AT1178" s="23"/>
      <c r="AU1178" s="23"/>
      <c r="AV1178" s="23"/>
      <c r="AW1178" s="23"/>
      <c r="AX1178" s="23"/>
      <c r="AY1178" s="23"/>
      <c r="AZ1178" s="23"/>
      <c r="BA1178" s="23"/>
      <c r="BB1178" s="23"/>
      <c r="BC1178" s="23"/>
      <c r="BD1178" s="23"/>
      <c r="BE1178" s="23"/>
      <c r="BF1178" s="23"/>
      <c r="CD1178" s="23"/>
      <c r="CE1178" s="23"/>
      <c r="CH1178" s="20" t="str">
        <f t="shared" si="76"/>
        <v xml:space="preserve">[01/00/00] </v>
      </c>
    </row>
    <row r="1179" spans="40:86">
      <c r="AN1179" s="23"/>
      <c r="AO1179" s="23"/>
      <c r="AP1179" s="23"/>
      <c r="AQ1179" s="23"/>
      <c r="AR1179" s="23"/>
      <c r="AS1179" s="23"/>
      <c r="AT1179" s="23"/>
      <c r="AU1179" s="23"/>
      <c r="AV1179" s="23"/>
      <c r="AW1179" s="23"/>
      <c r="AX1179" s="23"/>
      <c r="AY1179" s="23"/>
      <c r="AZ1179" s="23"/>
      <c r="BA1179" s="23"/>
      <c r="BB1179" s="23"/>
      <c r="BC1179" s="23"/>
      <c r="BD1179" s="23"/>
      <c r="BE1179" s="23"/>
      <c r="BF1179" s="23"/>
      <c r="CD1179" s="23"/>
      <c r="CE1179" s="23"/>
      <c r="CH1179" s="20" t="str">
        <f t="shared" si="76"/>
        <v xml:space="preserve">[01/00/00] </v>
      </c>
    </row>
    <row r="1180" spans="40:86">
      <c r="AN1180" s="23"/>
      <c r="AO1180" s="23"/>
      <c r="AP1180" s="23"/>
      <c r="AQ1180" s="23"/>
      <c r="AR1180" s="23"/>
      <c r="AS1180" s="23"/>
      <c r="AT1180" s="23"/>
      <c r="AU1180" s="23"/>
      <c r="AV1180" s="23"/>
      <c r="AW1180" s="23"/>
      <c r="AX1180" s="23"/>
      <c r="AY1180" s="23"/>
      <c r="AZ1180" s="23"/>
      <c r="BA1180" s="23"/>
      <c r="BB1180" s="23"/>
      <c r="BC1180" s="23"/>
      <c r="BD1180" s="23"/>
      <c r="BE1180" s="23"/>
      <c r="BF1180" s="23"/>
      <c r="CD1180" s="23"/>
      <c r="CE1180" s="23"/>
      <c r="CH1180" s="20" t="str">
        <f t="shared" si="76"/>
        <v xml:space="preserve">[01/00/00] </v>
      </c>
    </row>
    <row r="1181" spans="40:86">
      <c r="AN1181" s="23"/>
      <c r="AO1181" s="23"/>
      <c r="AP1181" s="23"/>
      <c r="AQ1181" s="23"/>
      <c r="AR1181" s="23"/>
      <c r="AS1181" s="23"/>
      <c r="AT1181" s="23"/>
      <c r="AU1181" s="23"/>
      <c r="AV1181" s="23"/>
      <c r="AW1181" s="23"/>
      <c r="AX1181" s="23"/>
      <c r="AY1181" s="23"/>
      <c r="AZ1181" s="23"/>
      <c r="BA1181" s="23"/>
      <c r="BB1181" s="23"/>
      <c r="BC1181" s="23"/>
      <c r="BD1181" s="23"/>
      <c r="BE1181" s="23"/>
      <c r="BF1181" s="23"/>
      <c r="CD1181" s="23"/>
      <c r="CE1181" s="23"/>
      <c r="CH1181" s="20" t="str">
        <f t="shared" si="76"/>
        <v xml:space="preserve">[01/00/00] </v>
      </c>
    </row>
    <row r="1182" spans="40:86">
      <c r="AN1182" s="23"/>
      <c r="AO1182" s="23"/>
      <c r="AP1182" s="23"/>
      <c r="AQ1182" s="23"/>
      <c r="AR1182" s="23"/>
      <c r="AS1182" s="23"/>
      <c r="AT1182" s="23"/>
      <c r="AU1182" s="23"/>
      <c r="AV1182" s="23"/>
      <c r="AW1182" s="23"/>
      <c r="AX1182" s="23"/>
      <c r="AY1182" s="23"/>
      <c r="AZ1182" s="23"/>
      <c r="BA1182" s="23"/>
      <c r="BB1182" s="23"/>
      <c r="BC1182" s="23"/>
      <c r="BD1182" s="23"/>
      <c r="BE1182" s="23"/>
      <c r="BF1182" s="23"/>
      <c r="CD1182" s="23"/>
      <c r="CE1182" s="23"/>
      <c r="CH1182" s="20" t="str">
        <f t="shared" si="76"/>
        <v xml:space="preserve">[01/00/00] </v>
      </c>
    </row>
    <row r="1183" spans="40:86">
      <c r="AN1183" s="23"/>
      <c r="AO1183" s="23"/>
      <c r="AP1183" s="23"/>
      <c r="AQ1183" s="23"/>
      <c r="AR1183" s="23"/>
      <c r="AS1183" s="23"/>
      <c r="AT1183" s="23"/>
      <c r="AU1183" s="23"/>
      <c r="AV1183" s="23"/>
      <c r="AW1183" s="23"/>
      <c r="AX1183" s="23"/>
      <c r="AY1183" s="23"/>
      <c r="AZ1183" s="23"/>
      <c r="BA1183" s="23"/>
      <c r="BB1183" s="23"/>
      <c r="BC1183" s="23"/>
      <c r="BD1183" s="23"/>
      <c r="BE1183" s="23"/>
      <c r="BF1183" s="23"/>
      <c r="CD1183" s="23"/>
      <c r="CE1183" s="23"/>
      <c r="CH1183" s="20" t="str">
        <f t="shared" si="76"/>
        <v xml:space="preserve">[01/00/00] </v>
      </c>
    </row>
    <row r="1184" spans="40:86">
      <c r="AN1184" s="23"/>
      <c r="AO1184" s="23"/>
      <c r="AP1184" s="23"/>
      <c r="AQ1184" s="23"/>
      <c r="AR1184" s="23"/>
      <c r="AS1184" s="23"/>
      <c r="AT1184" s="23"/>
      <c r="AU1184" s="23"/>
      <c r="AV1184" s="23"/>
      <c r="AW1184" s="23"/>
      <c r="AX1184" s="23"/>
      <c r="AY1184" s="23"/>
      <c r="AZ1184" s="23"/>
      <c r="BA1184" s="23"/>
      <c r="BB1184" s="23"/>
      <c r="BC1184" s="23"/>
      <c r="BD1184" s="23"/>
      <c r="BE1184" s="23"/>
      <c r="BF1184" s="23"/>
      <c r="CD1184" s="23"/>
      <c r="CE1184" s="23"/>
      <c r="CH1184" s="20" t="str">
        <f t="shared" si="76"/>
        <v xml:space="preserve">[01/00/00] </v>
      </c>
    </row>
    <row r="1185" spans="40:86">
      <c r="AN1185" s="23"/>
      <c r="AO1185" s="23"/>
      <c r="AP1185" s="23"/>
      <c r="AQ1185" s="23"/>
      <c r="AR1185" s="23"/>
      <c r="AS1185" s="23"/>
      <c r="AT1185" s="23"/>
      <c r="AU1185" s="23"/>
      <c r="AV1185" s="23"/>
      <c r="AW1185" s="23"/>
      <c r="AX1185" s="23"/>
      <c r="AY1185" s="23"/>
      <c r="AZ1185" s="23"/>
      <c r="BA1185" s="23"/>
      <c r="BB1185" s="23"/>
      <c r="BC1185" s="23"/>
      <c r="BD1185" s="23"/>
      <c r="BE1185" s="23"/>
      <c r="BF1185" s="23"/>
      <c r="CD1185" s="23"/>
      <c r="CE1185" s="23"/>
      <c r="CH1185" s="20" t="str">
        <f t="shared" si="76"/>
        <v xml:space="preserve">[01/00/00] </v>
      </c>
    </row>
    <row r="1186" spans="40:86">
      <c r="AN1186" s="23"/>
      <c r="AO1186" s="23"/>
      <c r="AP1186" s="23"/>
      <c r="AQ1186" s="23"/>
      <c r="AR1186" s="23"/>
      <c r="AS1186" s="23"/>
      <c r="AT1186" s="23"/>
      <c r="AU1186" s="23"/>
      <c r="AV1186" s="23"/>
      <c r="AW1186" s="23"/>
      <c r="AX1186" s="23"/>
      <c r="AY1186" s="23"/>
      <c r="AZ1186" s="23"/>
      <c r="BA1186" s="23"/>
      <c r="BB1186" s="23"/>
      <c r="BC1186" s="23"/>
      <c r="BD1186" s="23"/>
      <c r="BE1186" s="23"/>
      <c r="BF1186" s="23"/>
      <c r="CD1186" s="23"/>
      <c r="CE1186" s="23"/>
      <c r="CH1186" s="20" t="str">
        <f t="shared" si="76"/>
        <v xml:space="preserve">[01/00/00] </v>
      </c>
    </row>
    <row r="1187" spans="40:86">
      <c r="AN1187" s="23"/>
      <c r="AO1187" s="23"/>
      <c r="AP1187" s="23"/>
      <c r="AQ1187" s="23"/>
      <c r="AR1187" s="23"/>
      <c r="AS1187" s="23"/>
      <c r="AT1187" s="23"/>
      <c r="AU1187" s="23"/>
      <c r="AV1187" s="23"/>
      <c r="AW1187" s="23"/>
      <c r="AX1187" s="23"/>
      <c r="AY1187" s="23"/>
      <c r="AZ1187" s="23"/>
      <c r="BA1187" s="23"/>
      <c r="BB1187" s="23"/>
      <c r="BC1187" s="23"/>
      <c r="BD1187" s="23"/>
      <c r="BE1187" s="23"/>
      <c r="BF1187" s="23"/>
      <c r="CD1187" s="23"/>
      <c r="CE1187" s="23"/>
      <c r="CH1187" s="20" t="str">
        <f t="shared" si="76"/>
        <v xml:space="preserve">[01/00/00] </v>
      </c>
    </row>
    <row r="1188" spans="40:86">
      <c r="AN1188" s="23"/>
      <c r="AO1188" s="23"/>
      <c r="AP1188" s="23"/>
      <c r="AQ1188" s="23"/>
      <c r="AR1188" s="23"/>
      <c r="AS1188" s="23"/>
      <c r="AT1188" s="23"/>
      <c r="AU1188" s="23"/>
      <c r="AV1188" s="23"/>
      <c r="AW1188" s="23"/>
      <c r="AX1188" s="23"/>
      <c r="AY1188" s="23"/>
      <c r="AZ1188" s="23"/>
      <c r="BA1188" s="23"/>
      <c r="BB1188" s="23"/>
      <c r="BC1188" s="23"/>
      <c r="BD1188" s="23"/>
      <c r="BE1188" s="23"/>
      <c r="BF1188" s="23"/>
      <c r="CD1188" s="23"/>
      <c r="CE1188" s="23"/>
      <c r="CH1188" s="20" t="str">
        <f t="shared" si="76"/>
        <v xml:space="preserve">[01/00/00] </v>
      </c>
    </row>
    <row r="1189" spans="40:86">
      <c r="AN1189" s="23"/>
      <c r="AO1189" s="23"/>
      <c r="AP1189" s="23"/>
      <c r="AQ1189" s="23"/>
      <c r="AR1189" s="23"/>
      <c r="AS1189" s="23"/>
      <c r="AT1189" s="23"/>
      <c r="AU1189" s="23"/>
      <c r="AV1189" s="23"/>
      <c r="AW1189" s="23"/>
      <c r="AX1189" s="23"/>
      <c r="AY1189" s="23"/>
      <c r="AZ1189" s="23"/>
      <c r="BA1189" s="23"/>
      <c r="BB1189" s="23"/>
      <c r="BC1189" s="23"/>
      <c r="BD1189" s="23"/>
      <c r="BE1189" s="23"/>
      <c r="BF1189" s="23"/>
      <c r="CD1189" s="23"/>
      <c r="CE1189" s="23"/>
      <c r="CH1189" s="20" t="str">
        <f t="shared" si="76"/>
        <v xml:space="preserve">[01/00/00] </v>
      </c>
    </row>
    <row r="1190" spans="40:86">
      <c r="AN1190" s="23"/>
      <c r="AO1190" s="23"/>
      <c r="AP1190" s="23"/>
      <c r="AQ1190" s="23"/>
      <c r="AR1190" s="23"/>
      <c r="AS1190" s="23"/>
      <c r="AT1190" s="23"/>
      <c r="AU1190" s="23"/>
      <c r="AV1190" s="23"/>
      <c r="AW1190" s="23"/>
      <c r="AX1190" s="23"/>
      <c r="AY1190" s="23"/>
      <c r="AZ1190" s="23"/>
      <c r="BA1190" s="23"/>
      <c r="BB1190" s="23"/>
      <c r="BC1190" s="23"/>
      <c r="BD1190" s="23"/>
      <c r="BE1190" s="23"/>
      <c r="BF1190" s="23"/>
      <c r="CD1190" s="23"/>
      <c r="CE1190" s="23"/>
      <c r="CH1190" s="20" t="str">
        <f t="shared" si="76"/>
        <v xml:space="preserve">[01/00/00] </v>
      </c>
    </row>
    <row r="1191" spans="40:86">
      <c r="AN1191" s="23"/>
      <c r="AO1191" s="23"/>
      <c r="AP1191" s="23"/>
      <c r="AQ1191" s="23"/>
      <c r="AR1191" s="23"/>
      <c r="AS1191" s="23"/>
      <c r="AT1191" s="23"/>
      <c r="AU1191" s="23"/>
      <c r="AV1191" s="23"/>
      <c r="AW1191" s="23"/>
      <c r="AX1191" s="23"/>
      <c r="AY1191" s="23"/>
      <c r="AZ1191" s="23"/>
      <c r="BA1191" s="23"/>
      <c r="BB1191" s="23"/>
      <c r="BC1191" s="23"/>
      <c r="BD1191" s="23"/>
      <c r="BE1191" s="23"/>
      <c r="BF1191" s="23"/>
      <c r="CD1191" s="23"/>
      <c r="CE1191" s="23"/>
      <c r="CH1191" s="20" t="str">
        <f t="shared" si="76"/>
        <v xml:space="preserve">[01/00/00] </v>
      </c>
    </row>
    <row r="1192" spans="40:86">
      <c r="AN1192" s="23"/>
      <c r="AO1192" s="23"/>
      <c r="AP1192" s="23"/>
      <c r="AQ1192" s="23"/>
      <c r="AR1192" s="23"/>
      <c r="AS1192" s="23"/>
      <c r="AT1192" s="23"/>
      <c r="AU1192" s="23"/>
      <c r="AV1192" s="23"/>
      <c r="AW1192" s="23"/>
      <c r="AX1192" s="23"/>
      <c r="AY1192" s="23"/>
      <c r="AZ1192" s="23"/>
      <c r="BA1192" s="23"/>
      <c r="BB1192" s="23"/>
      <c r="BC1192" s="23"/>
      <c r="BD1192" s="23"/>
      <c r="BE1192" s="23"/>
      <c r="BF1192" s="23"/>
      <c r="CD1192" s="23"/>
      <c r="CE1192" s="23"/>
      <c r="CH1192" s="20" t="str">
        <f t="shared" si="76"/>
        <v xml:space="preserve">[01/00/00] </v>
      </c>
    </row>
    <row r="1193" spans="40:86">
      <c r="AN1193" s="23"/>
      <c r="AO1193" s="23"/>
      <c r="AP1193" s="23"/>
      <c r="AQ1193" s="23"/>
      <c r="AR1193" s="23"/>
      <c r="AS1193" s="23"/>
      <c r="AT1193" s="23"/>
      <c r="AU1193" s="23"/>
      <c r="AV1193" s="23"/>
      <c r="AW1193" s="23"/>
      <c r="AX1193" s="23"/>
      <c r="AY1193" s="23"/>
      <c r="AZ1193" s="23"/>
      <c r="BA1193" s="23"/>
      <c r="BB1193" s="23"/>
      <c r="BC1193" s="23"/>
      <c r="BD1193" s="23"/>
      <c r="BE1193" s="23"/>
      <c r="BF1193" s="23"/>
      <c r="CD1193" s="23"/>
      <c r="CE1193" s="23"/>
      <c r="CH1193" s="20" t="str">
        <f t="shared" si="76"/>
        <v xml:space="preserve">[01/00/00] </v>
      </c>
    </row>
    <row r="1194" spans="40:86">
      <c r="AN1194" s="23"/>
      <c r="AO1194" s="23"/>
      <c r="AP1194" s="23"/>
      <c r="AQ1194" s="23"/>
      <c r="AR1194" s="23"/>
      <c r="AS1194" s="23"/>
      <c r="AT1194" s="23"/>
      <c r="AU1194" s="23"/>
      <c r="AV1194" s="23"/>
      <c r="AW1194" s="23"/>
      <c r="AX1194" s="23"/>
      <c r="AY1194" s="23"/>
      <c r="AZ1194" s="23"/>
      <c r="BA1194" s="23"/>
      <c r="BB1194" s="23"/>
      <c r="BC1194" s="23"/>
      <c r="BD1194" s="23"/>
      <c r="BE1194" s="23"/>
      <c r="BF1194" s="23"/>
      <c r="CD1194" s="23"/>
      <c r="CE1194" s="23"/>
      <c r="CH1194" s="20" t="str">
        <f t="shared" si="76"/>
        <v xml:space="preserve">[01/00/00] </v>
      </c>
    </row>
    <row r="1195" spans="40:86">
      <c r="AN1195" s="23"/>
      <c r="AO1195" s="23"/>
      <c r="AP1195" s="23"/>
      <c r="AQ1195" s="23"/>
      <c r="AR1195" s="23"/>
      <c r="AS1195" s="23"/>
      <c r="AT1195" s="23"/>
      <c r="AU1195" s="23"/>
      <c r="AV1195" s="23"/>
      <c r="AW1195" s="23"/>
      <c r="AX1195" s="23"/>
      <c r="AY1195" s="23"/>
      <c r="AZ1195" s="23"/>
      <c r="BA1195" s="23"/>
      <c r="BB1195" s="23"/>
      <c r="BC1195" s="23"/>
      <c r="BD1195" s="23"/>
      <c r="BE1195" s="23"/>
      <c r="BF1195" s="23"/>
      <c r="CD1195" s="23"/>
      <c r="CE1195" s="23"/>
      <c r="CH1195" s="20" t="str">
        <f t="shared" si="76"/>
        <v xml:space="preserve">[01/00/00] </v>
      </c>
    </row>
    <row r="1196" spans="40:86">
      <c r="AN1196" s="23"/>
      <c r="AO1196" s="23"/>
      <c r="AP1196" s="23"/>
      <c r="AQ1196" s="23"/>
      <c r="AR1196" s="23"/>
      <c r="AS1196" s="23"/>
      <c r="AT1196" s="23"/>
      <c r="AU1196" s="23"/>
      <c r="AV1196" s="23"/>
      <c r="AW1196" s="23"/>
      <c r="AX1196" s="23"/>
      <c r="AY1196" s="23"/>
      <c r="AZ1196" s="23"/>
      <c r="BA1196" s="23"/>
      <c r="BB1196" s="23"/>
      <c r="BC1196" s="23"/>
      <c r="BD1196" s="23"/>
      <c r="BE1196" s="23"/>
      <c r="BF1196" s="23"/>
      <c r="CD1196" s="23"/>
      <c r="CE1196" s="23"/>
      <c r="CH1196" s="20" t="str">
        <f t="shared" si="76"/>
        <v xml:space="preserve">[01/00/00] </v>
      </c>
    </row>
    <row r="1197" spans="40:86">
      <c r="AN1197" s="23"/>
      <c r="AO1197" s="23"/>
      <c r="AP1197" s="23"/>
      <c r="AQ1197" s="23"/>
      <c r="AR1197" s="23"/>
      <c r="AS1197" s="23"/>
      <c r="AT1197" s="23"/>
      <c r="AU1197" s="23"/>
      <c r="AV1197" s="23"/>
      <c r="AW1197" s="23"/>
      <c r="AX1197" s="23"/>
      <c r="AY1197" s="23"/>
      <c r="AZ1197" s="23"/>
      <c r="BA1197" s="23"/>
      <c r="BB1197" s="23"/>
      <c r="BC1197" s="23"/>
      <c r="BD1197" s="23"/>
      <c r="BE1197" s="23"/>
      <c r="BF1197" s="23"/>
      <c r="CD1197" s="23"/>
      <c r="CE1197" s="23"/>
      <c r="CH1197" s="20" t="str">
        <f t="shared" si="76"/>
        <v xml:space="preserve">[01/00/00] </v>
      </c>
    </row>
    <row r="1198" spans="40:86">
      <c r="AN1198" s="23"/>
      <c r="AO1198" s="23"/>
      <c r="AP1198" s="23"/>
      <c r="AQ1198" s="23"/>
      <c r="AR1198" s="23"/>
      <c r="AS1198" s="23"/>
      <c r="AT1198" s="23"/>
      <c r="AU1198" s="23"/>
      <c r="AV1198" s="23"/>
      <c r="AW1198" s="23"/>
      <c r="AX1198" s="23"/>
      <c r="AY1198" s="23"/>
      <c r="AZ1198" s="23"/>
      <c r="BA1198" s="23"/>
      <c r="BB1198" s="23"/>
      <c r="BC1198" s="23"/>
      <c r="BD1198" s="23"/>
      <c r="BE1198" s="23"/>
      <c r="BF1198" s="23"/>
      <c r="CD1198" s="23"/>
      <c r="CE1198" s="23"/>
      <c r="CH1198" s="20" t="str">
        <f t="shared" si="76"/>
        <v xml:space="preserve">[01/00/00] </v>
      </c>
    </row>
    <row r="1199" spans="40:86">
      <c r="AN1199" s="23"/>
      <c r="AO1199" s="23"/>
      <c r="AP1199" s="23"/>
      <c r="AQ1199" s="23"/>
      <c r="AR1199" s="23"/>
      <c r="AS1199" s="23"/>
      <c r="AT1199" s="23"/>
      <c r="AU1199" s="23"/>
      <c r="AV1199" s="23"/>
      <c r="AW1199" s="23"/>
      <c r="AX1199" s="23"/>
      <c r="AY1199" s="23"/>
      <c r="AZ1199" s="23"/>
      <c r="BA1199" s="23"/>
      <c r="BB1199" s="23"/>
      <c r="BC1199" s="23"/>
      <c r="BD1199" s="23"/>
      <c r="BE1199" s="23"/>
      <c r="BF1199" s="23"/>
      <c r="CD1199" s="23"/>
      <c r="CE1199" s="23"/>
      <c r="CH1199" s="20" t="str">
        <f t="shared" si="76"/>
        <v xml:space="preserve">[01/00/00] </v>
      </c>
    </row>
    <row r="1200" spans="40:86">
      <c r="AN1200" s="23"/>
      <c r="AO1200" s="23"/>
      <c r="AP1200" s="23"/>
      <c r="AQ1200" s="23"/>
      <c r="AR1200" s="23"/>
      <c r="AS1200" s="23"/>
      <c r="AT1200" s="23"/>
      <c r="AU1200" s="23"/>
      <c r="AV1200" s="23"/>
      <c r="AW1200" s="23"/>
      <c r="AX1200" s="23"/>
      <c r="AY1200" s="23"/>
      <c r="AZ1200" s="23"/>
      <c r="BA1200" s="23"/>
      <c r="BB1200" s="23"/>
      <c r="BC1200" s="23"/>
      <c r="BD1200" s="23"/>
      <c r="BE1200" s="23"/>
      <c r="BF1200" s="23"/>
      <c r="CD1200" s="23"/>
      <c r="CE1200" s="23"/>
      <c r="CH1200" s="20" t="str">
        <f t="shared" si="76"/>
        <v xml:space="preserve">[01/00/00] </v>
      </c>
    </row>
    <row r="1201" spans="40:86">
      <c r="AN1201" s="23"/>
      <c r="AO1201" s="23"/>
      <c r="AP1201" s="23"/>
      <c r="AQ1201" s="23"/>
      <c r="AR1201" s="23"/>
      <c r="AS1201" s="23"/>
      <c r="AT1201" s="23"/>
      <c r="AU1201" s="23"/>
      <c r="AV1201" s="23"/>
      <c r="AW1201" s="23"/>
      <c r="AX1201" s="23"/>
      <c r="AY1201" s="23"/>
      <c r="AZ1201" s="23"/>
      <c r="BA1201" s="23"/>
      <c r="BB1201" s="23"/>
      <c r="BC1201" s="23"/>
      <c r="BD1201" s="23"/>
      <c r="BE1201" s="23"/>
      <c r="BF1201" s="23"/>
      <c r="CD1201" s="23"/>
      <c r="CE1201" s="23"/>
      <c r="CH1201" s="20" t="str">
        <f t="shared" si="76"/>
        <v xml:space="preserve">[01/00/00] </v>
      </c>
    </row>
    <row r="1202" spans="40:86">
      <c r="AN1202" s="23"/>
      <c r="AO1202" s="23"/>
      <c r="AP1202" s="23"/>
      <c r="AQ1202" s="23"/>
      <c r="AR1202" s="23"/>
      <c r="AS1202" s="23"/>
      <c r="AT1202" s="23"/>
      <c r="AU1202" s="23"/>
      <c r="AV1202" s="23"/>
      <c r="AW1202" s="23"/>
      <c r="AX1202" s="23"/>
      <c r="AY1202" s="23"/>
      <c r="AZ1202" s="23"/>
      <c r="BA1202" s="23"/>
      <c r="BB1202" s="23"/>
      <c r="BC1202" s="23"/>
      <c r="BD1202" s="23"/>
      <c r="BE1202" s="23"/>
      <c r="BF1202" s="23"/>
      <c r="CD1202" s="23"/>
      <c r="CE1202" s="23"/>
      <c r="CH1202" s="20" t="str">
        <f t="shared" si="76"/>
        <v xml:space="preserve">[01/00/00] </v>
      </c>
    </row>
    <row r="1203" spans="40:86">
      <c r="AN1203" s="23"/>
      <c r="AO1203" s="23"/>
      <c r="AP1203" s="23"/>
      <c r="AQ1203" s="23"/>
      <c r="AR1203" s="23"/>
      <c r="AS1203" s="23"/>
      <c r="AT1203" s="23"/>
      <c r="AU1203" s="23"/>
      <c r="AV1203" s="23"/>
      <c r="AW1203" s="23"/>
      <c r="AX1203" s="23"/>
      <c r="AY1203" s="23"/>
      <c r="AZ1203" s="23"/>
      <c r="BA1203" s="23"/>
      <c r="BB1203" s="23"/>
      <c r="BC1203" s="23"/>
      <c r="BD1203" s="23"/>
      <c r="BE1203" s="23"/>
      <c r="BF1203" s="23"/>
      <c r="CD1203" s="23"/>
      <c r="CE1203" s="23"/>
      <c r="CH1203" s="20" t="str">
        <f t="shared" si="76"/>
        <v xml:space="preserve">[01/00/00] </v>
      </c>
    </row>
    <row r="1204" spans="40:86">
      <c r="AN1204" s="23"/>
      <c r="AO1204" s="23"/>
      <c r="AP1204" s="23"/>
      <c r="AQ1204" s="23"/>
      <c r="AR1204" s="23"/>
      <c r="AS1204" s="23"/>
      <c r="AT1204" s="23"/>
      <c r="AU1204" s="23"/>
      <c r="AV1204" s="23"/>
      <c r="AW1204" s="23"/>
      <c r="AX1204" s="23"/>
      <c r="AY1204" s="23"/>
      <c r="AZ1204" s="23"/>
      <c r="BA1204" s="23"/>
      <c r="BB1204" s="23"/>
      <c r="BC1204" s="23"/>
      <c r="BD1204" s="23"/>
      <c r="BE1204" s="23"/>
      <c r="BF1204" s="23"/>
      <c r="CD1204" s="23"/>
      <c r="CE1204" s="23"/>
      <c r="CH1204" s="20" t="str">
        <f t="shared" si="76"/>
        <v xml:space="preserve">[01/00/00] </v>
      </c>
    </row>
    <row r="1205" spans="40:86">
      <c r="AN1205" s="23"/>
      <c r="AO1205" s="23"/>
      <c r="AP1205" s="23"/>
      <c r="AQ1205" s="23"/>
      <c r="AR1205" s="23"/>
      <c r="AS1205" s="23"/>
      <c r="AT1205" s="23"/>
      <c r="AU1205" s="23"/>
      <c r="AV1205" s="23"/>
      <c r="AW1205" s="23"/>
      <c r="AX1205" s="23"/>
      <c r="AY1205" s="23"/>
      <c r="AZ1205" s="23"/>
      <c r="BA1205" s="23"/>
      <c r="BB1205" s="23"/>
      <c r="BC1205" s="23"/>
      <c r="BD1205" s="23"/>
      <c r="BE1205" s="23"/>
      <c r="BF1205" s="23"/>
      <c r="CD1205" s="23"/>
      <c r="CE1205" s="23"/>
      <c r="CH1205" s="20" t="str">
        <f t="shared" si="76"/>
        <v xml:space="preserve">[01/00/00] </v>
      </c>
    </row>
    <row r="1206" spans="40:86">
      <c r="AN1206" s="23"/>
      <c r="AO1206" s="23"/>
      <c r="AP1206" s="23"/>
      <c r="AQ1206" s="23"/>
      <c r="AR1206" s="23"/>
      <c r="AS1206" s="23"/>
      <c r="AT1206" s="23"/>
      <c r="AU1206" s="23"/>
      <c r="AV1206" s="23"/>
      <c r="AW1206" s="23"/>
      <c r="AX1206" s="23"/>
      <c r="AY1206" s="23"/>
      <c r="AZ1206" s="23"/>
      <c r="BA1206" s="23"/>
      <c r="BB1206" s="23"/>
      <c r="BC1206" s="23"/>
      <c r="BD1206" s="23"/>
      <c r="BE1206" s="23"/>
      <c r="BF1206" s="23"/>
      <c r="CD1206" s="23"/>
      <c r="CE1206" s="23"/>
      <c r="CH1206" s="20" t="str">
        <f t="shared" si="76"/>
        <v xml:space="preserve">[01/00/00] </v>
      </c>
    </row>
    <row r="1207" spans="40:86">
      <c r="AN1207" s="23"/>
      <c r="AO1207" s="23"/>
      <c r="AP1207" s="23"/>
      <c r="AQ1207" s="23"/>
      <c r="AR1207" s="23"/>
      <c r="AS1207" s="23"/>
      <c r="AT1207" s="23"/>
      <c r="AU1207" s="23"/>
      <c r="AV1207" s="23"/>
      <c r="AW1207" s="23"/>
      <c r="AX1207" s="23"/>
      <c r="AY1207" s="23"/>
      <c r="AZ1207" s="23"/>
      <c r="BA1207" s="23"/>
      <c r="BB1207" s="23"/>
      <c r="BC1207" s="23"/>
      <c r="BD1207" s="23"/>
      <c r="BE1207" s="23"/>
      <c r="BF1207" s="23"/>
      <c r="CD1207" s="23"/>
      <c r="CE1207" s="23"/>
      <c r="CH1207" s="20" t="str">
        <f t="shared" si="76"/>
        <v xml:space="preserve">[01/00/00] </v>
      </c>
    </row>
    <row r="1208" spans="40:86">
      <c r="AN1208" s="23"/>
      <c r="AO1208" s="23"/>
      <c r="AP1208" s="23"/>
      <c r="AQ1208" s="23"/>
      <c r="AR1208" s="23"/>
      <c r="AS1208" s="23"/>
      <c r="AT1208" s="23"/>
      <c r="AU1208" s="23"/>
      <c r="AV1208" s="23"/>
      <c r="AW1208" s="23"/>
      <c r="AX1208" s="23"/>
      <c r="AY1208" s="23"/>
      <c r="AZ1208" s="23"/>
      <c r="BA1208" s="23"/>
      <c r="BB1208" s="23"/>
      <c r="BC1208" s="23"/>
      <c r="BD1208" s="23"/>
      <c r="BE1208" s="23"/>
      <c r="BF1208" s="23"/>
      <c r="CD1208" s="23"/>
      <c r="CE1208" s="23"/>
      <c r="CH1208" s="20" t="str">
        <f t="shared" si="76"/>
        <v xml:space="preserve">[01/00/00] </v>
      </c>
    </row>
    <row r="1209" spans="40:86">
      <c r="AN1209" s="23"/>
      <c r="AO1209" s="23"/>
      <c r="AP1209" s="23"/>
      <c r="AQ1209" s="23"/>
      <c r="AR1209" s="23"/>
      <c r="AS1209" s="23"/>
      <c r="AT1209" s="23"/>
      <c r="AU1209" s="23"/>
      <c r="AV1209" s="23"/>
      <c r="AW1209" s="23"/>
      <c r="AX1209" s="23"/>
      <c r="AY1209" s="23"/>
      <c r="AZ1209" s="23"/>
      <c r="BA1209" s="23"/>
      <c r="BB1209" s="23"/>
      <c r="BC1209" s="23"/>
      <c r="BD1209" s="23"/>
      <c r="BE1209" s="23"/>
      <c r="BF1209" s="23"/>
      <c r="CD1209" s="23"/>
      <c r="CE1209" s="23"/>
      <c r="CH1209" s="20" t="str">
        <f t="shared" si="76"/>
        <v xml:space="preserve">[01/00/00] </v>
      </c>
    </row>
    <row r="1210" spans="40:86">
      <c r="AN1210" s="23"/>
      <c r="AO1210" s="23"/>
      <c r="AP1210" s="23"/>
      <c r="AQ1210" s="23"/>
      <c r="AR1210" s="23"/>
      <c r="AS1210" s="23"/>
      <c r="AT1210" s="23"/>
      <c r="AU1210" s="23"/>
      <c r="AV1210" s="23"/>
      <c r="AW1210" s="23"/>
      <c r="AX1210" s="23"/>
      <c r="AY1210" s="23"/>
      <c r="AZ1210" s="23"/>
      <c r="BA1210" s="23"/>
      <c r="BB1210" s="23"/>
      <c r="BC1210" s="23"/>
      <c r="BD1210" s="23"/>
      <c r="BE1210" s="23"/>
      <c r="BF1210" s="23"/>
      <c r="CD1210" s="23"/>
      <c r="CE1210" s="23"/>
      <c r="CH1210" s="20" t="str">
        <f t="shared" si="76"/>
        <v xml:space="preserve">[01/00/00] </v>
      </c>
    </row>
    <row r="1211" spans="40:86">
      <c r="AN1211" s="23"/>
      <c r="AO1211" s="23"/>
      <c r="AP1211" s="23"/>
      <c r="AQ1211" s="23"/>
      <c r="AR1211" s="23"/>
      <c r="AS1211" s="23"/>
      <c r="AT1211" s="23"/>
      <c r="AU1211" s="23"/>
      <c r="AV1211" s="23"/>
      <c r="AW1211" s="23"/>
      <c r="AX1211" s="23"/>
      <c r="AY1211" s="23"/>
      <c r="AZ1211" s="23"/>
      <c r="BA1211" s="23"/>
      <c r="BB1211" s="23"/>
      <c r="BC1211" s="23"/>
      <c r="BD1211" s="23"/>
      <c r="BE1211" s="23"/>
      <c r="BF1211" s="23"/>
      <c r="CD1211" s="23"/>
      <c r="CE1211" s="23"/>
      <c r="CH1211" s="20" t="str">
        <f t="shared" si="76"/>
        <v xml:space="preserve">[01/00/00] </v>
      </c>
    </row>
    <row r="1212" spans="40:86">
      <c r="AN1212" s="23"/>
      <c r="AO1212" s="23"/>
      <c r="AP1212" s="23"/>
      <c r="AQ1212" s="23"/>
      <c r="AR1212" s="23"/>
      <c r="AS1212" s="23"/>
      <c r="AT1212" s="23"/>
      <c r="AU1212" s="23"/>
      <c r="AV1212" s="23"/>
      <c r="AW1212" s="23"/>
      <c r="AX1212" s="23"/>
      <c r="AY1212" s="23"/>
      <c r="AZ1212" s="23"/>
      <c r="BA1212" s="23"/>
      <c r="BB1212" s="23"/>
      <c r="BC1212" s="23"/>
      <c r="BD1212" s="23"/>
      <c r="BE1212" s="23"/>
      <c r="BF1212" s="23"/>
      <c r="CD1212" s="23"/>
      <c r="CE1212" s="23"/>
      <c r="CH1212" s="20" t="str">
        <f t="shared" si="76"/>
        <v xml:space="preserve">[01/00/00] </v>
      </c>
    </row>
    <row r="1213" spans="40:86">
      <c r="AN1213" s="23"/>
      <c r="AO1213" s="23"/>
      <c r="AP1213" s="23"/>
      <c r="AQ1213" s="23"/>
      <c r="AR1213" s="23"/>
      <c r="AS1213" s="23"/>
      <c r="AT1213" s="23"/>
      <c r="AU1213" s="23"/>
      <c r="AV1213" s="23"/>
      <c r="AW1213" s="23"/>
      <c r="AX1213" s="23"/>
      <c r="AY1213" s="23"/>
      <c r="AZ1213" s="23"/>
      <c r="BA1213" s="23"/>
      <c r="BB1213" s="23"/>
      <c r="BC1213" s="23"/>
      <c r="BD1213" s="23"/>
      <c r="BE1213" s="23"/>
      <c r="BF1213" s="23"/>
      <c r="CD1213" s="23"/>
      <c r="CE1213" s="23"/>
      <c r="CH1213" s="20" t="str">
        <f t="shared" si="76"/>
        <v xml:space="preserve">[01/00/00] </v>
      </c>
    </row>
    <row r="1214" spans="40:86">
      <c r="AN1214" s="23"/>
      <c r="AO1214" s="23"/>
      <c r="AP1214" s="23"/>
      <c r="AQ1214" s="23"/>
      <c r="AR1214" s="23"/>
      <c r="AS1214" s="23"/>
      <c r="AT1214" s="23"/>
      <c r="AU1214" s="23"/>
      <c r="AV1214" s="23"/>
      <c r="AW1214" s="23"/>
      <c r="AX1214" s="23"/>
      <c r="AY1214" s="23"/>
      <c r="AZ1214" s="23"/>
      <c r="BA1214" s="23"/>
      <c r="BB1214" s="23"/>
      <c r="BC1214" s="23"/>
      <c r="BD1214" s="23"/>
      <c r="BE1214" s="23"/>
      <c r="BF1214" s="23"/>
      <c r="CD1214" s="23"/>
      <c r="CE1214" s="23"/>
      <c r="CH1214" s="20" t="str">
        <f t="shared" si="76"/>
        <v xml:space="preserve">[01/00/00] </v>
      </c>
    </row>
    <row r="1215" spans="40:86">
      <c r="AN1215" s="23"/>
      <c r="AO1215" s="23"/>
      <c r="AP1215" s="23"/>
      <c r="AQ1215" s="23"/>
      <c r="AR1215" s="23"/>
      <c r="AS1215" s="23"/>
      <c r="AT1215" s="23"/>
      <c r="AU1215" s="23"/>
      <c r="AV1215" s="23"/>
      <c r="AW1215" s="23"/>
      <c r="AX1215" s="23"/>
      <c r="AY1215" s="23"/>
      <c r="AZ1215" s="23"/>
      <c r="BA1215" s="23"/>
      <c r="BB1215" s="23"/>
      <c r="BC1215" s="23"/>
      <c r="BD1215" s="23"/>
      <c r="BE1215" s="23"/>
      <c r="BF1215" s="23"/>
      <c r="CD1215" s="23"/>
      <c r="CE1215" s="23"/>
      <c r="CH1215" s="20" t="str">
        <f t="shared" si="76"/>
        <v xml:space="preserve">[01/00/00] </v>
      </c>
    </row>
    <row r="1216" spans="40:86">
      <c r="AN1216" s="23"/>
      <c r="AO1216" s="23"/>
      <c r="AP1216" s="23"/>
      <c r="AQ1216" s="23"/>
      <c r="AR1216" s="23"/>
      <c r="AS1216" s="23"/>
      <c r="AT1216" s="23"/>
      <c r="AU1216" s="23"/>
      <c r="AV1216" s="23"/>
      <c r="AW1216" s="23"/>
      <c r="AX1216" s="23"/>
      <c r="AY1216" s="23"/>
      <c r="AZ1216" s="23"/>
      <c r="BA1216" s="23"/>
      <c r="BB1216" s="23"/>
      <c r="BC1216" s="23"/>
      <c r="BD1216" s="23"/>
      <c r="BE1216" s="23"/>
      <c r="BF1216" s="23"/>
      <c r="CD1216" s="23"/>
      <c r="CE1216" s="23"/>
      <c r="CH1216" s="20" t="str">
        <f t="shared" si="76"/>
        <v xml:space="preserve">[01/00/00] </v>
      </c>
    </row>
    <row r="1217" spans="40:86">
      <c r="AN1217" s="23"/>
      <c r="AO1217" s="23"/>
      <c r="AP1217" s="23"/>
      <c r="AQ1217" s="23"/>
      <c r="AR1217" s="23"/>
      <c r="AS1217" s="23"/>
      <c r="AT1217" s="23"/>
      <c r="AU1217" s="23"/>
      <c r="AV1217" s="23"/>
      <c r="AW1217" s="23"/>
      <c r="AX1217" s="23"/>
      <c r="AY1217" s="23"/>
      <c r="AZ1217" s="23"/>
      <c r="BA1217" s="23"/>
      <c r="BB1217" s="23"/>
      <c r="BC1217" s="23"/>
      <c r="BD1217" s="23"/>
      <c r="BE1217" s="23"/>
      <c r="BF1217" s="23"/>
      <c r="CD1217" s="23"/>
      <c r="CE1217" s="23"/>
      <c r="CH1217" s="20" t="str">
        <f t="shared" si="76"/>
        <v xml:space="preserve">[01/00/00] </v>
      </c>
    </row>
    <row r="1218" spans="40:86">
      <c r="AN1218" s="23"/>
      <c r="AO1218" s="23"/>
      <c r="AP1218" s="23"/>
      <c r="AQ1218" s="23"/>
      <c r="AR1218" s="23"/>
      <c r="AS1218" s="23"/>
      <c r="AT1218" s="23"/>
      <c r="AU1218" s="23"/>
      <c r="AV1218" s="23"/>
      <c r="AW1218" s="23"/>
      <c r="AX1218" s="23"/>
      <c r="AY1218" s="23"/>
      <c r="AZ1218" s="23"/>
      <c r="BA1218" s="23"/>
      <c r="BB1218" s="23"/>
      <c r="BC1218" s="23"/>
      <c r="BD1218" s="23"/>
      <c r="BE1218" s="23"/>
      <c r="BF1218" s="23"/>
      <c r="CD1218" s="23"/>
      <c r="CE1218" s="23"/>
      <c r="CH1218" s="20" t="str">
        <f t="shared" si="76"/>
        <v xml:space="preserve">[01/00/00] </v>
      </c>
    </row>
    <row r="1219" spans="40:86">
      <c r="AN1219" s="23"/>
      <c r="AO1219" s="23"/>
      <c r="AP1219" s="23"/>
      <c r="AQ1219" s="23"/>
      <c r="AR1219" s="23"/>
      <c r="AS1219" s="23"/>
      <c r="AT1219" s="23"/>
      <c r="AU1219" s="23"/>
      <c r="AV1219" s="23"/>
      <c r="AW1219" s="23"/>
      <c r="AX1219" s="23"/>
      <c r="AY1219" s="23"/>
      <c r="AZ1219" s="23"/>
      <c r="BA1219" s="23"/>
      <c r="BB1219" s="23"/>
      <c r="BC1219" s="23"/>
      <c r="BD1219" s="23"/>
      <c r="BE1219" s="23"/>
      <c r="BF1219" s="23"/>
      <c r="CD1219" s="23"/>
      <c r="CE1219" s="23"/>
      <c r="CH1219" s="20" t="str">
        <f t="shared" si="76"/>
        <v xml:space="preserve">[01/00/00] </v>
      </c>
    </row>
    <row r="1220" spans="40:86">
      <c r="AN1220" s="23"/>
      <c r="AO1220" s="23"/>
      <c r="AP1220" s="23"/>
      <c r="AQ1220" s="23"/>
      <c r="AR1220" s="23"/>
      <c r="AS1220" s="23"/>
      <c r="AT1220" s="23"/>
      <c r="AU1220" s="23"/>
      <c r="AV1220" s="23"/>
      <c r="AW1220" s="23"/>
      <c r="AX1220" s="23"/>
      <c r="AY1220" s="23"/>
      <c r="AZ1220" s="23"/>
      <c r="BA1220" s="23"/>
      <c r="BB1220" s="23"/>
      <c r="BC1220" s="23"/>
      <c r="BD1220" s="23"/>
      <c r="BE1220" s="23"/>
      <c r="BF1220" s="23"/>
      <c r="CD1220" s="23"/>
      <c r="CE1220" s="23"/>
      <c r="CH1220" s="20" t="str">
        <f t="shared" ref="CH1220:CH1283" si="77">"[" &amp; TEXT(CD1220,"MM/DD/YY") &amp; "] "</f>
        <v xml:space="preserve">[01/00/00] </v>
      </c>
    </row>
    <row r="1221" spans="40:86">
      <c r="AN1221" s="23"/>
      <c r="AO1221" s="23"/>
      <c r="AP1221" s="23"/>
      <c r="AQ1221" s="23"/>
      <c r="AR1221" s="23"/>
      <c r="AS1221" s="23"/>
      <c r="AT1221" s="23"/>
      <c r="AU1221" s="23"/>
      <c r="AV1221" s="23"/>
      <c r="AW1221" s="23"/>
      <c r="AX1221" s="23"/>
      <c r="AY1221" s="23"/>
      <c r="AZ1221" s="23"/>
      <c r="BA1221" s="23"/>
      <c r="BB1221" s="23"/>
      <c r="BC1221" s="23"/>
      <c r="BD1221" s="23"/>
      <c r="BE1221" s="23"/>
      <c r="BF1221" s="23"/>
      <c r="CD1221" s="23"/>
      <c r="CE1221" s="23"/>
      <c r="CH1221" s="20" t="str">
        <f t="shared" si="77"/>
        <v xml:space="preserve">[01/00/00] </v>
      </c>
    </row>
    <row r="1222" spans="40:86">
      <c r="AN1222" s="23"/>
      <c r="AO1222" s="23"/>
      <c r="AP1222" s="23"/>
      <c r="AQ1222" s="23"/>
      <c r="AR1222" s="23"/>
      <c r="AS1222" s="23"/>
      <c r="AT1222" s="23"/>
      <c r="AU1222" s="23"/>
      <c r="AV1222" s="23"/>
      <c r="AW1222" s="23"/>
      <c r="AX1222" s="23"/>
      <c r="AY1222" s="23"/>
      <c r="AZ1222" s="23"/>
      <c r="BA1222" s="23"/>
      <c r="BB1222" s="23"/>
      <c r="BC1222" s="23"/>
      <c r="BD1222" s="23"/>
      <c r="BE1222" s="23"/>
      <c r="BF1222" s="23"/>
      <c r="CD1222" s="23"/>
      <c r="CE1222" s="23"/>
      <c r="CH1222" s="20" t="str">
        <f t="shared" si="77"/>
        <v xml:space="preserve">[01/00/00] </v>
      </c>
    </row>
    <row r="1223" spans="40:86">
      <c r="AN1223" s="23"/>
      <c r="AO1223" s="23"/>
      <c r="AP1223" s="23"/>
      <c r="AQ1223" s="23"/>
      <c r="AR1223" s="23"/>
      <c r="AS1223" s="23"/>
      <c r="AT1223" s="23"/>
      <c r="AU1223" s="23"/>
      <c r="AV1223" s="23"/>
      <c r="AW1223" s="23"/>
      <c r="AX1223" s="23"/>
      <c r="AY1223" s="23"/>
      <c r="AZ1223" s="23"/>
      <c r="BA1223" s="23"/>
      <c r="BB1223" s="23"/>
      <c r="BC1223" s="23"/>
      <c r="BD1223" s="23"/>
      <c r="BE1223" s="23"/>
      <c r="BF1223" s="23"/>
      <c r="CD1223" s="23"/>
      <c r="CE1223" s="23"/>
      <c r="CH1223" s="20" t="str">
        <f t="shared" si="77"/>
        <v xml:space="preserve">[01/00/00] </v>
      </c>
    </row>
    <row r="1224" spans="40:86">
      <c r="AN1224" s="23"/>
      <c r="AO1224" s="23"/>
      <c r="AP1224" s="23"/>
      <c r="AQ1224" s="23"/>
      <c r="AR1224" s="23"/>
      <c r="AS1224" s="23"/>
      <c r="AT1224" s="23"/>
      <c r="AU1224" s="23"/>
      <c r="AV1224" s="23"/>
      <c r="AW1224" s="23"/>
      <c r="AX1224" s="23"/>
      <c r="AY1224" s="23"/>
      <c r="AZ1224" s="23"/>
      <c r="BA1224" s="23"/>
      <c r="BB1224" s="23"/>
      <c r="BC1224" s="23"/>
      <c r="BD1224" s="23"/>
      <c r="BE1224" s="23"/>
      <c r="BF1224" s="23"/>
      <c r="CD1224" s="23"/>
      <c r="CE1224" s="23"/>
      <c r="CH1224" s="20" t="str">
        <f t="shared" si="77"/>
        <v xml:space="preserve">[01/00/00] </v>
      </c>
    </row>
    <row r="1225" spans="40:86">
      <c r="AN1225" s="23"/>
      <c r="AO1225" s="23"/>
      <c r="AP1225" s="23"/>
      <c r="AQ1225" s="23"/>
      <c r="AR1225" s="23"/>
      <c r="AS1225" s="23"/>
      <c r="AT1225" s="23"/>
      <c r="AU1225" s="23"/>
      <c r="AV1225" s="23"/>
      <c r="AW1225" s="23"/>
      <c r="AX1225" s="23"/>
      <c r="AY1225" s="23"/>
      <c r="AZ1225" s="23"/>
      <c r="BA1225" s="23"/>
      <c r="BB1225" s="23"/>
      <c r="BC1225" s="23"/>
      <c r="BD1225" s="23"/>
      <c r="BE1225" s="23"/>
      <c r="BF1225" s="23"/>
      <c r="CD1225" s="23"/>
      <c r="CE1225" s="23"/>
      <c r="CH1225" s="20" t="str">
        <f t="shared" si="77"/>
        <v xml:space="preserve">[01/00/00] </v>
      </c>
    </row>
    <row r="1226" spans="40:86">
      <c r="AN1226" s="23"/>
      <c r="AO1226" s="23"/>
      <c r="AP1226" s="23"/>
      <c r="AQ1226" s="23"/>
      <c r="AR1226" s="23"/>
      <c r="AS1226" s="23"/>
      <c r="AT1226" s="23"/>
      <c r="AU1226" s="23"/>
      <c r="AV1226" s="23"/>
      <c r="AW1226" s="23"/>
      <c r="AX1226" s="23"/>
      <c r="AY1226" s="23"/>
      <c r="AZ1226" s="23"/>
      <c r="BA1226" s="23"/>
      <c r="BB1226" s="23"/>
      <c r="BC1226" s="23"/>
      <c r="BD1226" s="23"/>
      <c r="BE1226" s="23"/>
      <c r="BF1226" s="23"/>
      <c r="CD1226" s="23"/>
      <c r="CE1226" s="23"/>
      <c r="CH1226" s="20" t="str">
        <f t="shared" si="77"/>
        <v xml:space="preserve">[01/00/00] </v>
      </c>
    </row>
    <row r="1227" spans="40:86">
      <c r="AN1227" s="23"/>
      <c r="AO1227" s="23"/>
      <c r="AP1227" s="23"/>
      <c r="AQ1227" s="23"/>
      <c r="AR1227" s="23"/>
      <c r="AS1227" s="23"/>
      <c r="AT1227" s="23"/>
      <c r="AU1227" s="23"/>
      <c r="AV1227" s="23"/>
      <c r="AW1227" s="23"/>
      <c r="AX1227" s="23"/>
      <c r="AY1227" s="23"/>
      <c r="AZ1227" s="23"/>
      <c r="BA1227" s="23"/>
      <c r="BB1227" s="23"/>
      <c r="BC1227" s="23"/>
      <c r="BD1227" s="23"/>
      <c r="BE1227" s="23"/>
      <c r="BF1227" s="23"/>
      <c r="CD1227" s="23"/>
      <c r="CE1227" s="23"/>
      <c r="CH1227" s="20" t="str">
        <f t="shared" si="77"/>
        <v xml:space="preserve">[01/00/00] </v>
      </c>
    </row>
    <row r="1228" spans="40:86">
      <c r="AN1228" s="23"/>
      <c r="AO1228" s="23"/>
      <c r="AP1228" s="23"/>
      <c r="AQ1228" s="23"/>
      <c r="AR1228" s="23"/>
      <c r="AS1228" s="23"/>
      <c r="AT1228" s="23"/>
      <c r="AU1228" s="23"/>
      <c r="AV1228" s="23"/>
      <c r="AW1228" s="23"/>
      <c r="AX1228" s="23"/>
      <c r="AY1228" s="23"/>
      <c r="AZ1228" s="23"/>
      <c r="BA1228" s="23"/>
      <c r="BB1228" s="23"/>
      <c r="BC1228" s="23"/>
      <c r="BD1228" s="23"/>
      <c r="BE1228" s="23"/>
      <c r="BF1228" s="23"/>
      <c r="CD1228" s="23"/>
      <c r="CE1228" s="23"/>
      <c r="CH1228" s="20" t="str">
        <f t="shared" si="77"/>
        <v xml:space="preserve">[01/00/00] </v>
      </c>
    </row>
    <row r="1229" spans="40:86">
      <c r="AN1229" s="23"/>
      <c r="AO1229" s="23"/>
      <c r="AP1229" s="23"/>
      <c r="AQ1229" s="23"/>
      <c r="AR1229" s="23"/>
      <c r="AS1229" s="23"/>
      <c r="AT1229" s="23"/>
      <c r="AU1229" s="23"/>
      <c r="AV1229" s="23"/>
      <c r="AW1229" s="23"/>
      <c r="AX1229" s="23"/>
      <c r="AY1229" s="23"/>
      <c r="AZ1229" s="23"/>
      <c r="BA1229" s="23"/>
      <c r="BB1229" s="23"/>
      <c r="BC1229" s="23"/>
      <c r="BD1229" s="23"/>
      <c r="BE1229" s="23"/>
      <c r="BF1229" s="23"/>
      <c r="CD1229" s="23"/>
      <c r="CE1229" s="23"/>
      <c r="CH1229" s="20" t="str">
        <f t="shared" si="77"/>
        <v xml:space="preserve">[01/00/00] </v>
      </c>
    </row>
    <row r="1230" spans="40:86">
      <c r="AN1230" s="23"/>
      <c r="AO1230" s="23"/>
      <c r="AP1230" s="23"/>
      <c r="AQ1230" s="23"/>
      <c r="AR1230" s="23"/>
      <c r="AS1230" s="23"/>
      <c r="AT1230" s="23"/>
      <c r="AU1230" s="23"/>
      <c r="AV1230" s="23"/>
      <c r="AW1230" s="23"/>
      <c r="AX1230" s="23"/>
      <c r="AY1230" s="23"/>
      <c r="AZ1230" s="23"/>
      <c r="BA1230" s="23"/>
      <c r="BB1230" s="23"/>
      <c r="BC1230" s="23"/>
      <c r="BD1230" s="23"/>
      <c r="BE1230" s="23"/>
      <c r="BF1230" s="23"/>
      <c r="CD1230" s="23"/>
      <c r="CE1230" s="23"/>
      <c r="CH1230" s="20" t="str">
        <f t="shared" si="77"/>
        <v xml:space="preserve">[01/00/00] </v>
      </c>
    </row>
    <row r="1231" spans="40:86">
      <c r="AN1231" s="23"/>
      <c r="AO1231" s="23"/>
      <c r="AP1231" s="23"/>
      <c r="AQ1231" s="23"/>
      <c r="AR1231" s="23"/>
      <c r="AS1231" s="23"/>
      <c r="AT1231" s="23"/>
      <c r="AU1231" s="23"/>
      <c r="AV1231" s="23"/>
      <c r="AW1231" s="23"/>
      <c r="AX1231" s="23"/>
      <c r="AY1231" s="23"/>
      <c r="AZ1231" s="23"/>
      <c r="BA1231" s="23"/>
      <c r="BB1231" s="23"/>
      <c r="BC1231" s="23"/>
      <c r="BD1231" s="23"/>
      <c r="BE1231" s="23"/>
      <c r="BF1231" s="23"/>
      <c r="CD1231" s="23"/>
      <c r="CE1231" s="23"/>
      <c r="CH1231" s="20" t="str">
        <f t="shared" si="77"/>
        <v xml:space="preserve">[01/00/00] </v>
      </c>
    </row>
    <row r="1232" spans="40:86">
      <c r="AN1232" s="23"/>
      <c r="AO1232" s="23"/>
      <c r="AP1232" s="23"/>
      <c r="AQ1232" s="23"/>
      <c r="AR1232" s="23"/>
      <c r="AS1232" s="23"/>
      <c r="AT1232" s="23"/>
      <c r="AU1232" s="23"/>
      <c r="AV1232" s="23"/>
      <c r="AW1232" s="23"/>
      <c r="AX1232" s="23"/>
      <c r="AY1232" s="23"/>
      <c r="AZ1232" s="23"/>
      <c r="BA1232" s="23"/>
      <c r="BB1232" s="23"/>
      <c r="BC1232" s="23"/>
      <c r="BD1232" s="23"/>
      <c r="BE1232" s="23"/>
      <c r="BF1232" s="23"/>
      <c r="CD1232" s="23"/>
      <c r="CE1232" s="23"/>
      <c r="CH1232" s="20" t="str">
        <f t="shared" si="77"/>
        <v xml:space="preserve">[01/00/00] </v>
      </c>
    </row>
    <row r="1233" spans="40:86">
      <c r="AN1233" s="23"/>
      <c r="AO1233" s="23"/>
      <c r="AP1233" s="23"/>
      <c r="AQ1233" s="23"/>
      <c r="AR1233" s="23"/>
      <c r="AS1233" s="23"/>
      <c r="AT1233" s="23"/>
      <c r="AU1233" s="23"/>
      <c r="AV1233" s="23"/>
      <c r="AW1233" s="23"/>
      <c r="AX1233" s="23"/>
      <c r="AY1233" s="23"/>
      <c r="AZ1233" s="23"/>
      <c r="BA1233" s="23"/>
      <c r="BB1233" s="23"/>
      <c r="BC1233" s="23"/>
      <c r="BD1233" s="23"/>
      <c r="BE1233" s="23"/>
      <c r="BF1233" s="23"/>
      <c r="CD1233" s="23"/>
      <c r="CE1233" s="23"/>
      <c r="CH1233" s="20" t="str">
        <f t="shared" si="77"/>
        <v xml:space="preserve">[01/00/00] </v>
      </c>
    </row>
    <row r="1234" spans="40:86">
      <c r="AN1234" s="23"/>
      <c r="AO1234" s="23"/>
      <c r="AP1234" s="23"/>
      <c r="AQ1234" s="23"/>
      <c r="AR1234" s="23"/>
      <c r="AS1234" s="23"/>
      <c r="AT1234" s="23"/>
      <c r="AU1234" s="23"/>
      <c r="AV1234" s="23"/>
      <c r="AW1234" s="23"/>
      <c r="AX1234" s="23"/>
      <c r="AY1234" s="23"/>
      <c r="AZ1234" s="23"/>
      <c r="BA1234" s="23"/>
      <c r="BB1234" s="23"/>
      <c r="BC1234" s="23"/>
      <c r="BD1234" s="23"/>
      <c r="BE1234" s="23"/>
      <c r="BF1234" s="23"/>
      <c r="CD1234" s="23"/>
      <c r="CE1234" s="23"/>
      <c r="CH1234" s="20" t="str">
        <f t="shared" si="77"/>
        <v xml:space="preserve">[01/00/00] </v>
      </c>
    </row>
    <row r="1235" spans="40:86">
      <c r="AN1235" s="23"/>
      <c r="AO1235" s="23"/>
      <c r="AP1235" s="23"/>
      <c r="AQ1235" s="23"/>
      <c r="AR1235" s="23"/>
      <c r="AS1235" s="23"/>
      <c r="AT1235" s="23"/>
      <c r="AU1235" s="23"/>
      <c r="AV1235" s="23"/>
      <c r="AW1235" s="23"/>
      <c r="AX1235" s="23"/>
      <c r="AY1235" s="23"/>
      <c r="AZ1235" s="23"/>
      <c r="BA1235" s="23"/>
      <c r="BB1235" s="23"/>
      <c r="BC1235" s="23"/>
      <c r="BD1235" s="23"/>
      <c r="BE1235" s="23"/>
      <c r="BF1235" s="23"/>
      <c r="CD1235" s="23"/>
      <c r="CE1235" s="23"/>
      <c r="CH1235" s="20" t="str">
        <f t="shared" si="77"/>
        <v xml:space="preserve">[01/00/00] </v>
      </c>
    </row>
    <row r="1236" spans="40:86">
      <c r="AN1236" s="23"/>
      <c r="AO1236" s="23"/>
      <c r="AP1236" s="23"/>
      <c r="AQ1236" s="23"/>
      <c r="AR1236" s="23"/>
      <c r="AS1236" s="23"/>
      <c r="AT1236" s="23"/>
      <c r="AU1236" s="23"/>
      <c r="AV1236" s="23"/>
      <c r="AW1236" s="23"/>
      <c r="AX1236" s="23"/>
      <c r="AY1236" s="23"/>
      <c r="AZ1236" s="23"/>
      <c r="BA1236" s="23"/>
      <c r="BB1236" s="23"/>
      <c r="BC1236" s="23"/>
      <c r="BD1236" s="23"/>
      <c r="BE1236" s="23"/>
      <c r="BF1236" s="23"/>
      <c r="CD1236" s="23"/>
      <c r="CE1236" s="23"/>
      <c r="CH1236" s="20" t="str">
        <f t="shared" si="77"/>
        <v xml:space="preserve">[01/00/00] </v>
      </c>
    </row>
    <row r="1237" spans="40:86">
      <c r="AN1237" s="23"/>
      <c r="AO1237" s="23"/>
      <c r="AP1237" s="23"/>
      <c r="AQ1237" s="23"/>
      <c r="AR1237" s="23"/>
      <c r="AS1237" s="23"/>
      <c r="AT1237" s="23"/>
      <c r="AU1237" s="23"/>
      <c r="AV1237" s="23"/>
      <c r="AW1237" s="23"/>
      <c r="AX1237" s="23"/>
      <c r="AY1237" s="23"/>
      <c r="AZ1237" s="23"/>
      <c r="BA1237" s="23"/>
      <c r="BB1237" s="23"/>
      <c r="BC1237" s="23"/>
      <c r="BD1237" s="23"/>
      <c r="BE1237" s="23"/>
      <c r="BF1237" s="23"/>
      <c r="CD1237" s="23"/>
      <c r="CE1237" s="23"/>
      <c r="CH1237" s="20" t="str">
        <f t="shared" si="77"/>
        <v xml:space="preserve">[01/00/00] </v>
      </c>
    </row>
    <row r="1238" spans="40:86">
      <c r="AN1238" s="23"/>
      <c r="AO1238" s="23"/>
      <c r="AP1238" s="23"/>
      <c r="AQ1238" s="23"/>
      <c r="AR1238" s="23"/>
      <c r="AS1238" s="23"/>
      <c r="AT1238" s="23"/>
      <c r="AU1238" s="23"/>
      <c r="AV1238" s="23"/>
      <c r="AW1238" s="23"/>
      <c r="AX1238" s="23"/>
      <c r="AY1238" s="23"/>
      <c r="AZ1238" s="23"/>
      <c r="BA1238" s="23"/>
      <c r="BB1238" s="23"/>
      <c r="BC1238" s="23"/>
      <c r="BD1238" s="23"/>
      <c r="BE1238" s="23"/>
      <c r="BF1238" s="23"/>
      <c r="CD1238" s="23"/>
      <c r="CE1238" s="23"/>
      <c r="CH1238" s="20" t="str">
        <f t="shared" si="77"/>
        <v xml:space="preserve">[01/00/00] </v>
      </c>
    </row>
    <row r="1239" spans="40:86">
      <c r="AN1239" s="23"/>
      <c r="AO1239" s="23"/>
      <c r="AP1239" s="23"/>
      <c r="AQ1239" s="23"/>
      <c r="AR1239" s="23"/>
      <c r="AS1239" s="23"/>
      <c r="AT1239" s="23"/>
      <c r="AU1239" s="23"/>
      <c r="AV1239" s="23"/>
      <c r="AW1239" s="23"/>
      <c r="AX1239" s="23"/>
      <c r="AY1239" s="23"/>
      <c r="AZ1239" s="23"/>
      <c r="BA1239" s="23"/>
      <c r="BB1239" s="23"/>
      <c r="BC1239" s="23"/>
      <c r="BD1239" s="23"/>
      <c r="BE1239" s="23"/>
      <c r="BF1239" s="23"/>
      <c r="CD1239" s="23"/>
      <c r="CE1239" s="23"/>
      <c r="CH1239" s="20" t="str">
        <f t="shared" si="77"/>
        <v xml:space="preserve">[01/00/00] </v>
      </c>
    </row>
    <row r="1240" spans="40:86">
      <c r="AN1240" s="23"/>
      <c r="AO1240" s="23"/>
      <c r="AP1240" s="23"/>
      <c r="AQ1240" s="23"/>
      <c r="AR1240" s="23"/>
      <c r="AS1240" s="23"/>
      <c r="AT1240" s="23"/>
      <c r="AU1240" s="23"/>
      <c r="AV1240" s="23"/>
      <c r="AW1240" s="23"/>
      <c r="AX1240" s="23"/>
      <c r="AY1240" s="23"/>
      <c r="AZ1240" s="23"/>
      <c r="BA1240" s="23"/>
      <c r="BB1240" s="23"/>
      <c r="BC1240" s="23"/>
      <c r="BD1240" s="23"/>
      <c r="BE1240" s="23"/>
      <c r="BF1240" s="23"/>
      <c r="CD1240" s="23"/>
      <c r="CE1240" s="23"/>
      <c r="CH1240" s="20" t="str">
        <f t="shared" si="77"/>
        <v xml:space="preserve">[01/00/00] </v>
      </c>
    </row>
    <row r="1241" spans="40:86">
      <c r="AN1241" s="23"/>
      <c r="AO1241" s="23"/>
      <c r="AP1241" s="23"/>
      <c r="AQ1241" s="23"/>
      <c r="AR1241" s="23"/>
      <c r="AS1241" s="23"/>
      <c r="AT1241" s="23"/>
      <c r="AU1241" s="23"/>
      <c r="AV1241" s="23"/>
      <c r="AW1241" s="23"/>
      <c r="AX1241" s="23"/>
      <c r="AY1241" s="23"/>
      <c r="AZ1241" s="23"/>
      <c r="BA1241" s="23"/>
      <c r="BB1241" s="23"/>
      <c r="BC1241" s="23"/>
      <c r="BD1241" s="23"/>
      <c r="BE1241" s="23"/>
      <c r="BF1241" s="23"/>
      <c r="CD1241" s="23"/>
      <c r="CE1241" s="23"/>
      <c r="CH1241" s="20" t="str">
        <f t="shared" si="77"/>
        <v xml:space="preserve">[01/00/00] </v>
      </c>
    </row>
    <row r="1242" spans="40:86">
      <c r="AN1242" s="23"/>
      <c r="AO1242" s="23"/>
      <c r="AP1242" s="23"/>
      <c r="AQ1242" s="23"/>
      <c r="AR1242" s="23"/>
      <c r="AS1242" s="23"/>
      <c r="AT1242" s="23"/>
      <c r="AU1242" s="23"/>
      <c r="AV1242" s="23"/>
      <c r="AW1242" s="23"/>
      <c r="AX1242" s="23"/>
      <c r="AY1242" s="23"/>
      <c r="AZ1242" s="23"/>
      <c r="BA1242" s="23"/>
      <c r="BB1242" s="23"/>
      <c r="BC1242" s="23"/>
      <c r="BD1242" s="23"/>
      <c r="BE1242" s="23"/>
      <c r="BF1242" s="23"/>
      <c r="CD1242" s="23"/>
      <c r="CE1242" s="23"/>
      <c r="CH1242" s="20" t="str">
        <f t="shared" si="77"/>
        <v xml:space="preserve">[01/00/00] </v>
      </c>
    </row>
    <row r="1243" spans="40:86">
      <c r="AN1243" s="23"/>
      <c r="AO1243" s="23"/>
      <c r="AP1243" s="23"/>
      <c r="AQ1243" s="23"/>
      <c r="AR1243" s="23"/>
      <c r="AS1243" s="23"/>
      <c r="AT1243" s="23"/>
      <c r="AU1243" s="23"/>
      <c r="AV1243" s="23"/>
      <c r="AW1243" s="23"/>
      <c r="AX1243" s="23"/>
      <c r="AY1243" s="23"/>
      <c r="AZ1243" s="23"/>
      <c r="BA1243" s="23"/>
      <c r="BB1243" s="23"/>
      <c r="BC1243" s="23"/>
      <c r="BD1243" s="23"/>
      <c r="BE1243" s="23"/>
      <c r="BF1243" s="23"/>
      <c r="CD1243" s="23"/>
      <c r="CE1243" s="23"/>
      <c r="CH1243" s="20" t="str">
        <f t="shared" si="77"/>
        <v xml:space="preserve">[01/00/00] </v>
      </c>
    </row>
    <row r="1244" spans="40:86">
      <c r="AN1244" s="23"/>
      <c r="AO1244" s="23"/>
      <c r="AP1244" s="23"/>
      <c r="AQ1244" s="23"/>
      <c r="AR1244" s="23"/>
      <c r="AS1244" s="23"/>
      <c r="AT1244" s="23"/>
      <c r="AU1244" s="23"/>
      <c r="AV1244" s="23"/>
      <c r="AW1244" s="23"/>
      <c r="AX1244" s="23"/>
      <c r="AY1244" s="23"/>
      <c r="AZ1244" s="23"/>
      <c r="BA1244" s="23"/>
      <c r="BB1244" s="23"/>
      <c r="BC1244" s="23"/>
      <c r="BD1244" s="23"/>
      <c r="BE1244" s="23"/>
      <c r="BF1244" s="23"/>
      <c r="CD1244" s="23"/>
      <c r="CE1244" s="23"/>
      <c r="CH1244" s="20" t="str">
        <f t="shared" si="77"/>
        <v xml:space="preserve">[01/00/00] </v>
      </c>
    </row>
    <row r="1245" spans="40:86">
      <c r="AN1245" s="23"/>
      <c r="AO1245" s="23"/>
      <c r="AP1245" s="23"/>
      <c r="AQ1245" s="23"/>
      <c r="AR1245" s="23"/>
      <c r="AS1245" s="23"/>
      <c r="AT1245" s="23"/>
      <c r="AU1245" s="23"/>
      <c r="AV1245" s="23"/>
      <c r="AW1245" s="23"/>
      <c r="AX1245" s="23"/>
      <c r="AY1245" s="23"/>
      <c r="AZ1245" s="23"/>
      <c r="BA1245" s="23"/>
      <c r="BB1245" s="23"/>
      <c r="BC1245" s="23"/>
      <c r="BD1245" s="23"/>
      <c r="BE1245" s="23"/>
      <c r="BF1245" s="23"/>
      <c r="CD1245" s="23"/>
      <c r="CE1245" s="23"/>
      <c r="CH1245" s="20" t="str">
        <f t="shared" si="77"/>
        <v xml:space="preserve">[01/00/00] </v>
      </c>
    </row>
    <row r="1246" spans="40:86">
      <c r="AN1246" s="23"/>
      <c r="AO1246" s="23"/>
      <c r="AP1246" s="23"/>
      <c r="AQ1246" s="23"/>
      <c r="AR1246" s="23"/>
      <c r="AS1246" s="23"/>
      <c r="AT1246" s="23"/>
      <c r="AU1246" s="23"/>
      <c r="AV1246" s="23"/>
      <c r="AW1246" s="23"/>
      <c r="AX1246" s="23"/>
      <c r="AY1246" s="23"/>
      <c r="AZ1246" s="23"/>
      <c r="BA1246" s="23"/>
      <c r="BB1246" s="23"/>
      <c r="BC1246" s="23"/>
      <c r="BD1246" s="23"/>
      <c r="BE1246" s="23"/>
      <c r="BF1246" s="23"/>
      <c r="CD1246" s="23"/>
      <c r="CE1246" s="23"/>
      <c r="CH1246" s="20" t="str">
        <f t="shared" si="77"/>
        <v xml:space="preserve">[01/00/00] </v>
      </c>
    </row>
    <row r="1247" spans="40:86">
      <c r="AN1247" s="23"/>
      <c r="AO1247" s="23"/>
      <c r="AP1247" s="23"/>
      <c r="AQ1247" s="23"/>
      <c r="AR1247" s="23"/>
      <c r="AS1247" s="23"/>
      <c r="AT1247" s="23"/>
      <c r="AU1247" s="23"/>
      <c r="AV1247" s="23"/>
      <c r="AW1247" s="23"/>
      <c r="AX1247" s="23"/>
      <c r="AY1247" s="23"/>
      <c r="AZ1247" s="23"/>
      <c r="BA1247" s="23"/>
      <c r="BB1247" s="23"/>
      <c r="BC1247" s="23"/>
      <c r="BD1247" s="23"/>
      <c r="BE1247" s="23"/>
      <c r="BF1247" s="23"/>
      <c r="CD1247" s="23"/>
      <c r="CE1247" s="23"/>
      <c r="CH1247" s="20" t="str">
        <f t="shared" si="77"/>
        <v xml:space="preserve">[01/00/00] </v>
      </c>
    </row>
    <row r="1248" spans="40:86">
      <c r="AN1248" s="23"/>
      <c r="AO1248" s="23"/>
      <c r="AP1248" s="23"/>
      <c r="AQ1248" s="23"/>
      <c r="AR1248" s="23"/>
      <c r="AS1248" s="23"/>
      <c r="AT1248" s="23"/>
      <c r="AU1248" s="23"/>
      <c r="AV1248" s="23"/>
      <c r="AW1248" s="23"/>
      <c r="AX1248" s="23"/>
      <c r="AY1248" s="23"/>
      <c r="AZ1248" s="23"/>
      <c r="BA1248" s="23"/>
      <c r="BB1248" s="23"/>
      <c r="BC1248" s="23"/>
      <c r="BD1248" s="23"/>
      <c r="BE1248" s="23"/>
      <c r="BF1248" s="23"/>
      <c r="CD1248" s="23"/>
      <c r="CE1248" s="23"/>
      <c r="CH1248" s="20" t="str">
        <f t="shared" si="77"/>
        <v xml:space="preserve">[01/00/00] </v>
      </c>
    </row>
    <row r="1249" spans="40:86">
      <c r="AN1249" s="23"/>
      <c r="AO1249" s="23"/>
      <c r="AP1249" s="23"/>
      <c r="AQ1249" s="23"/>
      <c r="AR1249" s="23"/>
      <c r="AS1249" s="23"/>
      <c r="AT1249" s="23"/>
      <c r="AU1249" s="23"/>
      <c r="AV1249" s="23"/>
      <c r="AW1249" s="23"/>
      <c r="AX1249" s="23"/>
      <c r="AY1249" s="23"/>
      <c r="AZ1249" s="23"/>
      <c r="BA1249" s="23"/>
      <c r="BB1249" s="23"/>
      <c r="BC1249" s="23"/>
      <c r="BD1249" s="23"/>
      <c r="BE1249" s="23"/>
      <c r="BF1249" s="23"/>
      <c r="CD1249" s="23"/>
      <c r="CE1249" s="23"/>
      <c r="CH1249" s="20" t="str">
        <f t="shared" si="77"/>
        <v xml:space="preserve">[01/00/00] </v>
      </c>
    </row>
    <row r="1250" spans="40:86">
      <c r="AN1250" s="23"/>
      <c r="AO1250" s="23"/>
      <c r="AP1250" s="23"/>
      <c r="AQ1250" s="23"/>
      <c r="AR1250" s="23"/>
      <c r="AS1250" s="23"/>
      <c r="AT1250" s="23"/>
      <c r="AU1250" s="23"/>
      <c r="AV1250" s="23"/>
      <c r="AW1250" s="23"/>
      <c r="AX1250" s="23"/>
      <c r="AY1250" s="23"/>
      <c r="AZ1250" s="23"/>
      <c r="BA1250" s="23"/>
      <c r="BB1250" s="23"/>
      <c r="BC1250" s="23"/>
      <c r="BD1250" s="23"/>
      <c r="BE1250" s="23"/>
      <c r="BF1250" s="23"/>
      <c r="CD1250" s="23"/>
      <c r="CE1250" s="23"/>
      <c r="CH1250" s="20" t="str">
        <f t="shared" si="77"/>
        <v xml:space="preserve">[01/00/00] </v>
      </c>
    </row>
    <row r="1251" spans="40:86">
      <c r="AN1251" s="23"/>
      <c r="AO1251" s="23"/>
      <c r="AP1251" s="23"/>
      <c r="AQ1251" s="23"/>
      <c r="AR1251" s="23"/>
      <c r="AS1251" s="23"/>
      <c r="AT1251" s="23"/>
      <c r="AU1251" s="23"/>
      <c r="AV1251" s="23"/>
      <c r="AW1251" s="23"/>
      <c r="AX1251" s="23"/>
      <c r="AY1251" s="23"/>
      <c r="AZ1251" s="23"/>
      <c r="BA1251" s="23"/>
      <c r="BB1251" s="23"/>
      <c r="BC1251" s="23"/>
      <c r="BD1251" s="23"/>
      <c r="BE1251" s="23"/>
      <c r="BF1251" s="23"/>
      <c r="CD1251" s="23"/>
      <c r="CE1251" s="23"/>
      <c r="CH1251" s="20" t="str">
        <f t="shared" si="77"/>
        <v xml:space="preserve">[01/00/00] </v>
      </c>
    </row>
    <row r="1252" spans="40:86">
      <c r="AN1252" s="23"/>
      <c r="AO1252" s="23"/>
      <c r="AP1252" s="23"/>
      <c r="AQ1252" s="23"/>
      <c r="AR1252" s="23"/>
      <c r="AS1252" s="23"/>
      <c r="AT1252" s="23"/>
      <c r="AU1252" s="23"/>
      <c r="AV1252" s="23"/>
      <c r="AW1252" s="23"/>
      <c r="AX1252" s="23"/>
      <c r="AY1252" s="23"/>
      <c r="AZ1252" s="23"/>
      <c r="BA1252" s="23"/>
      <c r="BB1252" s="23"/>
      <c r="BC1252" s="23"/>
      <c r="BD1252" s="23"/>
      <c r="BE1252" s="23"/>
      <c r="BF1252" s="23"/>
      <c r="CD1252" s="23"/>
      <c r="CE1252" s="23"/>
      <c r="CH1252" s="20" t="str">
        <f t="shared" si="77"/>
        <v xml:space="preserve">[01/00/00] </v>
      </c>
    </row>
    <row r="1253" spans="40:86">
      <c r="AN1253" s="23"/>
      <c r="AO1253" s="23"/>
      <c r="AP1253" s="23"/>
      <c r="AQ1253" s="23"/>
      <c r="AR1253" s="23"/>
      <c r="AS1253" s="23"/>
      <c r="AT1253" s="23"/>
      <c r="AU1253" s="23"/>
      <c r="AV1253" s="23"/>
      <c r="AW1253" s="23"/>
      <c r="AX1253" s="23"/>
      <c r="AY1253" s="23"/>
      <c r="AZ1253" s="23"/>
      <c r="BA1253" s="23"/>
      <c r="BB1253" s="23"/>
      <c r="BC1253" s="23"/>
      <c r="BD1253" s="23"/>
      <c r="BE1253" s="23"/>
      <c r="BF1253" s="23"/>
      <c r="CD1253" s="23"/>
      <c r="CE1253" s="23"/>
      <c r="CH1253" s="20" t="str">
        <f t="shared" si="77"/>
        <v xml:space="preserve">[01/00/00] </v>
      </c>
    </row>
    <row r="1254" spans="40:86">
      <c r="AN1254" s="23"/>
      <c r="AO1254" s="23"/>
      <c r="AP1254" s="23"/>
      <c r="AQ1254" s="23"/>
      <c r="AR1254" s="23"/>
      <c r="AS1254" s="23"/>
      <c r="AT1254" s="23"/>
      <c r="AU1254" s="23"/>
      <c r="AV1254" s="23"/>
      <c r="AW1254" s="23"/>
      <c r="AX1254" s="23"/>
      <c r="AY1254" s="23"/>
      <c r="AZ1254" s="23"/>
      <c r="BA1254" s="23"/>
      <c r="BB1254" s="23"/>
      <c r="BC1254" s="23"/>
      <c r="BD1254" s="23"/>
      <c r="BE1254" s="23"/>
      <c r="BF1254" s="23"/>
      <c r="CD1254" s="23"/>
      <c r="CE1254" s="23"/>
      <c r="CH1254" s="20" t="str">
        <f t="shared" si="77"/>
        <v xml:space="preserve">[01/00/00] </v>
      </c>
    </row>
    <row r="1255" spans="40:86">
      <c r="AN1255" s="23"/>
      <c r="AO1255" s="23"/>
      <c r="AP1255" s="23"/>
      <c r="AQ1255" s="23"/>
      <c r="AR1255" s="23"/>
      <c r="AS1255" s="23"/>
      <c r="AT1255" s="23"/>
      <c r="AU1255" s="23"/>
      <c r="AV1255" s="23"/>
      <c r="AW1255" s="23"/>
      <c r="AX1255" s="23"/>
      <c r="AY1255" s="23"/>
      <c r="AZ1255" s="23"/>
      <c r="BA1255" s="23"/>
      <c r="BB1255" s="23"/>
      <c r="BC1255" s="23"/>
      <c r="BD1255" s="23"/>
      <c r="BE1255" s="23"/>
      <c r="BF1255" s="23"/>
      <c r="CD1255" s="23"/>
      <c r="CE1255" s="23"/>
      <c r="CH1255" s="20" t="str">
        <f t="shared" si="77"/>
        <v xml:space="preserve">[01/00/00] </v>
      </c>
    </row>
    <row r="1256" spans="40:86">
      <c r="AN1256" s="23"/>
      <c r="AO1256" s="23"/>
      <c r="AP1256" s="23"/>
      <c r="AQ1256" s="23"/>
      <c r="AR1256" s="23"/>
      <c r="AS1256" s="23"/>
      <c r="AT1256" s="23"/>
      <c r="AU1256" s="23"/>
      <c r="AV1256" s="23"/>
      <c r="AW1256" s="23"/>
      <c r="AX1256" s="23"/>
      <c r="AY1256" s="23"/>
      <c r="AZ1256" s="23"/>
      <c r="BA1256" s="23"/>
      <c r="BB1256" s="23"/>
      <c r="BC1256" s="23"/>
      <c r="BD1256" s="23"/>
      <c r="BE1256" s="23"/>
      <c r="BF1256" s="23"/>
      <c r="CD1256" s="23"/>
      <c r="CE1256" s="23"/>
      <c r="CH1256" s="20" t="str">
        <f t="shared" si="77"/>
        <v xml:space="preserve">[01/00/00] </v>
      </c>
    </row>
    <row r="1257" spans="40:86">
      <c r="AN1257" s="23"/>
      <c r="AO1257" s="23"/>
      <c r="AP1257" s="23"/>
      <c r="AQ1257" s="23"/>
      <c r="AR1257" s="23"/>
      <c r="AS1257" s="23"/>
      <c r="AT1257" s="23"/>
      <c r="AU1257" s="23"/>
      <c r="AV1257" s="23"/>
      <c r="AW1257" s="23"/>
      <c r="AX1257" s="23"/>
      <c r="AY1257" s="23"/>
      <c r="AZ1257" s="23"/>
      <c r="BA1257" s="23"/>
      <c r="BB1257" s="23"/>
      <c r="BC1257" s="23"/>
      <c r="BD1257" s="23"/>
      <c r="BE1257" s="23"/>
      <c r="BF1257" s="23"/>
      <c r="CD1257" s="23"/>
      <c r="CE1257" s="23"/>
      <c r="CH1257" s="20" t="str">
        <f t="shared" si="77"/>
        <v xml:space="preserve">[01/00/00] </v>
      </c>
    </row>
    <row r="1258" spans="40:86">
      <c r="AN1258" s="23"/>
      <c r="AO1258" s="23"/>
      <c r="AP1258" s="23"/>
      <c r="AQ1258" s="23"/>
      <c r="AR1258" s="23"/>
      <c r="AS1258" s="23"/>
      <c r="AT1258" s="23"/>
      <c r="AU1258" s="23"/>
      <c r="AV1258" s="23"/>
      <c r="AW1258" s="23"/>
      <c r="AX1258" s="23"/>
      <c r="AY1258" s="23"/>
      <c r="AZ1258" s="23"/>
      <c r="BA1258" s="23"/>
      <c r="BB1258" s="23"/>
      <c r="BC1258" s="23"/>
      <c r="BD1258" s="23"/>
      <c r="BE1258" s="23"/>
      <c r="BF1258" s="23"/>
      <c r="CD1258" s="23"/>
      <c r="CE1258" s="23"/>
      <c r="CH1258" s="20" t="str">
        <f t="shared" si="77"/>
        <v xml:space="preserve">[01/00/00] </v>
      </c>
    </row>
    <row r="1259" spans="40:86">
      <c r="AN1259" s="23"/>
      <c r="AO1259" s="23"/>
      <c r="AP1259" s="23"/>
      <c r="AQ1259" s="23"/>
      <c r="AR1259" s="23"/>
      <c r="AS1259" s="23"/>
      <c r="AT1259" s="23"/>
      <c r="AU1259" s="23"/>
      <c r="AV1259" s="23"/>
      <c r="AW1259" s="23"/>
      <c r="AX1259" s="23"/>
      <c r="AY1259" s="23"/>
      <c r="AZ1259" s="23"/>
      <c r="BA1259" s="23"/>
      <c r="BB1259" s="23"/>
      <c r="BC1259" s="23"/>
      <c r="BD1259" s="23"/>
      <c r="BE1259" s="23"/>
      <c r="BF1259" s="23"/>
      <c r="CD1259" s="23"/>
      <c r="CE1259" s="23"/>
      <c r="CH1259" s="20" t="str">
        <f t="shared" si="77"/>
        <v xml:space="preserve">[01/00/00] </v>
      </c>
    </row>
    <row r="1260" spans="40:86">
      <c r="AN1260" s="23"/>
      <c r="AO1260" s="23"/>
      <c r="AP1260" s="23"/>
      <c r="AQ1260" s="23"/>
      <c r="AR1260" s="23"/>
      <c r="AS1260" s="23"/>
      <c r="AT1260" s="23"/>
      <c r="AU1260" s="23"/>
      <c r="AV1260" s="23"/>
      <c r="AW1260" s="23"/>
      <c r="AX1260" s="23"/>
      <c r="AY1260" s="23"/>
      <c r="AZ1260" s="23"/>
      <c r="BA1260" s="23"/>
      <c r="BB1260" s="23"/>
      <c r="BC1260" s="23"/>
      <c r="BD1260" s="23"/>
      <c r="BE1260" s="23"/>
      <c r="BF1260" s="23"/>
      <c r="CD1260" s="23"/>
      <c r="CE1260" s="23"/>
      <c r="CH1260" s="20" t="str">
        <f t="shared" si="77"/>
        <v xml:space="preserve">[01/00/00] </v>
      </c>
    </row>
    <row r="1261" spans="40:86">
      <c r="AN1261" s="23"/>
      <c r="AO1261" s="23"/>
      <c r="AP1261" s="23"/>
      <c r="AQ1261" s="23"/>
      <c r="AR1261" s="23"/>
      <c r="AS1261" s="23"/>
      <c r="AT1261" s="23"/>
      <c r="AU1261" s="23"/>
      <c r="AV1261" s="23"/>
      <c r="AW1261" s="23"/>
      <c r="AX1261" s="23"/>
      <c r="AY1261" s="23"/>
      <c r="AZ1261" s="23"/>
      <c r="BA1261" s="23"/>
      <c r="BB1261" s="23"/>
      <c r="BC1261" s="23"/>
      <c r="BD1261" s="23"/>
      <c r="BE1261" s="23"/>
      <c r="BF1261" s="23"/>
      <c r="CD1261" s="23"/>
      <c r="CE1261" s="23"/>
      <c r="CH1261" s="20" t="str">
        <f t="shared" si="77"/>
        <v xml:space="preserve">[01/00/00] </v>
      </c>
    </row>
    <row r="1262" spans="40:86">
      <c r="AN1262" s="23"/>
      <c r="AO1262" s="23"/>
      <c r="AP1262" s="23"/>
      <c r="AQ1262" s="23"/>
      <c r="AR1262" s="23"/>
      <c r="AS1262" s="23"/>
      <c r="AT1262" s="23"/>
      <c r="AU1262" s="23"/>
      <c r="AV1262" s="23"/>
      <c r="AW1262" s="23"/>
      <c r="AX1262" s="23"/>
      <c r="AY1262" s="23"/>
      <c r="AZ1262" s="23"/>
      <c r="BA1262" s="23"/>
      <c r="BB1262" s="23"/>
      <c r="BC1262" s="23"/>
      <c r="BD1262" s="23"/>
      <c r="BE1262" s="23"/>
      <c r="BF1262" s="23"/>
      <c r="CD1262" s="23"/>
      <c r="CE1262" s="23"/>
      <c r="CH1262" s="20" t="str">
        <f t="shared" si="77"/>
        <v xml:space="preserve">[01/00/00] </v>
      </c>
    </row>
    <row r="1263" spans="40:86">
      <c r="AN1263" s="23"/>
      <c r="AO1263" s="23"/>
      <c r="AP1263" s="23"/>
      <c r="AQ1263" s="23"/>
      <c r="AR1263" s="23"/>
      <c r="AS1263" s="23"/>
      <c r="AT1263" s="23"/>
      <c r="AU1263" s="23"/>
      <c r="AV1263" s="23"/>
      <c r="AW1263" s="23"/>
      <c r="AX1263" s="23"/>
      <c r="AY1263" s="23"/>
      <c r="AZ1263" s="23"/>
      <c r="BA1263" s="23"/>
      <c r="BB1263" s="23"/>
      <c r="BC1263" s="23"/>
      <c r="BD1263" s="23"/>
      <c r="BE1263" s="23"/>
      <c r="BF1263" s="23"/>
      <c r="CD1263" s="23"/>
      <c r="CE1263" s="23"/>
      <c r="CH1263" s="20" t="str">
        <f t="shared" si="77"/>
        <v xml:space="preserve">[01/00/00] </v>
      </c>
    </row>
    <row r="1264" spans="40:86">
      <c r="AN1264" s="23"/>
      <c r="AO1264" s="23"/>
      <c r="AP1264" s="23"/>
      <c r="AQ1264" s="23"/>
      <c r="AR1264" s="23"/>
      <c r="AS1264" s="23"/>
      <c r="AT1264" s="23"/>
      <c r="AU1264" s="23"/>
      <c r="AV1264" s="23"/>
      <c r="AW1264" s="23"/>
      <c r="AX1264" s="23"/>
      <c r="AY1264" s="23"/>
      <c r="AZ1264" s="23"/>
      <c r="BA1264" s="23"/>
      <c r="BB1264" s="23"/>
      <c r="BC1264" s="23"/>
      <c r="BD1264" s="23"/>
      <c r="BE1264" s="23"/>
      <c r="BF1264" s="23"/>
      <c r="CD1264" s="23"/>
      <c r="CE1264" s="23"/>
      <c r="CH1264" s="20" t="str">
        <f t="shared" si="77"/>
        <v xml:space="preserve">[01/00/00] </v>
      </c>
    </row>
    <row r="1265" spans="40:86">
      <c r="AN1265" s="23"/>
      <c r="AO1265" s="23"/>
      <c r="AP1265" s="23"/>
      <c r="AQ1265" s="23"/>
      <c r="AR1265" s="23"/>
      <c r="AS1265" s="23"/>
      <c r="AT1265" s="23"/>
      <c r="AU1265" s="23"/>
      <c r="AV1265" s="23"/>
      <c r="AW1265" s="23"/>
      <c r="AX1265" s="23"/>
      <c r="AY1265" s="23"/>
      <c r="AZ1265" s="23"/>
      <c r="BA1265" s="23"/>
      <c r="BB1265" s="23"/>
      <c r="BC1265" s="23"/>
      <c r="BD1265" s="23"/>
      <c r="BE1265" s="23"/>
      <c r="BF1265" s="23"/>
      <c r="CD1265" s="23"/>
      <c r="CE1265" s="23"/>
      <c r="CH1265" s="20" t="str">
        <f t="shared" si="77"/>
        <v xml:space="preserve">[01/00/00] </v>
      </c>
    </row>
    <row r="1266" spans="40:86">
      <c r="AN1266" s="23"/>
      <c r="AO1266" s="23"/>
      <c r="AP1266" s="23"/>
      <c r="AQ1266" s="23"/>
      <c r="AR1266" s="23"/>
      <c r="AS1266" s="23"/>
      <c r="AT1266" s="23"/>
      <c r="AU1266" s="23"/>
      <c r="AV1266" s="23"/>
      <c r="AW1266" s="23"/>
      <c r="AX1266" s="23"/>
      <c r="AY1266" s="23"/>
      <c r="AZ1266" s="23"/>
      <c r="BA1266" s="23"/>
      <c r="BB1266" s="23"/>
      <c r="BC1266" s="23"/>
      <c r="BD1266" s="23"/>
      <c r="BE1266" s="23"/>
      <c r="BF1266" s="23"/>
      <c r="CD1266" s="23"/>
      <c r="CE1266" s="23"/>
      <c r="CH1266" s="20" t="str">
        <f t="shared" si="77"/>
        <v xml:space="preserve">[01/00/00] </v>
      </c>
    </row>
    <row r="1267" spans="40:86">
      <c r="AN1267" s="23"/>
      <c r="AO1267" s="23"/>
      <c r="AP1267" s="23"/>
      <c r="AQ1267" s="23"/>
      <c r="AR1267" s="23"/>
      <c r="AS1267" s="23"/>
      <c r="AT1267" s="23"/>
      <c r="AU1267" s="23"/>
      <c r="AV1267" s="23"/>
      <c r="AW1267" s="23"/>
      <c r="AX1267" s="23"/>
      <c r="AY1267" s="23"/>
      <c r="AZ1267" s="23"/>
      <c r="BA1267" s="23"/>
      <c r="BB1267" s="23"/>
      <c r="BC1267" s="23"/>
      <c r="BD1267" s="23"/>
      <c r="BE1267" s="23"/>
      <c r="BF1267" s="23"/>
      <c r="CD1267" s="23"/>
      <c r="CE1267" s="23"/>
      <c r="CH1267" s="20" t="str">
        <f t="shared" si="77"/>
        <v xml:space="preserve">[01/00/00] </v>
      </c>
    </row>
    <row r="1268" spans="40:86">
      <c r="AN1268" s="23"/>
      <c r="AO1268" s="23"/>
      <c r="AP1268" s="23"/>
      <c r="AQ1268" s="23"/>
      <c r="AR1268" s="23"/>
      <c r="AS1268" s="23"/>
      <c r="AT1268" s="23"/>
      <c r="AU1268" s="23"/>
      <c r="AV1268" s="23"/>
      <c r="AW1268" s="23"/>
      <c r="AX1268" s="23"/>
      <c r="AY1268" s="23"/>
      <c r="AZ1268" s="23"/>
      <c r="BA1268" s="23"/>
      <c r="BB1268" s="23"/>
      <c r="BC1268" s="23"/>
      <c r="BD1268" s="23"/>
      <c r="BE1268" s="23"/>
      <c r="BF1268" s="23"/>
      <c r="CD1268" s="23"/>
      <c r="CE1268" s="23"/>
      <c r="CH1268" s="20" t="str">
        <f t="shared" si="77"/>
        <v xml:space="preserve">[01/00/00] </v>
      </c>
    </row>
    <row r="1269" spans="40:86">
      <c r="AN1269" s="23"/>
      <c r="AO1269" s="23"/>
      <c r="AP1269" s="23"/>
      <c r="AQ1269" s="23"/>
      <c r="AR1269" s="23"/>
      <c r="AS1269" s="23"/>
      <c r="AT1269" s="23"/>
      <c r="AU1269" s="23"/>
      <c r="AV1269" s="23"/>
      <c r="AW1269" s="23"/>
      <c r="AX1269" s="23"/>
      <c r="AY1269" s="23"/>
      <c r="AZ1269" s="23"/>
      <c r="BA1269" s="23"/>
      <c r="BB1269" s="23"/>
      <c r="BC1269" s="23"/>
      <c r="BD1269" s="23"/>
      <c r="BE1269" s="23"/>
      <c r="BF1269" s="23"/>
      <c r="CD1269" s="23"/>
      <c r="CE1269" s="23"/>
      <c r="CH1269" s="20" t="str">
        <f t="shared" si="77"/>
        <v xml:space="preserve">[01/00/00] </v>
      </c>
    </row>
    <row r="1270" spans="40:86">
      <c r="AN1270" s="23"/>
      <c r="AO1270" s="23"/>
      <c r="AP1270" s="23"/>
      <c r="AQ1270" s="23"/>
      <c r="AR1270" s="23"/>
      <c r="AS1270" s="23"/>
      <c r="AT1270" s="23"/>
      <c r="AU1270" s="23"/>
      <c r="AV1270" s="23"/>
      <c r="AW1270" s="23"/>
      <c r="AX1270" s="23"/>
      <c r="AY1270" s="23"/>
      <c r="AZ1270" s="23"/>
      <c r="BA1270" s="23"/>
      <c r="BB1270" s="23"/>
      <c r="BC1270" s="23"/>
      <c r="BD1270" s="23"/>
      <c r="BE1270" s="23"/>
      <c r="BF1270" s="23"/>
      <c r="CD1270" s="23"/>
      <c r="CE1270" s="23"/>
      <c r="CH1270" s="20" t="str">
        <f t="shared" si="77"/>
        <v xml:space="preserve">[01/00/00] </v>
      </c>
    </row>
    <row r="1271" spans="40:86">
      <c r="AN1271" s="23"/>
      <c r="AO1271" s="23"/>
      <c r="AP1271" s="23"/>
      <c r="AQ1271" s="23"/>
      <c r="AR1271" s="23"/>
      <c r="AS1271" s="23"/>
      <c r="AT1271" s="23"/>
      <c r="AU1271" s="23"/>
      <c r="AV1271" s="23"/>
      <c r="AW1271" s="23"/>
      <c r="AX1271" s="23"/>
      <c r="AY1271" s="23"/>
      <c r="AZ1271" s="23"/>
      <c r="BA1271" s="23"/>
      <c r="BB1271" s="23"/>
      <c r="BC1271" s="23"/>
      <c r="BD1271" s="23"/>
      <c r="BE1271" s="23"/>
      <c r="BF1271" s="23"/>
      <c r="CD1271" s="23"/>
      <c r="CE1271" s="23"/>
      <c r="CH1271" s="20" t="str">
        <f t="shared" si="77"/>
        <v xml:space="preserve">[01/00/00] </v>
      </c>
    </row>
    <row r="1272" spans="40:86">
      <c r="AN1272" s="23"/>
      <c r="AO1272" s="23"/>
      <c r="AP1272" s="23"/>
      <c r="AQ1272" s="23"/>
      <c r="AR1272" s="23"/>
      <c r="AS1272" s="23"/>
      <c r="AT1272" s="23"/>
      <c r="AU1272" s="23"/>
      <c r="AV1272" s="23"/>
      <c r="AW1272" s="23"/>
      <c r="AX1272" s="23"/>
      <c r="AY1272" s="23"/>
      <c r="AZ1272" s="23"/>
      <c r="BA1272" s="23"/>
      <c r="BB1272" s="23"/>
      <c r="BC1272" s="23"/>
      <c r="BD1272" s="23"/>
      <c r="BE1272" s="23"/>
      <c r="BF1272" s="23"/>
      <c r="CD1272" s="23"/>
      <c r="CE1272" s="23"/>
      <c r="CH1272" s="20" t="str">
        <f t="shared" si="77"/>
        <v xml:space="preserve">[01/00/00] </v>
      </c>
    </row>
    <row r="1273" spans="40:86">
      <c r="AN1273" s="23"/>
      <c r="AO1273" s="23"/>
      <c r="AP1273" s="23"/>
      <c r="AQ1273" s="23"/>
      <c r="AR1273" s="23"/>
      <c r="AS1273" s="23"/>
      <c r="AT1273" s="23"/>
      <c r="AU1273" s="23"/>
      <c r="AV1273" s="23"/>
      <c r="AW1273" s="23"/>
      <c r="AX1273" s="23"/>
      <c r="AY1273" s="23"/>
      <c r="AZ1273" s="23"/>
      <c r="BA1273" s="23"/>
      <c r="BB1273" s="23"/>
      <c r="BC1273" s="23"/>
      <c r="BD1273" s="23"/>
      <c r="BE1273" s="23"/>
      <c r="BF1273" s="23"/>
      <c r="CD1273" s="23"/>
      <c r="CE1273" s="23"/>
      <c r="CH1273" s="20" t="str">
        <f t="shared" si="77"/>
        <v xml:space="preserve">[01/00/00] </v>
      </c>
    </row>
    <row r="1274" spans="40:86">
      <c r="AN1274" s="23"/>
      <c r="AO1274" s="23"/>
      <c r="AP1274" s="23"/>
      <c r="AQ1274" s="23"/>
      <c r="AR1274" s="23"/>
      <c r="AS1274" s="23"/>
      <c r="AT1274" s="23"/>
      <c r="AU1274" s="23"/>
      <c r="AV1274" s="23"/>
      <c r="AW1274" s="23"/>
      <c r="AX1274" s="23"/>
      <c r="AY1274" s="23"/>
      <c r="AZ1274" s="23"/>
      <c r="BA1274" s="23"/>
      <c r="BB1274" s="23"/>
      <c r="BC1274" s="23"/>
      <c r="BD1274" s="23"/>
      <c r="BE1274" s="23"/>
      <c r="BF1274" s="23"/>
      <c r="CD1274" s="23"/>
      <c r="CE1274" s="23"/>
      <c r="CH1274" s="20" t="str">
        <f t="shared" si="77"/>
        <v xml:space="preserve">[01/00/00] </v>
      </c>
    </row>
    <row r="1275" spans="40:86">
      <c r="AN1275" s="23"/>
      <c r="AO1275" s="23"/>
      <c r="AP1275" s="23"/>
      <c r="AQ1275" s="23"/>
      <c r="AR1275" s="23"/>
      <c r="AS1275" s="23"/>
      <c r="AT1275" s="23"/>
      <c r="AU1275" s="23"/>
      <c r="AV1275" s="23"/>
      <c r="AW1275" s="23"/>
      <c r="AX1275" s="23"/>
      <c r="AY1275" s="23"/>
      <c r="AZ1275" s="23"/>
      <c r="BA1275" s="23"/>
      <c r="BB1275" s="23"/>
      <c r="BC1275" s="23"/>
      <c r="BD1275" s="23"/>
      <c r="BE1275" s="23"/>
      <c r="BF1275" s="23"/>
      <c r="CD1275" s="23"/>
      <c r="CE1275" s="23"/>
      <c r="CH1275" s="20" t="str">
        <f t="shared" si="77"/>
        <v xml:space="preserve">[01/00/00] </v>
      </c>
    </row>
    <row r="1276" spans="40:86">
      <c r="AN1276" s="23"/>
      <c r="AO1276" s="23"/>
      <c r="AP1276" s="23"/>
      <c r="AQ1276" s="23"/>
      <c r="AR1276" s="23"/>
      <c r="AS1276" s="23"/>
      <c r="AT1276" s="23"/>
      <c r="AU1276" s="23"/>
      <c r="AV1276" s="23"/>
      <c r="AW1276" s="23"/>
      <c r="AX1276" s="23"/>
      <c r="AY1276" s="23"/>
      <c r="AZ1276" s="23"/>
      <c r="BA1276" s="23"/>
      <c r="BB1276" s="23"/>
      <c r="BC1276" s="23"/>
      <c r="BD1276" s="23"/>
      <c r="BE1276" s="23"/>
      <c r="BF1276" s="23"/>
      <c r="CD1276" s="23"/>
      <c r="CE1276" s="23"/>
      <c r="CH1276" s="20" t="str">
        <f t="shared" si="77"/>
        <v xml:space="preserve">[01/00/00] </v>
      </c>
    </row>
    <row r="1277" spans="40:86">
      <c r="AN1277" s="23"/>
      <c r="AO1277" s="23"/>
      <c r="AP1277" s="23"/>
      <c r="AQ1277" s="23"/>
      <c r="AR1277" s="23"/>
      <c r="AS1277" s="23"/>
      <c r="AT1277" s="23"/>
      <c r="AU1277" s="23"/>
      <c r="AV1277" s="23"/>
      <c r="AW1277" s="23"/>
      <c r="AX1277" s="23"/>
      <c r="AY1277" s="23"/>
      <c r="AZ1277" s="23"/>
      <c r="BA1277" s="23"/>
      <c r="BB1277" s="23"/>
      <c r="BC1277" s="23"/>
      <c r="BD1277" s="23"/>
      <c r="BE1277" s="23"/>
      <c r="BF1277" s="23"/>
      <c r="CD1277" s="23"/>
      <c r="CE1277" s="23"/>
      <c r="CH1277" s="20" t="str">
        <f t="shared" si="77"/>
        <v xml:space="preserve">[01/00/00] </v>
      </c>
    </row>
    <row r="1278" spans="40:86">
      <c r="AN1278" s="23"/>
      <c r="AO1278" s="23"/>
      <c r="AP1278" s="23"/>
      <c r="AQ1278" s="23"/>
      <c r="AR1278" s="23"/>
      <c r="AS1278" s="23"/>
      <c r="AT1278" s="23"/>
      <c r="AU1278" s="23"/>
      <c r="AV1278" s="23"/>
      <c r="AW1278" s="23"/>
      <c r="AX1278" s="23"/>
      <c r="AY1278" s="23"/>
      <c r="AZ1278" s="23"/>
      <c r="BA1278" s="23"/>
      <c r="BB1278" s="23"/>
      <c r="BC1278" s="23"/>
      <c r="BD1278" s="23"/>
      <c r="BE1278" s="23"/>
      <c r="BF1278" s="23"/>
      <c r="CD1278" s="23"/>
      <c r="CE1278" s="23"/>
      <c r="CH1278" s="20" t="str">
        <f t="shared" si="77"/>
        <v xml:space="preserve">[01/00/00] </v>
      </c>
    </row>
    <row r="1279" spans="40:86">
      <c r="AN1279" s="23"/>
      <c r="AO1279" s="23"/>
      <c r="AP1279" s="23"/>
      <c r="AQ1279" s="23"/>
      <c r="AR1279" s="23"/>
      <c r="AS1279" s="23"/>
      <c r="AT1279" s="23"/>
      <c r="AU1279" s="23"/>
      <c r="AV1279" s="23"/>
      <c r="AW1279" s="23"/>
      <c r="AX1279" s="23"/>
      <c r="AY1279" s="23"/>
      <c r="AZ1279" s="23"/>
      <c r="BA1279" s="23"/>
      <c r="BB1279" s="23"/>
      <c r="BC1279" s="23"/>
      <c r="BD1279" s="23"/>
      <c r="BE1279" s="23"/>
      <c r="BF1279" s="23"/>
      <c r="CD1279" s="23"/>
      <c r="CE1279" s="23"/>
      <c r="CH1279" s="20" t="str">
        <f t="shared" si="77"/>
        <v xml:space="preserve">[01/00/00] </v>
      </c>
    </row>
    <row r="1280" spans="40:86">
      <c r="AN1280" s="23"/>
      <c r="AO1280" s="23"/>
      <c r="AP1280" s="23"/>
      <c r="AQ1280" s="23"/>
      <c r="AR1280" s="23"/>
      <c r="AS1280" s="23"/>
      <c r="AT1280" s="23"/>
      <c r="AU1280" s="23"/>
      <c r="AV1280" s="23"/>
      <c r="AW1280" s="23"/>
      <c r="AX1280" s="23"/>
      <c r="AY1280" s="23"/>
      <c r="AZ1280" s="23"/>
      <c r="BA1280" s="23"/>
      <c r="BB1280" s="23"/>
      <c r="BC1280" s="23"/>
      <c r="BD1280" s="23"/>
      <c r="BE1280" s="23"/>
      <c r="BF1280" s="23"/>
      <c r="CD1280" s="23"/>
      <c r="CE1280" s="23"/>
      <c r="CH1280" s="20" t="str">
        <f t="shared" si="77"/>
        <v xml:space="preserve">[01/00/00] </v>
      </c>
    </row>
    <row r="1281" spans="40:86">
      <c r="AN1281" s="23"/>
      <c r="AO1281" s="23"/>
      <c r="AP1281" s="23"/>
      <c r="AQ1281" s="23"/>
      <c r="AR1281" s="23"/>
      <c r="AS1281" s="23"/>
      <c r="AT1281" s="23"/>
      <c r="AU1281" s="23"/>
      <c r="AV1281" s="23"/>
      <c r="AW1281" s="23"/>
      <c r="AX1281" s="23"/>
      <c r="AY1281" s="23"/>
      <c r="AZ1281" s="23"/>
      <c r="BA1281" s="23"/>
      <c r="BB1281" s="23"/>
      <c r="BC1281" s="23"/>
      <c r="BD1281" s="23"/>
      <c r="BE1281" s="23"/>
      <c r="BF1281" s="23"/>
      <c r="CD1281" s="23"/>
      <c r="CE1281" s="23"/>
      <c r="CH1281" s="20" t="str">
        <f t="shared" si="77"/>
        <v xml:space="preserve">[01/00/00] </v>
      </c>
    </row>
    <row r="1282" spans="40:86">
      <c r="AN1282" s="23"/>
      <c r="AO1282" s="23"/>
      <c r="AP1282" s="23"/>
      <c r="AQ1282" s="23"/>
      <c r="AR1282" s="23"/>
      <c r="AS1282" s="23"/>
      <c r="AT1282" s="23"/>
      <c r="AU1282" s="23"/>
      <c r="AV1282" s="23"/>
      <c r="AW1282" s="23"/>
      <c r="AX1282" s="23"/>
      <c r="AY1282" s="23"/>
      <c r="AZ1282" s="23"/>
      <c r="BA1282" s="23"/>
      <c r="BB1282" s="23"/>
      <c r="BC1282" s="23"/>
      <c r="BD1282" s="23"/>
      <c r="BE1282" s="23"/>
      <c r="BF1282" s="23"/>
      <c r="CD1282" s="23"/>
      <c r="CE1282" s="23"/>
      <c r="CH1282" s="20" t="str">
        <f t="shared" si="77"/>
        <v xml:space="preserve">[01/00/00] </v>
      </c>
    </row>
    <row r="1283" spans="40:86">
      <c r="AN1283" s="23"/>
      <c r="AO1283" s="23"/>
      <c r="AP1283" s="23"/>
      <c r="AQ1283" s="23"/>
      <c r="AR1283" s="23"/>
      <c r="AS1283" s="23"/>
      <c r="AT1283" s="23"/>
      <c r="AU1283" s="23"/>
      <c r="AV1283" s="23"/>
      <c r="AW1283" s="23"/>
      <c r="AX1283" s="23"/>
      <c r="AY1283" s="23"/>
      <c r="AZ1283" s="23"/>
      <c r="BA1283" s="23"/>
      <c r="BB1283" s="23"/>
      <c r="BC1283" s="23"/>
      <c r="BD1283" s="23"/>
      <c r="BE1283" s="23"/>
      <c r="BF1283" s="23"/>
      <c r="CD1283" s="23"/>
      <c r="CE1283" s="23"/>
      <c r="CH1283" s="20" t="str">
        <f t="shared" si="77"/>
        <v xml:space="preserve">[01/00/00] </v>
      </c>
    </row>
    <row r="1284" spans="40:86">
      <c r="AN1284" s="23"/>
      <c r="AO1284" s="23"/>
      <c r="AP1284" s="23"/>
      <c r="AQ1284" s="23"/>
      <c r="AR1284" s="23"/>
      <c r="AS1284" s="23"/>
      <c r="AT1284" s="23"/>
      <c r="AU1284" s="23"/>
      <c r="AV1284" s="23"/>
      <c r="AW1284" s="23"/>
      <c r="AX1284" s="23"/>
      <c r="AY1284" s="23"/>
      <c r="AZ1284" s="23"/>
      <c r="BA1284" s="23"/>
      <c r="BB1284" s="23"/>
      <c r="BC1284" s="23"/>
      <c r="BD1284" s="23"/>
      <c r="BE1284" s="23"/>
      <c r="BF1284" s="23"/>
      <c r="CD1284" s="23"/>
      <c r="CE1284" s="23"/>
      <c r="CH1284" s="20" t="str">
        <f t="shared" ref="CH1284:CH1347" si="78">"[" &amp; TEXT(CD1284,"MM/DD/YY") &amp; "] "</f>
        <v xml:space="preserve">[01/00/00] </v>
      </c>
    </row>
    <row r="1285" spans="40:86">
      <c r="AN1285" s="23"/>
      <c r="AO1285" s="23"/>
      <c r="AP1285" s="23"/>
      <c r="AQ1285" s="23"/>
      <c r="AR1285" s="23"/>
      <c r="AS1285" s="23"/>
      <c r="AT1285" s="23"/>
      <c r="AU1285" s="23"/>
      <c r="AV1285" s="23"/>
      <c r="AW1285" s="23"/>
      <c r="AX1285" s="23"/>
      <c r="AY1285" s="23"/>
      <c r="AZ1285" s="23"/>
      <c r="BA1285" s="23"/>
      <c r="BB1285" s="23"/>
      <c r="BC1285" s="23"/>
      <c r="BD1285" s="23"/>
      <c r="BE1285" s="23"/>
      <c r="BF1285" s="23"/>
      <c r="CD1285" s="23"/>
      <c r="CE1285" s="23"/>
      <c r="CH1285" s="20" t="str">
        <f t="shared" si="78"/>
        <v xml:space="preserve">[01/00/00] </v>
      </c>
    </row>
    <row r="1286" spans="40:86">
      <c r="AN1286" s="23"/>
      <c r="AO1286" s="23"/>
      <c r="AP1286" s="23"/>
      <c r="AQ1286" s="23"/>
      <c r="AR1286" s="23"/>
      <c r="AS1286" s="23"/>
      <c r="AT1286" s="23"/>
      <c r="AU1286" s="23"/>
      <c r="AV1286" s="23"/>
      <c r="AW1286" s="23"/>
      <c r="AX1286" s="23"/>
      <c r="AY1286" s="23"/>
      <c r="AZ1286" s="23"/>
      <c r="BA1286" s="23"/>
      <c r="BB1286" s="23"/>
      <c r="BC1286" s="23"/>
      <c r="BD1286" s="23"/>
      <c r="BE1286" s="23"/>
      <c r="BF1286" s="23"/>
      <c r="CD1286" s="23"/>
      <c r="CE1286" s="23"/>
      <c r="CH1286" s="20" t="str">
        <f t="shared" si="78"/>
        <v xml:space="preserve">[01/00/00] </v>
      </c>
    </row>
    <row r="1287" spans="40:86">
      <c r="AN1287" s="23"/>
      <c r="AO1287" s="23"/>
      <c r="AP1287" s="23"/>
      <c r="AQ1287" s="23"/>
      <c r="AR1287" s="23"/>
      <c r="AS1287" s="23"/>
      <c r="AT1287" s="23"/>
      <c r="AU1287" s="23"/>
      <c r="AV1287" s="23"/>
      <c r="AW1287" s="23"/>
      <c r="AX1287" s="23"/>
      <c r="AY1287" s="23"/>
      <c r="AZ1287" s="23"/>
      <c r="BA1287" s="23"/>
      <c r="BB1287" s="23"/>
      <c r="BC1287" s="23"/>
      <c r="BD1287" s="23"/>
      <c r="BE1287" s="23"/>
      <c r="BF1287" s="23"/>
      <c r="CD1287" s="23"/>
      <c r="CE1287" s="23"/>
      <c r="CH1287" s="20" t="str">
        <f t="shared" si="78"/>
        <v xml:space="preserve">[01/00/00] </v>
      </c>
    </row>
    <row r="1288" spans="40:86">
      <c r="AN1288" s="23"/>
      <c r="AO1288" s="23"/>
      <c r="AP1288" s="23"/>
      <c r="AQ1288" s="23"/>
      <c r="AR1288" s="23"/>
      <c r="AS1288" s="23"/>
      <c r="AT1288" s="23"/>
      <c r="AU1288" s="23"/>
      <c r="AV1288" s="23"/>
      <c r="AW1288" s="23"/>
      <c r="AX1288" s="23"/>
      <c r="AY1288" s="23"/>
      <c r="AZ1288" s="23"/>
      <c r="BA1288" s="23"/>
      <c r="BB1288" s="23"/>
      <c r="BC1288" s="23"/>
      <c r="BD1288" s="23"/>
      <c r="BE1288" s="23"/>
      <c r="BF1288" s="23"/>
      <c r="CD1288" s="23"/>
      <c r="CE1288" s="23"/>
      <c r="CH1288" s="20" t="str">
        <f t="shared" si="78"/>
        <v xml:space="preserve">[01/00/00] </v>
      </c>
    </row>
    <row r="1289" spans="40:86">
      <c r="AN1289" s="23"/>
      <c r="AO1289" s="23"/>
      <c r="AP1289" s="23"/>
      <c r="AQ1289" s="23"/>
      <c r="AR1289" s="23"/>
      <c r="AS1289" s="23"/>
      <c r="AT1289" s="23"/>
      <c r="AU1289" s="23"/>
      <c r="AV1289" s="23"/>
      <c r="AW1289" s="23"/>
      <c r="AX1289" s="23"/>
      <c r="AY1289" s="23"/>
      <c r="AZ1289" s="23"/>
      <c r="BA1289" s="23"/>
      <c r="BB1289" s="23"/>
      <c r="BC1289" s="23"/>
      <c r="BD1289" s="23"/>
      <c r="BE1289" s="23"/>
      <c r="BF1289" s="23"/>
      <c r="CD1289" s="23"/>
      <c r="CE1289" s="23"/>
      <c r="CH1289" s="20" t="str">
        <f t="shared" si="78"/>
        <v xml:space="preserve">[01/00/00] </v>
      </c>
    </row>
    <row r="1290" spans="40:86">
      <c r="AN1290" s="23"/>
      <c r="AO1290" s="23"/>
      <c r="AP1290" s="23"/>
      <c r="AQ1290" s="23"/>
      <c r="AR1290" s="23"/>
      <c r="AS1290" s="23"/>
      <c r="AT1290" s="23"/>
      <c r="AU1290" s="23"/>
      <c r="AV1290" s="23"/>
      <c r="AW1290" s="23"/>
      <c r="AX1290" s="23"/>
      <c r="AY1290" s="23"/>
      <c r="AZ1290" s="23"/>
      <c r="BA1290" s="23"/>
      <c r="BB1290" s="23"/>
      <c r="BC1290" s="23"/>
      <c r="BD1290" s="23"/>
      <c r="BE1290" s="23"/>
      <c r="BF1290" s="23"/>
      <c r="CD1290" s="23"/>
      <c r="CE1290" s="23"/>
      <c r="CH1290" s="20" t="str">
        <f t="shared" si="78"/>
        <v xml:space="preserve">[01/00/00] </v>
      </c>
    </row>
    <row r="1291" spans="40:86">
      <c r="AN1291" s="23"/>
      <c r="AO1291" s="23"/>
      <c r="AP1291" s="23"/>
      <c r="AQ1291" s="23"/>
      <c r="AR1291" s="23"/>
      <c r="AS1291" s="23"/>
      <c r="AT1291" s="23"/>
      <c r="AU1291" s="23"/>
      <c r="AV1291" s="23"/>
      <c r="AW1291" s="23"/>
      <c r="AX1291" s="23"/>
      <c r="AY1291" s="23"/>
      <c r="AZ1291" s="23"/>
      <c r="BA1291" s="23"/>
      <c r="BB1291" s="23"/>
      <c r="BC1291" s="23"/>
      <c r="BD1291" s="23"/>
      <c r="BE1291" s="23"/>
      <c r="BF1291" s="23"/>
      <c r="CD1291" s="23"/>
      <c r="CE1291" s="23"/>
      <c r="CH1291" s="20" t="str">
        <f t="shared" si="78"/>
        <v xml:space="preserve">[01/00/00] </v>
      </c>
    </row>
    <row r="1292" spans="40:86">
      <c r="AN1292" s="23"/>
      <c r="AO1292" s="23"/>
      <c r="AP1292" s="23"/>
      <c r="AQ1292" s="23"/>
      <c r="AR1292" s="23"/>
      <c r="AS1292" s="23"/>
      <c r="AT1292" s="23"/>
      <c r="AU1292" s="23"/>
      <c r="AV1292" s="23"/>
      <c r="AW1292" s="23"/>
      <c r="AX1292" s="23"/>
      <c r="AY1292" s="23"/>
      <c r="AZ1292" s="23"/>
      <c r="BA1292" s="23"/>
      <c r="BB1292" s="23"/>
      <c r="BC1292" s="23"/>
      <c r="BD1292" s="23"/>
      <c r="BE1292" s="23"/>
      <c r="BF1292" s="23"/>
      <c r="CD1292" s="23"/>
      <c r="CE1292" s="23"/>
      <c r="CH1292" s="20" t="str">
        <f t="shared" si="78"/>
        <v xml:space="preserve">[01/00/00] </v>
      </c>
    </row>
    <row r="1293" spans="40:86">
      <c r="AN1293" s="23"/>
      <c r="AO1293" s="23"/>
      <c r="AP1293" s="23"/>
      <c r="AQ1293" s="23"/>
      <c r="AR1293" s="23"/>
      <c r="AS1293" s="23"/>
      <c r="AT1293" s="23"/>
      <c r="AU1293" s="23"/>
      <c r="AV1293" s="23"/>
      <c r="AW1293" s="23"/>
      <c r="AX1293" s="23"/>
      <c r="AY1293" s="23"/>
      <c r="AZ1293" s="23"/>
      <c r="BA1293" s="23"/>
      <c r="BB1293" s="23"/>
      <c r="BC1293" s="23"/>
      <c r="BD1293" s="23"/>
      <c r="BE1293" s="23"/>
      <c r="BF1293" s="23"/>
      <c r="CD1293" s="23"/>
      <c r="CE1293" s="23"/>
      <c r="CH1293" s="20" t="str">
        <f t="shared" si="78"/>
        <v xml:space="preserve">[01/00/00] </v>
      </c>
    </row>
    <row r="1294" spans="40:86">
      <c r="AN1294" s="23"/>
      <c r="AO1294" s="23"/>
      <c r="AP1294" s="23"/>
      <c r="AQ1294" s="23"/>
      <c r="AR1294" s="23"/>
      <c r="AS1294" s="23"/>
      <c r="AT1294" s="23"/>
      <c r="AU1294" s="23"/>
      <c r="AV1294" s="23"/>
      <c r="AW1294" s="23"/>
      <c r="AX1294" s="23"/>
      <c r="AY1294" s="23"/>
      <c r="AZ1294" s="23"/>
      <c r="BA1294" s="23"/>
      <c r="BB1294" s="23"/>
      <c r="BC1294" s="23"/>
      <c r="BD1294" s="23"/>
      <c r="BE1294" s="23"/>
      <c r="BF1294" s="23"/>
      <c r="CD1294" s="23"/>
      <c r="CE1294" s="23"/>
      <c r="CH1294" s="20" t="str">
        <f t="shared" si="78"/>
        <v xml:space="preserve">[01/00/00] </v>
      </c>
    </row>
    <row r="1295" spans="40:86">
      <c r="AN1295" s="23"/>
      <c r="AO1295" s="23"/>
      <c r="AP1295" s="23"/>
      <c r="AQ1295" s="23"/>
      <c r="AR1295" s="23"/>
      <c r="AS1295" s="23"/>
      <c r="AT1295" s="23"/>
      <c r="AU1295" s="23"/>
      <c r="AV1295" s="23"/>
      <c r="AW1295" s="23"/>
      <c r="AX1295" s="23"/>
      <c r="AY1295" s="23"/>
      <c r="AZ1295" s="23"/>
      <c r="BA1295" s="23"/>
      <c r="BB1295" s="23"/>
      <c r="BC1295" s="23"/>
      <c r="BD1295" s="23"/>
      <c r="BE1295" s="23"/>
      <c r="BF1295" s="23"/>
      <c r="CD1295" s="23"/>
      <c r="CE1295" s="23"/>
      <c r="CH1295" s="20" t="str">
        <f t="shared" si="78"/>
        <v xml:space="preserve">[01/00/00] </v>
      </c>
    </row>
    <row r="1296" spans="40:86">
      <c r="AN1296" s="23"/>
      <c r="AO1296" s="23"/>
      <c r="AP1296" s="23"/>
      <c r="AQ1296" s="23"/>
      <c r="AR1296" s="23"/>
      <c r="AS1296" s="23"/>
      <c r="AT1296" s="23"/>
      <c r="AU1296" s="23"/>
      <c r="AV1296" s="23"/>
      <c r="AW1296" s="23"/>
      <c r="AX1296" s="23"/>
      <c r="AY1296" s="23"/>
      <c r="AZ1296" s="23"/>
      <c r="BA1296" s="23"/>
      <c r="BB1296" s="23"/>
      <c r="BC1296" s="23"/>
      <c r="BD1296" s="23"/>
      <c r="BE1296" s="23"/>
      <c r="BF1296" s="23"/>
      <c r="CD1296" s="23"/>
      <c r="CE1296" s="23"/>
      <c r="CH1296" s="20" t="str">
        <f t="shared" si="78"/>
        <v xml:space="preserve">[01/00/00] </v>
      </c>
    </row>
    <row r="1297" spans="40:86">
      <c r="AN1297" s="23"/>
      <c r="AO1297" s="23"/>
      <c r="AP1297" s="23"/>
      <c r="AQ1297" s="23"/>
      <c r="AR1297" s="23"/>
      <c r="AS1297" s="23"/>
      <c r="AT1297" s="23"/>
      <c r="AU1297" s="23"/>
      <c r="AV1297" s="23"/>
      <c r="AW1297" s="23"/>
      <c r="AX1297" s="23"/>
      <c r="AY1297" s="23"/>
      <c r="AZ1297" s="23"/>
      <c r="BA1297" s="23"/>
      <c r="BB1297" s="23"/>
      <c r="BC1297" s="23"/>
      <c r="BD1297" s="23"/>
      <c r="BE1297" s="23"/>
      <c r="BF1297" s="23"/>
      <c r="CD1297" s="23"/>
      <c r="CE1297" s="23"/>
      <c r="CH1297" s="20" t="str">
        <f t="shared" si="78"/>
        <v xml:space="preserve">[01/00/00] </v>
      </c>
    </row>
    <row r="1298" spans="40:86">
      <c r="AN1298" s="23"/>
      <c r="AO1298" s="23"/>
      <c r="AP1298" s="23"/>
      <c r="AQ1298" s="23"/>
      <c r="AR1298" s="23"/>
      <c r="AS1298" s="23"/>
      <c r="AT1298" s="23"/>
      <c r="AU1298" s="23"/>
      <c r="AV1298" s="23"/>
      <c r="AW1298" s="23"/>
      <c r="AX1298" s="23"/>
      <c r="AY1298" s="23"/>
      <c r="AZ1298" s="23"/>
      <c r="BA1298" s="23"/>
      <c r="BB1298" s="23"/>
      <c r="BC1298" s="23"/>
      <c r="BD1298" s="23"/>
      <c r="BE1298" s="23"/>
      <c r="BF1298" s="23"/>
      <c r="CD1298" s="23"/>
      <c r="CE1298" s="23"/>
      <c r="CH1298" s="20" t="str">
        <f t="shared" si="78"/>
        <v xml:space="preserve">[01/00/00] </v>
      </c>
    </row>
    <row r="1299" spans="40:86">
      <c r="AN1299" s="23"/>
      <c r="AO1299" s="23"/>
      <c r="AP1299" s="23"/>
      <c r="AQ1299" s="23"/>
      <c r="AR1299" s="23"/>
      <c r="AS1299" s="23"/>
      <c r="AT1299" s="23"/>
      <c r="AU1299" s="23"/>
      <c r="AV1299" s="23"/>
      <c r="AW1299" s="23"/>
      <c r="AX1299" s="23"/>
      <c r="AY1299" s="23"/>
      <c r="AZ1299" s="23"/>
      <c r="BA1299" s="23"/>
      <c r="BB1299" s="23"/>
      <c r="BC1299" s="23"/>
      <c r="BD1299" s="23"/>
      <c r="BE1299" s="23"/>
      <c r="BF1299" s="23"/>
      <c r="CD1299" s="23"/>
      <c r="CE1299" s="23"/>
      <c r="CH1299" s="20" t="str">
        <f t="shared" si="78"/>
        <v xml:space="preserve">[01/00/00] </v>
      </c>
    </row>
    <row r="1300" spans="40:86">
      <c r="AN1300" s="23"/>
      <c r="AO1300" s="23"/>
      <c r="AP1300" s="23"/>
      <c r="AQ1300" s="23"/>
      <c r="AR1300" s="23"/>
      <c r="AS1300" s="23"/>
      <c r="AT1300" s="23"/>
      <c r="AU1300" s="23"/>
      <c r="AV1300" s="23"/>
      <c r="AW1300" s="23"/>
      <c r="AX1300" s="23"/>
      <c r="AY1300" s="23"/>
      <c r="AZ1300" s="23"/>
      <c r="BA1300" s="23"/>
      <c r="BB1300" s="23"/>
      <c r="BC1300" s="23"/>
      <c r="BD1300" s="23"/>
      <c r="BE1300" s="23"/>
      <c r="BF1300" s="23"/>
      <c r="CD1300" s="23"/>
      <c r="CE1300" s="23"/>
      <c r="CH1300" s="20" t="str">
        <f t="shared" si="78"/>
        <v xml:space="preserve">[01/00/00] </v>
      </c>
    </row>
    <row r="1301" spans="40:86">
      <c r="AN1301" s="23"/>
      <c r="AO1301" s="23"/>
      <c r="AP1301" s="23"/>
      <c r="AQ1301" s="23"/>
      <c r="AR1301" s="23"/>
      <c r="AS1301" s="23"/>
      <c r="AT1301" s="23"/>
      <c r="AU1301" s="23"/>
      <c r="AV1301" s="23"/>
      <c r="AW1301" s="23"/>
      <c r="AX1301" s="23"/>
      <c r="AY1301" s="23"/>
      <c r="AZ1301" s="23"/>
      <c r="BA1301" s="23"/>
      <c r="BB1301" s="23"/>
      <c r="BC1301" s="23"/>
      <c r="BD1301" s="23"/>
      <c r="BE1301" s="23"/>
      <c r="BF1301" s="23"/>
      <c r="CD1301" s="23"/>
      <c r="CE1301" s="23"/>
      <c r="CH1301" s="20" t="str">
        <f t="shared" si="78"/>
        <v xml:space="preserve">[01/00/00] </v>
      </c>
    </row>
    <row r="1302" spans="40:86">
      <c r="AN1302" s="23"/>
      <c r="AO1302" s="23"/>
      <c r="AP1302" s="23"/>
      <c r="AQ1302" s="23"/>
      <c r="AR1302" s="23"/>
      <c r="AS1302" s="23"/>
      <c r="AT1302" s="23"/>
      <c r="AU1302" s="23"/>
      <c r="AV1302" s="23"/>
      <c r="AW1302" s="23"/>
      <c r="AX1302" s="23"/>
      <c r="AY1302" s="23"/>
      <c r="AZ1302" s="23"/>
      <c r="BA1302" s="23"/>
      <c r="BB1302" s="23"/>
      <c r="BC1302" s="23"/>
      <c r="BD1302" s="23"/>
      <c r="BE1302" s="23"/>
      <c r="BF1302" s="23"/>
      <c r="CD1302" s="23"/>
      <c r="CE1302" s="23"/>
      <c r="CH1302" s="20" t="str">
        <f t="shared" si="78"/>
        <v xml:space="preserve">[01/00/00] </v>
      </c>
    </row>
    <row r="1303" spans="40:86">
      <c r="AN1303" s="23"/>
      <c r="AO1303" s="23"/>
      <c r="AP1303" s="23"/>
      <c r="AQ1303" s="23"/>
      <c r="AR1303" s="23"/>
      <c r="AS1303" s="23"/>
      <c r="AT1303" s="23"/>
      <c r="AU1303" s="23"/>
      <c r="AV1303" s="23"/>
      <c r="AW1303" s="23"/>
      <c r="AX1303" s="23"/>
      <c r="AY1303" s="23"/>
      <c r="AZ1303" s="23"/>
      <c r="BA1303" s="23"/>
      <c r="BB1303" s="23"/>
      <c r="BC1303" s="23"/>
      <c r="BD1303" s="23"/>
      <c r="BE1303" s="23"/>
      <c r="BF1303" s="23"/>
      <c r="CD1303" s="23"/>
      <c r="CE1303" s="23"/>
      <c r="CH1303" s="20" t="str">
        <f t="shared" si="78"/>
        <v xml:space="preserve">[01/00/00] </v>
      </c>
    </row>
    <row r="1304" spans="40:86">
      <c r="AN1304" s="23"/>
      <c r="AO1304" s="23"/>
      <c r="AP1304" s="23"/>
      <c r="AQ1304" s="23"/>
      <c r="AR1304" s="23"/>
      <c r="AS1304" s="23"/>
      <c r="AT1304" s="23"/>
      <c r="AU1304" s="23"/>
      <c r="AV1304" s="23"/>
      <c r="AW1304" s="23"/>
      <c r="AX1304" s="23"/>
      <c r="AY1304" s="23"/>
      <c r="AZ1304" s="23"/>
      <c r="BA1304" s="23"/>
      <c r="BB1304" s="23"/>
      <c r="BC1304" s="23"/>
      <c r="BD1304" s="23"/>
      <c r="BE1304" s="23"/>
      <c r="BF1304" s="23"/>
      <c r="CD1304" s="23"/>
      <c r="CE1304" s="23"/>
      <c r="CH1304" s="20" t="str">
        <f t="shared" si="78"/>
        <v xml:space="preserve">[01/00/00] </v>
      </c>
    </row>
    <row r="1305" spans="40:86">
      <c r="AN1305" s="23"/>
      <c r="AO1305" s="23"/>
      <c r="AP1305" s="23"/>
      <c r="AQ1305" s="23"/>
      <c r="AR1305" s="23"/>
      <c r="AS1305" s="23"/>
      <c r="AT1305" s="23"/>
      <c r="AU1305" s="23"/>
      <c r="AV1305" s="23"/>
      <c r="AW1305" s="23"/>
      <c r="AX1305" s="23"/>
      <c r="AY1305" s="23"/>
      <c r="AZ1305" s="23"/>
      <c r="BA1305" s="23"/>
      <c r="BB1305" s="23"/>
      <c r="BC1305" s="23"/>
      <c r="BD1305" s="23"/>
      <c r="BE1305" s="23"/>
      <c r="BF1305" s="23"/>
      <c r="CD1305" s="23"/>
      <c r="CE1305" s="23"/>
      <c r="CH1305" s="20" t="str">
        <f t="shared" si="78"/>
        <v xml:space="preserve">[01/00/00] </v>
      </c>
    </row>
    <row r="1306" spans="40:86">
      <c r="AN1306" s="23"/>
      <c r="AO1306" s="23"/>
      <c r="AP1306" s="23"/>
      <c r="AQ1306" s="23"/>
      <c r="AR1306" s="23"/>
      <c r="AS1306" s="23"/>
      <c r="AT1306" s="23"/>
      <c r="AU1306" s="23"/>
      <c r="AV1306" s="23"/>
      <c r="AW1306" s="23"/>
      <c r="AX1306" s="23"/>
      <c r="AY1306" s="23"/>
      <c r="AZ1306" s="23"/>
      <c r="BA1306" s="23"/>
      <c r="BB1306" s="23"/>
      <c r="BC1306" s="23"/>
      <c r="BD1306" s="23"/>
      <c r="BE1306" s="23"/>
      <c r="BF1306" s="23"/>
      <c r="CD1306" s="23"/>
      <c r="CE1306" s="23"/>
      <c r="CH1306" s="20" t="str">
        <f t="shared" si="78"/>
        <v xml:space="preserve">[01/00/00] </v>
      </c>
    </row>
    <row r="1307" spans="40:86">
      <c r="AN1307" s="23"/>
      <c r="AO1307" s="23"/>
      <c r="AP1307" s="23"/>
      <c r="AQ1307" s="23"/>
      <c r="AR1307" s="23"/>
      <c r="AS1307" s="23"/>
      <c r="AT1307" s="23"/>
      <c r="AU1307" s="23"/>
      <c r="AV1307" s="23"/>
      <c r="AW1307" s="23"/>
      <c r="AX1307" s="23"/>
      <c r="AY1307" s="23"/>
      <c r="AZ1307" s="23"/>
      <c r="BA1307" s="23"/>
      <c r="BB1307" s="23"/>
      <c r="BC1307" s="23"/>
      <c r="BD1307" s="23"/>
      <c r="BE1307" s="23"/>
      <c r="BF1307" s="23"/>
      <c r="CD1307" s="23"/>
      <c r="CE1307" s="23"/>
      <c r="CH1307" s="20" t="str">
        <f t="shared" si="78"/>
        <v xml:space="preserve">[01/00/00] </v>
      </c>
    </row>
    <row r="1308" spans="40:86">
      <c r="AN1308" s="23"/>
      <c r="AO1308" s="23"/>
      <c r="AP1308" s="23"/>
      <c r="AQ1308" s="23"/>
      <c r="AR1308" s="23"/>
      <c r="AS1308" s="23"/>
      <c r="AT1308" s="23"/>
      <c r="AU1308" s="23"/>
      <c r="AV1308" s="23"/>
      <c r="AW1308" s="23"/>
      <c r="AX1308" s="23"/>
      <c r="AY1308" s="23"/>
      <c r="AZ1308" s="23"/>
      <c r="BA1308" s="23"/>
      <c r="BB1308" s="23"/>
      <c r="BC1308" s="23"/>
      <c r="BD1308" s="23"/>
      <c r="BE1308" s="23"/>
      <c r="BF1308" s="23"/>
      <c r="CD1308" s="23"/>
      <c r="CE1308" s="23"/>
      <c r="CH1308" s="20" t="str">
        <f t="shared" si="78"/>
        <v xml:space="preserve">[01/00/00] </v>
      </c>
    </row>
    <row r="1309" spans="40:86">
      <c r="AN1309" s="23"/>
      <c r="AO1309" s="23"/>
      <c r="AP1309" s="23"/>
      <c r="AQ1309" s="23"/>
      <c r="AR1309" s="23"/>
      <c r="AS1309" s="23"/>
      <c r="AT1309" s="23"/>
      <c r="AU1309" s="23"/>
      <c r="AV1309" s="23"/>
      <c r="AW1309" s="23"/>
      <c r="AX1309" s="23"/>
      <c r="AY1309" s="23"/>
      <c r="AZ1309" s="23"/>
      <c r="BA1309" s="23"/>
      <c r="BB1309" s="23"/>
      <c r="BC1309" s="23"/>
      <c r="BD1309" s="23"/>
      <c r="BE1309" s="23"/>
      <c r="BF1309" s="23"/>
      <c r="CD1309" s="23"/>
      <c r="CE1309" s="23"/>
      <c r="CH1309" s="20" t="str">
        <f t="shared" si="78"/>
        <v xml:space="preserve">[01/00/00] </v>
      </c>
    </row>
    <row r="1310" spans="40:86">
      <c r="AN1310" s="23"/>
      <c r="AO1310" s="23"/>
      <c r="AP1310" s="23"/>
      <c r="AQ1310" s="23"/>
      <c r="AR1310" s="23"/>
      <c r="AS1310" s="23"/>
      <c r="AT1310" s="23"/>
      <c r="AU1310" s="23"/>
      <c r="AV1310" s="23"/>
      <c r="AW1310" s="23"/>
      <c r="AX1310" s="23"/>
      <c r="AY1310" s="23"/>
      <c r="AZ1310" s="23"/>
      <c r="BA1310" s="23"/>
      <c r="BB1310" s="23"/>
      <c r="BC1310" s="23"/>
      <c r="BD1310" s="23"/>
      <c r="BE1310" s="23"/>
      <c r="BF1310" s="23"/>
      <c r="CD1310" s="23"/>
      <c r="CE1310" s="23"/>
      <c r="CH1310" s="20" t="str">
        <f t="shared" si="78"/>
        <v xml:space="preserve">[01/00/00] </v>
      </c>
    </row>
    <row r="1311" spans="40:86">
      <c r="AN1311" s="23"/>
      <c r="AO1311" s="23"/>
      <c r="AP1311" s="23"/>
      <c r="AQ1311" s="23"/>
      <c r="AR1311" s="23"/>
      <c r="AS1311" s="23"/>
      <c r="AT1311" s="23"/>
      <c r="AU1311" s="23"/>
      <c r="AV1311" s="23"/>
      <c r="AW1311" s="23"/>
      <c r="AX1311" s="23"/>
      <c r="AY1311" s="23"/>
      <c r="AZ1311" s="23"/>
      <c r="BA1311" s="23"/>
      <c r="BB1311" s="23"/>
      <c r="BC1311" s="23"/>
      <c r="BD1311" s="23"/>
      <c r="BE1311" s="23"/>
      <c r="BF1311" s="23"/>
      <c r="CD1311" s="23"/>
      <c r="CE1311" s="23"/>
      <c r="CH1311" s="20" t="str">
        <f t="shared" si="78"/>
        <v xml:space="preserve">[01/00/00] </v>
      </c>
    </row>
    <row r="1312" spans="40:86">
      <c r="AN1312" s="23"/>
      <c r="AO1312" s="23"/>
      <c r="AP1312" s="23"/>
      <c r="AQ1312" s="23"/>
      <c r="AR1312" s="23"/>
      <c r="AS1312" s="23"/>
      <c r="AT1312" s="23"/>
      <c r="AU1312" s="23"/>
      <c r="AV1312" s="23"/>
      <c r="AW1312" s="23"/>
      <c r="AX1312" s="23"/>
      <c r="AY1312" s="23"/>
      <c r="AZ1312" s="23"/>
      <c r="BA1312" s="23"/>
      <c r="BB1312" s="23"/>
      <c r="BC1312" s="23"/>
      <c r="BD1312" s="23"/>
      <c r="BE1312" s="23"/>
      <c r="BF1312" s="23"/>
      <c r="CD1312" s="23"/>
      <c r="CE1312" s="23"/>
      <c r="CH1312" s="20" t="str">
        <f t="shared" si="78"/>
        <v xml:space="preserve">[01/00/00] </v>
      </c>
    </row>
    <row r="1313" spans="40:86">
      <c r="AN1313" s="23"/>
      <c r="AO1313" s="23"/>
      <c r="AP1313" s="23"/>
      <c r="AQ1313" s="23"/>
      <c r="AR1313" s="23"/>
      <c r="AS1313" s="23"/>
      <c r="AT1313" s="23"/>
      <c r="AU1313" s="23"/>
      <c r="AV1313" s="23"/>
      <c r="AW1313" s="23"/>
      <c r="AX1313" s="23"/>
      <c r="AY1313" s="23"/>
      <c r="AZ1313" s="23"/>
      <c r="BA1313" s="23"/>
      <c r="BB1313" s="23"/>
      <c r="BC1313" s="23"/>
      <c r="BD1313" s="23"/>
      <c r="BE1313" s="23"/>
      <c r="BF1313" s="23"/>
      <c r="CD1313" s="23"/>
      <c r="CE1313" s="23"/>
      <c r="CH1313" s="20" t="str">
        <f t="shared" si="78"/>
        <v xml:space="preserve">[01/00/00] </v>
      </c>
    </row>
    <row r="1314" spans="40:86">
      <c r="AN1314" s="23"/>
      <c r="AO1314" s="23"/>
      <c r="AP1314" s="23"/>
      <c r="AQ1314" s="23"/>
      <c r="AR1314" s="23"/>
      <c r="AS1314" s="23"/>
      <c r="AT1314" s="23"/>
      <c r="AU1314" s="23"/>
      <c r="AV1314" s="23"/>
      <c r="AW1314" s="23"/>
      <c r="AX1314" s="23"/>
      <c r="AY1314" s="23"/>
      <c r="AZ1314" s="23"/>
      <c r="BA1314" s="23"/>
      <c r="BB1314" s="23"/>
      <c r="BC1314" s="23"/>
      <c r="BD1314" s="23"/>
      <c r="BE1314" s="23"/>
      <c r="BF1314" s="23"/>
      <c r="CD1314" s="23"/>
      <c r="CE1314" s="23"/>
      <c r="CH1314" s="20" t="str">
        <f t="shared" si="78"/>
        <v xml:space="preserve">[01/00/00] </v>
      </c>
    </row>
    <row r="1315" spans="40:86">
      <c r="AN1315" s="23"/>
      <c r="AO1315" s="23"/>
      <c r="AP1315" s="23"/>
      <c r="AQ1315" s="23"/>
      <c r="AR1315" s="23"/>
      <c r="AS1315" s="23"/>
      <c r="AT1315" s="23"/>
      <c r="AU1315" s="23"/>
      <c r="AV1315" s="23"/>
      <c r="AW1315" s="23"/>
      <c r="AX1315" s="23"/>
      <c r="AY1315" s="23"/>
      <c r="AZ1315" s="23"/>
      <c r="BA1315" s="23"/>
      <c r="BB1315" s="23"/>
      <c r="BC1315" s="23"/>
      <c r="BD1315" s="23"/>
      <c r="BE1315" s="23"/>
      <c r="BF1315" s="23"/>
      <c r="CD1315" s="23"/>
      <c r="CE1315" s="23"/>
      <c r="CH1315" s="20" t="str">
        <f t="shared" si="78"/>
        <v xml:space="preserve">[01/00/00] </v>
      </c>
    </row>
    <row r="1316" spans="40:86">
      <c r="AN1316" s="23"/>
      <c r="AO1316" s="23"/>
      <c r="AP1316" s="23"/>
      <c r="AQ1316" s="23"/>
      <c r="AR1316" s="23"/>
      <c r="AS1316" s="23"/>
      <c r="AT1316" s="23"/>
      <c r="AU1316" s="23"/>
      <c r="AV1316" s="23"/>
      <c r="AW1316" s="23"/>
      <c r="AX1316" s="23"/>
      <c r="AY1316" s="23"/>
      <c r="AZ1316" s="23"/>
      <c r="BA1316" s="23"/>
      <c r="BB1316" s="23"/>
      <c r="BC1316" s="23"/>
      <c r="BD1316" s="23"/>
      <c r="BE1316" s="23"/>
      <c r="BF1316" s="23"/>
      <c r="CD1316" s="23"/>
      <c r="CE1316" s="23"/>
      <c r="CH1316" s="20" t="str">
        <f t="shared" si="78"/>
        <v xml:space="preserve">[01/00/00] </v>
      </c>
    </row>
    <row r="1317" spans="40:86">
      <c r="AN1317" s="23"/>
      <c r="AO1317" s="23"/>
      <c r="AP1317" s="23"/>
      <c r="AQ1317" s="23"/>
      <c r="AR1317" s="23"/>
      <c r="AS1317" s="23"/>
      <c r="AT1317" s="23"/>
      <c r="AU1317" s="23"/>
      <c r="AV1317" s="23"/>
      <c r="AW1317" s="23"/>
      <c r="AX1317" s="23"/>
      <c r="AY1317" s="23"/>
      <c r="AZ1317" s="23"/>
      <c r="BA1317" s="23"/>
      <c r="BB1317" s="23"/>
      <c r="BC1317" s="23"/>
      <c r="BD1317" s="23"/>
      <c r="BE1317" s="23"/>
      <c r="BF1317" s="23"/>
      <c r="CD1317" s="23"/>
      <c r="CE1317" s="23"/>
      <c r="CH1317" s="20" t="str">
        <f t="shared" si="78"/>
        <v xml:space="preserve">[01/00/00] </v>
      </c>
    </row>
    <row r="1318" spans="40:86">
      <c r="AN1318" s="23"/>
      <c r="AO1318" s="23"/>
      <c r="AP1318" s="23"/>
      <c r="AQ1318" s="23"/>
      <c r="AR1318" s="23"/>
      <c r="AS1318" s="23"/>
      <c r="AT1318" s="23"/>
      <c r="AU1318" s="23"/>
      <c r="AV1318" s="23"/>
      <c r="AW1318" s="23"/>
      <c r="AX1318" s="23"/>
      <c r="AY1318" s="23"/>
      <c r="AZ1318" s="23"/>
      <c r="BA1318" s="23"/>
      <c r="BB1318" s="23"/>
      <c r="BC1318" s="23"/>
      <c r="BD1318" s="23"/>
      <c r="BE1318" s="23"/>
      <c r="BF1318" s="23"/>
      <c r="CD1318" s="23"/>
      <c r="CE1318" s="23"/>
      <c r="CH1318" s="20" t="str">
        <f t="shared" si="78"/>
        <v xml:space="preserve">[01/00/00] </v>
      </c>
    </row>
    <row r="1319" spans="40:86">
      <c r="AN1319" s="23"/>
      <c r="AO1319" s="23"/>
      <c r="AP1319" s="23"/>
      <c r="AQ1319" s="23"/>
      <c r="AR1319" s="23"/>
      <c r="AS1319" s="23"/>
      <c r="AT1319" s="23"/>
      <c r="AU1319" s="23"/>
      <c r="AV1319" s="23"/>
      <c r="AW1319" s="23"/>
      <c r="AX1319" s="23"/>
      <c r="AY1319" s="23"/>
      <c r="AZ1319" s="23"/>
      <c r="BA1319" s="23"/>
      <c r="BB1319" s="23"/>
      <c r="BC1319" s="23"/>
      <c r="BD1319" s="23"/>
      <c r="BE1319" s="23"/>
      <c r="BF1319" s="23"/>
      <c r="CD1319" s="23"/>
      <c r="CE1319" s="23"/>
      <c r="CH1319" s="20" t="str">
        <f t="shared" si="78"/>
        <v xml:space="preserve">[01/00/00] </v>
      </c>
    </row>
    <row r="1320" spans="40:86">
      <c r="AN1320" s="23"/>
      <c r="AO1320" s="23"/>
      <c r="AP1320" s="23"/>
      <c r="AQ1320" s="23"/>
      <c r="AR1320" s="23"/>
      <c r="AS1320" s="23"/>
      <c r="AT1320" s="23"/>
      <c r="AU1320" s="23"/>
      <c r="AV1320" s="23"/>
      <c r="AW1320" s="23"/>
      <c r="AX1320" s="23"/>
      <c r="AY1320" s="23"/>
      <c r="AZ1320" s="23"/>
      <c r="BA1320" s="23"/>
      <c r="BB1320" s="23"/>
      <c r="BC1320" s="23"/>
      <c r="BD1320" s="23"/>
      <c r="BE1320" s="23"/>
      <c r="BF1320" s="23"/>
      <c r="CD1320" s="23"/>
      <c r="CE1320" s="23"/>
      <c r="CH1320" s="20" t="str">
        <f t="shared" si="78"/>
        <v xml:space="preserve">[01/00/00] </v>
      </c>
    </row>
    <row r="1321" spans="40:86">
      <c r="AN1321" s="23"/>
      <c r="AO1321" s="23"/>
      <c r="AP1321" s="23"/>
      <c r="AQ1321" s="23"/>
      <c r="AR1321" s="23"/>
      <c r="AS1321" s="23"/>
      <c r="AT1321" s="23"/>
      <c r="AU1321" s="23"/>
      <c r="AV1321" s="23"/>
      <c r="AW1321" s="23"/>
      <c r="AX1321" s="23"/>
      <c r="AY1321" s="23"/>
      <c r="AZ1321" s="23"/>
      <c r="BA1321" s="23"/>
      <c r="BB1321" s="23"/>
      <c r="BC1321" s="23"/>
      <c r="BD1321" s="23"/>
      <c r="BE1321" s="23"/>
      <c r="BF1321" s="23"/>
      <c r="CD1321" s="23"/>
      <c r="CE1321" s="23"/>
      <c r="CH1321" s="20" t="str">
        <f t="shared" si="78"/>
        <v xml:space="preserve">[01/00/00] </v>
      </c>
    </row>
    <row r="1322" spans="40:86">
      <c r="AN1322" s="23"/>
      <c r="AO1322" s="23"/>
      <c r="AP1322" s="23"/>
      <c r="AQ1322" s="23"/>
      <c r="AR1322" s="23"/>
      <c r="AS1322" s="23"/>
      <c r="AT1322" s="23"/>
      <c r="AU1322" s="23"/>
      <c r="AV1322" s="23"/>
      <c r="AW1322" s="23"/>
      <c r="AX1322" s="23"/>
      <c r="AY1322" s="23"/>
      <c r="AZ1322" s="23"/>
      <c r="BA1322" s="23"/>
      <c r="BB1322" s="23"/>
      <c r="BC1322" s="23"/>
      <c r="BD1322" s="23"/>
      <c r="BE1322" s="23"/>
      <c r="BF1322" s="23"/>
      <c r="CD1322" s="23"/>
      <c r="CE1322" s="23"/>
      <c r="CH1322" s="20" t="str">
        <f t="shared" si="78"/>
        <v xml:space="preserve">[01/00/00] </v>
      </c>
    </row>
    <row r="1323" spans="40:86">
      <c r="AN1323" s="23"/>
      <c r="AO1323" s="23"/>
      <c r="AP1323" s="23"/>
      <c r="AQ1323" s="23"/>
      <c r="AR1323" s="23"/>
      <c r="AS1323" s="23"/>
      <c r="AT1323" s="23"/>
      <c r="AU1323" s="23"/>
      <c r="AV1323" s="23"/>
      <c r="AW1323" s="23"/>
      <c r="AX1323" s="23"/>
      <c r="AY1323" s="23"/>
      <c r="AZ1323" s="23"/>
      <c r="BA1323" s="23"/>
      <c r="BB1323" s="23"/>
      <c r="BC1323" s="23"/>
      <c r="BD1323" s="23"/>
      <c r="BE1323" s="23"/>
      <c r="BF1323" s="23"/>
      <c r="CD1323" s="23"/>
      <c r="CE1323" s="23"/>
      <c r="CH1323" s="20" t="str">
        <f t="shared" si="78"/>
        <v xml:space="preserve">[01/00/00] </v>
      </c>
    </row>
    <row r="1324" spans="40:86">
      <c r="AN1324" s="23"/>
      <c r="AO1324" s="23"/>
      <c r="AP1324" s="23"/>
      <c r="AQ1324" s="23"/>
      <c r="AR1324" s="23"/>
      <c r="AS1324" s="23"/>
      <c r="AT1324" s="23"/>
      <c r="AU1324" s="23"/>
      <c r="AV1324" s="23"/>
      <c r="AW1324" s="23"/>
      <c r="AX1324" s="23"/>
      <c r="AY1324" s="23"/>
      <c r="AZ1324" s="23"/>
      <c r="BA1324" s="23"/>
      <c r="BB1324" s="23"/>
      <c r="BC1324" s="23"/>
      <c r="BD1324" s="23"/>
      <c r="BE1324" s="23"/>
      <c r="BF1324" s="23"/>
      <c r="CD1324" s="23"/>
      <c r="CE1324" s="23"/>
      <c r="CH1324" s="20" t="str">
        <f t="shared" si="78"/>
        <v xml:space="preserve">[01/00/00] </v>
      </c>
    </row>
    <row r="1325" spans="40:86">
      <c r="AN1325" s="23"/>
      <c r="AO1325" s="23"/>
      <c r="AP1325" s="23"/>
      <c r="AQ1325" s="23"/>
      <c r="AR1325" s="23"/>
      <c r="AS1325" s="23"/>
      <c r="AT1325" s="23"/>
      <c r="AU1325" s="23"/>
      <c r="AV1325" s="23"/>
      <c r="AW1325" s="23"/>
      <c r="AX1325" s="23"/>
      <c r="AY1325" s="23"/>
      <c r="AZ1325" s="23"/>
      <c r="BA1325" s="23"/>
      <c r="BB1325" s="23"/>
      <c r="BC1325" s="23"/>
      <c r="BD1325" s="23"/>
      <c r="BE1325" s="23"/>
      <c r="BF1325" s="23"/>
      <c r="CD1325" s="23"/>
      <c r="CE1325" s="23"/>
      <c r="CH1325" s="20" t="str">
        <f t="shared" si="78"/>
        <v xml:space="preserve">[01/00/00] </v>
      </c>
    </row>
    <row r="1326" spans="40:86">
      <c r="AN1326" s="23"/>
      <c r="AO1326" s="23"/>
      <c r="AP1326" s="23"/>
      <c r="AQ1326" s="23"/>
      <c r="AR1326" s="23"/>
      <c r="AS1326" s="23"/>
      <c r="AT1326" s="23"/>
      <c r="AU1326" s="23"/>
      <c r="AV1326" s="23"/>
      <c r="AW1326" s="23"/>
      <c r="AX1326" s="23"/>
      <c r="AY1326" s="23"/>
      <c r="AZ1326" s="23"/>
      <c r="BA1326" s="23"/>
      <c r="BB1326" s="23"/>
      <c r="BC1326" s="23"/>
      <c r="BD1326" s="23"/>
      <c r="BE1326" s="23"/>
      <c r="BF1326" s="23"/>
      <c r="CD1326" s="23"/>
      <c r="CE1326" s="23"/>
      <c r="CH1326" s="20" t="str">
        <f t="shared" si="78"/>
        <v xml:space="preserve">[01/00/00] </v>
      </c>
    </row>
    <row r="1327" spans="40:86">
      <c r="AN1327" s="23"/>
      <c r="AO1327" s="23"/>
      <c r="AP1327" s="23"/>
      <c r="AQ1327" s="23"/>
      <c r="AR1327" s="23"/>
      <c r="AS1327" s="23"/>
      <c r="AT1327" s="23"/>
      <c r="AU1327" s="23"/>
      <c r="AV1327" s="23"/>
      <c r="AW1327" s="23"/>
      <c r="AX1327" s="23"/>
      <c r="AY1327" s="23"/>
      <c r="AZ1327" s="23"/>
      <c r="BA1327" s="23"/>
      <c r="BB1327" s="23"/>
      <c r="BC1327" s="23"/>
      <c r="BD1327" s="23"/>
      <c r="BE1327" s="23"/>
      <c r="BF1327" s="23"/>
      <c r="CD1327" s="23"/>
      <c r="CE1327" s="23"/>
      <c r="CH1327" s="20" t="str">
        <f t="shared" si="78"/>
        <v xml:space="preserve">[01/00/00] </v>
      </c>
    </row>
    <row r="1328" spans="40:86">
      <c r="AN1328" s="23"/>
      <c r="AO1328" s="23"/>
      <c r="AP1328" s="23"/>
      <c r="AQ1328" s="23"/>
      <c r="AR1328" s="23"/>
      <c r="AS1328" s="23"/>
      <c r="AT1328" s="23"/>
      <c r="AU1328" s="23"/>
      <c r="AV1328" s="23"/>
      <c r="AW1328" s="23"/>
      <c r="AX1328" s="23"/>
      <c r="AY1328" s="23"/>
      <c r="AZ1328" s="23"/>
      <c r="BA1328" s="23"/>
      <c r="BB1328" s="23"/>
      <c r="BC1328" s="23"/>
      <c r="BD1328" s="23"/>
      <c r="BE1328" s="23"/>
      <c r="BF1328" s="23"/>
      <c r="CD1328" s="23"/>
      <c r="CE1328" s="23"/>
      <c r="CH1328" s="20" t="str">
        <f t="shared" si="78"/>
        <v xml:space="preserve">[01/00/00] </v>
      </c>
    </row>
    <row r="1329" spans="40:86">
      <c r="AN1329" s="23"/>
      <c r="AO1329" s="23"/>
      <c r="AP1329" s="23"/>
      <c r="AQ1329" s="23"/>
      <c r="AR1329" s="23"/>
      <c r="AS1329" s="23"/>
      <c r="AT1329" s="23"/>
      <c r="AU1329" s="23"/>
      <c r="AV1329" s="23"/>
      <c r="AW1329" s="23"/>
      <c r="AX1329" s="23"/>
      <c r="AY1329" s="23"/>
      <c r="AZ1329" s="23"/>
      <c r="BA1329" s="23"/>
      <c r="BB1329" s="23"/>
      <c r="BC1329" s="23"/>
      <c r="BD1329" s="23"/>
      <c r="BE1329" s="23"/>
      <c r="BF1329" s="23"/>
      <c r="CD1329" s="23"/>
      <c r="CE1329" s="23"/>
      <c r="CH1329" s="20" t="str">
        <f t="shared" si="78"/>
        <v xml:space="preserve">[01/00/00] </v>
      </c>
    </row>
    <row r="1330" spans="40:86">
      <c r="AN1330" s="23"/>
      <c r="AO1330" s="23"/>
      <c r="AP1330" s="23"/>
      <c r="AQ1330" s="23"/>
      <c r="AR1330" s="23"/>
      <c r="AS1330" s="23"/>
      <c r="AT1330" s="23"/>
      <c r="AU1330" s="23"/>
      <c r="AV1330" s="23"/>
      <c r="AW1330" s="23"/>
      <c r="AX1330" s="23"/>
      <c r="AY1330" s="23"/>
      <c r="AZ1330" s="23"/>
      <c r="BA1330" s="23"/>
      <c r="BB1330" s="23"/>
      <c r="BC1330" s="23"/>
      <c r="BD1330" s="23"/>
      <c r="BE1330" s="23"/>
      <c r="BF1330" s="23"/>
      <c r="CD1330" s="23"/>
      <c r="CE1330" s="23"/>
      <c r="CH1330" s="20" t="str">
        <f t="shared" si="78"/>
        <v xml:space="preserve">[01/00/00] </v>
      </c>
    </row>
    <row r="1331" spans="40:86">
      <c r="AN1331" s="23"/>
      <c r="AO1331" s="23"/>
      <c r="AP1331" s="23"/>
      <c r="AQ1331" s="23"/>
      <c r="AR1331" s="23"/>
      <c r="AS1331" s="23"/>
      <c r="AT1331" s="23"/>
      <c r="AU1331" s="23"/>
      <c r="AV1331" s="23"/>
      <c r="AW1331" s="23"/>
      <c r="AX1331" s="23"/>
      <c r="AY1331" s="23"/>
      <c r="AZ1331" s="23"/>
      <c r="BA1331" s="23"/>
      <c r="BB1331" s="23"/>
      <c r="BC1331" s="23"/>
      <c r="BD1331" s="23"/>
      <c r="BE1331" s="23"/>
      <c r="BF1331" s="23"/>
      <c r="CD1331" s="23"/>
      <c r="CE1331" s="23"/>
      <c r="CH1331" s="20" t="str">
        <f t="shared" si="78"/>
        <v xml:space="preserve">[01/00/00] </v>
      </c>
    </row>
    <row r="1332" spans="40:86">
      <c r="AN1332" s="23"/>
      <c r="AO1332" s="23"/>
      <c r="AP1332" s="23"/>
      <c r="AQ1332" s="23"/>
      <c r="AR1332" s="23"/>
      <c r="AS1332" s="23"/>
      <c r="AT1332" s="23"/>
      <c r="AU1332" s="23"/>
      <c r="AV1332" s="23"/>
      <c r="AW1332" s="23"/>
      <c r="AX1332" s="23"/>
      <c r="AY1332" s="23"/>
      <c r="AZ1332" s="23"/>
      <c r="BA1332" s="23"/>
      <c r="BB1332" s="23"/>
      <c r="BC1332" s="23"/>
      <c r="BD1332" s="23"/>
      <c r="BE1332" s="23"/>
      <c r="BF1332" s="23"/>
      <c r="CD1332" s="23"/>
      <c r="CE1332" s="23"/>
      <c r="CH1332" s="20" t="str">
        <f t="shared" si="78"/>
        <v xml:space="preserve">[01/00/00] </v>
      </c>
    </row>
    <row r="1333" spans="40:86">
      <c r="AN1333" s="23"/>
      <c r="AO1333" s="23"/>
      <c r="AP1333" s="23"/>
      <c r="AQ1333" s="23"/>
      <c r="AR1333" s="23"/>
      <c r="AS1333" s="23"/>
      <c r="AT1333" s="23"/>
      <c r="AU1333" s="23"/>
      <c r="AV1333" s="23"/>
      <c r="AW1333" s="23"/>
      <c r="AX1333" s="23"/>
      <c r="AY1333" s="23"/>
      <c r="AZ1333" s="23"/>
      <c r="BA1333" s="23"/>
      <c r="BB1333" s="23"/>
      <c r="BC1333" s="23"/>
      <c r="BD1333" s="23"/>
      <c r="BE1333" s="23"/>
      <c r="BF1333" s="23"/>
      <c r="CD1333" s="23"/>
      <c r="CE1333" s="23"/>
      <c r="CH1333" s="20" t="str">
        <f t="shared" si="78"/>
        <v xml:space="preserve">[01/00/00] </v>
      </c>
    </row>
    <row r="1334" spans="40:86">
      <c r="AN1334" s="23"/>
      <c r="AO1334" s="23"/>
      <c r="AP1334" s="23"/>
      <c r="AQ1334" s="23"/>
      <c r="AR1334" s="23"/>
      <c r="AS1334" s="23"/>
      <c r="AT1334" s="23"/>
      <c r="AU1334" s="23"/>
      <c r="AV1334" s="23"/>
      <c r="AW1334" s="23"/>
      <c r="AX1334" s="23"/>
      <c r="AY1334" s="23"/>
      <c r="AZ1334" s="23"/>
      <c r="BA1334" s="23"/>
      <c r="BB1334" s="23"/>
      <c r="BC1334" s="23"/>
      <c r="BD1334" s="23"/>
      <c r="BE1334" s="23"/>
      <c r="BF1334" s="23"/>
      <c r="CD1334" s="23"/>
      <c r="CE1334" s="23"/>
      <c r="CH1334" s="20" t="str">
        <f t="shared" si="78"/>
        <v xml:space="preserve">[01/00/00] </v>
      </c>
    </row>
    <row r="1335" spans="40:86">
      <c r="AN1335" s="23"/>
      <c r="AO1335" s="23"/>
      <c r="AP1335" s="23"/>
      <c r="AQ1335" s="23"/>
      <c r="AR1335" s="23"/>
      <c r="AS1335" s="23"/>
      <c r="AT1335" s="23"/>
      <c r="AU1335" s="23"/>
      <c r="AV1335" s="23"/>
      <c r="AW1335" s="23"/>
      <c r="AX1335" s="23"/>
      <c r="AY1335" s="23"/>
      <c r="AZ1335" s="23"/>
      <c r="BA1335" s="23"/>
      <c r="BB1335" s="23"/>
      <c r="BC1335" s="23"/>
      <c r="BD1335" s="23"/>
      <c r="BE1335" s="23"/>
      <c r="BF1335" s="23"/>
      <c r="CD1335" s="23"/>
      <c r="CE1335" s="23"/>
      <c r="CH1335" s="20" t="str">
        <f t="shared" si="78"/>
        <v xml:space="preserve">[01/00/00] </v>
      </c>
    </row>
    <row r="1336" spans="40:86">
      <c r="AN1336" s="23"/>
      <c r="AO1336" s="23"/>
      <c r="AP1336" s="23"/>
      <c r="AQ1336" s="23"/>
      <c r="AR1336" s="23"/>
      <c r="AS1336" s="23"/>
      <c r="AT1336" s="23"/>
      <c r="AU1336" s="23"/>
      <c r="AV1336" s="23"/>
      <c r="AW1336" s="23"/>
      <c r="AX1336" s="23"/>
      <c r="AY1336" s="23"/>
      <c r="AZ1336" s="23"/>
      <c r="BA1336" s="23"/>
      <c r="BB1336" s="23"/>
      <c r="BC1336" s="23"/>
      <c r="BD1336" s="23"/>
      <c r="BE1336" s="23"/>
      <c r="BF1336" s="23"/>
      <c r="CD1336" s="23"/>
      <c r="CE1336" s="23"/>
      <c r="CH1336" s="20" t="str">
        <f t="shared" si="78"/>
        <v xml:space="preserve">[01/00/00] </v>
      </c>
    </row>
    <row r="1337" spans="40:86">
      <c r="AN1337" s="23"/>
      <c r="AO1337" s="23"/>
      <c r="AP1337" s="23"/>
      <c r="AQ1337" s="23"/>
      <c r="AR1337" s="23"/>
      <c r="AS1337" s="23"/>
      <c r="AT1337" s="23"/>
      <c r="AU1337" s="23"/>
      <c r="AV1337" s="23"/>
      <c r="AW1337" s="23"/>
      <c r="AX1337" s="23"/>
      <c r="AY1337" s="23"/>
      <c r="AZ1337" s="23"/>
      <c r="BA1337" s="23"/>
      <c r="BB1337" s="23"/>
      <c r="BC1337" s="23"/>
      <c r="BD1337" s="23"/>
      <c r="BE1337" s="23"/>
      <c r="BF1337" s="23"/>
      <c r="CD1337" s="23"/>
      <c r="CE1337" s="23"/>
      <c r="CH1337" s="20" t="str">
        <f t="shared" si="78"/>
        <v xml:space="preserve">[01/00/00] </v>
      </c>
    </row>
    <row r="1338" spans="40:86">
      <c r="AN1338" s="23"/>
      <c r="AO1338" s="23"/>
      <c r="AP1338" s="23"/>
      <c r="AQ1338" s="23"/>
      <c r="AR1338" s="23"/>
      <c r="AS1338" s="23"/>
      <c r="AT1338" s="23"/>
      <c r="AU1338" s="23"/>
      <c r="AV1338" s="23"/>
      <c r="AW1338" s="23"/>
      <c r="AX1338" s="23"/>
      <c r="AY1338" s="23"/>
      <c r="AZ1338" s="23"/>
      <c r="BA1338" s="23"/>
      <c r="BB1338" s="23"/>
      <c r="BC1338" s="23"/>
      <c r="BD1338" s="23"/>
      <c r="BE1338" s="23"/>
      <c r="BF1338" s="23"/>
      <c r="CD1338" s="23"/>
      <c r="CE1338" s="23"/>
      <c r="CH1338" s="20" t="str">
        <f t="shared" si="78"/>
        <v xml:space="preserve">[01/00/00] </v>
      </c>
    </row>
    <row r="1339" spans="40:86">
      <c r="AN1339" s="23"/>
      <c r="AO1339" s="23"/>
      <c r="AP1339" s="23"/>
      <c r="AQ1339" s="23"/>
      <c r="AR1339" s="23"/>
      <c r="AS1339" s="23"/>
      <c r="AT1339" s="23"/>
      <c r="AU1339" s="23"/>
      <c r="AV1339" s="23"/>
      <c r="AW1339" s="23"/>
      <c r="AX1339" s="23"/>
      <c r="AY1339" s="23"/>
      <c r="AZ1339" s="23"/>
      <c r="BA1339" s="23"/>
      <c r="BB1339" s="23"/>
      <c r="BC1339" s="23"/>
      <c r="BD1339" s="23"/>
      <c r="BE1339" s="23"/>
      <c r="BF1339" s="23"/>
      <c r="CD1339" s="23"/>
      <c r="CE1339" s="23"/>
      <c r="CH1339" s="20" t="str">
        <f t="shared" si="78"/>
        <v xml:space="preserve">[01/00/00] </v>
      </c>
    </row>
    <row r="1340" spans="40:86">
      <c r="AN1340" s="23"/>
      <c r="AO1340" s="23"/>
      <c r="AP1340" s="23"/>
      <c r="AQ1340" s="23"/>
      <c r="AR1340" s="23"/>
      <c r="AS1340" s="23"/>
      <c r="AT1340" s="23"/>
      <c r="AU1340" s="23"/>
      <c r="AV1340" s="23"/>
      <c r="AW1340" s="23"/>
      <c r="AX1340" s="23"/>
      <c r="AY1340" s="23"/>
      <c r="AZ1340" s="23"/>
      <c r="BA1340" s="23"/>
      <c r="BB1340" s="23"/>
      <c r="BC1340" s="23"/>
      <c r="BD1340" s="23"/>
      <c r="BE1340" s="23"/>
      <c r="BF1340" s="23"/>
      <c r="CD1340" s="23"/>
      <c r="CE1340" s="23"/>
      <c r="CH1340" s="20" t="str">
        <f t="shared" si="78"/>
        <v xml:space="preserve">[01/00/00] </v>
      </c>
    </row>
    <row r="1341" spans="40:86">
      <c r="AN1341" s="23"/>
      <c r="AO1341" s="23"/>
      <c r="AP1341" s="23"/>
      <c r="AQ1341" s="23"/>
      <c r="AR1341" s="23"/>
      <c r="AS1341" s="23"/>
      <c r="AT1341" s="23"/>
      <c r="AU1341" s="23"/>
      <c r="AV1341" s="23"/>
      <c r="AW1341" s="23"/>
      <c r="AX1341" s="23"/>
      <c r="AY1341" s="23"/>
      <c r="AZ1341" s="23"/>
      <c r="BA1341" s="23"/>
      <c r="BB1341" s="23"/>
      <c r="BC1341" s="23"/>
      <c r="BD1341" s="23"/>
      <c r="BE1341" s="23"/>
      <c r="BF1341" s="23"/>
      <c r="CD1341" s="23"/>
      <c r="CE1341" s="23"/>
      <c r="CH1341" s="20" t="str">
        <f t="shared" si="78"/>
        <v xml:space="preserve">[01/00/00] </v>
      </c>
    </row>
    <row r="1342" spans="40:86">
      <c r="AN1342" s="23"/>
      <c r="AO1342" s="23"/>
      <c r="AP1342" s="23"/>
      <c r="AQ1342" s="23"/>
      <c r="AR1342" s="23"/>
      <c r="AS1342" s="23"/>
      <c r="AT1342" s="23"/>
      <c r="AU1342" s="23"/>
      <c r="AV1342" s="23"/>
      <c r="AW1342" s="23"/>
      <c r="AX1342" s="23"/>
      <c r="AY1342" s="23"/>
      <c r="AZ1342" s="23"/>
      <c r="BA1342" s="23"/>
      <c r="BB1342" s="23"/>
      <c r="BC1342" s="23"/>
      <c r="BD1342" s="23"/>
      <c r="BE1342" s="23"/>
      <c r="BF1342" s="23"/>
      <c r="CD1342" s="23"/>
      <c r="CE1342" s="23"/>
      <c r="CH1342" s="20" t="str">
        <f t="shared" si="78"/>
        <v xml:space="preserve">[01/00/00] </v>
      </c>
    </row>
    <row r="1343" spans="40:86">
      <c r="AN1343" s="23"/>
      <c r="AO1343" s="23"/>
      <c r="AP1343" s="23"/>
      <c r="AQ1343" s="23"/>
      <c r="AR1343" s="23"/>
      <c r="AS1343" s="23"/>
      <c r="AT1343" s="23"/>
      <c r="AU1343" s="23"/>
      <c r="AV1343" s="23"/>
      <c r="AW1343" s="23"/>
      <c r="AX1343" s="23"/>
      <c r="AY1343" s="23"/>
      <c r="AZ1343" s="23"/>
      <c r="BA1343" s="23"/>
      <c r="BB1343" s="23"/>
      <c r="BC1343" s="23"/>
      <c r="BD1343" s="23"/>
      <c r="BE1343" s="23"/>
      <c r="BF1343" s="23"/>
      <c r="CD1343" s="23"/>
      <c r="CE1343" s="23"/>
      <c r="CH1343" s="20" t="str">
        <f t="shared" si="78"/>
        <v xml:space="preserve">[01/00/00] </v>
      </c>
    </row>
    <row r="1344" spans="40:86">
      <c r="AN1344" s="23"/>
      <c r="AO1344" s="23"/>
      <c r="AP1344" s="23"/>
      <c r="AQ1344" s="23"/>
      <c r="AR1344" s="23"/>
      <c r="AS1344" s="23"/>
      <c r="AT1344" s="23"/>
      <c r="AU1344" s="23"/>
      <c r="AV1344" s="23"/>
      <c r="AW1344" s="23"/>
      <c r="AX1344" s="23"/>
      <c r="AY1344" s="23"/>
      <c r="AZ1344" s="23"/>
      <c r="BA1344" s="23"/>
      <c r="BB1344" s="23"/>
      <c r="BC1344" s="23"/>
      <c r="BD1344" s="23"/>
      <c r="BE1344" s="23"/>
      <c r="BF1344" s="23"/>
      <c r="CD1344" s="23"/>
      <c r="CE1344" s="23"/>
      <c r="CH1344" s="20" t="str">
        <f t="shared" si="78"/>
        <v xml:space="preserve">[01/00/00] </v>
      </c>
    </row>
    <row r="1345" spans="40:86">
      <c r="AN1345" s="23"/>
      <c r="AO1345" s="23"/>
      <c r="AP1345" s="23"/>
      <c r="AQ1345" s="23"/>
      <c r="AR1345" s="23"/>
      <c r="AS1345" s="23"/>
      <c r="AT1345" s="23"/>
      <c r="AU1345" s="23"/>
      <c r="AV1345" s="23"/>
      <c r="AW1345" s="23"/>
      <c r="AX1345" s="23"/>
      <c r="AY1345" s="23"/>
      <c r="AZ1345" s="23"/>
      <c r="BA1345" s="23"/>
      <c r="BB1345" s="23"/>
      <c r="BC1345" s="23"/>
      <c r="BD1345" s="23"/>
      <c r="BE1345" s="23"/>
      <c r="BF1345" s="23"/>
      <c r="CD1345" s="23"/>
      <c r="CE1345" s="23"/>
      <c r="CH1345" s="20" t="str">
        <f t="shared" si="78"/>
        <v xml:space="preserve">[01/00/00] </v>
      </c>
    </row>
    <row r="1346" spans="40:86">
      <c r="AN1346" s="23"/>
      <c r="AO1346" s="23"/>
      <c r="AP1346" s="23"/>
      <c r="AQ1346" s="23"/>
      <c r="AR1346" s="23"/>
      <c r="AS1346" s="23"/>
      <c r="AT1346" s="23"/>
      <c r="AU1346" s="23"/>
      <c r="AV1346" s="23"/>
      <c r="AW1346" s="23"/>
      <c r="AX1346" s="23"/>
      <c r="AY1346" s="23"/>
      <c r="AZ1346" s="23"/>
      <c r="BA1346" s="23"/>
      <c r="BB1346" s="23"/>
      <c r="BC1346" s="23"/>
      <c r="BD1346" s="23"/>
      <c r="BE1346" s="23"/>
      <c r="BF1346" s="23"/>
      <c r="CD1346" s="23"/>
      <c r="CE1346" s="23"/>
      <c r="CH1346" s="20" t="str">
        <f t="shared" si="78"/>
        <v xml:space="preserve">[01/00/00] </v>
      </c>
    </row>
    <row r="1347" spans="40:86">
      <c r="AN1347" s="23"/>
      <c r="AO1347" s="23"/>
      <c r="AP1347" s="23"/>
      <c r="AQ1347" s="23"/>
      <c r="AR1347" s="23"/>
      <c r="AS1347" s="23"/>
      <c r="AT1347" s="23"/>
      <c r="AU1347" s="23"/>
      <c r="AV1347" s="23"/>
      <c r="AW1347" s="23"/>
      <c r="AX1347" s="23"/>
      <c r="AY1347" s="23"/>
      <c r="AZ1347" s="23"/>
      <c r="BA1347" s="23"/>
      <c r="BB1347" s="23"/>
      <c r="BC1347" s="23"/>
      <c r="BD1347" s="23"/>
      <c r="BE1347" s="23"/>
      <c r="BF1347" s="23"/>
      <c r="CD1347" s="23"/>
      <c r="CE1347" s="23"/>
      <c r="CH1347" s="20" t="str">
        <f t="shared" si="78"/>
        <v xml:space="preserve">[01/00/00] </v>
      </c>
    </row>
    <row r="1348" spans="40:86">
      <c r="AN1348" s="23"/>
      <c r="AO1348" s="23"/>
      <c r="AP1348" s="23"/>
      <c r="AQ1348" s="23"/>
      <c r="AR1348" s="23"/>
      <c r="AS1348" s="23"/>
      <c r="AT1348" s="23"/>
      <c r="AU1348" s="23"/>
      <c r="AV1348" s="23"/>
      <c r="AW1348" s="23"/>
      <c r="AX1348" s="23"/>
      <c r="AY1348" s="23"/>
      <c r="AZ1348" s="23"/>
      <c r="BA1348" s="23"/>
      <c r="BB1348" s="23"/>
      <c r="BC1348" s="23"/>
      <c r="BD1348" s="23"/>
      <c r="BE1348" s="23"/>
      <c r="BF1348" s="23"/>
      <c r="CD1348" s="23"/>
      <c r="CE1348" s="23"/>
      <c r="CH1348" s="20" t="str">
        <f t="shared" ref="CH1348:CH1411" si="79">"[" &amp; TEXT(CD1348,"MM/DD/YY") &amp; "] "</f>
        <v xml:space="preserve">[01/00/00] </v>
      </c>
    </row>
    <row r="1349" spans="40:86">
      <c r="AN1349" s="23"/>
      <c r="AO1349" s="23"/>
      <c r="AP1349" s="23"/>
      <c r="AQ1349" s="23"/>
      <c r="AR1349" s="23"/>
      <c r="AS1349" s="23"/>
      <c r="AT1349" s="23"/>
      <c r="AU1349" s="23"/>
      <c r="AV1349" s="23"/>
      <c r="AW1349" s="23"/>
      <c r="AX1349" s="23"/>
      <c r="AY1349" s="23"/>
      <c r="AZ1349" s="23"/>
      <c r="BA1349" s="23"/>
      <c r="BB1349" s="23"/>
      <c r="BC1349" s="23"/>
      <c r="BD1349" s="23"/>
      <c r="BE1349" s="23"/>
      <c r="BF1349" s="23"/>
      <c r="CD1349" s="23"/>
      <c r="CE1349" s="23"/>
      <c r="CH1349" s="20" t="str">
        <f t="shared" si="79"/>
        <v xml:space="preserve">[01/00/00] </v>
      </c>
    </row>
    <row r="1350" spans="40:86">
      <c r="AN1350" s="23"/>
      <c r="AO1350" s="23"/>
      <c r="AP1350" s="23"/>
      <c r="AQ1350" s="23"/>
      <c r="AR1350" s="23"/>
      <c r="AS1350" s="23"/>
      <c r="AT1350" s="23"/>
      <c r="AU1350" s="23"/>
      <c r="AV1350" s="23"/>
      <c r="AW1350" s="23"/>
      <c r="AX1350" s="23"/>
      <c r="AY1350" s="23"/>
      <c r="AZ1350" s="23"/>
      <c r="BA1350" s="23"/>
      <c r="BB1350" s="23"/>
      <c r="BC1350" s="23"/>
      <c r="BD1350" s="23"/>
      <c r="BE1350" s="23"/>
      <c r="BF1350" s="23"/>
      <c r="CD1350" s="23"/>
      <c r="CE1350" s="23"/>
      <c r="CH1350" s="20" t="str">
        <f t="shared" si="79"/>
        <v xml:space="preserve">[01/00/00] </v>
      </c>
    </row>
    <row r="1351" spans="40:86">
      <c r="AN1351" s="23"/>
      <c r="AO1351" s="23"/>
      <c r="AP1351" s="23"/>
      <c r="AQ1351" s="23"/>
      <c r="AR1351" s="23"/>
      <c r="AS1351" s="23"/>
      <c r="AT1351" s="23"/>
      <c r="AU1351" s="23"/>
      <c r="AV1351" s="23"/>
      <c r="AW1351" s="23"/>
      <c r="AX1351" s="23"/>
      <c r="AY1351" s="23"/>
      <c r="AZ1351" s="23"/>
      <c r="BA1351" s="23"/>
      <c r="BB1351" s="23"/>
      <c r="BC1351" s="23"/>
      <c r="BD1351" s="23"/>
      <c r="BE1351" s="23"/>
      <c r="BF1351" s="23"/>
      <c r="CD1351" s="23"/>
      <c r="CE1351" s="23"/>
      <c r="CH1351" s="20" t="str">
        <f t="shared" si="79"/>
        <v xml:space="preserve">[01/00/00] </v>
      </c>
    </row>
    <row r="1352" spans="40:86">
      <c r="AN1352" s="23"/>
      <c r="AO1352" s="23"/>
      <c r="AP1352" s="23"/>
      <c r="AQ1352" s="23"/>
      <c r="AR1352" s="23"/>
      <c r="AS1352" s="23"/>
      <c r="AT1352" s="23"/>
      <c r="AU1352" s="23"/>
      <c r="AV1352" s="23"/>
      <c r="AW1352" s="23"/>
      <c r="AX1352" s="23"/>
      <c r="AY1352" s="23"/>
      <c r="AZ1352" s="23"/>
      <c r="BA1352" s="23"/>
      <c r="BB1352" s="23"/>
      <c r="BC1352" s="23"/>
      <c r="BD1352" s="23"/>
      <c r="BE1352" s="23"/>
      <c r="BF1352" s="23"/>
      <c r="CD1352" s="23"/>
      <c r="CE1352" s="23"/>
      <c r="CH1352" s="20" t="str">
        <f t="shared" si="79"/>
        <v xml:space="preserve">[01/00/00] </v>
      </c>
    </row>
    <row r="1353" spans="40:86">
      <c r="AN1353" s="23"/>
      <c r="AO1353" s="23"/>
      <c r="AP1353" s="23"/>
      <c r="AQ1353" s="23"/>
      <c r="AR1353" s="23"/>
      <c r="AS1353" s="23"/>
      <c r="AT1353" s="23"/>
      <c r="AU1353" s="23"/>
      <c r="AV1353" s="23"/>
      <c r="AW1353" s="23"/>
      <c r="AX1353" s="23"/>
      <c r="AY1353" s="23"/>
      <c r="AZ1353" s="23"/>
      <c r="BA1353" s="23"/>
      <c r="BB1353" s="23"/>
      <c r="BC1353" s="23"/>
      <c r="BD1353" s="23"/>
      <c r="BE1353" s="23"/>
      <c r="BF1353" s="23"/>
      <c r="CD1353" s="23"/>
      <c r="CE1353" s="23"/>
      <c r="CH1353" s="20" t="str">
        <f t="shared" si="79"/>
        <v xml:space="preserve">[01/00/00] </v>
      </c>
    </row>
    <row r="1354" spans="40:86">
      <c r="AN1354" s="23"/>
      <c r="AO1354" s="23"/>
      <c r="AP1354" s="23"/>
      <c r="AQ1354" s="23"/>
      <c r="AR1354" s="23"/>
      <c r="AS1354" s="23"/>
      <c r="AT1354" s="23"/>
      <c r="AU1354" s="23"/>
      <c r="AV1354" s="23"/>
      <c r="AW1354" s="23"/>
      <c r="AX1354" s="23"/>
      <c r="AY1354" s="23"/>
      <c r="AZ1354" s="23"/>
      <c r="BA1354" s="23"/>
      <c r="BB1354" s="23"/>
      <c r="BC1354" s="23"/>
      <c r="BD1354" s="23"/>
      <c r="BE1354" s="23"/>
      <c r="BF1354" s="23"/>
      <c r="CD1354" s="23"/>
      <c r="CE1354" s="23"/>
      <c r="CH1354" s="20" t="str">
        <f t="shared" si="79"/>
        <v xml:space="preserve">[01/00/00] </v>
      </c>
    </row>
    <row r="1355" spans="40:86">
      <c r="AN1355" s="23"/>
      <c r="AO1355" s="23"/>
      <c r="AP1355" s="23"/>
      <c r="AQ1355" s="23"/>
      <c r="AR1355" s="23"/>
      <c r="AS1355" s="23"/>
      <c r="AT1355" s="23"/>
      <c r="AU1355" s="23"/>
      <c r="AV1355" s="23"/>
      <c r="AW1355" s="23"/>
      <c r="AX1355" s="23"/>
      <c r="AY1355" s="23"/>
      <c r="AZ1355" s="23"/>
      <c r="BA1355" s="23"/>
      <c r="BB1355" s="23"/>
      <c r="BC1355" s="23"/>
      <c r="BD1355" s="23"/>
      <c r="BE1355" s="23"/>
      <c r="BF1355" s="23"/>
      <c r="CD1355" s="23"/>
      <c r="CE1355" s="23"/>
      <c r="CH1355" s="20" t="str">
        <f t="shared" si="79"/>
        <v xml:space="preserve">[01/00/00] </v>
      </c>
    </row>
    <row r="1356" spans="40:86">
      <c r="AN1356" s="23"/>
      <c r="AO1356" s="23"/>
      <c r="AP1356" s="23"/>
      <c r="AQ1356" s="23"/>
      <c r="AR1356" s="23"/>
      <c r="AS1356" s="23"/>
      <c r="AT1356" s="23"/>
      <c r="AU1356" s="23"/>
      <c r="AV1356" s="23"/>
      <c r="AW1356" s="23"/>
      <c r="AX1356" s="23"/>
      <c r="AY1356" s="23"/>
      <c r="AZ1356" s="23"/>
      <c r="BA1356" s="23"/>
      <c r="BB1356" s="23"/>
      <c r="BC1356" s="23"/>
      <c r="BD1356" s="23"/>
      <c r="BE1356" s="23"/>
      <c r="BF1356" s="23"/>
      <c r="CD1356" s="23"/>
      <c r="CE1356" s="23"/>
      <c r="CH1356" s="20" t="str">
        <f t="shared" si="79"/>
        <v xml:space="preserve">[01/00/00] </v>
      </c>
    </row>
    <row r="1357" spans="40:86">
      <c r="AN1357" s="23"/>
      <c r="AO1357" s="23"/>
      <c r="AP1357" s="23"/>
      <c r="AQ1357" s="23"/>
      <c r="AR1357" s="23"/>
      <c r="AS1357" s="23"/>
      <c r="AT1357" s="23"/>
      <c r="AU1357" s="23"/>
      <c r="AV1357" s="23"/>
      <c r="AW1357" s="23"/>
      <c r="AX1357" s="23"/>
      <c r="AY1357" s="23"/>
      <c r="AZ1357" s="23"/>
      <c r="BA1357" s="23"/>
      <c r="BB1357" s="23"/>
      <c r="BC1357" s="23"/>
      <c r="BD1357" s="23"/>
      <c r="BE1357" s="23"/>
      <c r="BF1357" s="23"/>
      <c r="CD1357" s="23"/>
      <c r="CE1357" s="23"/>
      <c r="CH1357" s="20" t="str">
        <f t="shared" si="79"/>
        <v xml:space="preserve">[01/00/00] </v>
      </c>
    </row>
    <row r="1358" spans="40:86">
      <c r="AN1358" s="23"/>
      <c r="AO1358" s="23"/>
      <c r="AP1358" s="23"/>
      <c r="AQ1358" s="23"/>
      <c r="AR1358" s="23"/>
      <c r="AS1358" s="23"/>
      <c r="AT1358" s="23"/>
      <c r="AU1358" s="23"/>
      <c r="AV1358" s="23"/>
      <c r="AW1358" s="23"/>
      <c r="AX1358" s="23"/>
      <c r="AY1358" s="23"/>
      <c r="AZ1358" s="23"/>
      <c r="BA1358" s="23"/>
      <c r="BB1358" s="23"/>
      <c r="BC1358" s="23"/>
      <c r="BD1358" s="23"/>
      <c r="BE1358" s="23"/>
      <c r="BF1358" s="23"/>
      <c r="CD1358" s="23"/>
      <c r="CE1358" s="23"/>
      <c r="CH1358" s="20" t="str">
        <f t="shared" si="79"/>
        <v xml:space="preserve">[01/00/00] </v>
      </c>
    </row>
    <row r="1359" spans="40:86">
      <c r="AN1359" s="23"/>
      <c r="AO1359" s="23"/>
      <c r="AP1359" s="23"/>
      <c r="AQ1359" s="23"/>
      <c r="AR1359" s="23"/>
      <c r="AS1359" s="23"/>
      <c r="AT1359" s="23"/>
      <c r="AU1359" s="23"/>
      <c r="AV1359" s="23"/>
      <c r="AW1359" s="23"/>
      <c r="AX1359" s="23"/>
      <c r="AY1359" s="23"/>
      <c r="AZ1359" s="23"/>
      <c r="BA1359" s="23"/>
      <c r="BB1359" s="23"/>
      <c r="BC1359" s="23"/>
      <c r="BD1359" s="23"/>
      <c r="BE1359" s="23"/>
      <c r="BF1359" s="23"/>
      <c r="CD1359" s="23"/>
      <c r="CE1359" s="23"/>
      <c r="CH1359" s="20" t="str">
        <f t="shared" si="79"/>
        <v xml:space="preserve">[01/00/00] </v>
      </c>
    </row>
    <row r="1360" spans="40:86">
      <c r="AN1360" s="23"/>
      <c r="AO1360" s="23"/>
      <c r="AP1360" s="23"/>
      <c r="AQ1360" s="23"/>
      <c r="AR1360" s="23"/>
      <c r="AS1360" s="23"/>
      <c r="AT1360" s="23"/>
      <c r="AU1360" s="23"/>
      <c r="AV1360" s="23"/>
      <c r="AW1360" s="23"/>
      <c r="AX1360" s="23"/>
      <c r="AY1360" s="23"/>
      <c r="AZ1360" s="23"/>
      <c r="BA1360" s="23"/>
      <c r="BB1360" s="23"/>
      <c r="BC1360" s="23"/>
      <c r="BD1360" s="23"/>
      <c r="BE1360" s="23"/>
      <c r="BF1360" s="23"/>
      <c r="CD1360" s="23"/>
      <c r="CE1360" s="23"/>
      <c r="CH1360" s="20" t="str">
        <f t="shared" si="79"/>
        <v xml:space="preserve">[01/00/00] </v>
      </c>
    </row>
    <row r="1361" spans="40:86">
      <c r="AN1361" s="23"/>
      <c r="AO1361" s="23"/>
      <c r="AP1361" s="23"/>
      <c r="AQ1361" s="23"/>
      <c r="AR1361" s="23"/>
      <c r="AS1361" s="23"/>
      <c r="AT1361" s="23"/>
      <c r="AU1361" s="23"/>
      <c r="AV1361" s="23"/>
      <c r="AW1361" s="23"/>
      <c r="AX1361" s="23"/>
      <c r="AY1361" s="23"/>
      <c r="AZ1361" s="23"/>
      <c r="BA1361" s="23"/>
      <c r="BB1361" s="23"/>
      <c r="BC1361" s="23"/>
      <c r="BD1361" s="23"/>
      <c r="BE1361" s="23"/>
      <c r="BF1361" s="23"/>
      <c r="CD1361" s="23"/>
      <c r="CE1361" s="23"/>
      <c r="CH1361" s="20" t="str">
        <f t="shared" si="79"/>
        <v xml:space="preserve">[01/00/00] </v>
      </c>
    </row>
    <row r="1362" spans="40:86">
      <c r="AN1362" s="23"/>
      <c r="AO1362" s="23"/>
      <c r="AP1362" s="23"/>
      <c r="AQ1362" s="23"/>
      <c r="AR1362" s="23"/>
      <c r="AS1362" s="23"/>
      <c r="AT1362" s="23"/>
      <c r="AU1362" s="23"/>
      <c r="AV1362" s="23"/>
      <c r="AW1362" s="23"/>
      <c r="AX1362" s="23"/>
      <c r="AY1362" s="23"/>
      <c r="AZ1362" s="23"/>
      <c r="BA1362" s="23"/>
      <c r="BB1362" s="23"/>
      <c r="BC1362" s="23"/>
      <c r="BD1362" s="23"/>
      <c r="BE1362" s="23"/>
      <c r="BF1362" s="23"/>
      <c r="CD1362" s="23"/>
      <c r="CE1362" s="23"/>
      <c r="CH1362" s="20" t="str">
        <f t="shared" si="79"/>
        <v xml:space="preserve">[01/00/00] </v>
      </c>
    </row>
    <row r="1363" spans="40:86">
      <c r="AN1363" s="23"/>
      <c r="AO1363" s="23"/>
      <c r="AP1363" s="23"/>
      <c r="AQ1363" s="23"/>
      <c r="AR1363" s="23"/>
      <c r="AS1363" s="23"/>
      <c r="AT1363" s="23"/>
      <c r="AU1363" s="23"/>
      <c r="AV1363" s="23"/>
      <c r="AW1363" s="23"/>
      <c r="AX1363" s="23"/>
      <c r="AY1363" s="23"/>
      <c r="AZ1363" s="23"/>
      <c r="BA1363" s="23"/>
      <c r="BB1363" s="23"/>
      <c r="BC1363" s="23"/>
      <c r="BD1363" s="23"/>
      <c r="BE1363" s="23"/>
      <c r="BF1363" s="23"/>
      <c r="CD1363" s="23"/>
      <c r="CE1363" s="23"/>
      <c r="CH1363" s="20" t="str">
        <f t="shared" si="79"/>
        <v xml:space="preserve">[01/00/00] </v>
      </c>
    </row>
    <row r="1364" spans="40:86">
      <c r="AN1364" s="23"/>
      <c r="AO1364" s="23"/>
      <c r="AP1364" s="23"/>
      <c r="AQ1364" s="23"/>
      <c r="AR1364" s="23"/>
      <c r="AS1364" s="23"/>
      <c r="AT1364" s="23"/>
      <c r="AU1364" s="23"/>
      <c r="AV1364" s="23"/>
      <c r="AW1364" s="23"/>
      <c r="AX1364" s="23"/>
      <c r="AY1364" s="23"/>
      <c r="AZ1364" s="23"/>
      <c r="BA1364" s="23"/>
      <c r="BB1364" s="23"/>
      <c r="BC1364" s="23"/>
      <c r="BD1364" s="23"/>
      <c r="BE1364" s="23"/>
      <c r="BF1364" s="23"/>
      <c r="CD1364" s="23"/>
      <c r="CE1364" s="23"/>
      <c r="CH1364" s="20" t="str">
        <f t="shared" si="79"/>
        <v xml:space="preserve">[01/00/00] </v>
      </c>
    </row>
    <row r="1365" spans="40:86">
      <c r="AN1365" s="23"/>
      <c r="AO1365" s="23"/>
      <c r="AP1365" s="23"/>
      <c r="AQ1365" s="23"/>
      <c r="AR1365" s="23"/>
      <c r="AS1365" s="23"/>
      <c r="AT1365" s="23"/>
      <c r="AU1365" s="23"/>
      <c r="AV1365" s="23"/>
      <c r="AW1365" s="23"/>
      <c r="AX1365" s="23"/>
      <c r="AY1365" s="23"/>
      <c r="AZ1365" s="23"/>
      <c r="BA1365" s="23"/>
      <c r="BB1365" s="23"/>
      <c r="BC1365" s="23"/>
      <c r="BD1365" s="23"/>
      <c r="BE1365" s="23"/>
      <c r="BF1365" s="23"/>
      <c r="CD1365" s="23"/>
      <c r="CE1365" s="23"/>
      <c r="CH1365" s="20" t="str">
        <f t="shared" si="79"/>
        <v xml:space="preserve">[01/00/00] </v>
      </c>
    </row>
    <row r="1366" spans="40:86">
      <c r="AN1366" s="23"/>
      <c r="AO1366" s="23"/>
      <c r="AP1366" s="23"/>
      <c r="AQ1366" s="23"/>
      <c r="AR1366" s="23"/>
      <c r="AS1366" s="23"/>
      <c r="AT1366" s="23"/>
      <c r="AU1366" s="23"/>
      <c r="AV1366" s="23"/>
      <c r="AW1366" s="23"/>
      <c r="AX1366" s="23"/>
      <c r="AY1366" s="23"/>
      <c r="AZ1366" s="23"/>
      <c r="BA1366" s="23"/>
      <c r="BB1366" s="23"/>
      <c r="BC1366" s="23"/>
      <c r="BD1366" s="23"/>
      <c r="BE1366" s="23"/>
      <c r="BF1366" s="23"/>
      <c r="CD1366" s="23"/>
      <c r="CE1366" s="23"/>
      <c r="CH1366" s="20" t="str">
        <f t="shared" si="79"/>
        <v xml:space="preserve">[01/00/00] </v>
      </c>
    </row>
    <row r="1367" spans="40:86">
      <c r="AN1367" s="23"/>
      <c r="AO1367" s="23"/>
      <c r="AP1367" s="23"/>
      <c r="AQ1367" s="23"/>
      <c r="AR1367" s="23"/>
      <c r="AS1367" s="23"/>
      <c r="AT1367" s="23"/>
      <c r="AU1367" s="23"/>
      <c r="AV1367" s="23"/>
      <c r="AW1367" s="23"/>
      <c r="AX1367" s="23"/>
      <c r="AY1367" s="23"/>
      <c r="AZ1367" s="23"/>
      <c r="BA1367" s="23"/>
      <c r="BB1367" s="23"/>
      <c r="BC1367" s="23"/>
      <c r="BD1367" s="23"/>
      <c r="BE1367" s="23"/>
      <c r="BF1367" s="23"/>
      <c r="CD1367" s="23"/>
      <c r="CE1367" s="23"/>
      <c r="CH1367" s="20" t="str">
        <f t="shared" si="79"/>
        <v xml:space="preserve">[01/00/00] </v>
      </c>
    </row>
    <row r="1368" spans="40:86">
      <c r="AN1368" s="23"/>
      <c r="AO1368" s="23"/>
      <c r="AP1368" s="23"/>
      <c r="AQ1368" s="23"/>
      <c r="AR1368" s="23"/>
      <c r="AS1368" s="23"/>
      <c r="AT1368" s="23"/>
      <c r="AU1368" s="23"/>
      <c r="AV1368" s="23"/>
      <c r="AW1368" s="23"/>
      <c r="AX1368" s="23"/>
      <c r="AY1368" s="23"/>
      <c r="AZ1368" s="23"/>
      <c r="BA1368" s="23"/>
      <c r="BB1368" s="23"/>
      <c r="BC1368" s="23"/>
      <c r="BD1368" s="23"/>
      <c r="BE1368" s="23"/>
      <c r="BF1368" s="23"/>
      <c r="CD1368" s="23"/>
      <c r="CE1368" s="23"/>
      <c r="CH1368" s="20" t="str">
        <f t="shared" si="79"/>
        <v xml:space="preserve">[01/00/00] </v>
      </c>
    </row>
    <row r="1369" spans="40:86">
      <c r="AN1369" s="23"/>
      <c r="AO1369" s="23"/>
      <c r="AP1369" s="23"/>
      <c r="AQ1369" s="23"/>
      <c r="AR1369" s="23"/>
      <c r="AS1369" s="23"/>
      <c r="AT1369" s="23"/>
      <c r="AU1369" s="23"/>
      <c r="AV1369" s="23"/>
      <c r="AW1369" s="23"/>
      <c r="AX1369" s="23"/>
      <c r="AY1369" s="23"/>
      <c r="AZ1369" s="23"/>
      <c r="BA1369" s="23"/>
      <c r="BB1369" s="23"/>
      <c r="BC1369" s="23"/>
      <c r="BD1369" s="23"/>
      <c r="BE1369" s="23"/>
      <c r="BF1369" s="23"/>
      <c r="CD1369" s="23"/>
      <c r="CE1369" s="23"/>
      <c r="CH1369" s="20" t="str">
        <f t="shared" si="79"/>
        <v xml:space="preserve">[01/00/00] </v>
      </c>
    </row>
    <row r="1370" spans="40:86">
      <c r="AN1370" s="23"/>
      <c r="AO1370" s="23"/>
      <c r="AP1370" s="23"/>
      <c r="AQ1370" s="23"/>
      <c r="AR1370" s="23"/>
      <c r="AS1370" s="23"/>
      <c r="AT1370" s="23"/>
      <c r="AU1370" s="23"/>
      <c r="AV1370" s="23"/>
      <c r="AW1370" s="23"/>
      <c r="AX1370" s="23"/>
      <c r="AY1370" s="23"/>
      <c r="AZ1370" s="23"/>
      <c r="BA1370" s="23"/>
      <c r="BB1370" s="23"/>
      <c r="BC1370" s="23"/>
      <c r="BD1370" s="23"/>
      <c r="BE1370" s="23"/>
      <c r="BF1370" s="23"/>
      <c r="CD1370" s="23"/>
      <c r="CE1370" s="23"/>
      <c r="CH1370" s="20" t="str">
        <f t="shared" si="79"/>
        <v xml:space="preserve">[01/00/00] </v>
      </c>
    </row>
    <row r="1371" spans="40:86">
      <c r="AN1371" s="23"/>
      <c r="AO1371" s="23"/>
      <c r="AP1371" s="23"/>
      <c r="AQ1371" s="23"/>
      <c r="AR1371" s="23"/>
      <c r="AS1371" s="23"/>
      <c r="AT1371" s="23"/>
      <c r="AU1371" s="23"/>
      <c r="AV1371" s="23"/>
      <c r="AW1371" s="23"/>
      <c r="AX1371" s="23"/>
      <c r="AY1371" s="23"/>
      <c r="AZ1371" s="23"/>
      <c r="BA1371" s="23"/>
      <c r="BB1371" s="23"/>
      <c r="BC1371" s="23"/>
      <c r="BD1371" s="23"/>
      <c r="BE1371" s="23"/>
      <c r="BF1371" s="23"/>
      <c r="CD1371" s="23"/>
      <c r="CE1371" s="23"/>
      <c r="CH1371" s="20" t="str">
        <f t="shared" si="79"/>
        <v xml:space="preserve">[01/00/00] </v>
      </c>
    </row>
    <row r="1372" spans="40:86">
      <c r="AN1372" s="23"/>
      <c r="AO1372" s="23"/>
      <c r="AP1372" s="23"/>
      <c r="AQ1372" s="23"/>
      <c r="AR1372" s="23"/>
      <c r="AS1372" s="23"/>
      <c r="AT1372" s="23"/>
      <c r="AU1372" s="23"/>
      <c r="AV1372" s="23"/>
      <c r="AW1372" s="23"/>
      <c r="AX1372" s="23"/>
      <c r="AY1372" s="23"/>
      <c r="AZ1372" s="23"/>
      <c r="BA1372" s="23"/>
      <c r="BB1372" s="23"/>
      <c r="BC1372" s="23"/>
      <c r="BD1372" s="23"/>
      <c r="BE1372" s="23"/>
      <c r="BF1372" s="23"/>
      <c r="CD1372" s="23"/>
      <c r="CE1372" s="23"/>
      <c r="CH1372" s="20" t="str">
        <f t="shared" si="79"/>
        <v xml:space="preserve">[01/00/00] </v>
      </c>
    </row>
    <row r="1373" spans="40:86">
      <c r="AN1373" s="23"/>
      <c r="AO1373" s="23"/>
      <c r="AP1373" s="23"/>
      <c r="AQ1373" s="23"/>
      <c r="AR1373" s="23"/>
      <c r="AS1373" s="23"/>
      <c r="AT1373" s="23"/>
      <c r="AU1373" s="23"/>
      <c r="AV1373" s="23"/>
      <c r="AW1373" s="23"/>
      <c r="AX1373" s="23"/>
      <c r="AY1373" s="23"/>
      <c r="AZ1373" s="23"/>
      <c r="BA1373" s="23"/>
      <c r="BB1373" s="23"/>
      <c r="BC1373" s="23"/>
      <c r="BD1373" s="23"/>
      <c r="BE1373" s="23"/>
      <c r="BF1373" s="23"/>
      <c r="CD1373" s="23"/>
      <c r="CE1373" s="23"/>
      <c r="CH1373" s="20" t="str">
        <f t="shared" si="79"/>
        <v xml:space="preserve">[01/00/00] </v>
      </c>
    </row>
    <row r="1374" spans="40:86">
      <c r="AN1374" s="23"/>
      <c r="AO1374" s="23"/>
      <c r="AP1374" s="23"/>
      <c r="AQ1374" s="23"/>
      <c r="AR1374" s="23"/>
      <c r="AS1374" s="23"/>
      <c r="AT1374" s="23"/>
      <c r="AU1374" s="23"/>
      <c r="AV1374" s="23"/>
      <c r="AW1374" s="23"/>
      <c r="AX1374" s="23"/>
      <c r="AY1374" s="23"/>
      <c r="AZ1374" s="23"/>
      <c r="BA1374" s="23"/>
      <c r="BB1374" s="23"/>
      <c r="BC1374" s="23"/>
      <c r="BD1374" s="23"/>
      <c r="BE1374" s="23"/>
      <c r="BF1374" s="23"/>
      <c r="CD1374" s="23"/>
      <c r="CE1374" s="23"/>
      <c r="CH1374" s="20" t="str">
        <f t="shared" si="79"/>
        <v xml:space="preserve">[01/00/00] </v>
      </c>
    </row>
    <row r="1375" spans="40:86">
      <c r="AN1375" s="23"/>
      <c r="AO1375" s="23"/>
      <c r="AP1375" s="23"/>
      <c r="AQ1375" s="23"/>
      <c r="AR1375" s="23"/>
      <c r="AS1375" s="23"/>
      <c r="AT1375" s="23"/>
      <c r="AU1375" s="23"/>
      <c r="AV1375" s="23"/>
      <c r="AW1375" s="23"/>
      <c r="AX1375" s="23"/>
      <c r="AY1375" s="23"/>
      <c r="AZ1375" s="23"/>
      <c r="BA1375" s="23"/>
      <c r="BB1375" s="23"/>
      <c r="BC1375" s="23"/>
      <c r="BD1375" s="23"/>
      <c r="BE1375" s="23"/>
      <c r="BF1375" s="23"/>
      <c r="CD1375" s="23"/>
      <c r="CE1375" s="23"/>
      <c r="CH1375" s="20" t="str">
        <f t="shared" si="79"/>
        <v xml:space="preserve">[01/00/00] </v>
      </c>
    </row>
    <row r="1376" spans="40:86">
      <c r="AN1376" s="23"/>
      <c r="AO1376" s="23"/>
      <c r="AP1376" s="23"/>
      <c r="AQ1376" s="23"/>
      <c r="AR1376" s="23"/>
      <c r="AS1376" s="23"/>
      <c r="AT1376" s="23"/>
      <c r="AU1376" s="23"/>
      <c r="AV1376" s="23"/>
      <c r="AW1376" s="23"/>
      <c r="AX1376" s="23"/>
      <c r="AY1376" s="23"/>
      <c r="AZ1376" s="23"/>
      <c r="BA1376" s="23"/>
      <c r="BB1376" s="23"/>
      <c r="BC1376" s="23"/>
      <c r="BD1376" s="23"/>
      <c r="BE1376" s="23"/>
      <c r="BF1376" s="23"/>
      <c r="CD1376" s="23"/>
      <c r="CE1376" s="23"/>
      <c r="CH1376" s="20" t="str">
        <f t="shared" si="79"/>
        <v xml:space="preserve">[01/00/00] </v>
      </c>
    </row>
    <row r="1377" spans="40:86">
      <c r="AN1377" s="23"/>
      <c r="AO1377" s="23"/>
      <c r="AP1377" s="23"/>
      <c r="AQ1377" s="23"/>
      <c r="AR1377" s="23"/>
      <c r="AS1377" s="23"/>
      <c r="AT1377" s="23"/>
      <c r="AU1377" s="23"/>
      <c r="AV1377" s="23"/>
      <c r="AW1377" s="23"/>
      <c r="AX1377" s="23"/>
      <c r="AY1377" s="23"/>
      <c r="AZ1377" s="23"/>
      <c r="BA1377" s="23"/>
      <c r="BB1377" s="23"/>
      <c r="BC1377" s="23"/>
      <c r="BD1377" s="23"/>
      <c r="BE1377" s="23"/>
      <c r="BF1377" s="23"/>
      <c r="CD1377" s="23"/>
      <c r="CE1377" s="23"/>
      <c r="CH1377" s="20" t="str">
        <f t="shared" si="79"/>
        <v xml:space="preserve">[01/00/00] </v>
      </c>
    </row>
    <row r="1378" spans="40:86">
      <c r="AN1378" s="23"/>
      <c r="AO1378" s="23"/>
      <c r="AP1378" s="23"/>
      <c r="AQ1378" s="23"/>
      <c r="AR1378" s="23"/>
      <c r="AS1378" s="23"/>
      <c r="AT1378" s="23"/>
      <c r="AU1378" s="23"/>
      <c r="AV1378" s="23"/>
      <c r="AW1378" s="23"/>
      <c r="AX1378" s="23"/>
      <c r="AY1378" s="23"/>
      <c r="AZ1378" s="23"/>
      <c r="BA1378" s="23"/>
      <c r="BB1378" s="23"/>
      <c r="BC1378" s="23"/>
      <c r="BD1378" s="23"/>
      <c r="BE1378" s="23"/>
      <c r="BF1378" s="23"/>
      <c r="CD1378" s="23"/>
      <c r="CE1378" s="23"/>
      <c r="CH1378" s="20" t="str">
        <f t="shared" si="79"/>
        <v xml:space="preserve">[01/00/00] </v>
      </c>
    </row>
    <row r="1379" spans="40:86">
      <c r="AN1379" s="23"/>
      <c r="AO1379" s="23"/>
      <c r="AP1379" s="23"/>
      <c r="AQ1379" s="23"/>
      <c r="AR1379" s="23"/>
      <c r="AS1379" s="23"/>
      <c r="AT1379" s="23"/>
      <c r="AU1379" s="23"/>
      <c r="AV1379" s="23"/>
      <c r="AW1379" s="23"/>
      <c r="AX1379" s="23"/>
      <c r="AY1379" s="23"/>
      <c r="AZ1379" s="23"/>
      <c r="BA1379" s="23"/>
      <c r="BB1379" s="23"/>
      <c r="BC1379" s="23"/>
      <c r="BD1379" s="23"/>
      <c r="BE1379" s="23"/>
      <c r="BF1379" s="23"/>
      <c r="CD1379" s="23"/>
      <c r="CE1379" s="23"/>
      <c r="CH1379" s="20" t="str">
        <f t="shared" si="79"/>
        <v xml:space="preserve">[01/00/00] </v>
      </c>
    </row>
    <row r="1380" spans="40:86">
      <c r="AN1380" s="23"/>
      <c r="AO1380" s="23"/>
      <c r="AP1380" s="23"/>
      <c r="AQ1380" s="23"/>
      <c r="AR1380" s="23"/>
      <c r="AS1380" s="23"/>
      <c r="AT1380" s="23"/>
      <c r="AU1380" s="23"/>
      <c r="AV1380" s="23"/>
      <c r="AW1380" s="23"/>
      <c r="AX1380" s="23"/>
      <c r="AY1380" s="23"/>
      <c r="AZ1380" s="23"/>
      <c r="BA1380" s="23"/>
      <c r="BB1380" s="23"/>
      <c r="BC1380" s="23"/>
      <c r="BD1380" s="23"/>
      <c r="BE1380" s="23"/>
      <c r="BF1380" s="23"/>
      <c r="CD1380" s="23"/>
      <c r="CE1380" s="23"/>
      <c r="CH1380" s="20" t="str">
        <f t="shared" si="79"/>
        <v xml:space="preserve">[01/00/00] </v>
      </c>
    </row>
    <row r="1381" spans="40:86">
      <c r="AN1381" s="23"/>
      <c r="AO1381" s="23"/>
      <c r="AP1381" s="23"/>
      <c r="AQ1381" s="23"/>
      <c r="AR1381" s="23"/>
      <c r="AS1381" s="23"/>
      <c r="AT1381" s="23"/>
      <c r="AU1381" s="23"/>
      <c r="AV1381" s="23"/>
      <c r="AW1381" s="23"/>
      <c r="AX1381" s="23"/>
      <c r="AY1381" s="23"/>
      <c r="AZ1381" s="23"/>
      <c r="BA1381" s="23"/>
      <c r="BB1381" s="23"/>
      <c r="BC1381" s="23"/>
      <c r="BD1381" s="23"/>
      <c r="BE1381" s="23"/>
      <c r="BF1381" s="23"/>
      <c r="CD1381" s="23"/>
      <c r="CE1381" s="23"/>
      <c r="CH1381" s="20" t="str">
        <f t="shared" si="79"/>
        <v xml:space="preserve">[01/00/00] </v>
      </c>
    </row>
    <row r="1382" spans="40:86">
      <c r="AN1382" s="23"/>
      <c r="AO1382" s="23"/>
      <c r="AP1382" s="23"/>
      <c r="AQ1382" s="23"/>
      <c r="AR1382" s="23"/>
      <c r="AS1382" s="23"/>
      <c r="AT1382" s="23"/>
      <c r="AU1382" s="23"/>
      <c r="AV1382" s="23"/>
      <c r="AW1382" s="23"/>
      <c r="AX1382" s="23"/>
      <c r="AY1382" s="23"/>
      <c r="AZ1382" s="23"/>
      <c r="BA1382" s="23"/>
      <c r="BB1382" s="23"/>
      <c r="BC1382" s="23"/>
      <c r="BD1382" s="23"/>
      <c r="BE1382" s="23"/>
      <c r="BF1382" s="23"/>
      <c r="CD1382" s="23"/>
      <c r="CE1382" s="23"/>
      <c r="CH1382" s="20" t="str">
        <f t="shared" si="79"/>
        <v xml:space="preserve">[01/00/00] </v>
      </c>
    </row>
    <row r="1383" spans="40:86">
      <c r="AN1383" s="23"/>
      <c r="AO1383" s="23"/>
      <c r="AP1383" s="23"/>
      <c r="AQ1383" s="23"/>
      <c r="AR1383" s="23"/>
      <c r="AS1383" s="23"/>
      <c r="AT1383" s="23"/>
      <c r="AU1383" s="23"/>
      <c r="AV1383" s="23"/>
      <c r="AW1383" s="23"/>
      <c r="AX1383" s="23"/>
      <c r="AY1383" s="23"/>
      <c r="AZ1383" s="23"/>
      <c r="BA1383" s="23"/>
      <c r="BB1383" s="23"/>
      <c r="BC1383" s="23"/>
      <c r="BD1383" s="23"/>
      <c r="BE1383" s="23"/>
      <c r="BF1383" s="23"/>
      <c r="CD1383" s="23"/>
      <c r="CE1383" s="23"/>
      <c r="CH1383" s="20" t="str">
        <f t="shared" si="79"/>
        <v xml:space="preserve">[01/00/00] </v>
      </c>
    </row>
    <row r="1384" spans="40:86">
      <c r="AN1384" s="23"/>
      <c r="AO1384" s="23"/>
      <c r="AP1384" s="23"/>
      <c r="AQ1384" s="23"/>
      <c r="AR1384" s="23"/>
      <c r="AS1384" s="23"/>
      <c r="AT1384" s="23"/>
      <c r="AU1384" s="23"/>
      <c r="AV1384" s="23"/>
      <c r="AW1384" s="23"/>
      <c r="AX1384" s="23"/>
      <c r="AY1384" s="23"/>
      <c r="AZ1384" s="23"/>
      <c r="BA1384" s="23"/>
      <c r="BB1384" s="23"/>
      <c r="BC1384" s="23"/>
      <c r="BD1384" s="23"/>
      <c r="BE1384" s="23"/>
      <c r="BF1384" s="23"/>
      <c r="CD1384" s="23"/>
      <c r="CE1384" s="23"/>
      <c r="CH1384" s="20" t="str">
        <f t="shared" si="79"/>
        <v xml:space="preserve">[01/00/00] </v>
      </c>
    </row>
    <row r="1385" spans="40:86">
      <c r="AN1385" s="23"/>
      <c r="AO1385" s="23"/>
      <c r="AP1385" s="23"/>
      <c r="AQ1385" s="23"/>
      <c r="AR1385" s="23"/>
      <c r="AS1385" s="23"/>
      <c r="AT1385" s="23"/>
      <c r="AU1385" s="23"/>
      <c r="AV1385" s="23"/>
      <c r="AW1385" s="23"/>
      <c r="AX1385" s="23"/>
      <c r="AY1385" s="23"/>
      <c r="AZ1385" s="23"/>
      <c r="BA1385" s="23"/>
      <c r="BB1385" s="23"/>
      <c r="BC1385" s="23"/>
      <c r="BD1385" s="23"/>
      <c r="BE1385" s="23"/>
      <c r="BF1385" s="23"/>
      <c r="CD1385" s="23"/>
      <c r="CE1385" s="23"/>
      <c r="CH1385" s="20" t="str">
        <f t="shared" si="79"/>
        <v xml:space="preserve">[01/00/00] </v>
      </c>
    </row>
    <row r="1386" spans="40:86">
      <c r="AN1386" s="23"/>
      <c r="AO1386" s="23"/>
      <c r="AP1386" s="23"/>
      <c r="AQ1386" s="23"/>
      <c r="AR1386" s="23"/>
      <c r="AS1386" s="23"/>
      <c r="AT1386" s="23"/>
      <c r="AU1386" s="23"/>
      <c r="AV1386" s="23"/>
      <c r="AW1386" s="23"/>
      <c r="AX1386" s="23"/>
      <c r="AY1386" s="23"/>
      <c r="AZ1386" s="23"/>
      <c r="BA1386" s="23"/>
      <c r="BB1386" s="23"/>
      <c r="BC1386" s="23"/>
      <c r="BD1386" s="23"/>
      <c r="BE1386" s="23"/>
      <c r="BF1386" s="23"/>
      <c r="CD1386" s="23"/>
      <c r="CE1386" s="23"/>
      <c r="CH1386" s="20" t="str">
        <f t="shared" si="79"/>
        <v xml:space="preserve">[01/00/00] </v>
      </c>
    </row>
    <row r="1387" spans="40:86">
      <c r="AN1387" s="23"/>
      <c r="AO1387" s="23"/>
      <c r="AP1387" s="23"/>
      <c r="AQ1387" s="23"/>
      <c r="AR1387" s="23"/>
      <c r="AS1387" s="23"/>
      <c r="AT1387" s="23"/>
      <c r="AU1387" s="23"/>
      <c r="AV1387" s="23"/>
      <c r="AW1387" s="23"/>
      <c r="AX1387" s="23"/>
      <c r="AY1387" s="23"/>
      <c r="AZ1387" s="23"/>
      <c r="BA1387" s="23"/>
      <c r="BB1387" s="23"/>
      <c r="BC1387" s="23"/>
      <c r="BD1387" s="23"/>
      <c r="BE1387" s="23"/>
      <c r="BF1387" s="23"/>
      <c r="CD1387" s="23"/>
      <c r="CE1387" s="23"/>
      <c r="CH1387" s="20" t="str">
        <f t="shared" si="79"/>
        <v xml:space="preserve">[01/00/00] </v>
      </c>
    </row>
    <row r="1388" spans="40:86">
      <c r="AN1388" s="23"/>
      <c r="AO1388" s="23"/>
      <c r="AP1388" s="23"/>
      <c r="AQ1388" s="23"/>
      <c r="AR1388" s="23"/>
      <c r="AS1388" s="23"/>
      <c r="AT1388" s="23"/>
      <c r="AU1388" s="23"/>
      <c r="AV1388" s="23"/>
      <c r="AW1388" s="23"/>
      <c r="AX1388" s="23"/>
      <c r="AY1388" s="23"/>
      <c r="AZ1388" s="23"/>
      <c r="BA1388" s="23"/>
      <c r="BB1388" s="23"/>
      <c r="BC1388" s="23"/>
      <c r="BD1388" s="23"/>
      <c r="BE1388" s="23"/>
      <c r="BF1388" s="23"/>
      <c r="CD1388" s="23"/>
      <c r="CE1388" s="23"/>
      <c r="CH1388" s="20" t="str">
        <f t="shared" si="79"/>
        <v xml:space="preserve">[01/00/00] </v>
      </c>
    </row>
    <row r="1389" spans="40:86">
      <c r="AN1389" s="23"/>
      <c r="AO1389" s="23"/>
      <c r="AP1389" s="23"/>
      <c r="AQ1389" s="23"/>
      <c r="AR1389" s="23"/>
      <c r="AS1389" s="23"/>
      <c r="AT1389" s="23"/>
      <c r="AU1389" s="23"/>
      <c r="AV1389" s="23"/>
      <c r="AW1389" s="23"/>
      <c r="AX1389" s="23"/>
      <c r="AY1389" s="23"/>
      <c r="AZ1389" s="23"/>
      <c r="BA1389" s="23"/>
      <c r="BB1389" s="23"/>
      <c r="BC1389" s="23"/>
      <c r="BD1389" s="23"/>
      <c r="BE1389" s="23"/>
      <c r="BF1389" s="23"/>
      <c r="CD1389" s="23"/>
      <c r="CE1389" s="23"/>
      <c r="CH1389" s="20" t="str">
        <f t="shared" si="79"/>
        <v xml:space="preserve">[01/00/00] </v>
      </c>
    </row>
    <row r="1390" spans="40:86">
      <c r="AN1390" s="23"/>
      <c r="AO1390" s="23"/>
      <c r="AP1390" s="23"/>
      <c r="AQ1390" s="23"/>
      <c r="AR1390" s="23"/>
      <c r="AS1390" s="23"/>
      <c r="AT1390" s="23"/>
      <c r="AU1390" s="23"/>
      <c r="AV1390" s="23"/>
      <c r="AW1390" s="23"/>
      <c r="AX1390" s="23"/>
      <c r="AY1390" s="23"/>
      <c r="AZ1390" s="23"/>
      <c r="BA1390" s="23"/>
      <c r="BB1390" s="23"/>
      <c r="BC1390" s="23"/>
      <c r="BD1390" s="23"/>
      <c r="BE1390" s="23"/>
      <c r="BF1390" s="23"/>
      <c r="CD1390" s="23"/>
      <c r="CE1390" s="23"/>
      <c r="CH1390" s="20" t="str">
        <f t="shared" si="79"/>
        <v xml:space="preserve">[01/00/00] </v>
      </c>
    </row>
    <row r="1391" spans="40:86">
      <c r="AN1391" s="23"/>
      <c r="AO1391" s="23"/>
      <c r="AP1391" s="23"/>
      <c r="AQ1391" s="23"/>
      <c r="AR1391" s="23"/>
      <c r="AS1391" s="23"/>
      <c r="AT1391" s="23"/>
      <c r="AU1391" s="23"/>
      <c r="AV1391" s="23"/>
      <c r="AW1391" s="23"/>
      <c r="AX1391" s="23"/>
      <c r="AY1391" s="23"/>
      <c r="AZ1391" s="23"/>
      <c r="BA1391" s="23"/>
      <c r="BB1391" s="23"/>
      <c r="BC1391" s="23"/>
      <c r="BD1391" s="23"/>
      <c r="BE1391" s="23"/>
      <c r="BF1391" s="23"/>
      <c r="CD1391" s="23"/>
      <c r="CE1391" s="23"/>
      <c r="CH1391" s="20" t="str">
        <f t="shared" si="79"/>
        <v xml:space="preserve">[01/00/00] </v>
      </c>
    </row>
    <row r="1392" spans="40:86">
      <c r="AN1392" s="23"/>
      <c r="AO1392" s="23"/>
      <c r="AP1392" s="23"/>
      <c r="AQ1392" s="23"/>
      <c r="AR1392" s="23"/>
      <c r="AS1392" s="23"/>
      <c r="AT1392" s="23"/>
      <c r="AU1392" s="23"/>
      <c r="AV1392" s="23"/>
      <c r="AW1392" s="23"/>
      <c r="AX1392" s="23"/>
      <c r="AY1392" s="23"/>
      <c r="AZ1392" s="23"/>
      <c r="BA1392" s="23"/>
      <c r="BB1392" s="23"/>
      <c r="BC1392" s="23"/>
      <c r="BD1392" s="23"/>
      <c r="BE1392" s="23"/>
      <c r="BF1392" s="23"/>
      <c r="CD1392" s="23"/>
      <c r="CE1392" s="23"/>
      <c r="CH1392" s="20" t="str">
        <f t="shared" si="79"/>
        <v xml:space="preserve">[01/00/00] </v>
      </c>
    </row>
    <row r="1393" spans="40:86">
      <c r="AN1393" s="23"/>
      <c r="AO1393" s="23"/>
      <c r="AP1393" s="23"/>
      <c r="AQ1393" s="23"/>
      <c r="AR1393" s="23"/>
      <c r="AS1393" s="23"/>
      <c r="AT1393" s="23"/>
      <c r="AU1393" s="23"/>
      <c r="AV1393" s="23"/>
      <c r="AW1393" s="23"/>
      <c r="AX1393" s="23"/>
      <c r="AY1393" s="23"/>
      <c r="AZ1393" s="23"/>
      <c r="BA1393" s="23"/>
      <c r="BB1393" s="23"/>
      <c r="BC1393" s="23"/>
      <c r="BD1393" s="23"/>
      <c r="BE1393" s="23"/>
      <c r="BF1393" s="23"/>
      <c r="CD1393" s="23"/>
      <c r="CE1393" s="23"/>
      <c r="CH1393" s="20" t="str">
        <f t="shared" si="79"/>
        <v xml:space="preserve">[01/00/00] </v>
      </c>
    </row>
    <row r="1394" spans="40:86">
      <c r="AN1394" s="23"/>
      <c r="AO1394" s="23"/>
      <c r="AP1394" s="23"/>
      <c r="AQ1394" s="23"/>
      <c r="AR1394" s="23"/>
      <c r="AS1394" s="23"/>
      <c r="AT1394" s="23"/>
      <c r="AU1394" s="23"/>
      <c r="AV1394" s="23"/>
      <c r="AW1394" s="23"/>
      <c r="AX1394" s="23"/>
      <c r="AY1394" s="23"/>
      <c r="AZ1394" s="23"/>
      <c r="BA1394" s="23"/>
      <c r="BB1394" s="23"/>
      <c r="BC1394" s="23"/>
      <c r="BD1394" s="23"/>
      <c r="BE1394" s="23"/>
      <c r="BF1394" s="23"/>
      <c r="CD1394" s="23"/>
      <c r="CE1394" s="23"/>
      <c r="CH1394" s="20" t="str">
        <f t="shared" si="79"/>
        <v xml:space="preserve">[01/00/00] </v>
      </c>
    </row>
    <row r="1395" spans="40:86">
      <c r="AN1395" s="23"/>
      <c r="AO1395" s="23"/>
      <c r="AP1395" s="23"/>
      <c r="AQ1395" s="23"/>
      <c r="AR1395" s="23"/>
      <c r="AS1395" s="23"/>
      <c r="AT1395" s="23"/>
      <c r="AU1395" s="23"/>
      <c r="AV1395" s="23"/>
      <c r="AW1395" s="23"/>
      <c r="AX1395" s="23"/>
      <c r="AY1395" s="23"/>
      <c r="AZ1395" s="23"/>
      <c r="BA1395" s="23"/>
      <c r="BB1395" s="23"/>
      <c r="BC1395" s="23"/>
      <c r="BD1395" s="23"/>
      <c r="BE1395" s="23"/>
      <c r="BF1395" s="23"/>
      <c r="CD1395" s="23"/>
      <c r="CE1395" s="23"/>
      <c r="CH1395" s="20" t="str">
        <f t="shared" si="79"/>
        <v xml:space="preserve">[01/00/00] </v>
      </c>
    </row>
    <row r="1396" spans="40:86">
      <c r="AN1396" s="23"/>
      <c r="AO1396" s="23"/>
      <c r="AP1396" s="23"/>
      <c r="AQ1396" s="23"/>
      <c r="AR1396" s="23"/>
      <c r="AS1396" s="23"/>
      <c r="AT1396" s="23"/>
      <c r="AU1396" s="23"/>
      <c r="AV1396" s="23"/>
      <c r="AW1396" s="23"/>
      <c r="AX1396" s="23"/>
      <c r="AY1396" s="23"/>
      <c r="AZ1396" s="23"/>
      <c r="BA1396" s="23"/>
      <c r="BB1396" s="23"/>
      <c r="BC1396" s="23"/>
      <c r="BD1396" s="23"/>
      <c r="BE1396" s="23"/>
      <c r="BF1396" s="23"/>
      <c r="CD1396" s="23"/>
      <c r="CE1396" s="23"/>
      <c r="CH1396" s="20" t="str">
        <f t="shared" si="79"/>
        <v xml:space="preserve">[01/00/00] </v>
      </c>
    </row>
    <row r="1397" spans="40:86">
      <c r="AN1397" s="23"/>
      <c r="AO1397" s="23"/>
      <c r="AP1397" s="23"/>
      <c r="AQ1397" s="23"/>
      <c r="AR1397" s="23"/>
      <c r="AS1397" s="23"/>
      <c r="AT1397" s="23"/>
      <c r="AU1397" s="23"/>
      <c r="AV1397" s="23"/>
      <c r="AW1397" s="23"/>
      <c r="AX1397" s="23"/>
      <c r="AY1397" s="23"/>
      <c r="AZ1397" s="23"/>
      <c r="BA1397" s="23"/>
      <c r="BB1397" s="23"/>
      <c r="BC1397" s="23"/>
      <c r="BD1397" s="23"/>
      <c r="BE1397" s="23"/>
      <c r="BF1397" s="23"/>
      <c r="CD1397" s="23"/>
      <c r="CE1397" s="23"/>
      <c r="CH1397" s="20" t="str">
        <f t="shared" si="79"/>
        <v xml:space="preserve">[01/00/00] </v>
      </c>
    </row>
    <row r="1398" spans="40:86">
      <c r="AN1398" s="23"/>
      <c r="AO1398" s="23"/>
      <c r="AP1398" s="23"/>
      <c r="AQ1398" s="23"/>
      <c r="AR1398" s="23"/>
      <c r="AS1398" s="23"/>
      <c r="AT1398" s="23"/>
      <c r="AU1398" s="23"/>
      <c r="AV1398" s="23"/>
      <c r="AW1398" s="23"/>
      <c r="AX1398" s="23"/>
      <c r="AY1398" s="23"/>
      <c r="AZ1398" s="23"/>
      <c r="BA1398" s="23"/>
      <c r="BB1398" s="23"/>
      <c r="BC1398" s="23"/>
      <c r="BD1398" s="23"/>
      <c r="BE1398" s="23"/>
      <c r="BF1398" s="23"/>
      <c r="CD1398" s="23"/>
      <c r="CE1398" s="23"/>
      <c r="CH1398" s="20" t="str">
        <f t="shared" si="79"/>
        <v xml:space="preserve">[01/00/00] </v>
      </c>
    </row>
    <row r="1399" spans="40:86">
      <c r="AN1399" s="23"/>
      <c r="AO1399" s="23"/>
      <c r="AP1399" s="23"/>
      <c r="AQ1399" s="23"/>
      <c r="AR1399" s="23"/>
      <c r="AS1399" s="23"/>
      <c r="AT1399" s="23"/>
      <c r="AU1399" s="23"/>
      <c r="AV1399" s="23"/>
      <c r="AW1399" s="23"/>
      <c r="AX1399" s="23"/>
      <c r="AY1399" s="23"/>
      <c r="AZ1399" s="23"/>
      <c r="BA1399" s="23"/>
      <c r="BB1399" s="23"/>
      <c r="BC1399" s="23"/>
      <c r="BD1399" s="23"/>
      <c r="BE1399" s="23"/>
      <c r="BF1399" s="23"/>
      <c r="CD1399" s="23"/>
      <c r="CE1399" s="23"/>
      <c r="CH1399" s="20" t="str">
        <f t="shared" si="79"/>
        <v xml:space="preserve">[01/00/00] </v>
      </c>
    </row>
    <row r="1400" spans="40:86">
      <c r="AN1400" s="23"/>
      <c r="AO1400" s="23"/>
      <c r="AP1400" s="23"/>
      <c r="AQ1400" s="23"/>
      <c r="AR1400" s="23"/>
      <c r="AS1400" s="23"/>
      <c r="AT1400" s="23"/>
      <c r="AU1400" s="23"/>
      <c r="AV1400" s="23"/>
      <c r="AW1400" s="23"/>
      <c r="AX1400" s="23"/>
      <c r="AY1400" s="23"/>
      <c r="AZ1400" s="23"/>
      <c r="BA1400" s="23"/>
      <c r="BB1400" s="23"/>
      <c r="BC1400" s="23"/>
      <c r="BD1400" s="23"/>
      <c r="BE1400" s="23"/>
      <c r="BF1400" s="23"/>
      <c r="CD1400" s="23"/>
      <c r="CE1400" s="23"/>
      <c r="CH1400" s="20" t="str">
        <f t="shared" si="79"/>
        <v xml:space="preserve">[01/00/00] </v>
      </c>
    </row>
    <row r="1401" spans="40:86">
      <c r="AN1401" s="23"/>
      <c r="AO1401" s="23"/>
      <c r="AP1401" s="23"/>
      <c r="AQ1401" s="23"/>
      <c r="AR1401" s="23"/>
      <c r="AS1401" s="23"/>
      <c r="AT1401" s="23"/>
      <c r="AU1401" s="23"/>
      <c r="AV1401" s="23"/>
      <c r="AW1401" s="23"/>
      <c r="AX1401" s="23"/>
      <c r="AY1401" s="23"/>
      <c r="AZ1401" s="23"/>
      <c r="BA1401" s="23"/>
      <c r="BB1401" s="23"/>
      <c r="BC1401" s="23"/>
      <c r="BD1401" s="23"/>
      <c r="BE1401" s="23"/>
      <c r="BF1401" s="23"/>
      <c r="CD1401" s="23"/>
      <c r="CE1401" s="23"/>
      <c r="CH1401" s="20" t="str">
        <f t="shared" si="79"/>
        <v xml:space="preserve">[01/00/00] </v>
      </c>
    </row>
    <row r="1402" spans="40:86">
      <c r="AN1402" s="23"/>
      <c r="AO1402" s="23"/>
      <c r="AP1402" s="23"/>
      <c r="AQ1402" s="23"/>
      <c r="AR1402" s="23"/>
      <c r="AS1402" s="23"/>
      <c r="AT1402" s="23"/>
      <c r="AU1402" s="23"/>
      <c r="AV1402" s="23"/>
      <c r="AW1402" s="23"/>
      <c r="AX1402" s="23"/>
      <c r="AY1402" s="23"/>
      <c r="AZ1402" s="23"/>
      <c r="BA1402" s="23"/>
      <c r="BB1402" s="23"/>
      <c r="BC1402" s="23"/>
      <c r="BD1402" s="23"/>
      <c r="BE1402" s="23"/>
      <c r="BF1402" s="23"/>
      <c r="CD1402" s="23"/>
      <c r="CE1402" s="23"/>
      <c r="CH1402" s="20" t="str">
        <f t="shared" si="79"/>
        <v xml:space="preserve">[01/00/00] </v>
      </c>
    </row>
    <row r="1403" spans="40:86">
      <c r="AN1403" s="23"/>
      <c r="AO1403" s="23"/>
      <c r="AP1403" s="23"/>
      <c r="AQ1403" s="23"/>
      <c r="AR1403" s="23"/>
      <c r="AS1403" s="23"/>
      <c r="AT1403" s="23"/>
      <c r="AU1403" s="23"/>
      <c r="AV1403" s="23"/>
      <c r="AW1403" s="23"/>
      <c r="AX1403" s="23"/>
      <c r="AY1403" s="23"/>
      <c r="AZ1403" s="23"/>
      <c r="BA1403" s="23"/>
      <c r="BB1403" s="23"/>
      <c r="BC1403" s="23"/>
      <c r="BD1403" s="23"/>
      <c r="BE1403" s="23"/>
      <c r="BF1403" s="23"/>
      <c r="CD1403" s="23"/>
      <c r="CE1403" s="23"/>
      <c r="CH1403" s="20" t="str">
        <f t="shared" si="79"/>
        <v xml:space="preserve">[01/00/00] </v>
      </c>
    </row>
    <row r="1404" spans="40:86">
      <c r="AN1404" s="23"/>
      <c r="AO1404" s="23"/>
      <c r="AP1404" s="23"/>
      <c r="AQ1404" s="23"/>
      <c r="AR1404" s="23"/>
      <c r="AS1404" s="23"/>
      <c r="AT1404" s="23"/>
      <c r="AU1404" s="23"/>
      <c r="AV1404" s="23"/>
      <c r="AW1404" s="23"/>
      <c r="AX1404" s="23"/>
      <c r="AY1404" s="23"/>
      <c r="AZ1404" s="23"/>
      <c r="BA1404" s="23"/>
      <c r="BB1404" s="23"/>
      <c r="BC1404" s="23"/>
      <c r="BD1404" s="23"/>
      <c r="BE1404" s="23"/>
      <c r="BF1404" s="23"/>
      <c r="CD1404" s="23"/>
      <c r="CE1404" s="23"/>
      <c r="CH1404" s="20" t="str">
        <f t="shared" si="79"/>
        <v xml:space="preserve">[01/00/00] </v>
      </c>
    </row>
    <row r="1405" spans="40:86">
      <c r="AN1405" s="23"/>
      <c r="AO1405" s="23"/>
      <c r="AP1405" s="23"/>
      <c r="AQ1405" s="23"/>
      <c r="AR1405" s="23"/>
      <c r="AS1405" s="23"/>
      <c r="AT1405" s="23"/>
      <c r="AU1405" s="23"/>
      <c r="AV1405" s="23"/>
      <c r="AW1405" s="23"/>
      <c r="AX1405" s="23"/>
      <c r="AY1405" s="23"/>
      <c r="AZ1405" s="23"/>
      <c r="BA1405" s="23"/>
      <c r="BB1405" s="23"/>
      <c r="BC1405" s="23"/>
      <c r="BD1405" s="23"/>
      <c r="BE1405" s="23"/>
      <c r="BF1405" s="23"/>
      <c r="CD1405" s="23"/>
      <c r="CE1405" s="23"/>
      <c r="CH1405" s="20" t="str">
        <f t="shared" si="79"/>
        <v xml:space="preserve">[01/00/00] </v>
      </c>
    </row>
    <row r="1406" spans="40:86">
      <c r="AN1406" s="23"/>
      <c r="AO1406" s="23"/>
      <c r="AP1406" s="23"/>
      <c r="AQ1406" s="23"/>
      <c r="AR1406" s="23"/>
      <c r="AS1406" s="23"/>
      <c r="AT1406" s="23"/>
      <c r="AU1406" s="23"/>
      <c r="AV1406" s="23"/>
      <c r="AW1406" s="23"/>
      <c r="AX1406" s="23"/>
      <c r="AY1406" s="23"/>
      <c r="AZ1406" s="23"/>
      <c r="BA1406" s="23"/>
      <c r="BB1406" s="23"/>
      <c r="BC1406" s="23"/>
      <c r="BD1406" s="23"/>
      <c r="BE1406" s="23"/>
      <c r="BF1406" s="23"/>
      <c r="CD1406" s="23"/>
      <c r="CE1406" s="23"/>
      <c r="CH1406" s="20" t="str">
        <f t="shared" si="79"/>
        <v xml:space="preserve">[01/00/00] </v>
      </c>
    </row>
    <row r="1407" spans="40:86">
      <c r="AN1407" s="23"/>
      <c r="AO1407" s="23"/>
      <c r="AP1407" s="23"/>
      <c r="AQ1407" s="23"/>
      <c r="AR1407" s="23"/>
      <c r="AS1407" s="23"/>
      <c r="AT1407" s="23"/>
      <c r="AU1407" s="23"/>
      <c r="AV1407" s="23"/>
      <c r="AW1407" s="23"/>
      <c r="AX1407" s="23"/>
      <c r="AY1407" s="23"/>
      <c r="AZ1407" s="23"/>
      <c r="BA1407" s="23"/>
      <c r="BB1407" s="23"/>
      <c r="BC1407" s="23"/>
      <c r="BD1407" s="23"/>
      <c r="BE1407" s="23"/>
      <c r="BF1407" s="23"/>
      <c r="CD1407" s="23"/>
      <c r="CE1407" s="23"/>
      <c r="CH1407" s="20" t="str">
        <f t="shared" si="79"/>
        <v xml:space="preserve">[01/00/00] </v>
      </c>
    </row>
    <row r="1408" spans="40:86">
      <c r="AN1408" s="23"/>
      <c r="AO1408" s="23"/>
      <c r="AP1408" s="23"/>
      <c r="AQ1408" s="23"/>
      <c r="AR1408" s="23"/>
      <c r="AS1408" s="23"/>
      <c r="AT1408" s="23"/>
      <c r="AU1408" s="23"/>
      <c r="AV1408" s="23"/>
      <c r="AW1408" s="23"/>
      <c r="AX1408" s="23"/>
      <c r="AY1408" s="23"/>
      <c r="AZ1408" s="23"/>
      <c r="BA1408" s="23"/>
      <c r="BB1408" s="23"/>
      <c r="BC1408" s="23"/>
      <c r="BD1408" s="23"/>
      <c r="BE1408" s="23"/>
      <c r="BF1408" s="23"/>
      <c r="CD1408" s="23"/>
      <c r="CE1408" s="23"/>
      <c r="CH1408" s="20" t="str">
        <f t="shared" si="79"/>
        <v xml:space="preserve">[01/00/00] </v>
      </c>
    </row>
    <row r="1409" spans="40:86">
      <c r="AN1409" s="23"/>
      <c r="AO1409" s="23"/>
      <c r="AP1409" s="23"/>
      <c r="AQ1409" s="23"/>
      <c r="AR1409" s="23"/>
      <c r="AS1409" s="23"/>
      <c r="AT1409" s="23"/>
      <c r="AU1409" s="23"/>
      <c r="AV1409" s="23"/>
      <c r="AW1409" s="23"/>
      <c r="AX1409" s="23"/>
      <c r="AY1409" s="23"/>
      <c r="AZ1409" s="23"/>
      <c r="BA1409" s="23"/>
      <c r="BB1409" s="23"/>
      <c r="BC1409" s="23"/>
      <c r="BD1409" s="23"/>
      <c r="BE1409" s="23"/>
      <c r="BF1409" s="23"/>
      <c r="CD1409" s="23"/>
      <c r="CE1409" s="23"/>
      <c r="CH1409" s="20" t="str">
        <f t="shared" si="79"/>
        <v xml:space="preserve">[01/00/00] </v>
      </c>
    </row>
    <row r="1410" spans="40:86">
      <c r="AN1410" s="23"/>
      <c r="AO1410" s="23"/>
      <c r="AP1410" s="23"/>
      <c r="AQ1410" s="23"/>
      <c r="AR1410" s="23"/>
      <c r="AS1410" s="23"/>
      <c r="AT1410" s="23"/>
      <c r="AU1410" s="23"/>
      <c r="AV1410" s="23"/>
      <c r="AW1410" s="23"/>
      <c r="AX1410" s="23"/>
      <c r="AY1410" s="23"/>
      <c r="AZ1410" s="23"/>
      <c r="BA1410" s="23"/>
      <c r="BB1410" s="23"/>
      <c r="BC1410" s="23"/>
      <c r="BD1410" s="23"/>
      <c r="BE1410" s="23"/>
      <c r="BF1410" s="23"/>
      <c r="CD1410" s="23"/>
      <c r="CE1410" s="23"/>
      <c r="CH1410" s="20" t="str">
        <f t="shared" si="79"/>
        <v xml:space="preserve">[01/00/00] </v>
      </c>
    </row>
    <row r="1411" spans="40:86">
      <c r="AN1411" s="23"/>
      <c r="AO1411" s="23"/>
      <c r="AP1411" s="23"/>
      <c r="AQ1411" s="23"/>
      <c r="AR1411" s="23"/>
      <c r="AS1411" s="23"/>
      <c r="AT1411" s="23"/>
      <c r="AU1411" s="23"/>
      <c r="AV1411" s="23"/>
      <c r="AW1411" s="23"/>
      <c r="AX1411" s="23"/>
      <c r="AY1411" s="23"/>
      <c r="AZ1411" s="23"/>
      <c r="BA1411" s="23"/>
      <c r="BB1411" s="23"/>
      <c r="BC1411" s="23"/>
      <c r="BD1411" s="23"/>
      <c r="BE1411" s="23"/>
      <c r="BF1411" s="23"/>
      <c r="CD1411" s="23"/>
      <c r="CE1411" s="23"/>
      <c r="CH1411" s="20" t="str">
        <f t="shared" si="79"/>
        <v xml:space="preserve">[01/00/00] </v>
      </c>
    </row>
    <row r="1412" spans="40:86">
      <c r="AN1412" s="23"/>
      <c r="AO1412" s="23"/>
      <c r="AP1412" s="23"/>
      <c r="AQ1412" s="23"/>
      <c r="AR1412" s="23"/>
      <c r="AS1412" s="23"/>
      <c r="AT1412" s="23"/>
      <c r="AU1412" s="23"/>
      <c r="AV1412" s="23"/>
      <c r="AW1412" s="23"/>
      <c r="AX1412" s="23"/>
      <c r="AY1412" s="23"/>
      <c r="AZ1412" s="23"/>
      <c r="BA1412" s="23"/>
      <c r="BB1412" s="23"/>
      <c r="BC1412" s="23"/>
      <c r="BD1412" s="23"/>
      <c r="BE1412" s="23"/>
      <c r="BF1412" s="23"/>
      <c r="CD1412" s="23"/>
      <c r="CE1412" s="23"/>
      <c r="CH1412" s="20" t="str">
        <f t="shared" ref="CH1412:CH1475" si="80">"[" &amp; TEXT(CD1412,"MM/DD/YY") &amp; "] "</f>
        <v xml:space="preserve">[01/00/00] </v>
      </c>
    </row>
    <row r="1413" spans="40:86">
      <c r="AN1413" s="23"/>
      <c r="AO1413" s="23"/>
      <c r="AP1413" s="23"/>
      <c r="AQ1413" s="23"/>
      <c r="AR1413" s="23"/>
      <c r="AS1413" s="23"/>
      <c r="AT1413" s="23"/>
      <c r="AU1413" s="23"/>
      <c r="AV1413" s="23"/>
      <c r="AW1413" s="23"/>
      <c r="AX1413" s="23"/>
      <c r="AY1413" s="23"/>
      <c r="AZ1413" s="23"/>
      <c r="BA1413" s="23"/>
      <c r="BB1413" s="23"/>
      <c r="BC1413" s="23"/>
      <c r="BD1413" s="23"/>
      <c r="BE1413" s="23"/>
      <c r="BF1413" s="23"/>
      <c r="CD1413" s="23"/>
      <c r="CE1413" s="23"/>
      <c r="CH1413" s="20" t="str">
        <f t="shared" si="80"/>
        <v xml:space="preserve">[01/00/00] </v>
      </c>
    </row>
    <row r="1414" spans="40:86">
      <c r="AN1414" s="23"/>
      <c r="AO1414" s="23"/>
      <c r="AP1414" s="23"/>
      <c r="AQ1414" s="23"/>
      <c r="AR1414" s="23"/>
      <c r="AS1414" s="23"/>
      <c r="AT1414" s="23"/>
      <c r="AU1414" s="23"/>
      <c r="AV1414" s="23"/>
      <c r="AW1414" s="23"/>
      <c r="AX1414" s="23"/>
      <c r="AY1414" s="23"/>
      <c r="AZ1414" s="23"/>
      <c r="BA1414" s="23"/>
      <c r="BB1414" s="23"/>
      <c r="BC1414" s="23"/>
      <c r="BD1414" s="23"/>
      <c r="BE1414" s="23"/>
      <c r="BF1414" s="23"/>
      <c r="CD1414" s="23"/>
      <c r="CE1414" s="23"/>
      <c r="CH1414" s="20" t="str">
        <f t="shared" si="80"/>
        <v xml:space="preserve">[01/00/00] </v>
      </c>
    </row>
    <row r="1415" spans="40:86">
      <c r="AN1415" s="23"/>
      <c r="AO1415" s="23"/>
      <c r="AP1415" s="23"/>
      <c r="AQ1415" s="23"/>
      <c r="AR1415" s="23"/>
      <c r="AS1415" s="23"/>
      <c r="AT1415" s="23"/>
      <c r="AU1415" s="23"/>
      <c r="AV1415" s="23"/>
      <c r="AW1415" s="23"/>
      <c r="AX1415" s="23"/>
      <c r="AY1415" s="23"/>
      <c r="AZ1415" s="23"/>
      <c r="BA1415" s="23"/>
      <c r="BB1415" s="23"/>
      <c r="BC1415" s="23"/>
      <c r="BD1415" s="23"/>
      <c r="BE1415" s="23"/>
      <c r="BF1415" s="23"/>
      <c r="CD1415" s="23"/>
      <c r="CE1415" s="23"/>
      <c r="CH1415" s="20" t="str">
        <f t="shared" si="80"/>
        <v xml:space="preserve">[01/00/00] </v>
      </c>
    </row>
    <row r="1416" spans="40:86">
      <c r="AN1416" s="23"/>
      <c r="AO1416" s="23"/>
      <c r="AP1416" s="23"/>
      <c r="AQ1416" s="23"/>
      <c r="AR1416" s="23"/>
      <c r="AS1416" s="23"/>
      <c r="AT1416" s="23"/>
      <c r="AU1416" s="23"/>
      <c r="AV1416" s="23"/>
      <c r="AW1416" s="23"/>
      <c r="AX1416" s="23"/>
      <c r="AY1416" s="23"/>
      <c r="AZ1416" s="23"/>
      <c r="BA1416" s="23"/>
      <c r="BB1416" s="23"/>
      <c r="BC1416" s="23"/>
      <c r="BD1416" s="23"/>
      <c r="BE1416" s="23"/>
      <c r="BF1416" s="23"/>
      <c r="CD1416" s="23"/>
      <c r="CE1416" s="23"/>
      <c r="CH1416" s="20" t="str">
        <f t="shared" si="80"/>
        <v xml:space="preserve">[01/00/00] </v>
      </c>
    </row>
    <row r="1417" spans="40:86">
      <c r="AN1417" s="23"/>
      <c r="AO1417" s="23"/>
      <c r="AP1417" s="23"/>
      <c r="AQ1417" s="23"/>
      <c r="AR1417" s="23"/>
      <c r="AS1417" s="23"/>
      <c r="AT1417" s="23"/>
      <c r="AU1417" s="23"/>
      <c r="AV1417" s="23"/>
      <c r="AW1417" s="23"/>
      <c r="AX1417" s="23"/>
      <c r="AY1417" s="23"/>
      <c r="AZ1417" s="23"/>
      <c r="BA1417" s="23"/>
      <c r="BB1417" s="23"/>
      <c r="BC1417" s="23"/>
      <c r="BD1417" s="23"/>
      <c r="BE1417" s="23"/>
      <c r="BF1417" s="23"/>
      <c r="CD1417" s="23"/>
      <c r="CE1417" s="23"/>
      <c r="CH1417" s="20" t="str">
        <f t="shared" si="80"/>
        <v xml:space="preserve">[01/00/00] </v>
      </c>
    </row>
    <row r="1418" spans="40:86">
      <c r="AN1418" s="23"/>
      <c r="AO1418" s="23"/>
      <c r="AP1418" s="23"/>
      <c r="AQ1418" s="23"/>
      <c r="AR1418" s="23"/>
      <c r="AS1418" s="23"/>
      <c r="AT1418" s="23"/>
      <c r="AU1418" s="23"/>
      <c r="AV1418" s="23"/>
      <c r="AW1418" s="23"/>
      <c r="AX1418" s="23"/>
      <c r="AY1418" s="23"/>
      <c r="AZ1418" s="23"/>
      <c r="BA1418" s="23"/>
      <c r="BB1418" s="23"/>
      <c r="BC1418" s="23"/>
      <c r="BD1418" s="23"/>
      <c r="BE1418" s="23"/>
      <c r="BF1418" s="23"/>
      <c r="CD1418" s="23"/>
      <c r="CE1418" s="23"/>
      <c r="CH1418" s="20" t="str">
        <f t="shared" si="80"/>
        <v xml:space="preserve">[01/00/00] </v>
      </c>
    </row>
    <row r="1419" spans="40:86">
      <c r="AN1419" s="23"/>
      <c r="AO1419" s="23"/>
      <c r="AP1419" s="23"/>
      <c r="AQ1419" s="23"/>
      <c r="AR1419" s="23"/>
      <c r="AS1419" s="23"/>
      <c r="AT1419" s="23"/>
      <c r="AU1419" s="23"/>
      <c r="AV1419" s="23"/>
      <c r="AW1419" s="23"/>
      <c r="AX1419" s="23"/>
      <c r="AY1419" s="23"/>
      <c r="AZ1419" s="23"/>
      <c r="BA1419" s="23"/>
      <c r="BB1419" s="23"/>
      <c r="BC1419" s="23"/>
      <c r="BD1419" s="23"/>
      <c r="BE1419" s="23"/>
      <c r="BF1419" s="23"/>
      <c r="CD1419" s="23"/>
      <c r="CE1419" s="23"/>
      <c r="CH1419" s="20" t="str">
        <f t="shared" si="80"/>
        <v xml:space="preserve">[01/00/00] </v>
      </c>
    </row>
    <row r="1420" spans="40:86">
      <c r="AN1420" s="23"/>
      <c r="AO1420" s="23"/>
      <c r="AP1420" s="23"/>
      <c r="AQ1420" s="23"/>
      <c r="AR1420" s="23"/>
      <c r="AS1420" s="23"/>
      <c r="AT1420" s="23"/>
      <c r="AU1420" s="23"/>
      <c r="AV1420" s="23"/>
      <c r="AW1420" s="23"/>
      <c r="AX1420" s="23"/>
      <c r="AY1420" s="23"/>
      <c r="AZ1420" s="23"/>
      <c r="BA1420" s="23"/>
      <c r="BB1420" s="23"/>
      <c r="BC1420" s="23"/>
      <c r="BD1420" s="23"/>
      <c r="BE1420" s="23"/>
      <c r="BF1420" s="23"/>
      <c r="CD1420" s="23"/>
      <c r="CE1420" s="23"/>
      <c r="CH1420" s="20" t="str">
        <f t="shared" si="80"/>
        <v xml:space="preserve">[01/00/00] </v>
      </c>
    </row>
    <row r="1421" spans="40:86">
      <c r="AN1421" s="23"/>
      <c r="AO1421" s="23"/>
      <c r="AP1421" s="23"/>
      <c r="AQ1421" s="23"/>
      <c r="AR1421" s="23"/>
      <c r="AS1421" s="23"/>
      <c r="AT1421" s="23"/>
      <c r="AU1421" s="23"/>
      <c r="AV1421" s="23"/>
      <c r="AW1421" s="23"/>
      <c r="AX1421" s="23"/>
      <c r="AY1421" s="23"/>
      <c r="AZ1421" s="23"/>
      <c r="BA1421" s="23"/>
      <c r="BB1421" s="23"/>
      <c r="BC1421" s="23"/>
      <c r="BD1421" s="23"/>
      <c r="BE1421" s="23"/>
      <c r="BF1421" s="23"/>
      <c r="CD1421" s="23"/>
      <c r="CE1421" s="23"/>
      <c r="CH1421" s="20" t="str">
        <f t="shared" si="80"/>
        <v xml:space="preserve">[01/00/00] </v>
      </c>
    </row>
    <row r="1422" spans="40:86">
      <c r="AN1422" s="23"/>
      <c r="AO1422" s="23"/>
      <c r="AP1422" s="23"/>
      <c r="AQ1422" s="23"/>
      <c r="AR1422" s="23"/>
      <c r="AS1422" s="23"/>
      <c r="AT1422" s="23"/>
      <c r="AU1422" s="23"/>
      <c r="AV1422" s="23"/>
      <c r="AW1422" s="23"/>
      <c r="AX1422" s="23"/>
      <c r="AY1422" s="23"/>
      <c r="AZ1422" s="23"/>
      <c r="BA1422" s="23"/>
      <c r="BB1422" s="23"/>
      <c r="BC1422" s="23"/>
      <c r="BD1422" s="23"/>
      <c r="BE1422" s="23"/>
      <c r="BF1422" s="23"/>
      <c r="CD1422" s="23"/>
      <c r="CE1422" s="23"/>
      <c r="CH1422" s="20" t="str">
        <f t="shared" si="80"/>
        <v xml:space="preserve">[01/00/00] </v>
      </c>
    </row>
    <row r="1423" spans="40:86">
      <c r="AN1423" s="23"/>
      <c r="AO1423" s="23"/>
      <c r="AP1423" s="23"/>
      <c r="AQ1423" s="23"/>
      <c r="AR1423" s="23"/>
      <c r="AS1423" s="23"/>
      <c r="AT1423" s="23"/>
      <c r="AU1423" s="23"/>
      <c r="AV1423" s="23"/>
      <c r="AW1423" s="23"/>
      <c r="AX1423" s="23"/>
      <c r="AY1423" s="23"/>
      <c r="AZ1423" s="23"/>
      <c r="BA1423" s="23"/>
      <c r="BB1423" s="23"/>
      <c r="BC1423" s="23"/>
      <c r="BD1423" s="23"/>
      <c r="BE1423" s="23"/>
      <c r="BF1423" s="23"/>
      <c r="CD1423" s="23"/>
      <c r="CE1423" s="23"/>
      <c r="CH1423" s="20" t="str">
        <f t="shared" si="80"/>
        <v xml:space="preserve">[01/00/00] </v>
      </c>
    </row>
    <row r="1424" spans="40:86">
      <c r="AN1424" s="23"/>
      <c r="AO1424" s="23"/>
      <c r="AP1424" s="23"/>
      <c r="AQ1424" s="23"/>
      <c r="AR1424" s="23"/>
      <c r="AS1424" s="23"/>
      <c r="AT1424" s="23"/>
      <c r="AU1424" s="23"/>
      <c r="AV1424" s="23"/>
      <c r="AW1424" s="23"/>
      <c r="AX1424" s="23"/>
      <c r="AY1424" s="23"/>
      <c r="AZ1424" s="23"/>
      <c r="BA1424" s="23"/>
      <c r="BB1424" s="23"/>
      <c r="BC1424" s="23"/>
      <c r="BD1424" s="23"/>
      <c r="BE1424" s="23"/>
      <c r="BF1424" s="23"/>
      <c r="CD1424" s="23"/>
      <c r="CE1424" s="23"/>
      <c r="CH1424" s="20" t="str">
        <f t="shared" si="80"/>
        <v xml:space="preserve">[01/00/00] </v>
      </c>
    </row>
    <row r="1425" spans="40:86">
      <c r="AN1425" s="23"/>
      <c r="AO1425" s="23"/>
      <c r="AP1425" s="23"/>
      <c r="AQ1425" s="23"/>
      <c r="AR1425" s="23"/>
      <c r="AS1425" s="23"/>
      <c r="AT1425" s="23"/>
      <c r="AU1425" s="23"/>
      <c r="AV1425" s="23"/>
      <c r="AW1425" s="23"/>
      <c r="AX1425" s="23"/>
      <c r="AY1425" s="23"/>
      <c r="AZ1425" s="23"/>
      <c r="BA1425" s="23"/>
      <c r="BB1425" s="23"/>
      <c r="BC1425" s="23"/>
      <c r="BD1425" s="23"/>
      <c r="BE1425" s="23"/>
      <c r="BF1425" s="23"/>
      <c r="CD1425" s="23"/>
      <c r="CE1425" s="23"/>
      <c r="CH1425" s="20" t="str">
        <f t="shared" si="80"/>
        <v xml:space="preserve">[01/00/00] </v>
      </c>
    </row>
    <row r="1426" spans="40:86">
      <c r="AN1426" s="23"/>
      <c r="AO1426" s="23"/>
      <c r="AP1426" s="23"/>
      <c r="AQ1426" s="23"/>
      <c r="AR1426" s="23"/>
      <c r="AS1426" s="23"/>
      <c r="AT1426" s="23"/>
      <c r="AU1426" s="23"/>
      <c r="AV1426" s="23"/>
      <c r="AW1426" s="23"/>
      <c r="AX1426" s="23"/>
      <c r="AY1426" s="23"/>
      <c r="AZ1426" s="23"/>
      <c r="BA1426" s="23"/>
      <c r="BB1426" s="23"/>
      <c r="BC1426" s="23"/>
      <c r="BD1426" s="23"/>
      <c r="BE1426" s="23"/>
      <c r="BF1426" s="23"/>
      <c r="CD1426" s="23"/>
      <c r="CE1426" s="23"/>
      <c r="CH1426" s="20" t="str">
        <f t="shared" si="80"/>
        <v xml:space="preserve">[01/00/00] </v>
      </c>
    </row>
    <row r="1427" spans="40:86">
      <c r="AN1427" s="23"/>
      <c r="AO1427" s="23"/>
      <c r="AP1427" s="23"/>
      <c r="AQ1427" s="23"/>
      <c r="AR1427" s="23"/>
      <c r="AS1427" s="23"/>
      <c r="AT1427" s="23"/>
      <c r="AU1427" s="23"/>
      <c r="AV1427" s="23"/>
      <c r="AW1427" s="23"/>
      <c r="AX1427" s="23"/>
      <c r="AY1427" s="23"/>
      <c r="AZ1427" s="23"/>
      <c r="BA1427" s="23"/>
      <c r="BB1427" s="23"/>
      <c r="BC1427" s="23"/>
      <c r="BD1427" s="23"/>
      <c r="BE1427" s="23"/>
      <c r="BF1427" s="23"/>
      <c r="CD1427" s="23"/>
      <c r="CE1427" s="23"/>
      <c r="CH1427" s="20" t="str">
        <f t="shared" si="80"/>
        <v xml:space="preserve">[01/00/00] </v>
      </c>
    </row>
    <row r="1428" spans="40:86">
      <c r="AN1428" s="23"/>
      <c r="AO1428" s="23"/>
      <c r="AP1428" s="23"/>
      <c r="AQ1428" s="23"/>
      <c r="AR1428" s="23"/>
      <c r="AS1428" s="23"/>
      <c r="AT1428" s="23"/>
      <c r="AU1428" s="23"/>
      <c r="AV1428" s="23"/>
      <c r="AW1428" s="23"/>
      <c r="AX1428" s="23"/>
      <c r="AY1428" s="23"/>
      <c r="AZ1428" s="23"/>
      <c r="BA1428" s="23"/>
      <c r="BB1428" s="23"/>
      <c r="BC1428" s="23"/>
      <c r="BD1428" s="23"/>
      <c r="BE1428" s="23"/>
      <c r="BF1428" s="23"/>
      <c r="CD1428" s="23"/>
      <c r="CE1428" s="23"/>
      <c r="CH1428" s="20" t="str">
        <f t="shared" si="80"/>
        <v xml:space="preserve">[01/00/00] </v>
      </c>
    </row>
    <row r="1429" spans="40:86">
      <c r="AN1429" s="23"/>
      <c r="AO1429" s="23"/>
      <c r="AP1429" s="23"/>
      <c r="AQ1429" s="23"/>
      <c r="AR1429" s="23"/>
      <c r="AS1429" s="23"/>
      <c r="AT1429" s="23"/>
      <c r="AU1429" s="23"/>
      <c r="AV1429" s="23"/>
      <c r="AW1429" s="23"/>
      <c r="AX1429" s="23"/>
      <c r="AY1429" s="23"/>
      <c r="AZ1429" s="23"/>
      <c r="BA1429" s="23"/>
      <c r="BB1429" s="23"/>
      <c r="BC1429" s="23"/>
      <c r="BD1429" s="23"/>
      <c r="BE1429" s="23"/>
      <c r="BF1429" s="23"/>
      <c r="CD1429" s="23"/>
      <c r="CE1429" s="23"/>
      <c r="CH1429" s="20" t="str">
        <f t="shared" si="80"/>
        <v xml:space="preserve">[01/00/00] </v>
      </c>
    </row>
    <row r="1430" spans="40:86">
      <c r="AN1430" s="23"/>
      <c r="AO1430" s="23"/>
      <c r="AP1430" s="23"/>
      <c r="AQ1430" s="23"/>
      <c r="AR1430" s="23"/>
      <c r="AS1430" s="23"/>
      <c r="AT1430" s="23"/>
      <c r="AU1430" s="23"/>
      <c r="AV1430" s="23"/>
      <c r="AW1430" s="23"/>
      <c r="AX1430" s="23"/>
      <c r="AY1430" s="23"/>
      <c r="AZ1430" s="23"/>
      <c r="BA1430" s="23"/>
      <c r="BB1430" s="23"/>
      <c r="BC1430" s="23"/>
      <c r="BD1430" s="23"/>
      <c r="BE1430" s="23"/>
      <c r="BF1430" s="23"/>
      <c r="CD1430" s="23"/>
      <c r="CE1430" s="23"/>
      <c r="CH1430" s="20" t="str">
        <f t="shared" si="80"/>
        <v xml:space="preserve">[01/00/00] </v>
      </c>
    </row>
    <row r="1431" spans="40:86">
      <c r="AN1431" s="23"/>
      <c r="AO1431" s="23"/>
      <c r="AP1431" s="23"/>
      <c r="AQ1431" s="23"/>
      <c r="AR1431" s="23"/>
      <c r="AS1431" s="23"/>
      <c r="AT1431" s="23"/>
      <c r="AU1431" s="23"/>
      <c r="AV1431" s="23"/>
      <c r="AW1431" s="23"/>
      <c r="AX1431" s="23"/>
      <c r="AY1431" s="23"/>
      <c r="AZ1431" s="23"/>
      <c r="BA1431" s="23"/>
      <c r="BB1431" s="23"/>
      <c r="BC1431" s="23"/>
      <c r="BD1431" s="23"/>
      <c r="BE1431" s="23"/>
      <c r="BF1431" s="23"/>
      <c r="CD1431" s="23"/>
      <c r="CE1431" s="23"/>
      <c r="CH1431" s="20" t="str">
        <f t="shared" si="80"/>
        <v xml:space="preserve">[01/00/00] </v>
      </c>
    </row>
    <row r="1432" spans="40:86">
      <c r="AN1432" s="23"/>
      <c r="AO1432" s="23"/>
      <c r="AP1432" s="23"/>
      <c r="AQ1432" s="23"/>
      <c r="AR1432" s="23"/>
      <c r="AS1432" s="23"/>
      <c r="AT1432" s="23"/>
      <c r="AU1432" s="23"/>
      <c r="AV1432" s="23"/>
      <c r="AW1432" s="23"/>
      <c r="AX1432" s="23"/>
      <c r="AY1432" s="23"/>
      <c r="AZ1432" s="23"/>
      <c r="BA1432" s="23"/>
      <c r="BB1432" s="23"/>
      <c r="BC1432" s="23"/>
      <c r="BD1432" s="23"/>
      <c r="BE1432" s="23"/>
      <c r="BF1432" s="23"/>
      <c r="CD1432" s="23"/>
      <c r="CE1432" s="23"/>
      <c r="CH1432" s="20" t="str">
        <f t="shared" si="80"/>
        <v xml:space="preserve">[01/00/00] </v>
      </c>
    </row>
    <row r="1433" spans="40:86">
      <c r="AN1433" s="23"/>
      <c r="AO1433" s="23"/>
      <c r="AP1433" s="23"/>
      <c r="AQ1433" s="23"/>
      <c r="AR1433" s="23"/>
      <c r="AS1433" s="23"/>
      <c r="AT1433" s="23"/>
      <c r="AU1433" s="23"/>
      <c r="AV1433" s="23"/>
      <c r="AW1433" s="23"/>
      <c r="AX1433" s="23"/>
      <c r="AY1433" s="23"/>
      <c r="AZ1433" s="23"/>
      <c r="BA1433" s="23"/>
      <c r="BB1433" s="23"/>
      <c r="BC1433" s="23"/>
      <c r="BD1433" s="23"/>
      <c r="BE1433" s="23"/>
      <c r="BF1433" s="23"/>
      <c r="CD1433" s="23"/>
      <c r="CE1433" s="23"/>
      <c r="CH1433" s="20" t="str">
        <f t="shared" si="80"/>
        <v xml:space="preserve">[01/00/00] </v>
      </c>
    </row>
    <row r="1434" spans="40:86">
      <c r="AN1434" s="23"/>
      <c r="AO1434" s="23"/>
      <c r="AP1434" s="23"/>
      <c r="AQ1434" s="23"/>
      <c r="AR1434" s="23"/>
      <c r="AS1434" s="23"/>
      <c r="AT1434" s="23"/>
      <c r="AU1434" s="23"/>
      <c r="AV1434" s="23"/>
      <c r="AW1434" s="23"/>
      <c r="AX1434" s="23"/>
      <c r="AY1434" s="23"/>
      <c r="AZ1434" s="23"/>
      <c r="BA1434" s="23"/>
      <c r="BB1434" s="23"/>
      <c r="BC1434" s="23"/>
      <c r="BD1434" s="23"/>
      <c r="BE1434" s="23"/>
      <c r="BF1434" s="23"/>
      <c r="CD1434" s="23"/>
      <c r="CE1434" s="23"/>
      <c r="CH1434" s="20" t="str">
        <f t="shared" si="80"/>
        <v xml:space="preserve">[01/00/00] </v>
      </c>
    </row>
    <row r="1435" spans="40:86">
      <c r="AN1435" s="23"/>
      <c r="AO1435" s="23"/>
      <c r="AP1435" s="23"/>
      <c r="AQ1435" s="23"/>
      <c r="AR1435" s="23"/>
      <c r="AS1435" s="23"/>
      <c r="AT1435" s="23"/>
      <c r="AU1435" s="23"/>
      <c r="AV1435" s="23"/>
      <c r="AW1435" s="23"/>
      <c r="AX1435" s="23"/>
      <c r="AY1435" s="23"/>
      <c r="AZ1435" s="23"/>
      <c r="BA1435" s="23"/>
      <c r="BB1435" s="23"/>
      <c r="BC1435" s="23"/>
      <c r="BD1435" s="23"/>
      <c r="BE1435" s="23"/>
      <c r="BF1435" s="23"/>
      <c r="CD1435" s="23"/>
      <c r="CE1435" s="23"/>
      <c r="CH1435" s="20" t="str">
        <f t="shared" si="80"/>
        <v xml:space="preserve">[01/00/00] </v>
      </c>
    </row>
    <row r="1436" spans="40:86">
      <c r="AN1436" s="23"/>
      <c r="AO1436" s="23"/>
      <c r="AP1436" s="23"/>
      <c r="AQ1436" s="23"/>
      <c r="AR1436" s="23"/>
      <c r="AS1436" s="23"/>
      <c r="AT1436" s="23"/>
      <c r="AU1436" s="23"/>
      <c r="AV1436" s="23"/>
      <c r="AW1436" s="23"/>
      <c r="AX1436" s="23"/>
      <c r="AY1436" s="23"/>
      <c r="AZ1436" s="23"/>
      <c r="BA1436" s="23"/>
      <c r="BB1436" s="23"/>
      <c r="BC1436" s="23"/>
      <c r="BD1436" s="23"/>
      <c r="BE1436" s="23"/>
      <c r="BF1436" s="23"/>
      <c r="CD1436" s="23"/>
      <c r="CE1436" s="23"/>
      <c r="CH1436" s="20" t="str">
        <f t="shared" si="80"/>
        <v xml:space="preserve">[01/00/00] </v>
      </c>
    </row>
    <row r="1437" spans="40:86">
      <c r="AN1437" s="23"/>
      <c r="AO1437" s="23"/>
      <c r="AP1437" s="23"/>
      <c r="AQ1437" s="23"/>
      <c r="AR1437" s="23"/>
      <c r="AS1437" s="23"/>
      <c r="AT1437" s="23"/>
      <c r="AU1437" s="23"/>
      <c r="AV1437" s="23"/>
      <c r="AW1437" s="23"/>
      <c r="AX1437" s="23"/>
      <c r="AY1437" s="23"/>
      <c r="AZ1437" s="23"/>
      <c r="BA1437" s="23"/>
      <c r="BB1437" s="23"/>
      <c r="BC1437" s="23"/>
      <c r="BD1437" s="23"/>
      <c r="BE1437" s="23"/>
      <c r="BF1437" s="23"/>
      <c r="CD1437" s="23"/>
      <c r="CE1437" s="23"/>
      <c r="CH1437" s="20" t="str">
        <f t="shared" si="80"/>
        <v xml:space="preserve">[01/00/00] </v>
      </c>
    </row>
    <row r="1438" spans="40:86">
      <c r="AN1438" s="23"/>
      <c r="AO1438" s="23"/>
      <c r="AP1438" s="23"/>
      <c r="AQ1438" s="23"/>
      <c r="AR1438" s="23"/>
      <c r="AS1438" s="23"/>
      <c r="AT1438" s="23"/>
      <c r="AU1438" s="23"/>
      <c r="AV1438" s="23"/>
      <c r="AW1438" s="23"/>
      <c r="AX1438" s="23"/>
      <c r="AY1438" s="23"/>
      <c r="AZ1438" s="23"/>
      <c r="BA1438" s="23"/>
      <c r="BB1438" s="23"/>
      <c r="BC1438" s="23"/>
      <c r="BD1438" s="23"/>
      <c r="BE1438" s="23"/>
      <c r="BF1438" s="23"/>
      <c r="CD1438" s="23"/>
      <c r="CE1438" s="23"/>
      <c r="CH1438" s="20" t="str">
        <f t="shared" si="80"/>
        <v xml:space="preserve">[01/00/00] </v>
      </c>
    </row>
    <row r="1439" spans="40:86">
      <c r="AN1439" s="23"/>
      <c r="AO1439" s="23"/>
      <c r="AP1439" s="23"/>
      <c r="AQ1439" s="23"/>
      <c r="AR1439" s="23"/>
      <c r="AS1439" s="23"/>
      <c r="AT1439" s="23"/>
      <c r="AU1439" s="23"/>
      <c r="AV1439" s="23"/>
      <c r="AW1439" s="23"/>
      <c r="AX1439" s="23"/>
      <c r="AY1439" s="23"/>
      <c r="AZ1439" s="23"/>
      <c r="BA1439" s="23"/>
      <c r="BB1439" s="23"/>
      <c r="BC1439" s="23"/>
      <c r="BD1439" s="23"/>
      <c r="BE1439" s="23"/>
      <c r="BF1439" s="23"/>
      <c r="CD1439" s="23"/>
      <c r="CE1439" s="23"/>
      <c r="CH1439" s="20" t="str">
        <f t="shared" si="80"/>
        <v xml:space="preserve">[01/00/00] </v>
      </c>
    </row>
    <row r="1440" spans="40:86">
      <c r="AN1440" s="23"/>
      <c r="AO1440" s="23"/>
      <c r="AP1440" s="23"/>
      <c r="AQ1440" s="23"/>
      <c r="AR1440" s="23"/>
      <c r="AS1440" s="23"/>
      <c r="AT1440" s="23"/>
      <c r="AU1440" s="23"/>
      <c r="AV1440" s="23"/>
      <c r="AW1440" s="23"/>
      <c r="AX1440" s="23"/>
      <c r="AY1440" s="23"/>
      <c r="AZ1440" s="23"/>
      <c r="BA1440" s="23"/>
      <c r="BB1440" s="23"/>
      <c r="BC1440" s="23"/>
      <c r="BD1440" s="23"/>
      <c r="BE1440" s="23"/>
      <c r="BF1440" s="23"/>
      <c r="CD1440" s="23"/>
      <c r="CE1440" s="23"/>
      <c r="CH1440" s="20" t="str">
        <f t="shared" si="80"/>
        <v xml:space="preserve">[01/00/00] </v>
      </c>
    </row>
    <row r="1441" spans="40:86">
      <c r="AN1441" s="23"/>
      <c r="AO1441" s="23"/>
      <c r="AP1441" s="23"/>
      <c r="AQ1441" s="23"/>
      <c r="AR1441" s="23"/>
      <c r="AS1441" s="23"/>
      <c r="AT1441" s="23"/>
      <c r="AU1441" s="23"/>
      <c r="AV1441" s="23"/>
      <c r="AW1441" s="23"/>
      <c r="AX1441" s="23"/>
      <c r="AY1441" s="23"/>
      <c r="AZ1441" s="23"/>
      <c r="BA1441" s="23"/>
      <c r="BB1441" s="23"/>
      <c r="BC1441" s="23"/>
      <c r="BD1441" s="23"/>
      <c r="BE1441" s="23"/>
      <c r="BF1441" s="23"/>
      <c r="CD1441" s="23"/>
      <c r="CE1441" s="23"/>
      <c r="CH1441" s="20" t="str">
        <f t="shared" si="80"/>
        <v xml:space="preserve">[01/00/00] </v>
      </c>
    </row>
    <row r="1442" spans="40:86">
      <c r="AN1442" s="23"/>
      <c r="AO1442" s="23"/>
      <c r="AP1442" s="23"/>
      <c r="AQ1442" s="23"/>
      <c r="AR1442" s="23"/>
      <c r="AS1442" s="23"/>
      <c r="AT1442" s="23"/>
      <c r="AU1442" s="23"/>
      <c r="AV1442" s="23"/>
      <c r="AW1442" s="23"/>
      <c r="AX1442" s="23"/>
      <c r="AY1442" s="23"/>
      <c r="AZ1442" s="23"/>
      <c r="BA1442" s="23"/>
      <c r="BB1442" s="23"/>
      <c r="BC1442" s="23"/>
      <c r="BD1442" s="23"/>
      <c r="BE1442" s="23"/>
      <c r="BF1442" s="23"/>
      <c r="CD1442" s="23"/>
      <c r="CE1442" s="23"/>
      <c r="CH1442" s="20" t="str">
        <f t="shared" si="80"/>
        <v xml:space="preserve">[01/00/00] </v>
      </c>
    </row>
    <row r="1443" spans="40:86">
      <c r="AN1443" s="23"/>
      <c r="AO1443" s="23"/>
      <c r="AP1443" s="23"/>
      <c r="AQ1443" s="23"/>
      <c r="AR1443" s="23"/>
      <c r="AS1443" s="23"/>
      <c r="AT1443" s="23"/>
      <c r="AU1443" s="23"/>
      <c r="AV1443" s="23"/>
      <c r="AW1443" s="23"/>
      <c r="AX1443" s="23"/>
      <c r="AY1443" s="23"/>
      <c r="AZ1443" s="23"/>
      <c r="BA1443" s="23"/>
      <c r="BB1443" s="23"/>
      <c r="BC1443" s="23"/>
      <c r="BD1443" s="23"/>
      <c r="BE1443" s="23"/>
      <c r="BF1443" s="23"/>
      <c r="CD1443" s="23"/>
      <c r="CE1443" s="23"/>
      <c r="CH1443" s="20" t="str">
        <f t="shared" si="80"/>
        <v xml:space="preserve">[01/00/00] </v>
      </c>
    </row>
    <row r="1444" spans="40:86">
      <c r="AN1444" s="23"/>
      <c r="AO1444" s="23"/>
      <c r="AP1444" s="23"/>
      <c r="AQ1444" s="23"/>
      <c r="AR1444" s="23"/>
      <c r="AS1444" s="23"/>
      <c r="AT1444" s="23"/>
      <c r="AU1444" s="23"/>
      <c r="AV1444" s="23"/>
      <c r="AW1444" s="23"/>
      <c r="AX1444" s="23"/>
      <c r="AY1444" s="23"/>
      <c r="AZ1444" s="23"/>
      <c r="BA1444" s="23"/>
      <c r="BB1444" s="23"/>
      <c r="BC1444" s="23"/>
      <c r="BD1444" s="23"/>
      <c r="BE1444" s="23"/>
      <c r="BF1444" s="23"/>
      <c r="CD1444" s="23"/>
      <c r="CE1444" s="23"/>
      <c r="CH1444" s="20" t="str">
        <f t="shared" si="80"/>
        <v xml:space="preserve">[01/00/00] </v>
      </c>
    </row>
    <row r="1445" spans="40:86">
      <c r="AN1445" s="23"/>
      <c r="AO1445" s="23"/>
      <c r="AP1445" s="23"/>
      <c r="AQ1445" s="23"/>
      <c r="AR1445" s="23"/>
      <c r="AS1445" s="23"/>
      <c r="AT1445" s="23"/>
      <c r="AU1445" s="23"/>
      <c r="AV1445" s="23"/>
      <c r="AW1445" s="23"/>
      <c r="AX1445" s="23"/>
      <c r="AY1445" s="23"/>
      <c r="AZ1445" s="23"/>
      <c r="BA1445" s="23"/>
      <c r="BB1445" s="23"/>
      <c r="BC1445" s="23"/>
      <c r="BD1445" s="23"/>
      <c r="BE1445" s="23"/>
      <c r="BF1445" s="23"/>
      <c r="CD1445" s="23"/>
      <c r="CE1445" s="23"/>
      <c r="CH1445" s="20" t="str">
        <f t="shared" si="80"/>
        <v xml:space="preserve">[01/00/00] </v>
      </c>
    </row>
    <row r="1446" spans="40:86">
      <c r="AN1446" s="23"/>
      <c r="AO1446" s="23"/>
      <c r="AP1446" s="23"/>
      <c r="AQ1446" s="23"/>
      <c r="AR1446" s="23"/>
      <c r="AS1446" s="23"/>
      <c r="AT1446" s="23"/>
      <c r="AU1446" s="23"/>
      <c r="AV1446" s="23"/>
      <c r="AW1446" s="23"/>
      <c r="AX1446" s="23"/>
      <c r="AY1446" s="23"/>
      <c r="AZ1446" s="23"/>
      <c r="BA1446" s="23"/>
      <c r="BB1446" s="23"/>
      <c r="BC1446" s="23"/>
      <c r="BD1446" s="23"/>
      <c r="BE1446" s="23"/>
      <c r="BF1446" s="23"/>
      <c r="CD1446" s="23"/>
      <c r="CE1446" s="23"/>
      <c r="CH1446" s="20" t="str">
        <f t="shared" si="80"/>
        <v xml:space="preserve">[01/00/00] </v>
      </c>
    </row>
    <row r="1447" spans="40:86">
      <c r="AN1447" s="23"/>
      <c r="AO1447" s="23"/>
      <c r="AP1447" s="23"/>
      <c r="AQ1447" s="23"/>
      <c r="AR1447" s="23"/>
      <c r="AS1447" s="23"/>
      <c r="AT1447" s="23"/>
      <c r="AU1447" s="23"/>
      <c r="AV1447" s="23"/>
      <c r="AW1447" s="23"/>
      <c r="AX1447" s="23"/>
      <c r="AY1447" s="23"/>
      <c r="AZ1447" s="23"/>
      <c r="BA1447" s="23"/>
      <c r="BB1447" s="23"/>
      <c r="BC1447" s="23"/>
      <c r="BD1447" s="23"/>
      <c r="BE1447" s="23"/>
      <c r="BF1447" s="23"/>
      <c r="CD1447" s="23"/>
      <c r="CE1447" s="23"/>
      <c r="CH1447" s="20" t="str">
        <f t="shared" si="80"/>
        <v xml:space="preserve">[01/00/00] </v>
      </c>
    </row>
    <row r="1448" spans="40:86">
      <c r="AN1448" s="23"/>
      <c r="AO1448" s="23"/>
      <c r="AP1448" s="23"/>
      <c r="AQ1448" s="23"/>
      <c r="AR1448" s="23"/>
      <c r="AS1448" s="23"/>
      <c r="AT1448" s="23"/>
      <c r="AU1448" s="23"/>
      <c r="AV1448" s="23"/>
      <c r="AW1448" s="23"/>
      <c r="AX1448" s="23"/>
      <c r="AY1448" s="23"/>
      <c r="AZ1448" s="23"/>
      <c r="BA1448" s="23"/>
      <c r="BB1448" s="23"/>
      <c r="BC1448" s="23"/>
      <c r="BD1448" s="23"/>
      <c r="BE1448" s="23"/>
      <c r="BF1448" s="23"/>
      <c r="CD1448" s="23"/>
      <c r="CE1448" s="23"/>
      <c r="CH1448" s="20" t="str">
        <f t="shared" si="80"/>
        <v xml:space="preserve">[01/00/00] </v>
      </c>
    </row>
    <row r="1449" spans="40:86">
      <c r="AN1449" s="23"/>
      <c r="AO1449" s="23"/>
      <c r="AP1449" s="23"/>
      <c r="AQ1449" s="23"/>
      <c r="AR1449" s="23"/>
      <c r="AS1449" s="23"/>
      <c r="AT1449" s="23"/>
      <c r="AU1449" s="23"/>
      <c r="AV1449" s="23"/>
      <c r="AW1449" s="23"/>
      <c r="AX1449" s="23"/>
      <c r="AY1449" s="23"/>
      <c r="AZ1449" s="23"/>
      <c r="BA1449" s="23"/>
      <c r="BB1449" s="23"/>
      <c r="BC1449" s="23"/>
      <c r="BD1449" s="23"/>
      <c r="BE1449" s="23"/>
      <c r="BF1449" s="23"/>
      <c r="CD1449" s="23"/>
      <c r="CE1449" s="23"/>
      <c r="CH1449" s="20" t="str">
        <f t="shared" si="80"/>
        <v xml:space="preserve">[01/00/00] </v>
      </c>
    </row>
    <row r="1450" spans="40:86">
      <c r="AN1450" s="23"/>
      <c r="AO1450" s="23"/>
      <c r="AP1450" s="23"/>
      <c r="AQ1450" s="23"/>
      <c r="AR1450" s="23"/>
      <c r="AS1450" s="23"/>
      <c r="AT1450" s="23"/>
      <c r="AU1450" s="23"/>
      <c r="AV1450" s="23"/>
      <c r="AW1450" s="23"/>
      <c r="AX1450" s="23"/>
      <c r="AY1450" s="23"/>
      <c r="AZ1450" s="23"/>
      <c r="BA1450" s="23"/>
      <c r="BB1450" s="23"/>
      <c r="BC1450" s="23"/>
      <c r="BD1450" s="23"/>
      <c r="BE1450" s="23"/>
      <c r="BF1450" s="23"/>
      <c r="CD1450" s="23"/>
      <c r="CE1450" s="23"/>
      <c r="CH1450" s="20" t="str">
        <f t="shared" si="80"/>
        <v xml:space="preserve">[01/00/00] </v>
      </c>
    </row>
    <row r="1451" spans="40:86">
      <c r="AN1451" s="23"/>
      <c r="AO1451" s="23"/>
      <c r="AP1451" s="23"/>
      <c r="AQ1451" s="23"/>
      <c r="AR1451" s="23"/>
      <c r="AS1451" s="23"/>
      <c r="AT1451" s="23"/>
      <c r="AU1451" s="23"/>
      <c r="AV1451" s="23"/>
      <c r="AW1451" s="23"/>
      <c r="AX1451" s="23"/>
      <c r="AY1451" s="23"/>
      <c r="AZ1451" s="23"/>
      <c r="BA1451" s="23"/>
      <c r="BB1451" s="23"/>
      <c r="BC1451" s="23"/>
      <c r="BD1451" s="23"/>
      <c r="BE1451" s="23"/>
      <c r="BF1451" s="23"/>
      <c r="CD1451" s="23"/>
      <c r="CE1451" s="23"/>
      <c r="CH1451" s="20" t="str">
        <f t="shared" si="80"/>
        <v xml:space="preserve">[01/00/00] </v>
      </c>
    </row>
    <row r="1452" spans="40:86">
      <c r="AN1452" s="23"/>
      <c r="AO1452" s="23"/>
      <c r="AP1452" s="23"/>
      <c r="AQ1452" s="23"/>
      <c r="AR1452" s="23"/>
      <c r="AS1452" s="23"/>
      <c r="AT1452" s="23"/>
      <c r="AU1452" s="23"/>
      <c r="AV1452" s="23"/>
      <c r="AW1452" s="23"/>
      <c r="AX1452" s="23"/>
      <c r="AY1452" s="23"/>
      <c r="AZ1452" s="23"/>
      <c r="BA1452" s="23"/>
      <c r="BB1452" s="23"/>
      <c r="BC1452" s="23"/>
      <c r="BD1452" s="23"/>
      <c r="BE1452" s="23"/>
      <c r="BF1452" s="23"/>
      <c r="CD1452" s="23"/>
      <c r="CE1452" s="23"/>
      <c r="CH1452" s="20" t="str">
        <f t="shared" si="80"/>
        <v xml:space="preserve">[01/00/00] </v>
      </c>
    </row>
    <row r="1453" spans="40:86">
      <c r="AN1453" s="23"/>
      <c r="AO1453" s="23"/>
      <c r="AP1453" s="23"/>
      <c r="AQ1453" s="23"/>
      <c r="AR1453" s="23"/>
      <c r="AS1453" s="23"/>
      <c r="AT1453" s="23"/>
      <c r="AU1453" s="23"/>
      <c r="AV1453" s="23"/>
      <c r="AW1453" s="23"/>
      <c r="AX1453" s="23"/>
      <c r="AY1453" s="23"/>
      <c r="AZ1453" s="23"/>
      <c r="BA1453" s="23"/>
      <c r="BB1453" s="23"/>
      <c r="BC1453" s="23"/>
      <c r="BD1453" s="23"/>
      <c r="BE1453" s="23"/>
      <c r="BF1453" s="23"/>
      <c r="CD1453" s="23"/>
      <c r="CE1453" s="23"/>
      <c r="CH1453" s="20" t="str">
        <f t="shared" si="80"/>
        <v xml:space="preserve">[01/00/00] </v>
      </c>
    </row>
    <row r="1454" spans="40:86">
      <c r="AN1454" s="23"/>
      <c r="AO1454" s="23"/>
      <c r="AP1454" s="23"/>
      <c r="AQ1454" s="23"/>
      <c r="AR1454" s="23"/>
      <c r="AS1454" s="23"/>
      <c r="AT1454" s="23"/>
      <c r="AU1454" s="23"/>
      <c r="AV1454" s="23"/>
      <c r="AW1454" s="23"/>
      <c r="AX1454" s="23"/>
      <c r="AY1454" s="23"/>
      <c r="AZ1454" s="23"/>
      <c r="BA1454" s="23"/>
      <c r="BB1454" s="23"/>
      <c r="BC1454" s="23"/>
      <c r="BD1454" s="23"/>
      <c r="BE1454" s="23"/>
      <c r="BF1454" s="23"/>
      <c r="CD1454" s="23"/>
      <c r="CE1454" s="23"/>
      <c r="CH1454" s="20" t="str">
        <f t="shared" si="80"/>
        <v xml:space="preserve">[01/00/00] </v>
      </c>
    </row>
    <row r="1455" spans="40:86">
      <c r="AN1455" s="23"/>
      <c r="AO1455" s="23"/>
      <c r="AP1455" s="23"/>
      <c r="AQ1455" s="23"/>
      <c r="AR1455" s="23"/>
      <c r="AS1455" s="23"/>
      <c r="AT1455" s="23"/>
      <c r="AU1455" s="23"/>
      <c r="AV1455" s="23"/>
      <c r="AW1455" s="23"/>
      <c r="AX1455" s="23"/>
      <c r="AY1455" s="23"/>
      <c r="AZ1455" s="23"/>
      <c r="BA1455" s="23"/>
      <c r="BB1455" s="23"/>
      <c r="BC1455" s="23"/>
      <c r="BD1455" s="23"/>
      <c r="BE1455" s="23"/>
      <c r="BF1455" s="23"/>
      <c r="CD1455" s="23"/>
      <c r="CE1455" s="23"/>
      <c r="CH1455" s="20" t="str">
        <f t="shared" si="80"/>
        <v xml:space="preserve">[01/00/00] </v>
      </c>
    </row>
    <row r="1456" spans="40:86">
      <c r="AN1456" s="23"/>
      <c r="AO1456" s="23"/>
      <c r="AP1456" s="23"/>
      <c r="AQ1456" s="23"/>
      <c r="AR1456" s="23"/>
      <c r="AS1456" s="23"/>
      <c r="AT1456" s="23"/>
      <c r="AU1456" s="23"/>
      <c r="AV1456" s="23"/>
      <c r="AW1456" s="23"/>
      <c r="AX1456" s="23"/>
      <c r="AY1456" s="23"/>
      <c r="AZ1456" s="23"/>
      <c r="BA1456" s="23"/>
      <c r="BB1456" s="23"/>
      <c r="BC1456" s="23"/>
      <c r="BD1456" s="23"/>
      <c r="BE1456" s="23"/>
      <c r="BF1456" s="23"/>
      <c r="CD1456" s="23"/>
      <c r="CE1456" s="23"/>
      <c r="CH1456" s="20" t="str">
        <f t="shared" si="80"/>
        <v xml:space="preserve">[01/00/00] </v>
      </c>
    </row>
    <row r="1457" spans="40:86">
      <c r="AN1457" s="23"/>
      <c r="AO1457" s="23"/>
      <c r="AP1457" s="23"/>
      <c r="AQ1457" s="23"/>
      <c r="AR1457" s="23"/>
      <c r="AS1457" s="23"/>
      <c r="AT1457" s="23"/>
      <c r="AU1457" s="23"/>
      <c r="AV1457" s="23"/>
      <c r="AW1457" s="23"/>
      <c r="AX1457" s="23"/>
      <c r="AY1457" s="23"/>
      <c r="AZ1457" s="23"/>
      <c r="BA1457" s="23"/>
      <c r="BB1457" s="23"/>
      <c r="BC1457" s="23"/>
      <c r="BD1457" s="23"/>
      <c r="BE1457" s="23"/>
      <c r="BF1457" s="23"/>
      <c r="CD1457" s="23"/>
      <c r="CE1457" s="23"/>
      <c r="CH1457" s="20" t="str">
        <f t="shared" si="80"/>
        <v xml:space="preserve">[01/00/00] </v>
      </c>
    </row>
    <row r="1458" spans="40:86">
      <c r="AN1458" s="23"/>
      <c r="AO1458" s="23"/>
      <c r="AP1458" s="23"/>
      <c r="AQ1458" s="23"/>
      <c r="AR1458" s="23"/>
      <c r="AS1458" s="23"/>
      <c r="AT1458" s="23"/>
      <c r="AU1458" s="23"/>
      <c r="AV1458" s="23"/>
      <c r="AW1458" s="23"/>
      <c r="AX1458" s="23"/>
      <c r="AY1458" s="23"/>
      <c r="AZ1458" s="23"/>
      <c r="BA1458" s="23"/>
      <c r="BB1458" s="23"/>
      <c r="BC1458" s="23"/>
      <c r="BD1458" s="23"/>
      <c r="BE1458" s="23"/>
      <c r="BF1458" s="23"/>
      <c r="CD1458" s="23"/>
      <c r="CE1458" s="23"/>
      <c r="CH1458" s="20" t="str">
        <f t="shared" si="80"/>
        <v xml:space="preserve">[01/00/00] </v>
      </c>
    </row>
    <row r="1459" spans="40:86">
      <c r="AN1459" s="23"/>
      <c r="AO1459" s="23"/>
      <c r="AP1459" s="23"/>
      <c r="AQ1459" s="23"/>
      <c r="AR1459" s="23"/>
      <c r="AS1459" s="23"/>
      <c r="AT1459" s="23"/>
      <c r="AU1459" s="23"/>
      <c r="AV1459" s="23"/>
      <c r="AW1459" s="23"/>
      <c r="AX1459" s="23"/>
      <c r="AY1459" s="23"/>
      <c r="AZ1459" s="23"/>
      <c r="BA1459" s="23"/>
      <c r="BB1459" s="23"/>
      <c r="BC1459" s="23"/>
      <c r="BD1459" s="23"/>
      <c r="BE1459" s="23"/>
      <c r="BF1459" s="23"/>
      <c r="CD1459" s="23"/>
      <c r="CE1459" s="23"/>
      <c r="CH1459" s="20" t="str">
        <f t="shared" si="80"/>
        <v xml:space="preserve">[01/00/00] </v>
      </c>
    </row>
    <row r="1460" spans="40:86">
      <c r="AN1460" s="23"/>
      <c r="AO1460" s="23"/>
      <c r="AP1460" s="23"/>
      <c r="AQ1460" s="23"/>
      <c r="AR1460" s="23"/>
      <c r="AS1460" s="23"/>
      <c r="AT1460" s="23"/>
      <c r="AU1460" s="23"/>
      <c r="AV1460" s="23"/>
      <c r="AW1460" s="23"/>
      <c r="AX1460" s="23"/>
      <c r="AY1460" s="23"/>
      <c r="AZ1460" s="23"/>
      <c r="BA1460" s="23"/>
      <c r="BB1460" s="23"/>
      <c r="BC1460" s="23"/>
      <c r="BD1460" s="23"/>
      <c r="BE1460" s="23"/>
      <c r="BF1460" s="23"/>
      <c r="CD1460" s="23"/>
      <c r="CE1460" s="23"/>
      <c r="CH1460" s="20" t="str">
        <f t="shared" si="80"/>
        <v xml:space="preserve">[01/00/00] </v>
      </c>
    </row>
    <row r="1461" spans="40:86">
      <c r="AN1461" s="23"/>
      <c r="AO1461" s="23"/>
      <c r="AP1461" s="23"/>
      <c r="AQ1461" s="23"/>
      <c r="AR1461" s="23"/>
      <c r="AS1461" s="23"/>
      <c r="AT1461" s="23"/>
      <c r="AU1461" s="23"/>
      <c r="AV1461" s="23"/>
      <c r="AW1461" s="23"/>
      <c r="AX1461" s="23"/>
      <c r="AY1461" s="23"/>
      <c r="AZ1461" s="23"/>
      <c r="BA1461" s="23"/>
      <c r="BB1461" s="23"/>
      <c r="BC1461" s="23"/>
      <c r="BD1461" s="23"/>
      <c r="BE1461" s="23"/>
      <c r="BF1461" s="23"/>
      <c r="CD1461" s="23"/>
      <c r="CE1461" s="23"/>
      <c r="CH1461" s="20" t="str">
        <f t="shared" si="80"/>
        <v xml:space="preserve">[01/00/00] </v>
      </c>
    </row>
    <row r="1462" spans="40:86">
      <c r="AN1462" s="23"/>
      <c r="AO1462" s="23"/>
      <c r="AP1462" s="23"/>
      <c r="AQ1462" s="23"/>
      <c r="AR1462" s="23"/>
      <c r="AS1462" s="23"/>
      <c r="AT1462" s="23"/>
      <c r="AU1462" s="23"/>
      <c r="AV1462" s="23"/>
      <c r="AW1462" s="23"/>
      <c r="AX1462" s="23"/>
      <c r="AY1462" s="23"/>
      <c r="AZ1462" s="23"/>
      <c r="BA1462" s="23"/>
      <c r="BB1462" s="23"/>
      <c r="BC1462" s="23"/>
      <c r="BD1462" s="23"/>
      <c r="BE1462" s="23"/>
      <c r="BF1462" s="23"/>
      <c r="CD1462" s="23"/>
      <c r="CE1462" s="23"/>
      <c r="CH1462" s="20" t="str">
        <f t="shared" si="80"/>
        <v xml:space="preserve">[01/00/00] </v>
      </c>
    </row>
    <row r="1463" spans="40:86">
      <c r="AN1463" s="23"/>
      <c r="AO1463" s="23"/>
      <c r="AP1463" s="23"/>
      <c r="AQ1463" s="23"/>
      <c r="AR1463" s="23"/>
      <c r="AS1463" s="23"/>
      <c r="AT1463" s="23"/>
      <c r="AU1463" s="23"/>
      <c r="AV1463" s="23"/>
      <c r="AW1463" s="23"/>
      <c r="AX1463" s="23"/>
      <c r="AY1463" s="23"/>
      <c r="AZ1463" s="23"/>
      <c r="BA1463" s="23"/>
      <c r="BB1463" s="23"/>
      <c r="BC1463" s="23"/>
      <c r="BD1463" s="23"/>
      <c r="BE1463" s="23"/>
      <c r="BF1463" s="23"/>
      <c r="CD1463" s="23"/>
      <c r="CE1463" s="23"/>
      <c r="CH1463" s="20" t="str">
        <f t="shared" si="80"/>
        <v xml:space="preserve">[01/00/00] </v>
      </c>
    </row>
    <row r="1464" spans="40:86">
      <c r="AN1464" s="23"/>
      <c r="AO1464" s="23"/>
      <c r="AP1464" s="23"/>
      <c r="AQ1464" s="23"/>
      <c r="AR1464" s="23"/>
      <c r="AS1464" s="23"/>
      <c r="AT1464" s="23"/>
      <c r="AU1464" s="23"/>
      <c r="AV1464" s="23"/>
      <c r="AW1464" s="23"/>
      <c r="AX1464" s="23"/>
      <c r="AY1464" s="23"/>
      <c r="AZ1464" s="23"/>
      <c r="BA1464" s="23"/>
      <c r="BB1464" s="23"/>
      <c r="BC1464" s="23"/>
      <c r="BD1464" s="23"/>
      <c r="BE1464" s="23"/>
      <c r="BF1464" s="23"/>
      <c r="CD1464" s="23"/>
      <c r="CE1464" s="23"/>
      <c r="CH1464" s="20" t="str">
        <f t="shared" si="80"/>
        <v xml:space="preserve">[01/00/00] </v>
      </c>
    </row>
    <row r="1465" spans="40:86">
      <c r="AN1465" s="23"/>
      <c r="AO1465" s="23"/>
      <c r="AP1465" s="23"/>
      <c r="AQ1465" s="23"/>
      <c r="AR1465" s="23"/>
      <c r="AS1465" s="23"/>
      <c r="AT1465" s="23"/>
      <c r="AU1465" s="23"/>
      <c r="AV1465" s="23"/>
      <c r="AW1465" s="23"/>
      <c r="AX1465" s="23"/>
      <c r="AY1465" s="23"/>
      <c r="AZ1465" s="23"/>
      <c r="BA1465" s="23"/>
      <c r="BB1465" s="23"/>
      <c r="BC1465" s="23"/>
      <c r="BD1465" s="23"/>
      <c r="BE1465" s="23"/>
      <c r="BF1465" s="23"/>
      <c r="CD1465" s="23"/>
      <c r="CE1465" s="23"/>
      <c r="CH1465" s="20" t="str">
        <f t="shared" si="80"/>
        <v xml:space="preserve">[01/00/00] </v>
      </c>
    </row>
    <row r="1466" spans="40:86">
      <c r="AN1466" s="23"/>
      <c r="AO1466" s="23"/>
      <c r="AP1466" s="23"/>
      <c r="AQ1466" s="23"/>
      <c r="AR1466" s="23"/>
      <c r="AS1466" s="23"/>
      <c r="AT1466" s="23"/>
      <c r="AU1466" s="23"/>
      <c r="AV1466" s="23"/>
      <c r="AW1466" s="23"/>
      <c r="AX1466" s="23"/>
      <c r="AY1466" s="23"/>
      <c r="AZ1466" s="23"/>
      <c r="BA1466" s="23"/>
      <c r="BB1466" s="23"/>
      <c r="BC1466" s="23"/>
      <c r="BD1466" s="23"/>
      <c r="BE1466" s="23"/>
      <c r="BF1466" s="23"/>
      <c r="CD1466" s="23"/>
      <c r="CE1466" s="23"/>
      <c r="CH1466" s="20" t="str">
        <f t="shared" si="80"/>
        <v xml:space="preserve">[01/00/00] </v>
      </c>
    </row>
    <row r="1467" spans="40:86">
      <c r="AN1467" s="23"/>
      <c r="AO1467" s="23"/>
      <c r="AP1467" s="23"/>
      <c r="AQ1467" s="23"/>
      <c r="AR1467" s="23"/>
      <c r="AS1467" s="23"/>
      <c r="AT1467" s="23"/>
      <c r="AU1467" s="23"/>
      <c r="AV1467" s="23"/>
      <c r="AW1467" s="23"/>
      <c r="AX1467" s="23"/>
      <c r="AY1467" s="23"/>
      <c r="AZ1467" s="23"/>
      <c r="BA1467" s="23"/>
      <c r="BB1467" s="23"/>
      <c r="BC1467" s="23"/>
      <c r="BD1467" s="23"/>
      <c r="BE1467" s="23"/>
      <c r="BF1467" s="23"/>
      <c r="CD1467" s="23"/>
      <c r="CE1467" s="23"/>
      <c r="CH1467" s="20" t="str">
        <f t="shared" si="80"/>
        <v xml:space="preserve">[01/00/00] </v>
      </c>
    </row>
    <row r="1468" spans="40:86">
      <c r="AN1468" s="23"/>
      <c r="AO1468" s="23"/>
      <c r="AP1468" s="23"/>
      <c r="AQ1468" s="23"/>
      <c r="AR1468" s="23"/>
      <c r="AS1468" s="23"/>
      <c r="AT1468" s="23"/>
      <c r="AU1468" s="23"/>
      <c r="AV1468" s="23"/>
      <c r="AW1468" s="23"/>
      <c r="AX1468" s="23"/>
      <c r="AY1468" s="23"/>
      <c r="AZ1468" s="23"/>
      <c r="BA1468" s="23"/>
      <c r="BB1468" s="23"/>
      <c r="BC1468" s="23"/>
      <c r="BD1468" s="23"/>
      <c r="BE1468" s="23"/>
      <c r="BF1468" s="23"/>
      <c r="CD1468" s="23"/>
      <c r="CE1468" s="23"/>
      <c r="CH1468" s="20" t="str">
        <f t="shared" si="80"/>
        <v xml:space="preserve">[01/00/00] </v>
      </c>
    </row>
    <row r="1469" spans="40:86">
      <c r="AN1469" s="23"/>
      <c r="AO1469" s="23"/>
      <c r="AP1469" s="23"/>
      <c r="AQ1469" s="23"/>
      <c r="AR1469" s="23"/>
      <c r="AS1469" s="23"/>
      <c r="AT1469" s="23"/>
      <c r="AU1469" s="23"/>
      <c r="AV1469" s="23"/>
      <c r="AW1469" s="23"/>
      <c r="AX1469" s="23"/>
      <c r="AY1469" s="23"/>
      <c r="AZ1469" s="23"/>
      <c r="BA1469" s="23"/>
      <c r="BB1469" s="23"/>
      <c r="BC1469" s="23"/>
      <c r="BD1469" s="23"/>
      <c r="BE1469" s="23"/>
      <c r="BF1469" s="23"/>
      <c r="CD1469" s="23"/>
      <c r="CE1469" s="23"/>
      <c r="CH1469" s="20" t="str">
        <f t="shared" si="80"/>
        <v xml:space="preserve">[01/00/00] </v>
      </c>
    </row>
    <row r="1470" spans="40:86">
      <c r="AN1470" s="23"/>
      <c r="AO1470" s="23"/>
      <c r="AP1470" s="23"/>
      <c r="AQ1470" s="23"/>
      <c r="AR1470" s="23"/>
      <c r="AS1470" s="23"/>
      <c r="AT1470" s="23"/>
      <c r="AU1470" s="23"/>
      <c r="AV1470" s="23"/>
      <c r="AW1470" s="23"/>
      <c r="AX1470" s="23"/>
      <c r="AY1470" s="23"/>
      <c r="AZ1470" s="23"/>
      <c r="BA1470" s="23"/>
      <c r="BB1470" s="23"/>
      <c r="BC1470" s="23"/>
      <c r="BD1470" s="23"/>
      <c r="BE1470" s="23"/>
      <c r="BF1470" s="23"/>
      <c r="CD1470" s="23"/>
      <c r="CE1470" s="23"/>
      <c r="CH1470" s="20" t="str">
        <f t="shared" si="80"/>
        <v xml:space="preserve">[01/00/00] </v>
      </c>
    </row>
    <row r="1471" spans="40:86">
      <c r="AN1471" s="23"/>
      <c r="AO1471" s="23"/>
      <c r="AP1471" s="23"/>
      <c r="AQ1471" s="23"/>
      <c r="AR1471" s="23"/>
      <c r="AS1471" s="23"/>
      <c r="AT1471" s="23"/>
      <c r="AU1471" s="23"/>
      <c r="AV1471" s="23"/>
      <c r="AW1471" s="23"/>
      <c r="AX1471" s="23"/>
      <c r="AY1471" s="23"/>
      <c r="AZ1471" s="23"/>
      <c r="BA1471" s="23"/>
      <c r="BB1471" s="23"/>
      <c r="BC1471" s="23"/>
      <c r="BD1471" s="23"/>
      <c r="BE1471" s="23"/>
      <c r="BF1471" s="23"/>
      <c r="CD1471" s="23"/>
      <c r="CE1471" s="23"/>
      <c r="CH1471" s="20" t="str">
        <f t="shared" si="80"/>
        <v xml:space="preserve">[01/00/00] </v>
      </c>
    </row>
    <row r="1472" spans="40:86">
      <c r="AN1472" s="23"/>
      <c r="AO1472" s="23"/>
      <c r="AP1472" s="23"/>
      <c r="AQ1472" s="23"/>
      <c r="AR1472" s="23"/>
      <c r="AS1472" s="23"/>
      <c r="AT1472" s="23"/>
      <c r="AU1472" s="23"/>
      <c r="AV1472" s="23"/>
      <c r="AW1472" s="23"/>
      <c r="AX1472" s="23"/>
      <c r="AY1472" s="23"/>
      <c r="AZ1472" s="23"/>
      <c r="BA1472" s="23"/>
      <c r="BB1472" s="23"/>
      <c r="BC1472" s="23"/>
      <c r="BD1472" s="23"/>
      <c r="BE1472" s="23"/>
      <c r="BF1472" s="23"/>
      <c r="CD1472" s="23"/>
      <c r="CE1472" s="23"/>
      <c r="CH1472" s="20" t="str">
        <f t="shared" si="80"/>
        <v xml:space="preserve">[01/00/00] </v>
      </c>
    </row>
    <row r="1473" spans="40:86">
      <c r="AN1473" s="23"/>
      <c r="AO1473" s="23"/>
      <c r="AP1473" s="23"/>
      <c r="AQ1473" s="23"/>
      <c r="AR1473" s="23"/>
      <c r="AS1473" s="23"/>
      <c r="AT1473" s="23"/>
      <c r="AU1473" s="23"/>
      <c r="AV1473" s="23"/>
      <c r="AW1473" s="23"/>
      <c r="AX1473" s="23"/>
      <c r="AY1473" s="23"/>
      <c r="AZ1473" s="23"/>
      <c r="BA1473" s="23"/>
      <c r="BB1473" s="23"/>
      <c r="BC1473" s="23"/>
      <c r="BD1473" s="23"/>
      <c r="BE1473" s="23"/>
      <c r="BF1473" s="23"/>
      <c r="CD1473" s="23"/>
      <c r="CE1473" s="23"/>
      <c r="CH1473" s="20" t="str">
        <f t="shared" si="80"/>
        <v xml:space="preserve">[01/00/00] </v>
      </c>
    </row>
    <row r="1474" spans="40:86">
      <c r="AN1474" s="23"/>
      <c r="AO1474" s="23"/>
      <c r="AP1474" s="23"/>
      <c r="AQ1474" s="23"/>
      <c r="AR1474" s="23"/>
      <c r="AS1474" s="23"/>
      <c r="AT1474" s="23"/>
      <c r="AU1474" s="23"/>
      <c r="AV1474" s="23"/>
      <c r="AW1474" s="23"/>
      <c r="AX1474" s="23"/>
      <c r="AY1474" s="23"/>
      <c r="AZ1474" s="23"/>
      <c r="BA1474" s="23"/>
      <c r="BB1474" s="23"/>
      <c r="BC1474" s="23"/>
      <c r="BD1474" s="23"/>
      <c r="BE1474" s="23"/>
      <c r="BF1474" s="23"/>
      <c r="CD1474" s="23"/>
      <c r="CE1474" s="23"/>
      <c r="CH1474" s="20" t="str">
        <f t="shared" si="80"/>
        <v xml:space="preserve">[01/00/00] </v>
      </c>
    </row>
    <row r="1475" spans="40:86">
      <c r="AN1475" s="23"/>
      <c r="AO1475" s="23"/>
      <c r="AP1475" s="23"/>
      <c r="AQ1475" s="23"/>
      <c r="AR1475" s="23"/>
      <c r="AS1475" s="23"/>
      <c r="AT1475" s="23"/>
      <c r="AU1475" s="23"/>
      <c r="AV1475" s="23"/>
      <c r="AW1475" s="23"/>
      <c r="AX1475" s="23"/>
      <c r="AY1475" s="23"/>
      <c r="AZ1475" s="23"/>
      <c r="BA1475" s="23"/>
      <c r="BB1475" s="23"/>
      <c r="BC1475" s="23"/>
      <c r="BD1475" s="23"/>
      <c r="BE1475" s="23"/>
      <c r="BF1475" s="23"/>
      <c r="CD1475" s="23"/>
      <c r="CE1475" s="23"/>
      <c r="CH1475" s="20" t="str">
        <f t="shared" si="80"/>
        <v xml:space="preserve">[01/00/00] </v>
      </c>
    </row>
    <row r="1476" spans="40:86">
      <c r="AN1476" s="23"/>
      <c r="AO1476" s="23"/>
      <c r="AP1476" s="23"/>
      <c r="AQ1476" s="23"/>
      <c r="AR1476" s="23"/>
      <c r="AS1476" s="23"/>
      <c r="AT1476" s="23"/>
      <c r="AU1476" s="23"/>
      <c r="AV1476" s="23"/>
      <c r="AW1476" s="23"/>
      <c r="AX1476" s="23"/>
      <c r="AY1476" s="23"/>
      <c r="AZ1476" s="23"/>
      <c r="BA1476" s="23"/>
      <c r="BB1476" s="23"/>
      <c r="BC1476" s="23"/>
      <c r="BD1476" s="23"/>
      <c r="BE1476" s="23"/>
      <c r="BF1476" s="23"/>
      <c r="CD1476" s="23"/>
      <c r="CE1476" s="23"/>
      <c r="CH1476" s="20" t="str">
        <f t="shared" ref="CH1476:CH1539" si="81">"[" &amp; TEXT(CD1476,"MM/DD/YY") &amp; "] "</f>
        <v xml:space="preserve">[01/00/00] </v>
      </c>
    </row>
    <row r="1477" spans="40:86">
      <c r="AN1477" s="23"/>
      <c r="AO1477" s="23"/>
      <c r="AP1477" s="23"/>
      <c r="AQ1477" s="23"/>
      <c r="AR1477" s="23"/>
      <c r="AS1477" s="23"/>
      <c r="AT1477" s="23"/>
      <c r="AU1477" s="23"/>
      <c r="AV1477" s="23"/>
      <c r="AW1477" s="23"/>
      <c r="AX1477" s="23"/>
      <c r="AY1477" s="23"/>
      <c r="AZ1477" s="23"/>
      <c r="BA1477" s="23"/>
      <c r="BB1477" s="23"/>
      <c r="BC1477" s="23"/>
      <c r="BD1477" s="23"/>
      <c r="BE1477" s="23"/>
      <c r="BF1477" s="23"/>
      <c r="CD1477" s="23"/>
      <c r="CE1477" s="23"/>
      <c r="CH1477" s="20" t="str">
        <f t="shared" si="81"/>
        <v xml:space="preserve">[01/00/00] </v>
      </c>
    </row>
    <row r="1478" spans="40:86">
      <c r="AN1478" s="23"/>
      <c r="AO1478" s="23"/>
      <c r="AP1478" s="23"/>
      <c r="AQ1478" s="23"/>
      <c r="AR1478" s="23"/>
      <c r="AS1478" s="23"/>
      <c r="AT1478" s="23"/>
      <c r="AU1478" s="23"/>
      <c r="AV1478" s="23"/>
      <c r="AW1478" s="23"/>
      <c r="AX1478" s="23"/>
      <c r="AY1478" s="23"/>
      <c r="AZ1478" s="23"/>
      <c r="BA1478" s="23"/>
      <c r="BB1478" s="23"/>
      <c r="BC1478" s="23"/>
      <c r="BD1478" s="23"/>
      <c r="BE1478" s="23"/>
      <c r="BF1478" s="23"/>
      <c r="CD1478" s="23"/>
      <c r="CE1478" s="23"/>
      <c r="CH1478" s="20" t="str">
        <f t="shared" si="81"/>
        <v xml:space="preserve">[01/00/00] </v>
      </c>
    </row>
    <row r="1479" spans="40:86">
      <c r="AN1479" s="23"/>
      <c r="AO1479" s="23"/>
      <c r="AP1479" s="23"/>
      <c r="AQ1479" s="23"/>
      <c r="AR1479" s="23"/>
      <c r="AS1479" s="23"/>
      <c r="AT1479" s="23"/>
      <c r="AU1479" s="23"/>
      <c r="AV1479" s="23"/>
      <c r="AW1479" s="23"/>
      <c r="AX1479" s="23"/>
      <c r="AY1479" s="23"/>
      <c r="AZ1479" s="23"/>
      <c r="BA1479" s="23"/>
      <c r="BB1479" s="23"/>
      <c r="BC1479" s="23"/>
      <c r="BD1479" s="23"/>
      <c r="BE1479" s="23"/>
      <c r="BF1479" s="23"/>
      <c r="CD1479" s="23"/>
      <c r="CE1479" s="23"/>
      <c r="CH1479" s="20" t="str">
        <f t="shared" si="81"/>
        <v xml:space="preserve">[01/00/00] </v>
      </c>
    </row>
    <row r="1480" spans="40:86">
      <c r="AN1480" s="23"/>
      <c r="AO1480" s="23"/>
      <c r="AP1480" s="23"/>
      <c r="AQ1480" s="23"/>
      <c r="AR1480" s="23"/>
      <c r="AS1480" s="23"/>
      <c r="AT1480" s="23"/>
      <c r="AU1480" s="23"/>
      <c r="AV1480" s="23"/>
      <c r="AW1480" s="23"/>
      <c r="AX1480" s="23"/>
      <c r="AY1480" s="23"/>
      <c r="AZ1480" s="23"/>
      <c r="BA1480" s="23"/>
      <c r="BB1480" s="23"/>
      <c r="BC1480" s="23"/>
      <c r="BD1480" s="23"/>
      <c r="BE1480" s="23"/>
      <c r="BF1480" s="23"/>
      <c r="CD1480" s="23"/>
      <c r="CE1480" s="23"/>
      <c r="CH1480" s="20" t="str">
        <f t="shared" si="81"/>
        <v xml:space="preserve">[01/00/00] </v>
      </c>
    </row>
    <row r="1481" spans="40:86">
      <c r="AN1481" s="23"/>
      <c r="AO1481" s="23"/>
      <c r="AP1481" s="23"/>
      <c r="AQ1481" s="23"/>
      <c r="AR1481" s="23"/>
      <c r="AS1481" s="23"/>
      <c r="AT1481" s="23"/>
      <c r="AU1481" s="23"/>
      <c r="AV1481" s="23"/>
      <c r="AW1481" s="23"/>
      <c r="AX1481" s="23"/>
      <c r="AY1481" s="23"/>
      <c r="AZ1481" s="23"/>
      <c r="BA1481" s="23"/>
      <c r="BB1481" s="23"/>
      <c r="BC1481" s="23"/>
      <c r="BD1481" s="23"/>
      <c r="BE1481" s="23"/>
      <c r="BF1481" s="23"/>
      <c r="CD1481" s="23"/>
      <c r="CE1481" s="23"/>
      <c r="CH1481" s="20" t="str">
        <f t="shared" si="81"/>
        <v xml:space="preserve">[01/00/00] </v>
      </c>
    </row>
    <row r="1482" spans="40:86">
      <c r="AN1482" s="23"/>
      <c r="AO1482" s="23"/>
      <c r="AP1482" s="23"/>
      <c r="AQ1482" s="23"/>
      <c r="AR1482" s="23"/>
      <c r="AS1482" s="23"/>
      <c r="AT1482" s="23"/>
      <c r="AU1482" s="23"/>
      <c r="AV1482" s="23"/>
      <c r="AW1482" s="23"/>
      <c r="AX1482" s="23"/>
      <c r="AY1482" s="23"/>
      <c r="AZ1482" s="23"/>
      <c r="BA1482" s="23"/>
      <c r="BB1482" s="23"/>
      <c r="BC1482" s="23"/>
      <c r="BD1482" s="23"/>
      <c r="BE1482" s="23"/>
      <c r="BF1482" s="23"/>
      <c r="CD1482" s="23"/>
      <c r="CE1482" s="23"/>
      <c r="CH1482" s="20" t="str">
        <f t="shared" si="81"/>
        <v xml:space="preserve">[01/00/00] </v>
      </c>
    </row>
    <row r="1483" spans="40:86">
      <c r="AN1483" s="23"/>
      <c r="AO1483" s="23"/>
      <c r="AP1483" s="23"/>
      <c r="AQ1483" s="23"/>
      <c r="AR1483" s="23"/>
      <c r="AS1483" s="23"/>
      <c r="AT1483" s="23"/>
      <c r="AU1483" s="23"/>
      <c r="AV1483" s="23"/>
      <c r="AW1483" s="23"/>
      <c r="AX1483" s="23"/>
      <c r="AY1483" s="23"/>
      <c r="AZ1483" s="23"/>
      <c r="BA1483" s="23"/>
      <c r="BB1483" s="23"/>
      <c r="BC1483" s="23"/>
      <c r="BD1483" s="23"/>
      <c r="BE1483" s="23"/>
      <c r="BF1483" s="23"/>
      <c r="CD1483" s="23"/>
      <c r="CE1483" s="23"/>
      <c r="CH1483" s="20" t="str">
        <f t="shared" si="81"/>
        <v xml:space="preserve">[01/00/00] </v>
      </c>
    </row>
    <row r="1484" spans="40:86">
      <c r="AN1484" s="23"/>
      <c r="AO1484" s="23"/>
      <c r="AP1484" s="23"/>
      <c r="AQ1484" s="23"/>
      <c r="AR1484" s="23"/>
      <c r="AS1484" s="23"/>
      <c r="AT1484" s="23"/>
      <c r="AU1484" s="23"/>
      <c r="AV1484" s="23"/>
      <c r="AW1484" s="23"/>
      <c r="AX1484" s="23"/>
      <c r="AY1484" s="23"/>
      <c r="AZ1484" s="23"/>
      <c r="BA1484" s="23"/>
      <c r="BB1484" s="23"/>
      <c r="BC1484" s="23"/>
      <c r="BD1484" s="23"/>
      <c r="BE1484" s="23"/>
      <c r="BF1484" s="23"/>
      <c r="CD1484" s="23"/>
      <c r="CE1484" s="23"/>
      <c r="CH1484" s="20" t="str">
        <f t="shared" si="81"/>
        <v xml:space="preserve">[01/00/00] </v>
      </c>
    </row>
    <row r="1485" spans="40:86">
      <c r="AN1485" s="23"/>
      <c r="AO1485" s="23"/>
      <c r="AP1485" s="23"/>
      <c r="AQ1485" s="23"/>
      <c r="AR1485" s="23"/>
      <c r="AS1485" s="23"/>
      <c r="AT1485" s="23"/>
      <c r="AU1485" s="23"/>
      <c r="AV1485" s="23"/>
      <c r="AW1485" s="23"/>
      <c r="AX1485" s="23"/>
      <c r="AY1485" s="23"/>
      <c r="AZ1485" s="23"/>
      <c r="BA1485" s="23"/>
      <c r="BB1485" s="23"/>
      <c r="BC1485" s="23"/>
      <c r="BD1485" s="23"/>
      <c r="BE1485" s="23"/>
      <c r="BF1485" s="23"/>
      <c r="CD1485" s="23"/>
      <c r="CE1485" s="23"/>
      <c r="CH1485" s="20" t="str">
        <f t="shared" si="81"/>
        <v xml:space="preserve">[01/00/00] </v>
      </c>
    </row>
    <row r="1486" spans="40:86">
      <c r="AN1486" s="23"/>
      <c r="AO1486" s="23"/>
      <c r="AP1486" s="23"/>
      <c r="AQ1486" s="23"/>
      <c r="AR1486" s="23"/>
      <c r="AS1486" s="23"/>
      <c r="AT1486" s="23"/>
      <c r="AU1486" s="23"/>
      <c r="AV1486" s="23"/>
      <c r="AW1486" s="23"/>
      <c r="AX1486" s="23"/>
      <c r="AY1486" s="23"/>
      <c r="AZ1486" s="23"/>
      <c r="BA1486" s="23"/>
      <c r="BB1486" s="23"/>
      <c r="BC1486" s="23"/>
      <c r="BD1486" s="23"/>
      <c r="BE1486" s="23"/>
      <c r="BF1486" s="23"/>
      <c r="CD1486" s="23"/>
      <c r="CE1486" s="23"/>
      <c r="CH1486" s="20" t="str">
        <f t="shared" si="81"/>
        <v xml:space="preserve">[01/00/00] </v>
      </c>
    </row>
    <row r="1487" spans="40:86">
      <c r="AN1487" s="23"/>
      <c r="AO1487" s="23"/>
      <c r="AP1487" s="23"/>
      <c r="AQ1487" s="23"/>
      <c r="AR1487" s="23"/>
      <c r="AS1487" s="23"/>
      <c r="AT1487" s="23"/>
      <c r="AU1487" s="23"/>
      <c r="AV1487" s="23"/>
      <c r="AW1487" s="23"/>
      <c r="AX1487" s="23"/>
      <c r="AY1487" s="23"/>
      <c r="AZ1487" s="23"/>
      <c r="BA1487" s="23"/>
      <c r="BB1487" s="23"/>
      <c r="BC1487" s="23"/>
      <c r="BD1487" s="23"/>
      <c r="BE1487" s="23"/>
      <c r="BF1487" s="23"/>
      <c r="CD1487" s="23"/>
      <c r="CE1487" s="23"/>
      <c r="CH1487" s="20" t="str">
        <f t="shared" si="81"/>
        <v xml:space="preserve">[01/00/00] </v>
      </c>
    </row>
    <row r="1488" spans="40:86">
      <c r="AN1488" s="23"/>
      <c r="AO1488" s="23"/>
      <c r="AP1488" s="23"/>
      <c r="AQ1488" s="23"/>
      <c r="AR1488" s="23"/>
      <c r="AS1488" s="23"/>
      <c r="AT1488" s="23"/>
      <c r="AU1488" s="23"/>
      <c r="AV1488" s="23"/>
      <c r="AW1488" s="23"/>
      <c r="AX1488" s="23"/>
      <c r="AY1488" s="23"/>
      <c r="AZ1488" s="23"/>
      <c r="BA1488" s="23"/>
      <c r="BB1488" s="23"/>
      <c r="BC1488" s="23"/>
      <c r="BD1488" s="23"/>
      <c r="BE1488" s="23"/>
      <c r="BF1488" s="23"/>
      <c r="CD1488" s="23"/>
      <c r="CE1488" s="23"/>
      <c r="CH1488" s="20" t="str">
        <f t="shared" si="81"/>
        <v xml:space="preserve">[01/00/00] </v>
      </c>
    </row>
    <row r="1489" spans="40:86">
      <c r="AN1489" s="23"/>
      <c r="AO1489" s="23"/>
      <c r="AP1489" s="23"/>
      <c r="AQ1489" s="23"/>
      <c r="AR1489" s="23"/>
      <c r="AS1489" s="23"/>
      <c r="AT1489" s="23"/>
      <c r="AU1489" s="23"/>
      <c r="AV1489" s="23"/>
      <c r="AW1489" s="23"/>
      <c r="AX1489" s="23"/>
      <c r="AY1489" s="23"/>
      <c r="AZ1489" s="23"/>
      <c r="BA1489" s="23"/>
      <c r="BB1489" s="23"/>
      <c r="BC1489" s="23"/>
      <c r="BD1489" s="23"/>
      <c r="BE1489" s="23"/>
      <c r="BF1489" s="23"/>
      <c r="CD1489" s="23"/>
      <c r="CE1489" s="23"/>
      <c r="CH1489" s="20" t="str">
        <f t="shared" si="81"/>
        <v xml:space="preserve">[01/00/00] </v>
      </c>
    </row>
    <row r="1490" spans="40:86">
      <c r="AN1490" s="23"/>
      <c r="AO1490" s="23"/>
      <c r="AP1490" s="23"/>
      <c r="AQ1490" s="23"/>
      <c r="AR1490" s="23"/>
      <c r="AS1490" s="23"/>
      <c r="AT1490" s="23"/>
      <c r="AU1490" s="23"/>
      <c r="AV1490" s="23"/>
      <c r="AW1490" s="23"/>
      <c r="AX1490" s="23"/>
      <c r="AY1490" s="23"/>
      <c r="AZ1490" s="23"/>
      <c r="BA1490" s="23"/>
      <c r="BB1490" s="23"/>
      <c r="BC1490" s="23"/>
      <c r="BD1490" s="23"/>
      <c r="BE1490" s="23"/>
      <c r="BF1490" s="23"/>
      <c r="CD1490" s="23"/>
      <c r="CE1490" s="23"/>
      <c r="CH1490" s="20" t="str">
        <f t="shared" si="81"/>
        <v xml:space="preserve">[01/00/00] </v>
      </c>
    </row>
    <row r="1491" spans="40:86">
      <c r="AN1491" s="23"/>
      <c r="AO1491" s="23"/>
      <c r="AP1491" s="23"/>
      <c r="AQ1491" s="23"/>
      <c r="AR1491" s="23"/>
      <c r="AS1491" s="23"/>
      <c r="AT1491" s="23"/>
      <c r="AU1491" s="23"/>
      <c r="AV1491" s="23"/>
      <c r="AW1491" s="23"/>
      <c r="AX1491" s="23"/>
      <c r="AY1491" s="23"/>
      <c r="AZ1491" s="23"/>
      <c r="BA1491" s="23"/>
      <c r="BB1491" s="23"/>
      <c r="BC1491" s="23"/>
      <c r="BD1491" s="23"/>
      <c r="BE1491" s="23"/>
      <c r="BF1491" s="23"/>
      <c r="CD1491" s="23"/>
      <c r="CE1491" s="23"/>
      <c r="CH1491" s="20" t="str">
        <f t="shared" si="81"/>
        <v xml:space="preserve">[01/00/00] </v>
      </c>
    </row>
    <row r="1492" spans="40:86">
      <c r="AN1492" s="23"/>
      <c r="AO1492" s="23"/>
      <c r="AP1492" s="23"/>
      <c r="AQ1492" s="23"/>
      <c r="AR1492" s="23"/>
      <c r="AS1492" s="23"/>
      <c r="AT1492" s="23"/>
      <c r="AU1492" s="23"/>
      <c r="AV1492" s="23"/>
      <c r="AW1492" s="23"/>
      <c r="AX1492" s="23"/>
      <c r="AY1492" s="23"/>
      <c r="AZ1492" s="23"/>
      <c r="BA1492" s="23"/>
      <c r="BB1492" s="23"/>
      <c r="BC1492" s="23"/>
      <c r="BD1492" s="23"/>
      <c r="BE1492" s="23"/>
      <c r="BF1492" s="23"/>
      <c r="CD1492" s="23"/>
      <c r="CE1492" s="23"/>
      <c r="CH1492" s="20" t="str">
        <f t="shared" si="81"/>
        <v xml:space="preserve">[01/00/00] </v>
      </c>
    </row>
    <row r="1493" spans="40:86">
      <c r="AN1493" s="23"/>
      <c r="AO1493" s="23"/>
      <c r="AP1493" s="23"/>
      <c r="AQ1493" s="23"/>
      <c r="AR1493" s="23"/>
      <c r="AS1493" s="23"/>
      <c r="AT1493" s="23"/>
      <c r="AU1493" s="23"/>
      <c r="AV1493" s="23"/>
      <c r="AW1493" s="23"/>
      <c r="AX1493" s="23"/>
      <c r="AY1493" s="23"/>
      <c r="AZ1493" s="23"/>
      <c r="BA1493" s="23"/>
      <c r="BB1493" s="23"/>
      <c r="BC1493" s="23"/>
      <c r="BD1493" s="23"/>
      <c r="BE1493" s="23"/>
      <c r="BF1493" s="23"/>
      <c r="CD1493" s="23"/>
      <c r="CE1493" s="23"/>
      <c r="CH1493" s="20" t="str">
        <f t="shared" si="81"/>
        <v xml:space="preserve">[01/00/00] </v>
      </c>
    </row>
    <row r="1494" spans="40:86">
      <c r="AN1494" s="23"/>
      <c r="AO1494" s="23"/>
      <c r="AP1494" s="23"/>
      <c r="AQ1494" s="23"/>
      <c r="AR1494" s="23"/>
      <c r="AS1494" s="23"/>
      <c r="AT1494" s="23"/>
      <c r="AU1494" s="23"/>
      <c r="AV1494" s="23"/>
      <c r="AW1494" s="23"/>
      <c r="AX1494" s="23"/>
      <c r="AY1494" s="23"/>
      <c r="AZ1494" s="23"/>
      <c r="BA1494" s="23"/>
      <c r="BB1494" s="23"/>
      <c r="BC1494" s="23"/>
      <c r="BD1494" s="23"/>
      <c r="BE1494" s="23"/>
      <c r="BF1494" s="23"/>
      <c r="CD1494" s="23"/>
      <c r="CE1494" s="23"/>
      <c r="CH1494" s="20" t="str">
        <f t="shared" si="81"/>
        <v xml:space="preserve">[01/00/00] </v>
      </c>
    </row>
    <row r="1495" spans="40:86">
      <c r="AN1495" s="23"/>
      <c r="AO1495" s="23"/>
      <c r="AP1495" s="23"/>
      <c r="AQ1495" s="23"/>
      <c r="AR1495" s="23"/>
      <c r="AS1495" s="23"/>
      <c r="AT1495" s="23"/>
      <c r="AU1495" s="23"/>
      <c r="AV1495" s="23"/>
      <c r="AW1495" s="23"/>
      <c r="AX1495" s="23"/>
      <c r="AY1495" s="23"/>
      <c r="AZ1495" s="23"/>
      <c r="BA1495" s="23"/>
      <c r="BB1495" s="23"/>
      <c r="BC1495" s="23"/>
      <c r="BD1495" s="23"/>
      <c r="BE1495" s="23"/>
      <c r="BF1495" s="23"/>
      <c r="CD1495" s="23"/>
      <c r="CE1495" s="23"/>
      <c r="CH1495" s="20" t="str">
        <f t="shared" si="81"/>
        <v xml:space="preserve">[01/00/00] </v>
      </c>
    </row>
    <row r="1496" spans="40:86">
      <c r="AN1496" s="23"/>
      <c r="AO1496" s="23"/>
      <c r="AP1496" s="23"/>
      <c r="AQ1496" s="23"/>
      <c r="AR1496" s="23"/>
      <c r="AS1496" s="23"/>
      <c r="AT1496" s="23"/>
      <c r="AU1496" s="23"/>
      <c r="AV1496" s="23"/>
      <c r="AW1496" s="23"/>
      <c r="AX1496" s="23"/>
      <c r="AY1496" s="23"/>
      <c r="AZ1496" s="23"/>
      <c r="BA1496" s="23"/>
      <c r="BB1496" s="23"/>
      <c r="BC1496" s="23"/>
      <c r="BD1496" s="23"/>
      <c r="BE1496" s="23"/>
      <c r="BF1496" s="23"/>
      <c r="CD1496" s="23"/>
      <c r="CE1496" s="23"/>
      <c r="CH1496" s="20" t="str">
        <f t="shared" si="81"/>
        <v xml:space="preserve">[01/00/00] </v>
      </c>
    </row>
    <row r="1497" spans="40:86">
      <c r="AN1497" s="23"/>
      <c r="AO1497" s="23"/>
      <c r="AP1497" s="23"/>
      <c r="AQ1497" s="23"/>
      <c r="AR1497" s="23"/>
      <c r="AS1497" s="23"/>
      <c r="AT1497" s="23"/>
      <c r="AU1497" s="23"/>
      <c r="AV1497" s="23"/>
      <c r="AW1497" s="23"/>
      <c r="AX1497" s="23"/>
      <c r="AY1497" s="23"/>
      <c r="AZ1497" s="23"/>
      <c r="BA1497" s="23"/>
      <c r="BB1497" s="23"/>
      <c r="BC1497" s="23"/>
      <c r="BD1497" s="23"/>
      <c r="BE1497" s="23"/>
      <c r="BF1497" s="23"/>
      <c r="CD1497" s="23"/>
      <c r="CE1497" s="23"/>
      <c r="CH1497" s="20" t="str">
        <f t="shared" si="81"/>
        <v xml:space="preserve">[01/00/00] </v>
      </c>
    </row>
    <row r="1498" spans="40:86">
      <c r="AN1498" s="23"/>
      <c r="AO1498" s="23"/>
      <c r="AP1498" s="23"/>
      <c r="AQ1498" s="23"/>
      <c r="AR1498" s="23"/>
      <c r="AS1498" s="23"/>
      <c r="AT1498" s="23"/>
      <c r="AU1498" s="23"/>
      <c r="AV1498" s="23"/>
      <c r="AW1498" s="23"/>
      <c r="AX1498" s="23"/>
      <c r="AY1498" s="23"/>
      <c r="AZ1498" s="23"/>
      <c r="BA1498" s="23"/>
      <c r="BB1498" s="23"/>
      <c r="BC1498" s="23"/>
      <c r="BD1498" s="23"/>
      <c r="BE1498" s="23"/>
      <c r="BF1498" s="23"/>
      <c r="CD1498" s="23"/>
      <c r="CE1498" s="23"/>
      <c r="CH1498" s="20" t="str">
        <f t="shared" si="81"/>
        <v xml:space="preserve">[01/00/00] </v>
      </c>
    </row>
    <row r="1499" spans="40:86">
      <c r="AN1499" s="23"/>
      <c r="AO1499" s="23"/>
      <c r="AP1499" s="23"/>
      <c r="AQ1499" s="23"/>
      <c r="AR1499" s="23"/>
      <c r="AS1499" s="23"/>
      <c r="AT1499" s="23"/>
      <c r="AU1499" s="23"/>
      <c r="AV1499" s="23"/>
      <c r="AW1499" s="23"/>
      <c r="AX1499" s="23"/>
      <c r="AY1499" s="23"/>
      <c r="AZ1499" s="23"/>
      <c r="BA1499" s="23"/>
      <c r="BB1499" s="23"/>
      <c r="BC1499" s="23"/>
      <c r="BD1499" s="23"/>
      <c r="BE1499" s="23"/>
      <c r="BF1499" s="23"/>
      <c r="CD1499" s="23"/>
      <c r="CE1499" s="23"/>
      <c r="CH1499" s="20" t="str">
        <f t="shared" si="81"/>
        <v xml:space="preserve">[01/00/00] </v>
      </c>
    </row>
    <row r="1500" spans="40:86">
      <c r="AN1500" s="23"/>
      <c r="AO1500" s="23"/>
      <c r="AP1500" s="23"/>
      <c r="AQ1500" s="23"/>
      <c r="AR1500" s="23"/>
      <c r="AS1500" s="23"/>
      <c r="AT1500" s="23"/>
      <c r="AU1500" s="23"/>
      <c r="AV1500" s="23"/>
      <c r="AW1500" s="23"/>
      <c r="AX1500" s="23"/>
      <c r="AY1500" s="23"/>
      <c r="AZ1500" s="23"/>
      <c r="BA1500" s="23"/>
      <c r="BB1500" s="23"/>
      <c r="BC1500" s="23"/>
      <c r="BD1500" s="23"/>
      <c r="BE1500" s="23"/>
      <c r="BF1500" s="23"/>
      <c r="CD1500" s="23"/>
      <c r="CE1500" s="23"/>
      <c r="CH1500" s="20" t="str">
        <f t="shared" si="81"/>
        <v xml:space="preserve">[01/00/00] </v>
      </c>
    </row>
    <row r="1501" spans="40:86">
      <c r="AN1501" s="23"/>
      <c r="AO1501" s="23"/>
      <c r="AP1501" s="23"/>
      <c r="AQ1501" s="23"/>
      <c r="AR1501" s="23"/>
      <c r="AS1501" s="23"/>
      <c r="AT1501" s="23"/>
      <c r="AU1501" s="23"/>
      <c r="AV1501" s="23"/>
      <c r="AW1501" s="23"/>
      <c r="AX1501" s="23"/>
      <c r="AY1501" s="23"/>
      <c r="AZ1501" s="23"/>
      <c r="BA1501" s="23"/>
      <c r="BB1501" s="23"/>
      <c r="BC1501" s="23"/>
      <c r="BD1501" s="23"/>
      <c r="BE1501" s="23"/>
      <c r="BF1501" s="23"/>
      <c r="CD1501" s="23"/>
      <c r="CE1501" s="23"/>
      <c r="CH1501" s="20" t="str">
        <f t="shared" si="81"/>
        <v xml:space="preserve">[01/00/00] </v>
      </c>
    </row>
    <row r="1502" spans="40:86">
      <c r="AN1502" s="23"/>
      <c r="AO1502" s="23"/>
      <c r="AP1502" s="23"/>
      <c r="AQ1502" s="23"/>
      <c r="AR1502" s="23"/>
      <c r="AS1502" s="23"/>
      <c r="AT1502" s="23"/>
      <c r="AU1502" s="23"/>
      <c r="AV1502" s="23"/>
      <c r="AW1502" s="23"/>
      <c r="AX1502" s="23"/>
      <c r="AY1502" s="23"/>
      <c r="AZ1502" s="23"/>
      <c r="BA1502" s="23"/>
      <c r="BB1502" s="23"/>
      <c r="BC1502" s="23"/>
      <c r="BD1502" s="23"/>
      <c r="BE1502" s="23"/>
      <c r="BF1502" s="23"/>
      <c r="CD1502" s="23"/>
      <c r="CE1502" s="23"/>
      <c r="CH1502" s="20" t="str">
        <f t="shared" si="81"/>
        <v xml:space="preserve">[01/00/00] </v>
      </c>
    </row>
    <row r="1503" spans="40:86">
      <c r="AN1503" s="23"/>
      <c r="AO1503" s="23"/>
      <c r="AP1503" s="23"/>
      <c r="AQ1503" s="23"/>
      <c r="AR1503" s="23"/>
      <c r="AS1503" s="23"/>
      <c r="AT1503" s="23"/>
      <c r="AU1503" s="23"/>
      <c r="AV1503" s="23"/>
      <c r="AW1503" s="23"/>
      <c r="AX1503" s="23"/>
      <c r="AY1503" s="23"/>
      <c r="AZ1503" s="23"/>
      <c r="BA1503" s="23"/>
      <c r="BB1503" s="23"/>
      <c r="BC1503" s="23"/>
      <c r="BD1503" s="23"/>
      <c r="BE1503" s="23"/>
      <c r="BF1503" s="23"/>
      <c r="CD1503" s="23"/>
      <c r="CE1503" s="23"/>
      <c r="CH1503" s="20" t="str">
        <f t="shared" si="81"/>
        <v xml:space="preserve">[01/00/00] </v>
      </c>
    </row>
    <row r="1504" spans="40:86">
      <c r="AN1504" s="23"/>
      <c r="AO1504" s="23"/>
      <c r="AP1504" s="23"/>
      <c r="AQ1504" s="23"/>
      <c r="AR1504" s="23"/>
      <c r="AS1504" s="23"/>
      <c r="AT1504" s="23"/>
      <c r="AU1504" s="23"/>
      <c r="AV1504" s="23"/>
      <c r="AW1504" s="23"/>
      <c r="AX1504" s="23"/>
      <c r="AY1504" s="23"/>
      <c r="AZ1504" s="23"/>
      <c r="BA1504" s="23"/>
      <c r="BB1504" s="23"/>
      <c r="BC1504" s="23"/>
      <c r="BD1504" s="23"/>
      <c r="BE1504" s="23"/>
      <c r="BF1504" s="23"/>
      <c r="CD1504" s="23"/>
      <c r="CE1504" s="23"/>
      <c r="CH1504" s="20" t="str">
        <f t="shared" si="81"/>
        <v xml:space="preserve">[01/00/00] </v>
      </c>
    </row>
    <row r="1505" spans="40:86">
      <c r="AN1505" s="23"/>
      <c r="AO1505" s="23"/>
      <c r="AP1505" s="23"/>
      <c r="AQ1505" s="23"/>
      <c r="AR1505" s="23"/>
      <c r="AS1505" s="23"/>
      <c r="AT1505" s="23"/>
      <c r="AU1505" s="23"/>
      <c r="AV1505" s="23"/>
      <c r="AW1505" s="23"/>
      <c r="AX1505" s="23"/>
      <c r="AY1505" s="23"/>
      <c r="AZ1505" s="23"/>
      <c r="BA1505" s="23"/>
      <c r="BB1505" s="23"/>
      <c r="BC1505" s="23"/>
      <c r="BD1505" s="23"/>
      <c r="BE1505" s="23"/>
      <c r="BF1505" s="23"/>
      <c r="CD1505" s="23"/>
      <c r="CE1505" s="23"/>
      <c r="CH1505" s="20" t="str">
        <f t="shared" si="81"/>
        <v xml:space="preserve">[01/00/00] </v>
      </c>
    </row>
    <row r="1506" spans="40:86">
      <c r="AN1506" s="23"/>
      <c r="AO1506" s="23"/>
      <c r="AP1506" s="23"/>
      <c r="AQ1506" s="23"/>
      <c r="AR1506" s="23"/>
      <c r="AS1506" s="23"/>
      <c r="AT1506" s="23"/>
      <c r="AU1506" s="23"/>
      <c r="AV1506" s="23"/>
      <c r="AW1506" s="23"/>
      <c r="AX1506" s="23"/>
      <c r="AY1506" s="23"/>
      <c r="AZ1506" s="23"/>
      <c r="BA1506" s="23"/>
      <c r="BB1506" s="23"/>
      <c r="BC1506" s="23"/>
      <c r="BD1506" s="23"/>
      <c r="BE1506" s="23"/>
      <c r="BF1506" s="23"/>
      <c r="CD1506" s="23"/>
      <c r="CE1506" s="23"/>
      <c r="CH1506" s="20" t="str">
        <f t="shared" si="81"/>
        <v xml:space="preserve">[01/00/00] </v>
      </c>
    </row>
    <row r="1507" spans="40:86">
      <c r="AN1507" s="23"/>
      <c r="AO1507" s="23"/>
      <c r="AP1507" s="23"/>
      <c r="AQ1507" s="23"/>
      <c r="AR1507" s="23"/>
      <c r="AS1507" s="23"/>
      <c r="AT1507" s="23"/>
      <c r="AU1507" s="23"/>
      <c r="AV1507" s="23"/>
      <c r="AW1507" s="23"/>
      <c r="AX1507" s="23"/>
      <c r="AY1507" s="23"/>
      <c r="AZ1507" s="23"/>
      <c r="BA1507" s="23"/>
      <c r="BB1507" s="23"/>
      <c r="BC1507" s="23"/>
      <c r="BD1507" s="23"/>
      <c r="BE1507" s="23"/>
      <c r="BF1507" s="23"/>
      <c r="CD1507" s="23"/>
      <c r="CE1507" s="23"/>
      <c r="CH1507" s="20" t="str">
        <f t="shared" si="81"/>
        <v xml:space="preserve">[01/00/00] </v>
      </c>
    </row>
    <row r="1508" spans="40:86">
      <c r="AN1508" s="23"/>
      <c r="AO1508" s="23"/>
      <c r="AP1508" s="23"/>
      <c r="AQ1508" s="23"/>
      <c r="AR1508" s="23"/>
      <c r="AS1508" s="23"/>
      <c r="AT1508" s="23"/>
      <c r="AU1508" s="23"/>
      <c r="AV1508" s="23"/>
      <c r="AW1508" s="23"/>
      <c r="AX1508" s="23"/>
      <c r="AY1508" s="23"/>
      <c r="AZ1508" s="23"/>
      <c r="BA1508" s="23"/>
      <c r="BB1508" s="23"/>
      <c r="BC1508" s="23"/>
      <c r="BD1508" s="23"/>
      <c r="BE1508" s="23"/>
      <c r="BF1508" s="23"/>
      <c r="CD1508" s="23"/>
      <c r="CE1508" s="23"/>
      <c r="CH1508" s="20" t="str">
        <f t="shared" si="81"/>
        <v xml:space="preserve">[01/00/00] </v>
      </c>
    </row>
    <row r="1509" spans="40:86">
      <c r="AN1509" s="23"/>
      <c r="AO1509" s="23"/>
      <c r="AP1509" s="23"/>
      <c r="AQ1509" s="23"/>
      <c r="AR1509" s="23"/>
      <c r="AS1509" s="23"/>
      <c r="AT1509" s="23"/>
      <c r="AU1509" s="23"/>
      <c r="AV1509" s="23"/>
      <c r="AW1509" s="23"/>
      <c r="AX1509" s="23"/>
      <c r="AY1509" s="23"/>
      <c r="AZ1509" s="23"/>
      <c r="BA1509" s="23"/>
      <c r="BB1509" s="23"/>
      <c r="BC1509" s="23"/>
      <c r="BD1509" s="23"/>
      <c r="BE1509" s="23"/>
      <c r="BF1509" s="23"/>
      <c r="CD1509" s="23"/>
      <c r="CE1509" s="23"/>
      <c r="CH1509" s="20" t="str">
        <f t="shared" si="81"/>
        <v xml:space="preserve">[01/00/00] </v>
      </c>
    </row>
    <row r="1510" spans="40:86">
      <c r="AN1510" s="23"/>
      <c r="AO1510" s="23"/>
      <c r="AP1510" s="23"/>
      <c r="AQ1510" s="23"/>
      <c r="AR1510" s="23"/>
      <c r="AS1510" s="23"/>
      <c r="AT1510" s="23"/>
      <c r="AU1510" s="23"/>
      <c r="AV1510" s="23"/>
      <c r="AW1510" s="23"/>
      <c r="AX1510" s="23"/>
      <c r="AY1510" s="23"/>
      <c r="AZ1510" s="23"/>
      <c r="BA1510" s="23"/>
      <c r="BB1510" s="23"/>
      <c r="BC1510" s="23"/>
      <c r="BD1510" s="23"/>
      <c r="BE1510" s="23"/>
      <c r="BF1510" s="23"/>
      <c r="CD1510" s="23"/>
      <c r="CE1510" s="23"/>
      <c r="CH1510" s="20" t="str">
        <f t="shared" si="81"/>
        <v xml:space="preserve">[01/00/00] </v>
      </c>
    </row>
    <row r="1511" spans="40:86">
      <c r="AN1511" s="23"/>
      <c r="AO1511" s="23"/>
      <c r="AP1511" s="23"/>
      <c r="AQ1511" s="23"/>
      <c r="AR1511" s="23"/>
      <c r="AS1511" s="23"/>
      <c r="AT1511" s="23"/>
      <c r="AU1511" s="23"/>
      <c r="AV1511" s="23"/>
      <c r="AW1511" s="23"/>
      <c r="AX1511" s="23"/>
      <c r="AY1511" s="23"/>
      <c r="AZ1511" s="23"/>
      <c r="BA1511" s="23"/>
      <c r="BB1511" s="23"/>
      <c r="BC1511" s="23"/>
      <c r="BD1511" s="23"/>
      <c r="BE1511" s="23"/>
      <c r="BF1511" s="23"/>
      <c r="CD1511" s="23"/>
      <c r="CE1511" s="23"/>
      <c r="CH1511" s="20" t="str">
        <f t="shared" si="81"/>
        <v xml:space="preserve">[01/00/00] </v>
      </c>
    </row>
    <row r="1512" spans="40:86">
      <c r="AN1512" s="23"/>
      <c r="AO1512" s="23"/>
      <c r="AP1512" s="23"/>
      <c r="AQ1512" s="23"/>
      <c r="AR1512" s="23"/>
      <c r="AS1512" s="23"/>
      <c r="AT1512" s="23"/>
      <c r="AU1512" s="23"/>
      <c r="AV1512" s="23"/>
      <c r="AW1512" s="23"/>
      <c r="AX1512" s="23"/>
      <c r="AY1512" s="23"/>
      <c r="AZ1512" s="23"/>
      <c r="BA1512" s="23"/>
      <c r="BB1512" s="23"/>
      <c r="BC1512" s="23"/>
      <c r="BD1512" s="23"/>
      <c r="BE1512" s="23"/>
      <c r="BF1512" s="23"/>
      <c r="CD1512" s="23"/>
      <c r="CE1512" s="23"/>
      <c r="CH1512" s="20" t="str">
        <f t="shared" si="81"/>
        <v xml:space="preserve">[01/00/00] </v>
      </c>
    </row>
    <row r="1513" spans="40:86">
      <c r="AN1513" s="23"/>
      <c r="AO1513" s="23"/>
      <c r="AP1513" s="23"/>
      <c r="AQ1513" s="23"/>
      <c r="AR1513" s="23"/>
      <c r="AS1513" s="23"/>
      <c r="AT1513" s="23"/>
      <c r="AU1513" s="23"/>
      <c r="AV1513" s="23"/>
      <c r="AW1513" s="23"/>
      <c r="AX1513" s="23"/>
      <c r="AY1513" s="23"/>
      <c r="AZ1513" s="23"/>
      <c r="BA1513" s="23"/>
      <c r="BB1513" s="23"/>
      <c r="BC1513" s="23"/>
      <c r="BD1513" s="23"/>
      <c r="BE1513" s="23"/>
      <c r="BF1513" s="23"/>
      <c r="CD1513" s="23"/>
      <c r="CE1513" s="23"/>
      <c r="CH1513" s="20" t="str">
        <f t="shared" si="81"/>
        <v xml:space="preserve">[01/00/00] </v>
      </c>
    </row>
    <row r="1514" spans="40:86">
      <c r="AN1514" s="23"/>
      <c r="AO1514" s="23"/>
      <c r="AP1514" s="23"/>
      <c r="AQ1514" s="23"/>
      <c r="AR1514" s="23"/>
      <c r="AS1514" s="23"/>
      <c r="AT1514" s="23"/>
      <c r="AU1514" s="23"/>
      <c r="AV1514" s="23"/>
      <c r="AW1514" s="23"/>
      <c r="AX1514" s="23"/>
      <c r="AY1514" s="23"/>
      <c r="AZ1514" s="23"/>
      <c r="BA1514" s="23"/>
      <c r="BB1514" s="23"/>
      <c r="BC1514" s="23"/>
      <c r="BD1514" s="23"/>
      <c r="BE1514" s="23"/>
      <c r="BF1514" s="23"/>
      <c r="CD1514" s="23"/>
      <c r="CE1514" s="23"/>
      <c r="CH1514" s="20" t="str">
        <f t="shared" si="81"/>
        <v xml:space="preserve">[01/00/00] </v>
      </c>
    </row>
    <row r="1515" spans="40:86">
      <c r="AN1515" s="23"/>
      <c r="AO1515" s="23"/>
      <c r="AP1515" s="23"/>
      <c r="AQ1515" s="23"/>
      <c r="AR1515" s="23"/>
      <c r="AS1515" s="23"/>
      <c r="AT1515" s="23"/>
      <c r="AU1515" s="23"/>
      <c r="AV1515" s="23"/>
      <c r="AW1515" s="23"/>
      <c r="AX1515" s="23"/>
      <c r="AY1515" s="23"/>
      <c r="AZ1515" s="23"/>
      <c r="BA1515" s="23"/>
      <c r="BB1515" s="23"/>
      <c r="BC1515" s="23"/>
      <c r="BD1515" s="23"/>
      <c r="BE1515" s="23"/>
      <c r="BF1515" s="23"/>
      <c r="CD1515" s="23"/>
      <c r="CE1515" s="23"/>
      <c r="CH1515" s="20" t="str">
        <f t="shared" si="81"/>
        <v xml:space="preserve">[01/00/00] </v>
      </c>
    </row>
    <row r="1516" spans="40:86">
      <c r="AN1516" s="23"/>
      <c r="AO1516" s="23"/>
      <c r="AP1516" s="23"/>
      <c r="AQ1516" s="23"/>
      <c r="AR1516" s="23"/>
      <c r="AS1516" s="23"/>
      <c r="AT1516" s="23"/>
      <c r="AU1516" s="23"/>
      <c r="AV1516" s="23"/>
      <c r="AW1516" s="23"/>
      <c r="AX1516" s="23"/>
      <c r="AY1516" s="23"/>
      <c r="AZ1516" s="23"/>
      <c r="BA1516" s="23"/>
      <c r="BB1516" s="23"/>
      <c r="BC1516" s="23"/>
      <c r="BD1516" s="23"/>
      <c r="BE1516" s="23"/>
      <c r="BF1516" s="23"/>
      <c r="CD1516" s="23"/>
      <c r="CE1516" s="23"/>
      <c r="CH1516" s="20" t="str">
        <f t="shared" si="81"/>
        <v xml:space="preserve">[01/00/00] </v>
      </c>
    </row>
    <row r="1517" spans="40:86">
      <c r="AN1517" s="23"/>
      <c r="AO1517" s="23"/>
      <c r="AP1517" s="23"/>
      <c r="AQ1517" s="23"/>
      <c r="AR1517" s="23"/>
      <c r="AS1517" s="23"/>
      <c r="AT1517" s="23"/>
      <c r="AU1517" s="23"/>
      <c r="AV1517" s="23"/>
      <c r="AW1517" s="23"/>
      <c r="AX1517" s="23"/>
      <c r="AY1517" s="23"/>
      <c r="AZ1517" s="23"/>
      <c r="BA1517" s="23"/>
      <c r="BB1517" s="23"/>
      <c r="BC1517" s="23"/>
      <c r="BD1517" s="23"/>
      <c r="BE1517" s="23"/>
      <c r="BF1517" s="23"/>
      <c r="CD1517" s="23"/>
      <c r="CE1517" s="23"/>
      <c r="CH1517" s="20" t="str">
        <f t="shared" si="81"/>
        <v xml:space="preserve">[01/00/00] </v>
      </c>
    </row>
    <row r="1518" spans="40:86">
      <c r="AN1518" s="23"/>
      <c r="AO1518" s="23"/>
      <c r="AP1518" s="23"/>
      <c r="AQ1518" s="23"/>
      <c r="AR1518" s="23"/>
      <c r="AS1518" s="23"/>
      <c r="AT1518" s="23"/>
      <c r="AU1518" s="23"/>
      <c r="AV1518" s="23"/>
      <c r="AW1518" s="23"/>
      <c r="AX1518" s="23"/>
      <c r="AY1518" s="23"/>
      <c r="AZ1518" s="23"/>
      <c r="BA1518" s="23"/>
      <c r="BB1518" s="23"/>
      <c r="BC1518" s="23"/>
      <c r="BD1518" s="23"/>
      <c r="BE1518" s="23"/>
      <c r="BF1518" s="23"/>
      <c r="CD1518" s="23"/>
      <c r="CE1518" s="23"/>
      <c r="CH1518" s="20" t="str">
        <f t="shared" si="81"/>
        <v xml:space="preserve">[01/00/00] </v>
      </c>
    </row>
    <row r="1519" spans="40:86">
      <c r="AN1519" s="23"/>
      <c r="AO1519" s="23"/>
      <c r="AP1519" s="23"/>
      <c r="AQ1519" s="23"/>
      <c r="AR1519" s="23"/>
      <c r="AS1519" s="23"/>
      <c r="AT1519" s="23"/>
      <c r="AU1519" s="23"/>
      <c r="AV1519" s="23"/>
      <c r="AW1519" s="23"/>
      <c r="AX1519" s="23"/>
      <c r="AY1519" s="23"/>
      <c r="AZ1519" s="23"/>
      <c r="BA1519" s="23"/>
      <c r="BB1519" s="23"/>
      <c r="BC1519" s="23"/>
      <c r="BD1519" s="23"/>
      <c r="BE1519" s="23"/>
      <c r="BF1519" s="23"/>
      <c r="CD1519" s="23"/>
      <c r="CE1519" s="23"/>
      <c r="CH1519" s="20" t="str">
        <f t="shared" si="81"/>
        <v xml:space="preserve">[01/00/00] </v>
      </c>
    </row>
    <row r="1520" spans="40:86">
      <c r="AN1520" s="23"/>
      <c r="AO1520" s="23"/>
      <c r="AP1520" s="23"/>
      <c r="AQ1520" s="23"/>
      <c r="AR1520" s="23"/>
      <c r="AS1520" s="23"/>
      <c r="AT1520" s="23"/>
      <c r="AU1520" s="23"/>
      <c r="AV1520" s="23"/>
      <c r="AW1520" s="23"/>
      <c r="AX1520" s="23"/>
      <c r="AY1520" s="23"/>
      <c r="AZ1520" s="23"/>
      <c r="BA1520" s="23"/>
      <c r="BB1520" s="23"/>
      <c r="BC1520" s="23"/>
      <c r="BD1520" s="23"/>
      <c r="BE1520" s="23"/>
      <c r="BF1520" s="23"/>
      <c r="CD1520" s="23"/>
      <c r="CE1520" s="23"/>
      <c r="CH1520" s="20" t="str">
        <f t="shared" si="81"/>
        <v xml:space="preserve">[01/00/00] </v>
      </c>
    </row>
    <row r="1521" spans="40:86">
      <c r="AN1521" s="23"/>
      <c r="AO1521" s="23"/>
      <c r="AP1521" s="23"/>
      <c r="AQ1521" s="23"/>
      <c r="AR1521" s="23"/>
      <c r="AS1521" s="23"/>
      <c r="AT1521" s="23"/>
      <c r="AU1521" s="23"/>
      <c r="AV1521" s="23"/>
      <c r="AW1521" s="23"/>
      <c r="AX1521" s="23"/>
      <c r="AY1521" s="23"/>
      <c r="AZ1521" s="23"/>
      <c r="BA1521" s="23"/>
      <c r="BB1521" s="23"/>
      <c r="BC1521" s="23"/>
      <c r="BD1521" s="23"/>
      <c r="BE1521" s="23"/>
      <c r="BF1521" s="23"/>
      <c r="CD1521" s="23"/>
      <c r="CE1521" s="23"/>
      <c r="CH1521" s="20" t="str">
        <f t="shared" si="81"/>
        <v xml:space="preserve">[01/00/00] </v>
      </c>
    </row>
    <row r="1522" spans="40:86">
      <c r="AN1522" s="23"/>
      <c r="AO1522" s="23"/>
      <c r="AP1522" s="23"/>
      <c r="AQ1522" s="23"/>
      <c r="AR1522" s="23"/>
      <c r="AS1522" s="23"/>
      <c r="AT1522" s="23"/>
      <c r="AU1522" s="23"/>
      <c r="AV1522" s="23"/>
      <c r="AW1522" s="23"/>
      <c r="AX1522" s="23"/>
      <c r="AY1522" s="23"/>
      <c r="AZ1522" s="23"/>
      <c r="BA1522" s="23"/>
      <c r="BB1522" s="23"/>
      <c r="BC1522" s="23"/>
      <c r="BD1522" s="23"/>
      <c r="BE1522" s="23"/>
      <c r="BF1522" s="23"/>
      <c r="CD1522" s="23"/>
      <c r="CE1522" s="23"/>
      <c r="CH1522" s="20" t="str">
        <f t="shared" si="81"/>
        <v xml:space="preserve">[01/00/00] </v>
      </c>
    </row>
    <row r="1523" spans="40:86">
      <c r="AN1523" s="23"/>
      <c r="AO1523" s="23"/>
      <c r="AP1523" s="23"/>
      <c r="AQ1523" s="23"/>
      <c r="AR1523" s="23"/>
      <c r="AS1523" s="23"/>
      <c r="AT1523" s="23"/>
      <c r="AU1523" s="23"/>
      <c r="AV1523" s="23"/>
      <c r="AW1523" s="23"/>
      <c r="AX1523" s="23"/>
      <c r="AY1523" s="23"/>
      <c r="AZ1523" s="23"/>
      <c r="BA1523" s="23"/>
      <c r="BB1523" s="23"/>
      <c r="BC1523" s="23"/>
      <c r="BD1523" s="23"/>
      <c r="BE1523" s="23"/>
      <c r="BF1523" s="23"/>
      <c r="CD1523" s="23"/>
      <c r="CE1523" s="23"/>
      <c r="CH1523" s="20" t="str">
        <f t="shared" si="81"/>
        <v xml:space="preserve">[01/00/00] </v>
      </c>
    </row>
    <row r="1524" spans="40:86">
      <c r="AN1524" s="23"/>
      <c r="AO1524" s="23"/>
      <c r="AP1524" s="23"/>
      <c r="AQ1524" s="23"/>
      <c r="AR1524" s="23"/>
      <c r="AS1524" s="23"/>
      <c r="AT1524" s="23"/>
      <c r="AU1524" s="23"/>
      <c r="AV1524" s="23"/>
      <c r="AW1524" s="23"/>
      <c r="AX1524" s="23"/>
      <c r="AY1524" s="23"/>
      <c r="AZ1524" s="23"/>
      <c r="BA1524" s="23"/>
      <c r="BB1524" s="23"/>
      <c r="BC1524" s="23"/>
      <c r="BD1524" s="23"/>
      <c r="BE1524" s="23"/>
      <c r="BF1524" s="23"/>
      <c r="CD1524" s="23"/>
      <c r="CE1524" s="23"/>
      <c r="CH1524" s="20" t="str">
        <f t="shared" si="81"/>
        <v xml:space="preserve">[01/00/00] </v>
      </c>
    </row>
    <row r="1525" spans="40:86">
      <c r="AN1525" s="23"/>
      <c r="AO1525" s="23"/>
      <c r="AP1525" s="23"/>
      <c r="AQ1525" s="23"/>
      <c r="AR1525" s="23"/>
      <c r="AS1525" s="23"/>
      <c r="AT1525" s="23"/>
      <c r="AU1525" s="23"/>
      <c r="AV1525" s="23"/>
      <c r="AW1525" s="23"/>
      <c r="AX1525" s="23"/>
      <c r="AY1525" s="23"/>
      <c r="AZ1525" s="23"/>
      <c r="BA1525" s="23"/>
      <c r="BB1525" s="23"/>
      <c r="BC1525" s="23"/>
      <c r="BD1525" s="23"/>
      <c r="BE1525" s="23"/>
      <c r="BF1525" s="23"/>
      <c r="CD1525" s="23"/>
      <c r="CE1525" s="23"/>
      <c r="CH1525" s="20" t="str">
        <f t="shared" si="81"/>
        <v xml:space="preserve">[01/00/00] </v>
      </c>
    </row>
    <row r="1526" spans="40:86">
      <c r="AN1526" s="23"/>
      <c r="AO1526" s="23"/>
      <c r="AP1526" s="23"/>
      <c r="AQ1526" s="23"/>
      <c r="AR1526" s="23"/>
      <c r="AS1526" s="23"/>
      <c r="AT1526" s="23"/>
      <c r="AU1526" s="23"/>
      <c r="AV1526" s="23"/>
      <c r="AW1526" s="23"/>
      <c r="AX1526" s="23"/>
      <c r="AY1526" s="23"/>
      <c r="AZ1526" s="23"/>
      <c r="BA1526" s="23"/>
      <c r="BB1526" s="23"/>
      <c r="BC1526" s="23"/>
      <c r="BD1526" s="23"/>
      <c r="BE1526" s="23"/>
      <c r="BF1526" s="23"/>
      <c r="CD1526" s="23"/>
      <c r="CE1526" s="23"/>
      <c r="CH1526" s="20" t="str">
        <f t="shared" si="81"/>
        <v xml:space="preserve">[01/00/00] </v>
      </c>
    </row>
    <row r="1527" spans="40:86">
      <c r="AN1527" s="23"/>
      <c r="AO1527" s="23"/>
      <c r="AP1527" s="23"/>
      <c r="AQ1527" s="23"/>
      <c r="AR1527" s="23"/>
      <c r="AS1527" s="23"/>
      <c r="AT1527" s="23"/>
      <c r="AU1527" s="23"/>
      <c r="AV1527" s="23"/>
      <c r="AW1527" s="23"/>
      <c r="AX1527" s="23"/>
      <c r="AY1527" s="23"/>
      <c r="AZ1527" s="23"/>
      <c r="BA1527" s="23"/>
      <c r="BB1527" s="23"/>
      <c r="BC1527" s="23"/>
      <c r="BD1527" s="23"/>
      <c r="BE1527" s="23"/>
      <c r="BF1527" s="23"/>
      <c r="CD1527" s="23"/>
      <c r="CE1527" s="23"/>
      <c r="CH1527" s="20" t="str">
        <f t="shared" si="81"/>
        <v xml:space="preserve">[01/00/00] </v>
      </c>
    </row>
    <row r="1528" spans="40:86">
      <c r="AN1528" s="23"/>
      <c r="AO1528" s="23"/>
      <c r="AP1528" s="23"/>
      <c r="AQ1528" s="23"/>
      <c r="AR1528" s="23"/>
      <c r="AS1528" s="23"/>
      <c r="AT1528" s="23"/>
      <c r="AU1528" s="23"/>
      <c r="AV1528" s="23"/>
      <c r="AW1528" s="23"/>
      <c r="AX1528" s="23"/>
      <c r="AY1528" s="23"/>
      <c r="AZ1528" s="23"/>
      <c r="BA1528" s="23"/>
      <c r="BB1528" s="23"/>
      <c r="BC1528" s="23"/>
      <c r="BD1528" s="23"/>
      <c r="BE1528" s="23"/>
      <c r="BF1528" s="23"/>
      <c r="CD1528" s="23"/>
      <c r="CE1528" s="23"/>
      <c r="CH1528" s="20" t="str">
        <f t="shared" si="81"/>
        <v xml:space="preserve">[01/00/00] </v>
      </c>
    </row>
    <row r="1529" spans="40:86">
      <c r="AN1529" s="23"/>
      <c r="AO1529" s="23"/>
      <c r="AP1529" s="23"/>
      <c r="AQ1529" s="23"/>
      <c r="AR1529" s="23"/>
      <c r="AS1529" s="23"/>
      <c r="AT1529" s="23"/>
      <c r="AU1529" s="23"/>
      <c r="AV1529" s="23"/>
      <c r="AW1529" s="23"/>
      <c r="AX1529" s="23"/>
      <c r="AY1529" s="23"/>
      <c r="AZ1529" s="23"/>
      <c r="BA1529" s="23"/>
      <c r="BB1529" s="23"/>
      <c r="BC1529" s="23"/>
      <c r="BD1529" s="23"/>
      <c r="BE1529" s="23"/>
      <c r="BF1529" s="23"/>
      <c r="CD1529" s="23"/>
      <c r="CE1529" s="23"/>
      <c r="CH1529" s="20" t="str">
        <f t="shared" si="81"/>
        <v xml:space="preserve">[01/00/00] </v>
      </c>
    </row>
    <row r="1530" spans="40:86">
      <c r="AN1530" s="23"/>
      <c r="AO1530" s="23"/>
      <c r="AP1530" s="23"/>
      <c r="AQ1530" s="23"/>
      <c r="AR1530" s="23"/>
      <c r="AS1530" s="23"/>
      <c r="AT1530" s="23"/>
      <c r="AU1530" s="23"/>
      <c r="AV1530" s="23"/>
      <c r="AW1530" s="23"/>
      <c r="AX1530" s="23"/>
      <c r="AY1530" s="23"/>
      <c r="AZ1530" s="23"/>
      <c r="BA1530" s="23"/>
      <c r="BB1530" s="23"/>
      <c r="BC1530" s="23"/>
      <c r="BD1530" s="23"/>
      <c r="BE1530" s="23"/>
      <c r="BF1530" s="23"/>
      <c r="CD1530" s="23"/>
      <c r="CE1530" s="23"/>
      <c r="CH1530" s="20" t="str">
        <f t="shared" si="81"/>
        <v xml:space="preserve">[01/00/00] </v>
      </c>
    </row>
    <row r="1531" spans="40:86">
      <c r="AN1531" s="23"/>
      <c r="AO1531" s="23"/>
      <c r="AP1531" s="23"/>
      <c r="AQ1531" s="23"/>
      <c r="AR1531" s="23"/>
      <c r="AS1531" s="23"/>
      <c r="AT1531" s="23"/>
      <c r="AU1531" s="23"/>
      <c r="AV1531" s="23"/>
      <c r="AW1531" s="23"/>
      <c r="AX1531" s="23"/>
      <c r="AY1531" s="23"/>
      <c r="AZ1531" s="23"/>
      <c r="BA1531" s="23"/>
      <c r="BB1531" s="23"/>
      <c r="BC1531" s="23"/>
      <c r="BD1531" s="23"/>
      <c r="BE1531" s="23"/>
      <c r="BF1531" s="23"/>
      <c r="CD1531" s="23"/>
      <c r="CE1531" s="23"/>
      <c r="CH1531" s="20" t="str">
        <f t="shared" si="81"/>
        <v xml:space="preserve">[01/00/00] </v>
      </c>
    </row>
    <row r="1532" spans="40:86">
      <c r="AN1532" s="23"/>
      <c r="AO1532" s="23"/>
      <c r="AP1532" s="23"/>
      <c r="AQ1532" s="23"/>
      <c r="AR1532" s="23"/>
      <c r="AS1532" s="23"/>
      <c r="AT1532" s="23"/>
      <c r="AU1532" s="23"/>
      <c r="AV1532" s="23"/>
      <c r="AW1532" s="23"/>
      <c r="AX1532" s="23"/>
      <c r="AY1532" s="23"/>
      <c r="AZ1532" s="23"/>
      <c r="BA1532" s="23"/>
      <c r="BB1532" s="23"/>
      <c r="BC1532" s="23"/>
      <c r="BD1532" s="23"/>
      <c r="BE1532" s="23"/>
      <c r="BF1532" s="23"/>
      <c r="CD1532" s="23"/>
      <c r="CE1532" s="23"/>
      <c r="CH1532" s="20" t="str">
        <f t="shared" si="81"/>
        <v xml:space="preserve">[01/00/00] </v>
      </c>
    </row>
    <row r="1533" spans="40:86">
      <c r="AN1533" s="23"/>
      <c r="AO1533" s="23"/>
      <c r="AP1533" s="23"/>
      <c r="AQ1533" s="23"/>
      <c r="AR1533" s="23"/>
      <c r="AS1533" s="23"/>
      <c r="AT1533" s="23"/>
      <c r="AU1533" s="23"/>
      <c r="AV1533" s="23"/>
      <c r="AW1533" s="23"/>
      <c r="AX1533" s="23"/>
      <c r="AY1533" s="23"/>
      <c r="AZ1533" s="23"/>
      <c r="BA1533" s="23"/>
      <c r="BB1533" s="23"/>
      <c r="BC1533" s="23"/>
      <c r="BD1533" s="23"/>
      <c r="BE1533" s="23"/>
      <c r="BF1533" s="23"/>
      <c r="CD1533" s="23"/>
      <c r="CE1533" s="23"/>
      <c r="CH1533" s="20" t="str">
        <f t="shared" si="81"/>
        <v xml:space="preserve">[01/00/00] </v>
      </c>
    </row>
    <row r="1534" spans="40:86">
      <c r="AN1534" s="23"/>
      <c r="AO1534" s="23"/>
      <c r="AP1534" s="23"/>
      <c r="AQ1534" s="23"/>
      <c r="AR1534" s="23"/>
      <c r="AS1534" s="23"/>
      <c r="AT1534" s="23"/>
      <c r="AU1534" s="23"/>
      <c r="AV1534" s="23"/>
      <c r="AW1534" s="23"/>
      <c r="AX1534" s="23"/>
      <c r="AY1534" s="23"/>
      <c r="AZ1534" s="23"/>
      <c r="BA1534" s="23"/>
      <c r="BB1534" s="23"/>
      <c r="BC1534" s="23"/>
      <c r="BD1534" s="23"/>
      <c r="BE1534" s="23"/>
      <c r="BF1534" s="23"/>
      <c r="CD1534" s="23"/>
      <c r="CE1534" s="23"/>
      <c r="CH1534" s="20" t="str">
        <f t="shared" si="81"/>
        <v xml:space="preserve">[01/00/00] </v>
      </c>
    </row>
    <row r="1535" spans="40:86">
      <c r="AN1535" s="23"/>
      <c r="AO1535" s="23"/>
      <c r="AP1535" s="23"/>
      <c r="AQ1535" s="23"/>
      <c r="AR1535" s="23"/>
      <c r="AS1535" s="23"/>
      <c r="AT1535" s="23"/>
      <c r="AU1535" s="23"/>
      <c r="AV1535" s="23"/>
      <c r="AW1535" s="23"/>
      <c r="AX1535" s="23"/>
      <c r="AY1535" s="23"/>
      <c r="AZ1535" s="23"/>
      <c r="BA1535" s="23"/>
      <c r="BB1535" s="23"/>
      <c r="BC1535" s="23"/>
      <c r="BD1535" s="23"/>
      <c r="BE1535" s="23"/>
      <c r="BF1535" s="23"/>
      <c r="CD1535" s="23"/>
      <c r="CE1535" s="23"/>
      <c r="CH1535" s="20" t="str">
        <f t="shared" si="81"/>
        <v xml:space="preserve">[01/00/00] </v>
      </c>
    </row>
    <row r="1536" spans="40:86">
      <c r="AN1536" s="23"/>
      <c r="AO1536" s="23"/>
      <c r="AP1536" s="23"/>
      <c r="AQ1536" s="23"/>
      <c r="AR1536" s="23"/>
      <c r="AS1536" s="23"/>
      <c r="AT1536" s="23"/>
      <c r="AU1536" s="23"/>
      <c r="AV1536" s="23"/>
      <c r="AW1536" s="23"/>
      <c r="AX1536" s="23"/>
      <c r="AY1536" s="23"/>
      <c r="AZ1536" s="23"/>
      <c r="BA1536" s="23"/>
      <c r="BB1536" s="23"/>
      <c r="BC1536" s="23"/>
      <c r="BD1536" s="23"/>
      <c r="BE1536" s="23"/>
      <c r="BF1536" s="23"/>
      <c r="CD1536" s="23"/>
      <c r="CE1536" s="23"/>
      <c r="CH1536" s="20" t="str">
        <f t="shared" si="81"/>
        <v xml:space="preserve">[01/00/00] </v>
      </c>
    </row>
    <row r="1537" spans="40:86">
      <c r="AN1537" s="23"/>
      <c r="AO1537" s="23"/>
      <c r="AP1537" s="23"/>
      <c r="AQ1537" s="23"/>
      <c r="AR1537" s="23"/>
      <c r="AS1537" s="23"/>
      <c r="AT1537" s="23"/>
      <c r="AU1537" s="23"/>
      <c r="AV1537" s="23"/>
      <c r="AW1537" s="23"/>
      <c r="AX1537" s="23"/>
      <c r="AY1537" s="23"/>
      <c r="AZ1537" s="23"/>
      <c r="BA1537" s="23"/>
      <c r="BB1537" s="23"/>
      <c r="BC1537" s="23"/>
      <c r="BD1537" s="23"/>
      <c r="BE1537" s="23"/>
      <c r="BF1537" s="23"/>
      <c r="CD1537" s="23"/>
      <c r="CE1537" s="23"/>
      <c r="CH1537" s="20" t="str">
        <f t="shared" si="81"/>
        <v xml:space="preserve">[01/00/00] </v>
      </c>
    </row>
    <row r="1538" spans="40:86">
      <c r="AN1538" s="23"/>
      <c r="AO1538" s="23"/>
      <c r="AP1538" s="23"/>
      <c r="AQ1538" s="23"/>
      <c r="AR1538" s="23"/>
      <c r="AS1538" s="23"/>
      <c r="AT1538" s="23"/>
      <c r="AU1538" s="23"/>
      <c r="AV1538" s="23"/>
      <c r="AW1538" s="23"/>
      <c r="AX1538" s="23"/>
      <c r="AY1538" s="23"/>
      <c r="AZ1538" s="23"/>
      <c r="BA1538" s="23"/>
      <c r="BB1538" s="23"/>
      <c r="BC1538" s="23"/>
      <c r="BD1538" s="23"/>
      <c r="BE1538" s="23"/>
      <c r="BF1538" s="23"/>
      <c r="CD1538" s="23"/>
      <c r="CE1538" s="23"/>
      <c r="CH1538" s="20" t="str">
        <f t="shared" si="81"/>
        <v xml:space="preserve">[01/00/00] </v>
      </c>
    </row>
    <row r="1539" spans="40:86">
      <c r="AN1539" s="23"/>
      <c r="AO1539" s="23"/>
      <c r="AP1539" s="23"/>
      <c r="AQ1539" s="23"/>
      <c r="AR1539" s="23"/>
      <c r="AS1539" s="23"/>
      <c r="AT1539" s="23"/>
      <c r="AU1539" s="23"/>
      <c r="AV1539" s="23"/>
      <c r="AW1539" s="23"/>
      <c r="AX1539" s="23"/>
      <c r="AY1539" s="23"/>
      <c r="AZ1539" s="23"/>
      <c r="BA1539" s="23"/>
      <c r="BB1539" s="23"/>
      <c r="BC1539" s="23"/>
      <c r="BD1539" s="23"/>
      <c r="BE1539" s="23"/>
      <c r="BF1539" s="23"/>
      <c r="CD1539" s="23"/>
      <c r="CE1539" s="23"/>
      <c r="CH1539" s="20" t="str">
        <f t="shared" si="81"/>
        <v xml:space="preserve">[01/00/00] </v>
      </c>
    </row>
    <row r="1540" spans="40:86">
      <c r="AN1540" s="23"/>
      <c r="AO1540" s="23"/>
      <c r="AP1540" s="23"/>
      <c r="AQ1540" s="23"/>
      <c r="AR1540" s="23"/>
      <c r="AS1540" s="23"/>
      <c r="AT1540" s="23"/>
      <c r="AU1540" s="23"/>
      <c r="AV1540" s="23"/>
      <c r="AW1540" s="23"/>
      <c r="AX1540" s="23"/>
      <c r="AY1540" s="23"/>
      <c r="AZ1540" s="23"/>
      <c r="BA1540" s="23"/>
      <c r="BB1540" s="23"/>
      <c r="BC1540" s="23"/>
      <c r="BD1540" s="23"/>
      <c r="BE1540" s="23"/>
      <c r="BF1540" s="23"/>
      <c r="CD1540" s="23"/>
      <c r="CE1540" s="23"/>
      <c r="CH1540" s="20" t="str">
        <f t="shared" ref="CH1540:CH1603" si="82">"[" &amp; TEXT(CD1540,"MM/DD/YY") &amp; "] "</f>
        <v xml:space="preserve">[01/00/00] </v>
      </c>
    </row>
    <row r="1541" spans="40:86">
      <c r="AN1541" s="23"/>
      <c r="AO1541" s="23"/>
      <c r="AP1541" s="23"/>
      <c r="AQ1541" s="23"/>
      <c r="AR1541" s="23"/>
      <c r="AS1541" s="23"/>
      <c r="AT1541" s="23"/>
      <c r="AU1541" s="23"/>
      <c r="AV1541" s="23"/>
      <c r="AW1541" s="23"/>
      <c r="AX1541" s="23"/>
      <c r="AY1541" s="23"/>
      <c r="AZ1541" s="23"/>
      <c r="BA1541" s="23"/>
      <c r="BB1541" s="23"/>
      <c r="BC1541" s="23"/>
      <c r="BD1541" s="23"/>
      <c r="BE1541" s="23"/>
      <c r="BF1541" s="23"/>
      <c r="CD1541" s="23"/>
      <c r="CE1541" s="23"/>
      <c r="CH1541" s="20" t="str">
        <f t="shared" si="82"/>
        <v xml:space="preserve">[01/00/00] </v>
      </c>
    </row>
    <row r="1542" spans="40:86">
      <c r="AN1542" s="23"/>
      <c r="AO1542" s="23"/>
      <c r="AP1542" s="23"/>
      <c r="AQ1542" s="23"/>
      <c r="AR1542" s="23"/>
      <c r="AS1542" s="23"/>
      <c r="AT1542" s="23"/>
      <c r="AU1542" s="23"/>
      <c r="AV1542" s="23"/>
      <c r="AW1542" s="23"/>
      <c r="AX1542" s="23"/>
      <c r="AY1542" s="23"/>
      <c r="AZ1542" s="23"/>
      <c r="BA1542" s="23"/>
      <c r="BB1542" s="23"/>
      <c r="BC1542" s="23"/>
      <c r="BD1542" s="23"/>
      <c r="BE1542" s="23"/>
      <c r="BF1542" s="23"/>
      <c r="CD1542" s="23"/>
      <c r="CE1542" s="23"/>
      <c r="CH1542" s="20" t="str">
        <f t="shared" si="82"/>
        <v xml:space="preserve">[01/00/00] </v>
      </c>
    </row>
    <row r="1543" spans="40:86">
      <c r="AN1543" s="23"/>
      <c r="AO1543" s="23"/>
      <c r="AP1543" s="23"/>
      <c r="AQ1543" s="23"/>
      <c r="AR1543" s="23"/>
      <c r="AS1543" s="23"/>
      <c r="AT1543" s="23"/>
      <c r="AU1543" s="23"/>
      <c r="AV1543" s="23"/>
      <c r="AW1543" s="23"/>
      <c r="AX1543" s="23"/>
      <c r="AY1543" s="23"/>
      <c r="AZ1543" s="23"/>
      <c r="BA1543" s="23"/>
      <c r="BB1543" s="23"/>
      <c r="BC1543" s="23"/>
      <c r="BD1543" s="23"/>
      <c r="BE1543" s="23"/>
      <c r="BF1543" s="23"/>
      <c r="CD1543" s="23"/>
      <c r="CE1543" s="23"/>
      <c r="CH1543" s="20" t="str">
        <f t="shared" si="82"/>
        <v xml:space="preserve">[01/00/00] </v>
      </c>
    </row>
    <row r="1544" spans="40:86">
      <c r="AN1544" s="23"/>
      <c r="AO1544" s="23"/>
      <c r="AP1544" s="23"/>
      <c r="AQ1544" s="23"/>
      <c r="AR1544" s="23"/>
      <c r="AS1544" s="23"/>
      <c r="AT1544" s="23"/>
      <c r="AU1544" s="23"/>
      <c r="AV1544" s="23"/>
      <c r="AW1544" s="23"/>
      <c r="AX1544" s="23"/>
      <c r="AY1544" s="23"/>
      <c r="AZ1544" s="23"/>
      <c r="BA1544" s="23"/>
      <c r="BB1544" s="23"/>
      <c r="BC1544" s="23"/>
      <c r="BD1544" s="23"/>
      <c r="BE1544" s="23"/>
      <c r="BF1544" s="23"/>
      <c r="CD1544" s="23"/>
      <c r="CE1544" s="23"/>
      <c r="CH1544" s="20" t="str">
        <f t="shared" si="82"/>
        <v xml:space="preserve">[01/00/00] </v>
      </c>
    </row>
    <row r="1545" spans="40:86">
      <c r="AN1545" s="23"/>
      <c r="AO1545" s="23"/>
      <c r="AP1545" s="23"/>
      <c r="AQ1545" s="23"/>
      <c r="AR1545" s="23"/>
      <c r="AS1545" s="23"/>
      <c r="AT1545" s="23"/>
      <c r="AU1545" s="23"/>
      <c r="AV1545" s="23"/>
      <c r="AW1545" s="23"/>
      <c r="AX1545" s="23"/>
      <c r="AY1545" s="23"/>
      <c r="AZ1545" s="23"/>
      <c r="BA1545" s="23"/>
      <c r="BB1545" s="23"/>
      <c r="BC1545" s="23"/>
      <c r="BD1545" s="23"/>
      <c r="BE1545" s="23"/>
      <c r="BF1545" s="23"/>
      <c r="CD1545" s="23"/>
      <c r="CE1545" s="23"/>
      <c r="CH1545" s="20" t="str">
        <f t="shared" si="82"/>
        <v xml:space="preserve">[01/00/00] </v>
      </c>
    </row>
    <row r="1546" spans="40:86">
      <c r="AN1546" s="23"/>
      <c r="AO1546" s="23"/>
      <c r="AP1546" s="23"/>
      <c r="AQ1546" s="23"/>
      <c r="AR1546" s="23"/>
      <c r="AS1546" s="23"/>
      <c r="AT1546" s="23"/>
      <c r="AU1546" s="23"/>
      <c r="AV1546" s="23"/>
      <c r="AW1546" s="23"/>
      <c r="AX1546" s="23"/>
      <c r="AY1546" s="23"/>
      <c r="AZ1546" s="23"/>
      <c r="BA1546" s="23"/>
      <c r="BB1546" s="23"/>
      <c r="BC1546" s="23"/>
      <c r="BD1546" s="23"/>
      <c r="BE1546" s="23"/>
      <c r="BF1546" s="23"/>
      <c r="CD1546" s="23"/>
      <c r="CE1546" s="23"/>
      <c r="CH1546" s="20" t="str">
        <f t="shared" si="82"/>
        <v xml:space="preserve">[01/00/00] </v>
      </c>
    </row>
    <row r="1547" spans="40:86">
      <c r="AN1547" s="23"/>
      <c r="AO1547" s="23"/>
      <c r="AP1547" s="23"/>
      <c r="AQ1547" s="23"/>
      <c r="AR1547" s="23"/>
      <c r="AS1547" s="23"/>
      <c r="AT1547" s="23"/>
      <c r="AU1547" s="23"/>
      <c r="AV1547" s="23"/>
      <c r="AW1547" s="23"/>
      <c r="AX1547" s="23"/>
      <c r="AY1547" s="23"/>
      <c r="AZ1547" s="23"/>
      <c r="BA1547" s="23"/>
      <c r="BB1547" s="23"/>
      <c r="BC1547" s="23"/>
      <c r="BD1547" s="23"/>
      <c r="BE1547" s="23"/>
      <c r="BF1547" s="23"/>
      <c r="CD1547" s="23"/>
      <c r="CE1547" s="23"/>
      <c r="CH1547" s="20" t="str">
        <f t="shared" si="82"/>
        <v xml:space="preserve">[01/00/00] </v>
      </c>
    </row>
    <row r="1548" spans="40:86">
      <c r="AN1548" s="23"/>
      <c r="AO1548" s="23"/>
      <c r="AP1548" s="23"/>
      <c r="AQ1548" s="23"/>
      <c r="AR1548" s="23"/>
      <c r="AS1548" s="23"/>
      <c r="AT1548" s="23"/>
      <c r="AU1548" s="23"/>
      <c r="AV1548" s="23"/>
      <c r="AW1548" s="23"/>
      <c r="AX1548" s="23"/>
      <c r="AY1548" s="23"/>
      <c r="AZ1548" s="23"/>
      <c r="BA1548" s="23"/>
      <c r="BB1548" s="23"/>
      <c r="BC1548" s="23"/>
      <c r="BD1548" s="23"/>
      <c r="BE1548" s="23"/>
      <c r="BF1548" s="23"/>
      <c r="CD1548" s="23"/>
      <c r="CE1548" s="23"/>
      <c r="CH1548" s="20" t="str">
        <f t="shared" si="82"/>
        <v xml:space="preserve">[01/00/00] </v>
      </c>
    </row>
    <row r="1549" spans="40:86">
      <c r="AN1549" s="23"/>
      <c r="AO1549" s="23"/>
      <c r="AP1549" s="23"/>
      <c r="AQ1549" s="23"/>
      <c r="AR1549" s="23"/>
      <c r="AS1549" s="23"/>
      <c r="AT1549" s="23"/>
      <c r="AU1549" s="23"/>
      <c r="AV1549" s="23"/>
      <c r="AW1549" s="23"/>
      <c r="AX1549" s="23"/>
      <c r="AY1549" s="23"/>
      <c r="AZ1549" s="23"/>
      <c r="BA1549" s="23"/>
      <c r="BB1549" s="23"/>
      <c r="BC1549" s="23"/>
      <c r="BD1549" s="23"/>
      <c r="BE1549" s="23"/>
      <c r="BF1549" s="23"/>
      <c r="CD1549" s="23"/>
      <c r="CE1549" s="23"/>
      <c r="CH1549" s="20" t="str">
        <f t="shared" si="82"/>
        <v xml:space="preserve">[01/00/00] </v>
      </c>
    </row>
    <row r="1550" spans="40:86">
      <c r="AN1550" s="23"/>
      <c r="AO1550" s="23"/>
      <c r="AP1550" s="23"/>
      <c r="AQ1550" s="23"/>
      <c r="AR1550" s="23"/>
      <c r="AS1550" s="23"/>
      <c r="AT1550" s="23"/>
      <c r="AU1550" s="23"/>
      <c r="AV1550" s="23"/>
      <c r="AW1550" s="23"/>
      <c r="AX1550" s="23"/>
      <c r="AY1550" s="23"/>
      <c r="AZ1550" s="23"/>
      <c r="BA1550" s="23"/>
      <c r="BB1550" s="23"/>
      <c r="BC1550" s="23"/>
      <c r="BD1550" s="23"/>
      <c r="BE1550" s="23"/>
      <c r="BF1550" s="23"/>
      <c r="CD1550" s="23"/>
      <c r="CE1550" s="23"/>
      <c r="CH1550" s="20" t="str">
        <f t="shared" si="82"/>
        <v xml:space="preserve">[01/00/00] </v>
      </c>
    </row>
    <row r="1551" spans="40:86">
      <c r="AN1551" s="23"/>
      <c r="AO1551" s="23"/>
      <c r="AP1551" s="23"/>
      <c r="AQ1551" s="23"/>
      <c r="AR1551" s="23"/>
      <c r="AS1551" s="23"/>
      <c r="AT1551" s="23"/>
      <c r="AU1551" s="23"/>
      <c r="AV1551" s="23"/>
      <c r="AW1551" s="23"/>
      <c r="AX1551" s="23"/>
      <c r="AY1551" s="23"/>
      <c r="AZ1551" s="23"/>
      <c r="BA1551" s="23"/>
      <c r="BB1551" s="23"/>
      <c r="BC1551" s="23"/>
      <c r="BD1551" s="23"/>
      <c r="BE1551" s="23"/>
      <c r="BF1551" s="23"/>
      <c r="CD1551" s="23"/>
      <c r="CE1551" s="23"/>
      <c r="CH1551" s="20" t="str">
        <f t="shared" si="82"/>
        <v xml:space="preserve">[01/00/00] </v>
      </c>
    </row>
    <row r="1552" spans="40:86">
      <c r="AN1552" s="23"/>
      <c r="AO1552" s="23"/>
      <c r="AP1552" s="23"/>
      <c r="AQ1552" s="23"/>
      <c r="AR1552" s="23"/>
      <c r="AS1552" s="23"/>
      <c r="AT1552" s="23"/>
      <c r="AU1552" s="23"/>
      <c r="AV1552" s="23"/>
      <c r="AW1552" s="23"/>
      <c r="AX1552" s="23"/>
      <c r="AY1552" s="23"/>
      <c r="AZ1552" s="23"/>
      <c r="BA1552" s="23"/>
      <c r="BB1552" s="23"/>
      <c r="BC1552" s="23"/>
      <c r="BD1552" s="23"/>
      <c r="BE1552" s="23"/>
      <c r="BF1552" s="23"/>
      <c r="CD1552" s="23"/>
      <c r="CE1552" s="23"/>
      <c r="CH1552" s="20" t="str">
        <f t="shared" si="82"/>
        <v xml:space="preserve">[01/00/00] </v>
      </c>
    </row>
    <row r="1553" spans="40:86">
      <c r="AN1553" s="23"/>
      <c r="AO1553" s="23"/>
      <c r="AP1553" s="23"/>
      <c r="AQ1553" s="23"/>
      <c r="AR1553" s="23"/>
      <c r="AS1553" s="23"/>
      <c r="AT1553" s="23"/>
      <c r="AU1553" s="23"/>
      <c r="AV1553" s="23"/>
      <c r="AW1553" s="23"/>
      <c r="AX1553" s="23"/>
      <c r="AY1553" s="23"/>
      <c r="AZ1553" s="23"/>
      <c r="BA1553" s="23"/>
      <c r="BB1553" s="23"/>
      <c r="BC1553" s="23"/>
      <c r="BD1553" s="23"/>
      <c r="BE1553" s="23"/>
      <c r="BF1553" s="23"/>
      <c r="CD1553" s="23"/>
      <c r="CE1553" s="23"/>
      <c r="CH1553" s="20" t="str">
        <f t="shared" si="82"/>
        <v xml:space="preserve">[01/00/00] </v>
      </c>
    </row>
    <row r="1554" spans="40:86">
      <c r="AN1554" s="23"/>
      <c r="AO1554" s="23"/>
      <c r="AP1554" s="23"/>
      <c r="AQ1554" s="23"/>
      <c r="AR1554" s="23"/>
      <c r="AS1554" s="23"/>
      <c r="AT1554" s="23"/>
      <c r="AU1554" s="23"/>
      <c r="AV1554" s="23"/>
      <c r="AW1554" s="23"/>
      <c r="AX1554" s="23"/>
      <c r="AY1554" s="23"/>
      <c r="AZ1554" s="23"/>
      <c r="BA1554" s="23"/>
      <c r="BB1554" s="23"/>
      <c r="BC1554" s="23"/>
      <c r="BD1554" s="23"/>
      <c r="BE1554" s="23"/>
      <c r="BF1554" s="23"/>
      <c r="CD1554" s="23"/>
      <c r="CE1554" s="23"/>
      <c r="CH1554" s="20" t="str">
        <f t="shared" si="82"/>
        <v xml:space="preserve">[01/00/00] </v>
      </c>
    </row>
    <row r="1555" spans="40:86">
      <c r="AN1555" s="23"/>
      <c r="AO1555" s="23"/>
      <c r="AP1555" s="23"/>
      <c r="AQ1555" s="23"/>
      <c r="AR1555" s="23"/>
      <c r="AS1555" s="23"/>
      <c r="AT1555" s="23"/>
      <c r="AU1555" s="23"/>
      <c r="AV1555" s="23"/>
      <c r="AW1555" s="23"/>
      <c r="AX1555" s="23"/>
      <c r="AY1555" s="23"/>
      <c r="AZ1555" s="23"/>
      <c r="BA1555" s="23"/>
      <c r="BB1555" s="23"/>
      <c r="BC1555" s="23"/>
      <c r="BD1555" s="23"/>
      <c r="BE1555" s="23"/>
      <c r="BF1555" s="23"/>
      <c r="CD1555" s="23"/>
      <c r="CE1555" s="23"/>
      <c r="CH1555" s="20" t="str">
        <f t="shared" si="82"/>
        <v xml:space="preserve">[01/00/00] </v>
      </c>
    </row>
    <row r="1556" spans="40:86">
      <c r="AN1556" s="23"/>
      <c r="AO1556" s="23"/>
      <c r="AP1556" s="23"/>
      <c r="AQ1556" s="23"/>
      <c r="AR1556" s="23"/>
      <c r="AS1556" s="23"/>
      <c r="AT1556" s="23"/>
      <c r="AU1556" s="23"/>
      <c r="AV1556" s="23"/>
      <c r="AW1556" s="23"/>
      <c r="AX1556" s="23"/>
      <c r="AY1556" s="23"/>
      <c r="AZ1556" s="23"/>
      <c r="BA1556" s="23"/>
      <c r="BB1556" s="23"/>
      <c r="BC1556" s="23"/>
      <c r="BD1556" s="23"/>
      <c r="BE1556" s="23"/>
      <c r="BF1556" s="23"/>
      <c r="CD1556" s="23"/>
      <c r="CE1556" s="23"/>
      <c r="CH1556" s="20" t="str">
        <f t="shared" si="82"/>
        <v xml:space="preserve">[01/00/00] </v>
      </c>
    </row>
    <row r="1557" spans="40:86">
      <c r="AN1557" s="23"/>
      <c r="AO1557" s="23"/>
      <c r="AP1557" s="23"/>
      <c r="AQ1557" s="23"/>
      <c r="AR1557" s="23"/>
      <c r="AS1557" s="23"/>
      <c r="AT1557" s="23"/>
      <c r="AU1557" s="23"/>
      <c r="AV1557" s="23"/>
      <c r="AW1557" s="23"/>
      <c r="AX1557" s="23"/>
      <c r="AY1557" s="23"/>
      <c r="AZ1557" s="23"/>
      <c r="BA1557" s="23"/>
      <c r="BB1557" s="23"/>
      <c r="BC1557" s="23"/>
      <c r="BD1557" s="23"/>
      <c r="BE1557" s="23"/>
      <c r="BF1557" s="23"/>
      <c r="CD1557" s="23"/>
      <c r="CE1557" s="23"/>
      <c r="CH1557" s="20" t="str">
        <f t="shared" si="82"/>
        <v xml:space="preserve">[01/00/00] </v>
      </c>
    </row>
    <row r="1558" spans="40:86">
      <c r="AN1558" s="23"/>
      <c r="AO1558" s="23"/>
      <c r="AP1558" s="23"/>
      <c r="AQ1558" s="23"/>
      <c r="AR1558" s="23"/>
      <c r="AS1558" s="23"/>
      <c r="AT1558" s="23"/>
      <c r="AU1558" s="23"/>
      <c r="AV1558" s="23"/>
      <c r="AW1558" s="23"/>
      <c r="AX1558" s="23"/>
      <c r="AY1558" s="23"/>
      <c r="AZ1558" s="23"/>
      <c r="BA1558" s="23"/>
      <c r="BB1558" s="23"/>
      <c r="BC1558" s="23"/>
      <c r="BD1558" s="23"/>
      <c r="BE1558" s="23"/>
      <c r="BF1558" s="23"/>
      <c r="CD1558" s="23"/>
      <c r="CE1558" s="23"/>
      <c r="CH1558" s="20" t="str">
        <f t="shared" si="82"/>
        <v xml:space="preserve">[01/00/00] </v>
      </c>
    </row>
    <row r="1559" spans="40:86">
      <c r="AN1559" s="23"/>
      <c r="AO1559" s="23"/>
      <c r="AP1559" s="23"/>
      <c r="AQ1559" s="23"/>
      <c r="AR1559" s="23"/>
      <c r="AS1559" s="23"/>
      <c r="AT1559" s="23"/>
      <c r="AU1559" s="23"/>
      <c r="AV1559" s="23"/>
      <c r="AW1559" s="23"/>
      <c r="AX1559" s="23"/>
      <c r="AY1559" s="23"/>
      <c r="AZ1559" s="23"/>
      <c r="BA1559" s="23"/>
      <c r="BB1559" s="23"/>
      <c r="BC1559" s="23"/>
      <c r="BD1559" s="23"/>
      <c r="BE1559" s="23"/>
      <c r="BF1559" s="23"/>
      <c r="CD1559" s="23"/>
      <c r="CE1559" s="23"/>
      <c r="CH1559" s="20" t="str">
        <f t="shared" si="82"/>
        <v xml:space="preserve">[01/00/00] </v>
      </c>
    </row>
    <row r="1560" spans="40:86">
      <c r="AN1560" s="23"/>
      <c r="AO1560" s="23"/>
      <c r="AP1560" s="23"/>
      <c r="AQ1560" s="23"/>
      <c r="AR1560" s="23"/>
      <c r="AS1560" s="23"/>
      <c r="AT1560" s="23"/>
      <c r="AU1560" s="23"/>
      <c r="AV1560" s="23"/>
      <c r="AW1560" s="23"/>
      <c r="AX1560" s="23"/>
      <c r="AY1560" s="23"/>
      <c r="AZ1560" s="23"/>
      <c r="BA1560" s="23"/>
      <c r="BB1560" s="23"/>
      <c r="BC1560" s="23"/>
      <c r="BD1560" s="23"/>
      <c r="BE1560" s="23"/>
      <c r="BF1560" s="23"/>
      <c r="CD1560" s="23"/>
      <c r="CE1560" s="23"/>
      <c r="CH1560" s="20" t="str">
        <f t="shared" si="82"/>
        <v xml:space="preserve">[01/00/00] </v>
      </c>
    </row>
    <row r="1561" spans="40:86">
      <c r="AN1561" s="23"/>
      <c r="AO1561" s="23"/>
      <c r="AP1561" s="23"/>
      <c r="AQ1561" s="23"/>
      <c r="AR1561" s="23"/>
      <c r="AS1561" s="23"/>
      <c r="AT1561" s="23"/>
      <c r="AU1561" s="23"/>
      <c r="AV1561" s="23"/>
      <c r="AW1561" s="23"/>
      <c r="AX1561" s="23"/>
      <c r="AY1561" s="23"/>
      <c r="AZ1561" s="23"/>
      <c r="BA1561" s="23"/>
      <c r="BB1561" s="23"/>
      <c r="BC1561" s="23"/>
      <c r="BD1561" s="23"/>
      <c r="BE1561" s="23"/>
      <c r="BF1561" s="23"/>
      <c r="CD1561" s="23"/>
      <c r="CE1561" s="23"/>
      <c r="CH1561" s="20" t="str">
        <f t="shared" si="82"/>
        <v xml:space="preserve">[01/00/00] </v>
      </c>
    </row>
    <row r="1562" spans="40:86">
      <c r="AN1562" s="23"/>
      <c r="AO1562" s="23"/>
      <c r="AP1562" s="23"/>
      <c r="AQ1562" s="23"/>
      <c r="AR1562" s="23"/>
      <c r="AS1562" s="23"/>
      <c r="AT1562" s="23"/>
      <c r="AU1562" s="23"/>
      <c r="AV1562" s="23"/>
      <c r="AW1562" s="23"/>
      <c r="AX1562" s="23"/>
      <c r="AY1562" s="23"/>
      <c r="AZ1562" s="23"/>
      <c r="BA1562" s="23"/>
      <c r="BB1562" s="23"/>
      <c r="BC1562" s="23"/>
      <c r="BD1562" s="23"/>
      <c r="BE1562" s="23"/>
      <c r="BF1562" s="23"/>
      <c r="CD1562" s="23"/>
      <c r="CE1562" s="23"/>
      <c r="CH1562" s="20" t="str">
        <f t="shared" si="82"/>
        <v xml:space="preserve">[01/00/00] </v>
      </c>
    </row>
    <row r="1563" spans="40:86">
      <c r="AN1563" s="23"/>
      <c r="AO1563" s="23"/>
      <c r="AP1563" s="23"/>
      <c r="AQ1563" s="23"/>
      <c r="AR1563" s="23"/>
      <c r="AS1563" s="23"/>
      <c r="AT1563" s="23"/>
      <c r="AU1563" s="23"/>
      <c r="AV1563" s="23"/>
      <c r="AW1563" s="23"/>
      <c r="AX1563" s="23"/>
      <c r="AY1563" s="23"/>
      <c r="AZ1563" s="23"/>
      <c r="BA1563" s="23"/>
      <c r="BB1563" s="23"/>
      <c r="BC1563" s="23"/>
      <c r="BD1563" s="23"/>
      <c r="BE1563" s="23"/>
      <c r="BF1563" s="23"/>
      <c r="CD1563" s="23"/>
      <c r="CE1563" s="23"/>
      <c r="CH1563" s="20" t="str">
        <f t="shared" si="82"/>
        <v xml:space="preserve">[01/00/00] </v>
      </c>
    </row>
    <row r="1564" spans="40:86">
      <c r="AN1564" s="23"/>
      <c r="AO1564" s="23"/>
      <c r="AP1564" s="23"/>
      <c r="AQ1564" s="23"/>
      <c r="AR1564" s="23"/>
      <c r="AS1564" s="23"/>
      <c r="AT1564" s="23"/>
      <c r="AU1564" s="23"/>
      <c r="AV1564" s="23"/>
      <c r="AW1564" s="23"/>
      <c r="AX1564" s="23"/>
      <c r="AY1564" s="23"/>
      <c r="AZ1564" s="23"/>
      <c r="BA1564" s="23"/>
      <c r="BB1564" s="23"/>
      <c r="BC1564" s="23"/>
      <c r="BD1564" s="23"/>
      <c r="BE1564" s="23"/>
      <c r="BF1564" s="23"/>
      <c r="CD1564" s="23"/>
      <c r="CE1564" s="23"/>
      <c r="CH1564" s="20" t="str">
        <f t="shared" si="82"/>
        <v xml:space="preserve">[01/00/00] </v>
      </c>
    </row>
    <row r="1565" spans="40:86">
      <c r="AN1565" s="23"/>
      <c r="AO1565" s="23"/>
      <c r="AP1565" s="23"/>
      <c r="AQ1565" s="23"/>
      <c r="AR1565" s="23"/>
      <c r="AS1565" s="23"/>
      <c r="AT1565" s="23"/>
      <c r="AU1565" s="23"/>
      <c r="AV1565" s="23"/>
      <c r="AW1565" s="23"/>
      <c r="AX1565" s="23"/>
      <c r="AY1565" s="23"/>
      <c r="AZ1565" s="23"/>
      <c r="BA1565" s="23"/>
      <c r="BB1565" s="23"/>
      <c r="BC1565" s="23"/>
      <c r="BD1565" s="23"/>
      <c r="BE1565" s="23"/>
      <c r="BF1565" s="23"/>
      <c r="CD1565" s="23"/>
      <c r="CE1565" s="23"/>
      <c r="CH1565" s="20" t="str">
        <f t="shared" si="82"/>
        <v xml:space="preserve">[01/00/00] </v>
      </c>
    </row>
    <row r="1566" spans="40:86">
      <c r="AN1566" s="23"/>
      <c r="AO1566" s="23"/>
      <c r="AP1566" s="23"/>
      <c r="AQ1566" s="23"/>
      <c r="AR1566" s="23"/>
      <c r="AS1566" s="23"/>
      <c r="AT1566" s="23"/>
      <c r="AU1566" s="23"/>
      <c r="AV1566" s="23"/>
      <c r="AW1566" s="23"/>
      <c r="AX1566" s="23"/>
      <c r="AY1566" s="23"/>
      <c r="AZ1566" s="23"/>
      <c r="BA1566" s="23"/>
      <c r="BB1566" s="23"/>
      <c r="BC1566" s="23"/>
      <c r="BD1566" s="23"/>
      <c r="BE1566" s="23"/>
      <c r="BF1566" s="23"/>
      <c r="CD1566" s="23"/>
      <c r="CE1566" s="23"/>
      <c r="CH1566" s="20" t="str">
        <f t="shared" si="82"/>
        <v xml:space="preserve">[01/00/00] </v>
      </c>
    </row>
    <row r="1567" spans="40:86">
      <c r="AN1567" s="23"/>
      <c r="AO1567" s="23"/>
      <c r="AP1567" s="23"/>
      <c r="AQ1567" s="23"/>
      <c r="AR1567" s="23"/>
      <c r="AS1567" s="23"/>
      <c r="AT1567" s="23"/>
      <c r="AU1567" s="23"/>
      <c r="AV1567" s="23"/>
      <c r="AW1567" s="23"/>
      <c r="AX1567" s="23"/>
      <c r="AY1567" s="23"/>
      <c r="AZ1567" s="23"/>
      <c r="BA1567" s="23"/>
      <c r="BB1567" s="23"/>
      <c r="BC1567" s="23"/>
      <c r="BD1567" s="23"/>
      <c r="BE1567" s="23"/>
      <c r="BF1567" s="23"/>
      <c r="CD1567" s="23"/>
      <c r="CE1567" s="23"/>
      <c r="CH1567" s="20" t="str">
        <f t="shared" si="82"/>
        <v xml:space="preserve">[01/00/00] </v>
      </c>
    </row>
    <row r="1568" spans="40:86">
      <c r="AN1568" s="23"/>
      <c r="AO1568" s="23"/>
      <c r="AP1568" s="23"/>
      <c r="AQ1568" s="23"/>
      <c r="AR1568" s="23"/>
      <c r="AS1568" s="23"/>
      <c r="AT1568" s="23"/>
      <c r="AU1568" s="23"/>
      <c r="AV1568" s="23"/>
      <c r="AW1568" s="23"/>
      <c r="AX1568" s="23"/>
      <c r="AY1568" s="23"/>
      <c r="AZ1568" s="23"/>
      <c r="BA1568" s="23"/>
      <c r="BB1568" s="23"/>
      <c r="BC1568" s="23"/>
      <c r="BD1568" s="23"/>
      <c r="BE1568" s="23"/>
      <c r="BF1568" s="23"/>
      <c r="CD1568" s="23"/>
      <c r="CE1568" s="23"/>
      <c r="CH1568" s="20" t="str">
        <f t="shared" si="82"/>
        <v xml:space="preserve">[01/00/00] </v>
      </c>
    </row>
    <row r="1569" spans="40:86">
      <c r="AN1569" s="23"/>
      <c r="AO1569" s="23"/>
      <c r="AP1569" s="23"/>
      <c r="AQ1569" s="23"/>
      <c r="AR1569" s="23"/>
      <c r="AS1569" s="23"/>
      <c r="AT1569" s="23"/>
      <c r="AU1569" s="23"/>
      <c r="AV1569" s="23"/>
      <c r="AW1569" s="23"/>
      <c r="AX1569" s="23"/>
      <c r="AY1569" s="23"/>
      <c r="AZ1569" s="23"/>
      <c r="BA1569" s="23"/>
      <c r="BB1569" s="23"/>
      <c r="BC1569" s="23"/>
      <c r="BD1569" s="23"/>
      <c r="BE1569" s="23"/>
      <c r="BF1569" s="23"/>
      <c r="CD1569" s="23"/>
      <c r="CE1569" s="23"/>
      <c r="CH1569" s="20" t="str">
        <f t="shared" si="82"/>
        <v xml:space="preserve">[01/00/00] </v>
      </c>
    </row>
    <row r="1570" spans="40:86">
      <c r="AN1570" s="23"/>
      <c r="AO1570" s="23"/>
      <c r="AP1570" s="23"/>
      <c r="AQ1570" s="23"/>
      <c r="AR1570" s="23"/>
      <c r="AS1570" s="23"/>
      <c r="AT1570" s="23"/>
      <c r="AU1570" s="23"/>
      <c r="AV1570" s="23"/>
      <c r="AW1570" s="23"/>
      <c r="AX1570" s="23"/>
      <c r="AY1570" s="23"/>
      <c r="AZ1570" s="23"/>
      <c r="BA1570" s="23"/>
      <c r="BB1570" s="23"/>
      <c r="BC1570" s="23"/>
      <c r="BD1570" s="23"/>
      <c r="BE1570" s="23"/>
      <c r="BF1570" s="23"/>
      <c r="CD1570" s="23"/>
      <c r="CE1570" s="23"/>
      <c r="CH1570" s="20" t="str">
        <f t="shared" si="82"/>
        <v xml:space="preserve">[01/00/00] </v>
      </c>
    </row>
    <row r="1571" spans="40:86">
      <c r="AN1571" s="23"/>
      <c r="AO1571" s="23"/>
      <c r="AP1571" s="23"/>
      <c r="AQ1571" s="23"/>
      <c r="AR1571" s="23"/>
      <c r="AS1571" s="23"/>
      <c r="AT1571" s="23"/>
      <c r="AU1571" s="23"/>
      <c r="AV1571" s="23"/>
      <c r="AW1571" s="23"/>
      <c r="AX1571" s="23"/>
      <c r="AY1571" s="23"/>
      <c r="AZ1571" s="23"/>
      <c r="BA1571" s="23"/>
      <c r="BB1571" s="23"/>
      <c r="BC1571" s="23"/>
      <c r="BD1571" s="23"/>
      <c r="BE1571" s="23"/>
      <c r="BF1571" s="23"/>
      <c r="CD1571" s="23"/>
      <c r="CE1571" s="23"/>
      <c r="CH1571" s="20" t="str">
        <f t="shared" si="82"/>
        <v xml:space="preserve">[01/00/00] </v>
      </c>
    </row>
    <row r="1572" spans="40:86">
      <c r="AN1572" s="23"/>
      <c r="AO1572" s="23"/>
      <c r="AP1572" s="23"/>
      <c r="AQ1572" s="23"/>
      <c r="AR1572" s="23"/>
      <c r="AS1572" s="23"/>
      <c r="AT1572" s="23"/>
      <c r="AU1572" s="23"/>
      <c r="AV1572" s="23"/>
      <c r="AW1572" s="23"/>
      <c r="AX1572" s="23"/>
      <c r="AY1572" s="23"/>
      <c r="AZ1572" s="23"/>
      <c r="BA1572" s="23"/>
      <c r="BB1572" s="23"/>
      <c r="BC1572" s="23"/>
      <c r="BD1572" s="23"/>
      <c r="BE1572" s="23"/>
      <c r="BF1572" s="23"/>
      <c r="CD1572" s="23"/>
      <c r="CE1572" s="23"/>
      <c r="CH1572" s="20" t="str">
        <f t="shared" si="82"/>
        <v xml:space="preserve">[01/00/00] </v>
      </c>
    </row>
    <row r="1573" spans="40:86">
      <c r="AN1573" s="23"/>
      <c r="AO1573" s="23"/>
      <c r="AP1573" s="23"/>
      <c r="AQ1573" s="23"/>
      <c r="AR1573" s="23"/>
      <c r="AS1573" s="23"/>
      <c r="AT1573" s="23"/>
      <c r="AU1573" s="23"/>
      <c r="AV1573" s="23"/>
      <c r="AW1573" s="23"/>
      <c r="AX1573" s="23"/>
      <c r="AY1573" s="23"/>
      <c r="AZ1573" s="23"/>
      <c r="BA1573" s="23"/>
      <c r="BB1573" s="23"/>
      <c r="BC1573" s="23"/>
      <c r="BD1573" s="23"/>
      <c r="BE1573" s="23"/>
      <c r="BF1573" s="23"/>
      <c r="CD1573" s="23"/>
      <c r="CE1573" s="23"/>
      <c r="CH1573" s="20" t="str">
        <f t="shared" si="82"/>
        <v xml:space="preserve">[01/00/00] </v>
      </c>
    </row>
    <row r="1574" spans="40:86">
      <c r="AN1574" s="23"/>
      <c r="AO1574" s="23"/>
      <c r="AP1574" s="23"/>
      <c r="AQ1574" s="23"/>
      <c r="AR1574" s="23"/>
      <c r="AS1574" s="23"/>
      <c r="AT1574" s="23"/>
      <c r="AU1574" s="23"/>
      <c r="AV1574" s="23"/>
      <c r="AW1574" s="23"/>
      <c r="AX1574" s="23"/>
      <c r="AY1574" s="23"/>
      <c r="AZ1574" s="23"/>
      <c r="BA1574" s="23"/>
      <c r="BB1574" s="23"/>
      <c r="BC1574" s="23"/>
      <c r="BD1574" s="23"/>
      <c r="BE1574" s="23"/>
      <c r="BF1574" s="23"/>
      <c r="CD1574" s="23"/>
      <c r="CE1574" s="23"/>
      <c r="CH1574" s="20" t="str">
        <f t="shared" si="82"/>
        <v xml:space="preserve">[01/00/00] </v>
      </c>
    </row>
    <row r="1575" spans="40:86">
      <c r="AN1575" s="23"/>
      <c r="AO1575" s="23"/>
      <c r="AP1575" s="23"/>
      <c r="AQ1575" s="23"/>
      <c r="AR1575" s="23"/>
      <c r="AS1575" s="23"/>
      <c r="AT1575" s="23"/>
      <c r="AU1575" s="23"/>
      <c r="AV1575" s="23"/>
      <c r="AW1575" s="23"/>
      <c r="AX1575" s="23"/>
      <c r="AY1575" s="23"/>
      <c r="AZ1575" s="23"/>
      <c r="BA1575" s="23"/>
      <c r="BB1575" s="23"/>
      <c r="BC1575" s="23"/>
      <c r="BD1575" s="23"/>
      <c r="BE1575" s="23"/>
      <c r="BF1575" s="23"/>
      <c r="CD1575" s="23"/>
      <c r="CE1575" s="23"/>
      <c r="CH1575" s="20" t="str">
        <f t="shared" si="82"/>
        <v xml:space="preserve">[01/00/00] </v>
      </c>
    </row>
    <row r="1576" spans="40:86">
      <c r="AN1576" s="23"/>
      <c r="AO1576" s="23"/>
      <c r="AP1576" s="23"/>
      <c r="AQ1576" s="23"/>
      <c r="AR1576" s="23"/>
      <c r="AS1576" s="23"/>
      <c r="AT1576" s="23"/>
      <c r="AU1576" s="23"/>
      <c r="AV1576" s="23"/>
      <c r="AW1576" s="23"/>
      <c r="AX1576" s="23"/>
      <c r="AY1576" s="23"/>
      <c r="AZ1576" s="23"/>
      <c r="BA1576" s="23"/>
      <c r="BB1576" s="23"/>
      <c r="BC1576" s="23"/>
      <c r="BD1576" s="23"/>
      <c r="BE1576" s="23"/>
      <c r="BF1576" s="23"/>
      <c r="CD1576" s="23"/>
      <c r="CE1576" s="23"/>
      <c r="CH1576" s="20" t="str">
        <f t="shared" si="82"/>
        <v xml:space="preserve">[01/00/00] </v>
      </c>
    </row>
    <row r="1577" spans="40:86">
      <c r="AN1577" s="23"/>
      <c r="AO1577" s="23"/>
      <c r="AP1577" s="23"/>
      <c r="AQ1577" s="23"/>
      <c r="AR1577" s="23"/>
      <c r="AS1577" s="23"/>
      <c r="AT1577" s="23"/>
      <c r="AU1577" s="23"/>
      <c r="AV1577" s="23"/>
      <c r="AW1577" s="23"/>
      <c r="AX1577" s="23"/>
      <c r="AY1577" s="23"/>
      <c r="AZ1577" s="23"/>
      <c r="BA1577" s="23"/>
      <c r="BB1577" s="23"/>
      <c r="BC1577" s="23"/>
      <c r="BD1577" s="23"/>
      <c r="BE1577" s="23"/>
      <c r="BF1577" s="23"/>
      <c r="CD1577" s="23"/>
      <c r="CE1577" s="23"/>
      <c r="CH1577" s="20" t="str">
        <f t="shared" si="82"/>
        <v xml:space="preserve">[01/00/00] </v>
      </c>
    </row>
    <row r="1578" spans="40:86">
      <c r="AN1578" s="23"/>
      <c r="AO1578" s="23"/>
      <c r="AP1578" s="23"/>
      <c r="AQ1578" s="23"/>
      <c r="AR1578" s="23"/>
      <c r="AS1578" s="23"/>
      <c r="AT1578" s="23"/>
      <c r="AU1578" s="23"/>
      <c r="AV1578" s="23"/>
      <c r="AW1578" s="23"/>
      <c r="AX1578" s="23"/>
      <c r="AY1578" s="23"/>
      <c r="AZ1578" s="23"/>
      <c r="BA1578" s="23"/>
      <c r="BB1578" s="23"/>
      <c r="BC1578" s="23"/>
      <c r="BD1578" s="23"/>
      <c r="BE1578" s="23"/>
      <c r="BF1578" s="23"/>
      <c r="CD1578" s="23"/>
      <c r="CE1578" s="23"/>
      <c r="CH1578" s="20" t="str">
        <f t="shared" si="82"/>
        <v xml:space="preserve">[01/00/00] </v>
      </c>
    </row>
    <row r="1579" spans="40:86">
      <c r="AN1579" s="23"/>
      <c r="AO1579" s="23"/>
      <c r="AP1579" s="23"/>
      <c r="AQ1579" s="23"/>
      <c r="AR1579" s="23"/>
      <c r="AS1579" s="23"/>
      <c r="AT1579" s="23"/>
      <c r="AU1579" s="23"/>
      <c r="AV1579" s="23"/>
      <c r="AW1579" s="23"/>
      <c r="AX1579" s="23"/>
      <c r="AY1579" s="23"/>
      <c r="AZ1579" s="23"/>
      <c r="BA1579" s="23"/>
      <c r="BB1579" s="23"/>
      <c r="BC1579" s="23"/>
      <c r="BD1579" s="23"/>
      <c r="BE1579" s="23"/>
      <c r="BF1579" s="23"/>
      <c r="CD1579" s="23"/>
      <c r="CE1579" s="23"/>
      <c r="CH1579" s="20" t="str">
        <f t="shared" si="82"/>
        <v xml:space="preserve">[01/00/00] </v>
      </c>
    </row>
    <row r="1580" spans="40:86">
      <c r="AN1580" s="23"/>
      <c r="AO1580" s="23"/>
      <c r="AP1580" s="23"/>
      <c r="AQ1580" s="23"/>
      <c r="AR1580" s="23"/>
      <c r="AS1580" s="23"/>
      <c r="AT1580" s="23"/>
      <c r="AU1580" s="23"/>
      <c r="AV1580" s="23"/>
      <c r="AW1580" s="23"/>
      <c r="AX1580" s="23"/>
      <c r="AY1580" s="23"/>
      <c r="AZ1580" s="23"/>
      <c r="BA1580" s="23"/>
      <c r="BB1580" s="23"/>
      <c r="BC1580" s="23"/>
      <c r="BD1580" s="23"/>
      <c r="BE1580" s="23"/>
      <c r="BF1580" s="23"/>
      <c r="CD1580" s="23"/>
      <c r="CE1580" s="23"/>
      <c r="CH1580" s="20" t="str">
        <f t="shared" si="82"/>
        <v xml:space="preserve">[01/00/00] </v>
      </c>
    </row>
    <row r="1581" spans="40:86">
      <c r="AN1581" s="23"/>
      <c r="AO1581" s="23"/>
      <c r="AP1581" s="23"/>
      <c r="AQ1581" s="23"/>
      <c r="AR1581" s="23"/>
      <c r="AS1581" s="23"/>
      <c r="AT1581" s="23"/>
      <c r="AU1581" s="23"/>
      <c r="AV1581" s="23"/>
      <c r="AW1581" s="23"/>
      <c r="AX1581" s="23"/>
      <c r="AY1581" s="23"/>
      <c r="AZ1581" s="23"/>
      <c r="BA1581" s="23"/>
      <c r="BB1581" s="23"/>
      <c r="BC1581" s="23"/>
      <c r="BD1581" s="23"/>
      <c r="BE1581" s="23"/>
      <c r="BF1581" s="23"/>
      <c r="CD1581" s="23"/>
      <c r="CE1581" s="23"/>
      <c r="CH1581" s="20" t="str">
        <f t="shared" si="82"/>
        <v xml:space="preserve">[01/00/00] </v>
      </c>
    </row>
    <row r="1582" spans="40:86">
      <c r="AN1582" s="23"/>
      <c r="AO1582" s="23"/>
      <c r="AP1582" s="23"/>
      <c r="AQ1582" s="23"/>
      <c r="AR1582" s="23"/>
      <c r="AS1582" s="23"/>
      <c r="AT1582" s="23"/>
      <c r="AU1582" s="23"/>
      <c r="AV1582" s="23"/>
      <c r="AW1582" s="23"/>
      <c r="AX1582" s="23"/>
      <c r="AY1582" s="23"/>
      <c r="AZ1582" s="23"/>
      <c r="BA1582" s="23"/>
      <c r="BB1582" s="23"/>
      <c r="BC1582" s="23"/>
      <c r="BD1582" s="23"/>
      <c r="BE1582" s="23"/>
      <c r="BF1582" s="23"/>
      <c r="CD1582" s="23"/>
      <c r="CE1582" s="23"/>
      <c r="CH1582" s="20" t="str">
        <f t="shared" si="82"/>
        <v xml:space="preserve">[01/00/00] </v>
      </c>
    </row>
    <row r="1583" spans="40:86">
      <c r="AN1583" s="23"/>
      <c r="AO1583" s="23"/>
      <c r="AP1583" s="23"/>
      <c r="AQ1583" s="23"/>
      <c r="AR1583" s="23"/>
      <c r="AS1583" s="23"/>
      <c r="AT1583" s="23"/>
      <c r="AU1583" s="23"/>
      <c r="AV1583" s="23"/>
      <c r="AW1583" s="23"/>
      <c r="AX1583" s="23"/>
      <c r="AY1583" s="23"/>
      <c r="AZ1583" s="23"/>
      <c r="BA1583" s="23"/>
      <c r="BB1583" s="23"/>
      <c r="BC1583" s="23"/>
      <c r="BD1583" s="23"/>
      <c r="BE1583" s="23"/>
      <c r="BF1583" s="23"/>
      <c r="CD1583" s="23"/>
      <c r="CE1583" s="23"/>
      <c r="CH1583" s="20" t="str">
        <f t="shared" si="82"/>
        <v xml:space="preserve">[01/00/00] </v>
      </c>
    </row>
    <row r="1584" spans="40:86">
      <c r="AN1584" s="23"/>
      <c r="AO1584" s="23"/>
      <c r="AP1584" s="23"/>
      <c r="AQ1584" s="23"/>
      <c r="AR1584" s="23"/>
      <c r="AS1584" s="23"/>
      <c r="AT1584" s="23"/>
      <c r="AU1584" s="23"/>
      <c r="AV1584" s="23"/>
      <c r="AW1584" s="23"/>
      <c r="AX1584" s="23"/>
      <c r="AY1584" s="23"/>
      <c r="AZ1584" s="23"/>
      <c r="BA1584" s="23"/>
      <c r="BB1584" s="23"/>
      <c r="BC1584" s="23"/>
      <c r="BD1584" s="23"/>
      <c r="BE1584" s="23"/>
      <c r="BF1584" s="23"/>
      <c r="CD1584" s="23"/>
      <c r="CE1584" s="23"/>
      <c r="CH1584" s="20" t="str">
        <f t="shared" si="82"/>
        <v xml:space="preserve">[01/00/00] </v>
      </c>
    </row>
    <row r="1585" spans="40:86">
      <c r="AN1585" s="23"/>
      <c r="AO1585" s="23"/>
      <c r="AP1585" s="23"/>
      <c r="AQ1585" s="23"/>
      <c r="AR1585" s="23"/>
      <c r="AS1585" s="23"/>
      <c r="AT1585" s="23"/>
      <c r="AU1585" s="23"/>
      <c r="AV1585" s="23"/>
      <c r="AW1585" s="23"/>
      <c r="AX1585" s="23"/>
      <c r="AY1585" s="23"/>
      <c r="AZ1585" s="23"/>
      <c r="BA1585" s="23"/>
      <c r="BB1585" s="23"/>
      <c r="BC1585" s="23"/>
      <c r="BD1585" s="23"/>
      <c r="BE1585" s="23"/>
      <c r="BF1585" s="23"/>
      <c r="CD1585" s="23"/>
      <c r="CE1585" s="23"/>
      <c r="CH1585" s="20" t="str">
        <f t="shared" si="82"/>
        <v xml:space="preserve">[01/00/00] </v>
      </c>
    </row>
    <row r="1586" spans="40:86">
      <c r="AN1586" s="23"/>
      <c r="AO1586" s="23"/>
      <c r="AP1586" s="23"/>
      <c r="AQ1586" s="23"/>
      <c r="AR1586" s="23"/>
      <c r="AS1586" s="23"/>
      <c r="AT1586" s="23"/>
      <c r="AU1586" s="23"/>
      <c r="AV1586" s="23"/>
      <c r="AW1586" s="23"/>
      <c r="AX1586" s="23"/>
      <c r="AY1586" s="23"/>
      <c r="AZ1586" s="23"/>
      <c r="BA1586" s="23"/>
      <c r="BB1586" s="23"/>
      <c r="BC1586" s="23"/>
      <c r="BD1586" s="23"/>
      <c r="BE1586" s="23"/>
      <c r="BF1586" s="23"/>
      <c r="CD1586" s="23"/>
      <c r="CE1586" s="23"/>
      <c r="CH1586" s="20" t="str">
        <f t="shared" si="82"/>
        <v xml:space="preserve">[01/00/00] </v>
      </c>
    </row>
    <row r="1587" spans="40:86">
      <c r="AN1587" s="23"/>
      <c r="AO1587" s="23"/>
      <c r="AP1587" s="23"/>
      <c r="AQ1587" s="23"/>
      <c r="AR1587" s="23"/>
      <c r="AS1587" s="23"/>
      <c r="AT1587" s="23"/>
      <c r="AU1587" s="23"/>
      <c r="AV1587" s="23"/>
      <c r="AW1587" s="23"/>
      <c r="AX1587" s="23"/>
      <c r="AY1587" s="23"/>
      <c r="AZ1587" s="23"/>
      <c r="BA1587" s="23"/>
      <c r="BB1587" s="23"/>
      <c r="BC1587" s="23"/>
      <c r="BD1587" s="23"/>
      <c r="BE1587" s="23"/>
      <c r="BF1587" s="23"/>
      <c r="CD1587" s="23"/>
      <c r="CE1587" s="23"/>
      <c r="CH1587" s="20" t="str">
        <f t="shared" si="82"/>
        <v xml:space="preserve">[01/00/00] </v>
      </c>
    </row>
    <row r="1588" spans="40:86">
      <c r="AN1588" s="23"/>
      <c r="AO1588" s="23"/>
      <c r="AP1588" s="23"/>
      <c r="AQ1588" s="23"/>
      <c r="AR1588" s="23"/>
      <c r="AS1588" s="23"/>
      <c r="AT1588" s="23"/>
      <c r="AU1588" s="23"/>
      <c r="AV1588" s="23"/>
      <c r="AW1588" s="23"/>
      <c r="AX1588" s="23"/>
      <c r="AY1588" s="23"/>
      <c r="AZ1588" s="23"/>
      <c r="BA1588" s="23"/>
      <c r="BB1588" s="23"/>
      <c r="BC1588" s="23"/>
      <c r="BD1588" s="23"/>
      <c r="BE1588" s="23"/>
      <c r="BF1588" s="23"/>
      <c r="CD1588" s="23"/>
      <c r="CE1588" s="23"/>
      <c r="CH1588" s="20" t="str">
        <f t="shared" si="82"/>
        <v xml:space="preserve">[01/00/00] </v>
      </c>
    </row>
    <row r="1589" spans="40:86">
      <c r="AN1589" s="23"/>
      <c r="AO1589" s="23"/>
      <c r="AP1589" s="23"/>
      <c r="AQ1589" s="23"/>
      <c r="AR1589" s="23"/>
      <c r="AS1589" s="23"/>
      <c r="AT1589" s="23"/>
      <c r="AU1589" s="23"/>
      <c r="AV1589" s="23"/>
      <c r="AW1589" s="23"/>
      <c r="AX1589" s="23"/>
      <c r="AY1589" s="23"/>
      <c r="AZ1589" s="23"/>
      <c r="BA1589" s="23"/>
      <c r="BB1589" s="23"/>
      <c r="BC1589" s="23"/>
      <c r="BD1589" s="23"/>
      <c r="BE1589" s="23"/>
      <c r="BF1589" s="23"/>
      <c r="CD1589" s="23"/>
      <c r="CE1589" s="23"/>
      <c r="CH1589" s="20" t="str">
        <f t="shared" si="82"/>
        <v xml:space="preserve">[01/00/00] </v>
      </c>
    </row>
    <row r="1590" spans="40:86">
      <c r="AN1590" s="23"/>
      <c r="AO1590" s="23"/>
      <c r="AP1590" s="23"/>
      <c r="AQ1590" s="23"/>
      <c r="AR1590" s="23"/>
      <c r="AS1590" s="23"/>
      <c r="AT1590" s="23"/>
      <c r="AU1590" s="23"/>
      <c r="AV1590" s="23"/>
      <c r="AW1590" s="23"/>
      <c r="AX1590" s="23"/>
      <c r="AY1590" s="23"/>
      <c r="AZ1590" s="23"/>
      <c r="BA1590" s="23"/>
      <c r="BB1590" s="23"/>
      <c r="BC1590" s="23"/>
      <c r="BD1590" s="23"/>
      <c r="BE1590" s="23"/>
      <c r="BF1590" s="23"/>
      <c r="CD1590" s="23"/>
      <c r="CE1590" s="23"/>
      <c r="CH1590" s="20" t="str">
        <f t="shared" si="82"/>
        <v xml:space="preserve">[01/00/00] </v>
      </c>
    </row>
    <row r="1591" spans="40:86">
      <c r="AN1591" s="23"/>
      <c r="AO1591" s="23"/>
      <c r="AP1591" s="23"/>
      <c r="AQ1591" s="23"/>
      <c r="AR1591" s="23"/>
      <c r="AS1591" s="23"/>
      <c r="AT1591" s="23"/>
      <c r="AU1591" s="23"/>
      <c r="AV1591" s="23"/>
      <c r="AW1591" s="23"/>
      <c r="AX1591" s="23"/>
      <c r="AY1591" s="23"/>
      <c r="AZ1591" s="23"/>
      <c r="BA1591" s="23"/>
      <c r="BB1591" s="23"/>
      <c r="BC1591" s="23"/>
      <c r="BD1591" s="23"/>
      <c r="BE1591" s="23"/>
      <c r="BF1591" s="23"/>
      <c r="CD1591" s="23"/>
      <c r="CE1591" s="23"/>
      <c r="CH1591" s="20" t="str">
        <f t="shared" si="82"/>
        <v xml:space="preserve">[01/00/00] </v>
      </c>
    </row>
    <row r="1592" spans="40:86">
      <c r="AN1592" s="23"/>
      <c r="AO1592" s="23"/>
      <c r="AP1592" s="23"/>
      <c r="AQ1592" s="23"/>
      <c r="AR1592" s="23"/>
      <c r="AS1592" s="23"/>
      <c r="AT1592" s="23"/>
      <c r="AU1592" s="23"/>
      <c r="AV1592" s="23"/>
      <c r="AW1592" s="23"/>
      <c r="AX1592" s="23"/>
      <c r="AY1592" s="23"/>
      <c r="AZ1592" s="23"/>
      <c r="BA1592" s="23"/>
      <c r="BB1592" s="23"/>
      <c r="BC1592" s="23"/>
      <c r="BD1592" s="23"/>
      <c r="BE1592" s="23"/>
      <c r="BF1592" s="23"/>
      <c r="CD1592" s="23"/>
      <c r="CE1592" s="23"/>
      <c r="CH1592" s="20" t="str">
        <f t="shared" si="82"/>
        <v xml:space="preserve">[01/00/00] </v>
      </c>
    </row>
    <row r="1593" spans="40:86">
      <c r="AN1593" s="23"/>
      <c r="AO1593" s="23"/>
      <c r="AP1593" s="23"/>
      <c r="AQ1593" s="23"/>
      <c r="AR1593" s="23"/>
      <c r="AS1593" s="23"/>
      <c r="AT1593" s="23"/>
      <c r="AU1593" s="23"/>
      <c r="AV1593" s="23"/>
      <c r="AW1593" s="23"/>
      <c r="AX1593" s="23"/>
      <c r="AY1593" s="23"/>
      <c r="AZ1593" s="23"/>
      <c r="BA1593" s="23"/>
      <c r="BB1593" s="23"/>
      <c r="BC1593" s="23"/>
      <c r="BD1593" s="23"/>
      <c r="BE1593" s="23"/>
      <c r="BF1593" s="23"/>
      <c r="CD1593" s="23"/>
      <c r="CE1593" s="23"/>
      <c r="CH1593" s="20" t="str">
        <f t="shared" si="82"/>
        <v xml:space="preserve">[01/00/00] </v>
      </c>
    </row>
    <row r="1594" spans="40:86">
      <c r="AN1594" s="23"/>
      <c r="AO1594" s="23"/>
      <c r="AP1594" s="23"/>
      <c r="AQ1594" s="23"/>
      <c r="AR1594" s="23"/>
      <c r="AS1594" s="23"/>
      <c r="AT1594" s="23"/>
      <c r="AU1594" s="23"/>
      <c r="AV1594" s="23"/>
      <c r="AW1594" s="23"/>
      <c r="AX1594" s="23"/>
      <c r="AY1594" s="23"/>
      <c r="AZ1594" s="23"/>
      <c r="BA1594" s="23"/>
      <c r="BB1594" s="23"/>
      <c r="BC1594" s="23"/>
      <c r="BD1594" s="23"/>
      <c r="BE1594" s="23"/>
      <c r="BF1594" s="23"/>
      <c r="CD1594" s="23"/>
      <c r="CE1594" s="23"/>
      <c r="CH1594" s="20" t="str">
        <f t="shared" si="82"/>
        <v xml:space="preserve">[01/00/00] </v>
      </c>
    </row>
    <row r="1595" spans="40:86">
      <c r="AN1595" s="23"/>
      <c r="AO1595" s="23"/>
      <c r="AP1595" s="23"/>
      <c r="AQ1595" s="23"/>
      <c r="AR1595" s="23"/>
      <c r="AS1595" s="23"/>
      <c r="AT1595" s="23"/>
      <c r="AU1595" s="23"/>
      <c r="AV1595" s="23"/>
      <c r="AW1595" s="23"/>
      <c r="AX1595" s="23"/>
      <c r="AY1595" s="23"/>
      <c r="AZ1595" s="23"/>
      <c r="BA1595" s="23"/>
      <c r="BB1595" s="23"/>
      <c r="BC1595" s="23"/>
      <c r="BD1595" s="23"/>
      <c r="BE1595" s="23"/>
      <c r="BF1595" s="23"/>
      <c r="CD1595" s="23"/>
      <c r="CE1595" s="23"/>
      <c r="CH1595" s="20" t="str">
        <f t="shared" si="82"/>
        <v xml:space="preserve">[01/00/00] </v>
      </c>
    </row>
    <row r="1596" spans="40:86">
      <c r="AN1596" s="23"/>
      <c r="AO1596" s="23"/>
      <c r="AP1596" s="23"/>
      <c r="AQ1596" s="23"/>
      <c r="AR1596" s="23"/>
      <c r="AS1596" s="23"/>
      <c r="AT1596" s="23"/>
      <c r="AU1596" s="23"/>
      <c r="AV1596" s="23"/>
      <c r="AW1596" s="23"/>
      <c r="AX1596" s="23"/>
      <c r="AY1596" s="23"/>
      <c r="AZ1596" s="23"/>
      <c r="BA1596" s="23"/>
      <c r="BB1596" s="23"/>
      <c r="BC1596" s="23"/>
      <c r="BD1596" s="23"/>
      <c r="BE1596" s="23"/>
      <c r="BF1596" s="23"/>
      <c r="CD1596" s="23"/>
      <c r="CE1596" s="23"/>
      <c r="CH1596" s="20" t="str">
        <f t="shared" si="82"/>
        <v xml:space="preserve">[01/00/00] </v>
      </c>
    </row>
    <row r="1597" spans="40:86">
      <c r="AN1597" s="23"/>
      <c r="AO1597" s="23"/>
      <c r="AP1597" s="23"/>
      <c r="AQ1597" s="23"/>
      <c r="AR1597" s="23"/>
      <c r="AS1597" s="23"/>
      <c r="AT1597" s="23"/>
      <c r="AU1597" s="23"/>
      <c r="AV1597" s="23"/>
      <c r="AW1597" s="23"/>
      <c r="AX1597" s="23"/>
      <c r="AY1597" s="23"/>
      <c r="AZ1597" s="23"/>
      <c r="BA1597" s="23"/>
      <c r="BB1597" s="23"/>
      <c r="BC1597" s="23"/>
      <c r="BD1597" s="23"/>
      <c r="BE1597" s="23"/>
      <c r="BF1597" s="23"/>
      <c r="CD1597" s="23"/>
      <c r="CE1597" s="23"/>
      <c r="CH1597" s="20" t="str">
        <f t="shared" si="82"/>
        <v xml:space="preserve">[01/00/00] </v>
      </c>
    </row>
    <row r="1598" spans="40:86">
      <c r="AN1598" s="23"/>
      <c r="AO1598" s="23"/>
      <c r="AP1598" s="23"/>
      <c r="AQ1598" s="23"/>
      <c r="AR1598" s="23"/>
      <c r="AS1598" s="23"/>
      <c r="AT1598" s="23"/>
      <c r="AU1598" s="23"/>
      <c r="AV1598" s="23"/>
      <c r="AW1598" s="23"/>
      <c r="AX1598" s="23"/>
      <c r="AY1598" s="23"/>
      <c r="AZ1598" s="23"/>
      <c r="BA1598" s="23"/>
      <c r="BB1598" s="23"/>
      <c r="BC1598" s="23"/>
      <c r="BD1598" s="23"/>
      <c r="BE1598" s="23"/>
      <c r="BF1598" s="23"/>
      <c r="CD1598" s="23"/>
      <c r="CE1598" s="23"/>
      <c r="CH1598" s="20" t="str">
        <f t="shared" si="82"/>
        <v xml:space="preserve">[01/00/00] </v>
      </c>
    </row>
    <row r="1599" spans="40:86">
      <c r="AN1599" s="23"/>
      <c r="AO1599" s="23"/>
      <c r="AP1599" s="23"/>
      <c r="AQ1599" s="23"/>
      <c r="AR1599" s="23"/>
      <c r="AS1599" s="23"/>
      <c r="AT1599" s="23"/>
      <c r="AU1599" s="23"/>
      <c r="AV1599" s="23"/>
      <c r="AW1599" s="23"/>
      <c r="AX1599" s="23"/>
      <c r="AY1599" s="23"/>
      <c r="AZ1599" s="23"/>
      <c r="BA1599" s="23"/>
      <c r="BB1599" s="23"/>
      <c r="BC1599" s="23"/>
      <c r="BD1599" s="23"/>
      <c r="BE1599" s="23"/>
      <c r="BF1599" s="23"/>
      <c r="CD1599" s="23"/>
      <c r="CE1599" s="23"/>
      <c r="CH1599" s="20" t="str">
        <f t="shared" si="82"/>
        <v xml:space="preserve">[01/00/00] </v>
      </c>
    </row>
    <row r="1600" spans="40:86">
      <c r="AN1600" s="23"/>
      <c r="AO1600" s="23"/>
      <c r="AP1600" s="23"/>
      <c r="AQ1600" s="23"/>
      <c r="AR1600" s="23"/>
      <c r="AS1600" s="23"/>
      <c r="AT1600" s="23"/>
      <c r="AU1600" s="23"/>
      <c r="AV1600" s="23"/>
      <c r="AW1600" s="23"/>
      <c r="AX1600" s="23"/>
      <c r="AY1600" s="23"/>
      <c r="AZ1600" s="23"/>
      <c r="BA1600" s="23"/>
      <c r="BB1600" s="23"/>
      <c r="BC1600" s="23"/>
      <c r="BD1600" s="23"/>
      <c r="BE1600" s="23"/>
      <c r="BF1600" s="23"/>
      <c r="CD1600" s="23"/>
      <c r="CE1600" s="23"/>
      <c r="CH1600" s="20" t="str">
        <f t="shared" si="82"/>
        <v xml:space="preserve">[01/00/00] </v>
      </c>
    </row>
    <row r="1601" spans="40:86">
      <c r="AN1601" s="23"/>
      <c r="AO1601" s="23"/>
      <c r="AP1601" s="23"/>
      <c r="AQ1601" s="23"/>
      <c r="AR1601" s="23"/>
      <c r="AS1601" s="23"/>
      <c r="AT1601" s="23"/>
      <c r="AU1601" s="23"/>
      <c r="AV1601" s="23"/>
      <c r="AW1601" s="23"/>
      <c r="AX1601" s="23"/>
      <c r="AY1601" s="23"/>
      <c r="AZ1601" s="23"/>
      <c r="BA1601" s="23"/>
      <c r="BB1601" s="23"/>
      <c r="BC1601" s="23"/>
      <c r="BD1601" s="23"/>
      <c r="BE1601" s="23"/>
      <c r="BF1601" s="23"/>
      <c r="CD1601" s="23"/>
      <c r="CE1601" s="23"/>
      <c r="CH1601" s="20" t="str">
        <f t="shared" si="82"/>
        <v xml:space="preserve">[01/00/00] </v>
      </c>
    </row>
    <row r="1602" spans="40:86">
      <c r="AN1602" s="23"/>
      <c r="AO1602" s="23"/>
      <c r="AP1602" s="23"/>
      <c r="AQ1602" s="23"/>
      <c r="AR1602" s="23"/>
      <c r="AS1602" s="23"/>
      <c r="AT1602" s="23"/>
      <c r="AU1602" s="23"/>
      <c r="AV1602" s="23"/>
      <c r="AW1602" s="23"/>
      <c r="AX1602" s="23"/>
      <c r="AY1602" s="23"/>
      <c r="AZ1602" s="23"/>
      <c r="BA1602" s="23"/>
      <c r="BB1602" s="23"/>
      <c r="BC1602" s="23"/>
      <c r="BD1602" s="23"/>
      <c r="BE1602" s="23"/>
      <c r="BF1602" s="23"/>
      <c r="CD1602" s="23"/>
      <c r="CE1602" s="23"/>
      <c r="CH1602" s="20" t="str">
        <f t="shared" si="82"/>
        <v xml:space="preserve">[01/00/00] </v>
      </c>
    </row>
    <row r="1603" spans="40:86">
      <c r="AN1603" s="23"/>
      <c r="AO1603" s="23"/>
      <c r="AP1603" s="23"/>
      <c r="AQ1603" s="23"/>
      <c r="AR1603" s="23"/>
      <c r="AS1603" s="23"/>
      <c r="AT1603" s="23"/>
      <c r="AU1603" s="23"/>
      <c r="AV1603" s="23"/>
      <c r="AW1603" s="23"/>
      <c r="AX1603" s="23"/>
      <c r="AY1603" s="23"/>
      <c r="AZ1603" s="23"/>
      <c r="BA1603" s="23"/>
      <c r="BB1603" s="23"/>
      <c r="BC1603" s="23"/>
      <c r="BD1603" s="23"/>
      <c r="BE1603" s="23"/>
      <c r="BF1603" s="23"/>
      <c r="CD1603" s="23"/>
      <c r="CE1603" s="23"/>
      <c r="CH1603" s="20" t="str">
        <f t="shared" si="82"/>
        <v xml:space="preserve">[01/00/00] </v>
      </c>
    </row>
    <row r="1604" spans="40:86">
      <c r="AN1604" s="23"/>
      <c r="AO1604" s="23"/>
      <c r="AP1604" s="23"/>
      <c r="AQ1604" s="23"/>
      <c r="AR1604" s="23"/>
      <c r="AS1604" s="23"/>
      <c r="AT1604" s="23"/>
      <c r="AU1604" s="23"/>
      <c r="AV1604" s="23"/>
      <c r="AW1604" s="23"/>
      <c r="AX1604" s="23"/>
      <c r="AY1604" s="23"/>
      <c r="AZ1604" s="23"/>
      <c r="BA1604" s="23"/>
      <c r="BB1604" s="23"/>
      <c r="BC1604" s="23"/>
      <c r="BD1604" s="23"/>
      <c r="BE1604" s="23"/>
      <c r="BF1604" s="23"/>
      <c r="CD1604" s="23"/>
      <c r="CE1604" s="23"/>
      <c r="CH1604" s="20" t="str">
        <f t="shared" ref="CH1604:CH1667" si="83">"[" &amp; TEXT(CD1604,"MM/DD/YY") &amp; "] "</f>
        <v xml:space="preserve">[01/00/00] </v>
      </c>
    </row>
    <row r="1605" spans="40:86">
      <c r="AN1605" s="23"/>
      <c r="AO1605" s="23"/>
      <c r="AP1605" s="23"/>
      <c r="AQ1605" s="23"/>
      <c r="AR1605" s="23"/>
      <c r="AS1605" s="23"/>
      <c r="AT1605" s="23"/>
      <c r="AU1605" s="23"/>
      <c r="AV1605" s="23"/>
      <c r="AW1605" s="23"/>
      <c r="AX1605" s="23"/>
      <c r="AY1605" s="23"/>
      <c r="AZ1605" s="23"/>
      <c r="BA1605" s="23"/>
      <c r="BB1605" s="23"/>
      <c r="BC1605" s="23"/>
      <c r="BD1605" s="23"/>
      <c r="BE1605" s="23"/>
      <c r="BF1605" s="23"/>
      <c r="CD1605" s="23"/>
      <c r="CE1605" s="23"/>
      <c r="CH1605" s="20" t="str">
        <f t="shared" si="83"/>
        <v xml:space="preserve">[01/00/00] </v>
      </c>
    </row>
    <row r="1606" spans="40:86">
      <c r="AN1606" s="23"/>
      <c r="AO1606" s="23"/>
      <c r="AP1606" s="23"/>
      <c r="AQ1606" s="23"/>
      <c r="AR1606" s="23"/>
      <c r="AS1606" s="23"/>
      <c r="AT1606" s="23"/>
      <c r="AU1606" s="23"/>
      <c r="AV1606" s="23"/>
      <c r="AW1606" s="23"/>
      <c r="AX1606" s="23"/>
      <c r="AY1606" s="23"/>
      <c r="AZ1606" s="23"/>
      <c r="BA1606" s="23"/>
      <c r="BB1606" s="23"/>
      <c r="BC1606" s="23"/>
      <c r="BD1606" s="23"/>
      <c r="BE1606" s="23"/>
      <c r="BF1606" s="23"/>
      <c r="CD1606" s="23"/>
      <c r="CE1606" s="23"/>
      <c r="CH1606" s="20" t="str">
        <f t="shared" si="83"/>
        <v xml:space="preserve">[01/00/00] </v>
      </c>
    </row>
    <row r="1607" spans="40:86">
      <c r="AN1607" s="23"/>
      <c r="AO1607" s="23"/>
      <c r="AP1607" s="23"/>
      <c r="AQ1607" s="23"/>
      <c r="AR1607" s="23"/>
      <c r="AS1607" s="23"/>
      <c r="AT1607" s="23"/>
      <c r="AU1607" s="23"/>
      <c r="AV1607" s="23"/>
      <c r="AW1607" s="23"/>
      <c r="AX1607" s="23"/>
      <c r="AY1607" s="23"/>
      <c r="AZ1607" s="23"/>
      <c r="BA1607" s="23"/>
      <c r="BB1607" s="23"/>
      <c r="BC1607" s="23"/>
      <c r="BD1607" s="23"/>
      <c r="BE1607" s="23"/>
      <c r="BF1607" s="23"/>
      <c r="CD1607" s="23"/>
      <c r="CE1607" s="23"/>
      <c r="CH1607" s="20" t="str">
        <f t="shared" si="83"/>
        <v xml:space="preserve">[01/00/00] </v>
      </c>
    </row>
    <row r="1608" spans="40:86">
      <c r="AN1608" s="23"/>
      <c r="AO1608" s="23"/>
      <c r="AP1608" s="23"/>
      <c r="AQ1608" s="23"/>
      <c r="AR1608" s="23"/>
      <c r="AS1608" s="23"/>
      <c r="AT1608" s="23"/>
      <c r="AU1608" s="23"/>
      <c r="AV1608" s="23"/>
      <c r="AW1608" s="23"/>
      <c r="AX1608" s="23"/>
      <c r="AY1608" s="23"/>
      <c r="AZ1608" s="23"/>
      <c r="BA1608" s="23"/>
      <c r="BB1608" s="23"/>
      <c r="BC1608" s="23"/>
      <c r="BD1608" s="23"/>
      <c r="BE1608" s="23"/>
      <c r="BF1608" s="23"/>
      <c r="CD1608" s="23"/>
      <c r="CE1608" s="23"/>
      <c r="CH1608" s="20" t="str">
        <f t="shared" si="83"/>
        <v xml:space="preserve">[01/00/00] </v>
      </c>
    </row>
    <row r="1609" spans="40:86">
      <c r="AN1609" s="23"/>
      <c r="AO1609" s="23"/>
      <c r="AP1609" s="23"/>
      <c r="AQ1609" s="23"/>
      <c r="AR1609" s="23"/>
      <c r="AS1609" s="23"/>
      <c r="AT1609" s="23"/>
      <c r="AU1609" s="23"/>
      <c r="AV1609" s="23"/>
      <c r="AW1609" s="23"/>
      <c r="AX1609" s="23"/>
      <c r="AY1609" s="23"/>
      <c r="AZ1609" s="23"/>
      <c r="BA1609" s="23"/>
      <c r="BB1609" s="23"/>
      <c r="BC1609" s="23"/>
      <c r="BD1609" s="23"/>
      <c r="BE1609" s="23"/>
      <c r="BF1609" s="23"/>
      <c r="CD1609" s="23"/>
      <c r="CE1609" s="23"/>
      <c r="CH1609" s="20" t="str">
        <f t="shared" si="83"/>
        <v xml:space="preserve">[01/00/00] </v>
      </c>
    </row>
    <row r="1610" spans="40:86">
      <c r="AN1610" s="23"/>
      <c r="AO1610" s="23"/>
      <c r="AP1610" s="23"/>
      <c r="AQ1610" s="23"/>
      <c r="AR1610" s="23"/>
      <c r="AS1610" s="23"/>
      <c r="AT1610" s="23"/>
      <c r="AU1610" s="23"/>
      <c r="AV1610" s="23"/>
      <c r="AW1610" s="23"/>
      <c r="AX1610" s="23"/>
      <c r="AY1610" s="23"/>
      <c r="AZ1610" s="23"/>
      <c r="BA1610" s="23"/>
      <c r="BB1610" s="23"/>
      <c r="BC1610" s="23"/>
      <c r="BD1610" s="23"/>
      <c r="BE1610" s="23"/>
      <c r="BF1610" s="23"/>
      <c r="CD1610" s="23"/>
      <c r="CE1610" s="23"/>
      <c r="CH1610" s="20" t="str">
        <f t="shared" si="83"/>
        <v xml:space="preserve">[01/00/00] </v>
      </c>
    </row>
    <row r="1611" spans="40:86">
      <c r="AN1611" s="23"/>
      <c r="AO1611" s="23"/>
      <c r="AP1611" s="23"/>
      <c r="AQ1611" s="23"/>
      <c r="AR1611" s="23"/>
      <c r="AS1611" s="23"/>
      <c r="AT1611" s="23"/>
      <c r="AU1611" s="23"/>
      <c r="AV1611" s="23"/>
      <c r="AW1611" s="23"/>
      <c r="AX1611" s="23"/>
      <c r="AY1611" s="23"/>
      <c r="AZ1611" s="23"/>
      <c r="BA1611" s="23"/>
      <c r="BB1611" s="23"/>
      <c r="BC1611" s="23"/>
      <c r="BD1611" s="23"/>
      <c r="BE1611" s="23"/>
      <c r="BF1611" s="23"/>
      <c r="CD1611" s="23"/>
      <c r="CE1611" s="23"/>
      <c r="CH1611" s="20" t="str">
        <f t="shared" si="83"/>
        <v xml:space="preserve">[01/00/00] </v>
      </c>
    </row>
    <row r="1612" spans="40:86">
      <c r="AN1612" s="23"/>
      <c r="AO1612" s="23"/>
      <c r="AP1612" s="23"/>
      <c r="AQ1612" s="23"/>
      <c r="AR1612" s="23"/>
      <c r="AS1612" s="23"/>
      <c r="AT1612" s="23"/>
      <c r="AU1612" s="23"/>
      <c r="AV1612" s="23"/>
      <c r="AW1612" s="23"/>
      <c r="AX1612" s="23"/>
      <c r="AY1612" s="23"/>
      <c r="AZ1612" s="23"/>
      <c r="BA1612" s="23"/>
      <c r="BB1612" s="23"/>
      <c r="BC1612" s="23"/>
      <c r="BD1612" s="23"/>
      <c r="BE1612" s="23"/>
      <c r="BF1612" s="23"/>
      <c r="CD1612" s="23"/>
      <c r="CE1612" s="23"/>
      <c r="CH1612" s="20" t="str">
        <f t="shared" si="83"/>
        <v xml:space="preserve">[01/00/00] </v>
      </c>
    </row>
    <row r="1613" spans="40:86">
      <c r="AN1613" s="23"/>
      <c r="AO1613" s="23"/>
      <c r="AP1613" s="23"/>
      <c r="AQ1613" s="23"/>
      <c r="AR1613" s="23"/>
      <c r="AS1613" s="23"/>
      <c r="AT1613" s="23"/>
      <c r="AU1613" s="23"/>
      <c r="AV1613" s="23"/>
      <c r="AW1613" s="23"/>
      <c r="AX1613" s="23"/>
      <c r="AY1613" s="23"/>
      <c r="AZ1613" s="23"/>
      <c r="BA1613" s="23"/>
      <c r="BB1613" s="23"/>
      <c r="BC1613" s="23"/>
      <c r="BD1613" s="23"/>
      <c r="BE1613" s="23"/>
      <c r="BF1613" s="23"/>
      <c r="CD1613" s="23"/>
      <c r="CE1613" s="23"/>
      <c r="CH1613" s="20" t="str">
        <f t="shared" si="83"/>
        <v xml:space="preserve">[01/00/00] </v>
      </c>
    </row>
    <row r="1614" spans="40:86">
      <c r="AN1614" s="23"/>
      <c r="AO1614" s="23"/>
      <c r="AP1614" s="23"/>
      <c r="AQ1614" s="23"/>
      <c r="AR1614" s="23"/>
      <c r="AS1614" s="23"/>
      <c r="AT1614" s="23"/>
      <c r="AU1614" s="23"/>
      <c r="AV1614" s="23"/>
      <c r="AW1614" s="23"/>
      <c r="AX1614" s="23"/>
      <c r="AY1614" s="23"/>
      <c r="AZ1614" s="23"/>
      <c r="BA1614" s="23"/>
      <c r="BB1614" s="23"/>
      <c r="BC1614" s="23"/>
      <c r="BD1614" s="23"/>
      <c r="BE1614" s="23"/>
      <c r="BF1614" s="23"/>
      <c r="CD1614" s="23"/>
      <c r="CE1614" s="23"/>
      <c r="CH1614" s="20" t="str">
        <f t="shared" si="83"/>
        <v xml:space="preserve">[01/00/00] </v>
      </c>
    </row>
    <row r="1615" spans="40:86">
      <c r="AN1615" s="23"/>
      <c r="AO1615" s="23"/>
      <c r="AP1615" s="23"/>
      <c r="AQ1615" s="23"/>
      <c r="AR1615" s="23"/>
      <c r="AS1615" s="23"/>
      <c r="AT1615" s="23"/>
      <c r="AU1615" s="23"/>
      <c r="AV1615" s="23"/>
      <c r="AW1615" s="23"/>
      <c r="AX1615" s="23"/>
      <c r="AY1615" s="23"/>
      <c r="AZ1615" s="23"/>
      <c r="BA1615" s="23"/>
      <c r="BB1615" s="23"/>
      <c r="BC1615" s="23"/>
      <c r="BD1615" s="23"/>
      <c r="BE1615" s="23"/>
      <c r="BF1615" s="23"/>
      <c r="CD1615" s="23"/>
      <c r="CE1615" s="23"/>
      <c r="CH1615" s="20" t="str">
        <f t="shared" si="83"/>
        <v xml:space="preserve">[01/00/00] </v>
      </c>
    </row>
    <row r="1616" spans="40:86">
      <c r="AN1616" s="23"/>
      <c r="AO1616" s="23"/>
      <c r="AP1616" s="23"/>
      <c r="AQ1616" s="23"/>
      <c r="AR1616" s="23"/>
      <c r="AS1616" s="23"/>
      <c r="AT1616" s="23"/>
      <c r="AU1616" s="23"/>
      <c r="AV1616" s="23"/>
      <c r="AW1616" s="23"/>
      <c r="AX1616" s="23"/>
      <c r="AY1616" s="23"/>
      <c r="AZ1616" s="23"/>
      <c r="BA1616" s="23"/>
      <c r="BB1616" s="23"/>
      <c r="BC1616" s="23"/>
      <c r="BD1616" s="23"/>
      <c r="BE1616" s="23"/>
      <c r="BF1616" s="23"/>
      <c r="CD1616" s="23"/>
      <c r="CE1616" s="23"/>
      <c r="CH1616" s="20" t="str">
        <f t="shared" si="83"/>
        <v xml:space="preserve">[01/00/00] </v>
      </c>
    </row>
    <row r="1617" spans="40:86">
      <c r="AN1617" s="23"/>
      <c r="AO1617" s="23"/>
      <c r="AP1617" s="23"/>
      <c r="AQ1617" s="23"/>
      <c r="AR1617" s="23"/>
      <c r="AS1617" s="23"/>
      <c r="AT1617" s="23"/>
      <c r="AU1617" s="23"/>
      <c r="AV1617" s="23"/>
      <c r="AW1617" s="23"/>
      <c r="AX1617" s="23"/>
      <c r="AY1617" s="23"/>
      <c r="AZ1617" s="23"/>
      <c r="BA1617" s="23"/>
      <c r="BB1617" s="23"/>
      <c r="BC1617" s="23"/>
      <c r="BD1617" s="23"/>
      <c r="BE1617" s="23"/>
      <c r="BF1617" s="23"/>
      <c r="CD1617" s="23"/>
      <c r="CE1617" s="23"/>
      <c r="CH1617" s="20" t="str">
        <f t="shared" si="83"/>
        <v xml:space="preserve">[01/00/00] </v>
      </c>
    </row>
    <row r="1618" spans="40:86">
      <c r="AN1618" s="23"/>
      <c r="AO1618" s="23"/>
      <c r="AP1618" s="23"/>
      <c r="AQ1618" s="23"/>
      <c r="AR1618" s="23"/>
      <c r="AS1618" s="23"/>
      <c r="AT1618" s="23"/>
      <c r="AU1618" s="23"/>
      <c r="AV1618" s="23"/>
      <c r="AW1618" s="23"/>
      <c r="AX1618" s="23"/>
      <c r="AY1618" s="23"/>
      <c r="AZ1618" s="23"/>
      <c r="BA1618" s="23"/>
      <c r="BB1618" s="23"/>
      <c r="BC1618" s="23"/>
      <c r="BD1618" s="23"/>
      <c r="BE1618" s="23"/>
      <c r="BF1618" s="23"/>
      <c r="CD1618" s="23"/>
      <c r="CE1618" s="23"/>
      <c r="CH1618" s="20" t="str">
        <f t="shared" si="83"/>
        <v xml:space="preserve">[01/00/00] </v>
      </c>
    </row>
    <row r="1619" spans="40:86">
      <c r="AN1619" s="23"/>
      <c r="AO1619" s="23"/>
      <c r="AP1619" s="23"/>
      <c r="AQ1619" s="23"/>
      <c r="AR1619" s="23"/>
      <c r="AS1619" s="23"/>
      <c r="AT1619" s="23"/>
      <c r="AU1619" s="23"/>
      <c r="AV1619" s="23"/>
      <c r="AW1619" s="23"/>
      <c r="AX1619" s="23"/>
      <c r="AY1619" s="23"/>
      <c r="AZ1619" s="23"/>
      <c r="BA1619" s="23"/>
      <c r="BB1619" s="23"/>
      <c r="BC1619" s="23"/>
      <c r="BD1619" s="23"/>
      <c r="BE1619" s="23"/>
      <c r="BF1619" s="23"/>
      <c r="CD1619" s="23"/>
      <c r="CE1619" s="23"/>
      <c r="CH1619" s="20" t="str">
        <f t="shared" si="83"/>
        <v xml:space="preserve">[01/00/00] </v>
      </c>
    </row>
    <row r="1620" spans="40:86">
      <c r="AN1620" s="23"/>
      <c r="AO1620" s="23"/>
      <c r="AP1620" s="23"/>
      <c r="AQ1620" s="23"/>
      <c r="AR1620" s="23"/>
      <c r="AS1620" s="23"/>
      <c r="AT1620" s="23"/>
      <c r="AU1620" s="23"/>
      <c r="AV1620" s="23"/>
      <c r="AW1620" s="23"/>
      <c r="AX1620" s="23"/>
      <c r="AY1620" s="23"/>
      <c r="AZ1620" s="23"/>
      <c r="BA1620" s="23"/>
      <c r="BB1620" s="23"/>
      <c r="BC1620" s="23"/>
      <c r="BD1620" s="23"/>
      <c r="BE1620" s="23"/>
      <c r="BF1620" s="23"/>
      <c r="CD1620" s="23"/>
      <c r="CE1620" s="23"/>
      <c r="CH1620" s="20" t="str">
        <f t="shared" si="83"/>
        <v xml:space="preserve">[01/00/00] </v>
      </c>
    </row>
    <row r="1621" spans="40:86">
      <c r="AN1621" s="23"/>
      <c r="AO1621" s="23"/>
      <c r="AP1621" s="23"/>
      <c r="AQ1621" s="23"/>
      <c r="AR1621" s="23"/>
      <c r="AS1621" s="23"/>
      <c r="AT1621" s="23"/>
      <c r="AU1621" s="23"/>
      <c r="AV1621" s="23"/>
      <c r="AW1621" s="23"/>
      <c r="AX1621" s="23"/>
      <c r="AY1621" s="23"/>
      <c r="AZ1621" s="23"/>
      <c r="BA1621" s="23"/>
      <c r="BB1621" s="23"/>
      <c r="BC1621" s="23"/>
      <c r="BD1621" s="23"/>
      <c r="BE1621" s="23"/>
      <c r="BF1621" s="23"/>
      <c r="CD1621" s="23"/>
      <c r="CE1621" s="23"/>
      <c r="CH1621" s="20" t="str">
        <f t="shared" si="83"/>
        <v xml:space="preserve">[01/00/00] </v>
      </c>
    </row>
    <row r="1622" spans="40:86">
      <c r="AN1622" s="23"/>
      <c r="AO1622" s="23"/>
      <c r="AP1622" s="23"/>
      <c r="AQ1622" s="23"/>
      <c r="AR1622" s="23"/>
      <c r="AS1622" s="23"/>
      <c r="AT1622" s="23"/>
      <c r="AU1622" s="23"/>
      <c r="AV1622" s="23"/>
      <c r="AW1622" s="23"/>
      <c r="AX1622" s="23"/>
      <c r="AY1622" s="23"/>
      <c r="AZ1622" s="23"/>
      <c r="BA1622" s="23"/>
      <c r="BB1622" s="23"/>
      <c r="BC1622" s="23"/>
      <c r="BD1622" s="23"/>
      <c r="BE1622" s="23"/>
      <c r="BF1622" s="23"/>
      <c r="CD1622" s="23"/>
      <c r="CE1622" s="23"/>
      <c r="CH1622" s="20" t="str">
        <f t="shared" si="83"/>
        <v xml:space="preserve">[01/00/00] </v>
      </c>
    </row>
    <row r="1623" spans="40:86">
      <c r="AN1623" s="23"/>
      <c r="AO1623" s="23"/>
      <c r="AP1623" s="23"/>
      <c r="AQ1623" s="23"/>
      <c r="AR1623" s="23"/>
      <c r="AS1623" s="23"/>
      <c r="AT1623" s="23"/>
      <c r="AU1623" s="23"/>
      <c r="AV1623" s="23"/>
      <c r="AW1623" s="23"/>
      <c r="AX1623" s="23"/>
      <c r="AY1623" s="23"/>
      <c r="AZ1623" s="23"/>
      <c r="BA1623" s="23"/>
      <c r="BB1623" s="23"/>
      <c r="BC1623" s="23"/>
      <c r="BD1623" s="23"/>
      <c r="BE1623" s="23"/>
      <c r="BF1623" s="23"/>
      <c r="CD1623" s="23"/>
      <c r="CE1623" s="23"/>
      <c r="CH1623" s="20" t="str">
        <f t="shared" si="83"/>
        <v xml:space="preserve">[01/00/00] </v>
      </c>
    </row>
    <row r="1624" spans="40:86">
      <c r="AN1624" s="23"/>
      <c r="AO1624" s="23"/>
      <c r="AP1624" s="23"/>
      <c r="AQ1624" s="23"/>
      <c r="AR1624" s="23"/>
      <c r="AS1624" s="23"/>
      <c r="AT1624" s="23"/>
      <c r="AU1624" s="23"/>
      <c r="AV1624" s="23"/>
      <c r="AW1624" s="23"/>
      <c r="AX1624" s="23"/>
      <c r="AY1624" s="23"/>
      <c r="AZ1624" s="23"/>
      <c r="BA1624" s="23"/>
      <c r="BB1624" s="23"/>
      <c r="BC1624" s="23"/>
      <c r="BD1624" s="23"/>
      <c r="BE1624" s="23"/>
      <c r="BF1624" s="23"/>
      <c r="CD1624" s="23"/>
      <c r="CE1624" s="23"/>
      <c r="CH1624" s="20" t="str">
        <f t="shared" si="83"/>
        <v xml:space="preserve">[01/00/00] </v>
      </c>
    </row>
    <row r="1625" spans="40:86">
      <c r="AN1625" s="23"/>
      <c r="AO1625" s="23"/>
      <c r="AP1625" s="23"/>
      <c r="AQ1625" s="23"/>
      <c r="AR1625" s="23"/>
      <c r="AS1625" s="23"/>
      <c r="AT1625" s="23"/>
      <c r="AU1625" s="23"/>
      <c r="AV1625" s="23"/>
      <c r="AW1625" s="23"/>
      <c r="AX1625" s="23"/>
      <c r="AY1625" s="23"/>
      <c r="AZ1625" s="23"/>
      <c r="BA1625" s="23"/>
      <c r="BB1625" s="23"/>
      <c r="BC1625" s="23"/>
      <c r="BD1625" s="23"/>
      <c r="BE1625" s="23"/>
      <c r="BF1625" s="23"/>
      <c r="CD1625" s="23"/>
      <c r="CE1625" s="23"/>
      <c r="CH1625" s="20" t="str">
        <f t="shared" si="83"/>
        <v xml:space="preserve">[01/00/00] </v>
      </c>
    </row>
    <row r="1626" spans="40:86">
      <c r="AN1626" s="23"/>
      <c r="AO1626" s="23"/>
      <c r="AP1626" s="23"/>
      <c r="AQ1626" s="23"/>
      <c r="AR1626" s="23"/>
      <c r="AS1626" s="23"/>
      <c r="AT1626" s="23"/>
      <c r="AU1626" s="23"/>
      <c r="AV1626" s="23"/>
      <c r="AW1626" s="23"/>
      <c r="AX1626" s="23"/>
      <c r="AY1626" s="23"/>
      <c r="AZ1626" s="23"/>
      <c r="BA1626" s="23"/>
      <c r="BB1626" s="23"/>
      <c r="BC1626" s="23"/>
      <c r="BD1626" s="23"/>
      <c r="BE1626" s="23"/>
      <c r="BF1626" s="23"/>
      <c r="CD1626" s="23"/>
      <c r="CE1626" s="23"/>
      <c r="CH1626" s="20" t="str">
        <f t="shared" si="83"/>
        <v xml:space="preserve">[01/00/00] </v>
      </c>
    </row>
    <row r="1627" spans="40:86">
      <c r="AN1627" s="23"/>
      <c r="AO1627" s="23"/>
      <c r="AP1627" s="23"/>
      <c r="AQ1627" s="23"/>
      <c r="AR1627" s="23"/>
      <c r="AS1627" s="23"/>
      <c r="AT1627" s="23"/>
      <c r="AU1627" s="23"/>
      <c r="AV1627" s="23"/>
      <c r="AW1627" s="23"/>
      <c r="AX1627" s="23"/>
      <c r="AY1627" s="23"/>
      <c r="AZ1627" s="23"/>
      <c r="BA1627" s="23"/>
      <c r="BB1627" s="23"/>
      <c r="BC1627" s="23"/>
      <c r="BD1627" s="23"/>
      <c r="BE1627" s="23"/>
      <c r="BF1627" s="23"/>
      <c r="CD1627" s="23"/>
      <c r="CE1627" s="23"/>
      <c r="CH1627" s="20" t="str">
        <f t="shared" si="83"/>
        <v xml:space="preserve">[01/00/00] </v>
      </c>
    </row>
    <row r="1628" spans="40:86">
      <c r="AN1628" s="23"/>
      <c r="AO1628" s="23"/>
      <c r="AP1628" s="23"/>
      <c r="AQ1628" s="23"/>
      <c r="AR1628" s="23"/>
      <c r="AS1628" s="23"/>
      <c r="AT1628" s="23"/>
      <c r="AU1628" s="23"/>
      <c r="AV1628" s="23"/>
      <c r="AW1628" s="23"/>
      <c r="AX1628" s="23"/>
      <c r="AY1628" s="23"/>
      <c r="AZ1628" s="23"/>
      <c r="BA1628" s="23"/>
      <c r="BB1628" s="23"/>
      <c r="BC1628" s="23"/>
      <c r="BD1628" s="23"/>
      <c r="BE1628" s="23"/>
      <c r="BF1628" s="23"/>
      <c r="CD1628" s="23"/>
      <c r="CE1628" s="23"/>
      <c r="CH1628" s="20" t="str">
        <f t="shared" si="83"/>
        <v xml:space="preserve">[01/00/00] </v>
      </c>
    </row>
    <row r="1629" spans="40:86">
      <c r="AN1629" s="23"/>
      <c r="AO1629" s="23"/>
      <c r="AP1629" s="23"/>
      <c r="AQ1629" s="23"/>
      <c r="AR1629" s="23"/>
      <c r="AS1629" s="23"/>
      <c r="AT1629" s="23"/>
      <c r="AU1629" s="23"/>
      <c r="AV1629" s="23"/>
      <c r="AW1629" s="23"/>
      <c r="AX1629" s="23"/>
      <c r="AY1629" s="23"/>
      <c r="AZ1629" s="23"/>
      <c r="BA1629" s="23"/>
      <c r="BB1629" s="23"/>
      <c r="BC1629" s="23"/>
      <c r="BD1629" s="23"/>
      <c r="BE1629" s="23"/>
      <c r="BF1629" s="23"/>
      <c r="CD1629" s="23"/>
      <c r="CE1629" s="23"/>
      <c r="CH1629" s="20" t="str">
        <f t="shared" si="83"/>
        <v xml:space="preserve">[01/00/00] </v>
      </c>
    </row>
    <row r="1630" spans="40:86">
      <c r="AN1630" s="23"/>
      <c r="AO1630" s="23"/>
      <c r="AP1630" s="23"/>
      <c r="AQ1630" s="23"/>
      <c r="AR1630" s="23"/>
      <c r="AS1630" s="23"/>
      <c r="AT1630" s="23"/>
      <c r="AU1630" s="23"/>
      <c r="AV1630" s="23"/>
      <c r="AW1630" s="23"/>
      <c r="AX1630" s="23"/>
      <c r="AY1630" s="23"/>
      <c r="AZ1630" s="23"/>
      <c r="BA1630" s="23"/>
      <c r="BB1630" s="23"/>
      <c r="BC1630" s="23"/>
      <c r="BD1630" s="23"/>
      <c r="BE1630" s="23"/>
      <c r="BF1630" s="23"/>
      <c r="CD1630" s="23"/>
      <c r="CE1630" s="23"/>
      <c r="CH1630" s="20" t="str">
        <f t="shared" si="83"/>
        <v xml:space="preserve">[01/00/00] </v>
      </c>
    </row>
    <row r="1631" spans="40:86">
      <c r="AN1631" s="23"/>
      <c r="AO1631" s="23"/>
      <c r="AP1631" s="23"/>
      <c r="AQ1631" s="23"/>
      <c r="AR1631" s="23"/>
      <c r="AS1631" s="23"/>
      <c r="AT1631" s="23"/>
      <c r="AU1631" s="23"/>
      <c r="AV1631" s="23"/>
      <c r="AW1631" s="23"/>
      <c r="AX1631" s="23"/>
      <c r="AY1631" s="23"/>
      <c r="AZ1631" s="23"/>
      <c r="BA1631" s="23"/>
      <c r="BB1631" s="23"/>
      <c r="BC1631" s="23"/>
      <c r="BD1631" s="23"/>
      <c r="BE1631" s="23"/>
      <c r="BF1631" s="23"/>
      <c r="CD1631" s="23"/>
      <c r="CE1631" s="23"/>
      <c r="CH1631" s="20" t="str">
        <f t="shared" si="83"/>
        <v xml:space="preserve">[01/00/00] </v>
      </c>
    </row>
    <row r="1632" spans="40:86">
      <c r="AN1632" s="23"/>
      <c r="AO1632" s="23"/>
      <c r="AP1632" s="23"/>
      <c r="AQ1632" s="23"/>
      <c r="AR1632" s="23"/>
      <c r="AS1632" s="23"/>
      <c r="AT1632" s="23"/>
      <c r="AU1632" s="23"/>
      <c r="AV1632" s="23"/>
      <c r="AW1632" s="23"/>
      <c r="AX1632" s="23"/>
      <c r="AY1632" s="23"/>
      <c r="AZ1632" s="23"/>
      <c r="BA1632" s="23"/>
      <c r="BB1632" s="23"/>
      <c r="BC1632" s="23"/>
      <c r="BD1632" s="23"/>
      <c r="BE1632" s="23"/>
      <c r="BF1632" s="23"/>
      <c r="CH1632" s="20" t="str">
        <f t="shared" si="83"/>
        <v xml:space="preserve">[01/00/00] </v>
      </c>
    </row>
    <row r="1633" spans="40:86">
      <c r="AN1633" s="23"/>
      <c r="AO1633" s="23"/>
      <c r="AP1633" s="23"/>
      <c r="AQ1633" s="23"/>
      <c r="AR1633" s="23"/>
      <c r="AS1633" s="23"/>
      <c r="AT1633" s="23"/>
      <c r="AU1633" s="23"/>
      <c r="AV1633" s="23"/>
      <c r="AW1633" s="23"/>
      <c r="AX1633" s="23"/>
      <c r="AY1633" s="23"/>
      <c r="AZ1633" s="23"/>
      <c r="BA1633" s="23"/>
      <c r="BB1633" s="23"/>
      <c r="BC1633" s="23"/>
      <c r="BD1633" s="23"/>
      <c r="BE1633" s="23"/>
      <c r="BF1633" s="23"/>
      <c r="CH1633" s="20" t="str">
        <f t="shared" si="83"/>
        <v xml:space="preserve">[01/00/00] </v>
      </c>
    </row>
    <row r="1634" spans="40:86">
      <c r="AN1634" s="23"/>
      <c r="AO1634" s="23"/>
      <c r="AP1634" s="23"/>
      <c r="AQ1634" s="23"/>
      <c r="AR1634" s="23"/>
      <c r="AS1634" s="23"/>
      <c r="AT1634" s="23"/>
      <c r="AU1634" s="23"/>
      <c r="AV1634" s="23"/>
      <c r="AW1634" s="23"/>
      <c r="AX1634" s="23"/>
      <c r="AY1634" s="23"/>
      <c r="AZ1634" s="23"/>
      <c r="BA1634" s="23"/>
      <c r="BB1634" s="23"/>
      <c r="BC1634" s="23"/>
      <c r="BD1634" s="23"/>
      <c r="BE1634" s="23"/>
      <c r="BF1634" s="23"/>
      <c r="CH1634" s="20" t="str">
        <f t="shared" si="83"/>
        <v xml:space="preserve">[01/00/00] </v>
      </c>
    </row>
    <row r="1635" spans="40:86">
      <c r="AN1635" s="23"/>
      <c r="AO1635" s="23"/>
      <c r="AP1635" s="23"/>
      <c r="AQ1635" s="23"/>
      <c r="AR1635" s="23"/>
      <c r="AS1635" s="23"/>
      <c r="AT1635" s="23"/>
      <c r="AU1635" s="23"/>
      <c r="AV1635" s="23"/>
      <c r="AW1635" s="23"/>
      <c r="AX1635" s="23"/>
      <c r="AY1635" s="23"/>
      <c r="AZ1635" s="23"/>
      <c r="BA1635" s="23"/>
      <c r="BB1635" s="23"/>
      <c r="BC1635" s="23"/>
      <c r="BD1635" s="23"/>
      <c r="BE1635" s="23"/>
      <c r="BF1635" s="23"/>
      <c r="CH1635" s="20" t="str">
        <f t="shared" si="83"/>
        <v xml:space="preserve">[01/00/00] </v>
      </c>
    </row>
    <row r="1636" spans="40:86">
      <c r="AN1636" s="23"/>
      <c r="AO1636" s="23"/>
      <c r="AP1636" s="23"/>
      <c r="AQ1636" s="23"/>
      <c r="AR1636" s="23"/>
      <c r="AS1636" s="23"/>
      <c r="AT1636" s="23"/>
      <c r="AU1636" s="23"/>
      <c r="AV1636" s="23"/>
      <c r="AW1636" s="23"/>
      <c r="AX1636" s="23"/>
      <c r="AY1636" s="23"/>
      <c r="AZ1636" s="23"/>
      <c r="BA1636" s="23"/>
      <c r="BB1636" s="23"/>
      <c r="BC1636" s="23"/>
      <c r="BD1636" s="23"/>
      <c r="BE1636" s="23"/>
      <c r="BF1636" s="23"/>
      <c r="CH1636" s="20" t="str">
        <f t="shared" si="83"/>
        <v xml:space="preserve">[01/00/00] </v>
      </c>
    </row>
    <row r="1637" spans="40:86">
      <c r="AN1637" s="23"/>
      <c r="AO1637" s="23"/>
      <c r="AP1637" s="23"/>
      <c r="AQ1637" s="23"/>
      <c r="AR1637" s="23"/>
      <c r="AS1637" s="23"/>
      <c r="AT1637" s="23"/>
      <c r="AU1637" s="23"/>
      <c r="AV1637" s="23"/>
      <c r="AW1637" s="23"/>
      <c r="AX1637" s="23"/>
      <c r="AY1637" s="23"/>
      <c r="AZ1637" s="23"/>
      <c r="BA1637" s="23"/>
      <c r="BB1637" s="23"/>
      <c r="BC1637" s="23"/>
      <c r="BD1637" s="23"/>
      <c r="BE1637" s="23"/>
      <c r="BF1637" s="23"/>
      <c r="CH1637" s="20" t="str">
        <f t="shared" si="83"/>
        <v xml:space="preserve">[01/00/00] </v>
      </c>
    </row>
    <row r="1638" spans="40:86">
      <c r="AN1638" s="23"/>
      <c r="AO1638" s="23"/>
      <c r="AP1638" s="23"/>
      <c r="AQ1638" s="23"/>
      <c r="AR1638" s="23"/>
      <c r="AS1638" s="23"/>
      <c r="AT1638" s="23"/>
      <c r="AU1638" s="23"/>
      <c r="AV1638" s="23"/>
      <c r="AW1638" s="23"/>
      <c r="AX1638" s="23"/>
      <c r="AY1638" s="23"/>
      <c r="AZ1638" s="23"/>
      <c r="BA1638" s="23"/>
      <c r="BB1638" s="23"/>
      <c r="BC1638" s="23"/>
      <c r="BD1638" s="23"/>
      <c r="BE1638" s="23"/>
      <c r="BF1638" s="23"/>
      <c r="CH1638" s="20" t="str">
        <f t="shared" si="83"/>
        <v xml:space="preserve">[01/00/00] </v>
      </c>
    </row>
    <row r="1639" spans="40:86">
      <c r="AN1639" s="23"/>
      <c r="AO1639" s="23"/>
      <c r="AP1639" s="23"/>
      <c r="AQ1639" s="23"/>
      <c r="AR1639" s="23"/>
      <c r="AS1639" s="23"/>
      <c r="AT1639" s="23"/>
      <c r="AU1639" s="23"/>
      <c r="AV1639" s="23"/>
      <c r="AW1639" s="23"/>
      <c r="AX1639" s="23"/>
      <c r="AY1639" s="23"/>
      <c r="AZ1639" s="23"/>
      <c r="BA1639" s="23"/>
      <c r="BB1639" s="23"/>
      <c r="BC1639" s="23"/>
      <c r="BD1639" s="23"/>
      <c r="BE1639" s="23"/>
      <c r="BF1639" s="23"/>
      <c r="CH1639" s="20" t="str">
        <f t="shared" si="83"/>
        <v xml:space="preserve">[01/00/00] </v>
      </c>
    </row>
    <row r="1640" spans="40:86">
      <c r="AN1640" s="23"/>
      <c r="AO1640" s="23"/>
      <c r="AP1640" s="23"/>
      <c r="AQ1640" s="23"/>
      <c r="AR1640" s="23"/>
      <c r="AS1640" s="23"/>
      <c r="AT1640" s="23"/>
      <c r="AU1640" s="23"/>
      <c r="AV1640" s="23"/>
      <c r="AW1640" s="23"/>
      <c r="AX1640" s="23"/>
      <c r="AY1640" s="23"/>
      <c r="AZ1640" s="23"/>
      <c r="BA1640" s="23"/>
      <c r="BB1640" s="23"/>
      <c r="BC1640" s="23"/>
      <c r="BD1640" s="23"/>
      <c r="BE1640" s="23"/>
      <c r="BF1640" s="23"/>
      <c r="CH1640" s="20" t="str">
        <f t="shared" si="83"/>
        <v xml:space="preserve">[01/00/00] </v>
      </c>
    </row>
    <row r="1641" spans="40:86">
      <c r="AN1641" s="23"/>
      <c r="AO1641" s="23"/>
      <c r="AP1641" s="23"/>
      <c r="AQ1641" s="23"/>
      <c r="AR1641" s="23"/>
      <c r="AS1641" s="23"/>
      <c r="AT1641" s="23"/>
      <c r="AU1641" s="23"/>
      <c r="AV1641" s="23"/>
      <c r="AW1641" s="23"/>
      <c r="AX1641" s="23"/>
      <c r="AY1641" s="23"/>
      <c r="AZ1641" s="23"/>
      <c r="BA1641" s="23"/>
      <c r="BB1641" s="23"/>
      <c r="BC1641" s="23"/>
      <c r="BD1641" s="23"/>
      <c r="BE1641" s="23"/>
      <c r="BF1641" s="23"/>
      <c r="CH1641" s="20" t="str">
        <f t="shared" si="83"/>
        <v xml:space="preserve">[01/00/00] </v>
      </c>
    </row>
    <row r="1642" spans="40:86">
      <c r="AN1642" s="23"/>
      <c r="AO1642" s="23"/>
      <c r="AP1642" s="23"/>
      <c r="AQ1642" s="23"/>
      <c r="AR1642" s="23"/>
      <c r="AS1642" s="23"/>
      <c r="AT1642" s="23"/>
      <c r="AU1642" s="23"/>
      <c r="AV1642" s="23"/>
      <c r="AW1642" s="23"/>
      <c r="AX1642" s="23"/>
      <c r="AY1642" s="23"/>
      <c r="AZ1642" s="23"/>
      <c r="BA1642" s="23"/>
      <c r="BB1642" s="23"/>
      <c r="BC1642" s="23"/>
      <c r="BD1642" s="23"/>
      <c r="BE1642" s="23"/>
      <c r="BF1642" s="23"/>
      <c r="CH1642" s="20" t="str">
        <f t="shared" si="83"/>
        <v xml:space="preserve">[01/00/00] </v>
      </c>
    </row>
    <row r="1643" spans="40:86">
      <c r="AN1643" s="23"/>
      <c r="AO1643" s="23"/>
      <c r="AP1643" s="23"/>
      <c r="AQ1643" s="23"/>
      <c r="AR1643" s="23"/>
      <c r="AS1643" s="23"/>
      <c r="AT1643" s="23"/>
      <c r="AU1643" s="23"/>
      <c r="AV1643" s="23"/>
      <c r="AW1643" s="23"/>
      <c r="AX1643" s="23"/>
      <c r="AY1643" s="23"/>
      <c r="AZ1643" s="23"/>
      <c r="BA1643" s="23"/>
      <c r="BB1643" s="23"/>
      <c r="BC1643" s="23"/>
      <c r="BD1643" s="23"/>
      <c r="BE1643" s="23"/>
      <c r="BF1643" s="23"/>
      <c r="CH1643" s="20" t="str">
        <f t="shared" si="83"/>
        <v xml:space="preserve">[01/00/00] </v>
      </c>
    </row>
    <row r="1644" spans="40:86">
      <c r="AN1644" s="23"/>
      <c r="AO1644" s="23"/>
      <c r="AP1644" s="23"/>
      <c r="AQ1644" s="23"/>
      <c r="AR1644" s="23"/>
      <c r="AS1644" s="23"/>
      <c r="AT1644" s="23"/>
      <c r="AU1644" s="23"/>
      <c r="AV1644" s="23"/>
      <c r="AW1644" s="23"/>
      <c r="AX1644" s="23"/>
      <c r="AY1644" s="23"/>
      <c r="AZ1644" s="23"/>
      <c r="BA1644" s="23"/>
      <c r="BB1644" s="23"/>
      <c r="BC1644" s="23"/>
      <c r="BD1644" s="23"/>
      <c r="BE1644" s="23"/>
      <c r="BF1644" s="23"/>
      <c r="CH1644" s="20" t="str">
        <f t="shared" si="83"/>
        <v xml:space="preserve">[01/00/00] </v>
      </c>
    </row>
    <row r="1645" spans="40:86">
      <c r="AN1645" s="23"/>
      <c r="AO1645" s="23"/>
      <c r="AP1645" s="23"/>
      <c r="AQ1645" s="23"/>
      <c r="AR1645" s="23"/>
      <c r="AS1645" s="23"/>
      <c r="AT1645" s="23"/>
      <c r="AU1645" s="23"/>
      <c r="AV1645" s="23"/>
      <c r="AW1645" s="23"/>
      <c r="AX1645" s="23"/>
      <c r="AY1645" s="23"/>
      <c r="AZ1645" s="23"/>
      <c r="BA1645" s="23"/>
      <c r="BB1645" s="23"/>
      <c r="BC1645" s="23"/>
      <c r="BD1645" s="23"/>
      <c r="BE1645" s="23"/>
      <c r="BF1645" s="23"/>
      <c r="CH1645" s="20" t="str">
        <f t="shared" si="83"/>
        <v xml:space="preserve">[01/00/00] </v>
      </c>
    </row>
    <row r="1646" spans="40:86">
      <c r="AN1646" s="23"/>
      <c r="AO1646" s="23"/>
      <c r="AP1646" s="23"/>
      <c r="AQ1646" s="23"/>
      <c r="AR1646" s="23"/>
      <c r="AS1646" s="23"/>
      <c r="AT1646" s="23"/>
      <c r="AU1646" s="23"/>
      <c r="AV1646" s="23"/>
      <c r="AW1646" s="23"/>
      <c r="AX1646" s="23"/>
      <c r="AY1646" s="23"/>
      <c r="AZ1646" s="23"/>
      <c r="BA1646" s="23"/>
      <c r="BB1646" s="23"/>
      <c r="BC1646" s="23"/>
      <c r="BD1646" s="23"/>
      <c r="BE1646" s="23"/>
      <c r="BF1646" s="23"/>
      <c r="CH1646" s="20" t="str">
        <f t="shared" si="83"/>
        <v xml:space="preserve">[01/00/00] </v>
      </c>
    </row>
    <row r="1647" spans="40:86">
      <c r="AN1647" s="23"/>
      <c r="AO1647" s="23"/>
      <c r="AP1647" s="23"/>
      <c r="AQ1647" s="23"/>
      <c r="AR1647" s="23"/>
      <c r="AS1647" s="23"/>
      <c r="AT1647" s="23"/>
      <c r="AU1647" s="23"/>
      <c r="AV1647" s="23"/>
      <c r="AW1647" s="23"/>
      <c r="AX1647" s="23"/>
      <c r="AY1647" s="23"/>
      <c r="AZ1647" s="23"/>
      <c r="BA1647" s="23"/>
      <c r="BB1647" s="23"/>
      <c r="BC1647" s="23"/>
      <c r="BD1647" s="23"/>
      <c r="BE1647" s="23"/>
      <c r="BF1647" s="23"/>
      <c r="CH1647" s="20" t="str">
        <f t="shared" si="83"/>
        <v xml:space="preserve">[01/00/00] </v>
      </c>
    </row>
    <row r="1648" spans="40:86">
      <c r="AN1648" s="23"/>
      <c r="AO1648" s="23"/>
      <c r="AP1648" s="23"/>
      <c r="AQ1648" s="23"/>
      <c r="AR1648" s="23"/>
      <c r="AS1648" s="23"/>
      <c r="AT1648" s="23"/>
      <c r="AU1648" s="23"/>
      <c r="AV1648" s="23"/>
      <c r="AW1648" s="23"/>
      <c r="AX1648" s="23"/>
      <c r="AY1648" s="23"/>
      <c r="AZ1648" s="23"/>
      <c r="BA1648" s="23"/>
      <c r="BB1648" s="23"/>
      <c r="BC1648" s="23"/>
      <c r="BD1648" s="23"/>
      <c r="BE1648" s="23"/>
      <c r="BF1648" s="23"/>
      <c r="CH1648" s="20" t="str">
        <f t="shared" si="83"/>
        <v xml:space="preserve">[01/00/00] </v>
      </c>
    </row>
    <row r="1649" spans="40:86">
      <c r="AN1649" s="23"/>
      <c r="AO1649" s="23"/>
      <c r="AP1649" s="23"/>
      <c r="AQ1649" s="23"/>
      <c r="AR1649" s="23"/>
      <c r="AS1649" s="23"/>
      <c r="AT1649" s="23"/>
      <c r="AU1649" s="23"/>
      <c r="AV1649" s="23"/>
      <c r="AW1649" s="23"/>
      <c r="AX1649" s="23"/>
      <c r="AY1649" s="23"/>
      <c r="AZ1649" s="23"/>
      <c r="BA1649" s="23"/>
      <c r="BB1649" s="23"/>
      <c r="BC1649" s="23"/>
      <c r="BD1649" s="23"/>
      <c r="BE1649" s="23"/>
      <c r="BF1649" s="23"/>
      <c r="CH1649" s="20" t="str">
        <f t="shared" si="83"/>
        <v xml:space="preserve">[01/00/00] </v>
      </c>
    </row>
    <row r="1650" spans="40:86">
      <c r="AN1650" s="23"/>
      <c r="AO1650" s="23"/>
      <c r="AP1650" s="23"/>
      <c r="AQ1650" s="23"/>
      <c r="AR1650" s="23"/>
      <c r="AS1650" s="23"/>
      <c r="AT1650" s="23"/>
      <c r="AU1650" s="23"/>
      <c r="AV1650" s="23"/>
      <c r="AW1650" s="23"/>
      <c r="AX1650" s="23"/>
      <c r="AY1650" s="23"/>
      <c r="AZ1650" s="23"/>
      <c r="BA1650" s="23"/>
      <c r="BB1650" s="23"/>
      <c r="BC1650" s="23"/>
      <c r="BD1650" s="23"/>
      <c r="BE1650" s="23"/>
      <c r="BF1650" s="23"/>
      <c r="CH1650" s="20" t="str">
        <f t="shared" si="83"/>
        <v xml:space="preserve">[01/00/00] </v>
      </c>
    </row>
    <row r="1651" spans="40:86">
      <c r="AN1651" s="23"/>
      <c r="AO1651" s="23"/>
      <c r="AP1651" s="23"/>
      <c r="AQ1651" s="23"/>
      <c r="AR1651" s="23"/>
      <c r="AS1651" s="23"/>
      <c r="AT1651" s="23"/>
      <c r="AU1651" s="23"/>
      <c r="AV1651" s="23"/>
      <c r="AW1651" s="23"/>
      <c r="AX1651" s="23"/>
      <c r="AY1651" s="23"/>
      <c r="AZ1651" s="23"/>
      <c r="BA1651" s="23"/>
      <c r="BB1651" s="23"/>
      <c r="BC1651" s="23"/>
      <c r="BD1651" s="23"/>
      <c r="BE1651" s="23"/>
      <c r="BF1651" s="23"/>
      <c r="CH1651" s="20" t="str">
        <f t="shared" si="83"/>
        <v xml:space="preserve">[01/00/00] </v>
      </c>
    </row>
    <row r="1652" spans="40:86">
      <c r="AN1652" s="23"/>
      <c r="AO1652" s="23"/>
      <c r="AP1652" s="23"/>
      <c r="AQ1652" s="23"/>
      <c r="AR1652" s="23"/>
      <c r="AS1652" s="23"/>
      <c r="AT1652" s="23"/>
      <c r="AU1652" s="23"/>
      <c r="AV1652" s="23"/>
      <c r="AW1652" s="23"/>
      <c r="AX1652" s="23"/>
      <c r="AY1652" s="23"/>
      <c r="AZ1652" s="23"/>
      <c r="BA1652" s="23"/>
      <c r="BB1652" s="23"/>
      <c r="BC1652" s="23"/>
      <c r="BD1652" s="23"/>
      <c r="BE1652" s="23"/>
      <c r="BF1652" s="23"/>
      <c r="CH1652" s="20" t="str">
        <f t="shared" si="83"/>
        <v xml:space="preserve">[01/00/00] </v>
      </c>
    </row>
    <row r="1653" spans="40:86">
      <c r="AN1653" s="23"/>
      <c r="AO1653" s="23"/>
      <c r="AP1653" s="23"/>
      <c r="AQ1653" s="23"/>
      <c r="AR1653" s="23"/>
      <c r="AS1653" s="23"/>
      <c r="AT1653" s="23"/>
      <c r="AU1653" s="23"/>
      <c r="AV1653" s="23"/>
      <c r="AW1653" s="23"/>
      <c r="AX1653" s="23"/>
      <c r="AY1653" s="23"/>
      <c r="AZ1653" s="23"/>
      <c r="BA1653" s="23"/>
      <c r="BB1653" s="23"/>
      <c r="BC1653" s="23"/>
      <c r="BD1653" s="23"/>
      <c r="BE1653" s="23"/>
      <c r="BF1653" s="23"/>
      <c r="CH1653" s="20" t="str">
        <f t="shared" si="83"/>
        <v xml:space="preserve">[01/00/00] </v>
      </c>
    </row>
    <row r="1654" spans="40:86">
      <c r="AN1654" s="23"/>
      <c r="AO1654" s="23"/>
      <c r="AP1654" s="23"/>
      <c r="AQ1654" s="23"/>
      <c r="AR1654" s="23"/>
      <c r="AS1654" s="23"/>
      <c r="AT1654" s="23"/>
      <c r="AU1654" s="23"/>
      <c r="AV1654" s="23"/>
      <c r="AW1654" s="23"/>
      <c r="AX1654" s="23"/>
      <c r="AY1654" s="23"/>
      <c r="AZ1654" s="23"/>
      <c r="BA1654" s="23"/>
      <c r="BB1654" s="23"/>
      <c r="BC1654" s="23"/>
      <c r="BD1654" s="23"/>
      <c r="BE1654" s="23"/>
      <c r="BF1654" s="23"/>
      <c r="CH1654" s="20" t="str">
        <f t="shared" si="83"/>
        <v xml:space="preserve">[01/00/00] </v>
      </c>
    </row>
    <row r="1655" spans="40:86">
      <c r="AN1655" s="23"/>
      <c r="AO1655" s="23"/>
      <c r="AP1655" s="23"/>
      <c r="AQ1655" s="23"/>
      <c r="AR1655" s="23"/>
      <c r="AS1655" s="23"/>
      <c r="AT1655" s="23"/>
      <c r="AU1655" s="23"/>
      <c r="AV1655" s="23"/>
      <c r="AW1655" s="23"/>
      <c r="AX1655" s="23"/>
      <c r="AY1655" s="23"/>
      <c r="AZ1655" s="23"/>
      <c r="BA1655" s="23"/>
      <c r="BB1655" s="23"/>
      <c r="BC1655" s="23"/>
      <c r="BD1655" s="23"/>
      <c r="BE1655" s="23"/>
      <c r="BF1655" s="23"/>
      <c r="CH1655" s="20" t="str">
        <f t="shared" si="83"/>
        <v xml:space="preserve">[01/00/00] </v>
      </c>
    </row>
    <row r="1656" spans="40:86">
      <c r="AN1656" s="23"/>
      <c r="AO1656" s="23"/>
      <c r="AP1656" s="23"/>
      <c r="AQ1656" s="23"/>
      <c r="AR1656" s="23"/>
      <c r="AS1656" s="23"/>
      <c r="AT1656" s="23"/>
      <c r="AU1656" s="23"/>
      <c r="AV1656" s="23"/>
      <c r="AW1656" s="23"/>
      <c r="AX1656" s="23"/>
      <c r="AY1656" s="23"/>
      <c r="AZ1656" s="23"/>
      <c r="BA1656" s="23"/>
      <c r="BB1656" s="23"/>
      <c r="BC1656" s="23"/>
      <c r="BD1656" s="23"/>
      <c r="BE1656" s="23"/>
      <c r="BF1656" s="23"/>
      <c r="CH1656" s="20" t="str">
        <f t="shared" si="83"/>
        <v xml:space="preserve">[01/00/00] </v>
      </c>
    </row>
    <row r="1657" spans="40:86">
      <c r="AN1657" s="23"/>
      <c r="AO1657" s="23"/>
      <c r="AP1657" s="23"/>
      <c r="AQ1657" s="23"/>
      <c r="AR1657" s="23"/>
      <c r="AS1657" s="23"/>
      <c r="AT1657" s="23"/>
      <c r="AU1657" s="23"/>
      <c r="AV1657" s="23"/>
      <c r="AW1657" s="23"/>
      <c r="AX1657" s="23"/>
      <c r="AY1657" s="23"/>
      <c r="AZ1657" s="23"/>
      <c r="BA1657" s="23"/>
      <c r="BB1657" s="23"/>
      <c r="BC1657" s="23"/>
      <c r="BD1657" s="23"/>
      <c r="BE1657" s="23"/>
      <c r="BF1657" s="23"/>
      <c r="CH1657" s="20" t="str">
        <f t="shared" si="83"/>
        <v xml:space="preserve">[01/00/00] </v>
      </c>
    </row>
    <row r="1658" spans="40:86">
      <c r="AN1658" s="23"/>
      <c r="AO1658" s="23"/>
      <c r="AP1658" s="23"/>
      <c r="AQ1658" s="23"/>
      <c r="AR1658" s="23"/>
      <c r="AS1658" s="23"/>
      <c r="AT1658" s="23"/>
      <c r="AU1658" s="23"/>
      <c r="AV1658" s="23"/>
      <c r="AW1658" s="23"/>
      <c r="AX1658" s="23"/>
      <c r="AY1658" s="23"/>
      <c r="AZ1658" s="23"/>
      <c r="BA1658" s="23"/>
      <c r="BB1658" s="23"/>
      <c r="BC1658" s="23"/>
      <c r="BD1658" s="23"/>
      <c r="BE1658" s="23"/>
      <c r="BF1658" s="23"/>
      <c r="CH1658" s="20" t="str">
        <f t="shared" si="83"/>
        <v xml:space="preserve">[01/00/00] </v>
      </c>
    </row>
    <row r="1659" spans="40:86">
      <c r="AN1659" s="23"/>
      <c r="AO1659" s="23"/>
      <c r="AP1659" s="23"/>
      <c r="AQ1659" s="23"/>
      <c r="AR1659" s="23"/>
      <c r="AS1659" s="23"/>
      <c r="AT1659" s="23"/>
      <c r="AU1659" s="23"/>
      <c r="AV1659" s="23"/>
      <c r="AW1659" s="23"/>
      <c r="AX1659" s="23"/>
      <c r="AY1659" s="23"/>
      <c r="AZ1659" s="23"/>
      <c r="BA1659" s="23"/>
      <c r="BB1659" s="23"/>
      <c r="BC1659" s="23"/>
      <c r="BD1659" s="23"/>
      <c r="BE1659" s="23"/>
      <c r="BF1659" s="23"/>
      <c r="CH1659" s="20" t="str">
        <f t="shared" si="83"/>
        <v xml:space="preserve">[01/00/00] </v>
      </c>
    </row>
    <row r="1660" spans="40:86">
      <c r="AN1660" s="23"/>
      <c r="AO1660" s="23"/>
      <c r="AP1660" s="23"/>
      <c r="AQ1660" s="23"/>
      <c r="AR1660" s="23"/>
      <c r="AS1660" s="23"/>
      <c r="AT1660" s="23"/>
      <c r="AU1660" s="23"/>
      <c r="AV1660" s="23"/>
      <c r="AW1660" s="23"/>
      <c r="AX1660" s="23"/>
      <c r="AY1660" s="23"/>
      <c r="AZ1660" s="23"/>
      <c r="BA1660" s="23"/>
      <c r="BB1660" s="23"/>
      <c r="BC1660" s="23"/>
      <c r="BD1660" s="23"/>
      <c r="BE1660" s="23"/>
      <c r="BF1660" s="23"/>
      <c r="CH1660" s="20" t="str">
        <f t="shared" si="83"/>
        <v xml:space="preserve">[01/00/00] </v>
      </c>
    </row>
    <row r="1661" spans="40:86">
      <c r="AN1661" s="23"/>
      <c r="AO1661" s="23"/>
      <c r="AP1661" s="23"/>
      <c r="AQ1661" s="23"/>
      <c r="AR1661" s="23"/>
      <c r="AS1661" s="23"/>
      <c r="AT1661" s="23"/>
      <c r="AU1661" s="23"/>
      <c r="AV1661" s="23"/>
      <c r="AW1661" s="23"/>
      <c r="AX1661" s="23"/>
      <c r="AY1661" s="23"/>
      <c r="AZ1661" s="23"/>
      <c r="BA1661" s="23"/>
      <c r="BB1661" s="23"/>
      <c r="BC1661" s="23"/>
      <c r="BD1661" s="23"/>
      <c r="BE1661" s="23"/>
      <c r="BF1661" s="23"/>
      <c r="CH1661" s="20" t="str">
        <f t="shared" si="83"/>
        <v xml:space="preserve">[01/00/00] </v>
      </c>
    </row>
    <row r="1662" spans="40:86">
      <c r="AN1662" s="23"/>
      <c r="AO1662" s="23"/>
      <c r="AP1662" s="23"/>
      <c r="AQ1662" s="23"/>
      <c r="AR1662" s="23"/>
      <c r="AS1662" s="23"/>
      <c r="AT1662" s="23"/>
      <c r="AU1662" s="23"/>
      <c r="AV1662" s="23"/>
      <c r="AW1662" s="23"/>
      <c r="AX1662" s="23"/>
      <c r="AY1662" s="23"/>
      <c r="AZ1662" s="23"/>
      <c r="BA1662" s="23"/>
      <c r="BB1662" s="23"/>
      <c r="BC1662" s="23"/>
      <c r="BD1662" s="23"/>
      <c r="BE1662" s="23"/>
      <c r="BF1662" s="23"/>
      <c r="CH1662" s="20" t="str">
        <f t="shared" si="83"/>
        <v xml:space="preserve">[01/00/00] </v>
      </c>
    </row>
    <row r="1663" spans="40:86">
      <c r="AN1663" s="23"/>
      <c r="AO1663" s="23"/>
      <c r="AP1663" s="23"/>
      <c r="AQ1663" s="23"/>
      <c r="AR1663" s="23"/>
      <c r="AS1663" s="23"/>
      <c r="AT1663" s="23"/>
      <c r="AU1663" s="23"/>
      <c r="AV1663" s="23"/>
      <c r="AW1663" s="23"/>
      <c r="AX1663" s="23"/>
      <c r="AY1663" s="23"/>
      <c r="AZ1663" s="23"/>
      <c r="BA1663" s="23"/>
      <c r="BB1663" s="23"/>
      <c r="BC1663" s="23"/>
      <c r="BD1663" s="23"/>
      <c r="BE1663" s="23"/>
      <c r="BF1663" s="23"/>
      <c r="CH1663" s="20" t="str">
        <f t="shared" si="83"/>
        <v xml:space="preserve">[01/00/00] </v>
      </c>
    </row>
    <row r="1664" spans="40:86">
      <c r="AN1664" s="23"/>
      <c r="AO1664" s="23"/>
      <c r="AP1664" s="23"/>
      <c r="AQ1664" s="23"/>
      <c r="AR1664" s="23"/>
      <c r="AS1664" s="23"/>
      <c r="AT1664" s="23"/>
      <c r="AU1664" s="23"/>
      <c r="AV1664" s="23"/>
      <c r="AW1664" s="23"/>
      <c r="AX1664" s="23"/>
      <c r="AY1664" s="23"/>
      <c r="AZ1664" s="23"/>
      <c r="BA1664" s="23"/>
      <c r="BB1664" s="23"/>
      <c r="BC1664" s="23"/>
      <c r="BD1664" s="23"/>
      <c r="BE1664" s="23"/>
      <c r="BF1664" s="23"/>
      <c r="CH1664" s="20" t="str">
        <f t="shared" si="83"/>
        <v xml:space="preserve">[01/00/00] </v>
      </c>
    </row>
    <row r="1665" spans="40:86">
      <c r="AN1665" s="23"/>
      <c r="AO1665" s="23"/>
      <c r="AP1665" s="23"/>
      <c r="AQ1665" s="23"/>
      <c r="AR1665" s="23"/>
      <c r="AS1665" s="23"/>
      <c r="AT1665" s="23"/>
      <c r="AU1665" s="23"/>
      <c r="AV1665" s="23"/>
      <c r="AW1665" s="23"/>
      <c r="AX1665" s="23"/>
      <c r="AY1665" s="23"/>
      <c r="AZ1665" s="23"/>
      <c r="BA1665" s="23"/>
      <c r="BB1665" s="23"/>
      <c r="BC1665" s="23"/>
      <c r="BD1665" s="23"/>
      <c r="BE1665" s="23"/>
      <c r="BF1665" s="23"/>
      <c r="CH1665" s="20" t="str">
        <f t="shared" si="83"/>
        <v xml:space="preserve">[01/00/00] </v>
      </c>
    </row>
    <row r="1666" spans="40:86">
      <c r="AN1666" s="23"/>
      <c r="AO1666" s="23"/>
      <c r="AP1666" s="23"/>
      <c r="AQ1666" s="23"/>
      <c r="AR1666" s="23"/>
      <c r="AS1666" s="23"/>
      <c r="AT1666" s="23"/>
      <c r="AU1666" s="23"/>
      <c r="AV1666" s="23"/>
      <c r="AW1666" s="23"/>
      <c r="AX1666" s="23"/>
      <c r="AY1666" s="23"/>
      <c r="AZ1666" s="23"/>
      <c r="BA1666" s="23"/>
      <c r="BB1666" s="23"/>
      <c r="BC1666" s="23"/>
      <c r="BD1666" s="23"/>
      <c r="BE1666" s="23"/>
      <c r="BF1666" s="23"/>
      <c r="CH1666" s="20" t="str">
        <f t="shared" si="83"/>
        <v xml:space="preserve">[01/00/00] </v>
      </c>
    </row>
    <row r="1667" spans="40:86">
      <c r="AN1667" s="23"/>
      <c r="AO1667" s="23"/>
      <c r="AP1667" s="23"/>
      <c r="AQ1667" s="23"/>
      <c r="AR1667" s="23"/>
      <c r="AS1667" s="23"/>
      <c r="AT1667" s="23"/>
      <c r="AU1667" s="23"/>
      <c r="AV1667" s="23"/>
      <c r="AW1667" s="23"/>
      <c r="AX1667" s="23"/>
      <c r="AY1667" s="23"/>
      <c r="AZ1667" s="23"/>
      <c r="BA1667" s="23"/>
      <c r="BB1667" s="23"/>
      <c r="BC1667" s="23"/>
      <c r="BD1667" s="23"/>
      <c r="BE1667" s="23"/>
      <c r="BF1667" s="23"/>
      <c r="CH1667" s="20" t="str">
        <f t="shared" si="83"/>
        <v xml:space="preserve">[01/00/00] </v>
      </c>
    </row>
    <row r="1668" spans="40:86">
      <c r="AN1668" s="23"/>
      <c r="AO1668" s="23"/>
      <c r="AP1668" s="23"/>
      <c r="AQ1668" s="23"/>
      <c r="AR1668" s="23"/>
      <c r="AS1668" s="23"/>
      <c r="AT1668" s="23"/>
      <c r="AU1668" s="23"/>
      <c r="AV1668" s="23"/>
      <c r="AW1668" s="23"/>
      <c r="AX1668" s="23"/>
      <c r="AY1668" s="23"/>
      <c r="AZ1668" s="23"/>
      <c r="BA1668" s="23"/>
      <c r="BB1668" s="23"/>
      <c r="BC1668" s="23"/>
      <c r="BD1668" s="23"/>
      <c r="BE1668" s="23"/>
      <c r="BF1668" s="23"/>
      <c r="CH1668" s="20" t="str">
        <f t="shared" ref="CH1668:CH1731" si="84">"[" &amp; TEXT(CD1668,"MM/DD/YY") &amp; "] "</f>
        <v xml:space="preserve">[01/00/00] </v>
      </c>
    </row>
    <row r="1669" spans="40:86">
      <c r="AN1669" s="23"/>
      <c r="AO1669" s="23"/>
      <c r="AP1669" s="23"/>
      <c r="AQ1669" s="23"/>
      <c r="AR1669" s="23"/>
      <c r="AS1669" s="23"/>
      <c r="AT1669" s="23"/>
      <c r="AU1669" s="23"/>
      <c r="AV1669" s="23"/>
      <c r="AW1669" s="23"/>
      <c r="AX1669" s="23"/>
      <c r="AY1669" s="23"/>
      <c r="AZ1669" s="23"/>
      <c r="BA1669" s="23"/>
      <c r="BB1669" s="23"/>
      <c r="BC1669" s="23"/>
      <c r="BD1669" s="23"/>
      <c r="BE1669" s="23"/>
      <c r="BF1669" s="23"/>
      <c r="CH1669" s="20" t="str">
        <f t="shared" si="84"/>
        <v xml:space="preserve">[01/00/00] </v>
      </c>
    </row>
    <row r="1670" spans="40:86">
      <c r="AN1670" s="23"/>
      <c r="AO1670" s="23"/>
      <c r="AP1670" s="23"/>
      <c r="AQ1670" s="23"/>
      <c r="AR1670" s="23"/>
      <c r="AS1670" s="23"/>
      <c r="AT1670" s="23"/>
      <c r="AU1670" s="23"/>
      <c r="AV1670" s="23"/>
      <c r="AW1670" s="23"/>
      <c r="AX1670" s="23"/>
      <c r="AY1670" s="23"/>
      <c r="AZ1670" s="23"/>
      <c r="BA1670" s="23"/>
      <c r="BB1670" s="23"/>
      <c r="BC1670" s="23"/>
      <c r="BD1670" s="23"/>
      <c r="BE1670" s="23"/>
      <c r="BF1670" s="23"/>
      <c r="CH1670" s="20" t="str">
        <f t="shared" si="84"/>
        <v xml:space="preserve">[01/00/00] </v>
      </c>
    </row>
    <row r="1671" spans="40:86">
      <c r="AN1671" s="23"/>
      <c r="AO1671" s="23"/>
      <c r="AP1671" s="23"/>
      <c r="AQ1671" s="23"/>
      <c r="AR1671" s="23"/>
      <c r="AS1671" s="23"/>
      <c r="AT1671" s="23"/>
      <c r="AU1671" s="23"/>
      <c r="AV1671" s="23"/>
      <c r="AW1671" s="23"/>
      <c r="AX1671" s="23"/>
      <c r="AY1671" s="23"/>
      <c r="AZ1671" s="23"/>
      <c r="BA1671" s="23"/>
      <c r="BB1671" s="23"/>
      <c r="BC1671" s="23"/>
      <c r="BD1671" s="23"/>
      <c r="BE1671" s="23"/>
      <c r="BF1671" s="23"/>
      <c r="CH1671" s="20" t="str">
        <f t="shared" si="84"/>
        <v xml:space="preserve">[01/00/00] </v>
      </c>
    </row>
    <row r="1672" spans="40:86">
      <c r="AN1672" s="23"/>
      <c r="AO1672" s="23"/>
      <c r="AP1672" s="23"/>
      <c r="AQ1672" s="23"/>
      <c r="AR1672" s="23"/>
      <c r="AS1672" s="23"/>
      <c r="AT1672" s="23"/>
      <c r="AU1672" s="23"/>
      <c r="AV1672" s="23"/>
      <c r="AW1672" s="23"/>
      <c r="AX1672" s="23"/>
      <c r="AY1672" s="23"/>
      <c r="AZ1672" s="23"/>
      <c r="BA1672" s="23"/>
      <c r="BB1672" s="23"/>
      <c r="BC1672" s="23"/>
      <c r="BD1672" s="23"/>
      <c r="BE1672" s="23"/>
      <c r="BF1672" s="23"/>
      <c r="CH1672" s="20" t="str">
        <f t="shared" si="84"/>
        <v xml:space="preserve">[01/00/00] </v>
      </c>
    </row>
    <row r="1673" spans="40:86">
      <c r="AN1673" s="23"/>
      <c r="AO1673" s="23"/>
      <c r="AP1673" s="23"/>
      <c r="AQ1673" s="23"/>
      <c r="AR1673" s="23"/>
      <c r="AS1673" s="23"/>
      <c r="AT1673" s="23"/>
      <c r="AU1673" s="23"/>
      <c r="AV1673" s="23"/>
      <c r="AW1673" s="23"/>
      <c r="AX1673" s="23"/>
      <c r="AY1673" s="23"/>
      <c r="AZ1673" s="23"/>
      <c r="BA1673" s="23"/>
      <c r="BB1673" s="23"/>
      <c r="BC1673" s="23"/>
      <c r="BD1673" s="23"/>
      <c r="BE1673" s="23"/>
      <c r="BF1673" s="23"/>
      <c r="CH1673" s="20" t="str">
        <f t="shared" si="84"/>
        <v xml:space="preserve">[01/00/00] </v>
      </c>
    </row>
    <row r="1674" spans="40:86">
      <c r="AN1674" s="23"/>
      <c r="AO1674" s="23"/>
      <c r="AP1674" s="23"/>
      <c r="AQ1674" s="23"/>
      <c r="AR1674" s="23"/>
      <c r="AS1674" s="23"/>
      <c r="AT1674" s="23"/>
      <c r="AU1674" s="23"/>
      <c r="AV1674" s="23"/>
      <c r="AW1674" s="23"/>
      <c r="AX1674" s="23"/>
      <c r="AY1674" s="23"/>
      <c r="AZ1674" s="23"/>
      <c r="BA1674" s="23"/>
      <c r="BB1674" s="23"/>
      <c r="BC1674" s="23"/>
      <c r="BD1674" s="23"/>
      <c r="BE1674" s="23"/>
      <c r="BF1674" s="23"/>
      <c r="CH1674" s="20" t="str">
        <f t="shared" si="84"/>
        <v xml:space="preserve">[01/00/00] </v>
      </c>
    </row>
    <row r="1675" spans="40:86">
      <c r="AN1675" s="23"/>
      <c r="AO1675" s="23"/>
      <c r="AP1675" s="23"/>
      <c r="AQ1675" s="23"/>
      <c r="AR1675" s="23"/>
      <c r="AS1675" s="23"/>
      <c r="AT1675" s="23"/>
      <c r="AU1675" s="23"/>
      <c r="AV1675" s="23"/>
      <c r="AW1675" s="23"/>
      <c r="AX1675" s="23"/>
      <c r="AY1675" s="23"/>
      <c r="AZ1675" s="23"/>
      <c r="BA1675" s="23"/>
      <c r="BB1675" s="23"/>
      <c r="BC1675" s="23"/>
      <c r="BD1675" s="23"/>
      <c r="BE1675" s="23"/>
      <c r="BF1675" s="23"/>
      <c r="CH1675" s="20" t="str">
        <f t="shared" si="84"/>
        <v xml:space="preserve">[01/00/00] </v>
      </c>
    </row>
    <row r="1676" spans="40:86">
      <c r="AN1676" s="23"/>
      <c r="AO1676" s="23"/>
      <c r="AP1676" s="23"/>
      <c r="AQ1676" s="23"/>
      <c r="AR1676" s="23"/>
      <c r="AS1676" s="23"/>
      <c r="AT1676" s="23"/>
      <c r="AU1676" s="23"/>
      <c r="AV1676" s="23"/>
      <c r="AW1676" s="23"/>
      <c r="AX1676" s="23"/>
      <c r="AY1676" s="23"/>
      <c r="AZ1676" s="23"/>
      <c r="BA1676" s="23"/>
      <c r="BB1676" s="23"/>
      <c r="BC1676" s="23"/>
      <c r="BD1676" s="23"/>
      <c r="BE1676" s="23"/>
      <c r="BF1676" s="23"/>
      <c r="CH1676" s="20" t="str">
        <f t="shared" si="84"/>
        <v xml:space="preserve">[01/00/00] </v>
      </c>
    </row>
    <row r="1677" spans="40:86">
      <c r="AN1677" s="23"/>
      <c r="AO1677" s="23"/>
      <c r="AP1677" s="23"/>
      <c r="AQ1677" s="23"/>
      <c r="AR1677" s="23"/>
      <c r="AS1677" s="23"/>
      <c r="AT1677" s="23"/>
      <c r="AU1677" s="23"/>
      <c r="AV1677" s="23"/>
      <c r="AW1677" s="23"/>
      <c r="AX1677" s="23"/>
      <c r="AY1677" s="23"/>
      <c r="AZ1677" s="23"/>
      <c r="BA1677" s="23"/>
      <c r="BB1677" s="23"/>
      <c r="BC1677" s="23"/>
      <c r="BD1677" s="23"/>
      <c r="BE1677" s="23"/>
      <c r="BF1677" s="23"/>
      <c r="CH1677" s="20" t="str">
        <f t="shared" si="84"/>
        <v xml:space="preserve">[01/00/00] </v>
      </c>
    </row>
    <row r="1678" spans="40:86">
      <c r="AN1678" s="23"/>
      <c r="AO1678" s="23"/>
      <c r="AP1678" s="23"/>
      <c r="AQ1678" s="23"/>
      <c r="AR1678" s="23"/>
      <c r="AS1678" s="23"/>
      <c r="AT1678" s="23"/>
      <c r="AU1678" s="23"/>
      <c r="AV1678" s="23"/>
      <c r="AW1678" s="23"/>
      <c r="AX1678" s="23"/>
      <c r="AY1678" s="23"/>
      <c r="AZ1678" s="23"/>
      <c r="BA1678" s="23"/>
      <c r="BB1678" s="23"/>
      <c r="BC1678" s="23"/>
      <c r="BD1678" s="23"/>
      <c r="BE1678" s="23"/>
      <c r="BF1678" s="23"/>
      <c r="CH1678" s="20" t="str">
        <f t="shared" si="84"/>
        <v xml:space="preserve">[01/00/00] </v>
      </c>
    </row>
    <row r="1679" spans="40:86">
      <c r="AN1679" s="23"/>
      <c r="AO1679" s="23"/>
      <c r="AP1679" s="23"/>
      <c r="AQ1679" s="23"/>
      <c r="AR1679" s="23"/>
      <c r="AS1679" s="23"/>
      <c r="AT1679" s="23"/>
      <c r="AU1679" s="23"/>
      <c r="AV1679" s="23"/>
      <c r="AW1679" s="23"/>
      <c r="AX1679" s="23"/>
      <c r="AY1679" s="23"/>
      <c r="AZ1679" s="23"/>
      <c r="BA1679" s="23"/>
      <c r="BB1679" s="23"/>
      <c r="BC1679" s="23"/>
      <c r="BD1679" s="23"/>
      <c r="BE1679" s="23"/>
      <c r="BF1679" s="23"/>
      <c r="CH1679" s="20" t="str">
        <f t="shared" si="84"/>
        <v xml:space="preserve">[01/00/00] </v>
      </c>
    </row>
    <row r="1680" spans="40:86">
      <c r="AN1680" s="23"/>
      <c r="AO1680" s="23"/>
      <c r="AP1680" s="23"/>
      <c r="AQ1680" s="23"/>
      <c r="AR1680" s="23"/>
      <c r="AS1680" s="23"/>
      <c r="AT1680" s="23"/>
      <c r="AU1680" s="23"/>
      <c r="AV1680" s="23"/>
      <c r="AW1680" s="23"/>
      <c r="AX1680" s="23"/>
      <c r="AY1680" s="23"/>
      <c r="AZ1680" s="23"/>
      <c r="BA1680" s="23"/>
      <c r="BB1680" s="23"/>
      <c r="BC1680" s="23"/>
      <c r="BD1680" s="23"/>
      <c r="BE1680" s="23"/>
      <c r="BF1680" s="23"/>
      <c r="CH1680" s="20" t="str">
        <f t="shared" si="84"/>
        <v xml:space="preserve">[01/00/00] </v>
      </c>
    </row>
    <row r="1681" spans="40:86">
      <c r="AN1681" s="23"/>
      <c r="AO1681" s="23"/>
      <c r="AP1681" s="23"/>
      <c r="AQ1681" s="23"/>
      <c r="AR1681" s="23"/>
      <c r="AS1681" s="23"/>
      <c r="AT1681" s="23"/>
      <c r="AU1681" s="23"/>
      <c r="AV1681" s="23"/>
      <c r="AW1681" s="23"/>
      <c r="AX1681" s="23"/>
      <c r="AY1681" s="23"/>
      <c r="AZ1681" s="23"/>
      <c r="BA1681" s="23"/>
      <c r="BB1681" s="23"/>
      <c r="BC1681" s="23"/>
      <c r="BD1681" s="23"/>
      <c r="BE1681" s="23"/>
      <c r="BF1681" s="23"/>
      <c r="CH1681" s="20" t="str">
        <f t="shared" si="84"/>
        <v xml:space="preserve">[01/00/00] </v>
      </c>
    </row>
    <row r="1682" spans="40:86">
      <c r="AN1682" s="23"/>
      <c r="AO1682" s="23"/>
      <c r="AP1682" s="23"/>
      <c r="AQ1682" s="23"/>
      <c r="AR1682" s="23"/>
      <c r="AS1682" s="23"/>
      <c r="AT1682" s="23"/>
      <c r="AU1682" s="23"/>
      <c r="AV1682" s="23"/>
      <c r="AW1682" s="23"/>
      <c r="AX1682" s="23"/>
      <c r="AY1682" s="23"/>
      <c r="AZ1682" s="23"/>
      <c r="BA1682" s="23"/>
      <c r="BB1682" s="23"/>
      <c r="BC1682" s="23"/>
      <c r="BD1682" s="23"/>
      <c r="BE1682" s="23"/>
      <c r="BF1682" s="23"/>
      <c r="CH1682" s="20" t="str">
        <f t="shared" si="84"/>
        <v xml:space="preserve">[01/00/00] </v>
      </c>
    </row>
    <row r="1683" spans="40:86">
      <c r="AN1683" s="23"/>
      <c r="AO1683" s="23"/>
      <c r="AP1683" s="23"/>
      <c r="AQ1683" s="23"/>
      <c r="AR1683" s="23"/>
      <c r="AS1683" s="23"/>
      <c r="AT1683" s="23"/>
      <c r="AU1683" s="23"/>
      <c r="AV1683" s="23"/>
      <c r="AW1683" s="23"/>
      <c r="AX1683" s="23"/>
      <c r="AY1683" s="23"/>
      <c r="AZ1683" s="23"/>
      <c r="BA1683" s="23"/>
      <c r="BB1683" s="23"/>
      <c r="BC1683" s="23"/>
      <c r="BD1683" s="23"/>
      <c r="BE1683" s="23"/>
      <c r="BF1683" s="23"/>
      <c r="CH1683" s="20" t="str">
        <f t="shared" si="84"/>
        <v xml:space="preserve">[01/00/00] </v>
      </c>
    </row>
    <row r="1684" spans="40:86">
      <c r="AN1684" s="23"/>
      <c r="AO1684" s="23"/>
      <c r="AP1684" s="23"/>
      <c r="AQ1684" s="23"/>
      <c r="AR1684" s="23"/>
      <c r="AS1684" s="23"/>
      <c r="AT1684" s="23"/>
      <c r="AU1684" s="23"/>
      <c r="AV1684" s="23"/>
      <c r="AW1684" s="23"/>
      <c r="AX1684" s="23"/>
      <c r="AY1684" s="23"/>
      <c r="AZ1684" s="23"/>
      <c r="BA1684" s="23"/>
      <c r="BB1684" s="23"/>
      <c r="BC1684" s="23"/>
      <c r="BD1684" s="23"/>
      <c r="BE1684" s="23"/>
      <c r="BF1684" s="23"/>
      <c r="CH1684" s="20" t="str">
        <f t="shared" si="84"/>
        <v xml:space="preserve">[01/00/00] </v>
      </c>
    </row>
    <row r="1685" spans="40:86">
      <c r="AN1685" s="23"/>
      <c r="AO1685" s="23"/>
      <c r="AP1685" s="23"/>
      <c r="AQ1685" s="23"/>
      <c r="AR1685" s="23"/>
      <c r="AS1685" s="23"/>
      <c r="AT1685" s="23"/>
      <c r="AU1685" s="23"/>
      <c r="AV1685" s="23"/>
      <c r="AW1685" s="23"/>
      <c r="AX1685" s="23"/>
      <c r="AY1685" s="23"/>
      <c r="AZ1685" s="23"/>
      <c r="BA1685" s="23"/>
      <c r="BB1685" s="23"/>
      <c r="BC1685" s="23"/>
      <c r="BD1685" s="23"/>
      <c r="BE1685" s="23"/>
      <c r="BF1685" s="23"/>
      <c r="CH1685" s="20" t="str">
        <f t="shared" si="84"/>
        <v xml:space="preserve">[01/00/00] </v>
      </c>
    </row>
    <row r="1686" spans="40:86">
      <c r="AN1686" s="23"/>
      <c r="AO1686" s="23"/>
      <c r="AP1686" s="23"/>
      <c r="AQ1686" s="23"/>
      <c r="AR1686" s="23"/>
      <c r="AS1686" s="23"/>
      <c r="AT1686" s="23"/>
      <c r="AU1686" s="23"/>
      <c r="AV1686" s="23"/>
      <c r="AW1686" s="23"/>
      <c r="AX1686" s="23"/>
      <c r="AY1686" s="23"/>
      <c r="AZ1686" s="23"/>
      <c r="BA1686" s="23"/>
      <c r="BB1686" s="23"/>
      <c r="BC1686" s="23"/>
      <c r="BD1686" s="23"/>
      <c r="BE1686" s="23"/>
      <c r="BF1686" s="23"/>
      <c r="CH1686" s="20" t="str">
        <f t="shared" si="84"/>
        <v xml:space="preserve">[01/00/00] </v>
      </c>
    </row>
    <row r="1687" spans="40:86">
      <c r="AN1687" s="23"/>
      <c r="AO1687" s="23"/>
      <c r="AP1687" s="23"/>
      <c r="AQ1687" s="23"/>
      <c r="AR1687" s="23"/>
      <c r="AS1687" s="23"/>
      <c r="AT1687" s="23"/>
      <c r="AU1687" s="23"/>
      <c r="AV1687" s="23"/>
      <c r="AW1687" s="23"/>
      <c r="AX1687" s="23"/>
      <c r="AY1687" s="23"/>
      <c r="AZ1687" s="23"/>
      <c r="BA1687" s="23"/>
      <c r="BB1687" s="23"/>
      <c r="BC1687" s="23"/>
      <c r="BD1687" s="23"/>
      <c r="BE1687" s="23"/>
      <c r="BF1687" s="23"/>
      <c r="CH1687" s="20" t="str">
        <f t="shared" si="84"/>
        <v xml:space="preserve">[01/00/00] </v>
      </c>
    </row>
    <row r="1688" spans="40:86">
      <c r="AN1688" s="23"/>
      <c r="AO1688" s="23"/>
      <c r="AP1688" s="23"/>
      <c r="AQ1688" s="23"/>
      <c r="AR1688" s="23"/>
      <c r="AS1688" s="23"/>
      <c r="AT1688" s="23"/>
      <c r="AU1688" s="23"/>
      <c r="AV1688" s="23"/>
      <c r="AW1688" s="23"/>
      <c r="AX1688" s="23"/>
      <c r="AY1688" s="23"/>
      <c r="AZ1688" s="23"/>
      <c r="BA1688" s="23"/>
      <c r="BB1688" s="23"/>
      <c r="BC1688" s="23"/>
      <c r="BD1688" s="23"/>
      <c r="BE1688" s="23"/>
      <c r="BF1688" s="23"/>
      <c r="CH1688" s="20" t="str">
        <f t="shared" si="84"/>
        <v xml:space="preserve">[01/00/00] </v>
      </c>
    </row>
    <row r="1689" spans="40:86">
      <c r="AN1689" s="23"/>
      <c r="AO1689" s="23"/>
      <c r="AP1689" s="23"/>
      <c r="AQ1689" s="23"/>
      <c r="AR1689" s="23"/>
      <c r="AS1689" s="23"/>
      <c r="AT1689" s="23"/>
      <c r="AU1689" s="23"/>
      <c r="AV1689" s="23"/>
      <c r="AW1689" s="23"/>
      <c r="AX1689" s="23"/>
      <c r="AY1689" s="23"/>
      <c r="AZ1689" s="23"/>
      <c r="BA1689" s="23"/>
      <c r="BB1689" s="23"/>
      <c r="BC1689" s="23"/>
      <c r="BD1689" s="23"/>
      <c r="BE1689" s="23"/>
      <c r="BF1689" s="23"/>
      <c r="CH1689" s="20" t="str">
        <f t="shared" si="84"/>
        <v xml:space="preserve">[01/00/00] </v>
      </c>
    </row>
    <row r="1690" spans="40:86">
      <c r="AN1690" s="23"/>
      <c r="AO1690" s="23"/>
      <c r="AP1690" s="23"/>
      <c r="AQ1690" s="23"/>
      <c r="AR1690" s="23"/>
      <c r="AS1690" s="23"/>
      <c r="AT1690" s="23"/>
      <c r="AU1690" s="23"/>
      <c r="AV1690" s="23"/>
      <c r="AW1690" s="23"/>
      <c r="AX1690" s="23"/>
      <c r="AY1690" s="23"/>
      <c r="AZ1690" s="23"/>
      <c r="BA1690" s="23"/>
      <c r="BB1690" s="23"/>
      <c r="BC1690" s="23"/>
      <c r="BD1690" s="23"/>
      <c r="BE1690" s="23"/>
      <c r="BF1690" s="23"/>
      <c r="CH1690" s="20" t="str">
        <f t="shared" si="84"/>
        <v xml:space="preserve">[01/00/00] </v>
      </c>
    </row>
    <row r="1691" spans="40:86">
      <c r="AN1691" s="23"/>
      <c r="AO1691" s="23"/>
      <c r="AP1691" s="23"/>
      <c r="AQ1691" s="23"/>
      <c r="AR1691" s="23"/>
      <c r="AS1691" s="23"/>
      <c r="AT1691" s="23"/>
      <c r="AU1691" s="23"/>
      <c r="AV1691" s="23"/>
      <c r="AW1691" s="23"/>
      <c r="AX1691" s="23"/>
      <c r="AY1691" s="23"/>
      <c r="AZ1691" s="23"/>
      <c r="BA1691" s="23"/>
      <c r="BB1691" s="23"/>
      <c r="BC1691" s="23"/>
      <c r="BD1691" s="23"/>
      <c r="BE1691" s="23"/>
      <c r="BF1691" s="23"/>
      <c r="CH1691" s="20" t="str">
        <f t="shared" si="84"/>
        <v xml:space="preserve">[01/00/00] </v>
      </c>
    </row>
    <row r="1692" spans="40:86">
      <c r="AN1692" s="23"/>
      <c r="AO1692" s="23"/>
      <c r="AP1692" s="23"/>
      <c r="AQ1692" s="23"/>
      <c r="AR1692" s="23"/>
      <c r="AS1692" s="23"/>
      <c r="AT1692" s="23"/>
      <c r="AU1692" s="23"/>
      <c r="AV1692" s="23"/>
      <c r="AW1692" s="23"/>
      <c r="AX1692" s="23"/>
      <c r="AY1692" s="23"/>
      <c r="AZ1692" s="23"/>
      <c r="BA1692" s="23"/>
      <c r="BB1692" s="23"/>
      <c r="BC1692" s="23"/>
      <c r="BD1692" s="23"/>
      <c r="BE1692" s="23"/>
      <c r="BF1692" s="23"/>
      <c r="CH1692" s="20" t="str">
        <f t="shared" si="84"/>
        <v xml:space="preserve">[01/00/00] </v>
      </c>
    </row>
    <row r="1693" spans="40:86">
      <c r="AN1693" s="23"/>
      <c r="AO1693" s="23"/>
      <c r="AP1693" s="23"/>
      <c r="AQ1693" s="23"/>
      <c r="AR1693" s="23"/>
      <c r="AS1693" s="23"/>
      <c r="AT1693" s="23"/>
      <c r="AU1693" s="23"/>
      <c r="AV1693" s="23"/>
      <c r="AW1693" s="23"/>
      <c r="AX1693" s="23"/>
      <c r="AY1693" s="23"/>
      <c r="AZ1693" s="23"/>
      <c r="BA1693" s="23"/>
      <c r="BB1693" s="23"/>
      <c r="BC1693" s="23"/>
      <c r="BD1693" s="23"/>
      <c r="BE1693" s="23"/>
      <c r="BF1693" s="23"/>
      <c r="CH1693" s="20" t="str">
        <f t="shared" si="84"/>
        <v xml:space="preserve">[01/00/00] </v>
      </c>
    </row>
    <row r="1694" spans="40:86">
      <c r="AN1694" s="23"/>
      <c r="AO1694" s="23"/>
      <c r="AP1694" s="23"/>
      <c r="AQ1694" s="23"/>
      <c r="AR1694" s="23"/>
      <c r="AS1694" s="23"/>
      <c r="AT1694" s="23"/>
      <c r="AU1694" s="23"/>
      <c r="AV1694" s="23"/>
      <c r="AW1694" s="23"/>
      <c r="AX1694" s="23"/>
      <c r="AY1694" s="23"/>
      <c r="AZ1694" s="23"/>
      <c r="BA1694" s="23"/>
      <c r="BB1694" s="23"/>
      <c r="BC1694" s="23"/>
      <c r="BD1694" s="23"/>
      <c r="BE1694" s="23"/>
      <c r="BF1694" s="23"/>
      <c r="CH1694" s="20" t="str">
        <f t="shared" si="84"/>
        <v xml:space="preserve">[01/00/00] </v>
      </c>
    </row>
    <row r="1695" spans="40:86">
      <c r="AN1695" s="23"/>
      <c r="AO1695" s="23"/>
      <c r="AP1695" s="23"/>
      <c r="AQ1695" s="23"/>
      <c r="AR1695" s="23"/>
      <c r="AS1695" s="23"/>
      <c r="AT1695" s="23"/>
      <c r="AU1695" s="23"/>
      <c r="AV1695" s="23"/>
      <c r="AW1695" s="23"/>
      <c r="AX1695" s="23"/>
      <c r="AY1695" s="23"/>
      <c r="AZ1695" s="23"/>
      <c r="BA1695" s="23"/>
      <c r="BB1695" s="23"/>
      <c r="BC1695" s="23"/>
      <c r="BD1695" s="23"/>
      <c r="BE1695" s="23"/>
      <c r="BF1695" s="23"/>
      <c r="CH1695" s="20" t="str">
        <f t="shared" si="84"/>
        <v xml:space="preserve">[01/00/00] </v>
      </c>
    </row>
    <row r="1696" spans="40:86">
      <c r="AN1696" s="23"/>
      <c r="AO1696" s="23"/>
      <c r="AP1696" s="23"/>
      <c r="AQ1696" s="23"/>
      <c r="AR1696" s="23"/>
      <c r="AS1696" s="23"/>
      <c r="AT1696" s="23"/>
      <c r="AU1696" s="23"/>
      <c r="AV1696" s="23"/>
      <c r="AW1696" s="23"/>
      <c r="AX1696" s="23"/>
      <c r="AY1696" s="23"/>
      <c r="AZ1696" s="23"/>
      <c r="BA1696" s="23"/>
      <c r="BB1696" s="23"/>
      <c r="BC1696" s="23"/>
      <c r="BD1696" s="23"/>
      <c r="BE1696" s="23"/>
      <c r="BF1696" s="23"/>
      <c r="CH1696" s="20" t="str">
        <f t="shared" si="84"/>
        <v xml:space="preserve">[01/00/00] </v>
      </c>
    </row>
    <row r="1697" spans="40:86">
      <c r="AN1697" s="23"/>
      <c r="AO1697" s="23"/>
      <c r="AP1697" s="23"/>
      <c r="AQ1697" s="23"/>
      <c r="AR1697" s="23"/>
      <c r="AS1697" s="23"/>
      <c r="AT1697" s="23"/>
      <c r="AU1697" s="23"/>
      <c r="AV1697" s="23"/>
      <c r="AW1697" s="23"/>
      <c r="AX1697" s="23"/>
      <c r="AY1697" s="23"/>
      <c r="AZ1697" s="23"/>
      <c r="BA1697" s="23"/>
      <c r="BB1697" s="23"/>
      <c r="BC1697" s="23"/>
      <c r="BD1697" s="23"/>
      <c r="BE1697" s="23"/>
      <c r="BF1697" s="23"/>
      <c r="CH1697" s="20" t="str">
        <f t="shared" si="84"/>
        <v xml:space="preserve">[01/00/00] </v>
      </c>
    </row>
    <row r="1698" spans="40:86">
      <c r="AN1698" s="23"/>
      <c r="AO1698" s="23"/>
      <c r="AP1698" s="23"/>
      <c r="AQ1698" s="23"/>
      <c r="AR1698" s="23"/>
      <c r="AS1698" s="23"/>
      <c r="AT1698" s="23"/>
      <c r="AU1698" s="23"/>
      <c r="AV1698" s="23"/>
      <c r="AW1698" s="23"/>
      <c r="AX1698" s="23"/>
      <c r="AY1698" s="23"/>
      <c r="AZ1698" s="23"/>
      <c r="BA1698" s="23"/>
      <c r="BB1698" s="23"/>
      <c r="BC1698" s="23"/>
      <c r="BD1698" s="23"/>
      <c r="BE1698" s="23"/>
      <c r="BF1698" s="23"/>
      <c r="CH1698" s="20" t="str">
        <f t="shared" si="84"/>
        <v xml:space="preserve">[01/00/00] </v>
      </c>
    </row>
    <row r="1699" spans="40:86">
      <c r="AN1699" s="23"/>
      <c r="AO1699" s="23"/>
      <c r="AP1699" s="23"/>
      <c r="AQ1699" s="23"/>
      <c r="AR1699" s="23"/>
      <c r="AS1699" s="23"/>
      <c r="AT1699" s="23"/>
      <c r="AU1699" s="23"/>
      <c r="AV1699" s="23"/>
      <c r="AW1699" s="23"/>
      <c r="AX1699" s="23"/>
      <c r="AY1699" s="23"/>
      <c r="AZ1699" s="23"/>
      <c r="BA1699" s="23"/>
      <c r="BB1699" s="23"/>
      <c r="BC1699" s="23"/>
      <c r="BD1699" s="23"/>
      <c r="BE1699" s="23"/>
      <c r="BF1699" s="23"/>
      <c r="CH1699" s="20" t="str">
        <f t="shared" si="84"/>
        <v xml:space="preserve">[01/00/00] </v>
      </c>
    </row>
    <row r="1700" spans="40:86">
      <c r="AN1700" s="23"/>
      <c r="AO1700" s="23"/>
      <c r="AP1700" s="23"/>
      <c r="AQ1700" s="23"/>
      <c r="AR1700" s="23"/>
      <c r="AS1700" s="23"/>
      <c r="AT1700" s="23"/>
      <c r="AU1700" s="23"/>
      <c r="AV1700" s="23"/>
      <c r="AW1700" s="23"/>
      <c r="AX1700" s="23"/>
      <c r="AY1700" s="23"/>
      <c r="AZ1700" s="23"/>
      <c r="BA1700" s="23"/>
      <c r="BB1700" s="23"/>
      <c r="BC1700" s="23"/>
      <c r="BD1700" s="23"/>
      <c r="BE1700" s="23"/>
      <c r="BF1700" s="23"/>
      <c r="CH1700" s="20" t="str">
        <f t="shared" si="84"/>
        <v xml:space="preserve">[01/00/00] </v>
      </c>
    </row>
    <row r="1701" spans="40:86">
      <c r="AN1701" s="23"/>
      <c r="AO1701" s="23"/>
      <c r="AP1701" s="23"/>
      <c r="AQ1701" s="23"/>
      <c r="AR1701" s="23"/>
      <c r="AS1701" s="23"/>
      <c r="AT1701" s="23"/>
      <c r="AU1701" s="23"/>
      <c r="AV1701" s="23"/>
      <c r="AW1701" s="23"/>
      <c r="AX1701" s="23"/>
      <c r="AY1701" s="23"/>
      <c r="AZ1701" s="23"/>
      <c r="BA1701" s="23"/>
      <c r="BB1701" s="23"/>
      <c r="BC1701" s="23"/>
      <c r="BD1701" s="23"/>
      <c r="BE1701" s="23"/>
      <c r="BF1701" s="23"/>
      <c r="CH1701" s="20" t="str">
        <f t="shared" si="84"/>
        <v xml:space="preserve">[01/00/00] </v>
      </c>
    </row>
    <row r="1702" spans="40:86">
      <c r="AN1702" s="23"/>
      <c r="AO1702" s="23"/>
      <c r="AP1702" s="23"/>
      <c r="AQ1702" s="23"/>
      <c r="AR1702" s="23"/>
      <c r="AS1702" s="23"/>
      <c r="AT1702" s="23"/>
      <c r="AU1702" s="23"/>
      <c r="AV1702" s="23"/>
      <c r="AW1702" s="23"/>
      <c r="AX1702" s="23"/>
      <c r="AY1702" s="23"/>
      <c r="AZ1702" s="23"/>
      <c r="BA1702" s="23"/>
      <c r="BB1702" s="23"/>
      <c r="BC1702" s="23"/>
      <c r="BD1702" s="23"/>
      <c r="BE1702" s="23"/>
      <c r="BF1702" s="23"/>
      <c r="CH1702" s="20" t="str">
        <f t="shared" si="84"/>
        <v xml:space="preserve">[01/00/00] </v>
      </c>
    </row>
    <row r="1703" spans="40:86">
      <c r="AN1703" s="23"/>
      <c r="AO1703" s="23"/>
      <c r="AP1703" s="23"/>
      <c r="AQ1703" s="23"/>
      <c r="AR1703" s="23"/>
      <c r="AS1703" s="23"/>
      <c r="AT1703" s="23"/>
      <c r="AU1703" s="23"/>
      <c r="AV1703" s="23"/>
      <c r="AW1703" s="23"/>
      <c r="AX1703" s="23"/>
      <c r="AY1703" s="23"/>
      <c r="AZ1703" s="23"/>
      <c r="BA1703" s="23"/>
      <c r="BB1703" s="23"/>
      <c r="BC1703" s="23"/>
      <c r="BD1703" s="23"/>
      <c r="BE1703" s="23"/>
      <c r="BF1703" s="23"/>
      <c r="CH1703" s="20" t="str">
        <f t="shared" si="84"/>
        <v xml:space="preserve">[01/00/00] </v>
      </c>
    </row>
    <row r="1704" spans="40:86">
      <c r="AN1704" s="23"/>
      <c r="AO1704" s="23"/>
      <c r="AP1704" s="23"/>
      <c r="AQ1704" s="23"/>
      <c r="AR1704" s="23"/>
      <c r="AS1704" s="23"/>
      <c r="AT1704" s="23"/>
      <c r="AU1704" s="23"/>
      <c r="AV1704" s="23"/>
      <c r="AW1704" s="23"/>
      <c r="AX1704" s="23"/>
      <c r="AY1704" s="23"/>
      <c r="AZ1704" s="23"/>
      <c r="BA1704" s="23"/>
      <c r="BB1704" s="23"/>
      <c r="BC1704" s="23"/>
      <c r="BD1704" s="23"/>
      <c r="BE1704" s="23"/>
      <c r="BF1704" s="23"/>
      <c r="CH1704" s="20" t="str">
        <f t="shared" si="84"/>
        <v xml:space="preserve">[01/00/00] </v>
      </c>
    </row>
    <row r="1705" spans="40:86">
      <c r="AN1705" s="23"/>
      <c r="AO1705" s="23"/>
      <c r="AP1705" s="23"/>
      <c r="AQ1705" s="23"/>
      <c r="AR1705" s="23"/>
      <c r="AS1705" s="23"/>
      <c r="AT1705" s="23"/>
      <c r="AU1705" s="23"/>
      <c r="AV1705" s="23"/>
      <c r="AW1705" s="23"/>
      <c r="AX1705" s="23"/>
      <c r="AY1705" s="23"/>
      <c r="AZ1705" s="23"/>
      <c r="BA1705" s="23"/>
      <c r="BB1705" s="23"/>
      <c r="BC1705" s="23"/>
      <c r="BD1705" s="23"/>
      <c r="BE1705" s="23"/>
      <c r="BF1705" s="23"/>
      <c r="CH1705" s="20" t="str">
        <f t="shared" si="84"/>
        <v xml:space="preserve">[01/00/00] </v>
      </c>
    </row>
    <row r="1706" spans="40:86">
      <c r="AN1706" s="23"/>
      <c r="AO1706" s="23"/>
      <c r="AP1706" s="23"/>
      <c r="AQ1706" s="23"/>
      <c r="AR1706" s="23"/>
      <c r="AS1706" s="23"/>
      <c r="AT1706" s="23"/>
      <c r="AU1706" s="23"/>
      <c r="AV1706" s="23"/>
      <c r="AW1706" s="23"/>
      <c r="AX1706" s="23"/>
      <c r="AY1706" s="23"/>
      <c r="AZ1706" s="23"/>
      <c r="BA1706" s="23"/>
      <c r="BB1706" s="23"/>
      <c r="BC1706" s="23"/>
      <c r="BD1706" s="23"/>
      <c r="BE1706" s="23"/>
      <c r="BF1706" s="23"/>
      <c r="CH1706" s="20" t="str">
        <f t="shared" si="84"/>
        <v xml:space="preserve">[01/00/00] </v>
      </c>
    </row>
    <row r="1707" spans="40:86">
      <c r="AN1707" s="23"/>
      <c r="AO1707" s="23"/>
      <c r="AP1707" s="23"/>
      <c r="AQ1707" s="23"/>
      <c r="AR1707" s="23"/>
      <c r="AS1707" s="23"/>
      <c r="AT1707" s="23"/>
      <c r="AU1707" s="23"/>
      <c r="AV1707" s="23"/>
      <c r="AW1707" s="23"/>
      <c r="AX1707" s="23"/>
      <c r="AY1707" s="23"/>
      <c r="AZ1707" s="23"/>
      <c r="BA1707" s="23"/>
      <c r="BB1707" s="23"/>
      <c r="BC1707" s="23"/>
      <c r="BD1707" s="23"/>
      <c r="BE1707" s="23"/>
      <c r="BF1707" s="23"/>
      <c r="CH1707" s="20" t="str">
        <f t="shared" si="84"/>
        <v xml:space="preserve">[01/00/00] </v>
      </c>
    </row>
    <row r="1708" spans="40:86">
      <c r="AN1708" s="23"/>
      <c r="AO1708" s="23"/>
      <c r="AP1708" s="23"/>
      <c r="AQ1708" s="23"/>
      <c r="AR1708" s="23"/>
      <c r="AS1708" s="23"/>
      <c r="AT1708" s="23"/>
      <c r="AU1708" s="23"/>
      <c r="AV1708" s="23"/>
      <c r="AW1708" s="23"/>
      <c r="AX1708" s="23"/>
      <c r="AY1708" s="23"/>
      <c r="AZ1708" s="23"/>
      <c r="BA1708" s="23"/>
      <c r="BB1708" s="23"/>
      <c r="BC1708" s="23"/>
      <c r="BD1708" s="23"/>
      <c r="BE1708" s="23"/>
      <c r="BF1708" s="23"/>
      <c r="CH1708" s="20" t="str">
        <f t="shared" si="84"/>
        <v xml:space="preserve">[01/00/00] </v>
      </c>
    </row>
    <row r="1709" spans="40:86">
      <c r="AN1709" s="23"/>
      <c r="AO1709" s="23"/>
      <c r="AP1709" s="23"/>
      <c r="AQ1709" s="23"/>
      <c r="AR1709" s="23"/>
      <c r="AS1709" s="23"/>
      <c r="AT1709" s="23"/>
      <c r="AU1709" s="23"/>
      <c r="AV1709" s="23"/>
      <c r="AW1709" s="23"/>
      <c r="AX1709" s="23"/>
      <c r="AY1709" s="23"/>
      <c r="AZ1709" s="23"/>
      <c r="BA1709" s="23"/>
      <c r="BB1709" s="23"/>
      <c r="BC1709" s="23"/>
      <c r="BD1709" s="23"/>
      <c r="BE1709" s="23"/>
      <c r="BF1709" s="23"/>
      <c r="CH1709" s="20" t="str">
        <f t="shared" si="84"/>
        <v xml:space="preserve">[01/00/00] </v>
      </c>
    </row>
    <row r="1710" spans="40:86">
      <c r="AN1710" s="23"/>
      <c r="AO1710" s="23"/>
      <c r="AP1710" s="23"/>
      <c r="AQ1710" s="23"/>
      <c r="AR1710" s="23"/>
      <c r="AS1710" s="23"/>
      <c r="AT1710" s="23"/>
      <c r="AU1710" s="23"/>
      <c r="AV1710" s="23"/>
      <c r="AW1710" s="23"/>
      <c r="AX1710" s="23"/>
      <c r="AY1710" s="23"/>
      <c r="AZ1710" s="23"/>
      <c r="BA1710" s="23"/>
      <c r="BB1710" s="23"/>
      <c r="BC1710" s="23"/>
      <c r="BD1710" s="23"/>
      <c r="BE1710" s="23"/>
      <c r="BF1710" s="23"/>
      <c r="CH1710" s="20" t="str">
        <f t="shared" si="84"/>
        <v xml:space="preserve">[01/00/00] </v>
      </c>
    </row>
    <row r="1711" spans="40:86">
      <c r="AN1711" s="23"/>
      <c r="AO1711" s="23"/>
      <c r="AP1711" s="23"/>
      <c r="AQ1711" s="23"/>
      <c r="AR1711" s="23"/>
      <c r="AS1711" s="23"/>
      <c r="AT1711" s="23"/>
      <c r="AU1711" s="23"/>
      <c r="AV1711" s="23"/>
      <c r="AW1711" s="23"/>
      <c r="AX1711" s="23"/>
      <c r="AY1711" s="23"/>
      <c r="AZ1711" s="23"/>
      <c r="BA1711" s="23"/>
      <c r="BB1711" s="23"/>
      <c r="BC1711" s="23"/>
      <c r="BD1711" s="23"/>
      <c r="BE1711" s="23"/>
      <c r="BF1711" s="23"/>
      <c r="CH1711" s="20" t="str">
        <f t="shared" si="84"/>
        <v xml:space="preserve">[01/00/00] </v>
      </c>
    </row>
    <row r="1712" spans="40:86">
      <c r="AN1712" s="23"/>
      <c r="AO1712" s="23"/>
      <c r="AP1712" s="23"/>
      <c r="AQ1712" s="23"/>
      <c r="AR1712" s="23"/>
      <c r="AS1712" s="23"/>
      <c r="AT1712" s="23"/>
      <c r="AU1712" s="23"/>
      <c r="AV1712" s="23"/>
      <c r="AW1712" s="23"/>
      <c r="AX1712" s="23"/>
      <c r="AY1712" s="23"/>
      <c r="AZ1712" s="23"/>
      <c r="BA1712" s="23"/>
      <c r="BB1712" s="23"/>
      <c r="BC1712" s="23"/>
      <c r="BD1712" s="23"/>
      <c r="BE1712" s="23"/>
      <c r="BF1712" s="23"/>
      <c r="CH1712" s="20" t="str">
        <f t="shared" si="84"/>
        <v xml:space="preserve">[01/00/00] </v>
      </c>
    </row>
    <row r="1713" spans="40:86">
      <c r="AN1713" s="23"/>
      <c r="AO1713" s="23"/>
      <c r="AP1713" s="23"/>
      <c r="AQ1713" s="23"/>
      <c r="AR1713" s="23"/>
      <c r="AS1713" s="23"/>
      <c r="AT1713" s="23"/>
      <c r="AU1713" s="23"/>
      <c r="AV1713" s="23"/>
      <c r="AW1713" s="23"/>
      <c r="AX1713" s="23"/>
      <c r="AY1713" s="23"/>
      <c r="AZ1713" s="23"/>
      <c r="BA1713" s="23"/>
      <c r="BB1713" s="23"/>
      <c r="BC1713" s="23"/>
      <c r="BD1713" s="23"/>
      <c r="BE1713" s="23"/>
      <c r="BF1713" s="23"/>
      <c r="CH1713" s="20" t="str">
        <f t="shared" si="84"/>
        <v xml:space="preserve">[01/00/00] </v>
      </c>
    </row>
    <row r="1714" spans="40:86">
      <c r="AN1714" s="23"/>
      <c r="AO1714" s="23"/>
      <c r="AP1714" s="23"/>
      <c r="AQ1714" s="23"/>
      <c r="AR1714" s="23"/>
      <c r="AS1714" s="23"/>
      <c r="AT1714" s="23"/>
      <c r="AU1714" s="23"/>
      <c r="AV1714" s="23"/>
      <c r="AW1714" s="23"/>
      <c r="AX1714" s="23"/>
      <c r="AY1714" s="23"/>
      <c r="AZ1714" s="23"/>
      <c r="BA1714" s="23"/>
      <c r="BB1714" s="23"/>
      <c r="BC1714" s="23"/>
      <c r="BD1714" s="23"/>
      <c r="BE1714" s="23"/>
      <c r="BF1714" s="23"/>
      <c r="CH1714" s="20" t="str">
        <f t="shared" si="84"/>
        <v xml:space="preserve">[01/00/00] </v>
      </c>
    </row>
    <row r="1715" spans="40:86">
      <c r="AN1715" s="23"/>
      <c r="AO1715" s="23"/>
      <c r="AP1715" s="23"/>
      <c r="AQ1715" s="23"/>
      <c r="AR1715" s="23"/>
      <c r="AS1715" s="23"/>
      <c r="AT1715" s="23"/>
      <c r="AU1715" s="23"/>
      <c r="AV1715" s="23"/>
      <c r="AW1715" s="23"/>
      <c r="AX1715" s="23"/>
      <c r="AY1715" s="23"/>
      <c r="AZ1715" s="23"/>
      <c r="BA1715" s="23"/>
      <c r="BB1715" s="23"/>
      <c r="BC1715" s="23"/>
      <c r="BD1715" s="23"/>
      <c r="BE1715" s="23"/>
      <c r="BF1715" s="23"/>
      <c r="CH1715" s="20" t="str">
        <f t="shared" si="84"/>
        <v xml:space="preserve">[01/00/00] </v>
      </c>
    </row>
    <row r="1716" spans="40:86">
      <c r="AN1716" s="23"/>
      <c r="AO1716" s="23"/>
      <c r="AP1716" s="23"/>
      <c r="AQ1716" s="23"/>
      <c r="AR1716" s="23"/>
      <c r="AS1716" s="23"/>
      <c r="AT1716" s="23"/>
      <c r="AU1716" s="23"/>
      <c r="AV1716" s="23"/>
      <c r="AW1716" s="23"/>
      <c r="AX1716" s="23"/>
      <c r="AY1716" s="23"/>
      <c r="AZ1716" s="23"/>
      <c r="BA1716" s="23"/>
      <c r="BB1716" s="23"/>
      <c r="BC1716" s="23"/>
      <c r="BD1716" s="23"/>
      <c r="BE1716" s="23"/>
      <c r="BF1716" s="23"/>
      <c r="CH1716" s="20" t="str">
        <f t="shared" si="84"/>
        <v xml:space="preserve">[01/00/00] </v>
      </c>
    </row>
    <row r="1717" spans="40:86">
      <c r="AN1717" s="23"/>
      <c r="AO1717" s="23"/>
      <c r="AP1717" s="23"/>
      <c r="AQ1717" s="23"/>
      <c r="AR1717" s="23"/>
      <c r="AS1717" s="23"/>
      <c r="AT1717" s="23"/>
      <c r="AU1717" s="23"/>
      <c r="AV1717" s="23"/>
      <c r="AW1717" s="23"/>
      <c r="AX1717" s="23"/>
      <c r="AY1717" s="23"/>
      <c r="AZ1717" s="23"/>
      <c r="BA1717" s="23"/>
      <c r="BB1717" s="23"/>
      <c r="BC1717" s="23"/>
      <c r="BD1717" s="23"/>
      <c r="BE1717" s="23"/>
      <c r="BF1717" s="23"/>
      <c r="CH1717" s="20" t="str">
        <f t="shared" si="84"/>
        <v xml:space="preserve">[01/00/00] </v>
      </c>
    </row>
    <row r="1718" spans="40:86">
      <c r="AN1718" s="23"/>
      <c r="AO1718" s="23"/>
      <c r="AP1718" s="23"/>
      <c r="AQ1718" s="23"/>
      <c r="AR1718" s="23"/>
      <c r="AS1718" s="23"/>
      <c r="AT1718" s="23"/>
      <c r="AU1718" s="23"/>
      <c r="AV1718" s="23"/>
      <c r="AW1718" s="23"/>
      <c r="AX1718" s="23"/>
      <c r="AY1718" s="23"/>
      <c r="AZ1718" s="23"/>
      <c r="BA1718" s="23"/>
      <c r="BB1718" s="23"/>
      <c r="BC1718" s="23"/>
      <c r="BD1718" s="23"/>
      <c r="BE1718" s="23"/>
      <c r="BF1718" s="23"/>
      <c r="CH1718" s="20" t="str">
        <f t="shared" si="84"/>
        <v xml:space="preserve">[01/00/00] </v>
      </c>
    </row>
    <row r="1719" spans="40:86">
      <c r="AN1719" s="23"/>
      <c r="AO1719" s="23"/>
      <c r="AP1719" s="23"/>
      <c r="AQ1719" s="23"/>
      <c r="AR1719" s="23"/>
      <c r="AS1719" s="23"/>
      <c r="AT1719" s="23"/>
      <c r="AU1719" s="23"/>
      <c r="AV1719" s="23"/>
      <c r="AW1719" s="23"/>
      <c r="AX1719" s="23"/>
      <c r="AY1719" s="23"/>
      <c r="AZ1719" s="23"/>
      <c r="BA1719" s="23"/>
      <c r="BB1719" s="23"/>
      <c r="BC1719" s="23"/>
      <c r="BD1719" s="23"/>
      <c r="BE1719" s="23"/>
      <c r="BF1719" s="23"/>
      <c r="CH1719" s="20" t="str">
        <f t="shared" si="84"/>
        <v xml:space="preserve">[01/00/00] </v>
      </c>
    </row>
    <row r="1720" spans="40:86">
      <c r="AN1720" s="23"/>
      <c r="AO1720" s="23"/>
      <c r="AP1720" s="23"/>
      <c r="AQ1720" s="23"/>
      <c r="AR1720" s="23"/>
      <c r="AS1720" s="23"/>
      <c r="AT1720" s="23"/>
      <c r="AU1720" s="23"/>
      <c r="AV1720" s="23"/>
      <c r="AW1720" s="23"/>
      <c r="AX1720" s="23"/>
      <c r="AY1720" s="23"/>
      <c r="AZ1720" s="23"/>
      <c r="BA1720" s="23"/>
      <c r="BB1720" s="23"/>
      <c r="BC1720" s="23"/>
      <c r="BD1720" s="23"/>
      <c r="BE1720" s="23"/>
      <c r="BF1720" s="23"/>
      <c r="CH1720" s="20" t="str">
        <f t="shared" si="84"/>
        <v xml:space="preserve">[01/00/00] </v>
      </c>
    </row>
    <row r="1721" spans="40:86">
      <c r="AN1721" s="23"/>
      <c r="AO1721" s="23"/>
      <c r="AP1721" s="23"/>
      <c r="AQ1721" s="23"/>
      <c r="AR1721" s="23"/>
      <c r="AS1721" s="23"/>
      <c r="AT1721" s="23"/>
      <c r="AU1721" s="23"/>
      <c r="AV1721" s="23"/>
      <c r="AW1721" s="23"/>
      <c r="AX1721" s="23"/>
      <c r="AY1721" s="23"/>
      <c r="AZ1721" s="23"/>
      <c r="BA1721" s="23"/>
      <c r="BB1721" s="23"/>
      <c r="BC1721" s="23"/>
      <c r="BD1721" s="23"/>
      <c r="BE1721" s="23"/>
      <c r="BF1721" s="23"/>
      <c r="CH1721" s="20" t="str">
        <f t="shared" si="84"/>
        <v xml:space="preserve">[01/00/00] </v>
      </c>
    </row>
    <row r="1722" spans="40:86">
      <c r="AN1722" s="23"/>
      <c r="AO1722" s="23"/>
      <c r="AP1722" s="23"/>
      <c r="AQ1722" s="23"/>
      <c r="AR1722" s="23"/>
      <c r="AS1722" s="23"/>
      <c r="AT1722" s="23"/>
      <c r="AU1722" s="23"/>
      <c r="AV1722" s="23"/>
      <c r="AW1722" s="23"/>
      <c r="AX1722" s="23"/>
      <c r="AY1722" s="23"/>
      <c r="AZ1722" s="23"/>
      <c r="BA1722" s="23"/>
      <c r="BB1722" s="23"/>
      <c r="BC1722" s="23"/>
      <c r="BD1722" s="23"/>
      <c r="BE1722" s="23"/>
      <c r="BF1722" s="23"/>
      <c r="CH1722" s="20" t="str">
        <f t="shared" si="84"/>
        <v xml:space="preserve">[01/00/00] </v>
      </c>
    </row>
    <row r="1723" spans="40:86">
      <c r="AN1723" s="23"/>
      <c r="AO1723" s="23"/>
      <c r="AP1723" s="23"/>
      <c r="AQ1723" s="23"/>
      <c r="AR1723" s="23"/>
      <c r="AS1723" s="23"/>
      <c r="AT1723" s="23"/>
      <c r="AU1723" s="23"/>
      <c r="AV1723" s="23"/>
      <c r="AW1723" s="23"/>
      <c r="AX1723" s="23"/>
      <c r="AY1723" s="23"/>
      <c r="AZ1723" s="23"/>
      <c r="BA1723" s="23"/>
      <c r="BB1723" s="23"/>
      <c r="BC1723" s="23"/>
      <c r="BD1723" s="23"/>
      <c r="BE1723" s="23"/>
      <c r="BF1723" s="23"/>
      <c r="CH1723" s="20" t="str">
        <f t="shared" si="84"/>
        <v xml:space="preserve">[01/00/00] </v>
      </c>
    </row>
    <row r="1724" spans="40:86">
      <c r="AN1724" s="23"/>
      <c r="AO1724" s="23"/>
      <c r="AP1724" s="23"/>
      <c r="AQ1724" s="23"/>
      <c r="AR1724" s="23"/>
      <c r="AS1724" s="23"/>
      <c r="AT1724" s="23"/>
      <c r="AU1724" s="23"/>
      <c r="AV1724" s="23"/>
      <c r="AW1724" s="23"/>
      <c r="AX1724" s="23"/>
      <c r="AY1724" s="23"/>
      <c r="AZ1724" s="23"/>
      <c r="BA1724" s="23"/>
      <c r="BB1724" s="23"/>
      <c r="BC1724" s="23"/>
      <c r="BD1724" s="23"/>
      <c r="BE1724" s="23"/>
      <c r="BF1724" s="23"/>
      <c r="CH1724" s="20" t="str">
        <f t="shared" si="84"/>
        <v xml:space="preserve">[01/00/00] </v>
      </c>
    </row>
    <row r="1725" spans="40:86">
      <c r="AN1725" s="23"/>
      <c r="AO1725" s="23"/>
      <c r="AP1725" s="23"/>
      <c r="AQ1725" s="23"/>
      <c r="AR1725" s="23"/>
      <c r="AS1725" s="23"/>
      <c r="AT1725" s="23"/>
      <c r="AU1725" s="23"/>
      <c r="AV1725" s="23"/>
      <c r="AW1725" s="23"/>
      <c r="AX1725" s="23"/>
      <c r="AY1725" s="23"/>
      <c r="AZ1725" s="23"/>
      <c r="BA1725" s="23"/>
      <c r="BB1725" s="23"/>
      <c r="BC1725" s="23"/>
      <c r="BD1725" s="23"/>
      <c r="BE1725" s="23"/>
      <c r="BF1725" s="23"/>
      <c r="CH1725" s="20" t="str">
        <f t="shared" si="84"/>
        <v xml:space="preserve">[01/00/00] </v>
      </c>
    </row>
    <row r="1726" spans="40:86">
      <c r="AN1726" s="23"/>
      <c r="AO1726" s="23"/>
      <c r="AP1726" s="23"/>
      <c r="AQ1726" s="23"/>
      <c r="AR1726" s="23"/>
      <c r="AS1726" s="23"/>
      <c r="AT1726" s="23"/>
      <c r="AU1726" s="23"/>
      <c r="AV1726" s="23"/>
      <c r="AW1726" s="23"/>
      <c r="AX1726" s="23"/>
      <c r="AY1726" s="23"/>
      <c r="AZ1726" s="23"/>
      <c r="BA1726" s="23"/>
      <c r="BB1726" s="23"/>
      <c r="BC1726" s="23"/>
      <c r="BD1726" s="23"/>
      <c r="BE1726" s="23"/>
      <c r="BF1726" s="23"/>
      <c r="CH1726" s="20" t="str">
        <f t="shared" si="84"/>
        <v xml:space="preserve">[01/00/00] </v>
      </c>
    </row>
    <row r="1727" spans="40:86">
      <c r="AN1727" s="23"/>
      <c r="AO1727" s="23"/>
      <c r="AP1727" s="23"/>
      <c r="AQ1727" s="23"/>
      <c r="AR1727" s="23"/>
      <c r="AS1727" s="23"/>
      <c r="AT1727" s="23"/>
      <c r="AU1727" s="23"/>
      <c r="AV1727" s="23"/>
      <c r="AW1727" s="23"/>
      <c r="AX1727" s="23"/>
      <c r="AY1727" s="23"/>
      <c r="AZ1727" s="23"/>
      <c r="BA1727" s="23"/>
      <c r="BB1727" s="23"/>
      <c r="BC1727" s="23"/>
      <c r="BD1727" s="23"/>
      <c r="BE1727" s="23"/>
      <c r="BF1727" s="23"/>
      <c r="CH1727" s="20" t="str">
        <f t="shared" si="84"/>
        <v xml:space="preserve">[01/00/00] </v>
      </c>
    </row>
    <row r="1728" spans="40:86">
      <c r="AN1728" s="23"/>
      <c r="AO1728" s="23"/>
      <c r="AP1728" s="23"/>
      <c r="AQ1728" s="23"/>
      <c r="AR1728" s="23"/>
      <c r="AS1728" s="23"/>
      <c r="AT1728" s="23"/>
      <c r="AU1728" s="23"/>
      <c r="AV1728" s="23"/>
      <c r="AW1728" s="23"/>
      <c r="AX1728" s="23"/>
      <c r="AY1728" s="23"/>
      <c r="AZ1728" s="23"/>
      <c r="BA1728" s="23"/>
      <c r="BB1728" s="23"/>
      <c r="BC1728" s="23"/>
      <c r="BD1728" s="23"/>
      <c r="BE1728" s="23"/>
      <c r="BF1728" s="23"/>
      <c r="CH1728" s="20" t="str">
        <f t="shared" si="84"/>
        <v xml:space="preserve">[01/00/00] </v>
      </c>
    </row>
    <row r="1729" spans="40:86">
      <c r="AN1729" s="23"/>
      <c r="AO1729" s="23"/>
      <c r="AP1729" s="23"/>
      <c r="AQ1729" s="23"/>
      <c r="AR1729" s="23"/>
      <c r="AS1729" s="23"/>
      <c r="AT1729" s="23"/>
      <c r="AU1729" s="23"/>
      <c r="AV1729" s="23"/>
      <c r="AW1729" s="23"/>
      <c r="AX1729" s="23"/>
      <c r="AY1729" s="23"/>
      <c r="AZ1729" s="23"/>
      <c r="BA1729" s="23"/>
      <c r="BB1729" s="23"/>
      <c r="BC1729" s="23"/>
      <c r="BD1729" s="23"/>
      <c r="BE1729" s="23"/>
      <c r="BF1729" s="23"/>
      <c r="CH1729" s="20" t="str">
        <f t="shared" si="84"/>
        <v xml:space="preserve">[01/00/00] </v>
      </c>
    </row>
    <row r="1730" spans="40:86">
      <c r="AN1730" s="23"/>
      <c r="AO1730" s="23"/>
      <c r="AP1730" s="23"/>
      <c r="AQ1730" s="23"/>
      <c r="AR1730" s="23"/>
      <c r="AS1730" s="23"/>
      <c r="AT1730" s="23"/>
      <c r="AU1730" s="23"/>
      <c r="AV1730" s="23"/>
      <c r="AW1730" s="23"/>
      <c r="AX1730" s="23"/>
      <c r="AY1730" s="23"/>
      <c r="AZ1730" s="23"/>
      <c r="BA1730" s="23"/>
      <c r="BB1730" s="23"/>
      <c r="BC1730" s="23"/>
      <c r="BD1730" s="23"/>
      <c r="BE1730" s="23"/>
      <c r="BF1730" s="23"/>
      <c r="CH1730" s="20" t="str">
        <f t="shared" si="84"/>
        <v xml:space="preserve">[01/00/00] </v>
      </c>
    </row>
    <row r="1731" spans="40:86">
      <c r="AN1731" s="23"/>
      <c r="AO1731" s="23"/>
      <c r="AP1731" s="23"/>
      <c r="AQ1731" s="23"/>
      <c r="AR1731" s="23"/>
      <c r="AS1731" s="23"/>
      <c r="AT1731" s="23"/>
      <c r="AU1731" s="23"/>
      <c r="AV1731" s="23"/>
      <c r="AW1731" s="23"/>
      <c r="AX1731" s="23"/>
      <c r="AY1731" s="23"/>
      <c r="AZ1731" s="23"/>
      <c r="BA1731" s="23"/>
      <c r="BB1731" s="23"/>
      <c r="BC1731" s="23"/>
      <c r="BD1731" s="23"/>
      <c r="BE1731" s="23"/>
      <c r="BF1731" s="23"/>
      <c r="CH1731" s="20" t="str">
        <f t="shared" si="84"/>
        <v xml:space="preserve">[01/00/00] </v>
      </c>
    </row>
    <row r="1732" spans="40:86">
      <c r="AN1732" s="23"/>
      <c r="AO1732" s="23"/>
      <c r="AP1732" s="23"/>
      <c r="AQ1732" s="23"/>
      <c r="AR1732" s="23"/>
      <c r="AS1732" s="23"/>
      <c r="AT1732" s="23"/>
      <c r="AU1732" s="23"/>
      <c r="AV1732" s="23"/>
      <c r="AW1732" s="23"/>
      <c r="AX1732" s="23"/>
      <c r="AY1732" s="23"/>
      <c r="AZ1732" s="23"/>
      <c r="BA1732" s="23"/>
      <c r="BB1732" s="23"/>
      <c r="BC1732" s="23"/>
      <c r="BD1732" s="23"/>
      <c r="BE1732" s="23"/>
      <c r="BF1732" s="23"/>
      <c r="CH1732" s="20" t="str">
        <f t="shared" ref="CH1732:CH1795" si="85">"[" &amp; TEXT(CD1732,"MM/DD/YY") &amp; "] "</f>
        <v xml:space="preserve">[01/00/00] </v>
      </c>
    </row>
    <row r="1733" spans="40:86">
      <c r="AN1733" s="23"/>
      <c r="AO1733" s="23"/>
      <c r="AP1733" s="23"/>
      <c r="AQ1733" s="23"/>
      <c r="AR1733" s="23"/>
      <c r="AS1733" s="23"/>
      <c r="AT1733" s="23"/>
      <c r="AU1733" s="23"/>
      <c r="AV1733" s="23"/>
      <c r="AW1733" s="23"/>
      <c r="AX1733" s="23"/>
      <c r="AY1733" s="23"/>
      <c r="AZ1733" s="23"/>
      <c r="BA1733" s="23"/>
      <c r="BB1733" s="23"/>
      <c r="BC1733" s="23"/>
      <c r="BD1733" s="23"/>
      <c r="BE1733" s="23"/>
      <c r="BF1733" s="23"/>
      <c r="CH1733" s="20" t="str">
        <f t="shared" si="85"/>
        <v xml:space="preserve">[01/00/00] </v>
      </c>
    </row>
    <row r="1734" spans="40:86">
      <c r="AN1734" s="23"/>
      <c r="AO1734" s="23"/>
      <c r="AP1734" s="23"/>
      <c r="AQ1734" s="23"/>
      <c r="AR1734" s="23"/>
      <c r="AS1734" s="23"/>
      <c r="AT1734" s="23"/>
      <c r="AU1734" s="23"/>
      <c r="AV1734" s="23"/>
      <c r="AW1734" s="23"/>
      <c r="AX1734" s="23"/>
      <c r="AY1734" s="23"/>
      <c r="AZ1734" s="23"/>
      <c r="BA1734" s="23"/>
      <c r="BB1734" s="23"/>
      <c r="BC1734" s="23"/>
      <c r="BD1734" s="23"/>
      <c r="BE1734" s="23"/>
      <c r="BF1734" s="23"/>
      <c r="CH1734" s="20" t="str">
        <f t="shared" si="85"/>
        <v xml:space="preserve">[01/00/00] </v>
      </c>
    </row>
    <row r="1735" spans="40:86">
      <c r="AN1735" s="23"/>
      <c r="AO1735" s="23"/>
      <c r="AP1735" s="23"/>
      <c r="AQ1735" s="23"/>
      <c r="AR1735" s="23"/>
      <c r="AS1735" s="23"/>
      <c r="AT1735" s="23"/>
      <c r="AU1735" s="23"/>
      <c r="AV1735" s="23"/>
      <c r="AW1735" s="23"/>
      <c r="AX1735" s="23"/>
      <c r="AY1735" s="23"/>
      <c r="AZ1735" s="23"/>
      <c r="BA1735" s="23"/>
      <c r="BB1735" s="23"/>
      <c r="BC1735" s="23"/>
      <c r="BD1735" s="23"/>
      <c r="BE1735" s="23"/>
      <c r="BF1735" s="23"/>
      <c r="CH1735" s="20" t="str">
        <f t="shared" si="85"/>
        <v xml:space="preserve">[01/00/00] </v>
      </c>
    </row>
    <row r="1736" spans="40:86">
      <c r="AN1736" s="23"/>
      <c r="AO1736" s="23"/>
      <c r="AP1736" s="23"/>
      <c r="AQ1736" s="23"/>
      <c r="AR1736" s="23"/>
      <c r="AS1736" s="23"/>
      <c r="AT1736" s="23"/>
      <c r="AU1736" s="23"/>
      <c r="AV1736" s="23"/>
      <c r="AW1736" s="23"/>
      <c r="AX1736" s="23"/>
      <c r="AY1736" s="23"/>
      <c r="AZ1736" s="23"/>
      <c r="BA1736" s="23"/>
      <c r="BB1736" s="23"/>
      <c r="BC1736" s="23"/>
      <c r="BD1736" s="23"/>
      <c r="BE1736" s="23"/>
      <c r="BF1736" s="23"/>
      <c r="CH1736" s="20" t="str">
        <f t="shared" si="85"/>
        <v xml:space="preserve">[01/00/00] </v>
      </c>
    </row>
    <row r="1737" spans="40:86">
      <c r="AN1737" s="23"/>
      <c r="AO1737" s="23"/>
      <c r="AP1737" s="23"/>
      <c r="AQ1737" s="23"/>
      <c r="AR1737" s="23"/>
      <c r="AS1737" s="23"/>
      <c r="AT1737" s="23"/>
      <c r="AU1737" s="23"/>
      <c r="AV1737" s="23"/>
      <c r="AW1737" s="23"/>
      <c r="AX1737" s="23"/>
      <c r="AY1737" s="23"/>
      <c r="AZ1737" s="23"/>
      <c r="BA1737" s="23"/>
      <c r="BB1737" s="23"/>
      <c r="BC1737" s="23"/>
      <c r="BD1737" s="23"/>
      <c r="BE1737" s="23"/>
      <c r="BF1737" s="23"/>
      <c r="CH1737" s="20" t="str">
        <f t="shared" si="85"/>
        <v xml:space="preserve">[01/00/00] </v>
      </c>
    </row>
    <row r="1738" spans="40:86">
      <c r="AN1738" s="23"/>
      <c r="AO1738" s="23"/>
      <c r="AP1738" s="23"/>
      <c r="AQ1738" s="23"/>
      <c r="AR1738" s="23"/>
      <c r="AS1738" s="23"/>
      <c r="AT1738" s="23"/>
      <c r="AU1738" s="23"/>
      <c r="AV1738" s="23"/>
      <c r="AW1738" s="23"/>
      <c r="AX1738" s="23"/>
      <c r="AY1738" s="23"/>
      <c r="AZ1738" s="23"/>
      <c r="BA1738" s="23"/>
      <c r="BB1738" s="23"/>
      <c r="BC1738" s="23"/>
      <c r="BD1738" s="23"/>
      <c r="BE1738" s="23"/>
      <c r="BF1738" s="23"/>
      <c r="CH1738" s="20" t="str">
        <f t="shared" si="85"/>
        <v xml:space="preserve">[01/00/00] </v>
      </c>
    </row>
    <row r="1739" spans="40:86">
      <c r="AN1739" s="23"/>
      <c r="AO1739" s="23"/>
      <c r="AP1739" s="23"/>
      <c r="AQ1739" s="23"/>
      <c r="AR1739" s="23"/>
      <c r="AS1739" s="23"/>
      <c r="AT1739" s="23"/>
      <c r="AU1739" s="23"/>
      <c r="AV1739" s="23"/>
      <c r="AW1739" s="23"/>
      <c r="AX1739" s="23"/>
      <c r="AY1739" s="23"/>
      <c r="AZ1739" s="23"/>
      <c r="BA1739" s="23"/>
      <c r="BB1739" s="23"/>
      <c r="BC1739" s="23"/>
      <c r="BD1739" s="23"/>
      <c r="BE1739" s="23"/>
      <c r="BF1739" s="23"/>
      <c r="CH1739" s="20" t="str">
        <f t="shared" si="85"/>
        <v xml:space="preserve">[01/00/00] </v>
      </c>
    </row>
    <row r="1740" spans="40:86">
      <c r="AN1740" s="23"/>
      <c r="AO1740" s="23"/>
      <c r="AP1740" s="23"/>
      <c r="AQ1740" s="23"/>
      <c r="AR1740" s="23"/>
      <c r="AS1740" s="23"/>
      <c r="AT1740" s="23"/>
      <c r="AU1740" s="23"/>
      <c r="AV1740" s="23"/>
      <c r="AW1740" s="23"/>
      <c r="AX1740" s="23"/>
      <c r="AY1740" s="23"/>
      <c r="AZ1740" s="23"/>
      <c r="BA1740" s="23"/>
      <c r="BB1740" s="23"/>
      <c r="BC1740" s="23"/>
      <c r="BD1740" s="23"/>
      <c r="BE1740" s="23"/>
      <c r="BF1740" s="23"/>
      <c r="CH1740" s="20" t="str">
        <f t="shared" si="85"/>
        <v xml:space="preserve">[01/00/00] </v>
      </c>
    </row>
    <row r="1741" spans="40:86">
      <c r="AN1741" s="23"/>
      <c r="AO1741" s="23"/>
      <c r="AP1741" s="23"/>
      <c r="AQ1741" s="23"/>
      <c r="AR1741" s="23"/>
      <c r="AS1741" s="23"/>
      <c r="AT1741" s="23"/>
      <c r="AU1741" s="23"/>
      <c r="AV1741" s="23"/>
      <c r="AW1741" s="23"/>
      <c r="AX1741" s="23"/>
      <c r="AY1741" s="23"/>
      <c r="AZ1741" s="23"/>
      <c r="BA1741" s="23"/>
      <c r="BB1741" s="23"/>
      <c r="BC1741" s="23"/>
      <c r="BD1741" s="23"/>
      <c r="BE1741" s="23"/>
      <c r="BF1741" s="23"/>
      <c r="CH1741" s="20" t="str">
        <f t="shared" si="85"/>
        <v xml:space="preserve">[01/00/00] </v>
      </c>
    </row>
    <row r="1742" spans="40:86">
      <c r="AN1742" s="23"/>
      <c r="AO1742" s="23"/>
      <c r="AP1742" s="23"/>
      <c r="AQ1742" s="23"/>
      <c r="AR1742" s="23"/>
      <c r="AS1742" s="23"/>
      <c r="AT1742" s="23"/>
      <c r="AU1742" s="23"/>
      <c r="AV1742" s="23"/>
      <c r="AW1742" s="23"/>
      <c r="AX1742" s="23"/>
      <c r="AY1742" s="23"/>
      <c r="AZ1742" s="23"/>
      <c r="BA1742" s="23"/>
      <c r="BB1742" s="23"/>
      <c r="BC1742" s="23"/>
      <c r="BD1742" s="23"/>
      <c r="BE1742" s="23"/>
      <c r="BF1742" s="23"/>
      <c r="CH1742" s="20" t="str">
        <f t="shared" si="85"/>
        <v xml:space="preserve">[01/00/00] </v>
      </c>
    </row>
    <row r="1743" spans="40:86">
      <c r="AN1743" s="23"/>
      <c r="AO1743" s="23"/>
      <c r="AP1743" s="23"/>
      <c r="AQ1743" s="23"/>
      <c r="AR1743" s="23"/>
      <c r="AS1743" s="23"/>
      <c r="AT1743" s="23"/>
      <c r="AU1743" s="23"/>
      <c r="AV1743" s="23"/>
      <c r="AW1743" s="23"/>
      <c r="AX1743" s="23"/>
      <c r="AY1743" s="23"/>
      <c r="AZ1743" s="23"/>
      <c r="BA1743" s="23"/>
      <c r="BB1743" s="23"/>
      <c r="BC1743" s="23"/>
      <c r="BD1743" s="23"/>
      <c r="BE1743" s="23"/>
      <c r="BF1743" s="23"/>
      <c r="CH1743" s="20" t="str">
        <f t="shared" si="85"/>
        <v xml:space="preserve">[01/00/00] </v>
      </c>
    </row>
    <row r="1744" spans="40:86">
      <c r="AN1744" s="23"/>
      <c r="AO1744" s="23"/>
      <c r="AP1744" s="23"/>
      <c r="AQ1744" s="23"/>
      <c r="AR1744" s="23"/>
      <c r="AS1744" s="23"/>
      <c r="AT1744" s="23"/>
      <c r="AU1744" s="23"/>
      <c r="AV1744" s="23"/>
      <c r="AW1744" s="23"/>
      <c r="AX1744" s="23"/>
      <c r="AY1744" s="23"/>
      <c r="AZ1744" s="23"/>
      <c r="BA1744" s="23"/>
      <c r="BB1744" s="23"/>
      <c r="BC1744" s="23"/>
      <c r="BD1744" s="23"/>
      <c r="BE1744" s="23"/>
      <c r="BF1744" s="23"/>
      <c r="CH1744" s="20" t="str">
        <f t="shared" si="85"/>
        <v xml:space="preserve">[01/00/00] </v>
      </c>
    </row>
    <row r="1745" spans="40:86">
      <c r="AN1745" s="23"/>
      <c r="AO1745" s="23"/>
      <c r="AP1745" s="23"/>
      <c r="AQ1745" s="23"/>
      <c r="AR1745" s="23"/>
      <c r="AS1745" s="23"/>
      <c r="AT1745" s="23"/>
      <c r="AU1745" s="23"/>
      <c r="AV1745" s="23"/>
      <c r="AW1745" s="23"/>
      <c r="AX1745" s="23"/>
      <c r="AY1745" s="23"/>
      <c r="AZ1745" s="23"/>
      <c r="BA1745" s="23"/>
      <c r="BB1745" s="23"/>
      <c r="BC1745" s="23"/>
      <c r="BD1745" s="23"/>
      <c r="BE1745" s="23"/>
      <c r="BF1745" s="23"/>
      <c r="CH1745" s="20" t="str">
        <f t="shared" si="85"/>
        <v xml:space="preserve">[01/00/00] </v>
      </c>
    </row>
    <row r="1746" spans="40:86">
      <c r="AN1746" s="23"/>
      <c r="AO1746" s="23"/>
      <c r="AP1746" s="23"/>
      <c r="AQ1746" s="23"/>
      <c r="AR1746" s="23"/>
      <c r="AS1746" s="23"/>
      <c r="AT1746" s="23"/>
      <c r="AU1746" s="23"/>
      <c r="AV1746" s="23"/>
      <c r="AW1746" s="23"/>
      <c r="AX1746" s="23"/>
      <c r="AY1746" s="23"/>
      <c r="AZ1746" s="23"/>
      <c r="BA1746" s="23"/>
      <c r="BB1746" s="23"/>
      <c r="BC1746" s="23"/>
      <c r="BD1746" s="23"/>
      <c r="BE1746" s="23"/>
      <c r="BF1746" s="23"/>
      <c r="CH1746" s="20" t="str">
        <f t="shared" si="85"/>
        <v xml:space="preserve">[01/00/00] </v>
      </c>
    </row>
    <row r="1747" spans="40:86">
      <c r="AN1747" s="23"/>
      <c r="AO1747" s="23"/>
      <c r="AP1747" s="23"/>
      <c r="AQ1747" s="23"/>
      <c r="AR1747" s="23"/>
      <c r="AS1747" s="23"/>
      <c r="AT1747" s="23"/>
      <c r="AU1747" s="23"/>
      <c r="AV1747" s="23"/>
      <c r="AW1747" s="23"/>
      <c r="AX1747" s="23"/>
      <c r="AY1747" s="23"/>
      <c r="AZ1747" s="23"/>
      <c r="BA1747" s="23"/>
      <c r="BB1747" s="23"/>
      <c r="BC1747" s="23"/>
      <c r="BD1747" s="23"/>
      <c r="BE1747" s="23"/>
      <c r="BF1747" s="23"/>
      <c r="CH1747" s="20" t="str">
        <f t="shared" si="85"/>
        <v xml:space="preserve">[01/00/00] </v>
      </c>
    </row>
    <row r="1748" spans="40:86">
      <c r="AN1748" s="23"/>
      <c r="AO1748" s="23"/>
      <c r="AP1748" s="23"/>
      <c r="AQ1748" s="23"/>
      <c r="AR1748" s="23"/>
      <c r="AS1748" s="23"/>
      <c r="AT1748" s="23"/>
      <c r="AU1748" s="23"/>
      <c r="AV1748" s="23"/>
      <c r="AW1748" s="23"/>
      <c r="AX1748" s="23"/>
      <c r="AY1748" s="23"/>
      <c r="AZ1748" s="23"/>
      <c r="BA1748" s="23"/>
      <c r="BB1748" s="23"/>
      <c r="BC1748" s="23"/>
      <c r="BD1748" s="23"/>
      <c r="BE1748" s="23"/>
      <c r="BF1748" s="23"/>
      <c r="CH1748" s="20" t="str">
        <f t="shared" si="85"/>
        <v xml:space="preserve">[01/00/00] </v>
      </c>
    </row>
    <row r="1749" spans="40:86">
      <c r="AN1749" s="23"/>
      <c r="AO1749" s="23"/>
      <c r="AP1749" s="23"/>
      <c r="AQ1749" s="23"/>
      <c r="AR1749" s="23"/>
      <c r="AS1749" s="23"/>
      <c r="AT1749" s="23"/>
      <c r="AU1749" s="23"/>
      <c r="AV1749" s="23"/>
      <c r="AW1749" s="23"/>
      <c r="AX1749" s="23"/>
      <c r="AY1749" s="23"/>
      <c r="AZ1749" s="23"/>
      <c r="BA1749" s="23"/>
      <c r="BB1749" s="23"/>
      <c r="BC1749" s="23"/>
      <c r="BD1749" s="23"/>
      <c r="BE1749" s="23"/>
      <c r="BF1749" s="23"/>
      <c r="CH1749" s="20" t="str">
        <f t="shared" si="85"/>
        <v xml:space="preserve">[01/00/00] </v>
      </c>
    </row>
    <row r="1750" spans="40:86">
      <c r="AN1750" s="23"/>
      <c r="AO1750" s="23"/>
      <c r="AP1750" s="23"/>
      <c r="AQ1750" s="23"/>
      <c r="AR1750" s="23"/>
      <c r="AS1750" s="23"/>
      <c r="AT1750" s="23"/>
      <c r="AU1750" s="23"/>
      <c r="AV1750" s="23"/>
      <c r="AW1750" s="23"/>
      <c r="AX1750" s="23"/>
      <c r="AY1750" s="23"/>
      <c r="AZ1750" s="23"/>
      <c r="BA1750" s="23"/>
      <c r="BB1750" s="23"/>
      <c r="BC1750" s="23"/>
      <c r="BD1750" s="23"/>
      <c r="BE1750" s="23"/>
      <c r="BF1750" s="23"/>
      <c r="CH1750" s="20" t="str">
        <f t="shared" si="85"/>
        <v xml:space="preserve">[01/00/00] </v>
      </c>
    </row>
    <row r="1751" spans="40:86">
      <c r="AN1751" s="23"/>
      <c r="AO1751" s="23"/>
      <c r="AP1751" s="23"/>
      <c r="AQ1751" s="23"/>
      <c r="AR1751" s="23"/>
      <c r="AS1751" s="23"/>
      <c r="AT1751" s="23"/>
      <c r="AU1751" s="23"/>
      <c r="AV1751" s="23"/>
      <c r="AW1751" s="23"/>
      <c r="AX1751" s="23"/>
      <c r="AY1751" s="23"/>
      <c r="AZ1751" s="23"/>
      <c r="BA1751" s="23"/>
      <c r="BB1751" s="23"/>
      <c r="BC1751" s="23"/>
      <c r="BD1751" s="23"/>
      <c r="BE1751" s="23"/>
      <c r="BF1751" s="23"/>
      <c r="CH1751" s="20" t="str">
        <f t="shared" si="85"/>
        <v xml:space="preserve">[01/00/00] </v>
      </c>
    </row>
    <row r="1752" spans="40:86">
      <c r="AN1752" s="23"/>
      <c r="AO1752" s="23"/>
      <c r="AP1752" s="23"/>
      <c r="AQ1752" s="23"/>
      <c r="AR1752" s="23"/>
      <c r="AS1752" s="23"/>
      <c r="AT1752" s="23"/>
      <c r="AU1752" s="23"/>
      <c r="AV1752" s="23"/>
      <c r="AW1752" s="23"/>
      <c r="AX1752" s="23"/>
      <c r="AY1752" s="23"/>
      <c r="AZ1752" s="23"/>
      <c r="BA1752" s="23"/>
      <c r="BB1752" s="23"/>
      <c r="BC1752" s="23"/>
      <c r="BD1752" s="23"/>
      <c r="BE1752" s="23"/>
      <c r="BF1752" s="23"/>
      <c r="CH1752" s="20" t="str">
        <f t="shared" si="85"/>
        <v xml:space="preserve">[01/00/00] </v>
      </c>
    </row>
    <row r="1753" spans="40:86">
      <c r="AN1753" s="23"/>
      <c r="AO1753" s="23"/>
      <c r="AP1753" s="23"/>
      <c r="AQ1753" s="23"/>
      <c r="AR1753" s="23"/>
      <c r="AS1753" s="23"/>
      <c r="AT1753" s="23"/>
      <c r="AU1753" s="23"/>
      <c r="AV1753" s="23"/>
      <c r="AW1753" s="23"/>
      <c r="AX1753" s="23"/>
      <c r="AY1753" s="23"/>
      <c r="AZ1753" s="23"/>
      <c r="BA1753" s="23"/>
      <c r="BB1753" s="23"/>
      <c r="BC1753" s="23"/>
      <c r="BD1753" s="23"/>
      <c r="BE1753" s="23"/>
      <c r="BF1753" s="23"/>
      <c r="CH1753" s="20" t="str">
        <f t="shared" si="85"/>
        <v xml:space="preserve">[01/00/00] </v>
      </c>
    </row>
    <row r="1754" spans="40:86">
      <c r="AN1754" s="23"/>
      <c r="AO1754" s="23"/>
      <c r="AP1754" s="23"/>
      <c r="AQ1754" s="23"/>
      <c r="AR1754" s="23"/>
      <c r="AS1754" s="23"/>
      <c r="AT1754" s="23"/>
      <c r="AU1754" s="23"/>
      <c r="AV1754" s="23"/>
      <c r="AW1754" s="23"/>
      <c r="AX1754" s="23"/>
      <c r="AY1754" s="23"/>
      <c r="AZ1754" s="23"/>
      <c r="BA1754" s="23"/>
      <c r="BB1754" s="23"/>
      <c r="BC1754" s="23"/>
      <c r="BD1754" s="23"/>
      <c r="BE1754" s="23"/>
      <c r="BF1754" s="23"/>
      <c r="CH1754" s="20" t="str">
        <f t="shared" si="85"/>
        <v xml:space="preserve">[01/00/00] </v>
      </c>
    </row>
    <row r="1755" spans="40:86">
      <c r="AN1755" s="23"/>
      <c r="AO1755" s="23"/>
      <c r="AP1755" s="23"/>
      <c r="AQ1755" s="23"/>
      <c r="AR1755" s="23"/>
      <c r="AS1755" s="23"/>
      <c r="AT1755" s="23"/>
      <c r="AU1755" s="23"/>
      <c r="AV1755" s="23"/>
      <c r="AW1755" s="23"/>
      <c r="AX1755" s="23"/>
      <c r="AY1755" s="23"/>
      <c r="AZ1755" s="23"/>
      <c r="BA1755" s="23"/>
      <c r="BB1755" s="23"/>
      <c r="BC1755" s="23"/>
      <c r="BD1755" s="23"/>
      <c r="BE1755" s="23"/>
      <c r="BF1755" s="23"/>
      <c r="CH1755" s="20" t="str">
        <f t="shared" si="85"/>
        <v xml:space="preserve">[01/00/00] </v>
      </c>
    </row>
    <row r="1756" spans="40:86">
      <c r="AN1756" s="23"/>
      <c r="AO1756" s="23"/>
      <c r="AP1756" s="23"/>
      <c r="AQ1756" s="23"/>
      <c r="AR1756" s="23"/>
      <c r="AS1756" s="23"/>
      <c r="AT1756" s="23"/>
      <c r="AU1756" s="23"/>
      <c r="AV1756" s="23"/>
      <c r="AW1756" s="23"/>
      <c r="AX1756" s="23"/>
      <c r="AY1756" s="23"/>
      <c r="AZ1756" s="23"/>
      <c r="BA1756" s="23"/>
      <c r="BB1756" s="23"/>
      <c r="BC1756" s="23"/>
      <c r="BD1756" s="23"/>
      <c r="BE1756" s="23"/>
      <c r="BF1756" s="23"/>
      <c r="CH1756" s="20" t="str">
        <f t="shared" si="85"/>
        <v xml:space="preserve">[01/00/00] </v>
      </c>
    </row>
    <row r="1757" spans="40:86">
      <c r="AN1757" s="23"/>
      <c r="AO1757" s="23"/>
      <c r="AP1757" s="23"/>
      <c r="AQ1757" s="23"/>
      <c r="AR1757" s="23"/>
      <c r="AS1757" s="23"/>
      <c r="AT1757" s="23"/>
      <c r="AU1757" s="23"/>
      <c r="AV1757" s="23"/>
      <c r="AW1757" s="23"/>
      <c r="AX1757" s="23"/>
      <c r="AY1757" s="23"/>
      <c r="AZ1757" s="23"/>
      <c r="BA1757" s="23"/>
      <c r="BB1757" s="23"/>
      <c r="BC1757" s="23"/>
      <c r="BD1757" s="23"/>
      <c r="BE1757" s="23"/>
      <c r="BF1757" s="23"/>
      <c r="CH1757" s="20" t="str">
        <f t="shared" si="85"/>
        <v xml:space="preserve">[01/00/00] </v>
      </c>
    </row>
    <row r="1758" spans="40:86">
      <c r="AN1758" s="23"/>
      <c r="AO1758" s="23"/>
      <c r="AP1758" s="23"/>
      <c r="AQ1758" s="23"/>
      <c r="AR1758" s="23"/>
      <c r="AS1758" s="23"/>
      <c r="AT1758" s="23"/>
      <c r="AU1758" s="23"/>
      <c r="AV1758" s="23"/>
      <c r="AW1758" s="23"/>
      <c r="AX1758" s="23"/>
      <c r="AY1758" s="23"/>
      <c r="AZ1758" s="23"/>
      <c r="BA1758" s="23"/>
      <c r="BB1758" s="23"/>
      <c r="BC1758" s="23"/>
      <c r="BD1758" s="23"/>
      <c r="BE1758" s="23"/>
      <c r="BF1758" s="23"/>
      <c r="CH1758" s="20" t="str">
        <f t="shared" si="85"/>
        <v xml:space="preserve">[01/00/00] </v>
      </c>
    </row>
    <row r="1759" spans="40:86">
      <c r="AN1759" s="23"/>
      <c r="AO1759" s="23"/>
      <c r="AP1759" s="23"/>
      <c r="AQ1759" s="23"/>
      <c r="AR1759" s="23"/>
      <c r="AS1759" s="23"/>
      <c r="AT1759" s="23"/>
      <c r="AU1759" s="23"/>
      <c r="AV1759" s="23"/>
      <c r="AW1759" s="23"/>
      <c r="AX1759" s="23"/>
      <c r="AY1759" s="23"/>
      <c r="AZ1759" s="23"/>
      <c r="BA1759" s="23"/>
      <c r="BB1759" s="23"/>
      <c r="BC1759" s="23"/>
      <c r="BD1759" s="23"/>
      <c r="BE1759" s="23"/>
      <c r="BF1759" s="23"/>
      <c r="CH1759" s="20" t="str">
        <f t="shared" si="85"/>
        <v xml:space="preserve">[01/00/00] </v>
      </c>
    </row>
    <row r="1760" spans="40:86">
      <c r="AN1760" s="23"/>
      <c r="AO1760" s="23"/>
      <c r="AP1760" s="23"/>
      <c r="AQ1760" s="23"/>
      <c r="AR1760" s="23"/>
      <c r="AS1760" s="23"/>
      <c r="AT1760" s="23"/>
      <c r="AU1760" s="23"/>
      <c r="AV1760" s="23"/>
      <c r="AW1760" s="23"/>
      <c r="AX1760" s="23"/>
      <c r="AY1760" s="23"/>
      <c r="AZ1760" s="23"/>
      <c r="BA1760" s="23"/>
      <c r="BB1760" s="23"/>
      <c r="BC1760" s="23"/>
      <c r="BD1760" s="23"/>
      <c r="BE1760" s="23"/>
      <c r="BF1760" s="23"/>
      <c r="CH1760" s="20" t="str">
        <f t="shared" si="85"/>
        <v xml:space="preserve">[01/00/00] </v>
      </c>
    </row>
    <row r="1761" spans="40:86">
      <c r="AN1761" s="23"/>
      <c r="AO1761" s="23"/>
      <c r="AP1761" s="23"/>
      <c r="AQ1761" s="23"/>
      <c r="AR1761" s="23"/>
      <c r="AS1761" s="23"/>
      <c r="AT1761" s="23"/>
      <c r="AU1761" s="23"/>
      <c r="AV1761" s="23"/>
      <c r="AW1761" s="23"/>
      <c r="AX1761" s="23"/>
      <c r="AY1761" s="23"/>
      <c r="AZ1761" s="23"/>
      <c r="BA1761" s="23"/>
      <c r="BB1761" s="23"/>
      <c r="BC1761" s="23"/>
      <c r="BD1761" s="23"/>
      <c r="BE1761" s="23"/>
      <c r="BF1761" s="23"/>
      <c r="CH1761" s="20" t="str">
        <f t="shared" si="85"/>
        <v xml:space="preserve">[01/00/00] </v>
      </c>
    </row>
    <row r="1762" spans="40:86">
      <c r="AN1762" s="23"/>
      <c r="AO1762" s="23"/>
      <c r="AP1762" s="23"/>
      <c r="AQ1762" s="23"/>
      <c r="AR1762" s="23"/>
      <c r="AS1762" s="23"/>
      <c r="AT1762" s="23"/>
      <c r="AU1762" s="23"/>
      <c r="AV1762" s="23"/>
      <c r="AW1762" s="23"/>
      <c r="AX1762" s="23"/>
      <c r="AY1762" s="23"/>
      <c r="AZ1762" s="23"/>
      <c r="BA1762" s="23"/>
      <c r="BB1762" s="23"/>
      <c r="BC1762" s="23"/>
      <c r="BD1762" s="23"/>
      <c r="BE1762" s="23"/>
      <c r="BF1762" s="23"/>
      <c r="CH1762" s="20" t="str">
        <f t="shared" si="85"/>
        <v xml:space="preserve">[01/00/00] </v>
      </c>
    </row>
    <row r="1763" spans="40:86">
      <c r="AN1763" s="23"/>
      <c r="AO1763" s="23"/>
      <c r="AP1763" s="23"/>
      <c r="AQ1763" s="23"/>
      <c r="AR1763" s="23"/>
      <c r="AS1763" s="23"/>
      <c r="AT1763" s="23"/>
      <c r="AU1763" s="23"/>
      <c r="AV1763" s="23"/>
      <c r="AW1763" s="23"/>
      <c r="AX1763" s="23"/>
      <c r="AY1763" s="23"/>
      <c r="AZ1763" s="23"/>
      <c r="BA1763" s="23"/>
      <c r="BB1763" s="23"/>
      <c r="BC1763" s="23"/>
      <c r="BD1763" s="23"/>
      <c r="BE1763" s="23"/>
      <c r="BF1763" s="23"/>
      <c r="CH1763" s="20" t="str">
        <f t="shared" si="85"/>
        <v xml:space="preserve">[01/00/00] </v>
      </c>
    </row>
    <row r="1764" spans="40:86">
      <c r="AN1764" s="23"/>
      <c r="AO1764" s="23"/>
      <c r="AP1764" s="23"/>
      <c r="AQ1764" s="23"/>
      <c r="AR1764" s="23"/>
      <c r="AS1764" s="23"/>
      <c r="AT1764" s="23"/>
      <c r="AU1764" s="23"/>
      <c r="AV1764" s="23"/>
      <c r="AW1764" s="23"/>
      <c r="AX1764" s="23"/>
      <c r="AY1764" s="23"/>
      <c r="AZ1764" s="23"/>
      <c r="BA1764" s="23"/>
      <c r="BB1764" s="23"/>
      <c r="BC1764" s="23"/>
      <c r="BD1764" s="23"/>
      <c r="BE1764" s="23"/>
      <c r="BF1764" s="23"/>
      <c r="CH1764" s="20" t="str">
        <f t="shared" si="85"/>
        <v xml:space="preserve">[01/00/00] </v>
      </c>
    </row>
    <row r="1765" spans="40:86">
      <c r="AN1765" s="23"/>
      <c r="AO1765" s="23"/>
      <c r="AP1765" s="23"/>
      <c r="AQ1765" s="23"/>
      <c r="AR1765" s="23"/>
      <c r="AS1765" s="23"/>
      <c r="AT1765" s="23"/>
      <c r="AU1765" s="23"/>
      <c r="AV1765" s="23"/>
      <c r="AW1765" s="23"/>
      <c r="AX1765" s="23"/>
      <c r="AY1765" s="23"/>
      <c r="AZ1765" s="23"/>
      <c r="BA1765" s="23"/>
      <c r="BB1765" s="23"/>
      <c r="BC1765" s="23"/>
      <c r="BD1765" s="23"/>
      <c r="BE1765" s="23"/>
      <c r="BF1765" s="23"/>
      <c r="CH1765" s="20" t="str">
        <f t="shared" si="85"/>
        <v xml:space="preserve">[01/00/00] </v>
      </c>
    </row>
    <row r="1766" spans="40:86">
      <c r="AN1766" s="23"/>
      <c r="AO1766" s="23"/>
      <c r="AP1766" s="23"/>
      <c r="AQ1766" s="23"/>
      <c r="AR1766" s="23"/>
      <c r="AS1766" s="23"/>
      <c r="AT1766" s="23"/>
      <c r="AU1766" s="23"/>
      <c r="AV1766" s="23"/>
      <c r="AW1766" s="23"/>
      <c r="AX1766" s="23"/>
      <c r="AY1766" s="23"/>
      <c r="AZ1766" s="23"/>
      <c r="BA1766" s="23"/>
      <c r="BB1766" s="23"/>
      <c r="BC1766" s="23"/>
      <c r="BD1766" s="23"/>
      <c r="BE1766" s="23"/>
      <c r="BF1766" s="23"/>
      <c r="CH1766" s="20" t="str">
        <f t="shared" si="85"/>
        <v xml:space="preserve">[01/00/00] </v>
      </c>
    </row>
    <row r="1767" spans="40:86">
      <c r="AN1767" s="23"/>
      <c r="AO1767" s="23"/>
      <c r="AP1767" s="23"/>
      <c r="AQ1767" s="23"/>
      <c r="AR1767" s="23"/>
      <c r="AS1767" s="23"/>
      <c r="AT1767" s="23"/>
      <c r="AU1767" s="23"/>
      <c r="AV1767" s="23"/>
      <c r="AW1767" s="23"/>
      <c r="AX1767" s="23"/>
      <c r="AY1767" s="23"/>
      <c r="AZ1767" s="23"/>
      <c r="BA1767" s="23"/>
      <c r="BB1767" s="23"/>
      <c r="BC1767" s="23"/>
      <c r="BD1767" s="23"/>
      <c r="BE1767" s="23"/>
      <c r="BF1767" s="23"/>
      <c r="CH1767" s="20" t="str">
        <f t="shared" si="85"/>
        <v xml:space="preserve">[01/00/00] </v>
      </c>
    </row>
    <row r="1768" spans="40:86">
      <c r="AN1768" s="23"/>
      <c r="AO1768" s="23"/>
      <c r="AP1768" s="23"/>
      <c r="AQ1768" s="23"/>
      <c r="AR1768" s="23"/>
      <c r="AS1768" s="23"/>
      <c r="AT1768" s="23"/>
      <c r="AU1768" s="23"/>
      <c r="AV1768" s="23"/>
      <c r="AW1768" s="23"/>
      <c r="AX1768" s="23"/>
      <c r="AY1768" s="23"/>
      <c r="AZ1768" s="23"/>
      <c r="BA1768" s="23"/>
      <c r="BB1768" s="23"/>
      <c r="BC1768" s="23"/>
      <c r="BD1768" s="23"/>
      <c r="BE1768" s="23"/>
      <c r="BF1768" s="23"/>
      <c r="CH1768" s="20" t="str">
        <f t="shared" si="85"/>
        <v xml:space="preserve">[01/00/00] </v>
      </c>
    </row>
    <row r="1769" spans="40:86">
      <c r="AN1769" s="23"/>
      <c r="AO1769" s="23"/>
      <c r="AP1769" s="23"/>
      <c r="AQ1769" s="23"/>
      <c r="AR1769" s="23"/>
      <c r="AS1769" s="23"/>
      <c r="AT1769" s="23"/>
      <c r="AU1769" s="23"/>
      <c r="AV1769" s="23"/>
      <c r="AW1769" s="23"/>
      <c r="AX1769" s="23"/>
      <c r="AY1769" s="23"/>
      <c r="AZ1769" s="23"/>
      <c r="BA1769" s="23"/>
      <c r="BB1769" s="23"/>
      <c r="BC1769" s="23"/>
      <c r="BD1769" s="23"/>
      <c r="BE1769" s="23"/>
      <c r="BF1769" s="23"/>
      <c r="CH1769" s="20" t="str">
        <f t="shared" si="85"/>
        <v xml:space="preserve">[01/00/00] </v>
      </c>
    </row>
    <row r="1770" spans="40:86">
      <c r="AN1770" s="23"/>
      <c r="AO1770" s="23"/>
      <c r="AP1770" s="23"/>
      <c r="AQ1770" s="23"/>
      <c r="AR1770" s="23"/>
      <c r="AS1770" s="23"/>
      <c r="AT1770" s="23"/>
      <c r="AU1770" s="23"/>
      <c r="AV1770" s="23"/>
      <c r="AW1770" s="23"/>
      <c r="AX1770" s="23"/>
      <c r="AY1770" s="23"/>
      <c r="AZ1770" s="23"/>
      <c r="BA1770" s="23"/>
      <c r="BB1770" s="23"/>
      <c r="BC1770" s="23"/>
      <c r="BD1770" s="23"/>
      <c r="BE1770" s="23"/>
      <c r="BF1770" s="23"/>
      <c r="CH1770" s="20" t="str">
        <f t="shared" si="85"/>
        <v xml:space="preserve">[01/00/00] </v>
      </c>
    </row>
    <row r="1771" spans="40:86">
      <c r="AN1771" s="23"/>
      <c r="AO1771" s="23"/>
      <c r="AP1771" s="23"/>
      <c r="AQ1771" s="23"/>
      <c r="AR1771" s="23"/>
      <c r="AS1771" s="23"/>
      <c r="AT1771" s="23"/>
      <c r="AU1771" s="23"/>
      <c r="AV1771" s="23"/>
      <c r="AW1771" s="23"/>
      <c r="AX1771" s="23"/>
      <c r="AY1771" s="23"/>
      <c r="AZ1771" s="23"/>
      <c r="BA1771" s="23"/>
      <c r="BB1771" s="23"/>
      <c r="BC1771" s="23"/>
      <c r="BD1771" s="23"/>
      <c r="BE1771" s="23"/>
      <c r="BF1771" s="23"/>
      <c r="CH1771" s="20" t="str">
        <f t="shared" si="85"/>
        <v xml:space="preserve">[01/00/00] </v>
      </c>
    </row>
    <row r="1772" spans="40:86">
      <c r="AN1772" s="23"/>
      <c r="AO1772" s="23"/>
      <c r="AP1772" s="23"/>
      <c r="AQ1772" s="23"/>
      <c r="AR1772" s="23"/>
      <c r="AS1772" s="23"/>
      <c r="AT1772" s="23"/>
      <c r="AU1772" s="23"/>
      <c r="AV1772" s="23"/>
      <c r="AW1772" s="23"/>
      <c r="AX1772" s="23"/>
      <c r="AY1772" s="23"/>
      <c r="AZ1772" s="23"/>
      <c r="BA1772" s="23"/>
      <c r="BB1772" s="23"/>
      <c r="BC1772" s="23"/>
      <c r="BD1772" s="23"/>
      <c r="BE1772" s="23"/>
      <c r="BF1772" s="23"/>
      <c r="CH1772" s="20" t="str">
        <f t="shared" si="85"/>
        <v xml:space="preserve">[01/00/00] </v>
      </c>
    </row>
    <row r="1773" spans="40:86">
      <c r="AN1773" s="23"/>
      <c r="AO1773" s="23"/>
      <c r="AP1773" s="23"/>
      <c r="AQ1773" s="23"/>
      <c r="AR1773" s="23"/>
      <c r="AS1773" s="23"/>
      <c r="AT1773" s="23"/>
      <c r="AU1773" s="23"/>
      <c r="AV1773" s="23"/>
      <c r="AW1773" s="23"/>
      <c r="AX1773" s="23"/>
      <c r="AY1773" s="23"/>
      <c r="AZ1773" s="23"/>
      <c r="BA1773" s="23"/>
      <c r="BB1773" s="23"/>
      <c r="BC1773" s="23"/>
      <c r="BD1773" s="23"/>
      <c r="BE1773" s="23"/>
      <c r="BF1773" s="23"/>
      <c r="CH1773" s="20" t="str">
        <f t="shared" si="85"/>
        <v xml:space="preserve">[01/00/00] </v>
      </c>
    </row>
    <row r="1774" spans="40:86">
      <c r="AN1774" s="23"/>
      <c r="AO1774" s="23"/>
      <c r="AP1774" s="23"/>
      <c r="AQ1774" s="23"/>
      <c r="AR1774" s="23"/>
      <c r="AS1774" s="23"/>
      <c r="AT1774" s="23"/>
      <c r="AU1774" s="23"/>
      <c r="AV1774" s="23"/>
      <c r="AW1774" s="23"/>
      <c r="AX1774" s="23"/>
      <c r="AY1774" s="23"/>
      <c r="AZ1774" s="23"/>
      <c r="BA1774" s="23"/>
      <c r="BB1774" s="23"/>
      <c r="BC1774" s="23"/>
      <c r="BD1774" s="23"/>
      <c r="BE1774" s="23"/>
      <c r="BF1774" s="23"/>
      <c r="CH1774" s="20" t="str">
        <f t="shared" si="85"/>
        <v xml:space="preserve">[01/00/00] </v>
      </c>
    </row>
    <row r="1775" spans="40:86">
      <c r="AN1775" s="23"/>
      <c r="AO1775" s="23"/>
      <c r="AP1775" s="23"/>
      <c r="AQ1775" s="23"/>
      <c r="AR1775" s="23"/>
      <c r="AS1775" s="23"/>
      <c r="AT1775" s="23"/>
      <c r="AU1775" s="23"/>
      <c r="AV1775" s="23"/>
      <c r="AW1775" s="23"/>
      <c r="AX1775" s="23"/>
      <c r="AY1775" s="23"/>
      <c r="AZ1775" s="23"/>
      <c r="BA1775" s="23"/>
      <c r="BB1775" s="23"/>
      <c r="BC1775" s="23"/>
      <c r="BD1775" s="23"/>
      <c r="BE1775" s="23"/>
      <c r="BF1775" s="23"/>
      <c r="CH1775" s="20" t="str">
        <f t="shared" si="85"/>
        <v xml:space="preserve">[01/00/00] </v>
      </c>
    </row>
    <row r="1776" spans="40:86">
      <c r="AN1776" s="23"/>
      <c r="AO1776" s="23"/>
      <c r="AP1776" s="23"/>
      <c r="AQ1776" s="23"/>
      <c r="AR1776" s="23"/>
      <c r="AS1776" s="23"/>
      <c r="AT1776" s="23"/>
      <c r="AU1776" s="23"/>
      <c r="AV1776" s="23"/>
      <c r="AW1776" s="23"/>
      <c r="AX1776" s="23"/>
      <c r="AY1776" s="23"/>
      <c r="AZ1776" s="23"/>
      <c r="BA1776" s="23"/>
      <c r="BB1776" s="23"/>
      <c r="BC1776" s="23"/>
      <c r="BD1776" s="23"/>
      <c r="BE1776" s="23"/>
      <c r="BF1776" s="23"/>
      <c r="CH1776" s="20" t="str">
        <f t="shared" si="85"/>
        <v xml:space="preserve">[01/00/00] </v>
      </c>
    </row>
    <row r="1777" spans="40:86">
      <c r="AN1777" s="23"/>
      <c r="AO1777" s="23"/>
      <c r="AP1777" s="23"/>
      <c r="AQ1777" s="23"/>
      <c r="AR1777" s="23"/>
      <c r="AS1777" s="23"/>
      <c r="AT1777" s="23"/>
      <c r="AU1777" s="23"/>
      <c r="AV1777" s="23"/>
      <c r="AW1777" s="23"/>
      <c r="AX1777" s="23"/>
      <c r="AY1777" s="23"/>
      <c r="AZ1777" s="23"/>
      <c r="BA1777" s="23"/>
      <c r="BB1777" s="23"/>
      <c r="BC1777" s="23"/>
      <c r="BD1777" s="23"/>
      <c r="BE1777" s="23"/>
      <c r="BF1777" s="23"/>
      <c r="CH1777" s="20" t="str">
        <f t="shared" si="85"/>
        <v xml:space="preserve">[01/00/00] </v>
      </c>
    </row>
    <row r="1778" spans="40:86">
      <c r="AN1778" s="23"/>
      <c r="AO1778" s="23"/>
      <c r="AP1778" s="23"/>
      <c r="AQ1778" s="23"/>
      <c r="AR1778" s="23"/>
      <c r="AS1778" s="23"/>
      <c r="AT1778" s="23"/>
      <c r="AU1778" s="23"/>
      <c r="AV1778" s="23"/>
      <c r="AW1778" s="23"/>
      <c r="AX1778" s="23"/>
      <c r="AY1778" s="23"/>
      <c r="AZ1778" s="23"/>
      <c r="BA1778" s="23"/>
      <c r="BB1778" s="23"/>
      <c r="BC1778" s="23"/>
      <c r="BD1778" s="23"/>
      <c r="BE1778" s="23"/>
      <c r="BF1778" s="23"/>
      <c r="CH1778" s="20" t="str">
        <f t="shared" si="85"/>
        <v xml:space="preserve">[01/00/00] </v>
      </c>
    </row>
    <row r="1779" spans="40:86">
      <c r="AN1779" s="23"/>
      <c r="AO1779" s="23"/>
      <c r="AP1779" s="23"/>
      <c r="AQ1779" s="23"/>
      <c r="AR1779" s="23"/>
      <c r="AS1779" s="23"/>
      <c r="AT1779" s="23"/>
      <c r="AU1779" s="23"/>
      <c r="AV1779" s="23"/>
      <c r="AW1779" s="23"/>
      <c r="AX1779" s="23"/>
      <c r="AY1779" s="23"/>
      <c r="AZ1779" s="23"/>
      <c r="BA1779" s="23"/>
      <c r="BB1779" s="23"/>
      <c r="BC1779" s="23"/>
      <c r="BD1779" s="23"/>
      <c r="BE1779" s="23"/>
      <c r="BF1779" s="23"/>
      <c r="CH1779" s="20" t="str">
        <f t="shared" si="85"/>
        <v xml:space="preserve">[01/00/00] </v>
      </c>
    </row>
    <row r="1780" spans="40:86">
      <c r="AN1780" s="23"/>
      <c r="AO1780" s="23"/>
      <c r="AP1780" s="23"/>
      <c r="AQ1780" s="23"/>
      <c r="AR1780" s="23"/>
      <c r="AS1780" s="23"/>
      <c r="AT1780" s="23"/>
      <c r="AU1780" s="23"/>
      <c r="AV1780" s="23"/>
      <c r="AW1780" s="23"/>
      <c r="AX1780" s="23"/>
      <c r="AY1780" s="23"/>
      <c r="AZ1780" s="23"/>
      <c r="BA1780" s="23"/>
      <c r="BB1780" s="23"/>
      <c r="BC1780" s="23"/>
      <c r="BD1780" s="23"/>
      <c r="BE1780" s="23"/>
      <c r="BF1780" s="23"/>
      <c r="CH1780" s="20" t="str">
        <f t="shared" si="85"/>
        <v xml:space="preserve">[01/00/00] </v>
      </c>
    </row>
    <row r="1781" spans="40:86">
      <c r="AN1781" s="23"/>
      <c r="AO1781" s="23"/>
      <c r="AP1781" s="23"/>
      <c r="AQ1781" s="23"/>
      <c r="AR1781" s="23"/>
      <c r="AS1781" s="23"/>
      <c r="AT1781" s="23"/>
      <c r="AU1781" s="23"/>
      <c r="AV1781" s="23"/>
      <c r="AW1781" s="23"/>
      <c r="AX1781" s="23"/>
      <c r="AY1781" s="23"/>
      <c r="AZ1781" s="23"/>
      <c r="BA1781" s="23"/>
      <c r="BB1781" s="23"/>
      <c r="BC1781" s="23"/>
      <c r="BD1781" s="23"/>
      <c r="BE1781" s="23"/>
      <c r="BF1781" s="23"/>
      <c r="CH1781" s="20" t="str">
        <f t="shared" si="85"/>
        <v xml:space="preserve">[01/00/00] </v>
      </c>
    </row>
    <row r="1782" spans="40:86">
      <c r="AN1782" s="23"/>
      <c r="AO1782" s="23"/>
      <c r="AP1782" s="23"/>
      <c r="AQ1782" s="23"/>
      <c r="AR1782" s="23"/>
      <c r="AS1782" s="23"/>
      <c r="AT1782" s="23"/>
      <c r="AU1782" s="23"/>
      <c r="AV1782" s="23"/>
      <c r="AW1782" s="23"/>
      <c r="AX1782" s="23"/>
      <c r="AY1782" s="23"/>
      <c r="AZ1782" s="23"/>
      <c r="BA1782" s="23"/>
      <c r="BB1782" s="23"/>
      <c r="BC1782" s="23"/>
      <c r="BD1782" s="23"/>
      <c r="BE1782" s="23"/>
      <c r="BF1782" s="23"/>
      <c r="CH1782" s="20" t="str">
        <f t="shared" si="85"/>
        <v xml:space="preserve">[01/00/00] </v>
      </c>
    </row>
    <row r="1783" spans="40:86">
      <c r="AN1783" s="23"/>
      <c r="AO1783" s="23"/>
      <c r="AP1783" s="23"/>
      <c r="AQ1783" s="23"/>
      <c r="AR1783" s="23"/>
      <c r="AS1783" s="23"/>
      <c r="AT1783" s="23"/>
      <c r="AU1783" s="23"/>
      <c r="AV1783" s="23"/>
      <c r="AW1783" s="23"/>
      <c r="AX1783" s="23"/>
      <c r="AY1783" s="23"/>
      <c r="AZ1783" s="23"/>
      <c r="BA1783" s="23"/>
      <c r="BB1783" s="23"/>
      <c r="BC1783" s="23"/>
      <c r="BD1783" s="23"/>
      <c r="BE1783" s="23"/>
      <c r="BF1783" s="23"/>
      <c r="CH1783" s="20" t="str">
        <f t="shared" si="85"/>
        <v xml:space="preserve">[01/00/00] </v>
      </c>
    </row>
    <row r="1784" spans="40:86">
      <c r="AN1784" s="23"/>
      <c r="AO1784" s="23"/>
      <c r="AP1784" s="23"/>
      <c r="AQ1784" s="23"/>
      <c r="AR1784" s="23"/>
      <c r="AS1784" s="23"/>
      <c r="AT1784" s="23"/>
      <c r="AU1784" s="23"/>
      <c r="AV1784" s="23"/>
      <c r="AW1784" s="23"/>
      <c r="AX1784" s="23"/>
      <c r="AY1784" s="23"/>
      <c r="AZ1784" s="23"/>
      <c r="BA1784" s="23"/>
      <c r="BB1784" s="23"/>
      <c r="BC1784" s="23"/>
      <c r="BD1784" s="23"/>
      <c r="BE1784" s="23"/>
      <c r="BF1784" s="23"/>
      <c r="CH1784" s="20" t="str">
        <f t="shared" si="85"/>
        <v xml:space="preserve">[01/00/00] </v>
      </c>
    </row>
    <row r="1785" spans="40:86">
      <c r="AN1785" s="23"/>
      <c r="AO1785" s="23"/>
      <c r="AP1785" s="23"/>
      <c r="AQ1785" s="23"/>
      <c r="AR1785" s="23"/>
      <c r="AS1785" s="23"/>
      <c r="AT1785" s="23"/>
      <c r="AU1785" s="23"/>
      <c r="AV1785" s="23"/>
      <c r="AW1785" s="23"/>
      <c r="AX1785" s="23"/>
      <c r="AY1785" s="23"/>
      <c r="AZ1785" s="23"/>
      <c r="BA1785" s="23"/>
      <c r="BB1785" s="23"/>
      <c r="BC1785" s="23"/>
      <c r="BD1785" s="23"/>
      <c r="BE1785" s="23"/>
      <c r="BF1785" s="23"/>
      <c r="CH1785" s="20" t="str">
        <f t="shared" si="85"/>
        <v xml:space="preserve">[01/00/00] </v>
      </c>
    </row>
    <row r="1786" spans="40:86">
      <c r="AN1786" s="23"/>
      <c r="AO1786" s="23"/>
      <c r="AP1786" s="23"/>
      <c r="AQ1786" s="23"/>
      <c r="AR1786" s="23"/>
      <c r="AS1786" s="23"/>
      <c r="AT1786" s="23"/>
      <c r="AU1786" s="23"/>
      <c r="AV1786" s="23"/>
      <c r="AW1786" s="23"/>
      <c r="AX1786" s="23"/>
      <c r="AY1786" s="23"/>
      <c r="AZ1786" s="23"/>
      <c r="BA1786" s="23"/>
      <c r="BB1786" s="23"/>
      <c r="BC1786" s="23"/>
      <c r="BD1786" s="23"/>
      <c r="BE1786" s="23"/>
      <c r="BF1786" s="23"/>
      <c r="CH1786" s="20" t="str">
        <f t="shared" si="85"/>
        <v xml:space="preserve">[01/00/00] </v>
      </c>
    </row>
    <row r="1787" spans="40:86">
      <c r="AN1787" s="23"/>
      <c r="AO1787" s="23"/>
      <c r="AP1787" s="23"/>
      <c r="AQ1787" s="23"/>
      <c r="AR1787" s="23"/>
      <c r="AS1787" s="23"/>
      <c r="AT1787" s="23"/>
      <c r="AU1787" s="23"/>
      <c r="AV1787" s="23"/>
      <c r="AW1787" s="23"/>
      <c r="AX1787" s="23"/>
      <c r="AY1787" s="23"/>
      <c r="AZ1787" s="23"/>
      <c r="BA1787" s="23"/>
      <c r="BB1787" s="23"/>
      <c r="BC1787" s="23"/>
      <c r="BD1787" s="23"/>
      <c r="BE1787" s="23"/>
      <c r="BF1787" s="23"/>
      <c r="CH1787" s="20" t="str">
        <f t="shared" si="85"/>
        <v xml:space="preserve">[01/00/00] </v>
      </c>
    </row>
    <row r="1788" spans="40:86">
      <c r="AN1788" s="23"/>
      <c r="AO1788" s="23"/>
      <c r="AP1788" s="23"/>
      <c r="AQ1788" s="23"/>
      <c r="AR1788" s="23"/>
      <c r="AS1788" s="23"/>
      <c r="AT1788" s="23"/>
      <c r="AU1788" s="23"/>
      <c r="AV1788" s="23"/>
      <c r="AW1788" s="23"/>
      <c r="AX1788" s="23"/>
      <c r="AY1788" s="23"/>
      <c r="AZ1788" s="23"/>
      <c r="BA1788" s="23"/>
      <c r="BB1788" s="23"/>
      <c r="BC1788" s="23"/>
      <c r="BD1788" s="23"/>
      <c r="BE1788" s="23"/>
      <c r="BF1788" s="23"/>
      <c r="CH1788" s="20" t="str">
        <f t="shared" si="85"/>
        <v xml:space="preserve">[01/00/00] </v>
      </c>
    </row>
    <row r="1789" spans="40:86">
      <c r="AN1789" s="23"/>
      <c r="AO1789" s="23"/>
      <c r="AP1789" s="23"/>
      <c r="AQ1789" s="23"/>
      <c r="AR1789" s="23"/>
      <c r="AS1789" s="23"/>
      <c r="AT1789" s="23"/>
      <c r="AU1789" s="23"/>
      <c r="AV1789" s="23"/>
      <c r="AW1789" s="23"/>
      <c r="AX1789" s="23"/>
      <c r="AY1789" s="23"/>
      <c r="AZ1789" s="23"/>
      <c r="BA1789" s="23"/>
      <c r="BB1789" s="23"/>
      <c r="BC1789" s="23"/>
      <c r="BD1789" s="23"/>
      <c r="BE1789" s="23"/>
      <c r="BF1789" s="23"/>
      <c r="CH1789" s="20" t="str">
        <f t="shared" si="85"/>
        <v xml:space="preserve">[01/00/00] </v>
      </c>
    </row>
    <row r="1790" spans="40:86">
      <c r="AN1790" s="23"/>
      <c r="AO1790" s="23"/>
      <c r="AP1790" s="23"/>
      <c r="AQ1790" s="23"/>
      <c r="AR1790" s="23"/>
      <c r="AS1790" s="23"/>
      <c r="AT1790" s="23"/>
      <c r="AU1790" s="23"/>
      <c r="AV1790" s="23"/>
      <c r="AW1790" s="23"/>
      <c r="AX1790" s="23"/>
      <c r="AY1790" s="23"/>
      <c r="AZ1790" s="23"/>
      <c r="BA1790" s="23"/>
      <c r="BB1790" s="23"/>
      <c r="BC1790" s="23"/>
      <c r="BD1790" s="23"/>
      <c r="BE1790" s="23"/>
      <c r="BF1790" s="23"/>
      <c r="CH1790" s="20" t="str">
        <f t="shared" si="85"/>
        <v xml:space="preserve">[01/00/00] </v>
      </c>
    </row>
    <row r="1791" spans="40:86">
      <c r="AN1791" s="23"/>
      <c r="AO1791" s="23"/>
      <c r="AP1791" s="23"/>
      <c r="AQ1791" s="23"/>
      <c r="AR1791" s="23"/>
      <c r="AS1791" s="23"/>
      <c r="AT1791" s="23"/>
      <c r="AU1791" s="23"/>
      <c r="AV1791" s="23"/>
      <c r="AW1791" s="23"/>
      <c r="AX1791" s="23"/>
      <c r="AY1791" s="23"/>
      <c r="AZ1791" s="23"/>
      <c r="BA1791" s="23"/>
      <c r="BB1791" s="23"/>
      <c r="BC1791" s="23"/>
      <c r="BD1791" s="23"/>
      <c r="BE1791" s="23"/>
      <c r="BF1791" s="23"/>
      <c r="CH1791" s="20" t="str">
        <f t="shared" si="85"/>
        <v xml:space="preserve">[01/00/00] </v>
      </c>
    </row>
    <row r="1792" spans="40:86">
      <c r="AN1792" s="23"/>
      <c r="AO1792" s="23"/>
      <c r="AP1792" s="23"/>
      <c r="AQ1792" s="23"/>
      <c r="AR1792" s="23"/>
      <c r="AS1792" s="23"/>
      <c r="AT1792" s="23"/>
      <c r="AU1792" s="23"/>
      <c r="AV1792" s="23"/>
      <c r="AW1792" s="23"/>
      <c r="AX1792" s="23"/>
      <c r="AY1792" s="23"/>
      <c r="AZ1792" s="23"/>
      <c r="BA1792" s="23"/>
      <c r="BB1792" s="23"/>
      <c r="BC1792" s="23"/>
      <c r="BD1792" s="23"/>
      <c r="BE1792" s="23"/>
      <c r="BF1792" s="23"/>
      <c r="CH1792" s="20" t="str">
        <f t="shared" si="85"/>
        <v xml:space="preserve">[01/00/00] </v>
      </c>
    </row>
    <row r="1793" spans="40:86">
      <c r="AN1793" s="23"/>
      <c r="AO1793" s="23"/>
      <c r="AP1793" s="23"/>
      <c r="AQ1793" s="23"/>
      <c r="AR1793" s="23"/>
      <c r="AS1793" s="23"/>
      <c r="AT1793" s="23"/>
      <c r="AU1793" s="23"/>
      <c r="AV1793" s="23"/>
      <c r="AW1793" s="23"/>
      <c r="AX1793" s="23"/>
      <c r="AY1793" s="23"/>
      <c r="AZ1793" s="23"/>
      <c r="BA1793" s="23"/>
      <c r="BB1793" s="23"/>
      <c r="BC1793" s="23"/>
      <c r="BD1793" s="23"/>
      <c r="BE1793" s="23"/>
      <c r="BF1793" s="23"/>
      <c r="CH1793" s="20" t="str">
        <f t="shared" si="85"/>
        <v xml:space="preserve">[01/00/00] </v>
      </c>
    </row>
    <row r="1794" spans="40:86">
      <c r="AN1794" s="23"/>
      <c r="AO1794" s="23"/>
      <c r="AP1794" s="23"/>
      <c r="AQ1794" s="23"/>
      <c r="AR1794" s="23"/>
      <c r="AS1794" s="23"/>
      <c r="AT1794" s="23"/>
      <c r="AU1794" s="23"/>
      <c r="AV1794" s="23"/>
      <c r="AW1794" s="23"/>
      <c r="AX1794" s="23"/>
      <c r="AY1794" s="23"/>
      <c r="AZ1794" s="23"/>
      <c r="BA1794" s="23"/>
      <c r="BB1794" s="23"/>
      <c r="BC1794" s="23"/>
      <c r="BD1794" s="23"/>
      <c r="BE1794" s="23"/>
      <c r="BF1794" s="23"/>
      <c r="CH1794" s="20" t="str">
        <f t="shared" si="85"/>
        <v xml:space="preserve">[01/00/00] </v>
      </c>
    </row>
    <row r="1795" spans="40:86">
      <c r="AN1795" s="23"/>
      <c r="AO1795" s="23"/>
      <c r="AP1795" s="23"/>
      <c r="AQ1795" s="23"/>
      <c r="AR1795" s="23"/>
      <c r="AS1795" s="23"/>
      <c r="AT1795" s="23"/>
      <c r="AU1795" s="23"/>
      <c r="AV1795" s="23"/>
      <c r="AW1795" s="23"/>
      <c r="AX1795" s="23"/>
      <c r="AY1795" s="23"/>
      <c r="AZ1795" s="23"/>
      <c r="BA1795" s="23"/>
      <c r="BB1795" s="23"/>
      <c r="BC1795" s="23"/>
      <c r="BD1795" s="23"/>
      <c r="BE1795" s="23"/>
      <c r="BF1795" s="23"/>
      <c r="CH1795" s="20" t="str">
        <f t="shared" si="85"/>
        <v xml:space="preserve">[01/00/00] </v>
      </c>
    </row>
    <row r="1796" spans="40:86">
      <c r="AN1796" s="23"/>
      <c r="AO1796" s="23"/>
      <c r="AP1796" s="23"/>
      <c r="AQ1796" s="23"/>
      <c r="AR1796" s="23"/>
      <c r="AS1796" s="23"/>
      <c r="AT1796" s="23"/>
      <c r="AU1796" s="23"/>
      <c r="AV1796" s="23"/>
      <c r="AW1796" s="23"/>
      <c r="AX1796" s="23"/>
      <c r="AY1796" s="23"/>
      <c r="AZ1796" s="23"/>
      <c r="BA1796" s="23"/>
      <c r="BB1796" s="23"/>
      <c r="BC1796" s="23"/>
      <c r="BD1796" s="23"/>
      <c r="BE1796" s="23"/>
      <c r="BF1796" s="23"/>
      <c r="CH1796" s="20" t="str">
        <f t="shared" ref="CH1796:CH1859" si="86">"[" &amp; TEXT(CD1796,"MM/DD/YY") &amp; "] "</f>
        <v xml:space="preserve">[01/00/00] </v>
      </c>
    </row>
    <row r="1797" spans="40:86">
      <c r="AN1797" s="23"/>
      <c r="AO1797" s="23"/>
      <c r="AP1797" s="23"/>
      <c r="AQ1797" s="23"/>
      <c r="AR1797" s="23"/>
      <c r="AS1797" s="23"/>
      <c r="AT1797" s="23"/>
      <c r="AU1797" s="23"/>
      <c r="AV1797" s="23"/>
      <c r="AW1797" s="23"/>
      <c r="AX1797" s="23"/>
      <c r="AY1797" s="23"/>
      <c r="AZ1797" s="23"/>
      <c r="BA1797" s="23"/>
      <c r="BB1797" s="23"/>
      <c r="BC1797" s="23"/>
      <c r="BD1797" s="23"/>
      <c r="BE1797" s="23"/>
      <c r="BF1797" s="23"/>
      <c r="CH1797" s="20" t="str">
        <f t="shared" si="86"/>
        <v xml:space="preserve">[01/00/00] </v>
      </c>
    </row>
    <row r="1798" spans="40:86">
      <c r="AN1798" s="23"/>
      <c r="AO1798" s="23"/>
      <c r="AP1798" s="23"/>
      <c r="AQ1798" s="23"/>
      <c r="AR1798" s="23"/>
      <c r="AS1798" s="23"/>
      <c r="AT1798" s="23"/>
      <c r="AU1798" s="23"/>
      <c r="AV1798" s="23"/>
      <c r="AW1798" s="23"/>
      <c r="AX1798" s="23"/>
      <c r="AY1798" s="23"/>
      <c r="AZ1798" s="23"/>
      <c r="BA1798" s="23"/>
      <c r="BB1798" s="23"/>
      <c r="BC1798" s="23"/>
      <c r="BD1798" s="23"/>
      <c r="BE1798" s="23"/>
      <c r="BF1798" s="23"/>
      <c r="CH1798" s="20" t="str">
        <f t="shared" si="86"/>
        <v xml:space="preserve">[01/00/00] </v>
      </c>
    </row>
    <row r="1799" spans="40:86">
      <c r="AN1799" s="23"/>
      <c r="AO1799" s="23"/>
      <c r="AP1799" s="23"/>
      <c r="AQ1799" s="23"/>
      <c r="AR1799" s="23"/>
      <c r="AS1799" s="23"/>
      <c r="AT1799" s="23"/>
      <c r="AU1799" s="23"/>
      <c r="AV1799" s="23"/>
      <c r="AW1799" s="23"/>
      <c r="AX1799" s="23"/>
      <c r="AY1799" s="23"/>
      <c r="AZ1799" s="23"/>
      <c r="BA1799" s="23"/>
      <c r="BB1799" s="23"/>
      <c r="BC1799" s="23"/>
      <c r="BD1799" s="23"/>
      <c r="BE1799" s="23"/>
      <c r="BF1799" s="23"/>
      <c r="CH1799" s="20" t="str">
        <f t="shared" si="86"/>
        <v xml:space="preserve">[01/00/00] </v>
      </c>
    </row>
    <row r="1800" spans="40:86">
      <c r="AN1800" s="23"/>
      <c r="AO1800" s="23"/>
      <c r="AP1800" s="23"/>
      <c r="AQ1800" s="23"/>
      <c r="AR1800" s="23"/>
      <c r="AS1800" s="23"/>
      <c r="AT1800" s="23"/>
      <c r="AU1800" s="23"/>
      <c r="AV1800" s="23"/>
      <c r="AW1800" s="23"/>
      <c r="AX1800" s="23"/>
      <c r="AY1800" s="23"/>
      <c r="AZ1800" s="23"/>
      <c r="BA1800" s="23"/>
      <c r="BB1800" s="23"/>
      <c r="BC1800" s="23"/>
      <c r="BD1800" s="23"/>
      <c r="BE1800" s="23"/>
      <c r="BF1800" s="23"/>
      <c r="CH1800" s="20" t="str">
        <f t="shared" si="86"/>
        <v xml:space="preserve">[01/00/00] </v>
      </c>
    </row>
    <row r="1801" spans="40:86">
      <c r="AN1801" s="23"/>
      <c r="AO1801" s="23"/>
      <c r="AP1801" s="23"/>
      <c r="AQ1801" s="23"/>
      <c r="AR1801" s="23"/>
      <c r="AS1801" s="23"/>
      <c r="AT1801" s="23"/>
      <c r="AU1801" s="23"/>
      <c r="AV1801" s="23"/>
      <c r="AW1801" s="23"/>
      <c r="AX1801" s="23"/>
      <c r="AY1801" s="23"/>
      <c r="AZ1801" s="23"/>
      <c r="BA1801" s="23"/>
      <c r="BB1801" s="23"/>
      <c r="BC1801" s="23"/>
      <c r="BD1801" s="23"/>
      <c r="BE1801" s="23"/>
      <c r="BF1801" s="23"/>
      <c r="CH1801" s="20" t="str">
        <f t="shared" si="86"/>
        <v xml:space="preserve">[01/00/00] </v>
      </c>
    </row>
    <row r="1802" spans="40:86">
      <c r="AN1802" s="23"/>
      <c r="AO1802" s="23"/>
      <c r="AP1802" s="23"/>
      <c r="AQ1802" s="23"/>
      <c r="AR1802" s="23"/>
      <c r="AS1802" s="23"/>
      <c r="AT1802" s="23"/>
      <c r="AU1802" s="23"/>
      <c r="AV1802" s="23"/>
      <c r="AW1802" s="23"/>
      <c r="AX1802" s="23"/>
      <c r="AY1802" s="23"/>
      <c r="AZ1802" s="23"/>
      <c r="BA1802" s="23"/>
      <c r="BB1802" s="23"/>
      <c r="BC1802" s="23"/>
      <c r="BD1802" s="23"/>
      <c r="BE1802" s="23"/>
      <c r="BF1802" s="23"/>
      <c r="CH1802" s="20" t="str">
        <f t="shared" si="86"/>
        <v xml:space="preserve">[01/00/00] </v>
      </c>
    </row>
    <row r="1803" spans="40:86">
      <c r="AN1803" s="23"/>
      <c r="AO1803" s="23"/>
      <c r="AP1803" s="23"/>
      <c r="AQ1803" s="23"/>
      <c r="AR1803" s="23"/>
      <c r="AS1803" s="23"/>
      <c r="AT1803" s="23"/>
      <c r="AU1803" s="23"/>
      <c r="AV1803" s="23"/>
      <c r="AW1803" s="23"/>
      <c r="AX1803" s="23"/>
      <c r="AY1803" s="23"/>
      <c r="AZ1803" s="23"/>
      <c r="BA1803" s="23"/>
      <c r="BB1803" s="23"/>
      <c r="BC1803" s="23"/>
      <c r="BD1803" s="23"/>
      <c r="BE1803" s="23"/>
      <c r="BF1803" s="23"/>
      <c r="CH1803" s="20" t="str">
        <f t="shared" si="86"/>
        <v xml:space="preserve">[01/00/00] </v>
      </c>
    </row>
    <row r="1804" spans="40:86">
      <c r="AN1804" s="23"/>
      <c r="AO1804" s="23"/>
      <c r="AP1804" s="23"/>
      <c r="AQ1804" s="23"/>
      <c r="AR1804" s="23"/>
      <c r="AS1804" s="23"/>
      <c r="AT1804" s="23"/>
      <c r="AU1804" s="23"/>
      <c r="AV1804" s="23"/>
      <c r="AW1804" s="23"/>
      <c r="AX1804" s="23"/>
      <c r="AY1804" s="23"/>
      <c r="AZ1804" s="23"/>
      <c r="BA1804" s="23"/>
      <c r="BB1804" s="23"/>
      <c r="BC1804" s="23"/>
      <c r="BD1804" s="23"/>
      <c r="BE1804" s="23"/>
      <c r="BF1804" s="23"/>
      <c r="CH1804" s="20" t="str">
        <f t="shared" si="86"/>
        <v xml:space="preserve">[01/00/00] </v>
      </c>
    </row>
    <row r="1805" spans="40:86">
      <c r="AN1805" s="23"/>
      <c r="AO1805" s="23"/>
      <c r="AP1805" s="23"/>
      <c r="AQ1805" s="23"/>
      <c r="AR1805" s="23"/>
      <c r="AS1805" s="23"/>
      <c r="AT1805" s="23"/>
      <c r="AU1805" s="23"/>
      <c r="AV1805" s="23"/>
      <c r="AW1805" s="23"/>
      <c r="AX1805" s="23"/>
      <c r="AY1805" s="23"/>
      <c r="AZ1805" s="23"/>
      <c r="BA1805" s="23"/>
      <c r="BB1805" s="23"/>
      <c r="BC1805" s="23"/>
      <c r="BD1805" s="23"/>
      <c r="BE1805" s="23"/>
      <c r="BF1805" s="23"/>
      <c r="CH1805" s="20" t="str">
        <f t="shared" si="86"/>
        <v xml:space="preserve">[01/00/00] </v>
      </c>
    </row>
    <row r="1806" spans="40:86">
      <c r="AN1806" s="23"/>
      <c r="AO1806" s="23"/>
      <c r="AP1806" s="23"/>
      <c r="AQ1806" s="23"/>
      <c r="AR1806" s="23"/>
      <c r="AS1806" s="23"/>
      <c r="AT1806" s="23"/>
      <c r="AU1806" s="23"/>
      <c r="AV1806" s="23"/>
      <c r="AW1806" s="23"/>
      <c r="AX1806" s="23"/>
      <c r="AY1806" s="23"/>
      <c r="AZ1806" s="23"/>
      <c r="BA1806" s="23"/>
      <c r="BB1806" s="23"/>
      <c r="BC1806" s="23"/>
      <c r="BD1806" s="23"/>
      <c r="BE1806" s="23"/>
      <c r="BF1806" s="23"/>
      <c r="CH1806" s="20" t="str">
        <f t="shared" si="86"/>
        <v xml:space="preserve">[01/00/00] </v>
      </c>
    </row>
    <row r="1807" spans="40:86">
      <c r="AN1807" s="23"/>
      <c r="AO1807" s="23"/>
      <c r="AP1807" s="23"/>
      <c r="AQ1807" s="23"/>
      <c r="AR1807" s="23"/>
      <c r="AS1807" s="23"/>
      <c r="AT1807" s="23"/>
      <c r="AU1807" s="23"/>
      <c r="AV1807" s="23"/>
      <c r="AW1807" s="23"/>
      <c r="AX1807" s="23"/>
      <c r="AY1807" s="23"/>
      <c r="AZ1807" s="23"/>
      <c r="BA1807" s="23"/>
      <c r="BB1807" s="23"/>
      <c r="BC1807" s="23"/>
      <c r="BD1807" s="23"/>
      <c r="BE1807" s="23"/>
      <c r="BF1807" s="23"/>
      <c r="CH1807" s="20" t="str">
        <f t="shared" si="86"/>
        <v xml:space="preserve">[01/00/00] </v>
      </c>
    </row>
    <row r="1808" spans="40:86">
      <c r="AN1808" s="23"/>
      <c r="AO1808" s="23"/>
      <c r="AP1808" s="23"/>
      <c r="AQ1808" s="23"/>
      <c r="AR1808" s="23"/>
      <c r="AS1808" s="23"/>
      <c r="AT1808" s="23"/>
      <c r="AU1808" s="23"/>
      <c r="AV1808" s="23"/>
      <c r="AW1808" s="23"/>
      <c r="AX1808" s="23"/>
      <c r="AY1808" s="23"/>
      <c r="AZ1808" s="23"/>
      <c r="BA1808" s="23"/>
      <c r="BB1808" s="23"/>
      <c r="BC1808" s="23"/>
      <c r="BD1808" s="23"/>
      <c r="BE1808" s="23"/>
      <c r="BF1808" s="23"/>
      <c r="CH1808" s="20" t="str">
        <f t="shared" si="86"/>
        <v xml:space="preserve">[01/00/00] </v>
      </c>
    </row>
    <row r="1809" spans="40:86">
      <c r="AN1809" s="23"/>
      <c r="AO1809" s="23"/>
      <c r="AP1809" s="23"/>
      <c r="AQ1809" s="23"/>
      <c r="AR1809" s="23"/>
      <c r="AS1809" s="23"/>
      <c r="AT1809" s="23"/>
      <c r="AU1809" s="23"/>
      <c r="AV1809" s="23"/>
      <c r="AW1809" s="23"/>
      <c r="AX1809" s="23"/>
      <c r="AY1809" s="23"/>
      <c r="AZ1809" s="23"/>
      <c r="BA1809" s="23"/>
      <c r="BB1809" s="23"/>
      <c r="BC1809" s="23"/>
      <c r="BD1809" s="23"/>
      <c r="BE1809" s="23"/>
      <c r="BF1809" s="23"/>
      <c r="CH1809" s="20" t="str">
        <f t="shared" si="86"/>
        <v xml:space="preserve">[01/00/00] </v>
      </c>
    </row>
    <row r="1810" spans="40:86">
      <c r="AN1810" s="23"/>
      <c r="AO1810" s="23"/>
      <c r="AP1810" s="23"/>
      <c r="AQ1810" s="23"/>
      <c r="AR1810" s="23"/>
      <c r="AS1810" s="23"/>
      <c r="AT1810" s="23"/>
      <c r="AU1810" s="23"/>
      <c r="AV1810" s="23"/>
      <c r="AW1810" s="23"/>
      <c r="AX1810" s="23"/>
      <c r="AY1810" s="23"/>
      <c r="AZ1810" s="23"/>
      <c r="BA1810" s="23"/>
      <c r="BB1810" s="23"/>
      <c r="BC1810" s="23"/>
      <c r="BD1810" s="23"/>
      <c r="BE1810" s="23"/>
      <c r="BF1810" s="23"/>
      <c r="CH1810" s="20" t="str">
        <f t="shared" si="86"/>
        <v xml:space="preserve">[01/00/00] </v>
      </c>
    </row>
    <row r="1811" spans="40:86">
      <c r="AN1811" s="23"/>
      <c r="AO1811" s="23"/>
      <c r="AP1811" s="23"/>
      <c r="AQ1811" s="23"/>
      <c r="AR1811" s="23"/>
      <c r="AS1811" s="23"/>
      <c r="AT1811" s="23"/>
      <c r="AU1811" s="23"/>
      <c r="AV1811" s="23"/>
      <c r="AW1811" s="23"/>
      <c r="AX1811" s="23"/>
      <c r="AY1811" s="23"/>
      <c r="AZ1811" s="23"/>
      <c r="BA1811" s="23"/>
      <c r="BB1811" s="23"/>
      <c r="BC1811" s="23"/>
      <c r="BD1811" s="23"/>
      <c r="BE1811" s="23"/>
      <c r="BF1811" s="23"/>
      <c r="CH1811" s="20" t="str">
        <f t="shared" si="86"/>
        <v xml:space="preserve">[01/00/00] </v>
      </c>
    </row>
    <row r="1812" spans="40:86">
      <c r="AN1812" s="23"/>
      <c r="AO1812" s="23"/>
      <c r="AP1812" s="23"/>
      <c r="AQ1812" s="23"/>
      <c r="AR1812" s="23"/>
      <c r="AS1812" s="23"/>
      <c r="AT1812" s="23"/>
      <c r="AU1812" s="23"/>
      <c r="AV1812" s="23"/>
      <c r="AW1812" s="23"/>
      <c r="AX1812" s="23"/>
      <c r="AY1812" s="23"/>
      <c r="AZ1812" s="23"/>
      <c r="BA1812" s="23"/>
      <c r="BB1812" s="23"/>
      <c r="BC1812" s="23"/>
      <c r="BD1812" s="23"/>
      <c r="BE1812" s="23"/>
      <c r="BF1812" s="23"/>
      <c r="CH1812" s="20" t="str">
        <f t="shared" si="86"/>
        <v xml:space="preserve">[01/00/00] </v>
      </c>
    </row>
    <row r="1813" spans="40:86">
      <c r="AN1813" s="23"/>
      <c r="AO1813" s="23"/>
      <c r="AP1813" s="23"/>
      <c r="AQ1813" s="23"/>
      <c r="AR1813" s="23"/>
      <c r="AS1813" s="23"/>
      <c r="AT1813" s="23"/>
      <c r="AU1813" s="23"/>
      <c r="AV1813" s="23"/>
      <c r="AW1813" s="23"/>
      <c r="AX1813" s="23"/>
      <c r="AY1813" s="23"/>
      <c r="AZ1813" s="23"/>
      <c r="BA1813" s="23"/>
      <c r="BB1813" s="23"/>
      <c r="BC1813" s="23"/>
      <c r="BD1813" s="23"/>
      <c r="BE1813" s="23"/>
      <c r="BF1813" s="23"/>
      <c r="CH1813" s="20" t="str">
        <f t="shared" si="86"/>
        <v xml:space="preserve">[01/00/00] </v>
      </c>
    </row>
    <row r="1814" spans="40:86">
      <c r="AN1814" s="23"/>
      <c r="AO1814" s="23"/>
      <c r="AP1814" s="23"/>
      <c r="AQ1814" s="23"/>
      <c r="AR1814" s="23"/>
      <c r="AS1814" s="23"/>
      <c r="AT1814" s="23"/>
      <c r="AU1814" s="23"/>
      <c r="AV1814" s="23"/>
      <c r="AW1814" s="23"/>
      <c r="AX1814" s="23"/>
      <c r="AY1814" s="23"/>
      <c r="AZ1814" s="23"/>
      <c r="BA1814" s="23"/>
      <c r="BB1814" s="23"/>
      <c r="BC1814" s="23"/>
      <c r="BD1814" s="23"/>
      <c r="BE1814" s="23"/>
      <c r="BF1814" s="23"/>
      <c r="CH1814" s="20" t="str">
        <f t="shared" si="86"/>
        <v xml:space="preserve">[01/00/00] </v>
      </c>
    </row>
    <row r="1815" spans="40:86">
      <c r="AN1815" s="23"/>
      <c r="AO1815" s="23"/>
      <c r="AP1815" s="23"/>
      <c r="AQ1815" s="23"/>
      <c r="AR1815" s="23"/>
      <c r="AS1815" s="23"/>
      <c r="AT1815" s="23"/>
      <c r="AU1815" s="23"/>
      <c r="AV1815" s="23"/>
      <c r="AW1815" s="23"/>
      <c r="AX1815" s="23"/>
      <c r="AY1815" s="23"/>
      <c r="AZ1815" s="23"/>
      <c r="BA1815" s="23"/>
      <c r="BB1815" s="23"/>
      <c r="BC1815" s="23"/>
      <c r="BD1815" s="23"/>
      <c r="BE1815" s="23"/>
      <c r="BF1815" s="23"/>
      <c r="CH1815" s="20" t="str">
        <f t="shared" si="86"/>
        <v xml:space="preserve">[01/00/00] </v>
      </c>
    </row>
    <row r="1816" spans="40:86">
      <c r="AN1816" s="23"/>
      <c r="AO1816" s="23"/>
      <c r="AP1816" s="23"/>
      <c r="AQ1816" s="23"/>
      <c r="AR1816" s="23"/>
      <c r="AS1816" s="23"/>
      <c r="AT1816" s="23"/>
      <c r="AU1816" s="23"/>
      <c r="AV1816" s="23"/>
      <c r="AW1816" s="23"/>
      <c r="AX1816" s="23"/>
      <c r="AY1816" s="23"/>
      <c r="AZ1816" s="23"/>
      <c r="BA1816" s="23"/>
      <c r="BB1816" s="23"/>
      <c r="BC1816" s="23"/>
      <c r="BD1816" s="23"/>
      <c r="BE1816" s="23"/>
      <c r="BF1816" s="23"/>
      <c r="CH1816" s="20" t="str">
        <f t="shared" si="86"/>
        <v xml:space="preserve">[01/00/00] </v>
      </c>
    </row>
    <row r="1817" spans="40:86">
      <c r="AN1817" s="23"/>
      <c r="AO1817" s="23"/>
      <c r="AP1817" s="23"/>
      <c r="AQ1817" s="23"/>
      <c r="AR1817" s="23"/>
      <c r="AS1817" s="23"/>
      <c r="AT1817" s="23"/>
      <c r="AU1817" s="23"/>
      <c r="AV1817" s="23"/>
      <c r="AW1817" s="23"/>
      <c r="AX1817" s="23"/>
      <c r="AY1817" s="23"/>
      <c r="AZ1817" s="23"/>
      <c r="BA1817" s="23"/>
      <c r="BB1817" s="23"/>
      <c r="BC1817" s="23"/>
      <c r="BD1817" s="23"/>
      <c r="BE1817" s="23"/>
      <c r="BF1817" s="23"/>
      <c r="CH1817" s="20" t="str">
        <f t="shared" si="86"/>
        <v xml:space="preserve">[01/00/00] </v>
      </c>
    </row>
    <row r="1818" spans="40:86">
      <c r="AN1818" s="23"/>
      <c r="AO1818" s="23"/>
      <c r="AP1818" s="23"/>
      <c r="AQ1818" s="23"/>
      <c r="AR1818" s="23"/>
      <c r="AS1818" s="23"/>
      <c r="AT1818" s="23"/>
      <c r="AU1818" s="23"/>
      <c r="AV1818" s="23"/>
      <c r="AW1818" s="23"/>
      <c r="AX1818" s="23"/>
      <c r="AY1818" s="23"/>
      <c r="AZ1818" s="23"/>
      <c r="BA1818" s="23"/>
      <c r="BB1818" s="23"/>
      <c r="BC1818" s="23"/>
      <c r="BD1818" s="23"/>
      <c r="BE1818" s="23"/>
      <c r="BF1818" s="23"/>
      <c r="CH1818" s="20" t="str">
        <f t="shared" si="86"/>
        <v xml:space="preserve">[01/00/00] </v>
      </c>
    </row>
    <row r="1819" spans="40:86">
      <c r="AN1819" s="23"/>
      <c r="AO1819" s="23"/>
      <c r="AP1819" s="23"/>
      <c r="AQ1819" s="23"/>
      <c r="AR1819" s="23"/>
      <c r="AS1819" s="23"/>
      <c r="AT1819" s="23"/>
      <c r="AU1819" s="23"/>
      <c r="AV1819" s="23"/>
      <c r="AW1819" s="23"/>
      <c r="AX1819" s="23"/>
      <c r="AY1819" s="23"/>
      <c r="AZ1819" s="23"/>
      <c r="BA1819" s="23"/>
      <c r="BB1819" s="23"/>
      <c r="BC1819" s="23"/>
      <c r="BD1819" s="23"/>
      <c r="BE1819" s="23"/>
      <c r="BF1819" s="23"/>
      <c r="CH1819" s="20" t="str">
        <f t="shared" si="86"/>
        <v xml:space="preserve">[01/00/00] </v>
      </c>
    </row>
    <row r="1820" spans="40:86">
      <c r="AN1820" s="23"/>
      <c r="AO1820" s="23"/>
      <c r="AP1820" s="23"/>
      <c r="AQ1820" s="23"/>
      <c r="AR1820" s="23"/>
      <c r="AS1820" s="23"/>
      <c r="AT1820" s="23"/>
      <c r="AU1820" s="23"/>
      <c r="AV1820" s="23"/>
      <c r="AW1820" s="23"/>
      <c r="AX1820" s="23"/>
      <c r="AY1820" s="23"/>
      <c r="AZ1820" s="23"/>
      <c r="BA1820" s="23"/>
      <c r="BB1820" s="23"/>
      <c r="BC1820" s="23"/>
      <c r="BD1820" s="23"/>
      <c r="BE1820" s="23"/>
      <c r="BF1820" s="23"/>
      <c r="CH1820" s="20" t="str">
        <f t="shared" si="86"/>
        <v xml:space="preserve">[01/00/00] </v>
      </c>
    </row>
    <row r="1821" spans="40:86">
      <c r="AN1821" s="23"/>
      <c r="AO1821" s="23"/>
      <c r="AP1821" s="23"/>
      <c r="AQ1821" s="23"/>
      <c r="AR1821" s="23"/>
      <c r="AS1821" s="23"/>
      <c r="AT1821" s="23"/>
      <c r="AU1821" s="23"/>
      <c r="AV1821" s="23"/>
      <c r="AW1821" s="23"/>
      <c r="AX1821" s="23"/>
      <c r="AY1821" s="23"/>
      <c r="AZ1821" s="23"/>
      <c r="BA1821" s="23"/>
      <c r="BB1821" s="23"/>
      <c r="BC1821" s="23"/>
      <c r="BD1821" s="23"/>
      <c r="BE1821" s="23"/>
      <c r="BF1821" s="23"/>
      <c r="CH1821" s="20" t="str">
        <f t="shared" si="86"/>
        <v xml:space="preserve">[01/00/00] </v>
      </c>
    </row>
    <row r="1822" spans="40:86">
      <c r="AN1822" s="23"/>
      <c r="AO1822" s="23"/>
      <c r="AP1822" s="23"/>
      <c r="AQ1822" s="23"/>
      <c r="AR1822" s="23"/>
      <c r="AS1822" s="23"/>
      <c r="AT1822" s="23"/>
      <c r="AU1822" s="23"/>
      <c r="AV1822" s="23"/>
      <c r="AW1822" s="23"/>
      <c r="AX1822" s="23"/>
      <c r="AY1822" s="23"/>
      <c r="AZ1822" s="23"/>
      <c r="BA1822" s="23"/>
      <c r="BB1822" s="23"/>
      <c r="BC1822" s="23"/>
      <c r="BD1822" s="23"/>
      <c r="BE1822" s="23"/>
      <c r="BF1822" s="23"/>
      <c r="CH1822" s="20" t="str">
        <f t="shared" si="86"/>
        <v xml:space="preserve">[01/00/00] </v>
      </c>
    </row>
    <row r="1823" spans="40:86">
      <c r="AN1823" s="23"/>
      <c r="AO1823" s="23"/>
      <c r="AP1823" s="23"/>
      <c r="AQ1823" s="23"/>
      <c r="AR1823" s="23"/>
      <c r="AS1823" s="23"/>
      <c r="AT1823" s="23"/>
      <c r="AU1823" s="23"/>
      <c r="AV1823" s="23"/>
      <c r="AW1823" s="23"/>
      <c r="AX1823" s="23"/>
      <c r="AY1823" s="23"/>
      <c r="AZ1823" s="23"/>
      <c r="BA1823" s="23"/>
      <c r="BB1823" s="23"/>
      <c r="BC1823" s="23"/>
      <c r="BD1823" s="23"/>
      <c r="BE1823" s="23"/>
      <c r="BF1823" s="23"/>
      <c r="CH1823" s="20" t="str">
        <f t="shared" si="86"/>
        <v xml:space="preserve">[01/00/00] </v>
      </c>
    </row>
    <row r="1824" spans="40:86">
      <c r="AN1824" s="23"/>
      <c r="AO1824" s="23"/>
      <c r="AP1824" s="23"/>
      <c r="AQ1824" s="23"/>
      <c r="AR1824" s="23"/>
      <c r="AS1824" s="23"/>
      <c r="AT1824" s="23"/>
      <c r="AU1824" s="23"/>
      <c r="AV1824" s="23"/>
      <c r="AW1824" s="23"/>
      <c r="AX1824" s="23"/>
      <c r="AY1824" s="23"/>
      <c r="AZ1824" s="23"/>
      <c r="BA1824" s="23"/>
      <c r="BB1824" s="23"/>
      <c r="BC1824" s="23"/>
      <c r="BD1824" s="23"/>
      <c r="BE1824" s="23"/>
      <c r="BF1824" s="23"/>
      <c r="CH1824" s="20" t="str">
        <f t="shared" si="86"/>
        <v xml:space="preserve">[01/00/00] </v>
      </c>
    </row>
    <row r="1825" spans="40:86">
      <c r="AN1825" s="23"/>
      <c r="AO1825" s="23"/>
      <c r="AP1825" s="23"/>
      <c r="AQ1825" s="23"/>
      <c r="AR1825" s="23"/>
      <c r="AS1825" s="23"/>
      <c r="AT1825" s="23"/>
      <c r="AU1825" s="23"/>
      <c r="AV1825" s="23"/>
      <c r="AW1825" s="23"/>
      <c r="AX1825" s="23"/>
      <c r="AY1825" s="23"/>
      <c r="AZ1825" s="23"/>
      <c r="BA1825" s="23"/>
      <c r="BB1825" s="23"/>
      <c r="BC1825" s="23"/>
      <c r="BD1825" s="23"/>
      <c r="BE1825" s="23"/>
      <c r="BF1825" s="23"/>
      <c r="CH1825" s="20" t="str">
        <f t="shared" si="86"/>
        <v xml:space="preserve">[01/00/00] </v>
      </c>
    </row>
    <row r="1826" spans="40:86">
      <c r="AN1826" s="23"/>
      <c r="AO1826" s="23"/>
      <c r="AP1826" s="23"/>
      <c r="AQ1826" s="23"/>
      <c r="AR1826" s="23"/>
      <c r="AS1826" s="23"/>
      <c r="AT1826" s="23"/>
      <c r="AU1826" s="23"/>
      <c r="AV1826" s="23"/>
      <c r="AW1826" s="23"/>
      <c r="AX1826" s="23"/>
      <c r="AY1826" s="23"/>
      <c r="AZ1826" s="23"/>
      <c r="BA1826" s="23"/>
      <c r="BB1826" s="23"/>
      <c r="BC1826" s="23"/>
      <c r="BD1826" s="23"/>
      <c r="BE1826" s="23"/>
      <c r="BF1826" s="23"/>
      <c r="CH1826" s="20" t="str">
        <f t="shared" si="86"/>
        <v xml:space="preserve">[01/00/00] </v>
      </c>
    </row>
    <row r="1827" spans="40:86">
      <c r="AN1827" s="23"/>
      <c r="AO1827" s="23"/>
      <c r="AP1827" s="23"/>
      <c r="AQ1827" s="23"/>
      <c r="AR1827" s="23"/>
      <c r="AS1827" s="23"/>
      <c r="AT1827" s="23"/>
      <c r="AU1827" s="23"/>
      <c r="AV1827" s="23"/>
      <c r="AW1827" s="23"/>
      <c r="AX1827" s="23"/>
      <c r="AY1827" s="23"/>
      <c r="AZ1827" s="23"/>
      <c r="BA1827" s="23"/>
      <c r="BB1827" s="23"/>
      <c r="BC1827" s="23"/>
      <c r="BD1827" s="23"/>
      <c r="BE1827" s="23"/>
      <c r="BF1827" s="23"/>
      <c r="CH1827" s="20" t="str">
        <f t="shared" si="86"/>
        <v xml:space="preserve">[01/00/00] </v>
      </c>
    </row>
    <row r="1828" spans="40:86">
      <c r="AN1828" s="23"/>
      <c r="AO1828" s="23"/>
      <c r="AP1828" s="23"/>
      <c r="AQ1828" s="23"/>
      <c r="AR1828" s="23"/>
      <c r="AS1828" s="23"/>
      <c r="AT1828" s="23"/>
      <c r="AU1828" s="23"/>
      <c r="AV1828" s="23"/>
      <c r="AW1828" s="23"/>
      <c r="AX1828" s="23"/>
      <c r="AY1828" s="23"/>
      <c r="AZ1828" s="23"/>
      <c r="BA1828" s="23"/>
      <c r="BB1828" s="23"/>
      <c r="BC1828" s="23"/>
      <c r="BD1828" s="23"/>
      <c r="BE1828" s="23"/>
      <c r="BF1828" s="23"/>
      <c r="CH1828" s="20" t="str">
        <f t="shared" si="86"/>
        <v xml:space="preserve">[01/00/00] </v>
      </c>
    </row>
    <row r="1829" spans="40:86">
      <c r="AN1829" s="23"/>
      <c r="AO1829" s="23"/>
      <c r="AP1829" s="23"/>
      <c r="AQ1829" s="23"/>
      <c r="AR1829" s="23"/>
      <c r="AS1829" s="23"/>
      <c r="AT1829" s="23"/>
      <c r="AU1829" s="23"/>
      <c r="AV1829" s="23"/>
      <c r="AW1829" s="23"/>
      <c r="AX1829" s="23"/>
      <c r="AY1829" s="23"/>
      <c r="AZ1829" s="23"/>
      <c r="BA1829" s="23"/>
      <c r="BB1829" s="23"/>
      <c r="BC1829" s="23"/>
      <c r="BD1829" s="23"/>
      <c r="BE1829" s="23"/>
      <c r="BF1829" s="23"/>
      <c r="CH1829" s="20" t="str">
        <f t="shared" si="86"/>
        <v xml:space="preserve">[01/00/00] </v>
      </c>
    </row>
    <row r="1830" spans="40:86">
      <c r="AN1830" s="23"/>
      <c r="AO1830" s="23"/>
      <c r="AP1830" s="23"/>
      <c r="AQ1830" s="23"/>
      <c r="AR1830" s="23"/>
      <c r="AS1830" s="23"/>
      <c r="AT1830" s="23"/>
      <c r="AU1830" s="23"/>
      <c r="AV1830" s="23"/>
      <c r="AW1830" s="23"/>
      <c r="AX1830" s="23"/>
      <c r="AY1830" s="23"/>
      <c r="AZ1830" s="23"/>
      <c r="BA1830" s="23"/>
      <c r="BB1830" s="23"/>
      <c r="BC1830" s="23"/>
      <c r="BD1830" s="23"/>
      <c r="BE1830" s="23"/>
      <c r="BF1830" s="23"/>
      <c r="CH1830" s="20" t="str">
        <f t="shared" si="86"/>
        <v xml:space="preserve">[01/00/00] </v>
      </c>
    </row>
    <row r="1831" spans="40:86">
      <c r="AN1831" s="23"/>
      <c r="AO1831" s="23"/>
      <c r="AP1831" s="23"/>
      <c r="AQ1831" s="23"/>
      <c r="AR1831" s="23"/>
      <c r="AS1831" s="23"/>
      <c r="AT1831" s="23"/>
      <c r="AU1831" s="23"/>
      <c r="AV1831" s="23"/>
      <c r="AW1831" s="23"/>
      <c r="AX1831" s="23"/>
      <c r="AY1831" s="23"/>
      <c r="AZ1831" s="23"/>
      <c r="BA1831" s="23"/>
      <c r="BB1831" s="23"/>
      <c r="BC1831" s="23"/>
      <c r="BD1831" s="23"/>
      <c r="BE1831" s="23"/>
      <c r="BF1831" s="23"/>
      <c r="CH1831" s="20" t="str">
        <f t="shared" si="86"/>
        <v xml:space="preserve">[01/00/00] </v>
      </c>
    </row>
    <row r="1832" spans="40:86">
      <c r="AN1832" s="23"/>
      <c r="AO1832" s="23"/>
      <c r="AP1832" s="23"/>
      <c r="AQ1832" s="23"/>
      <c r="AR1832" s="23"/>
      <c r="AS1832" s="23"/>
      <c r="AT1832" s="23"/>
      <c r="AU1832" s="23"/>
      <c r="AV1832" s="23"/>
      <c r="AW1832" s="23"/>
      <c r="AX1832" s="23"/>
      <c r="AY1832" s="23"/>
      <c r="AZ1832" s="23"/>
      <c r="BA1832" s="23"/>
      <c r="BB1832" s="23"/>
      <c r="BC1832" s="23"/>
      <c r="BD1832" s="23"/>
      <c r="BE1832" s="23"/>
      <c r="BF1832" s="23"/>
      <c r="CH1832" s="20" t="str">
        <f t="shared" si="86"/>
        <v xml:space="preserve">[01/00/00] </v>
      </c>
    </row>
    <row r="1833" spans="40:86">
      <c r="AN1833" s="23"/>
      <c r="AO1833" s="23"/>
      <c r="AP1833" s="23"/>
      <c r="AQ1833" s="23"/>
      <c r="AR1833" s="23"/>
      <c r="AS1833" s="23"/>
      <c r="AT1833" s="23"/>
      <c r="AU1833" s="23"/>
      <c r="AV1833" s="23"/>
      <c r="AW1833" s="23"/>
      <c r="AX1833" s="23"/>
      <c r="AY1833" s="23"/>
      <c r="AZ1833" s="23"/>
      <c r="BA1833" s="23"/>
      <c r="BB1833" s="23"/>
      <c r="BC1833" s="23"/>
      <c r="BD1833" s="23"/>
      <c r="BE1833" s="23"/>
      <c r="BF1833" s="23"/>
      <c r="CH1833" s="20" t="str">
        <f t="shared" si="86"/>
        <v xml:space="preserve">[01/00/00] </v>
      </c>
    </row>
    <row r="1834" spans="40:86">
      <c r="AN1834" s="23"/>
      <c r="AO1834" s="23"/>
      <c r="AP1834" s="23"/>
      <c r="AQ1834" s="23"/>
      <c r="AR1834" s="23"/>
      <c r="AS1834" s="23"/>
      <c r="AT1834" s="23"/>
      <c r="AU1834" s="23"/>
      <c r="AV1834" s="23"/>
      <c r="AW1834" s="23"/>
      <c r="AX1834" s="23"/>
      <c r="AY1834" s="23"/>
      <c r="AZ1834" s="23"/>
      <c r="BA1834" s="23"/>
      <c r="BB1834" s="23"/>
      <c r="BC1834" s="23"/>
      <c r="BD1834" s="23"/>
      <c r="BE1834" s="23"/>
      <c r="BF1834" s="23"/>
      <c r="CH1834" s="20" t="str">
        <f t="shared" si="86"/>
        <v xml:space="preserve">[01/00/00] </v>
      </c>
    </row>
    <row r="1835" spans="40:86">
      <c r="AN1835" s="23"/>
      <c r="AO1835" s="23"/>
      <c r="AP1835" s="23"/>
      <c r="AQ1835" s="23"/>
      <c r="AR1835" s="23"/>
      <c r="AS1835" s="23"/>
      <c r="AT1835" s="23"/>
      <c r="AU1835" s="23"/>
      <c r="AV1835" s="23"/>
      <c r="AW1835" s="23"/>
      <c r="AX1835" s="23"/>
      <c r="AY1835" s="23"/>
      <c r="AZ1835" s="23"/>
      <c r="BA1835" s="23"/>
      <c r="BB1835" s="23"/>
      <c r="BC1835" s="23"/>
      <c r="BD1835" s="23"/>
      <c r="BE1835" s="23"/>
      <c r="BF1835" s="23"/>
      <c r="CH1835" s="20" t="str">
        <f t="shared" si="86"/>
        <v xml:space="preserve">[01/00/00] </v>
      </c>
    </row>
    <row r="1836" spans="40:86">
      <c r="AN1836" s="23"/>
      <c r="AO1836" s="23"/>
      <c r="AP1836" s="23"/>
      <c r="AQ1836" s="23"/>
      <c r="AR1836" s="23"/>
      <c r="AS1836" s="23"/>
      <c r="AT1836" s="23"/>
      <c r="AU1836" s="23"/>
      <c r="AV1836" s="23"/>
      <c r="AW1836" s="23"/>
      <c r="AX1836" s="23"/>
      <c r="AY1836" s="23"/>
      <c r="AZ1836" s="23"/>
      <c r="BA1836" s="23"/>
      <c r="BB1836" s="23"/>
      <c r="BC1836" s="23"/>
      <c r="BD1836" s="23"/>
      <c r="BE1836" s="23"/>
      <c r="BF1836" s="23"/>
      <c r="CH1836" s="20" t="str">
        <f t="shared" si="86"/>
        <v xml:space="preserve">[01/00/00] </v>
      </c>
    </row>
    <row r="1837" spans="40:86">
      <c r="AN1837" s="23"/>
      <c r="AO1837" s="23"/>
      <c r="AP1837" s="23"/>
      <c r="AQ1837" s="23"/>
      <c r="AR1837" s="23"/>
      <c r="AS1837" s="23"/>
      <c r="AT1837" s="23"/>
      <c r="AU1837" s="23"/>
      <c r="AV1837" s="23"/>
      <c r="AW1837" s="23"/>
      <c r="AX1837" s="23"/>
      <c r="AY1837" s="23"/>
      <c r="AZ1837" s="23"/>
      <c r="BA1837" s="23"/>
      <c r="BB1837" s="23"/>
      <c r="BC1837" s="23"/>
      <c r="BD1837" s="23"/>
      <c r="BE1837" s="23"/>
      <c r="BF1837" s="23"/>
      <c r="CH1837" s="20" t="str">
        <f t="shared" si="86"/>
        <v xml:space="preserve">[01/00/00] </v>
      </c>
    </row>
    <row r="1838" spans="40:86">
      <c r="AN1838" s="23"/>
      <c r="AO1838" s="23"/>
      <c r="AP1838" s="23"/>
      <c r="AQ1838" s="23"/>
      <c r="AR1838" s="23"/>
      <c r="AS1838" s="23"/>
      <c r="AT1838" s="23"/>
      <c r="AU1838" s="23"/>
      <c r="AV1838" s="23"/>
      <c r="AW1838" s="23"/>
      <c r="AX1838" s="23"/>
      <c r="AY1838" s="23"/>
      <c r="AZ1838" s="23"/>
      <c r="BA1838" s="23"/>
      <c r="BB1838" s="23"/>
      <c r="BC1838" s="23"/>
      <c r="BD1838" s="23"/>
      <c r="BE1838" s="23"/>
      <c r="BF1838" s="23"/>
      <c r="CH1838" s="20" t="str">
        <f t="shared" si="86"/>
        <v xml:space="preserve">[01/00/00] </v>
      </c>
    </row>
    <row r="1839" spans="40:86">
      <c r="AN1839" s="23"/>
      <c r="AO1839" s="23"/>
      <c r="AP1839" s="23"/>
      <c r="AQ1839" s="23"/>
      <c r="AR1839" s="23"/>
      <c r="AS1839" s="23"/>
      <c r="AT1839" s="23"/>
      <c r="AU1839" s="23"/>
      <c r="AV1839" s="23"/>
      <c r="AW1839" s="23"/>
      <c r="AX1839" s="23"/>
      <c r="AY1839" s="23"/>
      <c r="AZ1839" s="23"/>
      <c r="BA1839" s="23"/>
      <c r="BB1839" s="23"/>
      <c r="BC1839" s="23"/>
      <c r="BD1839" s="23"/>
      <c r="BE1839" s="23"/>
      <c r="BF1839" s="23"/>
      <c r="CH1839" s="20" t="str">
        <f t="shared" si="86"/>
        <v xml:space="preserve">[01/00/00] </v>
      </c>
    </row>
    <row r="1840" spans="40:86">
      <c r="AN1840" s="23"/>
      <c r="AO1840" s="23"/>
      <c r="AP1840" s="23"/>
      <c r="AQ1840" s="23"/>
      <c r="AR1840" s="23"/>
      <c r="AS1840" s="23"/>
      <c r="AT1840" s="23"/>
      <c r="AU1840" s="23"/>
      <c r="AV1840" s="23"/>
      <c r="AW1840" s="23"/>
      <c r="AX1840" s="23"/>
      <c r="AY1840" s="23"/>
      <c r="AZ1840" s="23"/>
      <c r="BA1840" s="23"/>
      <c r="BB1840" s="23"/>
      <c r="BC1840" s="23"/>
      <c r="BD1840" s="23"/>
      <c r="BE1840" s="23"/>
      <c r="BF1840" s="23"/>
      <c r="CH1840" s="20" t="str">
        <f t="shared" si="86"/>
        <v xml:space="preserve">[01/00/00] </v>
      </c>
    </row>
    <row r="1841" spans="40:86">
      <c r="AN1841" s="23"/>
      <c r="AO1841" s="23"/>
      <c r="AP1841" s="23"/>
      <c r="AQ1841" s="23"/>
      <c r="AR1841" s="23"/>
      <c r="AS1841" s="23"/>
      <c r="AT1841" s="23"/>
      <c r="AU1841" s="23"/>
      <c r="AV1841" s="23"/>
      <c r="AW1841" s="23"/>
      <c r="AX1841" s="23"/>
      <c r="AY1841" s="23"/>
      <c r="AZ1841" s="23"/>
      <c r="BA1841" s="23"/>
      <c r="BB1841" s="23"/>
      <c r="BC1841" s="23"/>
      <c r="BD1841" s="23"/>
      <c r="BE1841" s="23"/>
      <c r="BF1841" s="23"/>
      <c r="CH1841" s="20" t="str">
        <f t="shared" si="86"/>
        <v xml:space="preserve">[01/00/00] </v>
      </c>
    </row>
    <row r="1842" spans="40:86">
      <c r="AN1842" s="23"/>
      <c r="AO1842" s="23"/>
      <c r="AP1842" s="23"/>
      <c r="AQ1842" s="23"/>
      <c r="AR1842" s="23"/>
      <c r="AS1842" s="23"/>
      <c r="AT1842" s="23"/>
      <c r="AU1842" s="23"/>
      <c r="AV1842" s="23"/>
      <c r="AW1842" s="23"/>
      <c r="AX1842" s="23"/>
      <c r="AY1842" s="23"/>
      <c r="AZ1842" s="23"/>
      <c r="BA1842" s="23"/>
      <c r="BB1842" s="23"/>
      <c r="BC1842" s="23"/>
      <c r="BD1842" s="23"/>
      <c r="BE1842" s="23"/>
      <c r="BF1842" s="23"/>
      <c r="CH1842" s="20" t="str">
        <f t="shared" si="86"/>
        <v xml:space="preserve">[01/00/00] </v>
      </c>
    </row>
    <row r="1843" spans="40:86">
      <c r="AN1843" s="23"/>
      <c r="AO1843" s="23"/>
      <c r="AP1843" s="23"/>
      <c r="AQ1843" s="23"/>
      <c r="AR1843" s="23"/>
      <c r="AS1843" s="23"/>
      <c r="AT1843" s="23"/>
      <c r="AU1843" s="23"/>
      <c r="AV1843" s="23"/>
      <c r="AW1843" s="23"/>
      <c r="AX1843" s="23"/>
      <c r="AY1843" s="23"/>
      <c r="AZ1843" s="23"/>
      <c r="BA1843" s="23"/>
      <c r="BB1843" s="23"/>
      <c r="BC1843" s="23"/>
      <c r="BD1843" s="23"/>
      <c r="BE1843" s="23"/>
      <c r="BF1843" s="23"/>
      <c r="CH1843" s="20" t="str">
        <f t="shared" si="86"/>
        <v xml:space="preserve">[01/00/00] </v>
      </c>
    </row>
    <row r="1844" spans="40:86">
      <c r="AN1844" s="23"/>
      <c r="AO1844" s="23"/>
      <c r="AP1844" s="23"/>
      <c r="AQ1844" s="23"/>
      <c r="AR1844" s="23"/>
      <c r="AS1844" s="23"/>
      <c r="AT1844" s="23"/>
      <c r="AU1844" s="23"/>
      <c r="AV1844" s="23"/>
      <c r="AW1844" s="23"/>
      <c r="AX1844" s="23"/>
      <c r="AY1844" s="23"/>
      <c r="AZ1844" s="23"/>
      <c r="BA1844" s="23"/>
      <c r="BB1844" s="23"/>
      <c r="BC1844" s="23"/>
      <c r="BD1844" s="23"/>
      <c r="BE1844" s="23"/>
      <c r="BF1844" s="23"/>
      <c r="CH1844" s="20" t="str">
        <f t="shared" si="86"/>
        <v xml:space="preserve">[01/00/00] </v>
      </c>
    </row>
    <row r="1845" spans="40:86">
      <c r="AN1845" s="23"/>
      <c r="AO1845" s="23"/>
      <c r="AP1845" s="23"/>
      <c r="AQ1845" s="23"/>
      <c r="AR1845" s="23"/>
      <c r="AS1845" s="23"/>
      <c r="AT1845" s="23"/>
      <c r="AU1845" s="23"/>
      <c r="AV1845" s="23"/>
      <c r="AW1845" s="23"/>
      <c r="AX1845" s="23"/>
      <c r="AY1845" s="23"/>
      <c r="AZ1845" s="23"/>
      <c r="BA1845" s="23"/>
      <c r="BB1845" s="23"/>
      <c r="BC1845" s="23"/>
      <c r="BD1845" s="23"/>
      <c r="BE1845" s="23"/>
      <c r="BF1845" s="23"/>
      <c r="CH1845" s="20" t="str">
        <f t="shared" si="86"/>
        <v xml:space="preserve">[01/00/00] </v>
      </c>
    </row>
    <row r="1846" spans="40:86">
      <c r="AN1846" s="23"/>
      <c r="AO1846" s="23"/>
      <c r="AP1846" s="23"/>
      <c r="AQ1846" s="23"/>
      <c r="AR1846" s="23"/>
      <c r="AS1846" s="23"/>
      <c r="AT1846" s="23"/>
      <c r="AU1846" s="23"/>
      <c r="AV1846" s="23"/>
      <c r="AW1846" s="23"/>
      <c r="AX1846" s="23"/>
      <c r="AY1846" s="23"/>
      <c r="AZ1846" s="23"/>
      <c r="BA1846" s="23"/>
      <c r="BB1846" s="23"/>
      <c r="BC1846" s="23"/>
      <c r="BD1846" s="23"/>
      <c r="BE1846" s="23"/>
      <c r="BF1846" s="23"/>
      <c r="CH1846" s="20" t="str">
        <f t="shared" si="86"/>
        <v xml:space="preserve">[01/00/00] </v>
      </c>
    </row>
    <row r="1847" spans="40:86">
      <c r="AN1847" s="23"/>
      <c r="AO1847" s="23"/>
      <c r="AP1847" s="23"/>
      <c r="AQ1847" s="23"/>
      <c r="AR1847" s="23"/>
      <c r="AS1847" s="23"/>
      <c r="AT1847" s="23"/>
      <c r="AU1847" s="23"/>
      <c r="AV1847" s="23"/>
      <c r="AW1847" s="23"/>
      <c r="AX1847" s="23"/>
      <c r="AY1847" s="23"/>
      <c r="AZ1847" s="23"/>
      <c r="BA1847" s="23"/>
      <c r="BB1847" s="23"/>
      <c r="BC1847" s="23"/>
      <c r="BD1847" s="23"/>
      <c r="BE1847" s="23"/>
      <c r="BF1847" s="23"/>
      <c r="CH1847" s="20" t="str">
        <f t="shared" si="86"/>
        <v xml:space="preserve">[01/00/00] </v>
      </c>
    </row>
    <row r="1848" spans="40:86">
      <c r="AN1848" s="23"/>
      <c r="AO1848" s="23"/>
      <c r="AP1848" s="23"/>
      <c r="AQ1848" s="23"/>
      <c r="AR1848" s="23"/>
      <c r="AS1848" s="23"/>
      <c r="AT1848" s="23"/>
      <c r="AU1848" s="23"/>
      <c r="AV1848" s="23"/>
      <c r="AW1848" s="23"/>
      <c r="AX1848" s="23"/>
      <c r="AY1848" s="23"/>
      <c r="AZ1848" s="23"/>
      <c r="BA1848" s="23"/>
      <c r="BB1848" s="23"/>
      <c r="BC1848" s="23"/>
      <c r="BD1848" s="23"/>
      <c r="BE1848" s="23"/>
      <c r="BF1848" s="23"/>
      <c r="CH1848" s="20" t="str">
        <f t="shared" si="86"/>
        <v xml:space="preserve">[01/00/00] </v>
      </c>
    </row>
    <row r="1849" spans="40:86">
      <c r="AN1849" s="23"/>
      <c r="AO1849" s="23"/>
      <c r="AP1849" s="23"/>
      <c r="AQ1849" s="23"/>
      <c r="AR1849" s="23"/>
      <c r="AS1849" s="23"/>
      <c r="AT1849" s="23"/>
      <c r="AU1849" s="23"/>
      <c r="AV1849" s="23"/>
      <c r="AW1849" s="23"/>
      <c r="AX1849" s="23"/>
      <c r="AY1849" s="23"/>
      <c r="AZ1849" s="23"/>
      <c r="BA1849" s="23"/>
      <c r="BB1849" s="23"/>
      <c r="BC1849" s="23"/>
      <c r="BD1849" s="23"/>
      <c r="BE1849" s="23"/>
      <c r="BF1849" s="23"/>
      <c r="CH1849" s="20" t="str">
        <f t="shared" si="86"/>
        <v xml:space="preserve">[01/00/00] </v>
      </c>
    </row>
    <row r="1850" spans="40:86">
      <c r="AN1850" s="23"/>
      <c r="AO1850" s="23"/>
      <c r="AP1850" s="23"/>
      <c r="AQ1850" s="23"/>
      <c r="AR1850" s="23"/>
      <c r="AS1850" s="23"/>
      <c r="AT1850" s="23"/>
      <c r="AU1850" s="23"/>
      <c r="AV1850" s="23"/>
      <c r="AW1850" s="23"/>
      <c r="AX1850" s="23"/>
      <c r="AY1850" s="23"/>
      <c r="AZ1850" s="23"/>
      <c r="BA1850" s="23"/>
      <c r="BB1850" s="23"/>
      <c r="BC1850" s="23"/>
      <c r="BD1850" s="23"/>
      <c r="BE1850" s="23"/>
      <c r="BF1850" s="23"/>
      <c r="CH1850" s="20" t="str">
        <f t="shared" si="86"/>
        <v xml:space="preserve">[01/00/00] </v>
      </c>
    </row>
    <row r="1851" spans="40:86">
      <c r="AN1851" s="23"/>
      <c r="AO1851" s="23"/>
      <c r="AP1851" s="23"/>
      <c r="AQ1851" s="23"/>
      <c r="AR1851" s="23"/>
      <c r="AS1851" s="23"/>
      <c r="AT1851" s="23"/>
      <c r="AU1851" s="23"/>
      <c r="AV1851" s="23"/>
      <c r="AW1851" s="23"/>
      <c r="AX1851" s="23"/>
      <c r="AY1851" s="23"/>
      <c r="AZ1851" s="23"/>
      <c r="BA1851" s="23"/>
      <c r="BB1851" s="23"/>
      <c r="BC1851" s="23"/>
      <c r="BD1851" s="23"/>
      <c r="BE1851" s="23"/>
      <c r="BF1851" s="23"/>
      <c r="CH1851" s="20" t="str">
        <f t="shared" si="86"/>
        <v xml:space="preserve">[01/00/00] </v>
      </c>
    </row>
    <row r="1852" spans="40:86">
      <c r="AN1852" s="23"/>
      <c r="AO1852" s="23"/>
      <c r="AP1852" s="23"/>
      <c r="AQ1852" s="23"/>
      <c r="AR1852" s="23"/>
      <c r="AS1852" s="23"/>
      <c r="AT1852" s="23"/>
      <c r="AU1852" s="23"/>
      <c r="AV1852" s="23"/>
      <c r="AW1852" s="23"/>
      <c r="AX1852" s="23"/>
      <c r="AY1852" s="23"/>
      <c r="AZ1852" s="23"/>
      <c r="BA1852" s="23"/>
      <c r="BB1852" s="23"/>
      <c r="BC1852" s="23"/>
      <c r="BD1852" s="23"/>
      <c r="BE1852" s="23"/>
      <c r="BF1852" s="23"/>
      <c r="CH1852" s="20" t="str">
        <f t="shared" si="86"/>
        <v xml:space="preserve">[01/00/00] </v>
      </c>
    </row>
    <row r="1853" spans="40:86">
      <c r="AN1853" s="23"/>
      <c r="AO1853" s="23"/>
      <c r="AP1853" s="23"/>
      <c r="AQ1853" s="23"/>
      <c r="AR1853" s="23"/>
      <c r="AS1853" s="23"/>
      <c r="AT1853" s="23"/>
      <c r="AU1853" s="23"/>
      <c r="AV1853" s="23"/>
      <c r="AW1853" s="23"/>
      <c r="AX1853" s="23"/>
      <c r="AY1853" s="23"/>
      <c r="AZ1853" s="23"/>
      <c r="BA1853" s="23"/>
      <c r="BB1853" s="23"/>
      <c r="BC1853" s="23"/>
      <c r="BD1853" s="23"/>
      <c r="BE1853" s="23"/>
      <c r="BF1853" s="23"/>
      <c r="CH1853" s="20" t="str">
        <f t="shared" si="86"/>
        <v xml:space="preserve">[01/00/00] </v>
      </c>
    </row>
    <row r="1854" spans="40:86">
      <c r="AN1854" s="23"/>
      <c r="AO1854" s="23"/>
      <c r="AP1854" s="23"/>
      <c r="AQ1854" s="23"/>
      <c r="AR1854" s="23"/>
      <c r="AS1854" s="23"/>
      <c r="AT1854" s="23"/>
      <c r="AU1854" s="23"/>
      <c r="AV1854" s="23"/>
      <c r="AW1854" s="23"/>
      <c r="AX1854" s="23"/>
      <c r="AY1854" s="23"/>
      <c r="AZ1854" s="23"/>
      <c r="BA1854" s="23"/>
      <c r="BB1854" s="23"/>
      <c r="BC1854" s="23"/>
      <c r="BD1854" s="23"/>
      <c r="BE1854" s="23"/>
      <c r="BF1854" s="23"/>
      <c r="CH1854" s="20" t="str">
        <f t="shared" si="86"/>
        <v xml:space="preserve">[01/00/00] </v>
      </c>
    </row>
    <row r="1855" spans="40:86">
      <c r="AN1855" s="23"/>
      <c r="AO1855" s="23"/>
      <c r="AP1855" s="23"/>
      <c r="AQ1855" s="23"/>
      <c r="AR1855" s="23"/>
      <c r="AS1855" s="23"/>
      <c r="AT1855" s="23"/>
      <c r="AU1855" s="23"/>
      <c r="AV1855" s="23"/>
      <c r="AW1855" s="23"/>
      <c r="AX1855" s="23"/>
      <c r="AY1855" s="23"/>
      <c r="AZ1855" s="23"/>
      <c r="BA1855" s="23"/>
      <c r="BB1855" s="23"/>
      <c r="BC1855" s="23"/>
      <c r="BD1855" s="23"/>
      <c r="BE1855" s="23"/>
      <c r="BF1855" s="23"/>
      <c r="CH1855" s="20" t="str">
        <f t="shared" si="86"/>
        <v xml:space="preserve">[01/00/00] </v>
      </c>
    </row>
    <row r="1856" spans="40:86">
      <c r="AN1856" s="23"/>
      <c r="AO1856" s="23"/>
      <c r="AP1856" s="23"/>
      <c r="AQ1856" s="23"/>
      <c r="AR1856" s="23"/>
      <c r="AS1856" s="23"/>
      <c r="AT1856" s="23"/>
      <c r="AU1856" s="23"/>
      <c r="AV1856" s="23"/>
      <c r="AW1856" s="23"/>
      <c r="AX1856" s="23"/>
      <c r="AY1856" s="23"/>
      <c r="AZ1856" s="23"/>
      <c r="BA1856" s="23"/>
      <c r="BB1856" s="23"/>
      <c r="BC1856" s="23"/>
      <c r="BD1856" s="23"/>
      <c r="BE1856" s="23"/>
      <c r="BF1856" s="23"/>
      <c r="CH1856" s="20" t="str">
        <f t="shared" si="86"/>
        <v xml:space="preserve">[01/00/00] </v>
      </c>
    </row>
    <row r="1857" spans="40:86">
      <c r="AN1857" s="23"/>
      <c r="AO1857" s="23"/>
      <c r="AP1857" s="23"/>
      <c r="AQ1857" s="23"/>
      <c r="AR1857" s="23"/>
      <c r="AS1857" s="23"/>
      <c r="AT1857" s="23"/>
      <c r="AU1857" s="23"/>
      <c r="AV1857" s="23"/>
      <c r="AW1857" s="23"/>
      <c r="AX1857" s="23"/>
      <c r="AY1857" s="23"/>
      <c r="AZ1857" s="23"/>
      <c r="BA1857" s="23"/>
      <c r="BB1857" s="23"/>
      <c r="BC1857" s="23"/>
      <c r="BD1857" s="23"/>
      <c r="BE1857" s="23"/>
      <c r="BF1857" s="23"/>
      <c r="CH1857" s="20" t="str">
        <f t="shared" si="86"/>
        <v xml:space="preserve">[01/00/00] </v>
      </c>
    </row>
    <row r="1858" spans="40:86">
      <c r="AN1858" s="23"/>
      <c r="AO1858" s="23"/>
      <c r="AP1858" s="23"/>
      <c r="AQ1858" s="23"/>
      <c r="AR1858" s="23"/>
      <c r="AS1858" s="23"/>
      <c r="AT1858" s="23"/>
      <c r="AU1858" s="23"/>
      <c r="AV1858" s="23"/>
      <c r="AW1858" s="23"/>
      <c r="AX1858" s="23"/>
      <c r="AY1858" s="23"/>
      <c r="AZ1858" s="23"/>
      <c r="BA1858" s="23"/>
      <c r="BB1858" s="23"/>
      <c r="BC1858" s="23"/>
      <c r="BD1858" s="23"/>
      <c r="BE1858" s="23"/>
      <c r="BF1858" s="23"/>
      <c r="CH1858" s="20" t="str">
        <f t="shared" si="86"/>
        <v xml:space="preserve">[01/00/00] </v>
      </c>
    </row>
    <row r="1859" spans="40:86">
      <c r="AN1859" s="23"/>
      <c r="AO1859" s="23"/>
      <c r="AP1859" s="23"/>
      <c r="AQ1859" s="23"/>
      <c r="AR1859" s="23"/>
      <c r="AS1859" s="23"/>
      <c r="AT1859" s="23"/>
      <c r="AU1859" s="23"/>
      <c r="AV1859" s="23"/>
      <c r="AW1859" s="23"/>
      <c r="AX1859" s="23"/>
      <c r="AY1859" s="23"/>
      <c r="AZ1859" s="23"/>
      <c r="BA1859" s="23"/>
      <c r="BB1859" s="23"/>
      <c r="BC1859" s="23"/>
      <c r="BD1859" s="23"/>
      <c r="BE1859" s="23"/>
      <c r="BF1859" s="23"/>
      <c r="CH1859" s="20" t="str">
        <f t="shared" si="86"/>
        <v xml:space="preserve">[01/00/00] </v>
      </c>
    </row>
    <row r="1860" spans="40:86">
      <c r="AN1860" s="23"/>
      <c r="AO1860" s="23"/>
      <c r="AP1860" s="23"/>
      <c r="AQ1860" s="23"/>
      <c r="AR1860" s="23"/>
      <c r="AS1860" s="23"/>
      <c r="AT1860" s="23"/>
      <c r="AU1860" s="23"/>
      <c r="AV1860" s="23"/>
      <c r="AW1860" s="23"/>
      <c r="AX1860" s="23"/>
      <c r="AY1860" s="23"/>
      <c r="AZ1860" s="23"/>
      <c r="BA1860" s="23"/>
      <c r="BB1860" s="23"/>
      <c r="BC1860" s="23"/>
      <c r="BD1860" s="23"/>
      <c r="BE1860" s="23"/>
      <c r="BF1860" s="23"/>
      <c r="CH1860" s="20" t="str">
        <f t="shared" ref="CH1860:CH1923" si="87">"[" &amp; TEXT(CD1860,"MM/DD/YY") &amp; "] "</f>
        <v xml:space="preserve">[01/00/00] </v>
      </c>
    </row>
    <row r="1861" spans="40:86">
      <c r="AN1861" s="23"/>
      <c r="AO1861" s="23"/>
      <c r="AP1861" s="23"/>
      <c r="AQ1861" s="23"/>
      <c r="AR1861" s="23"/>
      <c r="AS1861" s="23"/>
      <c r="AT1861" s="23"/>
      <c r="AU1861" s="23"/>
      <c r="AV1861" s="23"/>
      <c r="AW1861" s="23"/>
      <c r="AX1861" s="23"/>
      <c r="AY1861" s="23"/>
      <c r="AZ1861" s="23"/>
      <c r="BA1861" s="23"/>
      <c r="BB1861" s="23"/>
      <c r="BC1861" s="23"/>
      <c r="BD1861" s="23"/>
      <c r="BE1861" s="23"/>
      <c r="BF1861" s="23"/>
      <c r="CH1861" s="20" t="str">
        <f t="shared" si="87"/>
        <v xml:space="preserve">[01/00/00] </v>
      </c>
    </row>
    <row r="1862" spans="40:86">
      <c r="AN1862" s="23"/>
      <c r="AO1862" s="23"/>
      <c r="AP1862" s="23"/>
      <c r="AQ1862" s="23"/>
      <c r="AR1862" s="23"/>
      <c r="AS1862" s="23"/>
      <c r="AT1862" s="23"/>
      <c r="AU1862" s="23"/>
      <c r="AV1862" s="23"/>
      <c r="AW1862" s="23"/>
      <c r="AX1862" s="23"/>
      <c r="AY1862" s="23"/>
      <c r="AZ1862" s="23"/>
      <c r="BA1862" s="23"/>
      <c r="BB1862" s="23"/>
      <c r="BC1862" s="23"/>
      <c r="BD1862" s="23"/>
      <c r="BE1862" s="23"/>
      <c r="BF1862" s="23"/>
      <c r="CH1862" s="20" t="str">
        <f t="shared" si="87"/>
        <v xml:space="preserve">[01/00/00] </v>
      </c>
    </row>
    <row r="1863" spans="40:86">
      <c r="AN1863" s="23"/>
      <c r="AO1863" s="23"/>
      <c r="AP1863" s="23"/>
      <c r="AQ1863" s="23"/>
      <c r="AR1863" s="23"/>
      <c r="AS1863" s="23"/>
      <c r="AT1863" s="23"/>
      <c r="AU1863" s="23"/>
      <c r="AV1863" s="23"/>
      <c r="AW1863" s="23"/>
      <c r="AX1863" s="23"/>
      <c r="AY1863" s="23"/>
      <c r="AZ1863" s="23"/>
      <c r="BA1863" s="23"/>
      <c r="BB1863" s="23"/>
      <c r="BC1863" s="23"/>
      <c r="BD1863" s="23"/>
      <c r="BE1863" s="23"/>
      <c r="BF1863" s="23"/>
      <c r="CH1863" s="20" t="str">
        <f t="shared" si="87"/>
        <v xml:space="preserve">[01/00/00] </v>
      </c>
    </row>
    <row r="1864" spans="40:86">
      <c r="AN1864" s="23"/>
      <c r="AO1864" s="23"/>
      <c r="AP1864" s="23"/>
      <c r="AQ1864" s="23"/>
      <c r="AR1864" s="23"/>
      <c r="AS1864" s="23"/>
      <c r="AT1864" s="23"/>
      <c r="AU1864" s="23"/>
      <c r="AV1864" s="23"/>
      <c r="AW1864" s="23"/>
      <c r="AX1864" s="23"/>
      <c r="AY1864" s="23"/>
      <c r="AZ1864" s="23"/>
      <c r="BA1864" s="23"/>
      <c r="BB1864" s="23"/>
      <c r="BC1864" s="23"/>
      <c r="BD1864" s="23"/>
      <c r="BE1864" s="23"/>
      <c r="BF1864" s="23"/>
      <c r="CH1864" s="20" t="str">
        <f t="shared" si="87"/>
        <v xml:space="preserve">[01/00/00] </v>
      </c>
    </row>
    <row r="1865" spans="40:86">
      <c r="AN1865" s="23"/>
      <c r="AO1865" s="23"/>
      <c r="AP1865" s="23"/>
      <c r="AQ1865" s="23"/>
      <c r="AR1865" s="23"/>
      <c r="AS1865" s="23"/>
      <c r="AT1865" s="23"/>
      <c r="AU1865" s="23"/>
      <c r="AV1865" s="23"/>
      <c r="AW1865" s="23"/>
      <c r="AX1865" s="23"/>
      <c r="AY1865" s="23"/>
      <c r="AZ1865" s="23"/>
      <c r="BA1865" s="23"/>
      <c r="BB1865" s="23"/>
      <c r="BC1865" s="23"/>
      <c r="BD1865" s="23"/>
      <c r="BE1865" s="23"/>
      <c r="BF1865" s="23"/>
      <c r="CH1865" s="20" t="str">
        <f t="shared" si="87"/>
        <v xml:space="preserve">[01/00/00] </v>
      </c>
    </row>
    <row r="1866" spans="40:86">
      <c r="AN1866" s="23"/>
      <c r="AO1866" s="23"/>
      <c r="AP1866" s="23"/>
      <c r="AQ1866" s="23"/>
      <c r="AR1866" s="23"/>
      <c r="AS1866" s="23"/>
      <c r="AT1866" s="23"/>
      <c r="AU1866" s="23"/>
      <c r="AV1866" s="23"/>
      <c r="AW1866" s="23"/>
      <c r="AX1866" s="23"/>
      <c r="AY1866" s="23"/>
      <c r="AZ1866" s="23"/>
      <c r="BA1866" s="23"/>
      <c r="BB1866" s="23"/>
      <c r="BC1866" s="23"/>
      <c r="BD1866" s="23"/>
      <c r="BE1866" s="23"/>
      <c r="BF1866" s="23"/>
      <c r="CH1866" s="20" t="str">
        <f t="shared" si="87"/>
        <v xml:space="preserve">[01/00/00] </v>
      </c>
    </row>
    <row r="1867" spans="40:86">
      <c r="AN1867" s="23"/>
      <c r="AO1867" s="23"/>
      <c r="AP1867" s="23"/>
      <c r="AQ1867" s="23"/>
      <c r="AR1867" s="23"/>
      <c r="AS1867" s="23"/>
      <c r="AT1867" s="23"/>
      <c r="AU1867" s="23"/>
      <c r="AV1867" s="23"/>
      <c r="AW1867" s="23"/>
      <c r="AX1867" s="23"/>
      <c r="AY1867" s="23"/>
      <c r="AZ1867" s="23"/>
      <c r="BA1867" s="23"/>
      <c r="BB1867" s="23"/>
      <c r="BC1867" s="23"/>
      <c r="BD1867" s="23"/>
      <c r="BE1867" s="23"/>
      <c r="BF1867" s="23"/>
      <c r="CH1867" s="20" t="str">
        <f t="shared" si="87"/>
        <v xml:space="preserve">[01/00/00] </v>
      </c>
    </row>
    <row r="1868" spans="40:86">
      <c r="AN1868" s="23"/>
      <c r="AO1868" s="23"/>
      <c r="AP1868" s="23"/>
      <c r="AQ1868" s="23"/>
      <c r="AR1868" s="23"/>
      <c r="AS1868" s="23"/>
      <c r="AT1868" s="23"/>
      <c r="AU1868" s="23"/>
      <c r="AV1868" s="23"/>
      <c r="AW1868" s="23"/>
      <c r="AX1868" s="23"/>
      <c r="AY1868" s="23"/>
      <c r="AZ1868" s="23"/>
      <c r="BA1868" s="23"/>
      <c r="BB1868" s="23"/>
      <c r="BC1868" s="23"/>
      <c r="BD1868" s="23"/>
      <c r="BE1868" s="23"/>
      <c r="BF1868" s="23"/>
      <c r="CH1868" s="20" t="str">
        <f t="shared" si="87"/>
        <v xml:space="preserve">[01/00/00] </v>
      </c>
    </row>
    <row r="1869" spans="40:86">
      <c r="AN1869" s="23"/>
      <c r="AO1869" s="23"/>
      <c r="AP1869" s="23"/>
      <c r="AQ1869" s="23"/>
      <c r="AR1869" s="23"/>
      <c r="AS1869" s="23"/>
      <c r="AT1869" s="23"/>
      <c r="AU1869" s="23"/>
      <c r="AV1869" s="23"/>
      <c r="AW1869" s="23"/>
      <c r="AX1869" s="23"/>
      <c r="AY1869" s="23"/>
      <c r="AZ1869" s="23"/>
      <c r="BA1869" s="23"/>
      <c r="BB1869" s="23"/>
      <c r="BC1869" s="23"/>
      <c r="BD1869" s="23"/>
      <c r="BE1869" s="23"/>
      <c r="BF1869" s="23"/>
      <c r="CH1869" s="20" t="str">
        <f t="shared" si="87"/>
        <v xml:space="preserve">[01/00/00] </v>
      </c>
    </row>
    <row r="1870" spans="40:86">
      <c r="AN1870" s="23"/>
      <c r="AO1870" s="23"/>
      <c r="AP1870" s="23"/>
      <c r="AQ1870" s="23"/>
      <c r="AR1870" s="23"/>
      <c r="AS1870" s="23"/>
      <c r="AT1870" s="23"/>
      <c r="AU1870" s="23"/>
      <c r="AV1870" s="23"/>
      <c r="AW1870" s="23"/>
      <c r="AX1870" s="23"/>
      <c r="AY1870" s="23"/>
      <c r="AZ1870" s="23"/>
      <c r="BA1870" s="23"/>
      <c r="BB1870" s="23"/>
      <c r="BC1870" s="23"/>
      <c r="BD1870" s="23"/>
      <c r="BE1870" s="23"/>
      <c r="BF1870" s="23"/>
      <c r="CH1870" s="20" t="str">
        <f t="shared" si="87"/>
        <v xml:space="preserve">[01/00/00] </v>
      </c>
    </row>
    <row r="1871" spans="40:86">
      <c r="AN1871" s="23"/>
      <c r="AO1871" s="23"/>
      <c r="AP1871" s="23"/>
      <c r="AQ1871" s="23"/>
      <c r="AR1871" s="23"/>
      <c r="AS1871" s="23"/>
      <c r="AT1871" s="23"/>
      <c r="AU1871" s="23"/>
      <c r="AV1871" s="23"/>
      <c r="AW1871" s="23"/>
      <c r="AX1871" s="23"/>
      <c r="AY1871" s="23"/>
      <c r="AZ1871" s="23"/>
      <c r="BA1871" s="23"/>
      <c r="BB1871" s="23"/>
      <c r="BC1871" s="23"/>
      <c r="BD1871" s="23"/>
      <c r="BE1871" s="23"/>
      <c r="BF1871" s="23"/>
      <c r="CH1871" s="20" t="str">
        <f t="shared" si="87"/>
        <v xml:space="preserve">[01/00/00] </v>
      </c>
    </row>
    <row r="1872" spans="40:86">
      <c r="AN1872" s="23"/>
      <c r="AO1872" s="23"/>
      <c r="AP1872" s="23"/>
      <c r="AQ1872" s="23"/>
      <c r="AR1872" s="23"/>
      <c r="AS1872" s="23"/>
      <c r="AT1872" s="23"/>
      <c r="AU1872" s="23"/>
      <c r="AV1872" s="23"/>
      <c r="AW1872" s="23"/>
      <c r="AX1872" s="23"/>
      <c r="AY1872" s="23"/>
      <c r="AZ1872" s="23"/>
      <c r="BA1872" s="23"/>
      <c r="BB1872" s="23"/>
      <c r="BC1872" s="23"/>
      <c r="BD1872" s="23"/>
      <c r="BE1872" s="23"/>
      <c r="BF1872" s="23"/>
      <c r="CH1872" s="20" t="str">
        <f t="shared" si="87"/>
        <v xml:space="preserve">[01/00/00] </v>
      </c>
    </row>
    <row r="1873" spans="40:86">
      <c r="AN1873" s="23"/>
      <c r="AO1873" s="23"/>
      <c r="AP1873" s="23"/>
      <c r="AQ1873" s="23"/>
      <c r="AR1873" s="23"/>
      <c r="AS1873" s="23"/>
      <c r="AT1873" s="23"/>
      <c r="AU1873" s="23"/>
      <c r="AV1873" s="23"/>
      <c r="AW1873" s="23"/>
      <c r="AX1873" s="23"/>
      <c r="AY1873" s="23"/>
      <c r="AZ1873" s="23"/>
      <c r="BA1873" s="23"/>
      <c r="BB1873" s="23"/>
      <c r="BC1873" s="23"/>
      <c r="BD1873" s="23"/>
      <c r="BE1873" s="23"/>
      <c r="BF1873" s="23"/>
      <c r="CH1873" s="20" t="str">
        <f t="shared" si="87"/>
        <v xml:space="preserve">[01/00/00] </v>
      </c>
    </row>
    <row r="1874" spans="40:86">
      <c r="AN1874" s="23"/>
      <c r="AO1874" s="23"/>
      <c r="AP1874" s="23"/>
      <c r="AQ1874" s="23"/>
      <c r="AR1874" s="23"/>
      <c r="AS1874" s="23"/>
      <c r="AT1874" s="23"/>
      <c r="AU1874" s="23"/>
      <c r="AV1874" s="23"/>
      <c r="AW1874" s="23"/>
      <c r="AX1874" s="23"/>
      <c r="AY1874" s="23"/>
      <c r="AZ1874" s="23"/>
      <c r="BA1874" s="23"/>
      <c r="BB1874" s="23"/>
      <c r="BC1874" s="23"/>
      <c r="BD1874" s="23"/>
      <c r="BE1874" s="23"/>
      <c r="BF1874" s="23"/>
      <c r="CH1874" s="20" t="str">
        <f t="shared" si="87"/>
        <v xml:space="preserve">[01/00/00] </v>
      </c>
    </row>
    <row r="1875" spans="40:86">
      <c r="AN1875" s="23"/>
      <c r="AO1875" s="23"/>
      <c r="AP1875" s="23"/>
      <c r="AQ1875" s="23"/>
      <c r="AR1875" s="23"/>
      <c r="AS1875" s="23"/>
      <c r="AT1875" s="23"/>
      <c r="AU1875" s="23"/>
      <c r="AV1875" s="23"/>
      <c r="AW1875" s="23"/>
      <c r="AX1875" s="23"/>
      <c r="AY1875" s="23"/>
      <c r="AZ1875" s="23"/>
      <c r="BA1875" s="23"/>
      <c r="BB1875" s="23"/>
      <c r="BC1875" s="23"/>
      <c r="BD1875" s="23"/>
      <c r="BE1875" s="23"/>
      <c r="BF1875" s="23"/>
      <c r="CH1875" s="20" t="str">
        <f t="shared" si="87"/>
        <v xml:space="preserve">[01/00/00] </v>
      </c>
    </row>
    <row r="1876" spans="40:86">
      <c r="AN1876" s="23"/>
      <c r="AO1876" s="23"/>
      <c r="AP1876" s="23"/>
      <c r="AQ1876" s="23"/>
      <c r="AR1876" s="23"/>
      <c r="AS1876" s="23"/>
      <c r="AT1876" s="23"/>
      <c r="AU1876" s="23"/>
      <c r="AV1876" s="23"/>
      <c r="AW1876" s="23"/>
      <c r="AX1876" s="23"/>
      <c r="AY1876" s="23"/>
      <c r="AZ1876" s="23"/>
      <c r="BA1876" s="23"/>
      <c r="BB1876" s="23"/>
      <c r="BC1876" s="23"/>
      <c r="BD1876" s="23"/>
      <c r="BE1876" s="23"/>
      <c r="BF1876" s="23"/>
      <c r="CH1876" s="20" t="str">
        <f t="shared" si="87"/>
        <v xml:space="preserve">[01/00/00] </v>
      </c>
    </row>
    <row r="1877" spans="40:86">
      <c r="AN1877" s="23"/>
      <c r="AO1877" s="23"/>
      <c r="AP1877" s="23"/>
      <c r="AQ1877" s="23"/>
      <c r="AR1877" s="23"/>
      <c r="AS1877" s="23"/>
      <c r="AT1877" s="23"/>
      <c r="AU1877" s="23"/>
      <c r="AV1877" s="23"/>
      <c r="AW1877" s="23"/>
      <c r="AX1877" s="23"/>
      <c r="AY1877" s="23"/>
      <c r="AZ1877" s="23"/>
      <c r="BA1877" s="23"/>
      <c r="BB1877" s="23"/>
      <c r="BC1877" s="23"/>
      <c r="BD1877" s="23"/>
      <c r="BE1877" s="23"/>
      <c r="BF1877" s="23"/>
      <c r="CH1877" s="20" t="str">
        <f t="shared" si="87"/>
        <v xml:space="preserve">[01/00/00] </v>
      </c>
    </row>
    <row r="1878" spans="40:86">
      <c r="AN1878" s="23"/>
      <c r="AO1878" s="23"/>
      <c r="AP1878" s="23"/>
      <c r="AQ1878" s="23"/>
      <c r="AR1878" s="23"/>
      <c r="AS1878" s="23"/>
      <c r="AT1878" s="23"/>
      <c r="AU1878" s="23"/>
      <c r="AV1878" s="23"/>
      <c r="AW1878" s="23"/>
      <c r="AX1878" s="23"/>
      <c r="AY1878" s="23"/>
      <c r="AZ1878" s="23"/>
      <c r="BA1878" s="23"/>
      <c r="BB1878" s="23"/>
      <c r="BC1878" s="23"/>
      <c r="BD1878" s="23"/>
      <c r="BE1878" s="23"/>
      <c r="BF1878" s="23"/>
      <c r="CH1878" s="20" t="str">
        <f t="shared" si="87"/>
        <v xml:space="preserve">[01/00/00] </v>
      </c>
    </row>
    <row r="1879" spans="40:86">
      <c r="AN1879" s="23"/>
      <c r="AO1879" s="23"/>
      <c r="AP1879" s="23"/>
      <c r="AQ1879" s="23"/>
      <c r="AR1879" s="23"/>
      <c r="AS1879" s="23"/>
      <c r="AT1879" s="23"/>
      <c r="AU1879" s="23"/>
      <c r="AV1879" s="23"/>
      <c r="AW1879" s="23"/>
      <c r="AX1879" s="23"/>
      <c r="AY1879" s="23"/>
      <c r="AZ1879" s="23"/>
      <c r="BA1879" s="23"/>
      <c r="BB1879" s="23"/>
      <c r="BC1879" s="23"/>
      <c r="BD1879" s="23"/>
      <c r="BE1879" s="23"/>
      <c r="BF1879" s="23"/>
      <c r="CH1879" s="20" t="str">
        <f t="shared" si="87"/>
        <v xml:space="preserve">[01/00/00] </v>
      </c>
    </row>
    <row r="1880" spans="40:86">
      <c r="AN1880" s="23"/>
      <c r="AO1880" s="23"/>
      <c r="AP1880" s="23"/>
      <c r="AQ1880" s="23"/>
      <c r="AR1880" s="23"/>
      <c r="AS1880" s="23"/>
      <c r="AT1880" s="23"/>
      <c r="AU1880" s="23"/>
      <c r="AV1880" s="23"/>
      <c r="AW1880" s="23"/>
      <c r="AX1880" s="23"/>
      <c r="AY1880" s="23"/>
      <c r="AZ1880" s="23"/>
      <c r="BA1880" s="23"/>
      <c r="BB1880" s="23"/>
      <c r="BC1880" s="23"/>
      <c r="BD1880" s="23"/>
      <c r="BE1880" s="23"/>
      <c r="BF1880" s="23"/>
      <c r="CH1880" s="20" t="str">
        <f t="shared" si="87"/>
        <v xml:space="preserve">[01/00/00] </v>
      </c>
    </row>
    <row r="1881" spans="40:86">
      <c r="AN1881" s="23"/>
      <c r="AO1881" s="23"/>
      <c r="AP1881" s="23"/>
      <c r="AQ1881" s="23"/>
      <c r="AR1881" s="23"/>
      <c r="AS1881" s="23"/>
      <c r="AT1881" s="23"/>
      <c r="AU1881" s="23"/>
      <c r="AV1881" s="23"/>
      <c r="AW1881" s="23"/>
      <c r="AX1881" s="23"/>
      <c r="AY1881" s="23"/>
      <c r="AZ1881" s="23"/>
      <c r="BA1881" s="23"/>
      <c r="BB1881" s="23"/>
      <c r="BC1881" s="23"/>
      <c r="BD1881" s="23"/>
      <c r="BE1881" s="23"/>
      <c r="BF1881" s="23"/>
      <c r="CH1881" s="20" t="str">
        <f t="shared" si="87"/>
        <v xml:space="preserve">[01/00/00] </v>
      </c>
    </row>
    <row r="1882" spans="40:86">
      <c r="AN1882" s="23"/>
      <c r="AO1882" s="23"/>
      <c r="AP1882" s="23"/>
      <c r="AQ1882" s="23"/>
      <c r="AR1882" s="23"/>
      <c r="AS1882" s="23"/>
      <c r="AT1882" s="23"/>
      <c r="AU1882" s="23"/>
      <c r="AV1882" s="23"/>
      <c r="AW1882" s="23"/>
      <c r="AX1882" s="23"/>
      <c r="AY1882" s="23"/>
      <c r="AZ1882" s="23"/>
      <c r="BA1882" s="23"/>
      <c r="BB1882" s="23"/>
      <c r="BC1882" s="23"/>
      <c r="BD1882" s="23"/>
      <c r="BE1882" s="23"/>
      <c r="BF1882" s="23"/>
      <c r="CH1882" s="20" t="str">
        <f t="shared" si="87"/>
        <v xml:space="preserve">[01/00/00] </v>
      </c>
    </row>
    <row r="1883" spans="40:86">
      <c r="AN1883" s="23"/>
      <c r="AO1883" s="23"/>
      <c r="AP1883" s="23"/>
      <c r="AQ1883" s="23"/>
      <c r="AR1883" s="23"/>
      <c r="AS1883" s="23"/>
      <c r="AT1883" s="23"/>
      <c r="AU1883" s="23"/>
      <c r="AV1883" s="23"/>
      <c r="AW1883" s="23"/>
      <c r="AX1883" s="23"/>
      <c r="AY1883" s="23"/>
      <c r="AZ1883" s="23"/>
      <c r="BA1883" s="23"/>
      <c r="BB1883" s="23"/>
      <c r="BC1883" s="23"/>
      <c r="BD1883" s="23"/>
      <c r="BE1883" s="23"/>
      <c r="BF1883" s="23"/>
      <c r="CH1883" s="20" t="str">
        <f t="shared" si="87"/>
        <v xml:space="preserve">[01/00/00] </v>
      </c>
    </row>
    <row r="1884" spans="40:86">
      <c r="AN1884" s="23"/>
      <c r="AO1884" s="23"/>
      <c r="AP1884" s="23"/>
      <c r="AQ1884" s="23"/>
      <c r="AR1884" s="23"/>
      <c r="AS1884" s="23"/>
      <c r="AT1884" s="23"/>
      <c r="AU1884" s="23"/>
      <c r="AV1884" s="23"/>
      <c r="AW1884" s="23"/>
      <c r="AX1884" s="23"/>
      <c r="AY1884" s="23"/>
      <c r="AZ1884" s="23"/>
      <c r="BA1884" s="23"/>
      <c r="BB1884" s="23"/>
      <c r="BC1884" s="23"/>
      <c r="BD1884" s="23"/>
      <c r="BE1884" s="23"/>
      <c r="BF1884" s="23"/>
      <c r="CH1884" s="20" t="str">
        <f t="shared" si="87"/>
        <v xml:space="preserve">[01/00/00] </v>
      </c>
    </row>
    <row r="1885" spans="40:86">
      <c r="AN1885" s="23"/>
      <c r="AO1885" s="23"/>
      <c r="AP1885" s="23"/>
      <c r="AQ1885" s="23"/>
      <c r="AR1885" s="23"/>
      <c r="AS1885" s="23"/>
      <c r="AT1885" s="23"/>
      <c r="AU1885" s="23"/>
      <c r="AV1885" s="23"/>
      <c r="AW1885" s="23"/>
      <c r="AX1885" s="23"/>
      <c r="AY1885" s="23"/>
      <c r="AZ1885" s="23"/>
      <c r="BA1885" s="23"/>
      <c r="BB1885" s="23"/>
      <c r="BC1885" s="23"/>
      <c r="BD1885" s="23"/>
      <c r="BE1885" s="23"/>
      <c r="BF1885" s="23"/>
      <c r="CH1885" s="20" t="str">
        <f t="shared" si="87"/>
        <v xml:space="preserve">[01/00/00] </v>
      </c>
    </row>
    <row r="1886" spans="40:86">
      <c r="AN1886" s="23"/>
      <c r="AO1886" s="23"/>
      <c r="AP1886" s="23"/>
      <c r="AQ1886" s="23"/>
      <c r="AR1886" s="23"/>
      <c r="AS1886" s="23"/>
      <c r="AT1886" s="23"/>
      <c r="AU1886" s="23"/>
      <c r="AV1886" s="23"/>
      <c r="AW1886" s="23"/>
      <c r="AX1886" s="23"/>
      <c r="AY1886" s="23"/>
      <c r="AZ1886" s="23"/>
      <c r="BA1886" s="23"/>
      <c r="BB1886" s="23"/>
      <c r="BC1886" s="23"/>
      <c r="BD1886" s="23"/>
      <c r="BE1886" s="23"/>
      <c r="BF1886" s="23"/>
      <c r="CH1886" s="20" t="str">
        <f t="shared" si="87"/>
        <v xml:space="preserve">[01/00/00] </v>
      </c>
    </row>
    <row r="1887" spans="40:86">
      <c r="AN1887" s="23"/>
      <c r="AO1887" s="23"/>
      <c r="AP1887" s="23"/>
      <c r="AQ1887" s="23"/>
      <c r="AR1887" s="23"/>
      <c r="AS1887" s="23"/>
      <c r="AT1887" s="23"/>
      <c r="AU1887" s="23"/>
      <c r="AV1887" s="23"/>
      <c r="AW1887" s="23"/>
      <c r="AX1887" s="23"/>
      <c r="AY1887" s="23"/>
      <c r="AZ1887" s="23"/>
      <c r="BA1887" s="23"/>
      <c r="BB1887" s="23"/>
      <c r="BC1887" s="23"/>
      <c r="BD1887" s="23"/>
      <c r="BE1887" s="23"/>
      <c r="BF1887" s="23"/>
      <c r="CH1887" s="20" t="str">
        <f t="shared" si="87"/>
        <v xml:space="preserve">[01/00/00] </v>
      </c>
    </row>
    <row r="1888" spans="40:86">
      <c r="AN1888" s="23"/>
      <c r="AO1888" s="23"/>
      <c r="AP1888" s="23"/>
      <c r="AQ1888" s="23"/>
      <c r="AR1888" s="23"/>
      <c r="AS1888" s="23"/>
      <c r="AT1888" s="23"/>
      <c r="AU1888" s="23"/>
      <c r="AV1888" s="23"/>
      <c r="AW1888" s="23"/>
      <c r="AX1888" s="23"/>
      <c r="AY1888" s="23"/>
      <c r="AZ1888" s="23"/>
      <c r="BA1888" s="23"/>
      <c r="BB1888" s="23"/>
      <c r="BC1888" s="23"/>
      <c r="BD1888" s="23"/>
      <c r="BE1888" s="23"/>
      <c r="BF1888" s="23"/>
      <c r="CH1888" s="20" t="str">
        <f t="shared" si="87"/>
        <v xml:space="preserve">[01/00/00] </v>
      </c>
    </row>
    <row r="1889" spans="40:86">
      <c r="AN1889" s="23"/>
      <c r="AO1889" s="23"/>
      <c r="AP1889" s="23"/>
      <c r="AQ1889" s="23"/>
      <c r="AR1889" s="23"/>
      <c r="AS1889" s="23"/>
      <c r="AT1889" s="23"/>
      <c r="AU1889" s="23"/>
      <c r="AV1889" s="23"/>
      <c r="AW1889" s="23"/>
      <c r="AX1889" s="23"/>
      <c r="AY1889" s="23"/>
      <c r="AZ1889" s="23"/>
      <c r="BA1889" s="23"/>
      <c r="BB1889" s="23"/>
      <c r="BC1889" s="23"/>
      <c r="BD1889" s="23"/>
      <c r="BE1889" s="23"/>
      <c r="BF1889" s="23"/>
      <c r="CH1889" s="20" t="str">
        <f t="shared" si="87"/>
        <v xml:space="preserve">[01/00/00] </v>
      </c>
    </row>
    <row r="1890" spans="40:86">
      <c r="AN1890" s="23"/>
      <c r="AO1890" s="23"/>
      <c r="AP1890" s="23"/>
      <c r="AQ1890" s="23"/>
      <c r="AR1890" s="23"/>
      <c r="AS1890" s="23"/>
      <c r="AT1890" s="23"/>
      <c r="AU1890" s="23"/>
      <c r="AV1890" s="23"/>
      <c r="AW1890" s="23"/>
      <c r="AX1890" s="23"/>
      <c r="AY1890" s="23"/>
      <c r="AZ1890" s="23"/>
      <c r="BA1890" s="23"/>
      <c r="BB1890" s="23"/>
      <c r="BC1890" s="23"/>
      <c r="BD1890" s="23"/>
      <c r="BE1890" s="23"/>
      <c r="BF1890" s="23"/>
      <c r="CH1890" s="20" t="str">
        <f t="shared" si="87"/>
        <v xml:space="preserve">[01/00/00] </v>
      </c>
    </row>
    <row r="1891" spans="40:86">
      <c r="AN1891" s="23"/>
      <c r="AO1891" s="23"/>
      <c r="AP1891" s="23"/>
      <c r="AQ1891" s="23"/>
      <c r="AR1891" s="23"/>
      <c r="AS1891" s="23"/>
      <c r="AT1891" s="23"/>
      <c r="AU1891" s="23"/>
      <c r="AV1891" s="23"/>
      <c r="AW1891" s="23"/>
      <c r="AX1891" s="23"/>
      <c r="AY1891" s="23"/>
      <c r="AZ1891" s="23"/>
      <c r="BA1891" s="23"/>
      <c r="BB1891" s="23"/>
      <c r="BC1891" s="23"/>
      <c r="BD1891" s="23"/>
      <c r="BE1891" s="23"/>
      <c r="BF1891" s="23"/>
      <c r="CH1891" s="20" t="str">
        <f t="shared" si="87"/>
        <v xml:space="preserve">[01/00/00] </v>
      </c>
    </row>
    <row r="1892" spans="40:86">
      <c r="AN1892" s="23"/>
      <c r="AO1892" s="23"/>
      <c r="AP1892" s="23"/>
      <c r="AQ1892" s="23"/>
      <c r="AR1892" s="23"/>
      <c r="AS1892" s="23"/>
      <c r="AT1892" s="23"/>
      <c r="AU1892" s="23"/>
      <c r="AV1892" s="23"/>
      <c r="AW1892" s="23"/>
      <c r="AX1892" s="23"/>
      <c r="AY1892" s="23"/>
      <c r="AZ1892" s="23"/>
      <c r="BA1892" s="23"/>
      <c r="BB1892" s="23"/>
      <c r="BC1892" s="23"/>
      <c r="BD1892" s="23"/>
      <c r="BE1892" s="23"/>
      <c r="BF1892" s="23"/>
      <c r="CH1892" s="20" t="str">
        <f t="shared" si="87"/>
        <v xml:space="preserve">[01/00/00] </v>
      </c>
    </row>
    <row r="1893" spans="40:86">
      <c r="AN1893" s="23"/>
      <c r="AO1893" s="23"/>
      <c r="AP1893" s="23"/>
      <c r="AQ1893" s="23"/>
      <c r="AR1893" s="23"/>
      <c r="AS1893" s="23"/>
      <c r="AT1893" s="23"/>
      <c r="AU1893" s="23"/>
      <c r="AV1893" s="23"/>
      <c r="AW1893" s="23"/>
      <c r="AX1893" s="23"/>
      <c r="AY1893" s="23"/>
      <c r="AZ1893" s="23"/>
      <c r="BA1893" s="23"/>
      <c r="BB1893" s="23"/>
      <c r="BC1893" s="23"/>
      <c r="BD1893" s="23"/>
      <c r="BE1893" s="23"/>
      <c r="BF1893" s="23"/>
      <c r="CH1893" s="20" t="str">
        <f t="shared" si="87"/>
        <v xml:space="preserve">[01/00/00] </v>
      </c>
    </row>
    <row r="1894" spans="40:86">
      <c r="AN1894" s="23"/>
      <c r="AO1894" s="23"/>
      <c r="AP1894" s="23"/>
      <c r="AQ1894" s="23"/>
      <c r="AR1894" s="23"/>
      <c r="AS1894" s="23"/>
      <c r="AT1894" s="23"/>
      <c r="AU1894" s="23"/>
      <c r="AV1894" s="23"/>
      <c r="AW1894" s="23"/>
      <c r="AX1894" s="23"/>
      <c r="AY1894" s="23"/>
      <c r="AZ1894" s="23"/>
      <c r="BA1894" s="23"/>
      <c r="BB1894" s="23"/>
      <c r="BC1894" s="23"/>
      <c r="BD1894" s="23"/>
      <c r="BE1894" s="23"/>
      <c r="BF1894" s="23"/>
      <c r="CH1894" s="20" t="str">
        <f t="shared" si="87"/>
        <v xml:space="preserve">[01/00/00] </v>
      </c>
    </row>
    <row r="1895" spans="40:86">
      <c r="AN1895" s="23"/>
      <c r="AO1895" s="23"/>
      <c r="AP1895" s="23"/>
      <c r="AQ1895" s="23"/>
      <c r="AR1895" s="23"/>
      <c r="AS1895" s="23"/>
      <c r="AT1895" s="23"/>
      <c r="AU1895" s="23"/>
      <c r="AV1895" s="23"/>
      <c r="AW1895" s="23"/>
      <c r="AX1895" s="23"/>
      <c r="AY1895" s="23"/>
      <c r="AZ1895" s="23"/>
      <c r="BA1895" s="23"/>
      <c r="BB1895" s="23"/>
      <c r="BC1895" s="23"/>
      <c r="BD1895" s="23"/>
      <c r="BE1895" s="23"/>
      <c r="BF1895" s="23"/>
      <c r="CH1895" s="20" t="str">
        <f t="shared" si="87"/>
        <v xml:space="preserve">[01/00/00] </v>
      </c>
    </row>
    <row r="1896" spans="40:86">
      <c r="AN1896" s="23"/>
      <c r="AO1896" s="23"/>
      <c r="AP1896" s="23"/>
      <c r="AQ1896" s="23"/>
      <c r="AR1896" s="23"/>
      <c r="AS1896" s="23"/>
      <c r="AT1896" s="23"/>
      <c r="AU1896" s="23"/>
      <c r="AV1896" s="23"/>
      <c r="AW1896" s="23"/>
      <c r="AX1896" s="23"/>
      <c r="AY1896" s="23"/>
      <c r="AZ1896" s="23"/>
      <c r="BA1896" s="23"/>
      <c r="BB1896" s="23"/>
      <c r="BC1896" s="23"/>
      <c r="BD1896" s="23"/>
      <c r="BE1896" s="23"/>
      <c r="BF1896" s="23"/>
      <c r="CH1896" s="20" t="str">
        <f t="shared" si="87"/>
        <v xml:space="preserve">[01/00/00] </v>
      </c>
    </row>
    <row r="1897" spans="40:86">
      <c r="AN1897" s="23"/>
      <c r="AO1897" s="23"/>
      <c r="AP1897" s="23"/>
      <c r="AQ1897" s="23"/>
      <c r="AR1897" s="23"/>
      <c r="AS1897" s="23"/>
      <c r="AT1897" s="23"/>
      <c r="AU1897" s="23"/>
      <c r="AV1897" s="23"/>
      <c r="AW1897" s="23"/>
      <c r="AX1897" s="23"/>
      <c r="AY1897" s="23"/>
      <c r="AZ1897" s="23"/>
      <c r="BA1897" s="23"/>
      <c r="BB1897" s="23"/>
      <c r="BC1897" s="23"/>
      <c r="BD1897" s="23"/>
      <c r="BE1897" s="23"/>
      <c r="BF1897" s="23"/>
      <c r="CH1897" s="20" t="str">
        <f t="shared" si="87"/>
        <v xml:space="preserve">[01/00/00] </v>
      </c>
    </row>
    <row r="1898" spans="40:86">
      <c r="AN1898" s="23"/>
      <c r="AO1898" s="23"/>
      <c r="AP1898" s="23"/>
      <c r="AQ1898" s="23"/>
      <c r="AR1898" s="23"/>
      <c r="AS1898" s="23"/>
      <c r="AT1898" s="23"/>
      <c r="AU1898" s="23"/>
      <c r="AV1898" s="23"/>
      <c r="AW1898" s="23"/>
      <c r="AX1898" s="23"/>
      <c r="AY1898" s="23"/>
      <c r="AZ1898" s="23"/>
      <c r="BA1898" s="23"/>
      <c r="BB1898" s="23"/>
      <c r="BC1898" s="23"/>
      <c r="BD1898" s="23"/>
      <c r="BE1898" s="23"/>
      <c r="BF1898" s="23"/>
      <c r="CH1898" s="20" t="str">
        <f t="shared" si="87"/>
        <v xml:space="preserve">[01/00/00] </v>
      </c>
    </row>
    <row r="1899" spans="40:86">
      <c r="AN1899" s="23"/>
      <c r="AO1899" s="23"/>
      <c r="AP1899" s="23"/>
      <c r="AQ1899" s="23"/>
      <c r="AR1899" s="23"/>
      <c r="AS1899" s="23"/>
      <c r="AT1899" s="23"/>
      <c r="AU1899" s="23"/>
      <c r="AV1899" s="23"/>
      <c r="AW1899" s="23"/>
      <c r="AX1899" s="23"/>
      <c r="AY1899" s="23"/>
      <c r="AZ1899" s="23"/>
      <c r="BA1899" s="23"/>
      <c r="BB1899" s="23"/>
      <c r="BC1899" s="23"/>
      <c r="BD1899" s="23"/>
      <c r="BE1899" s="23"/>
      <c r="BF1899" s="23"/>
      <c r="CH1899" s="20" t="str">
        <f t="shared" si="87"/>
        <v xml:space="preserve">[01/00/00] </v>
      </c>
    </row>
    <row r="1900" spans="40:86">
      <c r="AN1900" s="23"/>
      <c r="AO1900" s="23"/>
      <c r="AP1900" s="23"/>
      <c r="AQ1900" s="23"/>
      <c r="AR1900" s="23"/>
      <c r="AS1900" s="23"/>
      <c r="AT1900" s="23"/>
      <c r="AU1900" s="23"/>
      <c r="AV1900" s="23"/>
      <c r="AW1900" s="23"/>
      <c r="AX1900" s="23"/>
      <c r="AY1900" s="23"/>
      <c r="AZ1900" s="23"/>
      <c r="BA1900" s="23"/>
      <c r="BB1900" s="23"/>
      <c r="BC1900" s="23"/>
      <c r="BD1900" s="23"/>
      <c r="BE1900" s="23"/>
      <c r="BF1900" s="23"/>
      <c r="CH1900" s="20" t="str">
        <f t="shared" si="87"/>
        <v xml:space="preserve">[01/00/00] </v>
      </c>
    </row>
    <row r="1901" spans="40:86">
      <c r="AN1901" s="23"/>
      <c r="AO1901" s="23"/>
      <c r="AP1901" s="23"/>
      <c r="AQ1901" s="23"/>
      <c r="AR1901" s="23"/>
      <c r="AS1901" s="23"/>
      <c r="AT1901" s="23"/>
      <c r="AU1901" s="23"/>
      <c r="AV1901" s="23"/>
      <c r="AW1901" s="23"/>
      <c r="AX1901" s="23"/>
      <c r="AY1901" s="23"/>
      <c r="AZ1901" s="23"/>
      <c r="BA1901" s="23"/>
      <c r="BB1901" s="23"/>
      <c r="BC1901" s="23"/>
      <c r="BD1901" s="23"/>
      <c r="BE1901" s="23"/>
      <c r="BF1901" s="23"/>
      <c r="CH1901" s="20" t="str">
        <f t="shared" si="87"/>
        <v xml:space="preserve">[01/00/00] </v>
      </c>
    </row>
    <row r="1902" spans="40:86">
      <c r="AN1902" s="23"/>
      <c r="AO1902" s="23"/>
      <c r="AP1902" s="23"/>
      <c r="AQ1902" s="23"/>
      <c r="AR1902" s="23"/>
      <c r="AS1902" s="23"/>
      <c r="AT1902" s="23"/>
      <c r="AU1902" s="23"/>
      <c r="AV1902" s="23"/>
      <c r="AW1902" s="23"/>
      <c r="AX1902" s="23"/>
      <c r="AY1902" s="23"/>
      <c r="AZ1902" s="23"/>
      <c r="BA1902" s="23"/>
      <c r="BB1902" s="23"/>
      <c r="BC1902" s="23"/>
      <c r="BD1902" s="23"/>
      <c r="BE1902" s="23"/>
      <c r="BF1902" s="23"/>
      <c r="CH1902" s="20" t="str">
        <f t="shared" si="87"/>
        <v xml:space="preserve">[01/00/00] </v>
      </c>
    </row>
    <row r="1903" spans="40:86">
      <c r="AN1903" s="23"/>
      <c r="AO1903" s="23"/>
      <c r="AP1903" s="23"/>
      <c r="AQ1903" s="23"/>
      <c r="AR1903" s="23"/>
      <c r="AS1903" s="23"/>
      <c r="AT1903" s="23"/>
      <c r="AU1903" s="23"/>
      <c r="AV1903" s="23"/>
      <c r="AW1903" s="23"/>
      <c r="AX1903" s="23"/>
      <c r="AY1903" s="23"/>
      <c r="AZ1903" s="23"/>
      <c r="BA1903" s="23"/>
      <c r="BB1903" s="23"/>
      <c r="BC1903" s="23"/>
      <c r="BD1903" s="23"/>
      <c r="BE1903" s="23"/>
      <c r="BF1903" s="23"/>
      <c r="CH1903" s="20" t="str">
        <f t="shared" si="87"/>
        <v xml:space="preserve">[01/00/00] </v>
      </c>
    </row>
    <row r="1904" spans="40:86">
      <c r="AN1904" s="23"/>
      <c r="AO1904" s="23"/>
      <c r="AP1904" s="23"/>
      <c r="AQ1904" s="23"/>
      <c r="AR1904" s="23"/>
      <c r="AS1904" s="23"/>
      <c r="AT1904" s="23"/>
      <c r="AU1904" s="23"/>
      <c r="AV1904" s="23"/>
      <c r="AW1904" s="23"/>
      <c r="AX1904" s="23"/>
      <c r="AY1904" s="23"/>
      <c r="AZ1904" s="23"/>
      <c r="BA1904" s="23"/>
      <c r="BB1904" s="23"/>
      <c r="BC1904" s="23"/>
      <c r="BD1904" s="23"/>
      <c r="BE1904" s="23"/>
      <c r="BF1904" s="23"/>
      <c r="CH1904" s="20" t="str">
        <f t="shared" si="87"/>
        <v xml:space="preserve">[01/00/00] </v>
      </c>
    </row>
    <row r="1905" spans="40:86">
      <c r="AN1905" s="23"/>
      <c r="AO1905" s="23"/>
      <c r="AP1905" s="23"/>
      <c r="AQ1905" s="23"/>
      <c r="AR1905" s="23"/>
      <c r="AS1905" s="23"/>
      <c r="AT1905" s="23"/>
      <c r="AU1905" s="23"/>
      <c r="AV1905" s="23"/>
      <c r="AW1905" s="23"/>
      <c r="AX1905" s="23"/>
      <c r="AY1905" s="23"/>
      <c r="AZ1905" s="23"/>
      <c r="BA1905" s="23"/>
      <c r="BB1905" s="23"/>
      <c r="BC1905" s="23"/>
      <c r="BD1905" s="23"/>
      <c r="BE1905" s="23"/>
      <c r="BF1905" s="23"/>
      <c r="CH1905" s="20" t="str">
        <f t="shared" si="87"/>
        <v xml:space="preserve">[01/00/00] </v>
      </c>
    </row>
    <row r="1906" spans="40:86">
      <c r="AN1906" s="23"/>
      <c r="AO1906" s="23"/>
      <c r="AP1906" s="23"/>
      <c r="AQ1906" s="23"/>
      <c r="AR1906" s="23"/>
      <c r="AS1906" s="23"/>
      <c r="AT1906" s="23"/>
      <c r="AU1906" s="23"/>
      <c r="AV1906" s="23"/>
      <c r="AW1906" s="23"/>
      <c r="AX1906" s="23"/>
      <c r="AY1906" s="23"/>
      <c r="AZ1906" s="23"/>
      <c r="BA1906" s="23"/>
      <c r="BB1906" s="23"/>
      <c r="BC1906" s="23"/>
      <c r="BD1906" s="23"/>
      <c r="BE1906" s="23"/>
      <c r="BF1906" s="23"/>
      <c r="CH1906" s="20" t="str">
        <f t="shared" si="87"/>
        <v xml:space="preserve">[01/00/00] </v>
      </c>
    </row>
    <row r="1907" spans="40:86">
      <c r="AN1907" s="23"/>
      <c r="AO1907" s="23"/>
      <c r="AP1907" s="23"/>
      <c r="AQ1907" s="23"/>
      <c r="AR1907" s="23"/>
      <c r="AS1907" s="23"/>
      <c r="AT1907" s="23"/>
      <c r="AU1907" s="23"/>
      <c r="AV1907" s="23"/>
      <c r="AW1907" s="23"/>
      <c r="AX1907" s="23"/>
      <c r="AY1907" s="23"/>
      <c r="AZ1907" s="23"/>
      <c r="BA1907" s="23"/>
      <c r="BB1907" s="23"/>
      <c r="BC1907" s="23"/>
      <c r="BD1907" s="23"/>
      <c r="BE1907" s="23"/>
      <c r="BF1907" s="23"/>
      <c r="CH1907" s="20" t="str">
        <f t="shared" si="87"/>
        <v xml:space="preserve">[01/00/00] </v>
      </c>
    </row>
    <row r="1908" spans="40:86">
      <c r="AN1908" s="23"/>
      <c r="AO1908" s="23"/>
      <c r="AP1908" s="23"/>
      <c r="AQ1908" s="23"/>
      <c r="AR1908" s="23"/>
      <c r="AS1908" s="23"/>
      <c r="AT1908" s="23"/>
      <c r="AU1908" s="23"/>
      <c r="AV1908" s="23"/>
      <c r="AW1908" s="23"/>
      <c r="AX1908" s="23"/>
      <c r="AY1908" s="23"/>
      <c r="AZ1908" s="23"/>
      <c r="BA1908" s="23"/>
      <c r="BB1908" s="23"/>
      <c r="BC1908" s="23"/>
      <c r="BD1908" s="23"/>
      <c r="BE1908" s="23"/>
      <c r="BF1908" s="23"/>
      <c r="CH1908" s="20" t="str">
        <f t="shared" si="87"/>
        <v xml:space="preserve">[01/00/00] </v>
      </c>
    </row>
    <row r="1909" spans="40:86">
      <c r="AN1909" s="23"/>
      <c r="AO1909" s="23"/>
      <c r="AP1909" s="23"/>
      <c r="AQ1909" s="23"/>
      <c r="AR1909" s="23"/>
      <c r="AS1909" s="23"/>
      <c r="AT1909" s="23"/>
      <c r="AU1909" s="23"/>
      <c r="AV1909" s="23"/>
      <c r="AW1909" s="23"/>
      <c r="AX1909" s="23"/>
      <c r="AY1909" s="23"/>
      <c r="AZ1909" s="23"/>
      <c r="BA1909" s="23"/>
      <c r="BB1909" s="23"/>
      <c r="BC1909" s="23"/>
      <c r="BD1909" s="23"/>
      <c r="BE1909" s="23"/>
      <c r="BF1909" s="23"/>
      <c r="CH1909" s="20" t="str">
        <f t="shared" si="87"/>
        <v xml:space="preserve">[01/00/00] </v>
      </c>
    </row>
    <row r="1910" spans="40:86">
      <c r="AN1910" s="23"/>
      <c r="AO1910" s="23"/>
      <c r="AP1910" s="23"/>
      <c r="AQ1910" s="23"/>
      <c r="AR1910" s="23"/>
      <c r="AS1910" s="23"/>
      <c r="AT1910" s="23"/>
      <c r="AU1910" s="23"/>
      <c r="AV1910" s="23"/>
      <c r="AW1910" s="23"/>
      <c r="AX1910" s="23"/>
      <c r="AY1910" s="23"/>
      <c r="AZ1910" s="23"/>
      <c r="BA1910" s="23"/>
      <c r="BB1910" s="23"/>
      <c r="BC1910" s="23"/>
      <c r="BD1910" s="23"/>
      <c r="BE1910" s="23"/>
      <c r="BF1910" s="23"/>
      <c r="CH1910" s="20" t="str">
        <f t="shared" si="87"/>
        <v xml:space="preserve">[01/00/00] </v>
      </c>
    </row>
    <row r="1911" spans="40:86">
      <c r="AN1911" s="23"/>
      <c r="AO1911" s="23"/>
      <c r="AP1911" s="23"/>
      <c r="AQ1911" s="23"/>
      <c r="AR1911" s="23"/>
      <c r="AS1911" s="23"/>
      <c r="AT1911" s="23"/>
      <c r="AU1911" s="23"/>
      <c r="AV1911" s="23"/>
      <c r="AW1911" s="23"/>
      <c r="AX1911" s="23"/>
      <c r="AY1911" s="23"/>
      <c r="AZ1911" s="23"/>
      <c r="BA1911" s="23"/>
      <c r="BB1911" s="23"/>
      <c r="BC1911" s="23"/>
      <c r="BD1911" s="23"/>
      <c r="BE1911" s="23"/>
      <c r="BF1911" s="23"/>
      <c r="CH1911" s="20" t="str">
        <f t="shared" si="87"/>
        <v xml:space="preserve">[01/00/00] </v>
      </c>
    </row>
    <row r="1912" spans="40:86">
      <c r="AN1912" s="23"/>
      <c r="AO1912" s="23"/>
      <c r="AP1912" s="23"/>
      <c r="AQ1912" s="23"/>
      <c r="AR1912" s="23"/>
      <c r="AS1912" s="23"/>
      <c r="AT1912" s="23"/>
      <c r="AU1912" s="23"/>
      <c r="AV1912" s="23"/>
      <c r="AW1912" s="23"/>
      <c r="AX1912" s="23"/>
      <c r="AY1912" s="23"/>
      <c r="AZ1912" s="23"/>
      <c r="BA1912" s="23"/>
      <c r="BB1912" s="23"/>
      <c r="BC1912" s="23"/>
      <c r="BD1912" s="23"/>
      <c r="BE1912" s="23"/>
      <c r="BF1912" s="23"/>
      <c r="CH1912" s="20" t="str">
        <f t="shared" si="87"/>
        <v xml:space="preserve">[01/00/00] </v>
      </c>
    </row>
    <row r="1913" spans="40:86">
      <c r="AN1913" s="23"/>
      <c r="AO1913" s="23"/>
      <c r="AP1913" s="23"/>
      <c r="AQ1913" s="23"/>
      <c r="AR1913" s="23"/>
      <c r="AS1913" s="23"/>
      <c r="AT1913" s="23"/>
      <c r="AU1913" s="23"/>
      <c r="AV1913" s="23"/>
      <c r="AW1913" s="23"/>
      <c r="AX1913" s="23"/>
      <c r="AY1913" s="23"/>
      <c r="AZ1913" s="23"/>
      <c r="BA1913" s="23"/>
      <c r="BB1913" s="23"/>
      <c r="BC1913" s="23"/>
      <c r="BD1913" s="23"/>
      <c r="BE1913" s="23"/>
      <c r="BF1913" s="23"/>
      <c r="CH1913" s="20" t="str">
        <f t="shared" si="87"/>
        <v xml:space="preserve">[01/00/00] </v>
      </c>
    </row>
    <row r="1914" spans="40:86">
      <c r="AN1914" s="23"/>
      <c r="AO1914" s="23"/>
      <c r="AP1914" s="23"/>
      <c r="AQ1914" s="23"/>
      <c r="AR1914" s="23"/>
      <c r="AS1914" s="23"/>
      <c r="AT1914" s="23"/>
      <c r="AU1914" s="23"/>
      <c r="AV1914" s="23"/>
      <c r="AW1914" s="23"/>
      <c r="AX1914" s="23"/>
      <c r="AY1914" s="23"/>
      <c r="AZ1914" s="23"/>
      <c r="BA1914" s="23"/>
      <c r="BB1914" s="23"/>
      <c r="BC1914" s="23"/>
      <c r="BD1914" s="23"/>
      <c r="BE1914" s="23"/>
      <c r="BF1914" s="23"/>
      <c r="CH1914" s="20" t="str">
        <f t="shared" si="87"/>
        <v xml:space="preserve">[01/00/00] </v>
      </c>
    </row>
    <row r="1915" spans="40:86">
      <c r="AN1915" s="23"/>
      <c r="AO1915" s="23"/>
      <c r="AP1915" s="23"/>
      <c r="AQ1915" s="23"/>
      <c r="AR1915" s="23"/>
      <c r="AS1915" s="23"/>
      <c r="AT1915" s="23"/>
      <c r="AU1915" s="23"/>
      <c r="AV1915" s="23"/>
      <c r="AW1915" s="23"/>
      <c r="AX1915" s="23"/>
      <c r="AY1915" s="23"/>
      <c r="AZ1915" s="23"/>
      <c r="BA1915" s="23"/>
      <c r="BB1915" s="23"/>
      <c r="BC1915" s="23"/>
      <c r="BD1915" s="23"/>
      <c r="BE1915" s="23"/>
      <c r="BF1915" s="23"/>
      <c r="CH1915" s="20" t="str">
        <f t="shared" si="87"/>
        <v xml:space="preserve">[01/00/00] </v>
      </c>
    </row>
    <row r="1916" spans="40:86">
      <c r="AN1916" s="23"/>
      <c r="AO1916" s="23"/>
      <c r="AP1916" s="23"/>
      <c r="AQ1916" s="23"/>
      <c r="AR1916" s="23"/>
      <c r="AS1916" s="23"/>
      <c r="AT1916" s="23"/>
      <c r="AU1916" s="23"/>
      <c r="AV1916" s="23"/>
      <c r="AW1916" s="23"/>
      <c r="AX1916" s="23"/>
      <c r="AY1916" s="23"/>
      <c r="AZ1916" s="23"/>
      <c r="BA1916" s="23"/>
      <c r="BB1916" s="23"/>
      <c r="BC1916" s="23"/>
      <c r="BD1916" s="23"/>
      <c r="BE1916" s="23"/>
      <c r="BF1916" s="23"/>
      <c r="CH1916" s="20" t="str">
        <f t="shared" si="87"/>
        <v xml:space="preserve">[01/00/00] </v>
      </c>
    </row>
    <row r="1917" spans="40:86">
      <c r="AN1917" s="23"/>
      <c r="AO1917" s="23"/>
      <c r="AP1917" s="23"/>
      <c r="AQ1917" s="23"/>
      <c r="AR1917" s="23"/>
      <c r="AS1917" s="23"/>
      <c r="AT1917" s="23"/>
      <c r="AU1917" s="23"/>
      <c r="AV1917" s="23"/>
      <c r="AW1917" s="23"/>
      <c r="AX1917" s="23"/>
      <c r="AY1917" s="23"/>
      <c r="AZ1917" s="23"/>
      <c r="BA1917" s="23"/>
      <c r="BB1917" s="23"/>
      <c r="BC1917" s="23"/>
      <c r="BD1917" s="23"/>
      <c r="BE1917" s="23"/>
      <c r="BF1917" s="23"/>
      <c r="CH1917" s="20" t="str">
        <f t="shared" si="87"/>
        <v xml:space="preserve">[01/00/00] </v>
      </c>
    </row>
    <row r="1918" spans="40:86">
      <c r="AN1918" s="23"/>
      <c r="AO1918" s="23"/>
      <c r="AP1918" s="23"/>
      <c r="AQ1918" s="23"/>
      <c r="AR1918" s="23"/>
      <c r="AS1918" s="23"/>
      <c r="AT1918" s="23"/>
      <c r="AU1918" s="23"/>
      <c r="AV1918" s="23"/>
      <c r="AW1918" s="23"/>
      <c r="AX1918" s="23"/>
      <c r="AY1918" s="23"/>
      <c r="AZ1918" s="23"/>
      <c r="BA1918" s="23"/>
      <c r="BB1918" s="23"/>
      <c r="BC1918" s="23"/>
      <c r="BD1918" s="23"/>
      <c r="BE1918" s="23"/>
      <c r="BF1918" s="23"/>
      <c r="CH1918" s="20" t="str">
        <f t="shared" si="87"/>
        <v xml:space="preserve">[01/00/00] </v>
      </c>
    </row>
    <row r="1919" spans="40:86">
      <c r="AN1919" s="23"/>
      <c r="AO1919" s="23"/>
      <c r="AP1919" s="23"/>
      <c r="AQ1919" s="23"/>
      <c r="AR1919" s="23"/>
      <c r="AS1919" s="23"/>
      <c r="AT1919" s="23"/>
      <c r="AU1919" s="23"/>
      <c r="AV1919" s="23"/>
      <c r="AW1919" s="23"/>
      <c r="AX1919" s="23"/>
      <c r="AY1919" s="23"/>
      <c r="AZ1919" s="23"/>
      <c r="BA1919" s="23"/>
      <c r="BB1919" s="23"/>
      <c r="BC1919" s="23"/>
      <c r="BD1919" s="23"/>
      <c r="BE1919" s="23"/>
      <c r="BF1919" s="23"/>
      <c r="CH1919" s="20" t="str">
        <f t="shared" si="87"/>
        <v xml:space="preserve">[01/00/00] </v>
      </c>
    </row>
    <row r="1920" spans="40:86">
      <c r="AN1920" s="23"/>
      <c r="AO1920" s="23"/>
      <c r="AP1920" s="23"/>
      <c r="AQ1920" s="23"/>
      <c r="AR1920" s="23"/>
      <c r="AS1920" s="23"/>
      <c r="AT1920" s="23"/>
      <c r="AU1920" s="23"/>
      <c r="AV1920" s="23"/>
      <c r="AW1920" s="23"/>
      <c r="AX1920" s="23"/>
      <c r="AY1920" s="23"/>
      <c r="AZ1920" s="23"/>
      <c r="BA1920" s="23"/>
      <c r="BB1920" s="23"/>
      <c r="BC1920" s="23"/>
      <c r="BD1920" s="23"/>
      <c r="BE1920" s="23"/>
      <c r="BF1920" s="23"/>
      <c r="CH1920" s="20" t="str">
        <f t="shared" si="87"/>
        <v xml:space="preserve">[01/00/00] </v>
      </c>
    </row>
    <row r="1921" spans="40:86">
      <c r="AN1921" s="23"/>
      <c r="AO1921" s="23"/>
      <c r="AP1921" s="23"/>
      <c r="AQ1921" s="23"/>
      <c r="AR1921" s="23"/>
      <c r="AS1921" s="23"/>
      <c r="AT1921" s="23"/>
      <c r="AU1921" s="23"/>
      <c r="AV1921" s="23"/>
      <c r="AW1921" s="23"/>
      <c r="AX1921" s="23"/>
      <c r="AY1921" s="23"/>
      <c r="AZ1921" s="23"/>
      <c r="BA1921" s="23"/>
      <c r="BB1921" s="23"/>
      <c r="BC1921" s="23"/>
      <c r="BD1921" s="23"/>
      <c r="BE1921" s="23"/>
      <c r="BF1921" s="23"/>
      <c r="CH1921" s="20" t="str">
        <f t="shared" si="87"/>
        <v xml:space="preserve">[01/00/00] </v>
      </c>
    </row>
    <row r="1922" spans="40:86">
      <c r="AN1922" s="23"/>
      <c r="AO1922" s="23"/>
      <c r="AP1922" s="23"/>
      <c r="AQ1922" s="23"/>
      <c r="AR1922" s="23"/>
      <c r="AS1922" s="23"/>
      <c r="AT1922" s="23"/>
      <c r="AU1922" s="23"/>
      <c r="AV1922" s="23"/>
      <c r="AW1922" s="23"/>
      <c r="AX1922" s="23"/>
      <c r="AY1922" s="23"/>
      <c r="AZ1922" s="23"/>
      <c r="BA1922" s="23"/>
      <c r="BB1922" s="23"/>
      <c r="BC1922" s="23"/>
      <c r="BD1922" s="23"/>
      <c r="BE1922" s="23"/>
      <c r="BF1922" s="23"/>
      <c r="CH1922" s="20" t="str">
        <f t="shared" si="87"/>
        <v xml:space="preserve">[01/00/00] </v>
      </c>
    </row>
    <row r="1923" spans="40:86">
      <c r="AN1923" s="23"/>
      <c r="AO1923" s="23"/>
      <c r="AP1923" s="23"/>
      <c r="AQ1923" s="23"/>
      <c r="AR1923" s="23"/>
      <c r="AS1923" s="23"/>
      <c r="AT1923" s="23"/>
      <c r="AU1923" s="23"/>
      <c r="AV1923" s="23"/>
      <c r="AW1923" s="23"/>
      <c r="AX1923" s="23"/>
      <c r="AY1923" s="23"/>
      <c r="AZ1923" s="23"/>
      <c r="BA1923" s="23"/>
      <c r="BB1923" s="23"/>
      <c r="BC1923" s="23"/>
      <c r="BD1923" s="23"/>
      <c r="BE1923" s="23"/>
      <c r="BF1923" s="23"/>
      <c r="CH1923" s="20" t="str">
        <f t="shared" si="87"/>
        <v xml:space="preserve">[01/00/00] </v>
      </c>
    </row>
    <row r="1924" spans="40:86">
      <c r="AN1924" s="23"/>
      <c r="AO1924" s="23"/>
      <c r="AP1924" s="23"/>
      <c r="AQ1924" s="23"/>
      <c r="AR1924" s="23"/>
      <c r="AS1924" s="23"/>
      <c r="AT1924" s="23"/>
      <c r="AU1924" s="23"/>
      <c r="AV1924" s="23"/>
      <c r="AW1924" s="23"/>
      <c r="AX1924" s="23"/>
      <c r="AY1924" s="23"/>
      <c r="AZ1924" s="23"/>
      <c r="BA1924" s="23"/>
      <c r="BB1924" s="23"/>
      <c r="BC1924" s="23"/>
      <c r="BD1924" s="23"/>
      <c r="BE1924" s="23"/>
      <c r="BF1924" s="23"/>
      <c r="CH1924" s="20" t="str">
        <f t="shared" ref="CH1924:CH1987" si="88">"[" &amp; TEXT(CD1924,"MM/DD/YY") &amp; "] "</f>
        <v xml:space="preserve">[01/00/00] </v>
      </c>
    </row>
    <row r="1925" spans="40:86">
      <c r="AN1925" s="23"/>
      <c r="AO1925" s="23"/>
      <c r="AP1925" s="23"/>
      <c r="AQ1925" s="23"/>
      <c r="AR1925" s="23"/>
      <c r="AS1925" s="23"/>
      <c r="AT1925" s="23"/>
      <c r="AU1925" s="23"/>
      <c r="AV1925" s="23"/>
      <c r="AW1925" s="23"/>
      <c r="AX1925" s="23"/>
      <c r="AY1925" s="23"/>
      <c r="AZ1925" s="23"/>
      <c r="BA1925" s="23"/>
      <c r="BB1925" s="23"/>
      <c r="BC1925" s="23"/>
      <c r="BD1925" s="23"/>
      <c r="BE1925" s="23"/>
      <c r="BF1925" s="23"/>
      <c r="CH1925" s="20" t="str">
        <f t="shared" si="88"/>
        <v xml:space="preserve">[01/00/00] </v>
      </c>
    </row>
    <row r="1926" spans="40:86">
      <c r="AN1926" s="23"/>
      <c r="AO1926" s="23"/>
      <c r="AP1926" s="23"/>
      <c r="AQ1926" s="23"/>
      <c r="AR1926" s="23"/>
      <c r="AS1926" s="23"/>
      <c r="AT1926" s="23"/>
      <c r="AU1926" s="23"/>
      <c r="AV1926" s="23"/>
      <c r="AW1926" s="23"/>
      <c r="AX1926" s="23"/>
      <c r="AY1926" s="23"/>
      <c r="AZ1926" s="23"/>
      <c r="BA1926" s="23"/>
      <c r="BB1926" s="23"/>
      <c r="BC1926" s="23"/>
      <c r="BD1926" s="23"/>
      <c r="BE1926" s="23"/>
      <c r="BF1926" s="23"/>
      <c r="CH1926" s="20" t="str">
        <f t="shared" si="88"/>
        <v xml:space="preserve">[01/00/00] </v>
      </c>
    </row>
    <row r="1927" spans="40:86">
      <c r="AN1927" s="23"/>
      <c r="AO1927" s="23"/>
      <c r="AP1927" s="23"/>
      <c r="AQ1927" s="23"/>
      <c r="AR1927" s="23"/>
      <c r="AS1927" s="23"/>
      <c r="AT1927" s="23"/>
      <c r="AU1927" s="23"/>
      <c r="AV1927" s="23"/>
      <c r="AW1927" s="23"/>
      <c r="AX1927" s="23"/>
      <c r="AY1927" s="23"/>
      <c r="AZ1927" s="23"/>
      <c r="BA1927" s="23"/>
      <c r="BB1927" s="23"/>
      <c r="BC1927" s="23"/>
      <c r="BD1927" s="23"/>
      <c r="BE1927" s="23"/>
      <c r="BF1927" s="23"/>
      <c r="CH1927" s="20" t="str">
        <f t="shared" si="88"/>
        <v xml:space="preserve">[01/00/00] </v>
      </c>
    </row>
    <row r="1928" spans="40:86">
      <c r="AN1928" s="23"/>
      <c r="AO1928" s="23"/>
      <c r="AP1928" s="23"/>
      <c r="AQ1928" s="23"/>
      <c r="AR1928" s="23"/>
      <c r="AS1928" s="23"/>
      <c r="AT1928" s="23"/>
      <c r="AU1928" s="23"/>
      <c r="AV1928" s="23"/>
      <c r="AW1928" s="23"/>
      <c r="AX1928" s="23"/>
      <c r="AY1928" s="23"/>
      <c r="AZ1928" s="23"/>
      <c r="BA1928" s="23"/>
      <c r="BB1928" s="23"/>
      <c r="BC1928" s="23"/>
      <c r="BD1928" s="23"/>
      <c r="BE1928" s="23"/>
      <c r="BF1928" s="23"/>
      <c r="CH1928" s="20" t="str">
        <f t="shared" si="88"/>
        <v xml:space="preserve">[01/00/00] </v>
      </c>
    </row>
    <row r="1929" spans="40:86">
      <c r="AN1929" s="23"/>
      <c r="AO1929" s="23"/>
      <c r="AP1929" s="23"/>
      <c r="AQ1929" s="23"/>
      <c r="AR1929" s="23"/>
      <c r="AS1929" s="23"/>
      <c r="AT1929" s="23"/>
      <c r="AU1929" s="23"/>
      <c r="AV1929" s="23"/>
      <c r="AW1929" s="23"/>
      <c r="AX1929" s="23"/>
      <c r="AY1929" s="23"/>
      <c r="AZ1929" s="23"/>
      <c r="BA1929" s="23"/>
      <c r="BB1929" s="23"/>
      <c r="BC1929" s="23"/>
      <c r="BD1929" s="23"/>
      <c r="BE1929" s="23"/>
      <c r="BF1929" s="23"/>
      <c r="CH1929" s="20" t="str">
        <f t="shared" si="88"/>
        <v xml:space="preserve">[01/00/00] </v>
      </c>
    </row>
    <row r="1930" spans="40:86">
      <c r="AN1930" s="23"/>
      <c r="AO1930" s="23"/>
      <c r="AP1930" s="23"/>
      <c r="AQ1930" s="23"/>
      <c r="AR1930" s="23"/>
      <c r="AS1930" s="23"/>
      <c r="AT1930" s="23"/>
      <c r="AU1930" s="23"/>
      <c r="AV1930" s="23"/>
      <c r="AW1930" s="23"/>
      <c r="AX1930" s="23"/>
      <c r="AY1930" s="23"/>
      <c r="AZ1930" s="23"/>
      <c r="BA1930" s="23"/>
      <c r="BB1930" s="23"/>
      <c r="BC1930" s="23"/>
      <c r="BD1930" s="23"/>
      <c r="BE1930" s="23"/>
      <c r="BF1930" s="23"/>
      <c r="CH1930" s="20" t="str">
        <f t="shared" si="88"/>
        <v xml:space="preserve">[01/00/00] </v>
      </c>
    </row>
    <row r="1931" spans="40:86">
      <c r="AN1931" s="23"/>
      <c r="AO1931" s="23"/>
      <c r="AP1931" s="23"/>
      <c r="AQ1931" s="23"/>
      <c r="AR1931" s="23"/>
      <c r="AS1931" s="23"/>
      <c r="AT1931" s="23"/>
      <c r="AU1931" s="23"/>
      <c r="AV1931" s="23"/>
      <c r="AW1931" s="23"/>
      <c r="AX1931" s="23"/>
      <c r="AY1931" s="23"/>
      <c r="AZ1931" s="23"/>
      <c r="BA1931" s="23"/>
      <c r="BB1931" s="23"/>
      <c r="BC1931" s="23"/>
      <c r="BD1931" s="23"/>
      <c r="BE1931" s="23"/>
      <c r="BF1931" s="23"/>
      <c r="CH1931" s="20" t="str">
        <f t="shared" si="88"/>
        <v xml:space="preserve">[01/00/00] </v>
      </c>
    </row>
    <row r="1932" spans="40:86">
      <c r="AN1932" s="23"/>
      <c r="AO1932" s="23"/>
      <c r="AP1932" s="23"/>
      <c r="AQ1932" s="23"/>
      <c r="AR1932" s="23"/>
      <c r="AS1932" s="23"/>
      <c r="AT1932" s="23"/>
      <c r="AU1932" s="23"/>
      <c r="AV1932" s="23"/>
      <c r="AW1932" s="23"/>
      <c r="AX1932" s="23"/>
      <c r="AY1932" s="23"/>
      <c r="AZ1932" s="23"/>
      <c r="BA1932" s="23"/>
      <c r="BB1932" s="23"/>
      <c r="BC1932" s="23"/>
      <c r="BD1932" s="23"/>
      <c r="BE1932" s="23"/>
      <c r="BF1932" s="23"/>
      <c r="CH1932" s="20" t="str">
        <f t="shared" si="88"/>
        <v xml:space="preserve">[01/00/00] </v>
      </c>
    </row>
    <row r="1933" spans="40:86">
      <c r="AN1933" s="23"/>
      <c r="AO1933" s="23"/>
      <c r="AP1933" s="23"/>
      <c r="AQ1933" s="23"/>
      <c r="AR1933" s="23"/>
      <c r="AS1933" s="23"/>
      <c r="AT1933" s="23"/>
      <c r="AU1933" s="23"/>
      <c r="AV1933" s="23"/>
      <c r="AW1933" s="23"/>
      <c r="AX1933" s="23"/>
      <c r="AY1933" s="23"/>
      <c r="AZ1933" s="23"/>
      <c r="BA1933" s="23"/>
      <c r="BB1933" s="23"/>
      <c r="BC1933" s="23"/>
      <c r="BD1933" s="23"/>
      <c r="BE1933" s="23"/>
      <c r="BF1933" s="23"/>
      <c r="CH1933" s="20" t="str">
        <f t="shared" si="88"/>
        <v xml:space="preserve">[01/00/00] </v>
      </c>
    </row>
    <row r="1934" spans="40:86">
      <c r="AN1934" s="23"/>
      <c r="AO1934" s="23"/>
      <c r="AP1934" s="23"/>
      <c r="AQ1934" s="23"/>
      <c r="AR1934" s="23"/>
      <c r="AS1934" s="23"/>
      <c r="AT1934" s="23"/>
      <c r="AU1934" s="23"/>
      <c r="AV1934" s="23"/>
      <c r="AW1934" s="23"/>
      <c r="AX1934" s="23"/>
      <c r="AY1934" s="23"/>
      <c r="AZ1934" s="23"/>
      <c r="BA1934" s="23"/>
      <c r="BB1934" s="23"/>
      <c r="BC1934" s="23"/>
      <c r="BD1934" s="23"/>
      <c r="BE1934" s="23"/>
      <c r="BF1934" s="23"/>
      <c r="CH1934" s="20" t="str">
        <f t="shared" si="88"/>
        <v xml:space="preserve">[01/00/00] </v>
      </c>
    </row>
    <row r="1935" spans="40:86">
      <c r="AN1935" s="23"/>
      <c r="AO1935" s="23"/>
      <c r="AP1935" s="23"/>
      <c r="AQ1935" s="23"/>
      <c r="AR1935" s="23"/>
      <c r="AS1935" s="23"/>
      <c r="AT1935" s="23"/>
      <c r="AU1935" s="23"/>
      <c r="AV1935" s="23"/>
      <c r="AW1935" s="23"/>
      <c r="AX1935" s="23"/>
      <c r="AY1935" s="23"/>
      <c r="AZ1935" s="23"/>
      <c r="BA1935" s="23"/>
      <c r="BB1935" s="23"/>
      <c r="BC1935" s="23"/>
      <c r="BD1935" s="23"/>
      <c r="BE1935" s="23"/>
      <c r="BF1935" s="23"/>
      <c r="CH1935" s="20" t="str">
        <f t="shared" si="88"/>
        <v xml:space="preserve">[01/00/00] </v>
      </c>
    </row>
    <row r="1936" spans="40:86">
      <c r="AN1936" s="23"/>
      <c r="AO1936" s="23"/>
      <c r="AP1936" s="23"/>
      <c r="AQ1936" s="23"/>
      <c r="AR1936" s="23"/>
      <c r="AS1936" s="23"/>
      <c r="AT1936" s="23"/>
      <c r="AU1936" s="23"/>
      <c r="AV1936" s="23"/>
      <c r="AW1936" s="23"/>
      <c r="AX1936" s="23"/>
      <c r="AY1936" s="23"/>
      <c r="AZ1936" s="23"/>
      <c r="BA1936" s="23"/>
      <c r="BB1936" s="23"/>
      <c r="BC1936" s="23"/>
      <c r="BD1936" s="23"/>
      <c r="BE1936" s="23"/>
      <c r="BF1936" s="23"/>
      <c r="CH1936" s="20" t="str">
        <f t="shared" si="88"/>
        <v xml:space="preserve">[01/00/00] </v>
      </c>
    </row>
    <row r="1937" spans="40:86">
      <c r="AN1937" s="23"/>
      <c r="AO1937" s="23"/>
      <c r="AP1937" s="23"/>
      <c r="AQ1937" s="23"/>
      <c r="AR1937" s="23"/>
      <c r="AS1937" s="23"/>
      <c r="AT1937" s="23"/>
      <c r="AU1937" s="23"/>
      <c r="AV1937" s="23"/>
      <c r="AW1937" s="23"/>
      <c r="AX1937" s="23"/>
      <c r="AY1937" s="23"/>
      <c r="AZ1937" s="23"/>
      <c r="BA1937" s="23"/>
      <c r="BB1937" s="23"/>
      <c r="BC1937" s="23"/>
      <c r="BD1937" s="23"/>
      <c r="BE1937" s="23"/>
      <c r="BF1937" s="23"/>
      <c r="CH1937" s="20" t="str">
        <f t="shared" si="88"/>
        <v xml:space="preserve">[01/00/00] </v>
      </c>
    </row>
    <row r="1938" spans="40:86">
      <c r="AN1938" s="23"/>
      <c r="AO1938" s="23"/>
      <c r="AP1938" s="23"/>
      <c r="AQ1938" s="23"/>
      <c r="AR1938" s="23"/>
      <c r="AS1938" s="23"/>
      <c r="AT1938" s="23"/>
      <c r="AU1938" s="23"/>
      <c r="AV1938" s="23"/>
      <c r="AW1938" s="23"/>
      <c r="AX1938" s="23"/>
      <c r="AY1938" s="23"/>
      <c r="AZ1938" s="23"/>
      <c r="BA1938" s="23"/>
      <c r="BB1938" s="23"/>
      <c r="BC1938" s="23"/>
      <c r="BD1938" s="23"/>
      <c r="BE1938" s="23"/>
      <c r="BF1938" s="23"/>
      <c r="CH1938" s="20" t="str">
        <f t="shared" si="88"/>
        <v xml:space="preserve">[01/00/00] </v>
      </c>
    </row>
    <row r="1939" spans="40:86">
      <c r="AN1939" s="23"/>
      <c r="AO1939" s="23"/>
      <c r="AP1939" s="23"/>
      <c r="AQ1939" s="23"/>
      <c r="AR1939" s="23"/>
      <c r="AS1939" s="23"/>
      <c r="AT1939" s="23"/>
      <c r="AU1939" s="23"/>
      <c r="AV1939" s="23"/>
      <c r="AW1939" s="23"/>
      <c r="AX1939" s="23"/>
      <c r="AY1939" s="23"/>
      <c r="AZ1939" s="23"/>
      <c r="BA1939" s="23"/>
      <c r="BB1939" s="23"/>
      <c r="BC1939" s="23"/>
      <c r="BD1939" s="23"/>
      <c r="BE1939" s="23"/>
      <c r="BF1939" s="23"/>
      <c r="CH1939" s="20" t="str">
        <f t="shared" si="88"/>
        <v xml:space="preserve">[01/00/00] </v>
      </c>
    </row>
    <row r="1940" spans="40:86">
      <c r="AN1940" s="23"/>
      <c r="AO1940" s="23"/>
      <c r="AP1940" s="23"/>
      <c r="AQ1940" s="23"/>
      <c r="AR1940" s="23"/>
      <c r="AS1940" s="23"/>
      <c r="AT1940" s="23"/>
      <c r="AU1940" s="23"/>
      <c r="AV1940" s="23"/>
      <c r="AW1940" s="23"/>
      <c r="AX1940" s="23"/>
      <c r="AY1940" s="23"/>
      <c r="AZ1940" s="23"/>
      <c r="BA1940" s="23"/>
      <c r="BB1940" s="23"/>
      <c r="BC1940" s="23"/>
      <c r="BD1940" s="23"/>
      <c r="BE1940" s="23"/>
      <c r="BF1940" s="23"/>
      <c r="CH1940" s="20" t="str">
        <f t="shared" si="88"/>
        <v xml:space="preserve">[01/00/00] </v>
      </c>
    </row>
    <row r="1941" spans="40:86">
      <c r="AN1941" s="23"/>
      <c r="AO1941" s="23"/>
      <c r="AP1941" s="23"/>
      <c r="AQ1941" s="23"/>
      <c r="AR1941" s="23"/>
      <c r="AS1941" s="23"/>
      <c r="AT1941" s="23"/>
      <c r="AU1941" s="23"/>
      <c r="AV1941" s="23"/>
      <c r="AW1941" s="23"/>
      <c r="AX1941" s="23"/>
      <c r="AY1941" s="23"/>
      <c r="AZ1941" s="23"/>
      <c r="BA1941" s="23"/>
      <c r="BB1941" s="23"/>
      <c r="BC1941" s="23"/>
      <c r="BD1941" s="23"/>
      <c r="BE1941" s="23"/>
      <c r="BF1941" s="23"/>
      <c r="CH1941" s="20" t="str">
        <f t="shared" si="88"/>
        <v xml:space="preserve">[01/00/00] </v>
      </c>
    </row>
    <row r="1942" spans="40:86">
      <c r="AN1942" s="23"/>
      <c r="AO1942" s="23"/>
      <c r="AP1942" s="23"/>
      <c r="AQ1942" s="23"/>
      <c r="AR1942" s="23"/>
      <c r="AS1942" s="23"/>
      <c r="AT1942" s="23"/>
      <c r="AU1942" s="23"/>
      <c r="AV1942" s="23"/>
      <c r="AW1942" s="23"/>
      <c r="AX1942" s="23"/>
      <c r="AY1942" s="23"/>
      <c r="AZ1942" s="23"/>
      <c r="BA1942" s="23"/>
      <c r="BB1942" s="23"/>
      <c r="BC1942" s="23"/>
      <c r="BD1942" s="23"/>
      <c r="BE1942" s="23"/>
      <c r="BF1942" s="23"/>
      <c r="CH1942" s="20" t="str">
        <f t="shared" si="88"/>
        <v xml:space="preserve">[01/00/00] </v>
      </c>
    </row>
    <row r="1943" spans="40:86">
      <c r="AN1943" s="23"/>
      <c r="AO1943" s="23"/>
      <c r="AP1943" s="23"/>
      <c r="AQ1943" s="23"/>
      <c r="AR1943" s="23"/>
      <c r="AS1943" s="23"/>
      <c r="AT1943" s="23"/>
      <c r="AU1943" s="23"/>
      <c r="AV1943" s="23"/>
      <c r="AW1943" s="23"/>
      <c r="AX1943" s="23"/>
      <c r="AY1943" s="23"/>
      <c r="AZ1943" s="23"/>
      <c r="BA1943" s="23"/>
      <c r="BB1943" s="23"/>
      <c r="BC1943" s="23"/>
      <c r="BD1943" s="23"/>
      <c r="BE1943" s="23"/>
      <c r="BF1943" s="23"/>
      <c r="CH1943" s="20" t="str">
        <f t="shared" si="88"/>
        <v xml:space="preserve">[01/00/00] </v>
      </c>
    </row>
    <row r="1944" spans="40:86">
      <c r="AN1944" s="23"/>
      <c r="AO1944" s="23"/>
      <c r="AP1944" s="23"/>
      <c r="AQ1944" s="23"/>
      <c r="AR1944" s="23"/>
      <c r="AS1944" s="23"/>
      <c r="AT1944" s="23"/>
      <c r="AU1944" s="23"/>
      <c r="AV1944" s="23"/>
      <c r="AW1944" s="23"/>
      <c r="AX1944" s="23"/>
      <c r="AY1944" s="23"/>
      <c r="AZ1944" s="23"/>
      <c r="BA1944" s="23"/>
      <c r="BB1944" s="23"/>
      <c r="BC1944" s="23"/>
      <c r="BD1944" s="23"/>
      <c r="BE1944" s="23"/>
      <c r="BF1944" s="23"/>
      <c r="CH1944" s="20" t="str">
        <f t="shared" si="88"/>
        <v xml:space="preserve">[01/00/00] </v>
      </c>
    </row>
    <row r="1945" spans="40:86">
      <c r="AN1945" s="23"/>
      <c r="AO1945" s="23"/>
      <c r="AP1945" s="23"/>
      <c r="AQ1945" s="23"/>
      <c r="AR1945" s="23"/>
      <c r="AS1945" s="23"/>
      <c r="AT1945" s="23"/>
      <c r="AU1945" s="23"/>
      <c r="AV1945" s="23"/>
      <c r="AW1945" s="23"/>
      <c r="AX1945" s="23"/>
      <c r="AY1945" s="23"/>
      <c r="AZ1945" s="23"/>
      <c r="BA1945" s="23"/>
      <c r="BB1945" s="23"/>
      <c r="BC1945" s="23"/>
      <c r="BD1945" s="23"/>
      <c r="BE1945" s="23"/>
      <c r="BF1945" s="23"/>
      <c r="CH1945" s="20" t="str">
        <f t="shared" si="88"/>
        <v xml:space="preserve">[01/00/00] </v>
      </c>
    </row>
    <row r="1946" spans="40:86">
      <c r="AN1946" s="23"/>
      <c r="AO1946" s="23"/>
      <c r="AP1946" s="23"/>
      <c r="AQ1946" s="23"/>
      <c r="AR1946" s="23"/>
      <c r="AS1946" s="23"/>
      <c r="AT1946" s="23"/>
      <c r="AU1946" s="23"/>
      <c r="AV1946" s="23"/>
      <c r="AW1946" s="23"/>
      <c r="AX1946" s="23"/>
      <c r="AY1946" s="23"/>
      <c r="AZ1946" s="23"/>
      <c r="BA1946" s="23"/>
      <c r="BB1946" s="23"/>
      <c r="BC1946" s="23"/>
      <c r="BD1946" s="23"/>
      <c r="BE1946" s="23"/>
      <c r="BF1946" s="23"/>
      <c r="CH1946" s="20" t="str">
        <f t="shared" si="88"/>
        <v xml:space="preserve">[01/00/00] </v>
      </c>
    </row>
    <row r="1947" spans="40:86">
      <c r="AN1947" s="23"/>
      <c r="AO1947" s="23"/>
      <c r="AP1947" s="23"/>
      <c r="AQ1947" s="23"/>
      <c r="AR1947" s="23"/>
      <c r="AS1947" s="23"/>
      <c r="AT1947" s="23"/>
      <c r="AU1947" s="23"/>
      <c r="AV1947" s="23"/>
      <c r="AW1947" s="23"/>
      <c r="AX1947" s="23"/>
      <c r="AY1947" s="23"/>
      <c r="AZ1947" s="23"/>
      <c r="BA1947" s="23"/>
      <c r="BB1947" s="23"/>
      <c r="BC1947" s="23"/>
      <c r="BD1947" s="23"/>
      <c r="BE1947" s="23"/>
      <c r="BF1947" s="23"/>
      <c r="CH1947" s="20" t="str">
        <f t="shared" si="88"/>
        <v xml:space="preserve">[01/00/00] </v>
      </c>
    </row>
    <row r="1948" spans="40:86">
      <c r="AN1948" s="23"/>
      <c r="AO1948" s="23"/>
      <c r="AP1948" s="23"/>
      <c r="AQ1948" s="23"/>
      <c r="AR1948" s="23"/>
      <c r="AS1948" s="23"/>
      <c r="AT1948" s="23"/>
      <c r="AU1948" s="23"/>
      <c r="AV1948" s="23"/>
      <c r="AW1948" s="23"/>
      <c r="AX1948" s="23"/>
      <c r="AY1948" s="23"/>
      <c r="AZ1948" s="23"/>
      <c r="BA1948" s="23"/>
      <c r="BB1948" s="23"/>
      <c r="BC1948" s="23"/>
      <c r="BD1948" s="23"/>
      <c r="BE1948" s="23"/>
      <c r="BF1948" s="23"/>
      <c r="CH1948" s="20" t="str">
        <f t="shared" si="88"/>
        <v xml:space="preserve">[01/00/00] </v>
      </c>
    </row>
    <row r="1949" spans="40:86">
      <c r="AN1949" s="23"/>
      <c r="AO1949" s="23"/>
      <c r="AP1949" s="23"/>
      <c r="AQ1949" s="23"/>
      <c r="AR1949" s="23"/>
      <c r="AS1949" s="23"/>
      <c r="AT1949" s="23"/>
      <c r="AU1949" s="23"/>
      <c r="AV1949" s="23"/>
      <c r="AW1949" s="23"/>
      <c r="AX1949" s="23"/>
      <c r="AY1949" s="23"/>
      <c r="AZ1949" s="23"/>
      <c r="BA1949" s="23"/>
      <c r="BB1949" s="23"/>
      <c r="BC1949" s="23"/>
      <c r="BD1949" s="23"/>
      <c r="BE1949" s="23"/>
      <c r="BF1949" s="23"/>
      <c r="CH1949" s="20" t="str">
        <f t="shared" si="88"/>
        <v xml:space="preserve">[01/00/00] </v>
      </c>
    </row>
    <row r="1950" spans="40:86">
      <c r="AN1950" s="23"/>
      <c r="AO1950" s="23"/>
      <c r="AP1950" s="23"/>
      <c r="AQ1950" s="23"/>
      <c r="AR1950" s="23"/>
      <c r="AS1950" s="23"/>
      <c r="AT1950" s="23"/>
      <c r="AU1950" s="23"/>
      <c r="AV1950" s="23"/>
      <c r="AW1950" s="23"/>
      <c r="AX1950" s="23"/>
      <c r="AY1950" s="23"/>
      <c r="AZ1950" s="23"/>
      <c r="BA1950" s="23"/>
      <c r="BB1950" s="23"/>
      <c r="BC1950" s="23"/>
      <c r="BD1950" s="23"/>
      <c r="BE1950" s="23"/>
      <c r="BF1950" s="23"/>
      <c r="CH1950" s="20" t="str">
        <f t="shared" si="88"/>
        <v xml:space="preserve">[01/00/00] </v>
      </c>
    </row>
    <row r="1951" spans="40:86">
      <c r="AN1951" s="23"/>
      <c r="AO1951" s="23"/>
      <c r="AP1951" s="23"/>
      <c r="AQ1951" s="23"/>
      <c r="AR1951" s="23"/>
      <c r="AS1951" s="23"/>
      <c r="AT1951" s="23"/>
      <c r="AU1951" s="23"/>
      <c r="AV1951" s="23"/>
      <c r="AW1951" s="23"/>
      <c r="AX1951" s="23"/>
      <c r="AY1951" s="23"/>
      <c r="AZ1951" s="23"/>
      <c r="BA1951" s="23"/>
      <c r="BB1951" s="23"/>
      <c r="BC1951" s="23"/>
      <c r="BD1951" s="23"/>
      <c r="BE1951" s="23"/>
      <c r="BF1951" s="23"/>
      <c r="CH1951" s="20" t="str">
        <f t="shared" si="88"/>
        <v xml:space="preserve">[01/00/00] </v>
      </c>
    </row>
    <row r="1952" spans="40:86">
      <c r="AN1952" s="23"/>
      <c r="AO1952" s="23"/>
      <c r="AP1952" s="23"/>
      <c r="AQ1952" s="23"/>
      <c r="AR1952" s="23"/>
      <c r="AS1952" s="23"/>
      <c r="AT1952" s="23"/>
      <c r="AU1952" s="23"/>
      <c r="AV1952" s="23"/>
      <c r="AW1952" s="23"/>
      <c r="AX1952" s="23"/>
      <c r="AY1952" s="23"/>
      <c r="AZ1952" s="23"/>
      <c r="BA1952" s="23"/>
      <c r="BB1952" s="23"/>
      <c r="BC1952" s="23"/>
      <c r="BD1952" s="23"/>
      <c r="BE1952" s="23"/>
      <c r="BF1952" s="23"/>
      <c r="CH1952" s="20" t="str">
        <f t="shared" si="88"/>
        <v xml:space="preserve">[01/00/00] </v>
      </c>
    </row>
    <row r="1953" spans="40:86">
      <c r="AN1953" s="23"/>
      <c r="AO1953" s="23"/>
      <c r="AP1953" s="23"/>
      <c r="AQ1953" s="23"/>
      <c r="AR1953" s="23"/>
      <c r="AS1953" s="23"/>
      <c r="AT1953" s="23"/>
      <c r="AU1953" s="23"/>
      <c r="AV1953" s="23"/>
      <c r="AW1953" s="23"/>
      <c r="AX1953" s="23"/>
      <c r="AY1953" s="23"/>
      <c r="AZ1953" s="23"/>
      <c r="BA1953" s="23"/>
      <c r="BB1953" s="23"/>
      <c r="BC1953" s="23"/>
      <c r="BD1953" s="23"/>
      <c r="BE1953" s="23"/>
      <c r="BF1953" s="23"/>
      <c r="CH1953" s="20" t="str">
        <f t="shared" si="88"/>
        <v xml:space="preserve">[01/00/00] </v>
      </c>
    </row>
    <row r="1954" spans="40:86">
      <c r="AN1954" s="23"/>
      <c r="AO1954" s="23"/>
      <c r="AP1954" s="23"/>
      <c r="AQ1954" s="23"/>
      <c r="AR1954" s="23"/>
      <c r="AS1954" s="23"/>
      <c r="AT1954" s="23"/>
      <c r="AU1954" s="23"/>
      <c r="AV1954" s="23"/>
      <c r="AW1954" s="23"/>
      <c r="AX1954" s="23"/>
      <c r="AY1954" s="23"/>
      <c r="AZ1954" s="23"/>
      <c r="BA1954" s="23"/>
      <c r="BB1954" s="23"/>
      <c r="BC1954" s="23"/>
      <c r="BD1954" s="23"/>
      <c r="BE1954" s="23"/>
      <c r="BF1954" s="23"/>
      <c r="CH1954" s="20" t="str">
        <f t="shared" si="88"/>
        <v xml:space="preserve">[01/00/00] </v>
      </c>
    </row>
    <row r="1955" spans="40:86">
      <c r="AN1955" s="23"/>
      <c r="AO1955" s="23"/>
      <c r="AP1955" s="23"/>
      <c r="AQ1955" s="23"/>
      <c r="AR1955" s="23"/>
      <c r="AS1955" s="23"/>
      <c r="AT1955" s="23"/>
      <c r="AU1955" s="23"/>
      <c r="AV1955" s="23"/>
      <c r="AW1955" s="23"/>
      <c r="AX1955" s="23"/>
      <c r="AY1955" s="23"/>
      <c r="AZ1955" s="23"/>
      <c r="BA1955" s="23"/>
      <c r="BB1955" s="23"/>
      <c r="BC1955" s="23"/>
      <c r="BD1955" s="23"/>
      <c r="BE1955" s="23"/>
      <c r="BF1955" s="23"/>
      <c r="CH1955" s="20" t="str">
        <f t="shared" si="88"/>
        <v xml:space="preserve">[01/00/00] </v>
      </c>
    </row>
    <row r="1956" spans="40:86">
      <c r="AN1956" s="23"/>
      <c r="AO1956" s="23"/>
      <c r="AP1956" s="23"/>
      <c r="AQ1956" s="23"/>
      <c r="AR1956" s="23"/>
      <c r="AS1956" s="23"/>
      <c r="AT1956" s="23"/>
      <c r="AU1956" s="23"/>
      <c r="AV1956" s="23"/>
      <c r="AW1956" s="23"/>
      <c r="AX1956" s="23"/>
      <c r="AY1956" s="23"/>
      <c r="AZ1956" s="23"/>
      <c r="BA1956" s="23"/>
      <c r="BB1956" s="23"/>
      <c r="BC1956" s="23"/>
      <c r="BD1956" s="23"/>
      <c r="BE1956" s="23"/>
      <c r="BF1956" s="23"/>
      <c r="CH1956" s="20" t="str">
        <f t="shared" si="88"/>
        <v xml:space="preserve">[01/00/00] </v>
      </c>
    </row>
    <row r="1957" spans="40:86">
      <c r="AN1957" s="23"/>
      <c r="AO1957" s="23"/>
      <c r="AP1957" s="23"/>
      <c r="AQ1957" s="23"/>
      <c r="AR1957" s="23"/>
      <c r="AS1957" s="23"/>
      <c r="AT1957" s="23"/>
      <c r="AU1957" s="23"/>
      <c r="AV1957" s="23"/>
      <c r="AW1957" s="23"/>
      <c r="AX1957" s="23"/>
      <c r="AY1957" s="23"/>
      <c r="AZ1957" s="23"/>
      <c r="BA1957" s="23"/>
      <c r="BB1957" s="23"/>
      <c r="BC1957" s="23"/>
      <c r="BD1957" s="23"/>
      <c r="BE1957" s="23"/>
      <c r="BF1957" s="23"/>
      <c r="CH1957" s="20" t="str">
        <f t="shared" si="88"/>
        <v xml:space="preserve">[01/00/00] </v>
      </c>
    </row>
    <row r="1958" spans="40:86">
      <c r="AN1958" s="23"/>
      <c r="AO1958" s="23"/>
      <c r="AP1958" s="23"/>
      <c r="AQ1958" s="23"/>
      <c r="AR1958" s="23"/>
      <c r="AS1958" s="23"/>
      <c r="AT1958" s="23"/>
      <c r="AU1958" s="23"/>
      <c r="AV1958" s="23"/>
      <c r="AW1958" s="23"/>
      <c r="AX1958" s="23"/>
      <c r="AY1958" s="23"/>
      <c r="AZ1958" s="23"/>
      <c r="BA1958" s="23"/>
      <c r="BB1958" s="23"/>
      <c r="BC1958" s="23"/>
      <c r="BD1958" s="23"/>
      <c r="BE1958" s="23"/>
      <c r="BF1958" s="23"/>
      <c r="CH1958" s="20" t="str">
        <f t="shared" si="88"/>
        <v xml:space="preserve">[01/00/00] </v>
      </c>
    </row>
    <row r="1959" spans="40:86">
      <c r="AN1959" s="23"/>
      <c r="AO1959" s="23"/>
      <c r="AP1959" s="23"/>
      <c r="AQ1959" s="23"/>
      <c r="AR1959" s="23"/>
      <c r="AS1959" s="23"/>
      <c r="AT1959" s="23"/>
      <c r="AU1959" s="23"/>
      <c r="AV1959" s="23"/>
      <c r="AW1959" s="23"/>
      <c r="AX1959" s="23"/>
      <c r="AY1959" s="23"/>
      <c r="AZ1959" s="23"/>
      <c r="BA1959" s="23"/>
      <c r="BB1959" s="23"/>
      <c r="BC1959" s="23"/>
      <c r="BD1959" s="23"/>
      <c r="BE1959" s="23"/>
      <c r="BF1959" s="23"/>
      <c r="CH1959" s="20" t="str">
        <f t="shared" si="88"/>
        <v xml:space="preserve">[01/00/00] </v>
      </c>
    </row>
    <row r="1960" spans="40:86">
      <c r="AN1960" s="23"/>
      <c r="AO1960" s="23"/>
      <c r="AP1960" s="23"/>
      <c r="AQ1960" s="23"/>
      <c r="AR1960" s="23"/>
      <c r="AS1960" s="23"/>
      <c r="AT1960" s="23"/>
      <c r="AU1960" s="23"/>
      <c r="AV1960" s="23"/>
      <c r="AW1960" s="23"/>
      <c r="AX1960" s="23"/>
      <c r="AY1960" s="23"/>
      <c r="AZ1960" s="23"/>
      <c r="BA1960" s="23"/>
      <c r="BB1960" s="23"/>
      <c r="BC1960" s="23"/>
      <c r="BD1960" s="23"/>
      <c r="BE1960" s="23"/>
      <c r="BF1960" s="23"/>
      <c r="CH1960" s="20" t="str">
        <f t="shared" si="88"/>
        <v xml:space="preserve">[01/00/00] </v>
      </c>
    </row>
    <row r="1961" spans="40:86">
      <c r="AN1961" s="23"/>
      <c r="AO1961" s="23"/>
      <c r="AP1961" s="23"/>
      <c r="AQ1961" s="23"/>
      <c r="AR1961" s="23"/>
      <c r="AS1961" s="23"/>
      <c r="AT1961" s="23"/>
      <c r="AU1961" s="23"/>
      <c r="AV1961" s="23"/>
      <c r="AW1961" s="23"/>
      <c r="AX1961" s="23"/>
      <c r="AY1961" s="23"/>
      <c r="AZ1961" s="23"/>
      <c r="BA1961" s="23"/>
      <c r="BB1961" s="23"/>
      <c r="BC1961" s="23"/>
      <c r="BD1961" s="23"/>
      <c r="BE1961" s="23"/>
      <c r="BF1961" s="23"/>
      <c r="CH1961" s="20" t="str">
        <f t="shared" si="88"/>
        <v xml:space="preserve">[01/00/00] </v>
      </c>
    </row>
    <row r="1962" spans="40:86">
      <c r="AN1962" s="23"/>
      <c r="AO1962" s="23"/>
      <c r="AP1962" s="23"/>
      <c r="AQ1962" s="23"/>
      <c r="AR1962" s="23"/>
      <c r="AS1962" s="23"/>
      <c r="AT1962" s="23"/>
      <c r="AU1962" s="23"/>
      <c r="AV1962" s="23"/>
      <c r="AW1962" s="23"/>
      <c r="AX1962" s="23"/>
      <c r="AY1962" s="23"/>
      <c r="AZ1962" s="23"/>
      <c r="BA1962" s="23"/>
      <c r="BB1962" s="23"/>
      <c r="BC1962" s="23"/>
      <c r="BD1962" s="23"/>
      <c r="BE1962" s="23"/>
      <c r="BF1962" s="23"/>
      <c r="CH1962" s="20" t="str">
        <f t="shared" si="88"/>
        <v xml:space="preserve">[01/00/00] </v>
      </c>
    </row>
    <row r="1963" spans="40:86">
      <c r="AN1963" s="23"/>
      <c r="AO1963" s="23"/>
      <c r="AP1963" s="23"/>
      <c r="AQ1963" s="23"/>
      <c r="AR1963" s="23"/>
      <c r="AS1963" s="23"/>
      <c r="AT1963" s="23"/>
      <c r="AU1963" s="23"/>
      <c r="AV1963" s="23"/>
      <c r="AW1963" s="23"/>
      <c r="AX1963" s="23"/>
      <c r="AY1963" s="23"/>
      <c r="AZ1963" s="23"/>
      <c r="BA1963" s="23"/>
      <c r="BB1963" s="23"/>
      <c r="BC1963" s="23"/>
      <c r="BD1963" s="23"/>
      <c r="BE1963" s="23"/>
      <c r="BF1963" s="23"/>
      <c r="CH1963" s="20" t="str">
        <f t="shared" si="88"/>
        <v xml:space="preserve">[01/00/00] </v>
      </c>
    </row>
    <row r="1964" spans="40:86">
      <c r="AN1964" s="23"/>
      <c r="AO1964" s="23"/>
      <c r="AP1964" s="23"/>
      <c r="AQ1964" s="23"/>
      <c r="AR1964" s="23"/>
      <c r="AS1964" s="23"/>
      <c r="AT1964" s="23"/>
      <c r="AU1964" s="23"/>
      <c r="AV1964" s="23"/>
      <c r="AW1964" s="23"/>
      <c r="AX1964" s="23"/>
      <c r="AY1964" s="23"/>
      <c r="AZ1964" s="23"/>
      <c r="BA1964" s="23"/>
      <c r="BB1964" s="23"/>
      <c r="BC1964" s="23"/>
      <c r="BD1964" s="23"/>
      <c r="BE1964" s="23"/>
      <c r="BF1964" s="23"/>
      <c r="CH1964" s="20" t="str">
        <f t="shared" si="88"/>
        <v xml:space="preserve">[01/00/00] </v>
      </c>
    </row>
    <row r="1965" spans="40:86">
      <c r="AN1965" s="23"/>
      <c r="AO1965" s="23"/>
      <c r="AP1965" s="23"/>
      <c r="AQ1965" s="23"/>
      <c r="AR1965" s="23"/>
      <c r="AS1965" s="23"/>
      <c r="AT1965" s="23"/>
      <c r="AU1965" s="23"/>
      <c r="AV1965" s="23"/>
      <c r="AW1965" s="23"/>
      <c r="AX1965" s="23"/>
      <c r="AY1965" s="23"/>
      <c r="AZ1965" s="23"/>
      <c r="BA1965" s="23"/>
      <c r="BB1965" s="23"/>
      <c r="BC1965" s="23"/>
      <c r="BD1965" s="23"/>
      <c r="BE1965" s="23"/>
      <c r="BF1965" s="23"/>
      <c r="CH1965" s="20" t="str">
        <f t="shared" si="88"/>
        <v xml:space="preserve">[01/00/00] </v>
      </c>
    </row>
    <row r="1966" spans="40:86">
      <c r="AN1966" s="23"/>
      <c r="AO1966" s="23"/>
      <c r="AP1966" s="23"/>
      <c r="AQ1966" s="23"/>
      <c r="AR1966" s="23"/>
      <c r="AS1966" s="23"/>
      <c r="AT1966" s="23"/>
      <c r="AU1966" s="23"/>
      <c r="AV1966" s="23"/>
      <c r="AW1966" s="23"/>
      <c r="AX1966" s="23"/>
      <c r="AY1966" s="23"/>
      <c r="AZ1966" s="23"/>
      <c r="BA1966" s="23"/>
      <c r="BB1966" s="23"/>
      <c r="BC1966" s="23"/>
      <c r="BD1966" s="23"/>
      <c r="BE1966" s="23"/>
      <c r="BF1966" s="23"/>
      <c r="CH1966" s="20" t="str">
        <f t="shared" si="88"/>
        <v xml:space="preserve">[01/00/00] </v>
      </c>
    </row>
    <row r="1967" spans="40:86">
      <c r="AN1967" s="23"/>
      <c r="AO1967" s="23"/>
      <c r="AP1967" s="23"/>
      <c r="AQ1967" s="23"/>
      <c r="AR1967" s="23"/>
      <c r="AS1967" s="23"/>
      <c r="AT1967" s="23"/>
      <c r="AU1967" s="23"/>
      <c r="AV1967" s="23"/>
      <c r="AW1967" s="23"/>
      <c r="AX1967" s="23"/>
      <c r="AY1967" s="23"/>
      <c r="AZ1967" s="23"/>
      <c r="BA1967" s="23"/>
      <c r="BB1967" s="23"/>
      <c r="BC1967" s="23"/>
      <c r="BD1967" s="23"/>
      <c r="BE1967" s="23"/>
      <c r="BF1967" s="23"/>
      <c r="CH1967" s="20" t="str">
        <f t="shared" si="88"/>
        <v xml:space="preserve">[01/00/00] </v>
      </c>
    </row>
    <row r="1968" spans="40:86">
      <c r="AN1968" s="23"/>
      <c r="AO1968" s="23"/>
      <c r="AP1968" s="23"/>
      <c r="AQ1968" s="23"/>
      <c r="AR1968" s="23"/>
      <c r="AS1968" s="23"/>
      <c r="AT1968" s="23"/>
      <c r="AU1968" s="23"/>
      <c r="AV1968" s="23"/>
      <c r="AW1968" s="23"/>
      <c r="AX1968" s="23"/>
      <c r="AY1968" s="23"/>
      <c r="AZ1968" s="23"/>
      <c r="BA1968" s="23"/>
      <c r="BB1968" s="23"/>
      <c r="BC1968" s="23"/>
      <c r="BD1968" s="23"/>
      <c r="BE1968" s="23"/>
      <c r="BF1968" s="23"/>
      <c r="CH1968" s="20" t="str">
        <f t="shared" si="88"/>
        <v xml:space="preserve">[01/00/00] </v>
      </c>
    </row>
    <row r="1969" spans="40:86">
      <c r="AN1969" s="23"/>
      <c r="AO1969" s="23"/>
      <c r="AP1969" s="23"/>
      <c r="AQ1969" s="23"/>
      <c r="AR1969" s="23"/>
      <c r="AS1969" s="23"/>
      <c r="AT1969" s="23"/>
      <c r="AU1969" s="23"/>
      <c r="AV1969" s="23"/>
      <c r="AW1969" s="23"/>
      <c r="AX1969" s="23"/>
      <c r="AY1969" s="23"/>
      <c r="AZ1969" s="23"/>
      <c r="BA1969" s="23"/>
      <c r="BB1969" s="23"/>
      <c r="BC1969" s="23"/>
      <c r="BD1969" s="23"/>
      <c r="BE1969" s="23"/>
      <c r="BF1969" s="23"/>
      <c r="CH1969" s="20" t="str">
        <f t="shared" si="88"/>
        <v xml:space="preserve">[01/00/00] </v>
      </c>
    </row>
    <row r="1970" spans="40:86">
      <c r="AN1970" s="23"/>
      <c r="AO1970" s="23"/>
      <c r="AP1970" s="23"/>
      <c r="AQ1970" s="23"/>
      <c r="AR1970" s="23"/>
      <c r="AS1970" s="23"/>
      <c r="AT1970" s="23"/>
      <c r="AU1970" s="23"/>
      <c r="AV1970" s="23"/>
      <c r="AW1970" s="23"/>
      <c r="AX1970" s="23"/>
      <c r="AY1970" s="23"/>
      <c r="AZ1970" s="23"/>
      <c r="BA1970" s="23"/>
      <c r="BB1970" s="23"/>
      <c r="BC1970" s="23"/>
      <c r="BD1970" s="23"/>
      <c r="BE1970" s="23"/>
      <c r="BF1970" s="23"/>
      <c r="CH1970" s="20" t="str">
        <f t="shared" si="88"/>
        <v xml:space="preserve">[01/00/00] </v>
      </c>
    </row>
    <row r="1971" spans="40:86">
      <c r="AN1971" s="23"/>
      <c r="AO1971" s="23"/>
      <c r="AP1971" s="23"/>
      <c r="AQ1971" s="23"/>
      <c r="AR1971" s="23"/>
      <c r="AS1971" s="23"/>
      <c r="AT1971" s="23"/>
      <c r="AU1971" s="23"/>
      <c r="AV1971" s="23"/>
      <c r="AW1971" s="23"/>
      <c r="AX1971" s="23"/>
      <c r="AY1971" s="23"/>
      <c r="AZ1971" s="23"/>
      <c r="BA1971" s="23"/>
      <c r="BB1971" s="23"/>
      <c r="BC1971" s="23"/>
      <c r="BD1971" s="23"/>
      <c r="BE1971" s="23"/>
      <c r="BF1971" s="23"/>
      <c r="CH1971" s="20" t="str">
        <f t="shared" si="88"/>
        <v xml:space="preserve">[01/00/00] </v>
      </c>
    </row>
    <row r="1972" spans="40:86">
      <c r="AN1972" s="23"/>
      <c r="AO1972" s="23"/>
      <c r="AP1972" s="23"/>
      <c r="AQ1972" s="23"/>
      <c r="AR1972" s="23"/>
      <c r="AS1972" s="23"/>
      <c r="AT1972" s="23"/>
      <c r="AU1972" s="23"/>
      <c r="AV1972" s="23"/>
      <c r="AW1972" s="23"/>
      <c r="AX1972" s="23"/>
      <c r="AY1972" s="23"/>
      <c r="AZ1972" s="23"/>
      <c r="BA1972" s="23"/>
      <c r="BB1972" s="23"/>
      <c r="BC1972" s="23"/>
      <c r="BD1972" s="23"/>
      <c r="BE1972" s="23"/>
      <c r="BF1972" s="23"/>
      <c r="CH1972" s="20" t="str">
        <f t="shared" si="88"/>
        <v xml:space="preserve">[01/00/00] </v>
      </c>
    </row>
    <row r="1973" spans="40:86">
      <c r="AN1973" s="23"/>
      <c r="AO1973" s="23"/>
      <c r="AP1973" s="23"/>
      <c r="AQ1973" s="23"/>
      <c r="AR1973" s="23"/>
      <c r="AS1973" s="23"/>
      <c r="AT1973" s="23"/>
      <c r="AU1973" s="23"/>
      <c r="AV1973" s="23"/>
      <c r="AW1973" s="23"/>
      <c r="AX1973" s="23"/>
      <c r="AY1973" s="23"/>
      <c r="AZ1973" s="23"/>
      <c r="BA1973" s="23"/>
      <c r="BB1973" s="23"/>
      <c r="BC1973" s="23"/>
      <c r="BD1973" s="23"/>
      <c r="BE1973" s="23"/>
      <c r="BF1973" s="23"/>
      <c r="CH1973" s="20" t="str">
        <f t="shared" si="88"/>
        <v xml:space="preserve">[01/00/00] </v>
      </c>
    </row>
    <row r="1974" spans="40:86">
      <c r="AN1974" s="23"/>
      <c r="AO1974" s="23"/>
      <c r="AP1974" s="23"/>
      <c r="AQ1974" s="23"/>
      <c r="AR1974" s="23"/>
      <c r="AS1974" s="23"/>
      <c r="AT1974" s="23"/>
      <c r="AU1974" s="23"/>
      <c r="AV1974" s="23"/>
      <c r="AW1974" s="23"/>
      <c r="AX1974" s="23"/>
      <c r="AY1974" s="23"/>
      <c r="AZ1974" s="23"/>
      <c r="BA1974" s="23"/>
      <c r="BB1974" s="23"/>
      <c r="BC1974" s="23"/>
      <c r="BD1974" s="23"/>
      <c r="BE1974" s="23"/>
      <c r="BF1974" s="23"/>
      <c r="CH1974" s="20" t="str">
        <f t="shared" si="88"/>
        <v xml:space="preserve">[01/00/00] </v>
      </c>
    </row>
    <row r="1975" spans="40:86">
      <c r="AN1975" s="23"/>
      <c r="AO1975" s="23"/>
      <c r="AP1975" s="23"/>
      <c r="AQ1975" s="23"/>
      <c r="AR1975" s="23"/>
      <c r="AS1975" s="23"/>
      <c r="AT1975" s="23"/>
      <c r="AU1975" s="23"/>
      <c r="AV1975" s="23"/>
      <c r="AW1975" s="23"/>
      <c r="AX1975" s="23"/>
      <c r="AY1975" s="23"/>
      <c r="AZ1975" s="23"/>
      <c r="BA1975" s="23"/>
      <c r="BB1975" s="23"/>
      <c r="BC1975" s="23"/>
      <c r="BD1975" s="23"/>
      <c r="BE1975" s="23"/>
      <c r="BF1975" s="23"/>
      <c r="CH1975" s="20" t="str">
        <f t="shared" si="88"/>
        <v xml:space="preserve">[01/00/00] </v>
      </c>
    </row>
    <row r="1976" spans="40:86">
      <c r="AN1976" s="23"/>
      <c r="AO1976" s="23"/>
      <c r="AP1976" s="23"/>
      <c r="AQ1976" s="23"/>
      <c r="AR1976" s="23"/>
      <c r="AS1976" s="23"/>
      <c r="AT1976" s="23"/>
      <c r="AU1976" s="23"/>
      <c r="AV1976" s="23"/>
      <c r="AW1976" s="23"/>
      <c r="AX1976" s="23"/>
      <c r="AY1976" s="23"/>
      <c r="AZ1976" s="23"/>
      <c r="BA1976" s="23"/>
      <c r="BB1976" s="23"/>
      <c r="BC1976" s="23"/>
      <c r="BD1976" s="23"/>
      <c r="BE1976" s="23"/>
      <c r="BF1976" s="23"/>
      <c r="CH1976" s="20" t="str">
        <f t="shared" si="88"/>
        <v xml:space="preserve">[01/00/00] </v>
      </c>
    </row>
    <row r="1977" spans="40:86">
      <c r="AN1977" s="23"/>
      <c r="AO1977" s="23"/>
      <c r="AP1977" s="23"/>
      <c r="AQ1977" s="23"/>
      <c r="AR1977" s="23"/>
      <c r="AS1977" s="23"/>
      <c r="AT1977" s="23"/>
      <c r="AU1977" s="23"/>
      <c r="AV1977" s="23"/>
      <c r="AW1977" s="23"/>
      <c r="AX1977" s="23"/>
      <c r="AY1977" s="23"/>
      <c r="AZ1977" s="23"/>
      <c r="BA1977" s="23"/>
      <c r="BB1977" s="23"/>
      <c r="BC1977" s="23"/>
      <c r="BD1977" s="23"/>
      <c r="BE1977" s="23"/>
      <c r="BF1977" s="23"/>
      <c r="CH1977" s="20" t="str">
        <f t="shared" si="88"/>
        <v xml:space="preserve">[01/00/00] </v>
      </c>
    </row>
    <row r="1978" spans="40:86">
      <c r="AN1978" s="23"/>
      <c r="AO1978" s="23"/>
      <c r="AP1978" s="23"/>
      <c r="AQ1978" s="23"/>
      <c r="AR1978" s="23"/>
      <c r="AS1978" s="23"/>
      <c r="AT1978" s="23"/>
      <c r="AU1978" s="23"/>
      <c r="AV1978" s="23"/>
      <c r="AW1978" s="23"/>
      <c r="AX1978" s="23"/>
      <c r="AY1978" s="23"/>
      <c r="AZ1978" s="23"/>
      <c r="BA1978" s="23"/>
      <c r="BB1978" s="23"/>
      <c r="BC1978" s="23"/>
      <c r="BD1978" s="23"/>
      <c r="BE1978" s="23"/>
      <c r="BF1978" s="23"/>
      <c r="CH1978" s="20" t="str">
        <f t="shared" si="88"/>
        <v xml:space="preserve">[01/00/00] </v>
      </c>
    </row>
    <row r="1979" spans="40:86">
      <c r="AN1979" s="23"/>
      <c r="AO1979" s="23"/>
      <c r="AP1979" s="23"/>
      <c r="AQ1979" s="23"/>
      <c r="AR1979" s="23"/>
      <c r="AS1979" s="23"/>
      <c r="AT1979" s="23"/>
      <c r="AU1979" s="23"/>
      <c r="AV1979" s="23"/>
      <c r="AW1979" s="23"/>
      <c r="AX1979" s="23"/>
      <c r="AY1979" s="23"/>
      <c r="AZ1979" s="23"/>
      <c r="BA1979" s="23"/>
      <c r="BB1979" s="23"/>
      <c r="BC1979" s="23"/>
      <c r="BD1979" s="23"/>
      <c r="BE1979" s="23"/>
      <c r="BF1979" s="23"/>
      <c r="CH1979" s="20" t="str">
        <f t="shared" si="88"/>
        <v xml:space="preserve">[01/00/00] </v>
      </c>
    </row>
    <row r="1980" spans="40:86">
      <c r="AN1980" s="23"/>
      <c r="AO1980" s="23"/>
      <c r="AP1980" s="23"/>
      <c r="AQ1980" s="23"/>
      <c r="AR1980" s="23"/>
      <c r="AS1980" s="23"/>
      <c r="AT1980" s="23"/>
      <c r="AU1980" s="23"/>
      <c r="AV1980" s="23"/>
      <c r="AW1980" s="23"/>
      <c r="AX1980" s="23"/>
      <c r="AY1980" s="23"/>
      <c r="AZ1980" s="23"/>
      <c r="BA1980" s="23"/>
      <c r="BB1980" s="23"/>
      <c r="BC1980" s="23"/>
      <c r="BD1980" s="23"/>
      <c r="BE1980" s="23"/>
      <c r="BF1980" s="23"/>
      <c r="CH1980" s="20" t="str">
        <f t="shared" si="88"/>
        <v xml:space="preserve">[01/00/00] </v>
      </c>
    </row>
    <row r="1981" spans="40:86">
      <c r="AN1981" s="23"/>
      <c r="AO1981" s="23"/>
      <c r="AP1981" s="23"/>
      <c r="AQ1981" s="23"/>
      <c r="AR1981" s="23"/>
      <c r="AS1981" s="23"/>
      <c r="AT1981" s="23"/>
      <c r="AU1981" s="23"/>
      <c r="AV1981" s="23"/>
      <c r="AW1981" s="23"/>
      <c r="AX1981" s="23"/>
      <c r="AY1981" s="23"/>
      <c r="AZ1981" s="23"/>
      <c r="BA1981" s="23"/>
      <c r="BB1981" s="23"/>
      <c r="BC1981" s="23"/>
      <c r="BD1981" s="23"/>
      <c r="BE1981" s="23"/>
      <c r="BF1981" s="23"/>
      <c r="CH1981" s="20" t="str">
        <f t="shared" si="88"/>
        <v xml:space="preserve">[01/00/00] </v>
      </c>
    </row>
    <row r="1982" spans="40:86">
      <c r="AN1982" s="23"/>
      <c r="AO1982" s="23"/>
      <c r="AP1982" s="23"/>
      <c r="AQ1982" s="23"/>
      <c r="AR1982" s="23"/>
      <c r="AS1982" s="23"/>
      <c r="AT1982" s="23"/>
      <c r="AU1982" s="23"/>
      <c r="AV1982" s="23"/>
      <c r="AW1982" s="23"/>
      <c r="AX1982" s="23"/>
      <c r="AY1982" s="23"/>
      <c r="AZ1982" s="23"/>
      <c r="BA1982" s="23"/>
      <c r="BB1982" s="23"/>
      <c r="BC1982" s="23"/>
      <c r="BD1982" s="23"/>
      <c r="BE1982" s="23"/>
      <c r="BF1982" s="23"/>
      <c r="CH1982" s="20" t="str">
        <f t="shared" si="88"/>
        <v xml:space="preserve">[01/00/00] </v>
      </c>
    </row>
    <row r="1983" spans="40:86">
      <c r="AN1983" s="23"/>
      <c r="AO1983" s="23"/>
      <c r="AP1983" s="23"/>
      <c r="AQ1983" s="23"/>
      <c r="AR1983" s="23"/>
      <c r="AS1983" s="23"/>
      <c r="AT1983" s="23"/>
      <c r="AU1983" s="23"/>
      <c r="AV1983" s="23"/>
      <c r="AW1983" s="23"/>
      <c r="AX1983" s="23"/>
      <c r="AY1983" s="23"/>
      <c r="AZ1983" s="23"/>
      <c r="BA1983" s="23"/>
      <c r="BB1983" s="23"/>
      <c r="BC1983" s="23"/>
      <c r="BD1983" s="23"/>
      <c r="BE1983" s="23"/>
      <c r="BF1983" s="23"/>
      <c r="CH1983" s="20" t="str">
        <f t="shared" si="88"/>
        <v xml:space="preserve">[01/00/00] </v>
      </c>
    </row>
    <row r="1984" spans="40:86">
      <c r="AN1984" s="23"/>
      <c r="AO1984" s="23"/>
      <c r="AP1984" s="23"/>
      <c r="AQ1984" s="23"/>
      <c r="AR1984" s="23"/>
      <c r="AS1984" s="23"/>
      <c r="AT1984" s="23"/>
      <c r="AU1984" s="23"/>
      <c r="AV1984" s="23"/>
      <c r="AW1984" s="23"/>
      <c r="AX1984" s="23"/>
      <c r="AY1984" s="23"/>
      <c r="AZ1984" s="23"/>
      <c r="BA1984" s="23"/>
      <c r="BB1984" s="23"/>
      <c r="BC1984" s="23"/>
      <c r="BD1984" s="23"/>
      <c r="BE1984" s="23"/>
      <c r="BF1984" s="23"/>
      <c r="CH1984" s="20" t="str">
        <f t="shared" si="88"/>
        <v xml:space="preserve">[01/00/00] </v>
      </c>
    </row>
    <row r="1985" spans="40:86">
      <c r="AN1985" s="23"/>
      <c r="AO1985" s="23"/>
      <c r="AP1985" s="23"/>
      <c r="AQ1985" s="23"/>
      <c r="AR1985" s="23"/>
      <c r="AS1985" s="23"/>
      <c r="AT1985" s="23"/>
      <c r="AU1985" s="23"/>
      <c r="AV1985" s="23"/>
      <c r="AW1985" s="23"/>
      <c r="AX1985" s="23"/>
      <c r="AY1985" s="23"/>
      <c r="AZ1985" s="23"/>
      <c r="BA1985" s="23"/>
      <c r="BB1985" s="23"/>
      <c r="BC1985" s="23"/>
      <c r="BD1985" s="23"/>
      <c r="BE1985" s="23"/>
      <c r="BF1985" s="23"/>
      <c r="CH1985" s="20" t="str">
        <f t="shared" si="88"/>
        <v xml:space="preserve">[01/00/00] </v>
      </c>
    </row>
    <row r="1986" spans="40:86">
      <c r="AN1986" s="23"/>
      <c r="AO1986" s="23"/>
      <c r="AP1986" s="23"/>
      <c r="AQ1986" s="23"/>
      <c r="AR1986" s="23"/>
      <c r="AS1986" s="23"/>
      <c r="AT1986" s="23"/>
      <c r="AU1986" s="23"/>
      <c r="AV1986" s="23"/>
      <c r="AW1986" s="23"/>
      <c r="AX1986" s="23"/>
      <c r="AY1986" s="23"/>
      <c r="AZ1986" s="23"/>
      <c r="BA1986" s="23"/>
      <c r="BB1986" s="23"/>
      <c r="BC1986" s="23"/>
      <c r="BD1986" s="23"/>
      <c r="BE1986" s="23"/>
      <c r="BF1986" s="23"/>
      <c r="CH1986" s="20" t="str">
        <f t="shared" si="88"/>
        <v xml:space="preserve">[01/00/00] </v>
      </c>
    </row>
    <row r="1987" spans="40:86">
      <c r="AN1987" s="23"/>
      <c r="AO1987" s="23"/>
      <c r="AP1987" s="23"/>
      <c r="AQ1987" s="23"/>
      <c r="AR1987" s="23"/>
      <c r="AS1987" s="23"/>
      <c r="AT1987" s="23"/>
      <c r="AU1987" s="23"/>
      <c r="AV1987" s="23"/>
      <c r="AW1987" s="23"/>
      <c r="AX1987" s="23"/>
      <c r="AY1987" s="23"/>
      <c r="AZ1987" s="23"/>
      <c r="BA1987" s="23"/>
      <c r="BB1987" s="23"/>
      <c r="BC1987" s="23"/>
      <c r="BD1987" s="23"/>
      <c r="BE1987" s="23"/>
      <c r="BF1987" s="23"/>
      <c r="CH1987" s="20" t="str">
        <f t="shared" si="88"/>
        <v xml:space="preserve">[01/00/00] </v>
      </c>
    </row>
    <row r="1988" spans="40:86">
      <c r="AN1988" s="23"/>
      <c r="AO1988" s="23"/>
      <c r="AP1988" s="23"/>
      <c r="AQ1988" s="23"/>
      <c r="AR1988" s="23"/>
      <c r="AS1988" s="23"/>
      <c r="AT1988" s="23"/>
      <c r="AU1988" s="23"/>
      <c r="AV1988" s="23"/>
      <c r="AW1988" s="23"/>
      <c r="AX1988" s="23"/>
      <c r="AY1988" s="23"/>
      <c r="AZ1988" s="23"/>
      <c r="BA1988" s="23"/>
      <c r="BB1988" s="23"/>
      <c r="BC1988" s="23"/>
      <c r="BD1988" s="23"/>
      <c r="BE1988" s="23"/>
      <c r="BF1988" s="23"/>
      <c r="CH1988" s="20" t="str">
        <f t="shared" ref="CH1988:CH2051" si="89">"[" &amp; TEXT(CD1988,"MM/DD/YY") &amp; "] "</f>
        <v xml:space="preserve">[01/00/00] </v>
      </c>
    </row>
    <row r="1989" spans="40:86">
      <c r="AN1989" s="23"/>
      <c r="AO1989" s="23"/>
      <c r="AP1989" s="23"/>
      <c r="AQ1989" s="23"/>
      <c r="AR1989" s="23"/>
      <c r="AS1989" s="23"/>
      <c r="AT1989" s="23"/>
      <c r="AU1989" s="23"/>
      <c r="AV1989" s="23"/>
      <c r="AW1989" s="23"/>
      <c r="AX1989" s="23"/>
      <c r="AY1989" s="23"/>
      <c r="AZ1989" s="23"/>
      <c r="BA1989" s="23"/>
      <c r="BB1989" s="23"/>
      <c r="BC1989" s="23"/>
      <c r="BD1989" s="23"/>
      <c r="BE1989" s="23"/>
      <c r="BF1989" s="23"/>
      <c r="CH1989" s="20" t="str">
        <f t="shared" si="89"/>
        <v xml:space="preserve">[01/00/00] </v>
      </c>
    </row>
    <row r="1990" spans="40:86">
      <c r="AN1990" s="23"/>
      <c r="AO1990" s="23"/>
      <c r="AP1990" s="23"/>
      <c r="AQ1990" s="23"/>
      <c r="AR1990" s="23"/>
      <c r="AS1990" s="23"/>
      <c r="AT1990" s="23"/>
      <c r="AU1990" s="23"/>
      <c r="AV1990" s="23"/>
      <c r="AW1990" s="23"/>
      <c r="AX1990" s="23"/>
      <c r="AY1990" s="23"/>
      <c r="AZ1990" s="23"/>
      <c r="BA1990" s="23"/>
      <c r="BB1990" s="23"/>
      <c r="BC1990" s="23"/>
      <c r="BD1990" s="23"/>
      <c r="BE1990" s="23"/>
      <c r="BF1990" s="23"/>
      <c r="CH1990" s="20" t="str">
        <f t="shared" si="89"/>
        <v xml:space="preserve">[01/00/00] </v>
      </c>
    </row>
    <row r="1991" spans="40:86">
      <c r="AN1991" s="23"/>
      <c r="AO1991" s="23"/>
      <c r="AP1991" s="23"/>
      <c r="AQ1991" s="23"/>
      <c r="AR1991" s="23"/>
      <c r="AS1991" s="23"/>
      <c r="AT1991" s="23"/>
      <c r="AU1991" s="23"/>
      <c r="AV1991" s="23"/>
      <c r="AW1991" s="23"/>
      <c r="AX1991" s="23"/>
      <c r="AY1991" s="23"/>
      <c r="AZ1991" s="23"/>
      <c r="BA1991" s="23"/>
      <c r="BB1991" s="23"/>
      <c r="BC1991" s="23"/>
      <c r="BD1991" s="23"/>
      <c r="BE1991" s="23"/>
      <c r="BF1991" s="23"/>
      <c r="CH1991" s="20" t="str">
        <f t="shared" si="89"/>
        <v xml:space="preserve">[01/00/00] </v>
      </c>
    </row>
    <row r="1992" spans="40:86">
      <c r="AN1992" s="23"/>
      <c r="AO1992" s="23"/>
      <c r="AP1992" s="23"/>
      <c r="AQ1992" s="23"/>
      <c r="AR1992" s="23"/>
      <c r="AS1992" s="23"/>
      <c r="AT1992" s="23"/>
      <c r="AU1992" s="23"/>
      <c r="AV1992" s="23"/>
      <c r="AW1992" s="23"/>
      <c r="AX1992" s="23"/>
      <c r="AY1992" s="23"/>
      <c r="AZ1992" s="23"/>
      <c r="BA1992" s="23"/>
      <c r="BB1992" s="23"/>
      <c r="BC1992" s="23"/>
      <c r="BD1992" s="23"/>
      <c r="BE1992" s="23"/>
      <c r="BF1992" s="23"/>
      <c r="CH1992" s="20" t="str">
        <f t="shared" si="89"/>
        <v xml:space="preserve">[01/00/00] </v>
      </c>
    </row>
    <row r="1993" spans="40:86">
      <c r="AN1993" s="23"/>
      <c r="AO1993" s="23"/>
      <c r="AP1993" s="23"/>
      <c r="AQ1993" s="23"/>
      <c r="AR1993" s="23"/>
      <c r="AS1993" s="23"/>
      <c r="AT1993" s="23"/>
      <c r="AU1993" s="23"/>
      <c r="AV1993" s="23"/>
      <c r="AW1993" s="23"/>
      <c r="AX1993" s="23"/>
      <c r="AY1993" s="23"/>
      <c r="AZ1993" s="23"/>
      <c r="BA1993" s="23"/>
      <c r="BB1993" s="23"/>
      <c r="BC1993" s="23"/>
      <c r="BD1993" s="23"/>
      <c r="BE1993" s="23"/>
      <c r="BF1993" s="23"/>
      <c r="CH1993" s="20" t="str">
        <f t="shared" si="89"/>
        <v xml:space="preserve">[01/00/00] </v>
      </c>
    </row>
    <row r="1994" spans="40:86">
      <c r="AN1994" s="23"/>
      <c r="AO1994" s="23"/>
      <c r="AP1994" s="23"/>
      <c r="AQ1994" s="23"/>
      <c r="AR1994" s="23"/>
      <c r="AS1994" s="23"/>
      <c r="AT1994" s="23"/>
      <c r="AU1994" s="23"/>
      <c r="AV1994" s="23"/>
      <c r="AW1994" s="23"/>
      <c r="AX1994" s="23"/>
      <c r="AY1994" s="23"/>
      <c r="AZ1994" s="23"/>
      <c r="BA1994" s="23"/>
      <c r="BB1994" s="23"/>
      <c r="BC1994" s="23"/>
      <c r="BD1994" s="23"/>
      <c r="BE1994" s="23"/>
      <c r="BF1994" s="23"/>
      <c r="CH1994" s="20" t="str">
        <f t="shared" si="89"/>
        <v xml:space="preserve">[01/00/00] </v>
      </c>
    </row>
    <row r="1995" spans="40:86">
      <c r="AN1995" s="23"/>
      <c r="AO1995" s="23"/>
      <c r="AP1995" s="23"/>
      <c r="AQ1995" s="23"/>
      <c r="AR1995" s="23"/>
      <c r="AS1995" s="23"/>
      <c r="AT1995" s="23"/>
      <c r="AU1995" s="23"/>
      <c r="AV1995" s="23"/>
      <c r="AW1995" s="23"/>
      <c r="AX1995" s="23"/>
      <c r="AY1995" s="23"/>
      <c r="AZ1995" s="23"/>
      <c r="BA1995" s="23"/>
      <c r="BB1995" s="23"/>
      <c r="BC1995" s="23"/>
      <c r="BD1995" s="23"/>
      <c r="BE1995" s="23"/>
      <c r="BF1995" s="23"/>
      <c r="CH1995" s="20" t="str">
        <f t="shared" si="89"/>
        <v xml:space="preserve">[01/00/00] </v>
      </c>
    </row>
    <row r="1996" spans="40:86">
      <c r="AN1996" s="23"/>
      <c r="AO1996" s="23"/>
      <c r="AP1996" s="23"/>
      <c r="AQ1996" s="23"/>
      <c r="AR1996" s="23"/>
      <c r="AS1996" s="23"/>
      <c r="AT1996" s="23"/>
      <c r="AU1996" s="23"/>
      <c r="AV1996" s="23"/>
      <c r="AW1996" s="23"/>
      <c r="AX1996" s="23"/>
      <c r="AY1996" s="23"/>
      <c r="AZ1996" s="23"/>
      <c r="BA1996" s="23"/>
      <c r="BB1996" s="23"/>
      <c r="BC1996" s="23"/>
      <c r="BD1996" s="23"/>
      <c r="BE1996" s="23"/>
      <c r="BF1996" s="23"/>
      <c r="CH1996" s="20" t="str">
        <f t="shared" si="89"/>
        <v xml:space="preserve">[01/00/00] </v>
      </c>
    </row>
    <row r="1997" spans="40:86">
      <c r="AN1997" s="23"/>
      <c r="AO1997" s="23"/>
      <c r="AP1997" s="23"/>
      <c r="AQ1997" s="23"/>
      <c r="AR1997" s="23"/>
      <c r="AS1997" s="23"/>
      <c r="AT1997" s="23"/>
      <c r="AU1997" s="23"/>
      <c r="AV1997" s="23"/>
      <c r="AW1997" s="23"/>
      <c r="AX1997" s="23"/>
      <c r="AY1997" s="23"/>
      <c r="AZ1997" s="23"/>
      <c r="BA1997" s="23"/>
      <c r="BB1997" s="23"/>
      <c r="BC1997" s="23"/>
      <c r="BD1997" s="23"/>
      <c r="BE1997" s="23"/>
      <c r="BF1997" s="23"/>
      <c r="CH1997" s="20" t="str">
        <f t="shared" si="89"/>
        <v xml:space="preserve">[01/00/00] </v>
      </c>
    </row>
    <row r="1998" spans="40:86">
      <c r="AN1998" s="23"/>
      <c r="AO1998" s="23"/>
      <c r="AP1998" s="23"/>
      <c r="AQ1998" s="23"/>
      <c r="AR1998" s="23"/>
      <c r="AS1998" s="23"/>
      <c r="AT1998" s="23"/>
      <c r="AU1998" s="23"/>
      <c r="AV1998" s="23"/>
      <c r="AW1998" s="23"/>
      <c r="AX1998" s="23"/>
      <c r="AY1998" s="23"/>
      <c r="AZ1998" s="23"/>
      <c r="BA1998" s="23"/>
      <c r="BB1998" s="23"/>
      <c r="BC1998" s="23"/>
      <c r="BD1998" s="23"/>
      <c r="BE1998" s="23"/>
      <c r="BF1998" s="23"/>
      <c r="CH1998" s="20" t="str">
        <f t="shared" si="89"/>
        <v xml:space="preserve">[01/00/00] </v>
      </c>
    </row>
    <row r="1999" spans="40:86">
      <c r="AN1999" s="23"/>
      <c r="AO1999" s="23"/>
      <c r="AP1999" s="23"/>
      <c r="AQ1999" s="23"/>
      <c r="AR1999" s="23"/>
      <c r="AS1999" s="23"/>
      <c r="AT1999" s="23"/>
      <c r="AU1999" s="23"/>
      <c r="AV1999" s="23"/>
      <c r="AW1999" s="23"/>
      <c r="AX1999" s="23"/>
      <c r="AY1999" s="23"/>
      <c r="AZ1999" s="23"/>
      <c r="BA1999" s="23"/>
      <c r="BB1999" s="23"/>
      <c r="BC1999" s="23"/>
      <c r="BD1999" s="23"/>
      <c r="BE1999" s="23"/>
      <c r="BF1999" s="23"/>
      <c r="CH1999" s="20" t="str">
        <f t="shared" si="89"/>
        <v xml:space="preserve">[01/00/00] </v>
      </c>
    </row>
    <row r="2000" spans="40:86">
      <c r="AN2000" s="23"/>
      <c r="AO2000" s="23"/>
      <c r="AP2000" s="23"/>
      <c r="AQ2000" s="23"/>
      <c r="AR2000" s="23"/>
      <c r="AS2000" s="23"/>
      <c r="AT2000" s="23"/>
      <c r="AU2000" s="23"/>
      <c r="AV2000" s="23"/>
      <c r="AW2000" s="23"/>
      <c r="AX2000" s="23"/>
      <c r="AY2000" s="23"/>
      <c r="AZ2000" s="23"/>
      <c r="BA2000" s="23"/>
      <c r="BB2000" s="23"/>
      <c r="BC2000" s="23"/>
      <c r="BD2000" s="23"/>
      <c r="BE2000" s="23"/>
      <c r="BF2000" s="23"/>
      <c r="CH2000" s="20" t="str">
        <f t="shared" si="89"/>
        <v xml:space="preserve">[01/00/00] </v>
      </c>
    </row>
    <row r="2001" spans="40:86">
      <c r="AN2001" s="23"/>
      <c r="AO2001" s="23"/>
      <c r="AP2001" s="23"/>
      <c r="AQ2001" s="23"/>
      <c r="AR2001" s="23"/>
      <c r="AS2001" s="23"/>
      <c r="AT2001" s="23"/>
      <c r="AU2001" s="23"/>
      <c r="AV2001" s="23"/>
      <c r="AW2001" s="23"/>
      <c r="AX2001" s="23"/>
      <c r="AY2001" s="23"/>
      <c r="AZ2001" s="23"/>
      <c r="BA2001" s="23"/>
      <c r="BB2001" s="23"/>
      <c r="BC2001" s="23"/>
      <c r="BD2001" s="23"/>
      <c r="BE2001" s="23"/>
      <c r="BF2001" s="23"/>
      <c r="CH2001" s="20" t="str">
        <f t="shared" si="89"/>
        <v xml:space="preserve">[01/00/00] </v>
      </c>
    </row>
    <row r="2002" spans="40:86">
      <c r="AN2002" s="23"/>
      <c r="AO2002" s="23"/>
      <c r="AP2002" s="23"/>
      <c r="AQ2002" s="23"/>
      <c r="AR2002" s="23"/>
      <c r="AS2002" s="23"/>
      <c r="AT2002" s="23"/>
      <c r="AU2002" s="23"/>
      <c r="AV2002" s="23"/>
      <c r="AW2002" s="23"/>
      <c r="AX2002" s="23"/>
      <c r="AY2002" s="23"/>
      <c r="AZ2002" s="23"/>
      <c r="BA2002" s="23"/>
      <c r="BB2002" s="23"/>
      <c r="BC2002" s="23"/>
      <c r="BD2002" s="23"/>
      <c r="BE2002" s="23"/>
      <c r="BF2002" s="23"/>
      <c r="CH2002" s="20" t="str">
        <f t="shared" si="89"/>
        <v xml:space="preserve">[01/00/00] </v>
      </c>
    </row>
    <row r="2003" spans="40:86">
      <c r="AN2003" s="23"/>
      <c r="AO2003" s="23"/>
      <c r="AP2003" s="23"/>
      <c r="AQ2003" s="23"/>
      <c r="AR2003" s="23"/>
      <c r="AS2003" s="23"/>
      <c r="AT2003" s="23"/>
      <c r="AU2003" s="23"/>
      <c r="AV2003" s="23"/>
      <c r="AW2003" s="23"/>
      <c r="AX2003" s="23"/>
      <c r="AY2003" s="23"/>
      <c r="AZ2003" s="23"/>
      <c r="BA2003" s="23"/>
      <c r="BB2003" s="23"/>
      <c r="BC2003" s="23"/>
      <c r="BD2003" s="23"/>
      <c r="BE2003" s="23"/>
      <c r="BF2003" s="23"/>
      <c r="CH2003" s="20" t="str">
        <f t="shared" si="89"/>
        <v xml:space="preserve">[01/00/00] </v>
      </c>
    </row>
    <row r="2004" spans="40:86">
      <c r="AN2004" s="23"/>
      <c r="AO2004" s="23"/>
      <c r="AP2004" s="23"/>
      <c r="AQ2004" s="23"/>
      <c r="AR2004" s="23"/>
      <c r="AS2004" s="23"/>
      <c r="AT2004" s="23"/>
      <c r="AU2004" s="23"/>
      <c r="AV2004" s="23"/>
      <c r="AW2004" s="23"/>
      <c r="AX2004" s="23"/>
      <c r="AY2004" s="23"/>
      <c r="AZ2004" s="23"/>
      <c r="BA2004" s="23"/>
      <c r="BB2004" s="23"/>
      <c r="BC2004" s="23"/>
      <c r="BD2004" s="23"/>
      <c r="BE2004" s="23"/>
      <c r="BF2004" s="23"/>
      <c r="CH2004" s="20" t="str">
        <f t="shared" si="89"/>
        <v xml:space="preserve">[01/00/00] </v>
      </c>
    </row>
    <row r="2005" spans="40:86">
      <c r="AN2005" s="23"/>
      <c r="AO2005" s="23"/>
      <c r="AP2005" s="23"/>
      <c r="AQ2005" s="23"/>
      <c r="AR2005" s="23"/>
      <c r="AS2005" s="23"/>
      <c r="AT2005" s="23"/>
      <c r="AU2005" s="23"/>
      <c r="AV2005" s="23"/>
      <c r="AW2005" s="23"/>
      <c r="AX2005" s="23"/>
      <c r="AY2005" s="23"/>
      <c r="AZ2005" s="23"/>
      <c r="BA2005" s="23"/>
      <c r="BB2005" s="23"/>
      <c r="BC2005" s="23"/>
      <c r="BD2005" s="23"/>
      <c r="BE2005" s="23"/>
      <c r="BF2005" s="23"/>
      <c r="CH2005" s="20" t="str">
        <f t="shared" si="89"/>
        <v xml:space="preserve">[01/00/00] </v>
      </c>
    </row>
    <row r="2006" spans="40:86">
      <c r="AN2006" s="23"/>
      <c r="AO2006" s="23"/>
      <c r="AP2006" s="23"/>
      <c r="AQ2006" s="23"/>
      <c r="AR2006" s="23"/>
      <c r="AS2006" s="23"/>
      <c r="AT2006" s="23"/>
      <c r="AU2006" s="23"/>
      <c r="AV2006" s="23"/>
      <c r="AW2006" s="23"/>
      <c r="AX2006" s="23"/>
      <c r="AY2006" s="23"/>
      <c r="AZ2006" s="23"/>
      <c r="BA2006" s="23"/>
      <c r="BB2006" s="23"/>
      <c r="BC2006" s="23"/>
      <c r="BD2006" s="23"/>
      <c r="BE2006" s="23"/>
      <c r="BF2006" s="23"/>
      <c r="CH2006" s="20" t="str">
        <f t="shared" si="89"/>
        <v xml:space="preserve">[01/00/00] </v>
      </c>
    </row>
    <row r="2007" spans="40:86">
      <c r="AN2007" s="23"/>
      <c r="AO2007" s="23"/>
      <c r="AP2007" s="23"/>
      <c r="AQ2007" s="23"/>
      <c r="AR2007" s="23"/>
      <c r="AS2007" s="23"/>
      <c r="AT2007" s="23"/>
      <c r="AU2007" s="23"/>
      <c r="AV2007" s="23"/>
      <c r="AW2007" s="23"/>
      <c r="AX2007" s="23"/>
      <c r="AY2007" s="23"/>
      <c r="AZ2007" s="23"/>
      <c r="BA2007" s="23"/>
      <c r="BB2007" s="23"/>
      <c r="BC2007" s="23"/>
      <c r="BD2007" s="23"/>
      <c r="BE2007" s="23"/>
      <c r="BF2007" s="23"/>
      <c r="CH2007" s="20" t="str">
        <f t="shared" si="89"/>
        <v xml:space="preserve">[01/00/00] </v>
      </c>
    </row>
    <row r="2008" spans="40:86">
      <c r="AN2008" s="23"/>
      <c r="AO2008" s="23"/>
      <c r="AP2008" s="23"/>
      <c r="AQ2008" s="23"/>
      <c r="AR2008" s="23"/>
      <c r="AS2008" s="23"/>
      <c r="AT2008" s="23"/>
      <c r="AU2008" s="23"/>
      <c r="AV2008" s="23"/>
      <c r="AW2008" s="23"/>
      <c r="AX2008" s="23"/>
      <c r="AY2008" s="23"/>
      <c r="AZ2008" s="23"/>
      <c r="BA2008" s="23"/>
      <c r="BB2008" s="23"/>
      <c r="BC2008" s="23"/>
      <c r="BD2008" s="23"/>
      <c r="BE2008" s="23"/>
      <c r="BF2008" s="23"/>
      <c r="CH2008" s="20" t="str">
        <f t="shared" si="89"/>
        <v xml:space="preserve">[01/00/00] </v>
      </c>
    </row>
    <row r="2009" spans="40:86">
      <c r="AN2009" s="23"/>
      <c r="AO2009" s="23"/>
      <c r="AP2009" s="23"/>
      <c r="AQ2009" s="23"/>
      <c r="AR2009" s="23"/>
      <c r="AS2009" s="23"/>
      <c r="AT2009" s="23"/>
      <c r="AU2009" s="23"/>
      <c r="AV2009" s="23"/>
      <c r="AW2009" s="23"/>
      <c r="AX2009" s="23"/>
      <c r="AY2009" s="23"/>
      <c r="AZ2009" s="23"/>
      <c r="BA2009" s="23"/>
      <c r="BB2009" s="23"/>
      <c r="BC2009" s="23"/>
      <c r="BD2009" s="23"/>
      <c r="BE2009" s="23"/>
      <c r="BF2009" s="23"/>
      <c r="CH2009" s="20" t="str">
        <f t="shared" si="89"/>
        <v xml:space="preserve">[01/00/00] </v>
      </c>
    </row>
    <row r="2010" spans="40:86">
      <c r="AN2010" s="23"/>
      <c r="AO2010" s="23"/>
      <c r="AP2010" s="23"/>
      <c r="AQ2010" s="23"/>
      <c r="AR2010" s="23"/>
      <c r="AS2010" s="23"/>
      <c r="AT2010" s="23"/>
      <c r="AU2010" s="23"/>
      <c r="AV2010" s="23"/>
      <c r="AW2010" s="23"/>
      <c r="AX2010" s="23"/>
      <c r="AY2010" s="23"/>
      <c r="AZ2010" s="23"/>
      <c r="BA2010" s="23"/>
      <c r="BB2010" s="23"/>
      <c r="BC2010" s="23"/>
      <c r="BD2010" s="23"/>
      <c r="BE2010" s="23"/>
      <c r="BF2010" s="23"/>
      <c r="CH2010" s="20" t="str">
        <f t="shared" si="89"/>
        <v xml:space="preserve">[01/00/00] </v>
      </c>
    </row>
    <row r="2011" spans="40:86">
      <c r="AN2011" s="23"/>
      <c r="AO2011" s="23"/>
      <c r="AP2011" s="23"/>
      <c r="AQ2011" s="23"/>
      <c r="AR2011" s="23"/>
      <c r="AS2011" s="23"/>
      <c r="AT2011" s="23"/>
      <c r="AU2011" s="23"/>
      <c r="AV2011" s="23"/>
      <c r="AW2011" s="23"/>
      <c r="AX2011" s="23"/>
      <c r="AY2011" s="23"/>
      <c r="AZ2011" s="23"/>
      <c r="BA2011" s="23"/>
      <c r="BB2011" s="23"/>
      <c r="BC2011" s="23"/>
      <c r="BD2011" s="23"/>
      <c r="BE2011" s="23"/>
      <c r="BF2011" s="23"/>
      <c r="CH2011" s="20" t="str">
        <f t="shared" si="89"/>
        <v xml:space="preserve">[01/00/00] </v>
      </c>
    </row>
    <row r="2012" spans="40:86">
      <c r="AN2012" s="23"/>
      <c r="AO2012" s="23"/>
      <c r="AP2012" s="23"/>
      <c r="AQ2012" s="23"/>
      <c r="AR2012" s="23"/>
      <c r="AS2012" s="23"/>
      <c r="AT2012" s="23"/>
      <c r="AU2012" s="23"/>
      <c r="AV2012" s="23"/>
      <c r="AW2012" s="23"/>
      <c r="AX2012" s="23"/>
      <c r="AY2012" s="23"/>
      <c r="AZ2012" s="23"/>
      <c r="BA2012" s="23"/>
      <c r="BB2012" s="23"/>
      <c r="BC2012" s="23"/>
      <c r="BD2012" s="23"/>
      <c r="BE2012" s="23"/>
      <c r="BF2012" s="23"/>
      <c r="CH2012" s="20" t="str">
        <f t="shared" si="89"/>
        <v xml:space="preserve">[01/00/00] </v>
      </c>
    </row>
    <row r="2013" spans="40:86">
      <c r="AN2013" s="23"/>
      <c r="AO2013" s="23"/>
      <c r="AP2013" s="23"/>
      <c r="AQ2013" s="23"/>
      <c r="AR2013" s="23"/>
      <c r="AS2013" s="23"/>
      <c r="AT2013" s="23"/>
      <c r="AU2013" s="23"/>
      <c r="AV2013" s="23"/>
      <c r="AW2013" s="23"/>
      <c r="AX2013" s="23"/>
      <c r="AY2013" s="23"/>
      <c r="AZ2013" s="23"/>
      <c r="BA2013" s="23"/>
      <c r="BB2013" s="23"/>
      <c r="BC2013" s="23"/>
      <c r="BD2013" s="23"/>
      <c r="BE2013" s="23"/>
      <c r="BF2013" s="23"/>
      <c r="CH2013" s="20" t="str">
        <f t="shared" si="89"/>
        <v xml:space="preserve">[01/00/00] </v>
      </c>
    </row>
    <row r="2014" spans="40:86">
      <c r="AN2014" s="23"/>
      <c r="AO2014" s="23"/>
      <c r="AP2014" s="23"/>
      <c r="AQ2014" s="23"/>
      <c r="AR2014" s="23"/>
      <c r="AS2014" s="23"/>
      <c r="AT2014" s="23"/>
      <c r="AU2014" s="23"/>
      <c r="AV2014" s="23"/>
      <c r="AW2014" s="23"/>
      <c r="AX2014" s="23"/>
      <c r="AY2014" s="23"/>
      <c r="AZ2014" s="23"/>
      <c r="BA2014" s="23"/>
      <c r="BB2014" s="23"/>
      <c r="BC2014" s="23"/>
      <c r="BD2014" s="23"/>
      <c r="BE2014" s="23"/>
      <c r="BF2014" s="23"/>
      <c r="CH2014" s="20" t="str">
        <f t="shared" si="89"/>
        <v xml:space="preserve">[01/00/00] </v>
      </c>
    </row>
    <row r="2015" spans="40:86">
      <c r="AN2015" s="23"/>
      <c r="AO2015" s="23"/>
      <c r="AP2015" s="23"/>
      <c r="AQ2015" s="23"/>
      <c r="AR2015" s="23"/>
      <c r="AS2015" s="23"/>
      <c r="AT2015" s="23"/>
      <c r="AU2015" s="23"/>
      <c r="AV2015" s="23"/>
      <c r="AW2015" s="23"/>
      <c r="AX2015" s="23"/>
      <c r="AY2015" s="23"/>
      <c r="AZ2015" s="23"/>
      <c r="BA2015" s="23"/>
      <c r="BB2015" s="23"/>
      <c r="BC2015" s="23"/>
      <c r="BD2015" s="23"/>
      <c r="BE2015" s="23"/>
      <c r="BF2015" s="23"/>
      <c r="CH2015" s="20" t="str">
        <f t="shared" si="89"/>
        <v xml:space="preserve">[01/00/00] </v>
      </c>
    </row>
    <row r="2016" spans="40:86">
      <c r="AN2016" s="23"/>
      <c r="AO2016" s="23"/>
      <c r="AP2016" s="23"/>
      <c r="AQ2016" s="23"/>
      <c r="AR2016" s="23"/>
      <c r="AS2016" s="23"/>
      <c r="AT2016" s="23"/>
      <c r="AU2016" s="23"/>
      <c r="AV2016" s="23"/>
      <c r="AW2016" s="23"/>
      <c r="AX2016" s="23"/>
      <c r="AY2016" s="23"/>
      <c r="AZ2016" s="23"/>
      <c r="BA2016" s="23"/>
      <c r="BB2016" s="23"/>
      <c r="BC2016" s="23"/>
      <c r="BD2016" s="23"/>
      <c r="BE2016" s="23"/>
      <c r="BF2016" s="23"/>
      <c r="CH2016" s="20" t="str">
        <f t="shared" si="89"/>
        <v xml:space="preserve">[01/00/00] </v>
      </c>
    </row>
    <row r="2017" spans="40:86">
      <c r="AN2017" s="23"/>
      <c r="AO2017" s="23"/>
      <c r="AP2017" s="23"/>
      <c r="AQ2017" s="23"/>
      <c r="AR2017" s="23"/>
      <c r="AS2017" s="23"/>
      <c r="AT2017" s="23"/>
      <c r="AU2017" s="23"/>
      <c r="AV2017" s="23"/>
      <c r="AW2017" s="23"/>
      <c r="AX2017" s="23"/>
      <c r="AY2017" s="23"/>
      <c r="AZ2017" s="23"/>
      <c r="BA2017" s="23"/>
      <c r="BB2017" s="23"/>
      <c r="BC2017" s="23"/>
      <c r="BD2017" s="23"/>
      <c r="BE2017" s="23"/>
      <c r="BF2017" s="23"/>
      <c r="CH2017" s="20" t="str">
        <f t="shared" si="89"/>
        <v xml:space="preserve">[01/00/00] </v>
      </c>
    </row>
    <row r="2018" spans="40:86">
      <c r="AN2018" s="23"/>
      <c r="AO2018" s="23"/>
      <c r="AP2018" s="23"/>
      <c r="AQ2018" s="23"/>
      <c r="AR2018" s="23"/>
      <c r="AS2018" s="23"/>
      <c r="AT2018" s="23"/>
      <c r="AU2018" s="23"/>
      <c r="AV2018" s="23"/>
      <c r="AW2018" s="23"/>
      <c r="AX2018" s="23"/>
      <c r="AY2018" s="23"/>
      <c r="AZ2018" s="23"/>
      <c r="BA2018" s="23"/>
      <c r="BB2018" s="23"/>
      <c r="BC2018" s="23"/>
      <c r="BD2018" s="23"/>
      <c r="BE2018" s="23"/>
      <c r="BF2018" s="23"/>
      <c r="CH2018" s="20" t="str">
        <f t="shared" si="89"/>
        <v xml:space="preserve">[01/00/00] </v>
      </c>
    </row>
    <row r="2019" spans="40:86">
      <c r="AN2019" s="23"/>
      <c r="AO2019" s="23"/>
      <c r="AP2019" s="23"/>
      <c r="AQ2019" s="23"/>
      <c r="AR2019" s="23"/>
      <c r="AS2019" s="23"/>
      <c r="AT2019" s="23"/>
      <c r="AU2019" s="23"/>
      <c r="AV2019" s="23"/>
      <c r="AW2019" s="23"/>
      <c r="AX2019" s="23"/>
      <c r="AY2019" s="23"/>
      <c r="AZ2019" s="23"/>
      <c r="BA2019" s="23"/>
      <c r="BB2019" s="23"/>
      <c r="BC2019" s="23"/>
      <c r="BD2019" s="23"/>
      <c r="BE2019" s="23"/>
      <c r="BF2019" s="23"/>
      <c r="CH2019" s="20" t="str">
        <f t="shared" si="89"/>
        <v xml:space="preserve">[01/00/00] </v>
      </c>
    </row>
    <row r="2020" spans="40:86">
      <c r="AN2020" s="23"/>
      <c r="AO2020" s="23"/>
      <c r="AP2020" s="23"/>
      <c r="AQ2020" s="23"/>
      <c r="AR2020" s="23"/>
      <c r="AS2020" s="23"/>
      <c r="AT2020" s="23"/>
      <c r="AU2020" s="23"/>
      <c r="AV2020" s="23"/>
      <c r="AW2020" s="23"/>
      <c r="AX2020" s="23"/>
      <c r="AY2020" s="23"/>
      <c r="AZ2020" s="23"/>
      <c r="BA2020" s="23"/>
      <c r="BB2020" s="23"/>
      <c r="BC2020" s="23"/>
      <c r="BD2020" s="23"/>
      <c r="BE2020" s="23"/>
      <c r="BF2020" s="23"/>
      <c r="CH2020" s="20" t="str">
        <f t="shared" si="89"/>
        <v xml:space="preserve">[01/00/00] </v>
      </c>
    </row>
    <row r="2021" spans="40:86">
      <c r="AN2021" s="23"/>
      <c r="AO2021" s="23"/>
      <c r="AP2021" s="23"/>
      <c r="AQ2021" s="23"/>
      <c r="AR2021" s="23"/>
      <c r="AS2021" s="23"/>
      <c r="AT2021" s="23"/>
      <c r="AU2021" s="23"/>
      <c r="AV2021" s="23"/>
      <c r="AW2021" s="23"/>
      <c r="AX2021" s="23"/>
      <c r="AY2021" s="23"/>
      <c r="AZ2021" s="23"/>
      <c r="BA2021" s="23"/>
      <c r="BB2021" s="23"/>
      <c r="BC2021" s="23"/>
      <c r="BD2021" s="23"/>
      <c r="BE2021" s="23"/>
      <c r="BF2021" s="23"/>
      <c r="CH2021" s="20" t="str">
        <f t="shared" si="89"/>
        <v xml:space="preserve">[01/00/00] </v>
      </c>
    </row>
    <row r="2022" spans="40:86">
      <c r="AN2022" s="23"/>
      <c r="AO2022" s="23"/>
      <c r="AP2022" s="23"/>
      <c r="AQ2022" s="23"/>
      <c r="AR2022" s="23"/>
      <c r="AS2022" s="23"/>
      <c r="AT2022" s="23"/>
      <c r="AU2022" s="23"/>
      <c r="AV2022" s="23"/>
      <c r="AW2022" s="23"/>
      <c r="AX2022" s="23"/>
      <c r="AY2022" s="23"/>
      <c r="AZ2022" s="23"/>
      <c r="BA2022" s="23"/>
      <c r="BB2022" s="23"/>
      <c r="BC2022" s="23"/>
      <c r="BD2022" s="23"/>
      <c r="BE2022" s="23"/>
      <c r="BF2022" s="23"/>
      <c r="CH2022" s="20" t="str">
        <f t="shared" si="89"/>
        <v xml:space="preserve">[01/00/00] </v>
      </c>
    </row>
    <row r="2023" spans="40:86">
      <c r="AN2023" s="23"/>
      <c r="AO2023" s="23"/>
      <c r="AP2023" s="23"/>
      <c r="AQ2023" s="23"/>
      <c r="AR2023" s="23"/>
      <c r="AS2023" s="23"/>
      <c r="AT2023" s="23"/>
      <c r="AU2023" s="23"/>
      <c r="AV2023" s="23"/>
      <c r="AW2023" s="23"/>
      <c r="AX2023" s="23"/>
      <c r="AY2023" s="23"/>
      <c r="AZ2023" s="23"/>
      <c r="BA2023" s="23"/>
      <c r="BB2023" s="23"/>
      <c r="BC2023" s="23"/>
      <c r="BD2023" s="23"/>
      <c r="BE2023" s="23"/>
      <c r="BF2023" s="23"/>
      <c r="CH2023" s="20" t="str">
        <f t="shared" si="89"/>
        <v xml:space="preserve">[01/00/00] </v>
      </c>
    </row>
    <row r="2024" spans="40:86">
      <c r="AN2024" s="23"/>
      <c r="AO2024" s="23"/>
      <c r="AP2024" s="23"/>
      <c r="AQ2024" s="23"/>
      <c r="AR2024" s="23"/>
      <c r="AS2024" s="23"/>
      <c r="AT2024" s="23"/>
      <c r="AU2024" s="23"/>
      <c r="AV2024" s="23"/>
      <c r="AW2024" s="23"/>
      <c r="AX2024" s="23"/>
      <c r="AY2024" s="23"/>
      <c r="AZ2024" s="23"/>
      <c r="BA2024" s="23"/>
      <c r="BB2024" s="23"/>
      <c r="BC2024" s="23"/>
      <c r="BD2024" s="23"/>
      <c r="BE2024" s="23"/>
      <c r="BF2024" s="23"/>
      <c r="CH2024" s="20" t="str">
        <f t="shared" si="89"/>
        <v xml:space="preserve">[01/00/00] </v>
      </c>
    </row>
    <row r="2025" spans="40:86">
      <c r="AN2025" s="23"/>
      <c r="AO2025" s="23"/>
      <c r="AP2025" s="23"/>
      <c r="AQ2025" s="23"/>
      <c r="AR2025" s="23"/>
      <c r="AS2025" s="23"/>
      <c r="AT2025" s="23"/>
      <c r="AU2025" s="23"/>
      <c r="AV2025" s="23"/>
      <c r="AW2025" s="23"/>
      <c r="AX2025" s="23"/>
      <c r="AY2025" s="23"/>
      <c r="AZ2025" s="23"/>
      <c r="BA2025" s="23"/>
      <c r="BB2025" s="23"/>
      <c r="BC2025" s="23"/>
      <c r="BD2025" s="23"/>
      <c r="BE2025" s="23"/>
      <c r="BF2025" s="23"/>
      <c r="CH2025" s="20" t="str">
        <f t="shared" si="89"/>
        <v xml:space="preserve">[01/00/00] </v>
      </c>
    </row>
    <row r="2026" spans="40:86">
      <c r="AN2026" s="23"/>
      <c r="AO2026" s="23"/>
      <c r="AP2026" s="23"/>
      <c r="AQ2026" s="23"/>
      <c r="AR2026" s="23"/>
      <c r="AS2026" s="23"/>
      <c r="AT2026" s="23"/>
      <c r="AU2026" s="23"/>
      <c r="AV2026" s="23"/>
      <c r="AW2026" s="23"/>
      <c r="AX2026" s="23"/>
      <c r="AY2026" s="23"/>
      <c r="AZ2026" s="23"/>
      <c r="BA2026" s="23"/>
      <c r="BB2026" s="23"/>
      <c r="BC2026" s="23"/>
      <c r="BD2026" s="23"/>
      <c r="BE2026" s="23"/>
      <c r="BF2026" s="23"/>
      <c r="CH2026" s="20" t="str">
        <f t="shared" si="89"/>
        <v xml:space="preserve">[01/00/00] </v>
      </c>
    </row>
    <row r="2027" spans="40:86">
      <c r="AN2027" s="23"/>
      <c r="AO2027" s="23"/>
      <c r="AP2027" s="23"/>
      <c r="AQ2027" s="23"/>
      <c r="AR2027" s="23"/>
      <c r="AS2027" s="23"/>
      <c r="AT2027" s="23"/>
      <c r="AU2027" s="23"/>
      <c r="AV2027" s="23"/>
      <c r="AW2027" s="23"/>
      <c r="AX2027" s="23"/>
      <c r="AY2027" s="23"/>
      <c r="AZ2027" s="23"/>
      <c r="BA2027" s="23"/>
      <c r="BB2027" s="23"/>
      <c r="BC2027" s="23"/>
      <c r="BD2027" s="23"/>
      <c r="BE2027" s="23"/>
      <c r="BF2027" s="23"/>
      <c r="CH2027" s="20" t="str">
        <f t="shared" si="89"/>
        <v xml:space="preserve">[01/00/00] </v>
      </c>
    </row>
    <row r="2028" spans="40:86">
      <c r="AN2028" s="23"/>
      <c r="AO2028" s="23"/>
      <c r="AP2028" s="23"/>
      <c r="AQ2028" s="23"/>
      <c r="AR2028" s="23"/>
      <c r="AS2028" s="23"/>
      <c r="AT2028" s="23"/>
      <c r="AU2028" s="23"/>
      <c r="AV2028" s="23"/>
      <c r="AW2028" s="23"/>
      <c r="AX2028" s="23"/>
      <c r="AY2028" s="23"/>
      <c r="AZ2028" s="23"/>
      <c r="BA2028" s="23"/>
      <c r="BB2028" s="23"/>
      <c r="BC2028" s="23"/>
      <c r="BD2028" s="23"/>
      <c r="BE2028" s="23"/>
      <c r="BF2028" s="23"/>
      <c r="CH2028" s="20" t="str">
        <f t="shared" si="89"/>
        <v xml:space="preserve">[01/00/00] </v>
      </c>
    </row>
    <row r="2029" spans="40:86">
      <c r="AN2029" s="23"/>
      <c r="AO2029" s="23"/>
      <c r="AP2029" s="23"/>
      <c r="AQ2029" s="23"/>
      <c r="AR2029" s="23"/>
      <c r="AS2029" s="23"/>
      <c r="AT2029" s="23"/>
      <c r="AU2029" s="23"/>
      <c r="AV2029" s="23"/>
      <c r="AW2029" s="23"/>
      <c r="AX2029" s="23"/>
      <c r="AY2029" s="23"/>
      <c r="AZ2029" s="23"/>
      <c r="BA2029" s="23"/>
      <c r="BB2029" s="23"/>
      <c r="BC2029" s="23"/>
      <c r="BD2029" s="23"/>
      <c r="BE2029" s="23"/>
      <c r="BF2029" s="23"/>
      <c r="CH2029" s="20" t="str">
        <f t="shared" si="89"/>
        <v xml:space="preserve">[01/00/00] </v>
      </c>
    </row>
    <row r="2030" spans="40:86">
      <c r="AN2030" s="23"/>
      <c r="AO2030" s="23"/>
      <c r="AP2030" s="23"/>
      <c r="AQ2030" s="23"/>
      <c r="AR2030" s="23"/>
      <c r="AS2030" s="23"/>
      <c r="AT2030" s="23"/>
      <c r="AU2030" s="23"/>
      <c r="AV2030" s="23"/>
      <c r="AW2030" s="23"/>
      <c r="AX2030" s="23"/>
      <c r="AY2030" s="23"/>
      <c r="AZ2030" s="23"/>
      <c r="BA2030" s="23"/>
      <c r="BB2030" s="23"/>
      <c r="BC2030" s="23"/>
      <c r="BD2030" s="23"/>
      <c r="BE2030" s="23"/>
      <c r="BF2030" s="23"/>
      <c r="CH2030" s="20" t="str">
        <f t="shared" si="89"/>
        <v xml:space="preserve">[01/00/00] </v>
      </c>
    </row>
    <row r="2031" spans="40:86">
      <c r="AN2031" s="23"/>
      <c r="AO2031" s="23"/>
      <c r="AP2031" s="23"/>
      <c r="AQ2031" s="23"/>
      <c r="AR2031" s="23"/>
      <c r="AS2031" s="23"/>
      <c r="AT2031" s="23"/>
      <c r="AU2031" s="23"/>
      <c r="AV2031" s="23"/>
      <c r="AW2031" s="23"/>
      <c r="AX2031" s="23"/>
      <c r="AY2031" s="23"/>
      <c r="AZ2031" s="23"/>
      <c r="BA2031" s="23"/>
      <c r="BB2031" s="23"/>
      <c r="BC2031" s="23"/>
      <c r="BD2031" s="23"/>
      <c r="BE2031" s="23"/>
      <c r="BF2031" s="23"/>
      <c r="CH2031" s="20" t="str">
        <f t="shared" si="89"/>
        <v xml:space="preserve">[01/00/00] </v>
      </c>
    </row>
    <row r="2032" spans="40:86">
      <c r="AN2032" s="23"/>
      <c r="AO2032" s="23"/>
      <c r="AP2032" s="23"/>
      <c r="AQ2032" s="23"/>
      <c r="AR2032" s="23"/>
      <c r="AS2032" s="23"/>
      <c r="AT2032" s="23"/>
      <c r="AU2032" s="23"/>
      <c r="AV2032" s="23"/>
      <c r="AW2032" s="23"/>
      <c r="AX2032" s="23"/>
      <c r="AY2032" s="23"/>
      <c r="AZ2032" s="23"/>
      <c r="BA2032" s="23"/>
      <c r="BB2032" s="23"/>
      <c r="BC2032" s="23"/>
      <c r="BD2032" s="23"/>
      <c r="BE2032" s="23"/>
      <c r="BF2032" s="23"/>
      <c r="CH2032" s="20" t="str">
        <f t="shared" si="89"/>
        <v xml:space="preserve">[01/00/00] </v>
      </c>
    </row>
    <row r="2033" spans="40:86">
      <c r="AN2033" s="23"/>
      <c r="AO2033" s="23"/>
      <c r="AP2033" s="23"/>
      <c r="AQ2033" s="23"/>
      <c r="AR2033" s="23"/>
      <c r="AS2033" s="23"/>
      <c r="AT2033" s="23"/>
      <c r="AU2033" s="23"/>
      <c r="AV2033" s="23"/>
      <c r="AW2033" s="23"/>
      <c r="AX2033" s="23"/>
      <c r="AY2033" s="23"/>
      <c r="AZ2033" s="23"/>
      <c r="BA2033" s="23"/>
      <c r="BB2033" s="23"/>
      <c r="BC2033" s="23"/>
      <c r="BD2033" s="23"/>
      <c r="BE2033" s="23"/>
      <c r="BF2033" s="23"/>
      <c r="CH2033" s="20" t="str">
        <f t="shared" si="89"/>
        <v xml:space="preserve">[01/00/00] </v>
      </c>
    </row>
    <row r="2034" spans="40:86">
      <c r="AN2034" s="23"/>
      <c r="AO2034" s="23"/>
      <c r="AP2034" s="23"/>
      <c r="AQ2034" s="23"/>
      <c r="AR2034" s="23"/>
      <c r="AS2034" s="23"/>
      <c r="AT2034" s="23"/>
      <c r="AU2034" s="23"/>
      <c r="AV2034" s="23"/>
      <c r="AW2034" s="23"/>
      <c r="AX2034" s="23"/>
      <c r="AY2034" s="23"/>
      <c r="AZ2034" s="23"/>
      <c r="BA2034" s="23"/>
      <c r="BB2034" s="23"/>
      <c r="BC2034" s="23"/>
      <c r="BD2034" s="23"/>
      <c r="BE2034" s="23"/>
      <c r="BF2034" s="23"/>
      <c r="CH2034" s="20" t="str">
        <f t="shared" si="89"/>
        <v xml:space="preserve">[01/00/00] </v>
      </c>
    </row>
    <row r="2035" spans="40:86">
      <c r="AN2035" s="23"/>
      <c r="AO2035" s="23"/>
      <c r="AP2035" s="23"/>
      <c r="AQ2035" s="23"/>
      <c r="AR2035" s="23"/>
      <c r="AS2035" s="23"/>
      <c r="AT2035" s="23"/>
      <c r="AU2035" s="23"/>
      <c r="AV2035" s="23"/>
      <c r="AW2035" s="23"/>
      <c r="AX2035" s="23"/>
      <c r="AY2035" s="23"/>
      <c r="AZ2035" s="23"/>
      <c r="BA2035" s="23"/>
      <c r="BB2035" s="23"/>
      <c r="BC2035" s="23"/>
      <c r="BD2035" s="23"/>
      <c r="BE2035" s="23"/>
      <c r="BF2035" s="23"/>
      <c r="CH2035" s="20" t="str">
        <f t="shared" si="89"/>
        <v xml:space="preserve">[01/00/00] </v>
      </c>
    </row>
    <row r="2036" spans="40:86">
      <c r="AN2036" s="23"/>
      <c r="AO2036" s="23"/>
      <c r="AP2036" s="23"/>
      <c r="AQ2036" s="23"/>
      <c r="AR2036" s="23"/>
      <c r="AS2036" s="23"/>
      <c r="AT2036" s="23"/>
      <c r="AU2036" s="23"/>
      <c r="AV2036" s="23"/>
      <c r="AW2036" s="23"/>
      <c r="AX2036" s="23"/>
      <c r="AY2036" s="23"/>
      <c r="AZ2036" s="23"/>
      <c r="BA2036" s="23"/>
      <c r="BB2036" s="23"/>
      <c r="BC2036" s="23"/>
      <c r="BD2036" s="23"/>
      <c r="BE2036" s="23"/>
      <c r="BF2036" s="23"/>
      <c r="CH2036" s="20" t="str">
        <f t="shared" si="89"/>
        <v xml:space="preserve">[01/00/00] </v>
      </c>
    </row>
    <row r="2037" spans="40:86">
      <c r="AN2037" s="23"/>
      <c r="AO2037" s="23"/>
      <c r="AP2037" s="23"/>
      <c r="AQ2037" s="23"/>
      <c r="AR2037" s="23"/>
      <c r="AS2037" s="23"/>
      <c r="AT2037" s="23"/>
      <c r="AU2037" s="23"/>
      <c r="AV2037" s="23"/>
      <c r="AW2037" s="23"/>
      <c r="AX2037" s="23"/>
      <c r="AY2037" s="23"/>
      <c r="AZ2037" s="23"/>
      <c r="BA2037" s="23"/>
      <c r="BB2037" s="23"/>
      <c r="BC2037" s="23"/>
      <c r="BD2037" s="23"/>
      <c r="BE2037" s="23"/>
      <c r="BF2037" s="23"/>
      <c r="CH2037" s="20" t="str">
        <f t="shared" si="89"/>
        <v xml:space="preserve">[01/00/00] </v>
      </c>
    </row>
    <row r="2038" spans="40:86">
      <c r="AN2038" s="23"/>
      <c r="AO2038" s="23"/>
      <c r="AP2038" s="23"/>
      <c r="AQ2038" s="23"/>
      <c r="AR2038" s="23"/>
      <c r="AS2038" s="23"/>
      <c r="AT2038" s="23"/>
      <c r="AU2038" s="23"/>
      <c r="AV2038" s="23"/>
      <c r="AW2038" s="23"/>
      <c r="AX2038" s="23"/>
      <c r="AY2038" s="23"/>
      <c r="AZ2038" s="23"/>
      <c r="BA2038" s="23"/>
      <c r="BB2038" s="23"/>
      <c r="BC2038" s="23"/>
      <c r="BD2038" s="23"/>
      <c r="BE2038" s="23"/>
      <c r="BF2038" s="23"/>
      <c r="CH2038" s="20" t="str">
        <f t="shared" si="89"/>
        <v xml:space="preserve">[01/00/00] </v>
      </c>
    </row>
    <row r="2039" spans="40:86">
      <c r="AN2039" s="23"/>
      <c r="AO2039" s="23"/>
      <c r="AP2039" s="23"/>
      <c r="AQ2039" s="23"/>
      <c r="AR2039" s="23"/>
      <c r="AS2039" s="23"/>
      <c r="AT2039" s="23"/>
      <c r="AU2039" s="23"/>
      <c r="AV2039" s="23"/>
      <c r="AW2039" s="23"/>
      <c r="AX2039" s="23"/>
      <c r="AY2039" s="23"/>
      <c r="AZ2039" s="23"/>
      <c r="BA2039" s="23"/>
      <c r="BB2039" s="23"/>
      <c r="BC2039" s="23"/>
      <c r="BD2039" s="23"/>
      <c r="BE2039" s="23"/>
      <c r="BF2039" s="23"/>
      <c r="CH2039" s="20" t="str">
        <f t="shared" si="89"/>
        <v xml:space="preserve">[01/00/00] </v>
      </c>
    </row>
    <row r="2040" spans="40:86">
      <c r="AN2040" s="23"/>
      <c r="AO2040" s="23"/>
      <c r="AP2040" s="23"/>
      <c r="AQ2040" s="23"/>
      <c r="AR2040" s="23"/>
      <c r="AS2040" s="23"/>
      <c r="AT2040" s="23"/>
      <c r="AU2040" s="23"/>
      <c r="AV2040" s="23"/>
      <c r="AW2040" s="23"/>
      <c r="AX2040" s="23"/>
      <c r="AY2040" s="23"/>
      <c r="AZ2040" s="23"/>
      <c r="BA2040" s="23"/>
      <c r="BB2040" s="23"/>
      <c r="BC2040" s="23"/>
      <c r="BD2040" s="23"/>
      <c r="BE2040" s="23"/>
      <c r="BF2040" s="23"/>
      <c r="CH2040" s="20" t="str">
        <f t="shared" si="89"/>
        <v xml:space="preserve">[01/00/00] </v>
      </c>
    </row>
    <row r="2041" spans="40:86">
      <c r="AN2041" s="23"/>
      <c r="AO2041" s="23"/>
      <c r="AP2041" s="23"/>
      <c r="AQ2041" s="23"/>
      <c r="AR2041" s="23"/>
      <c r="AS2041" s="23"/>
      <c r="AT2041" s="23"/>
      <c r="AU2041" s="23"/>
      <c r="AV2041" s="23"/>
      <c r="AW2041" s="23"/>
      <c r="AX2041" s="23"/>
      <c r="AY2041" s="23"/>
      <c r="AZ2041" s="23"/>
      <c r="BA2041" s="23"/>
      <c r="BB2041" s="23"/>
      <c r="BC2041" s="23"/>
      <c r="BD2041" s="23"/>
      <c r="BE2041" s="23"/>
      <c r="BF2041" s="23"/>
      <c r="CH2041" s="20" t="str">
        <f t="shared" si="89"/>
        <v xml:space="preserve">[01/00/00] </v>
      </c>
    </row>
    <row r="2042" spans="40:86">
      <c r="AN2042" s="23"/>
      <c r="AO2042" s="23"/>
      <c r="AP2042" s="23"/>
      <c r="AQ2042" s="23"/>
      <c r="AR2042" s="23"/>
      <c r="AS2042" s="23"/>
      <c r="AT2042" s="23"/>
      <c r="AU2042" s="23"/>
      <c r="AV2042" s="23"/>
      <c r="AW2042" s="23"/>
      <c r="AX2042" s="23"/>
      <c r="AY2042" s="23"/>
      <c r="AZ2042" s="23"/>
      <c r="BA2042" s="23"/>
      <c r="BB2042" s="23"/>
      <c r="BC2042" s="23"/>
      <c r="BD2042" s="23"/>
      <c r="BE2042" s="23"/>
      <c r="BF2042" s="23"/>
      <c r="CH2042" s="20" t="str">
        <f t="shared" si="89"/>
        <v xml:space="preserve">[01/00/00] </v>
      </c>
    </row>
    <row r="2043" spans="40:86">
      <c r="AN2043" s="23"/>
      <c r="AO2043" s="23"/>
      <c r="AP2043" s="23"/>
      <c r="AQ2043" s="23"/>
      <c r="AR2043" s="23"/>
      <c r="AS2043" s="23"/>
      <c r="AT2043" s="23"/>
      <c r="AU2043" s="23"/>
      <c r="AV2043" s="23"/>
      <c r="AW2043" s="23"/>
      <c r="AX2043" s="23"/>
      <c r="AY2043" s="23"/>
      <c r="AZ2043" s="23"/>
      <c r="BA2043" s="23"/>
      <c r="BB2043" s="23"/>
      <c r="BC2043" s="23"/>
      <c r="BD2043" s="23"/>
      <c r="BE2043" s="23"/>
      <c r="BF2043" s="23"/>
      <c r="CH2043" s="20" t="str">
        <f t="shared" si="89"/>
        <v xml:space="preserve">[01/00/00] </v>
      </c>
    </row>
    <row r="2044" spans="40:86">
      <c r="AN2044" s="23"/>
      <c r="AO2044" s="23"/>
      <c r="AP2044" s="23"/>
      <c r="AQ2044" s="23"/>
      <c r="AR2044" s="23"/>
      <c r="AS2044" s="23"/>
      <c r="AT2044" s="23"/>
      <c r="AU2044" s="23"/>
      <c r="AV2044" s="23"/>
      <c r="AW2044" s="23"/>
      <c r="AX2044" s="23"/>
      <c r="AY2044" s="23"/>
      <c r="AZ2044" s="23"/>
      <c r="BA2044" s="23"/>
      <c r="BB2044" s="23"/>
      <c r="BC2044" s="23"/>
      <c r="BD2044" s="23"/>
      <c r="BE2044" s="23"/>
      <c r="BF2044" s="23"/>
      <c r="CH2044" s="20" t="str">
        <f t="shared" si="89"/>
        <v xml:space="preserve">[01/00/00] </v>
      </c>
    </row>
    <row r="2045" spans="40:86">
      <c r="AN2045" s="23"/>
      <c r="AO2045" s="23"/>
      <c r="AP2045" s="23"/>
      <c r="AQ2045" s="23"/>
      <c r="AR2045" s="23"/>
      <c r="AS2045" s="23"/>
      <c r="AT2045" s="23"/>
      <c r="AU2045" s="23"/>
      <c r="AV2045" s="23"/>
      <c r="AW2045" s="23"/>
      <c r="AX2045" s="23"/>
      <c r="AY2045" s="23"/>
      <c r="AZ2045" s="23"/>
      <c r="BA2045" s="23"/>
      <c r="BB2045" s="23"/>
      <c r="BC2045" s="23"/>
      <c r="BD2045" s="23"/>
      <c r="BE2045" s="23"/>
      <c r="BF2045" s="23"/>
      <c r="CH2045" s="20" t="str">
        <f t="shared" si="89"/>
        <v xml:space="preserve">[01/00/00] </v>
      </c>
    </row>
    <row r="2046" spans="40:86">
      <c r="AN2046" s="23"/>
      <c r="AO2046" s="23"/>
      <c r="AP2046" s="23"/>
      <c r="AQ2046" s="23"/>
      <c r="AR2046" s="23"/>
      <c r="AS2046" s="23"/>
      <c r="AT2046" s="23"/>
      <c r="AU2046" s="23"/>
      <c r="AV2046" s="23"/>
      <c r="AW2046" s="23"/>
      <c r="AX2046" s="23"/>
      <c r="AY2046" s="23"/>
      <c r="AZ2046" s="23"/>
      <c r="BA2046" s="23"/>
      <c r="BB2046" s="23"/>
      <c r="BC2046" s="23"/>
      <c r="BD2046" s="23"/>
      <c r="BE2046" s="23"/>
      <c r="BF2046" s="23"/>
      <c r="CH2046" s="20" t="str">
        <f t="shared" si="89"/>
        <v xml:space="preserve">[01/00/00] </v>
      </c>
    </row>
    <row r="2047" spans="40:86">
      <c r="AN2047" s="23"/>
      <c r="AO2047" s="23"/>
      <c r="AP2047" s="23"/>
      <c r="AQ2047" s="23"/>
      <c r="AR2047" s="23"/>
      <c r="AS2047" s="23"/>
      <c r="AT2047" s="23"/>
      <c r="AU2047" s="23"/>
      <c r="AV2047" s="23"/>
      <c r="AW2047" s="23"/>
      <c r="AX2047" s="23"/>
      <c r="AY2047" s="23"/>
      <c r="AZ2047" s="23"/>
      <c r="BA2047" s="23"/>
      <c r="BB2047" s="23"/>
      <c r="BC2047" s="23"/>
      <c r="BD2047" s="23"/>
      <c r="BE2047" s="23"/>
      <c r="BF2047" s="23"/>
      <c r="CH2047" s="20" t="str">
        <f t="shared" si="89"/>
        <v xml:space="preserve">[01/00/00] </v>
      </c>
    </row>
    <row r="2048" spans="40:86">
      <c r="AN2048" s="23"/>
      <c r="AO2048" s="23"/>
      <c r="AP2048" s="23"/>
      <c r="AQ2048" s="23"/>
      <c r="AR2048" s="23"/>
      <c r="AS2048" s="23"/>
      <c r="AT2048" s="23"/>
      <c r="AU2048" s="23"/>
      <c r="AV2048" s="23"/>
      <c r="AW2048" s="23"/>
      <c r="AX2048" s="23"/>
      <c r="AY2048" s="23"/>
      <c r="AZ2048" s="23"/>
      <c r="BA2048" s="23"/>
      <c r="BB2048" s="23"/>
      <c r="BC2048" s="23"/>
      <c r="BD2048" s="23"/>
      <c r="BE2048" s="23"/>
      <c r="BF2048" s="23"/>
      <c r="CH2048" s="20" t="str">
        <f t="shared" si="89"/>
        <v xml:space="preserve">[01/00/00] </v>
      </c>
    </row>
    <row r="2049" spans="40:86">
      <c r="AN2049" s="23"/>
      <c r="AO2049" s="23"/>
      <c r="AP2049" s="23"/>
      <c r="AQ2049" s="23"/>
      <c r="AR2049" s="23"/>
      <c r="AS2049" s="23"/>
      <c r="AT2049" s="23"/>
      <c r="AU2049" s="23"/>
      <c r="AV2049" s="23"/>
      <c r="AW2049" s="23"/>
      <c r="AX2049" s="23"/>
      <c r="AY2049" s="23"/>
      <c r="AZ2049" s="23"/>
      <c r="BA2049" s="23"/>
      <c r="BB2049" s="23"/>
      <c r="BC2049" s="23"/>
      <c r="BD2049" s="23"/>
      <c r="BE2049" s="23"/>
      <c r="BF2049" s="23"/>
      <c r="CH2049" s="20" t="str">
        <f t="shared" si="89"/>
        <v xml:space="preserve">[01/00/00] </v>
      </c>
    </row>
    <row r="2050" spans="40:86">
      <c r="AN2050" s="23"/>
      <c r="AO2050" s="23"/>
      <c r="AP2050" s="23"/>
      <c r="AQ2050" s="23"/>
      <c r="AR2050" s="23"/>
      <c r="AS2050" s="23"/>
      <c r="AT2050" s="23"/>
      <c r="AU2050" s="23"/>
      <c r="AV2050" s="23"/>
      <c r="AW2050" s="23"/>
      <c r="AX2050" s="23"/>
      <c r="AY2050" s="23"/>
      <c r="AZ2050" s="23"/>
      <c r="BA2050" s="23"/>
      <c r="BB2050" s="23"/>
      <c r="BC2050" s="23"/>
      <c r="BD2050" s="23"/>
      <c r="BE2050" s="23"/>
      <c r="BF2050" s="23"/>
      <c r="CH2050" s="20" t="str">
        <f t="shared" si="89"/>
        <v xml:space="preserve">[01/00/00] </v>
      </c>
    </row>
    <row r="2051" spans="40:86">
      <c r="AN2051" s="23"/>
      <c r="AO2051" s="23"/>
      <c r="AP2051" s="23"/>
      <c r="AQ2051" s="23"/>
      <c r="AR2051" s="23"/>
      <c r="AS2051" s="23"/>
      <c r="AT2051" s="23"/>
      <c r="AU2051" s="23"/>
      <c r="AV2051" s="23"/>
      <c r="AW2051" s="23"/>
      <c r="AX2051" s="23"/>
      <c r="AY2051" s="23"/>
      <c r="AZ2051" s="23"/>
      <c r="BA2051" s="23"/>
      <c r="BB2051" s="23"/>
      <c r="BC2051" s="23"/>
      <c r="BD2051" s="23"/>
      <c r="BE2051" s="23"/>
      <c r="BF2051" s="23"/>
      <c r="CH2051" s="20" t="str">
        <f t="shared" si="89"/>
        <v xml:space="preserve">[01/00/00] </v>
      </c>
    </row>
    <row r="2052" spans="40:86">
      <c r="AN2052" s="23"/>
      <c r="AO2052" s="23"/>
      <c r="AP2052" s="23"/>
      <c r="AQ2052" s="23"/>
      <c r="AR2052" s="23"/>
      <c r="AS2052" s="23"/>
      <c r="AT2052" s="23"/>
      <c r="AU2052" s="23"/>
      <c r="AV2052" s="23"/>
      <c r="AW2052" s="23"/>
      <c r="AX2052" s="23"/>
      <c r="AY2052" s="23"/>
      <c r="AZ2052" s="23"/>
      <c r="BA2052" s="23"/>
      <c r="BB2052" s="23"/>
      <c r="BC2052" s="23"/>
      <c r="BD2052" s="23"/>
      <c r="BE2052" s="23"/>
      <c r="BF2052" s="23"/>
      <c r="CH2052" s="20" t="str">
        <f t="shared" ref="CH2052:CH2115" si="90">"[" &amp; TEXT(CD2052,"MM/DD/YY") &amp; "] "</f>
        <v xml:space="preserve">[01/00/00] </v>
      </c>
    </row>
    <row r="2053" spans="40:86">
      <c r="AN2053" s="23"/>
      <c r="AO2053" s="23"/>
      <c r="AP2053" s="23"/>
      <c r="AQ2053" s="23"/>
      <c r="AR2053" s="23"/>
      <c r="AS2053" s="23"/>
      <c r="AT2053" s="23"/>
      <c r="AU2053" s="23"/>
      <c r="AV2053" s="23"/>
      <c r="AW2053" s="23"/>
      <c r="AX2053" s="23"/>
      <c r="AY2053" s="23"/>
      <c r="AZ2053" s="23"/>
      <c r="BA2053" s="23"/>
      <c r="BB2053" s="23"/>
      <c r="BC2053" s="23"/>
      <c r="BD2053" s="23"/>
      <c r="BE2053" s="23"/>
      <c r="BF2053" s="23"/>
      <c r="CH2053" s="20" t="str">
        <f t="shared" si="90"/>
        <v xml:space="preserve">[01/00/00] </v>
      </c>
    </row>
    <row r="2054" spans="40:86">
      <c r="AN2054" s="23"/>
      <c r="AO2054" s="23"/>
      <c r="AP2054" s="23"/>
      <c r="AQ2054" s="23"/>
      <c r="AR2054" s="23"/>
      <c r="AS2054" s="23"/>
      <c r="AT2054" s="23"/>
      <c r="AU2054" s="23"/>
      <c r="AV2054" s="23"/>
      <c r="AW2054" s="23"/>
      <c r="AX2054" s="23"/>
      <c r="AY2054" s="23"/>
      <c r="AZ2054" s="23"/>
      <c r="BA2054" s="23"/>
      <c r="BB2054" s="23"/>
      <c r="BC2054" s="23"/>
      <c r="BD2054" s="23"/>
      <c r="BE2054" s="23"/>
      <c r="BF2054" s="23"/>
      <c r="CH2054" s="20" t="str">
        <f t="shared" si="90"/>
        <v xml:space="preserve">[01/00/00] </v>
      </c>
    </row>
    <row r="2055" spans="40:86">
      <c r="AN2055" s="23"/>
      <c r="AO2055" s="23"/>
      <c r="AP2055" s="23"/>
      <c r="AQ2055" s="23"/>
      <c r="AR2055" s="23"/>
      <c r="AS2055" s="23"/>
      <c r="AT2055" s="23"/>
      <c r="AU2055" s="23"/>
      <c r="AV2055" s="23"/>
      <c r="AW2055" s="23"/>
      <c r="AX2055" s="23"/>
      <c r="AY2055" s="23"/>
      <c r="AZ2055" s="23"/>
      <c r="BA2055" s="23"/>
      <c r="BB2055" s="23"/>
      <c r="BC2055" s="23"/>
      <c r="BD2055" s="23"/>
      <c r="BE2055" s="23"/>
      <c r="BF2055" s="23"/>
      <c r="CH2055" s="20" t="str">
        <f t="shared" si="90"/>
        <v xml:space="preserve">[01/00/00] </v>
      </c>
    </row>
    <row r="2056" spans="40:86">
      <c r="AN2056" s="23"/>
      <c r="AO2056" s="23"/>
      <c r="AP2056" s="23"/>
      <c r="AQ2056" s="23"/>
      <c r="AR2056" s="23"/>
      <c r="AS2056" s="23"/>
      <c r="AT2056" s="23"/>
      <c r="AU2056" s="23"/>
      <c r="AV2056" s="23"/>
      <c r="AW2056" s="23"/>
      <c r="AX2056" s="23"/>
      <c r="AY2056" s="23"/>
      <c r="AZ2056" s="23"/>
      <c r="BA2056" s="23"/>
      <c r="BB2056" s="23"/>
      <c r="BC2056" s="23"/>
      <c r="BD2056" s="23"/>
      <c r="BE2056" s="23"/>
      <c r="BF2056" s="23"/>
      <c r="CH2056" s="20" t="str">
        <f t="shared" si="90"/>
        <v xml:space="preserve">[01/00/00] </v>
      </c>
    </row>
    <row r="2057" spans="40:86">
      <c r="AN2057" s="23"/>
      <c r="AO2057" s="23"/>
      <c r="AP2057" s="23"/>
      <c r="AQ2057" s="23"/>
      <c r="AR2057" s="23"/>
      <c r="AS2057" s="23"/>
      <c r="AT2057" s="23"/>
      <c r="AU2057" s="23"/>
      <c r="AV2057" s="23"/>
      <c r="AW2057" s="23"/>
      <c r="AX2057" s="23"/>
      <c r="AY2057" s="23"/>
      <c r="AZ2057" s="23"/>
      <c r="BA2057" s="23"/>
      <c r="BB2057" s="23"/>
      <c r="BC2057" s="23"/>
      <c r="BD2057" s="23"/>
      <c r="BE2057" s="23"/>
      <c r="BF2057" s="23"/>
      <c r="CH2057" s="20" t="str">
        <f t="shared" si="90"/>
        <v xml:space="preserve">[01/00/00] </v>
      </c>
    </row>
    <row r="2058" spans="40:86">
      <c r="AN2058" s="23"/>
      <c r="AO2058" s="23"/>
      <c r="AP2058" s="23"/>
      <c r="AQ2058" s="23"/>
      <c r="AR2058" s="23"/>
      <c r="AS2058" s="23"/>
      <c r="AT2058" s="23"/>
      <c r="AU2058" s="23"/>
      <c r="AV2058" s="23"/>
      <c r="AW2058" s="23"/>
      <c r="AX2058" s="23"/>
      <c r="AY2058" s="23"/>
      <c r="AZ2058" s="23"/>
      <c r="BA2058" s="23"/>
      <c r="BB2058" s="23"/>
      <c r="BC2058" s="23"/>
      <c r="BD2058" s="23"/>
      <c r="BE2058" s="23"/>
      <c r="BF2058" s="23"/>
      <c r="CH2058" s="20" t="str">
        <f t="shared" si="90"/>
        <v xml:space="preserve">[01/00/00] </v>
      </c>
    </row>
    <row r="2059" spans="40:86">
      <c r="AN2059" s="23"/>
      <c r="AO2059" s="23"/>
      <c r="AP2059" s="23"/>
      <c r="AQ2059" s="23"/>
      <c r="AR2059" s="23"/>
      <c r="AS2059" s="23"/>
      <c r="AT2059" s="23"/>
      <c r="AU2059" s="23"/>
      <c r="AV2059" s="23"/>
      <c r="AW2059" s="23"/>
      <c r="AX2059" s="23"/>
      <c r="AY2059" s="23"/>
      <c r="AZ2059" s="23"/>
      <c r="BA2059" s="23"/>
      <c r="BB2059" s="23"/>
      <c r="BC2059" s="23"/>
      <c r="BD2059" s="23"/>
      <c r="BE2059" s="23"/>
      <c r="BF2059" s="23"/>
      <c r="CH2059" s="20" t="str">
        <f t="shared" si="90"/>
        <v xml:space="preserve">[01/00/00] </v>
      </c>
    </row>
    <row r="2060" spans="40:86">
      <c r="AN2060" s="23"/>
      <c r="AO2060" s="23"/>
      <c r="AP2060" s="23"/>
      <c r="AQ2060" s="23"/>
      <c r="AR2060" s="23"/>
      <c r="AS2060" s="23"/>
      <c r="AT2060" s="23"/>
      <c r="AU2060" s="23"/>
      <c r="AV2060" s="23"/>
      <c r="AW2060" s="23"/>
      <c r="AX2060" s="23"/>
      <c r="AY2060" s="23"/>
      <c r="AZ2060" s="23"/>
      <c r="BA2060" s="23"/>
      <c r="BB2060" s="23"/>
      <c r="BC2060" s="23"/>
      <c r="BD2060" s="23"/>
      <c r="BE2060" s="23"/>
      <c r="BF2060" s="23"/>
      <c r="CH2060" s="20" t="str">
        <f t="shared" si="90"/>
        <v xml:space="preserve">[01/00/00] </v>
      </c>
    </row>
    <row r="2061" spans="40:86">
      <c r="AN2061" s="23"/>
      <c r="AO2061" s="23"/>
      <c r="AP2061" s="23"/>
      <c r="AQ2061" s="23"/>
      <c r="AR2061" s="23"/>
      <c r="AS2061" s="23"/>
      <c r="AT2061" s="23"/>
      <c r="AU2061" s="23"/>
      <c r="AV2061" s="23"/>
      <c r="AW2061" s="23"/>
      <c r="AX2061" s="23"/>
      <c r="AY2061" s="23"/>
      <c r="AZ2061" s="23"/>
      <c r="BA2061" s="23"/>
      <c r="BB2061" s="23"/>
      <c r="BC2061" s="23"/>
      <c r="BD2061" s="23"/>
      <c r="BE2061" s="23"/>
      <c r="BF2061" s="23"/>
      <c r="CH2061" s="20" t="str">
        <f t="shared" si="90"/>
        <v xml:space="preserve">[01/00/00] </v>
      </c>
    </row>
    <row r="2062" spans="40:86">
      <c r="AN2062" s="23"/>
      <c r="AO2062" s="23"/>
      <c r="AP2062" s="23"/>
      <c r="AQ2062" s="23"/>
      <c r="AR2062" s="23"/>
      <c r="AS2062" s="23"/>
      <c r="AT2062" s="23"/>
      <c r="AU2062" s="23"/>
      <c r="AV2062" s="23"/>
      <c r="AW2062" s="23"/>
      <c r="AX2062" s="23"/>
      <c r="AY2062" s="23"/>
      <c r="AZ2062" s="23"/>
      <c r="BA2062" s="23"/>
      <c r="BB2062" s="23"/>
      <c r="BC2062" s="23"/>
      <c r="BD2062" s="23"/>
      <c r="BE2062" s="23"/>
      <c r="BF2062" s="23"/>
      <c r="CH2062" s="20" t="str">
        <f t="shared" si="90"/>
        <v xml:space="preserve">[01/00/00] </v>
      </c>
    </row>
    <row r="2063" spans="40:86">
      <c r="AN2063" s="23"/>
      <c r="AO2063" s="23"/>
      <c r="AP2063" s="23"/>
      <c r="AQ2063" s="23"/>
      <c r="AR2063" s="23"/>
      <c r="AS2063" s="23"/>
      <c r="AT2063" s="23"/>
      <c r="AU2063" s="23"/>
      <c r="AV2063" s="23"/>
      <c r="AW2063" s="23"/>
      <c r="AX2063" s="23"/>
      <c r="AY2063" s="23"/>
      <c r="AZ2063" s="23"/>
      <c r="BA2063" s="23"/>
      <c r="BB2063" s="23"/>
      <c r="BC2063" s="23"/>
      <c r="BD2063" s="23"/>
      <c r="BE2063" s="23"/>
      <c r="BF2063" s="23"/>
      <c r="CH2063" s="20" t="str">
        <f t="shared" si="90"/>
        <v xml:space="preserve">[01/00/00] </v>
      </c>
    </row>
    <row r="2064" spans="40:86">
      <c r="AN2064" s="23"/>
      <c r="AO2064" s="23"/>
      <c r="AP2064" s="23"/>
      <c r="AQ2064" s="23"/>
      <c r="AR2064" s="23"/>
      <c r="AS2064" s="23"/>
      <c r="AT2064" s="23"/>
      <c r="AU2064" s="23"/>
      <c r="AV2064" s="23"/>
      <c r="AW2064" s="23"/>
      <c r="AX2064" s="23"/>
      <c r="AY2064" s="23"/>
      <c r="AZ2064" s="23"/>
      <c r="BA2064" s="23"/>
      <c r="BB2064" s="23"/>
      <c r="BC2064" s="23"/>
      <c r="BD2064" s="23"/>
      <c r="BE2064" s="23"/>
      <c r="BF2064" s="23"/>
      <c r="CH2064" s="20" t="str">
        <f t="shared" si="90"/>
        <v xml:space="preserve">[01/00/00] </v>
      </c>
    </row>
    <row r="2065" spans="40:86">
      <c r="AN2065" s="23"/>
      <c r="AO2065" s="23"/>
      <c r="AP2065" s="23"/>
      <c r="AQ2065" s="23"/>
      <c r="AR2065" s="23"/>
      <c r="AS2065" s="23"/>
      <c r="AT2065" s="23"/>
      <c r="AU2065" s="23"/>
      <c r="AV2065" s="23"/>
      <c r="AW2065" s="23"/>
      <c r="AX2065" s="23"/>
      <c r="AY2065" s="23"/>
      <c r="AZ2065" s="23"/>
      <c r="BA2065" s="23"/>
      <c r="BB2065" s="23"/>
      <c r="BC2065" s="23"/>
      <c r="BD2065" s="23"/>
      <c r="BE2065" s="23"/>
      <c r="BF2065" s="23"/>
      <c r="CH2065" s="20" t="str">
        <f t="shared" si="90"/>
        <v xml:space="preserve">[01/00/00] </v>
      </c>
    </row>
    <row r="2066" spans="40:86">
      <c r="AN2066" s="23"/>
      <c r="AO2066" s="23"/>
      <c r="AP2066" s="23"/>
      <c r="AQ2066" s="23"/>
      <c r="AR2066" s="23"/>
      <c r="AS2066" s="23"/>
      <c r="AT2066" s="23"/>
      <c r="AU2066" s="23"/>
      <c r="AV2066" s="23"/>
      <c r="AW2066" s="23"/>
      <c r="AX2066" s="23"/>
      <c r="AY2066" s="23"/>
      <c r="AZ2066" s="23"/>
      <c r="BA2066" s="23"/>
      <c r="BB2066" s="23"/>
      <c r="BC2066" s="23"/>
      <c r="BD2066" s="23"/>
      <c r="BE2066" s="23"/>
      <c r="BF2066" s="23"/>
      <c r="CH2066" s="20" t="str">
        <f t="shared" si="90"/>
        <v xml:space="preserve">[01/00/00] </v>
      </c>
    </row>
    <row r="2067" spans="40:86">
      <c r="AN2067" s="23"/>
      <c r="AO2067" s="23"/>
      <c r="AP2067" s="23"/>
      <c r="AQ2067" s="23"/>
      <c r="AR2067" s="23"/>
      <c r="AS2067" s="23"/>
      <c r="AT2067" s="23"/>
      <c r="AU2067" s="23"/>
      <c r="AV2067" s="23"/>
      <c r="AW2067" s="23"/>
      <c r="AX2067" s="23"/>
      <c r="AY2067" s="23"/>
      <c r="AZ2067" s="23"/>
      <c r="BA2067" s="23"/>
      <c r="BB2067" s="23"/>
      <c r="BC2067" s="23"/>
      <c r="BD2067" s="23"/>
      <c r="BE2067" s="23"/>
      <c r="BF2067" s="23"/>
      <c r="CH2067" s="20" t="str">
        <f t="shared" si="90"/>
        <v xml:space="preserve">[01/00/00] </v>
      </c>
    </row>
    <row r="2068" spans="40:86">
      <c r="AN2068" s="23"/>
      <c r="AO2068" s="23"/>
      <c r="AP2068" s="23"/>
      <c r="AQ2068" s="23"/>
      <c r="AR2068" s="23"/>
      <c r="AS2068" s="23"/>
      <c r="AT2068" s="23"/>
      <c r="AU2068" s="23"/>
      <c r="AV2068" s="23"/>
      <c r="AW2068" s="23"/>
      <c r="AX2068" s="23"/>
      <c r="AY2068" s="23"/>
      <c r="AZ2068" s="23"/>
      <c r="BA2068" s="23"/>
      <c r="BB2068" s="23"/>
      <c r="BC2068" s="23"/>
      <c r="BD2068" s="23"/>
      <c r="BE2068" s="23"/>
      <c r="BF2068" s="23"/>
      <c r="CH2068" s="20" t="str">
        <f t="shared" si="90"/>
        <v xml:space="preserve">[01/00/00] </v>
      </c>
    </row>
    <row r="2069" spans="40:86">
      <c r="AN2069" s="23"/>
      <c r="AO2069" s="23"/>
      <c r="AP2069" s="23"/>
      <c r="AQ2069" s="23"/>
      <c r="AR2069" s="23"/>
      <c r="AS2069" s="23"/>
      <c r="AT2069" s="23"/>
      <c r="AU2069" s="23"/>
      <c r="AV2069" s="23"/>
      <c r="AW2069" s="23"/>
      <c r="AX2069" s="23"/>
      <c r="AY2069" s="23"/>
      <c r="AZ2069" s="23"/>
      <c r="BA2069" s="23"/>
      <c r="BB2069" s="23"/>
      <c r="BC2069" s="23"/>
      <c r="BD2069" s="23"/>
      <c r="BE2069" s="23"/>
      <c r="BF2069" s="23"/>
      <c r="CH2069" s="20" t="str">
        <f t="shared" si="90"/>
        <v xml:space="preserve">[01/00/00] </v>
      </c>
    </row>
    <row r="2070" spans="40:86">
      <c r="AN2070" s="23"/>
      <c r="AO2070" s="23"/>
      <c r="AP2070" s="23"/>
      <c r="AQ2070" s="23"/>
      <c r="AR2070" s="23"/>
      <c r="AS2070" s="23"/>
      <c r="AT2070" s="23"/>
      <c r="AU2070" s="23"/>
      <c r="AV2070" s="23"/>
      <c r="AW2070" s="23"/>
      <c r="AX2070" s="23"/>
      <c r="AY2070" s="23"/>
      <c r="AZ2070" s="23"/>
      <c r="BA2070" s="23"/>
      <c r="BB2070" s="23"/>
      <c r="BC2070" s="23"/>
      <c r="BD2070" s="23"/>
      <c r="BE2070" s="23"/>
      <c r="BF2070" s="23"/>
      <c r="CH2070" s="20" t="str">
        <f t="shared" si="90"/>
        <v xml:space="preserve">[01/00/00] </v>
      </c>
    </row>
    <row r="2071" spans="40:86">
      <c r="AN2071" s="23"/>
      <c r="AO2071" s="23"/>
      <c r="AP2071" s="23"/>
      <c r="AQ2071" s="23"/>
      <c r="AR2071" s="23"/>
      <c r="AS2071" s="23"/>
      <c r="AT2071" s="23"/>
      <c r="AU2071" s="23"/>
      <c r="AV2071" s="23"/>
      <c r="AW2071" s="23"/>
      <c r="AX2071" s="23"/>
      <c r="AY2071" s="23"/>
      <c r="AZ2071" s="23"/>
      <c r="BA2071" s="23"/>
      <c r="BB2071" s="23"/>
      <c r="BC2071" s="23"/>
      <c r="BD2071" s="23"/>
      <c r="BE2071" s="23"/>
      <c r="BF2071" s="23"/>
      <c r="CH2071" s="20" t="str">
        <f t="shared" si="90"/>
        <v xml:space="preserve">[01/00/00] </v>
      </c>
    </row>
    <row r="2072" spans="40:86">
      <c r="AN2072" s="23"/>
      <c r="AO2072" s="23"/>
      <c r="AP2072" s="23"/>
      <c r="AQ2072" s="23"/>
      <c r="AR2072" s="23"/>
      <c r="AS2072" s="23"/>
      <c r="AT2072" s="23"/>
      <c r="AU2072" s="23"/>
      <c r="AV2072" s="23"/>
      <c r="AW2072" s="23"/>
      <c r="AX2072" s="23"/>
      <c r="AY2072" s="23"/>
      <c r="AZ2072" s="23"/>
      <c r="BA2072" s="23"/>
      <c r="BB2072" s="23"/>
      <c r="BC2072" s="23"/>
      <c r="BD2072" s="23"/>
      <c r="BE2072" s="23"/>
      <c r="BF2072" s="23"/>
      <c r="CH2072" s="20" t="str">
        <f t="shared" si="90"/>
        <v xml:space="preserve">[01/00/00] </v>
      </c>
    </row>
    <row r="2073" spans="40:86">
      <c r="AN2073" s="23"/>
      <c r="AO2073" s="23"/>
      <c r="AP2073" s="23"/>
      <c r="AQ2073" s="23"/>
      <c r="AR2073" s="23"/>
      <c r="AS2073" s="23"/>
      <c r="AT2073" s="23"/>
      <c r="AU2073" s="23"/>
      <c r="AV2073" s="23"/>
      <c r="AW2073" s="23"/>
      <c r="AX2073" s="23"/>
      <c r="AY2073" s="23"/>
      <c r="AZ2073" s="23"/>
      <c r="BA2073" s="23"/>
      <c r="BB2073" s="23"/>
      <c r="BC2073" s="23"/>
      <c r="BD2073" s="23"/>
      <c r="BE2073" s="23"/>
      <c r="BF2073" s="23"/>
      <c r="CH2073" s="20" t="str">
        <f t="shared" si="90"/>
        <v xml:space="preserve">[01/00/00] </v>
      </c>
    </row>
    <row r="2074" spans="40:86">
      <c r="AN2074" s="23"/>
      <c r="AO2074" s="23"/>
      <c r="AP2074" s="23"/>
      <c r="AQ2074" s="23"/>
      <c r="AR2074" s="23"/>
      <c r="AS2074" s="23"/>
      <c r="AT2074" s="23"/>
      <c r="AU2074" s="23"/>
      <c r="AV2074" s="23"/>
      <c r="AW2074" s="23"/>
      <c r="AX2074" s="23"/>
      <c r="AY2074" s="23"/>
      <c r="AZ2074" s="23"/>
      <c r="BA2074" s="23"/>
      <c r="BB2074" s="23"/>
      <c r="BC2074" s="23"/>
      <c r="BD2074" s="23"/>
      <c r="BE2074" s="23"/>
      <c r="BF2074" s="23"/>
      <c r="CH2074" s="20" t="str">
        <f t="shared" si="90"/>
        <v xml:space="preserve">[01/00/00] </v>
      </c>
    </row>
    <row r="2075" spans="40:86">
      <c r="AN2075" s="23"/>
      <c r="AO2075" s="23"/>
      <c r="AP2075" s="23"/>
      <c r="AQ2075" s="23"/>
      <c r="AR2075" s="23"/>
      <c r="AS2075" s="23"/>
      <c r="AT2075" s="23"/>
      <c r="AU2075" s="23"/>
      <c r="AV2075" s="23"/>
      <c r="AW2075" s="23"/>
      <c r="AX2075" s="23"/>
      <c r="AY2075" s="23"/>
      <c r="AZ2075" s="23"/>
      <c r="BA2075" s="23"/>
      <c r="BB2075" s="23"/>
      <c r="BC2075" s="23"/>
      <c r="BD2075" s="23"/>
      <c r="BE2075" s="23"/>
      <c r="BF2075" s="23"/>
      <c r="CH2075" s="20" t="str">
        <f t="shared" si="90"/>
        <v xml:space="preserve">[01/00/00] </v>
      </c>
    </row>
    <row r="2076" spans="40:86">
      <c r="AN2076" s="23"/>
      <c r="AO2076" s="23"/>
      <c r="AP2076" s="23"/>
      <c r="AQ2076" s="23"/>
      <c r="AR2076" s="23"/>
      <c r="AS2076" s="23"/>
      <c r="AT2076" s="23"/>
      <c r="AU2076" s="23"/>
      <c r="AV2076" s="23"/>
      <c r="AW2076" s="23"/>
      <c r="AX2076" s="23"/>
      <c r="AY2076" s="23"/>
      <c r="AZ2076" s="23"/>
      <c r="BA2076" s="23"/>
      <c r="BB2076" s="23"/>
      <c r="BC2076" s="23"/>
      <c r="BD2076" s="23"/>
      <c r="BE2076" s="23"/>
      <c r="BF2076" s="23"/>
      <c r="CH2076" s="20" t="str">
        <f t="shared" si="90"/>
        <v xml:space="preserve">[01/00/00] </v>
      </c>
    </row>
    <row r="2077" spans="40:86">
      <c r="AN2077" s="23"/>
      <c r="AO2077" s="23"/>
      <c r="AP2077" s="23"/>
      <c r="AQ2077" s="23"/>
      <c r="AR2077" s="23"/>
      <c r="AS2077" s="23"/>
      <c r="AT2077" s="23"/>
      <c r="AU2077" s="23"/>
      <c r="AV2077" s="23"/>
      <c r="AW2077" s="23"/>
      <c r="AX2077" s="23"/>
      <c r="AY2077" s="23"/>
      <c r="AZ2077" s="23"/>
      <c r="BA2077" s="23"/>
      <c r="BB2077" s="23"/>
      <c r="BC2077" s="23"/>
      <c r="BD2077" s="23"/>
      <c r="BE2077" s="23"/>
      <c r="BF2077" s="23"/>
      <c r="CH2077" s="20" t="str">
        <f t="shared" si="90"/>
        <v xml:space="preserve">[01/00/00] </v>
      </c>
    </row>
    <row r="2078" spans="40:86">
      <c r="AN2078" s="23"/>
      <c r="AO2078" s="23"/>
      <c r="AP2078" s="23"/>
      <c r="AQ2078" s="23"/>
      <c r="AR2078" s="23"/>
      <c r="AS2078" s="23"/>
      <c r="AT2078" s="23"/>
      <c r="AU2078" s="23"/>
      <c r="AV2078" s="23"/>
      <c r="AW2078" s="23"/>
      <c r="AX2078" s="23"/>
      <c r="AY2078" s="23"/>
      <c r="AZ2078" s="23"/>
      <c r="BA2078" s="23"/>
      <c r="BB2078" s="23"/>
      <c r="BC2078" s="23"/>
      <c r="BD2078" s="23"/>
      <c r="BE2078" s="23"/>
      <c r="BF2078" s="23"/>
      <c r="CH2078" s="20" t="str">
        <f t="shared" si="90"/>
        <v xml:space="preserve">[01/00/00] </v>
      </c>
    </row>
    <row r="2079" spans="40:86">
      <c r="AN2079" s="23"/>
      <c r="AO2079" s="23"/>
      <c r="AP2079" s="23"/>
      <c r="AQ2079" s="23"/>
      <c r="AR2079" s="23"/>
      <c r="AS2079" s="23"/>
      <c r="AT2079" s="23"/>
      <c r="AU2079" s="23"/>
      <c r="AV2079" s="23"/>
      <c r="AW2079" s="23"/>
      <c r="AX2079" s="23"/>
      <c r="AY2079" s="23"/>
      <c r="AZ2079" s="23"/>
      <c r="BA2079" s="23"/>
      <c r="BB2079" s="23"/>
      <c r="BC2079" s="23"/>
      <c r="BD2079" s="23"/>
      <c r="BE2079" s="23"/>
      <c r="BF2079" s="23"/>
      <c r="CH2079" s="20" t="str">
        <f t="shared" si="90"/>
        <v xml:space="preserve">[01/00/00] </v>
      </c>
    </row>
    <row r="2080" spans="40:86">
      <c r="AN2080" s="23"/>
      <c r="AO2080" s="23"/>
      <c r="AP2080" s="23"/>
      <c r="AQ2080" s="23"/>
      <c r="AR2080" s="23"/>
      <c r="AS2080" s="23"/>
      <c r="AT2080" s="23"/>
      <c r="AU2080" s="23"/>
      <c r="AV2080" s="23"/>
      <c r="AW2080" s="23"/>
      <c r="AX2080" s="23"/>
      <c r="AY2080" s="23"/>
      <c r="AZ2080" s="23"/>
      <c r="BA2080" s="23"/>
      <c r="BB2080" s="23"/>
      <c r="BC2080" s="23"/>
      <c r="BD2080" s="23"/>
      <c r="BE2080" s="23"/>
      <c r="BF2080" s="23"/>
      <c r="CH2080" s="20" t="str">
        <f t="shared" si="90"/>
        <v xml:space="preserve">[01/00/00] </v>
      </c>
    </row>
    <row r="2081" spans="40:86">
      <c r="AN2081" s="23"/>
      <c r="AO2081" s="23"/>
      <c r="AP2081" s="23"/>
      <c r="AQ2081" s="23"/>
      <c r="AR2081" s="23"/>
      <c r="AS2081" s="23"/>
      <c r="AT2081" s="23"/>
      <c r="AU2081" s="23"/>
      <c r="AV2081" s="23"/>
      <c r="AW2081" s="23"/>
      <c r="AX2081" s="23"/>
      <c r="AY2081" s="23"/>
      <c r="AZ2081" s="23"/>
      <c r="BA2081" s="23"/>
      <c r="BB2081" s="23"/>
      <c r="BC2081" s="23"/>
      <c r="BD2081" s="23"/>
      <c r="BE2081" s="23"/>
      <c r="BF2081" s="23"/>
      <c r="CH2081" s="20" t="str">
        <f t="shared" si="90"/>
        <v xml:space="preserve">[01/00/00] </v>
      </c>
    </row>
    <row r="2082" spans="40:86">
      <c r="AN2082" s="23"/>
      <c r="AO2082" s="23"/>
      <c r="AP2082" s="23"/>
      <c r="AQ2082" s="23"/>
      <c r="AR2082" s="23"/>
      <c r="AS2082" s="23"/>
      <c r="AT2082" s="23"/>
      <c r="AU2082" s="23"/>
      <c r="AV2082" s="23"/>
      <c r="AW2082" s="23"/>
      <c r="AX2082" s="23"/>
      <c r="AY2082" s="23"/>
      <c r="AZ2082" s="23"/>
      <c r="BA2082" s="23"/>
      <c r="BB2082" s="23"/>
      <c r="BC2082" s="23"/>
      <c r="BD2082" s="23"/>
      <c r="BE2082" s="23"/>
      <c r="BF2082" s="23"/>
      <c r="CH2082" s="20" t="str">
        <f t="shared" si="90"/>
        <v xml:space="preserve">[01/00/00] </v>
      </c>
    </row>
    <row r="2083" spans="40:86">
      <c r="AN2083" s="23"/>
      <c r="AO2083" s="23"/>
      <c r="AP2083" s="23"/>
      <c r="AQ2083" s="23"/>
      <c r="AR2083" s="23"/>
      <c r="AS2083" s="23"/>
      <c r="AT2083" s="23"/>
      <c r="AU2083" s="23"/>
      <c r="AV2083" s="23"/>
      <c r="AW2083" s="23"/>
      <c r="AX2083" s="23"/>
      <c r="AY2083" s="23"/>
      <c r="AZ2083" s="23"/>
      <c r="BA2083" s="23"/>
      <c r="BB2083" s="23"/>
      <c r="BC2083" s="23"/>
      <c r="BD2083" s="23"/>
      <c r="BE2083" s="23"/>
      <c r="BF2083" s="23"/>
      <c r="CH2083" s="20" t="str">
        <f t="shared" si="90"/>
        <v xml:space="preserve">[01/00/00] </v>
      </c>
    </row>
    <row r="2084" spans="40:86">
      <c r="AN2084" s="23"/>
      <c r="AO2084" s="23"/>
      <c r="AP2084" s="23"/>
      <c r="AQ2084" s="23"/>
      <c r="AR2084" s="23"/>
      <c r="AS2084" s="23"/>
      <c r="AT2084" s="23"/>
      <c r="AU2084" s="23"/>
      <c r="AV2084" s="23"/>
      <c r="AW2084" s="23"/>
      <c r="AX2084" s="23"/>
      <c r="AY2084" s="23"/>
      <c r="AZ2084" s="23"/>
      <c r="BA2084" s="23"/>
      <c r="BB2084" s="23"/>
      <c r="BC2084" s="23"/>
      <c r="BD2084" s="23"/>
      <c r="BE2084" s="23"/>
      <c r="BF2084" s="23"/>
      <c r="CH2084" s="20" t="str">
        <f t="shared" si="90"/>
        <v xml:space="preserve">[01/00/00] </v>
      </c>
    </row>
    <row r="2085" spans="40:86">
      <c r="AN2085" s="23"/>
      <c r="AO2085" s="23"/>
      <c r="AP2085" s="23"/>
      <c r="AQ2085" s="23"/>
      <c r="AR2085" s="23"/>
      <c r="AS2085" s="23"/>
      <c r="AT2085" s="23"/>
      <c r="AU2085" s="23"/>
      <c r="AV2085" s="23"/>
      <c r="AW2085" s="23"/>
      <c r="AX2085" s="23"/>
      <c r="AY2085" s="23"/>
      <c r="AZ2085" s="23"/>
      <c r="BA2085" s="23"/>
      <c r="BB2085" s="23"/>
      <c r="BC2085" s="23"/>
      <c r="BD2085" s="23"/>
      <c r="BE2085" s="23"/>
      <c r="BF2085" s="23"/>
      <c r="CH2085" s="20" t="str">
        <f t="shared" si="90"/>
        <v xml:space="preserve">[01/00/00] </v>
      </c>
    </row>
    <row r="2086" spans="40:86">
      <c r="AN2086" s="23"/>
      <c r="AO2086" s="23"/>
      <c r="AP2086" s="23"/>
      <c r="AQ2086" s="23"/>
      <c r="AR2086" s="23"/>
      <c r="AS2086" s="23"/>
      <c r="AT2086" s="23"/>
      <c r="AU2086" s="23"/>
      <c r="AV2086" s="23"/>
      <c r="AW2086" s="23"/>
      <c r="AX2086" s="23"/>
      <c r="AY2086" s="23"/>
      <c r="AZ2086" s="23"/>
      <c r="BA2086" s="23"/>
      <c r="BB2086" s="23"/>
      <c r="BC2086" s="23"/>
      <c r="BD2086" s="23"/>
      <c r="BE2086" s="23"/>
      <c r="BF2086" s="23"/>
      <c r="CH2086" s="20" t="str">
        <f t="shared" si="90"/>
        <v xml:space="preserve">[01/00/00] </v>
      </c>
    </row>
    <row r="2087" spans="40:86">
      <c r="AN2087" s="23"/>
      <c r="AO2087" s="23"/>
      <c r="AP2087" s="23"/>
      <c r="AQ2087" s="23"/>
      <c r="AR2087" s="23"/>
      <c r="AS2087" s="23"/>
      <c r="AT2087" s="23"/>
      <c r="AU2087" s="23"/>
      <c r="AV2087" s="23"/>
      <c r="AW2087" s="23"/>
      <c r="AX2087" s="23"/>
      <c r="AY2087" s="23"/>
      <c r="AZ2087" s="23"/>
      <c r="BA2087" s="23"/>
      <c r="BB2087" s="23"/>
      <c r="BC2087" s="23"/>
      <c r="BD2087" s="23"/>
      <c r="BE2087" s="23"/>
      <c r="BF2087" s="23"/>
      <c r="CH2087" s="20" t="str">
        <f t="shared" si="90"/>
        <v xml:space="preserve">[01/00/00] </v>
      </c>
    </row>
    <row r="2088" spans="40:86">
      <c r="AN2088" s="23"/>
      <c r="AO2088" s="23"/>
      <c r="AP2088" s="23"/>
      <c r="AQ2088" s="23"/>
      <c r="AR2088" s="23"/>
      <c r="AS2088" s="23"/>
      <c r="AT2088" s="23"/>
      <c r="AU2088" s="23"/>
      <c r="AV2088" s="23"/>
      <c r="AW2088" s="23"/>
      <c r="AX2088" s="23"/>
      <c r="AY2088" s="23"/>
      <c r="AZ2088" s="23"/>
      <c r="BA2088" s="23"/>
      <c r="BB2088" s="23"/>
      <c r="BC2088" s="23"/>
      <c r="BD2088" s="23"/>
      <c r="BE2088" s="23"/>
      <c r="BF2088" s="23"/>
      <c r="CH2088" s="20" t="str">
        <f t="shared" si="90"/>
        <v xml:space="preserve">[01/00/00] </v>
      </c>
    </row>
    <row r="2089" spans="40:86">
      <c r="AN2089" s="23"/>
      <c r="AO2089" s="23"/>
      <c r="AP2089" s="23"/>
      <c r="AQ2089" s="23"/>
      <c r="AR2089" s="23"/>
      <c r="AS2089" s="23"/>
      <c r="AT2089" s="23"/>
      <c r="AU2089" s="23"/>
      <c r="AV2089" s="23"/>
      <c r="AW2089" s="23"/>
      <c r="AX2089" s="23"/>
      <c r="AY2089" s="23"/>
      <c r="AZ2089" s="23"/>
      <c r="BA2089" s="23"/>
      <c r="BB2089" s="23"/>
      <c r="BC2089" s="23"/>
      <c r="BD2089" s="23"/>
      <c r="BE2089" s="23"/>
      <c r="BF2089" s="23"/>
      <c r="CH2089" s="20" t="str">
        <f t="shared" si="90"/>
        <v xml:space="preserve">[01/00/00] </v>
      </c>
    </row>
    <row r="2090" spans="40:86">
      <c r="AN2090" s="23"/>
      <c r="AO2090" s="23"/>
      <c r="AP2090" s="23"/>
      <c r="AQ2090" s="23"/>
      <c r="AR2090" s="23"/>
      <c r="AS2090" s="23"/>
      <c r="AT2090" s="23"/>
      <c r="AU2090" s="23"/>
      <c r="AV2090" s="23"/>
      <c r="AW2090" s="23"/>
      <c r="AX2090" s="23"/>
      <c r="AY2090" s="23"/>
      <c r="AZ2090" s="23"/>
      <c r="BA2090" s="23"/>
      <c r="BB2090" s="23"/>
      <c r="BC2090" s="23"/>
      <c r="BD2090" s="23"/>
      <c r="BE2090" s="23"/>
      <c r="BF2090" s="23"/>
      <c r="CH2090" s="20" t="str">
        <f t="shared" si="90"/>
        <v xml:space="preserve">[01/00/00] </v>
      </c>
    </row>
    <row r="2091" spans="40:86">
      <c r="AN2091" s="23"/>
      <c r="AO2091" s="23"/>
      <c r="AP2091" s="23"/>
      <c r="AQ2091" s="23"/>
      <c r="AR2091" s="23"/>
      <c r="AS2091" s="23"/>
      <c r="AT2091" s="23"/>
      <c r="AU2091" s="23"/>
      <c r="AV2091" s="23"/>
      <c r="AW2091" s="23"/>
      <c r="AX2091" s="23"/>
      <c r="AY2091" s="23"/>
      <c r="AZ2091" s="23"/>
      <c r="BA2091" s="23"/>
      <c r="BB2091" s="23"/>
      <c r="BC2091" s="23"/>
      <c r="BD2091" s="23"/>
      <c r="BE2091" s="23"/>
      <c r="BF2091" s="23"/>
      <c r="CH2091" s="20" t="str">
        <f t="shared" si="90"/>
        <v xml:space="preserve">[01/00/00] </v>
      </c>
    </row>
    <row r="2092" spans="40:86">
      <c r="AN2092" s="23"/>
      <c r="AO2092" s="23"/>
      <c r="AP2092" s="23"/>
      <c r="AQ2092" s="23"/>
      <c r="AR2092" s="23"/>
      <c r="AS2092" s="23"/>
      <c r="AT2092" s="23"/>
      <c r="AU2092" s="23"/>
      <c r="AV2092" s="23"/>
      <c r="AW2092" s="23"/>
      <c r="AX2092" s="23"/>
      <c r="AY2092" s="23"/>
      <c r="AZ2092" s="23"/>
      <c r="BA2092" s="23"/>
      <c r="BB2092" s="23"/>
      <c r="BC2092" s="23"/>
      <c r="BD2092" s="23"/>
      <c r="BE2092" s="23"/>
      <c r="BF2092" s="23"/>
      <c r="CH2092" s="20" t="str">
        <f t="shared" si="90"/>
        <v xml:space="preserve">[01/00/00] </v>
      </c>
    </row>
    <row r="2093" spans="40:86">
      <c r="AN2093" s="23"/>
      <c r="AO2093" s="23"/>
      <c r="AP2093" s="23"/>
      <c r="AQ2093" s="23"/>
      <c r="AR2093" s="23"/>
      <c r="AS2093" s="23"/>
      <c r="AT2093" s="23"/>
      <c r="AU2093" s="23"/>
      <c r="AV2093" s="23"/>
      <c r="AW2093" s="23"/>
      <c r="AX2093" s="23"/>
      <c r="AY2093" s="23"/>
      <c r="AZ2093" s="23"/>
      <c r="BA2093" s="23"/>
      <c r="BB2093" s="23"/>
      <c r="BC2093" s="23"/>
      <c r="BD2093" s="23"/>
      <c r="BE2093" s="23"/>
      <c r="BF2093" s="23"/>
      <c r="CH2093" s="20" t="str">
        <f t="shared" si="90"/>
        <v xml:space="preserve">[01/00/00] </v>
      </c>
    </row>
    <row r="2094" spans="40:86">
      <c r="AN2094" s="23"/>
      <c r="AO2094" s="23"/>
      <c r="AP2094" s="23"/>
      <c r="AQ2094" s="23"/>
      <c r="AR2094" s="23"/>
      <c r="AS2094" s="23"/>
      <c r="AT2094" s="23"/>
      <c r="AU2094" s="23"/>
      <c r="AV2094" s="23"/>
      <c r="AW2094" s="23"/>
      <c r="AX2094" s="23"/>
      <c r="AY2094" s="23"/>
      <c r="AZ2094" s="23"/>
      <c r="BA2094" s="23"/>
      <c r="BB2094" s="23"/>
      <c r="BC2094" s="23"/>
      <c r="BD2094" s="23"/>
      <c r="BE2094" s="23"/>
      <c r="BF2094" s="23"/>
      <c r="CH2094" s="20" t="str">
        <f t="shared" si="90"/>
        <v xml:space="preserve">[01/00/00] </v>
      </c>
    </row>
    <row r="2095" spans="40:86">
      <c r="AN2095" s="23"/>
      <c r="AO2095" s="23"/>
      <c r="AP2095" s="23"/>
      <c r="AQ2095" s="23"/>
      <c r="AR2095" s="23"/>
      <c r="AS2095" s="23"/>
      <c r="AT2095" s="23"/>
      <c r="AU2095" s="23"/>
      <c r="AV2095" s="23"/>
      <c r="AW2095" s="23"/>
      <c r="AX2095" s="23"/>
      <c r="AY2095" s="23"/>
      <c r="AZ2095" s="23"/>
      <c r="BA2095" s="23"/>
      <c r="BB2095" s="23"/>
      <c r="BC2095" s="23"/>
      <c r="BD2095" s="23"/>
      <c r="BE2095" s="23"/>
      <c r="BF2095" s="23"/>
      <c r="CH2095" s="20" t="str">
        <f t="shared" si="90"/>
        <v xml:space="preserve">[01/00/00] </v>
      </c>
    </row>
    <row r="2096" spans="40:86">
      <c r="AN2096" s="23"/>
      <c r="AO2096" s="23"/>
      <c r="AP2096" s="23"/>
      <c r="AQ2096" s="23"/>
      <c r="AR2096" s="23"/>
      <c r="AS2096" s="23"/>
      <c r="AT2096" s="23"/>
      <c r="AU2096" s="23"/>
      <c r="AV2096" s="23"/>
      <c r="AW2096" s="23"/>
      <c r="AX2096" s="23"/>
      <c r="AY2096" s="23"/>
      <c r="AZ2096" s="23"/>
      <c r="BA2096" s="23"/>
      <c r="BB2096" s="23"/>
      <c r="BC2096" s="23"/>
      <c r="BD2096" s="23"/>
      <c r="BE2096" s="23"/>
      <c r="BF2096" s="23"/>
      <c r="CH2096" s="20" t="str">
        <f t="shared" si="90"/>
        <v xml:space="preserve">[01/00/00] </v>
      </c>
    </row>
    <row r="2097" spans="40:86">
      <c r="AN2097" s="23"/>
      <c r="AO2097" s="23"/>
      <c r="AP2097" s="23"/>
      <c r="AQ2097" s="23"/>
      <c r="AR2097" s="23"/>
      <c r="AS2097" s="23"/>
      <c r="AT2097" s="23"/>
      <c r="AU2097" s="23"/>
      <c r="AV2097" s="23"/>
      <c r="AW2097" s="23"/>
      <c r="AX2097" s="23"/>
      <c r="AY2097" s="23"/>
      <c r="AZ2097" s="23"/>
      <c r="BA2097" s="23"/>
      <c r="BB2097" s="23"/>
      <c r="BC2097" s="23"/>
      <c r="BD2097" s="23"/>
      <c r="BE2097" s="23"/>
      <c r="BF2097" s="23"/>
      <c r="CH2097" s="20" t="str">
        <f t="shared" si="90"/>
        <v xml:space="preserve">[01/00/00] </v>
      </c>
    </row>
    <row r="2098" spans="40:86">
      <c r="AN2098" s="23"/>
      <c r="AO2098" s="23"/>
      <c r="AP2098" s="23"/>
      <c r="AQ2098" s="23"/>
      <c r="AR2098" s="23"/>
      <c r="AS2098" s="23"/>
      <c r="AT2098" s="23"/>
      <c r="AU2098" s="23"/>
      <c r="AV2098" s="23"/>
      <c r="AW2098" s="23"/>
      <c r="AX2098" s="23"/>
      <c r="AY2098" s="23"/>
      <c r="AZ2098" s="23"/>
      <c r="BA2098" s="23"/>
      <c r="BB2098" s="23"/>
      <c r="BC2098" s="23"/>
      <c r="BD2098" s="23"/>
      <c r="BE2098" s="23"/>
      <c r="BF2098" s="23"/>
      <c r="CH2098" s="20" t="str">
        <f t="shared" si="90"/>
        <v xml:space="preserve">[01/00/00] </v>
      </c>
    </row>
    <row r="2099" spans="40:86">
      <c r="AN2099" s="23"/>
      <c r="AO2099" s="23"/>
      <c r="AP2099" s="23"/>
      <c r="AQ2099" s="23"/>
      <c r="AR2099" s="23"/>
      <c r="AS2099" s="23"/>
      <c r="AT2099" s="23"/>
      <c r="AU2099" s="23"/>
      <c r="AV2099" s="23"/>
      <c r="AW2099" s="23"/>
      <c r="AX2099" s="23"/>
      <c r="AY2099" s="23"/>
      <c r="AZ2099" s="23"/>
      <c r="BA2099" s="23"/>
      <c r="BB2099" s="23"/>
      <c r="BC2099" s="23"/>
      <c r="BD2099" s="23"/>
      <c r="BE2099" s="23"/>
      <c r="BF2099" s="23"/>
      <c r="CH2099" s="20" t="str">
        <f t="shared" si="90"/>
        <v xml:space="preserve">[01/00/00] </v>
      </c>
    </row>
    <row r="2100" spans="40:86">
      <c r="AN2100" s="23"/>
      <c r="AO2100" s="23"/>
      <c r="AP2100" s="23"/>
      <c r="AQ2100" s="23"/>
      <c r="AR2100" s="23"/>
      <c r="AS2100" s="23"/>
      <c r="AT2100" s="23"/>
      <c r="AU2100" s="23"/>
      <c r="AV2100" s="23"/>
      <c r="AW2100" s="23"/>
      <c r="AX2100" s="23"/>
      <c r="AY2100" s="23"/>
      <c r="AZ2100" s="23"/>
      <c r="BA2100" s="23"/>
      <c r="BB2100" s="23"/>
      <c r="BC2100" s="23"/>
      <c r="BD2100" s="23"/>
      <c r="BE2100" s="23"/>
      <c r="BF2100" s="23"/>
      <c r="CH2100" s="20" t="str">
        <f t="shared" si="90"/>
        <v xml:space="preserve">[01/00/00] </v>
      </c>
    </row>
    <row r="2101" spans="40:86">
      <c r="AN2101" s="23"/>
      <c r="AO2101" s="23"/>
      <c r="AP2101" s="23"/>
      <c r="AQ2101" s="23"/>
      <c r="AR2101" s="23"/>
      <c r="AS2101" s="23"/>
      <c r="AT2101" s="23"/>
      <c r="AU2101" s="23"/>
      <c r="AV2101" s="23"/>
      <c r="AW2101" s="23"/>
      <c r="AX2101" s="23"/>
      <c r="AY2101" s="23"/>
      <c r="AZ2101" s="23"/>
      <c r="BA2101" s="23"/>
      <c r="BB2101" s="23"/>
      <c r="BC2101" s="23"/>
      <c r="BD2101" s="23"/>
      <c r="BE2101" s="23"/>
      <c r="BF2101" s="23"/>
      <c r="CH2101" s="20" t="str">
        <f t="shared" si="90"/>
        <v xml:space="preserve">[01/00/00] </v>
      </c>
    </row>
    <row r="2102" spans="40:86">
      <c r="AN2102" s="23"/>
      <c r="AO2102" s="23"/>
      <c r="AP2102" s="23"/>
      <c r="AQ2102" s="23"/>
      <c r="AR2102" s="23"/>
      <c r="AS2102" s="23"/>
      <c r="AT2102" s="23"/>
      <c r="AU2102" s="23"/>
      <c r="AV2102" s="23"/>
      <c r="AW2102" s="23"/>
      <c r="AX2102" s="23"/>
      <c r="AY2102" s="23"/>
      <c r="AZ2102" s="23"/>
      <c r="BA2102" s="23"/>
      <c r="BB2102" s="23"/>
      <c r="BC2102" s="23"/>
      <c r="BD2102" s="23"/>
      <c r="BE2102" s="23"/>
      <c r="BF2102" s="23"/>
      <c r="CH2102" s="20" t="str">
        <f t="shared" si="90"/>
        <v xml:space="preserve">[01/00/00] </v>
      </c>
    </row>
    <row r="2103" spans="40:86">
      <c r="AN2103" s="23"/>
      <c r="AO2103" s="23"/>
      <c r="AP2103" s="23"/>
      <c r="AQ2103" s="23"/>
      <c r="AR2103" s="23"/>
      <c r="AS2103" s="23"/>
      <c r="AT2103" s="23"/>
      <c r="AU2103" s="23"/>
      <c r="AV2103" s="23"/>
      <c r="AW2103" s="23"/>
      <c r="AX2103" s="23"/>
      <c r="AY2103" s="23"/>
      <c r="AZ2103" s="23"/>
      <c r="BA2103" s="23"/>
      <c r="BB2103" s="23"/>
      <c r="BC2103" s="23"/>
      <c r="BD2103" s="23"/>
      <c r="BE2103" s="23"/>
      <c r="BF2103" s="23"/>
      <c r="CH2103" s="20" t="str">
        <f t="shared" si="90"/>
        <v xml:space="preserve">[01/00/00] </v>
      </c>
    </row>
    <row r="2104" spans="40:86">
      <c r="AN2104" s="23"/>
      <c r="AO2104" s="23"/>
      <c r="AP2104" s="23"/>
      <c r="AQ2104" s="23"/>
      <c r="AR2104" s="23"/>
      <c r="AS2104" s="23"/>
      <c r="AT2104" s="23"/>
      <c r="AU2104" s="23"/>
      <c r="AV2104" s="23"/>
      <c r="AW2104" s="23"/>
      <c r="AX2104" s="23"/>
      <c r="AY2104" s="23"/>
      <c r="AZ2104" s="23"/>
      <c r="BA2104" s="23"/>
      <c r="BB2104" s="23"/>
      <c r="BC2104" s="23"/>
      <c r="BD2104" s="23"/>
      <c r="BE2104" s="23"/>
      <c r="BF2104" s="23"/>
      <c r="CH2104" s="20" t="str">
        <f t="shared" si="90"/>
        <v xml:space="preserve">[01/00/00] </v>
      </c>
    </row>
    <row r="2105" spans="40:86">
      <c r="AN2105" s="23"/>
      <c r="AO2105" s="23"/>
      <c r="AP2105" s="23"/>
      <c r="AQ2105" s="23"/>
      <c r="AR2105" s="23"/>
      <c r="AS2105" s="23"/>
      <c r="AT2105" s="23"/>
      <c r="AU2105" s="23"/>
      <c r="AV2105" s="23"/>
      <c r="AW2105" s="23"/>
      <c r="AX2105" s="23"/>
      <c r="AY2105" s="23"/>
      <c r="AZ2105" s="23"/>
      <c r="BA2105" s="23"/>
      <c r="BB2105" s="23"/>
      <c r="BC2105" s="23"/>
      <c r="BD2105" s="23"/>
      <c r="BE2105" s="23"/>
      <c r="BF2105" s="23"/>
      <c r="CH2105" s="20" t="str">
        <f t="shared" si="90"/>
        <v xml:space="preserve">[01/00/00] </v>
      </c>
    </row>
    <row r="2106" spans="40:86">
      <c r="AN2106" s="23"/>
      <c r="AO2106" s="23"/>
      <c r="AP2106" s="23"/>
      <c r="AQ2106" s="23"/>
      <c r="AR2106" s="23"/>
      <c r="AS2106" s="23"/>
      <c r="AT2106" s="23"/>
      <c r="AU2106" s="23"/>
      <c r="AV2106" s="23"/>
      <c r="AW2106" s="23"/>
      <c r="AX2106" s="23"/>
      <c r="AY2106" s="23"/>
      <c r="AZ2106" s="23"/>
      <c r="BA2106" s="23"/>
      <c r="BB2106" s="23"/>
      <c r="BC2106" s="23"/>
      <c r="BD2106" s="23"/>
      <c r="BE2106" s="23"/>
      <c r="BF2106" s="23"/>
      <c r="CH2106" s="20" t="str">
        <f t="shared" si="90"/>
        <v xml:space="preserve">[01/00/00] </v>
      </c>
    </row>
    <row r="2107" spans="40:86">
      <c r="AN2107" s="23"/>
      <c r="AO2107" s="23"/>
      <c r="AP2107" s="23"/>
      <c r="AQ2107" s="23"/>
      <c r="AR2107" s="23"/>
      <c r="AS2107" s="23"/>
      <c r="AT2107" s="23"/>
      <c r="AU2107" s="23"/>
      <c r="AV2107" s="23"/>
      <c r="AW2107" s="23"/>
      <c r="AX2107" s="23"/>
      <c r="AY2107" s="23"/>
      <c r="AZ2107" s="23"/>
      <c r="BA2107" s="23"/>
      <c r="BB2107" s="23"/>
      <c r="BC2107" s="23"/>
      <c r="BD2107" s="23"/>
      <c r="BE2107" s="23"/>
      <c r="BF2107" s="23"/>
      <c r="CH2107" s="20" t="str">
        <f t="shared" si="90"/>
        <v xml:space="preserve">[01/00/00] </v>
      </c>
    </row>
    <row r="2108" spans="40:86">
      <c r="AN2108" s="23"/>
      <c r="AO2108" s="23"/>
      <c r="AP2108" s="23"/>
      <c r="AQ2108" s="23"/>
      <c r="AR2108" s="23"/>
      <c r="AS2108" s="23"/>
      <c r="AT2108" s="23"/>
      <c r="AU2108" s="23"/>
      <c r="AV2108" s="23"/>
      <c r="AW2108" s="23"/>
      <c r="AX2108" s="23"/>
      <c r="AY2108" s="23"/>
      <c r="AZ2108" s="23"/>
      <c r="BA2108" s="23"/>
      <c r="BB2108" s="23"/>
      <c r="BC2108" s="23"/>
      <c r="BD2108" s="23"/>
      <c r="BE2108" s="23"/>
      <c r="BF2108" s="23"/>
      <c r="CH2108" s="20" t="str">
        <f t="shared" si="90"/>
        <v xml:space="preserve">[01/00/00] </v>
      </c>
    </row>
    <row r="2109" spans="40:86">
      <c r="AN2109" s="23"/>
      <c r="AO2109" s="23"/>
      <c r="AP2109" s="23"/>
      <c r="AQ2109" s="23"/>
      <c r="AR2109" s="23"/>
      <c r="AS2109" s="23"/>
      <c r="AT2109" s="23"/>
      <c r="AU2109" s="23"/>
      <c r="AV2109" s="23"/>
      <c r="AW2109" s="23"/>
      <c r="AX2109" s="23"/>
      <c r="AY2109" s="23"/>
      <c r="AZ2109" s="23"/>
      <c r="BA2109" s="23"/>
      <c r="BB2109" s="23"/>
      <c r="BC2109" s="23"/>
      <c r="BD2109" s="23"/>
      <c r="BE2109" s="23"/>
      <c r="BF2109" s="23"/>
      <c r="CH2109" s="20" t="str">
        <f t="shared" si="90"/>
        <v xml:space="preserve">[01/00/00] </v>
      </c>
    </row>
    <row r="2110" spans="40:86">
      <c r="AN2110" s="23"/>
      <c r="AO2110" s="23"/>
      <c r="AP2110" s="23"/>
      <c r="AQ2110" s="23"/>
      <c r="AR2110" s="23"/>
      <c r="AS2110" s="23"/>
      <c r="AT2110" s="23"/>
      <c r="AU2110" s="23"/>
      <c r="AV2110" s="23"/>
      <c r="AW2110" s="23"/>
      <c r="AX2110" s="23"/>
      <c r="AY2110" s="23"/>
      <c r="AZ2110" s="23"/>
      <c r="BA2110" s="23"/>
      <c r="BB2110" s="23"/>
      <c r="BC2110" s="23"/>
      <c r="BD2110" s="23"/>
      <c r="BE2110" s="23"/>
      <c r="BF2110" s="23"/>
      <c r="CH2110" s="20" t="str">
        <f t="shared" si="90"/>
        <v xml:space="preserve">[01/00/00] </v>
      </c>
    </row>
    <row r="2111" spans="40:86">
      <c r="AN2111" s="23"/>
      <c r="AO2111" s="23"/>
      <c r="AP2111" s="23"/>
      <c r="AQ2111" s="23"/>
      <c r="AR2111" s="23"/>
      <c r="AS2111" s="23"/>
      <c r="AT2111" s="23"/>
      <c r="AU2111" s="23"/>
      <c r="AV2111" s="23"/>
      <c r="AW2111" s="23"/>
      <c r="AX2111" s="23"/>
      <c r="AY2111" s="23"/>
      <c r="AZ2111" s="23"/>
      <c r="BA2111" s="23"/>
      <c r="BB2111" s="23"/>
      <c r="BC2111" s="23"/>
      <c r="BD2111" s="23"/>
      <c r="BE2111" s="23"/>
      <c r="BF2111" s="23"/>
      <c r="CH2111" s="20" t="str">
        <f t="shared" si="90"/>
        <v xml:space="preserve">[01/00/00] </v>
      </c>
    </row>
    <row r="2112" spans="40:86">
      <c r="AN2112" s="23"/>
      <c r="AO2112" s="23"/>
      <c r="AP2112" s="23"/>
      <c r="AQ2112" s="23"/>
      <c r="AR2112" s="23"/>
      <c r="AS2112" s="23"/>
      <c r="AT2112" s="23"/>
      <c r="AU2112" s="23"/>
      <c r="AV2112" s="23"/>
      <c r="AW2112" s="23"/>
      <c r="AX2112" s="23"/>
      <c r="AY2112" s="23"/>
      <c r="AZ2112" s="23"/>
      <c r="BA2112" s="23"/>
      <c r="BB2112" s="23"/>
      <c r="BC2112" s="23"/>
      <c r="BD2112" s="23"/>
      <c r="BE2112" s="23"/>
      <c r="BF2112" s="23"/>
      <c r="CH2112" s="20" t="str">
        <f t="shared" si="90"/>
        <v xml:space="preserve">[01/00/00] </v>
      </c>
    </row>
    <row r="2113" spans="40:86">
      <c r="AN2113" s="23"/>
      <c r="AO2113" s="23"/>
      <c r="AP2113" s="23"/>
      <c r="AQ2113" s="23"/>
      <c r="AR2113" s="23"/>
      <c r="AS2113" s="23"/>
      <c r="AT2113" s="23"/>
      <c r="AU2113" s="23"/>
      <c r="AV2113" s="23"/>
      <c r="AW2113" s="23"/>
      <c r="AX2113" s="23"/>
      <c r="AY2113" s="23"/>
      <c r="AZ2113" s="23"/>
      <c r="BA2113" s="23"/>
      <c r="BB2113" s="23"/>
      <c r="BC2113" s="23"/>
      <c r="BD2113" s="23"/>
      <c r="BE2113" s="23"/>
      <c r="BF2113" s="23"/>
      <c r="CH2113" s="20" t="str">
        <f t="shared" si="90"/>
        <v xml:space="preserve">[01/00/00] </v>
      </c>
    </row>
    <row r="2114" spans="40:86">
      <c r="AN2114" s="23"/>
      <c r="AO2114" s="23"/>
      <c r="AP2114" s="23"/>
      <c r="AQ2114" s="23"/>
      <c r="AR2114" s="23"/>
      <c r="AS2114" s="23"/>
      <c r="AT2114" s="23"/>
      <c r="AU2114" s="23"/>
      <c r="AV2114" s="23"/>
      <c r="AW2114" s="23"/>
      <c r="AX2114" s="23"/>
      <c r="AY2114" s="23"/>
      <c r="AZ2114" s="23"/>
      <c r="BA2114" s="23"/>
      <c r="BB2114" s="23"/>
      <c r="BC2114" s="23"/>
      <c r="BD2114" s="23"/>
      <c r="BE2114" s="23"/>
      <c r="BF2114" s="23"/>
      <c r="CH2114" s="20" t="str">
        <f t="shared" si="90"/>
        <v xml:space="preserve">[01/00/00] </v>
      </c>
    </row>
    <row r="2115" spans="40:86">
      <c r="AN2115" s="23"/>
      <c r="AO2115" s="23"/>
      <c r="AP2115" s="23"/>
      <c r="AQ2115" s="23"/>
      <c r="AR2115" s="23"/>
      <c r="AS2115" s="23"/>
      <c r="AT2115" s="23"/>
      <c r="AU2115" s="23"/>
      <c r="AV2115" s="23"/>
      <c r="AW2115" s="23"/>
      <c r="AX2115" s="23"/>
      <c r="AY2115" s="23"/>
      <c r="AZ2115" s="23"/>
      <c r="BA2115" s="23"/>
      <c r="BB2115" s="23"/>
      <c r="BC2115" s="23"/>
      <c r="BD2115" s="23"/>
      <c r="BE2115" s="23"/>
      <c r="BF2115" s="23"/>
      <c r="CH2115" s="20" t="str">
        <f t="shared" si="90"/>
        <v xml:space="preserve">[01/00/00] </v>
      </c>
    </row>
    <row r="2116" spans="40:86">
      <c r="AN2116" s="23"/>
      <c r="AO2116" s="23"/>
      <c r="AP2116" s="23"/>
      <c r="AQ2116" s="23"/>
      <c r="AR2116" s="23"/>
      <c r="AS2116" s="23"/>
      <c r="AT2116" s="23"/>
      <c r="AU2116" s="23"/>
      <c r="AV2116" s="23"/>
      <c r="AW2116" s="23"/>
      <c r="AX2116" s="23"/>
      <c r="AY2116" s="23"/>
      <c r="AZ2116" s="23"/>
      <c r="BA2116" s="23"/>
      <c r="BB2116" s="23"/>
      <c r="BC2116" s="23"/>
      <c r="BD2116" s="23"/>
      <c r="BE2116" s="23"/>
      <c r="BF2116" s="23"/>
      <c r="CH2116" s="20" t="str">
        <f t="shared" ref="CH2116:CH2179" si="91">"[" &amp; TEXT(CD2116,"MM/DD/YY") &amp; "] "</f>
        <v xml:space="preserve">[01/00/00] </v>
      </c>
    </row>
    <row r="2117" spans="40:86">
      <c r="AN2117" s="23"/>
      <c r="AO2117" s="23"/>
      <c r="AP2117" s="23"/>
      <c r="AQ2117" s="23"/>
      <c r="AR2117" s="23"/>
      <c r="AS2117" s="23"/>
      <c r="AT2117" s="23"/>
      <c r="AU2117" s="23"/>
      <c r="AV2117" s="23"/>
      <c r="AW2117" s="23"/>
      <c r="AX2117" s="23"/>
      <c r="AY2117" s="23"/>
      <c r="AZ2117" s="23"/>
      <c r="BA2117" s="23"/>
      <c r="BB2117" s="23"/>
      <c r="BC2117" s="23"/>
      <c r="BD2117" s="23"/>
      <c r="BE2117" s="23"/>
      <c r="BF2117" s="23"/>
      <c r="CH2117" s="20" t="str">
        <f t="shared" si="91"/>
        <v xml:space="preserve">[01/00/00] </v>
      </c>
    </row>
    <row r="2118" spans="40:86">
      <c r="AN2118" s="23"/>
      <c r="AO2118" s="23"/>
      <c r="AP2118" s="23"/>
      <c r="AQ2118" s="23"/>
      <c r="AR2118" s="23"/>
      <c r="AS2118" s="23"/>
      <c r="AT2118" s="23"/>
      <c r="AU2118" s="23"/>
      <c r="AV2118" s="23"/>
      <c r="AW2118" s="23"/>
      <c r="AX2118" s="23"/>
      <c r="AY2118" s="23"/>
      <c r="AZ2118" s="23"/>
      <c r="BA2118" s="23"/>
      <c r="BB2118" s="23"/>
      <c r="BC2118" s="23"/>
      <c r="BD2118" s="23"/>
      <c r="BE2118" s="23"/>
      <c r="BF2118" s="23"/>
      <c r="CH2118" s="20" t="str">
        <f t="shared" si="91"/>
        <v xml:space="preserve">[01/00/00] </v>
      </c>
    </row>
    <row r="2119" spans="40:86">
      <c r="AN2119" s="23"/>
      <c r="AO2119" s="23"/>
      <c r="AP2119" s="23"/>
      <c r="AQ2119" s="23"/>
      <c r="AR2119" s="23"/>
      <c r="AS2119" s="23"/>
      <c r="AT2119" s="23"/>
      <c r="AU2119" s="23"/>
      <c r="AV2119" s="23"/>
      <c r="AW2119" s="23"/>
      <c r="AX2119" s="23"/>
      <c r="AY2119" s="23"/>
      <c r="AZ2119" s="23"/>
      <c r="BA2119" s="23"/>
      <c r="BB2119" s="23"/>
      <c r="BC2119" s="23"/>
      <c r="BD2119" s="23"/>
      <c r="BE2119" s="23"/>
      <c r="BF2119" s="23"/>
      <c r="CH2119" s="20" t="str">
        <f t="shared" si="91"/>
        <v xml:space="preserve">[01/00/00] </v>
      </c>
    </row>
    <row r="2120" spans="40:86">
      <c r="AN2120" s="23"/>
      <c r="AO2120" s="23"/>
      <c r="AP2120" s="23"/>
      <c r="AQ2120" s="23"/>
      <c r="AR2120" s="23"/>
      <c r="AS2120" s="23"/>
      <c r="AT2120" s="23"/>
      <c r="AU2120" s="23"/>
      <c r="AV2120" s="23"/>
      <c r="AW2120" s="23"/>
      <c r="AX2120" s="23"/>
      <c r="AY2120" s="23"/>
      <c r="AZ2120" s="23"/>
      <c r="BA2120" s="23"/>
      <c r="BB2120" s="23"/>
      <c r="BC2120" s="23"/>
      <c r="BD2120" s="23"/>
      <c r="BE2120" s="23"/>
      <c r="BF2120" s="23"/>
      <c r="CH2120" s="20" t="str">
        <f t="shared" si="91"/>
        <v xml:space="preserve">[01/00/00] </v>
      </c>
    </row>
    <row r="2121" spans="40:86">
      <c r="AN2121" s="23"/>
      <c r="AO2121" s="23"/>
      <c r="AP2121" s="23"/>
      <c r="AQ2121" s="23"/>
      <c r="AR2121" s="23"/>
      <c r="AS2121" s="23"/>
      <c r="AT2121" s="23"/>
      <c r="AU2121" s="23"/>
      <c r="AV2121" s="23"/>
      <c r="AW2121" s="23"/>
      <c r="AX2121" s="23"/>
      <c r="AY2121" s="23"/>
      <c r="AZ2121" s="23"/>
      <c r="BA2121" s="23"/>
      <c r="BB2121" s="23"/>
      <c r="BC2121" s="23"/>
      <c r="BD2121" s="23"/>
      <c r="BE2121" s="23"/>
      <c r="BF2121" s="23"/>
      <c r="CH2121" s="20" t="str">
        <f t="shared" si="91"/>
        <v xml:space="preserve">[01/00/00] </v>
      </c>
    </row>
    <row r="2122" spans="40:86">
      <c r="AN2122" s="23"/>
      <c r="AO2122" s="23"/>
      <c r="AP2122" s="23"/>
      <c r="AQ2122" s="23"/>
      <c r="AR2122" s="23"/>
      <c r="AS2122" s="23"/>
      <c r="AT2122" s="23"/>
      <c r="AU2122" s="23"/>
      <c r="AV2122" s="23"/>
      <c r="AW2122" s="23"/>
      <c r="AX2122" s="23"/>
      <c r="AY2122" s="23"/>
      <c r="AZ2122" s="23"/>
      <c r="BA2122" s="23"/>
      <c r="BB2122" s="23"/>
      <c r="BC2122" s="23"/>
      <c r="BD2122" s="23"/>
      <c r="BE2122" s="23"/>
      <c r="BF2122" s="23"/>
      <c r="CH2122" s="20" t="str">
        <f t="shared" si="91"/>
        <v xml:space="preserve">[01/00/00] </v>
      </c>
    </row>
    <row r="2123" spans="40:86">
      <c r="AN2123" s="23"/>
      <c r="AO2123" s="23"/>
      <c r="AP2123" s="23"/>
      <c r="AQ2123" s="23"/>
      <c r="AR2123" s="23"/>
      <c r="AS2123" s="23"/>
      <c r="AT2123" s="23"/>
      <c r="AU2123" s="23"/>
      <c r="AV2123" s="23"/>
      <c r="AW2123" s="23"/>
      <c r="AX2123" s="23"/>
      <c r="AY2123" s="23"/>
      <c r="AZ2123" s="23"/>
      <c r="BA2123" s="23"/>
      <c r="BB2123" s="23"/>
      <c r="BC2123" s="23"/>
      <c r="BD2123" s="23"/>
      <c r="BE2123" s="23"/>
      <c r="BF2123" s="23"/>
      <c r="CH2123" s="20" t="str">
        <f t="shared" si="91"/>
        <v xml:space="preserve">[01/00/00] </v>
      </c>
    </row>
    <row r="2124" spans="40:86">
      <c r="AN2124" s="23"/>
      <c r="AO2124" s="23"/>
      <c r="AP2124" s="23"/>
      <c r="AQ2124" s="23"/>
      <c r="AR2124" s="23"/>
      <c r="AS2124" s="23"/>
      <c r="AT2124" s="23"/>
      <c r="AU2124" s="23"/>
      <c r="AV2124" s="23"/>
      <c r="AW2124" s="23"/>
      <c r="AX2124" s="23"/>
      <c r="AY2124" s="23"/>
      <c r="AZ2124" s="23"/>
      <c r="BA2124" s="23"/>
      <c r="BB2124" s="23"/>
      <c r="BC2124" s="23"/>
      <c r="BD2124" s="23"/>
      <c r="BE2124" s="23"/>
      <c r="BF2124" s="23"/>
      <c r="CH2124" s="20" t="str">
        <f t="shared" si="91"/>
        <v xml:space="preserve">[01/00/00] </v>
      </c>
    </row>
    <row r="2125" spans="40:86">
      <c r="AN2125" s="23"/>
      <c r="AO2125" s="23"/>
      <c r="AP2125" s="23"/>
      <c r="AQ2125" s="23"/>
      <c r="AR2125" s="23"/>
      <c r="AS2125" s="23"/>
      <c r="AT2125" s="23"/>
      <c r="AU2125" s="23"/>
      <c r="AV2125" s="23"/>
      <c r="AW2125" s="23"/>
      <c r="AX2125" s="23"/>
      <c r="AY2125" s="23"/>
      <c r="AZ2125" s="23"/>
      <c r="BA2125" s="23"/>
      <c r="BB2125" s="23"/>
      <c r="BC2125" s="23"/>
      <c r="BD2125" s="23"/>
      <c r="BE2125" s="23"/>
      <c r="BF2125" s="23"/>
      <c r="CH2125" s="20" t="str">
        <f t="shared" si="91"/>
        <v xml:space="preserve">[01/00/00] </v>
      </c>
    </row>
    <row r="2126" spans="40:86">
      <c r="AN2126" s="23"/>
      <c r="AO2126" s="23"/>
      <c r="AP2126" s="23"/>
      <c r="AQ2126" s="23"/>
      <c r="AR2126" s="23"/>
      <c r="AS2126" s="23"/>
      <c r="AT2126" s="23"/>
      <c r="AU2126" s="23"/>
      <c r="AV2126" s="23"/>
      <c r="AW2126" s="23"/>
      <c r="AX2126" s="23"/>
      <c r="AY2126" s="23"/>
      <c r="AZ2126" s="23"/>
      <c r="BA2126" s="23"/>
      <c r="BB2126" s="23"/>
      <c r="BC2126" s="23"/>
      <c r="BD2126" s="23"/>
      <c r="BE2126" s="23"/>
      <c r="BF2126" s="23"/>
      <c r="CH2126" s="20" t="str">
        <f t="shared" si="91"/>
        <v xml:space="preserve">[01/00/00] </v>
      </c>
    </row>
    <row r="2127" spans="40:86">
      <c r="AN2127" s="23"/>
      <c r="AO2127" s="23"/>
      <c r="AP2127" s="23"/>
      <c r="AQ2127" s="23"/>
      <c r="AR2127" s="23"/>
      <c r="AS2127" s="23"/>
      <c r="AT2127" s="23"/>
      <c r="AU2127" s="23"/>
      <c r="AV2127" s="23"/>
      <c r="AW2127" s="23"/>
      <c r="AX2127" s="23"/>
      <c r="AY2127" s="23"/>
      <c r="AZ2127" s="23"/>
      <c r="BA2127" s="23"/>
      <c r="BB2127" s="23"/>
      <c r="BC2127" s="23"/>
      <c r="BD2127" s="23"/>
      <c r="BE2127" s="23"/>
      <c r="BF2127" s="23"/>
      <c r="CH2127" s="20" t="str">
        <f t="shared" si="91"/>
        <v xml:space="preserve">[01/00/00] </v>
      </c>
    </row>
    <row r="2128" spans="40:86">
      <c r="AN2128" s="23"/>
      <c r="AO2128" s="23"/>
      <c r="AP2128" s="23"/>
      <c r="AQ2128" s="23"/>
      <c r="AR2128" s="23"/>
      <c r="AS2128" s="23"/>
      <c r="AT2128" s="23"/>
      <c r="AU2128" s="23"/>
      <c r="AV2128" s="23"/>
      <c r="AW2128" s="23"/>
      <c r="AX2128" s="23"/>
      <c r="AY2128" s="23"/>
      <c r="AZ2128" s="23"/>
      <c r="BA2128" s="23"/>
      <c r="BB2128" s="23"/>
      <c r="BC2128" s="23"/>
      <c r="BD2128" s="23"/>
      <c r="BE2128" s="23"/>
      <c r="BF2128" s="23"/>
      <c r="CH2128" s="20" t="str">
        <f t="shared" si="91"/>
        <v xml:space="preserve">[01/00/00] </v>
      </c>
    </row>
    <row r="2129" spans="40:86">
      <c r="AN2129" s="23"/>
      <c r="AO2129" s="23"/>
      <c r="AP2129" s="23"/>
      <c r="AQ2129" s="23"/>
      <c r="AR2129" s="23"/>
      <c r="AS2129" s="23"/>
      <c r="AT2129" s="23"/>
      <c r="AU2129" s="23"/>
      <c r="AV2129" s="23"/>
      <c r="AW2129" s="23"/>
      <c r="AX2129" s="23"/>
      <c r="AY2129" s="23"/>
      <c r="AZ2129" s="23"/>
      <c r="BA2129" s="23"/>
      <c r="BB2129" s="23"/>
      <c r="BC2129" s="23"/>
      <c r="BD2129" s="23"/>
      <c r="BE2129" s="23"/>
      <c r="BF2129" s="23"/>
      <c r="CH2129" s="20" t="str">
        <f t="shared" si="91"/>
        <v xml:space="preserve">[01/00/00] </v>
      </c>
    </row>
    <row r="2130" spans="40:86">
      <c r="AN2130" s="23"/>
      <c r="AO2130" s="23"/>
      <c r="AP2130" s="23"/>
      <c r="AQ2130" s="23"/>
      <c r="AR2130" s="23"/>
      <c r="AS2130" s="23"/>
      <c r="AT2130" s="23"/>
      <c r="AU2130" s="23"/>
      <c r="AV2130" s="23"/>
      <c r="AW2130" s="23"/>
      <c r="AX2130" s="23"/>
      <c r="AY2130" s="23"/>
      <c r="AZ2130" s="23"/>
      <c r="BA2130" s="23"/>
      <c r="BB2130" s="23"/>
      <c r="BC2130" s="23"/>
      <c r="BD2130" s="23"/>
      <c r="BE2130" s="23"/>
      <c r="BF2130" s="23"/>
      <c r="CH2130" s="20" t="str">
        <f t="shared" si="91"/>
        <v xml:space="preserve">[01/00/00] </v>
      </c>
    </row>
    <row r="2131" spans="40:86">
      <c r="AN2131" s="23"/>
      <c r="AO2131" s="23"/>
      <c r="AP2131" s="23"/>
      <c r="AQ2131" s="23"/>
      <c r="AR2131" s="23"/>
      <c r="AS2131" s="23"/>
      <c r="AT2131" s="23"/>
      <c r="AU2131" s="23"/>
      <c r="AV2131" s="23"/>
      <c r="AW2131" s="23"/>
      <c r="AX2131" s="23"/>
      <c r="AY2131" s="23"/>
      <c r="AZ2131" s="23"/>
      <c r="BA2131" s="23"/>
      <c r="BB2131" s="23"/>
      <c r="BC2131" s="23"/>
      <c r="BD2131" s="23"/>
      <c r="BE2131" s="23"/>
      <c r="BF2131" s="23"/>
      <c r="CH2131" s="20" t="str">
        <f t="shared" si="91"/>
        <v xml:space="preserve">[01/00/00] </v>
      </c>
    </row>
    <row r="2132" spans="40:86">
      <c r="AN2132" s="23"/>
      <c r="AO2132" s="23"/>
      <c r="AP2132" s="23"/>
      <c r="AQ2132" s="23"/>
      <c r="AR2132" s="23"/>
      <c r="AS2132" s="23"/>
      <c r="AT2132" s="23"/>
      <c r="AU2132" s="23"/>
      <c r="AV2132" s="23"/>
      <c r="AW2132" s="23"/>
      <c r="AX2132" s="23"/>
      <c r="AY2132" s="23"/>
      <c r="AZ2132" s="23"/>
      <c r="BA2132" s="23"/>
      <c r="BB2132" s="23"/>
      <c r="BC2132" s="23"/>
      <c r="BD2132" s="23"/>
      <c r="BE2132" s="23"/>
      <c r="BF2132" s="23"/>
      <c r="CH2132" s="20" t="str">
        <f t="shared" si="91"/>
        <v xml:space="preserve">[01/00/00] </v>
      </c>
    </row>
    <row r="2133" spans="40:86">
      <c r="AN2133" s="23"/>
      <c r="AO2133" s="23"/>
      <c r="AP2133" s="23"/>
      <c r="AQ2133" s="23"/>
      <c r="AR2133" s="23"/>
      <c r="AS2133" s="23"/>
      <c r="AT2133" s="23"/>
      <c r="AU2133" s="23"/>
      <c r="AV2133" s="23"/>
      <c r="AW2133" s="23"/>
      <c r="AX2133" s="23"/>
      <c r="AY2133" s="23"/>
      <c r="AZ2133" s="23"/>
      <c r="BA2133" s="23"/>
      <c r="BB2133" s="23"/>
      <c r="BC2133" s="23"/>
      <c r="BD2133" s="23"/>
      <c r="BE2133" s="23"/>
      <c r="BF2133" s="23"/>
      <c r="CH2133" s="20" t="str">
        <f t="shared" si="91"/>
        <v xml:space="preserve">[01/00/00] </v>
      </c>
    </row>
    <row r="2134" spans="40:86">
      <c r="AN2134" s="23"/>
      <c r="AO2134" s="23"/>
      <c r="AP2134" s="23"/>
      <c r="AQ2134" s="23"/>
      <c r="AR2134" s="23"/>
      <c r="AS2134" s="23"/>
      <c r="AT2134" s="23"/>
      <c r="AU2134" s="23"/>
      <c r="AV2134" s="23"/>
      <c r="AW2134" s="23"/>
      <c r="AX2134" s="23"/>
      <c r="AY2134" s="23"/>
      <c r="AZ2134" s="23"/>
      <c r="BA2134" s="23"/>
      <c r="BB2134" s="23"/>
      <c r="BC2134" s="23"/>
      <c r="BD2134" s="23"/>
      <c r="BE2134" s="23"/>
      <c r="BF2134" s="23"/>
      <c r="CH2134" s="20" t="str">
        <f t="shared" si="91"/>
        <v xml:space="preserve">[01/00/00] </v>
      </c>
    </row>
    <row r="2135" spans="40:86">
      <c r="AN2135" s="23"/>
      <c r="AO2135" s="23"/>
      <c r="AP2135" s="23"/>
      <c r="AQ2135" s="23"/>
      <c r="AR2135" s="23"/>
      <c r="AS2135" s="23"/>
      <c r="AT2135" s="23"/>
      <c r="AU2135" s="23"/>
      <c r="AV2135" s="23"/>
      <c r="AW2135" s="23"/>
      <c r="AX2135" s="23"/>
      <c r="AY2135" s="23"/>
      <c r="AZ2135" s="23"/>
      <c r="BA2135" s="23"/>
      <c r="BB2135" s="23"/>
      <c r="BC2135" s="23"/>
      <c r="BD2135" s="23"/>
      <c r="BE2135" s="23"/>
      <c r="BF2135" s="23"/>
      <c r="CH2135" s="20" t="str">
        <f t="shared" si="91"/>
        <v xml:space="preserve">[01/00/00] </v>
      </c>
    </row>
    <row r="2136" spans="40:86">
      <c r="AN2136" s="23"/>
      <c r="AO2136" s="23"/>
      <c r="AP2136" s="23"/>
      <c r="AQ2136" s="23"/>
      <c r="AR2136" s="23"/>
      <c r="AS2136" s="23"/>
      <c r="AT2136" s="23"/>
      <c r="AU2136" s="23"/>
      <c r="AV2136" s="23"/>
      <c r="AW2136" s="23"/>
      <c r="AX2136" s="23"/>
      <c r="AY2136" s="23"/>
      <c r="AZ2136" s="23"/>
      <c r="BA2136" s="23"/>
      <c r="BB2136" s="23"/>
      <c r="BC2136" s="23"/>
      <c r="BD2136" s="23"/>
      <c r="BE2136" s="23"/>
      <c r="BF2136" s="23"/>
      <c r="CH2136" s="20" t="str">
        <f t="shared" si="91"/>
        <v xml:space="preserve">[01/00/00] </v>
      </c>
    </row>
    <row r="2137" spans="40:86">
      <c r="AN2137" s="23"/>
      <c r="AO2137" s="23"/>
      <c r="AP2137" s="23"/>
      <c r="AQ2137" s="23"/>
      <c r="AR2137" s="23"/>
      <c r="AS2137" s="23"/>
      <c r="AT2137" s="23"/>
      <c r="AU2137" s="23"/>
      <c r="AV2137" s="23"/>
      <c r="AW2137" s="23"/>
      <c r="AX2137" s="23"/>
      <c r="AY2137" s="23"/>
      <c r="AZ2137" s="23"/>
      <c r="BA2137" s="23"/>
      <c r="BB2137" s="23"/>
      <c r="BC2137" s="23"/>
      <c r="BD2137" s="23"/>
      <c r="BE2137" s="23"/>
      <c r="BF2137" s="23"/>
      <c r="CH2137" s="20" t="str">
        <f t="shared" si="91"/>
        <v xml:space="preserve">[01/00/00] </v>
      </c>
    </row>
    <row r="2138" spans="40:86">
      <c r="AN2138" s="23"/>
      <c r="AO2138" s="23"/>
      <c r="AP2138" s="23"/>
      <c r="AQ2138" s="23"/>
      <c r="AR2138" s="23"/>
      <c r="AS2138" s="23"/>
      <c r="AT2138" s="23"/>
      <c r="AU2138" s="23"/>
      <c r="AV2138" s="23"/>
      <c r="AW2138" s="23"/>
      <c r="AX2138" s="23"/>
      <c r="AY2138" s="23"/>
      <c r="AZ2138" s="23"/>
      <c r="BA2138" s="23"/>
      <c r="BB2138" s="23"/>
      <c r="BC2138" s="23"/>
      <c r="BD2138" s="23"/>
      <c r="BE2138" s="23"/>
      <c r="BF2138" s="23"/>
      <c r="CH2138" s="20" t="str">
        <f t="shared" si="91"/>
        <v xml:space="preserve">[01/00/00] </v>
      </c>
    </row>
    <row r="2139" spans="40:86">
      <c r="AN2139" s="23"/>
      <c r="AO2139" s="23"/>
      <c r="AP2139" s="23"/>
      <c r="AQ2139" s="23"/>
      <c r="AR2139" s="23"/>
      <c r="AS2139" s="23"/>
      <c r="AT2139" s="23"/>
      <c r="AU2139" s="23"/>
      <c r="AV2139" s="23"/>
      <c r="AW2139" s="23"/>
      <c r="AX2139" s="23"/>
      <c r="AY2139" s="23"/>
      <c r="AZ2139" s="23"/>
      <c r="BA2139" s="23"/>
      <c r="BB2139" s="23"/>
      <c r="BC2139" s="23"/>
      <c r="BD2139" s="23"/>
      <c r="BE2139" s="23"/>
      <c r="BF2139" s="23"/>
      <c r="CH2139" s="20" t="str">
        <f t="shared" si="91"/>
        <v xml:space="preserve">[01/00/00] </v>
      </c>
    </row>
    <row r="2140" spans="40:86">
      <c r="AN2140" s="23"/>
      <c r="AO2140" s="23"/>
      <c r="AP2140" s="23"/>
      <c r="AQ2140" s="23"/>
      <c r="AR2140" s="23"/>
      <c r="AS2140" s="23"/>
      <c r="AT2140" s="23"/>
      <c r="AU2140" s="23"/>
      <c r="AV2140" s="23"/>
      <c r="AW2140" s="23"/>
      <c r="AX2140" s="23"/>
      <c r="AY2140" s="23"/>
      <c r="AZ2140" s="23"/>
      <c r="BA2140" s="23"/>
      <c r="BB2140" s="23"/>
      <c r="BC2140" s="23"/>
      <c r="BD2140" s="23"/>
      <c r="BE2140" s="23"/>
      <c r="BF2140" s="23"/>
      <c r="CH2140" s="20" t="str">
        <f t="shared" si="91"/>
        <v xml:space="preserve">[01/00/00] </v>
      </c>
    </row>
    <row r="2141" spans="40:86">
      <c r="AN2141" s="23"/>
      <c r="AO2141" s="23"/>
      <c r="AP2141" s="23"/>
      <c r="AQ2141" s="23"/>
      <c r="AR2141" s="23"/>
      <c r="AS2141" s="23"/>
      <c r="AT2141" s="23"/>
      <c r="AU2141" s="23"/>
      <c r="AV2141" s="23"/>
      <c r="AW2141" s="23"/>
      <c r="AX2141" s="23"/>
      <c r="AY2141" s="23"/>
      <c r="AZ2141" s="23"/>
      <c r="BA2141" s="23"/>
      <c r="BB2141" s="23"/>
      <c r="BC2141" s="23"/>
      <c r="BD2141" s="23"/>
      <c r="BE2141" s="23"/>
      <c r="BF2141" s="23"/>
      <c r="CH2141" s="20" t="str">
        <f t="shared" si="91"/>
        <v xml:space="preserve">[01/00/00] </v>
      </c>
    </row>
    <row r="2142" spans="40:86">
      <c r="AN2142" s="23"/>
      <c r="AO2142" s="23"/>
      <c r="AP2142" s="23"/>
      <c r="AQ2142" s="23"/>
      <c r="AR2142" s="23"/>
      <c r="AS2142" s="23"/>
      <c r="AT2142" s="23"/>
      <c r="AU2142" s="23"/>
      <c r="AV2142" s="23"/>
      <c r="AW2142" s="23"/>
      <c r="AX2142" s="23"/>
      <c r="AY2142" s="23"/>
      <c r="AZ2142" s="23"/>
      <c r="BA2142" s="23"/>
      <c r="BB2142" s="23"/>
      <c r="BC2142" s="23"/>
      <c r="BD2142" s="23"/>
      <c r="BE2142" s="23"/>
      <c r="BF2142" s="23"/>
      <c r="CH2142" s="20" t="str">
        <f t="shared" si="91"/>
        <v xml:space="preserve">[01/00/00] </v>
      </c>
    </row>
    <row r="2143" spans="40:86">
      <c r="AN2143" s="23"/>
      <c r="AO2143" s="23"/>
      <c r="AP2143" s="23"/>
      <c r="AQ2143" s="23"/>
      <c r="AR2143" s="23"/>
      <c r="AS2143" s="23"/>
      <c r="AT2143" s="23"/>
      <c r="AU2143" s="23"/>
      <c r="AV2143" s="23"/>
      <c r="AW2143" s="23"/>
      <c r="AX2143" s="23"/>
      <c r="AY2143" s="23"/>
      <c r="AZ2143" s="23"/>
      <c r="BA2143" s="23"/>
      <c r="BB2143" s="23"/>
      <c r="BC2143" s="23"/>
      <c r="BD2143" s="23"/>
      <c r="BE2143" s="23"/>
      <c r="BF2143" s="23"/>
      <c r="CH2143" s="20" t="str">
        <f t="shared" si="91"/>
        <v xml:space="preserve">[01/00/00] </v>
      </c>
    </row>
    <row r="2144" spans="40:86">
      <c r="AN2144" s="23"/>
      <c r="AO2144" s="23"/>
      <c r="AP2144" s="23"/>
      <c r="AQ2144" s="23"/>
      <c r="AR2144" s="23"/>
      <c r="AS2144" s="23"/>
      <c r="AT2144" s="23"/>
      <c r="AU2144" s="23"/>
      <c r="AV2144" s="23"/>
      <c r="AW2144" s="23"/>
      <c r="AX2144" s="23"/>
      <c r="AY2144" s="23"/>
      <c r="AZ2144" s="23"/>
      <c r="BA2144" s="23"/>
      <c r="BB2144" s="23"/>
      <c r="BC2144" s="23"/>
      <c r="BD2144" s="23"/>
      <c r="BE2144" s="23"/>
      <c r="BF2144" s="23"/>
      <c r="CH2144" s="20" t="str">
        <f t="shared" si="91"/>
        <v xml:space="preserve">[01/00/00] </v>
      </c>
    </row>
    <row r="2145" spans="40:86">
      <c r="AN2145" s="23"/>
      <c r="AO2145" s="23"/>
      <c r="AP2145" s="23"/>
      <c r="AQ2145" s="23"/>
      <c r="AR2145" s="23"/>
      <c r="AS2145" s="23"/>
      <c r="AT2145" s="23"/>
      <c r="AU2145" s="23"/>
      <c r="AV2145" s="23"/>
      <c r="AW2145" s="23"/>
      <c r="AX2145" s="23"/>
      <c r="AY2145" s="23"/>
      <c r="AZ2145" s="23"/>
      <c r="BA2145" s="23"/>
      <c r="BB2145" s="23"/>
      <c r="BC2145" s="23"/>
      <c r="BD2145" s="23"/>
      <c r="BE2145" s="23"/>
      <c r="BF2145" s="23"/>
      <c r="CH2145" s="20" t="str">
        <f t="shared" si="91"/>
        <v xml:space="preserve">[01/00/00] </v>
      </c>
    </row>
    <row r="2146" spans="40:86">
      <c r="AN2146" s="23"/>
      <c r="AO2146" s="23"/>
      <c r="AP2146" s="23"/>
      <c r="AQ2146" s="23"/>
      <c r="AR2146" s="23"/>
      <c r="AS2146" s="23"/>
      <c r="AT2146" s="23"/>
      <c r="AU2146" s="23"/>
      <c r="AV2146" s="23"/>
      <c r="AW2146" s="23"/>
      <c r="AX2146" s="23"/>
      <c r="AY2146" s="23"/>
      <c r="AZ2146" s="23"/>
      <c r="BA2146" s="23"/>
      <c r="BB2146" s="23"/>
      <c r="BC2146" s="23"/>
      <c r="BD2146" s="23"/>
      <c r="BE2146" s="23"/>
      <c r="BF2146" s="23"/>
      <c r="CH2146" s="20" t="str">
        <f t="shared" si="91"/>
        <v xml:space="preserve">[01/00/00] </v>
      </c>
    </row>
    <row r="2147" spans="40:86">
      <c r="AN2147" s="23"/>
      <c r="AO2147" s="23"/>
      <c r="AP2147" s="23"/>
      <c r="AQ2147" s="23"/>
      <c r="AR2147" s="23"/>
      <c r="AS2147" s="23"/>
      <c r="AT2147" s="23"/>
      <c r="AU2147" s="23"/>
      <c r="AV2147" s="23"/>
      <c r="AW2147" s="23"/>
      <c r="AX2147" s="23"/>
      <c r="AY2147" s="23"/>
      <c r="AZ2147" s="23"/>
      <c r="BA2147" s="23"/>
      <c r="BB2147" s="23"/>
      <c r="BC2147" s="23"/>
      <c r="BD2147" s="23"/>
      <c r="BE2147" s="23"/>
      <c r="BF2147" s="23"/>
      <c r="CH2147" s="20" t="str">
        <f t="shared" si="91"/>
        <v xml:space="preserve">[01/00/00] </v>
      </c>
    </row>
    <row r="2148" spans="40:86">
      <c r="AN2148" s="23"/>
      <c r="AO2148" s="23"/>
      <c r="AP2148" s="23"/>
      <c r="AQ2148" s="23"/>
      <c r="AR2148" s="23"/>
      <c r="AS2148" s="23"/>
      <c r="AT2148" s="23"/>
      <c r="AU2148" s="23"/>
      <c r="AV2148" s="23"/>
      <c r="AW2148" s="23"/>
      <c r="AX2148" s="23"/>
      <c r="AY2148" s="23"/>
      <c r="AZ2148" s="23"/>
      <c r="BA2148" s="23"/>
      <c r="BB2148" s="23"/>
      <c r="BC2148" s="23"/>
      <c r="BD2148" s="23"/>
      <c r="BE2148" s="23"/>
      <c r="BF2148" s="23"/>
      <c r="CH2148" s="20" t="str">
        <f t="shared" si="91"/>
        <v xml:space="preserve">[01/00/00] </v>
      </c>
    </row>
    <row r="2149" spans="40:86">
      <c r="AN2149" s="23"/>
      <c r="AO2149" s="23"/>
      <c r="AP2149" s="23"/>
      <c r="AQ2149" s="23"/>
      <c r="AR2149" s="23"/>
      <c r="AS2149" s="23"/>
      <c r="AT2149" s="23"/>
      <c r="AU2149" s="23"/>
      <c r="AV2149" s="23"/>
      <c r="AW2149" s="23"/>
      <c r="AX2149" s="23"/>
      <c r="AY2149" s="23"/>
      <c r="AZ2149" s="23"/>
      <c r="BA2149" s="23"/>
      <c r="BB2149" s="23"/>
      <c r="BC2149" s="23"/>
      <c r="BD2149" s="23"/>
      <c r="BE2149" s="23"/>
      <c r="BF2149" s="23"/>
      <c r="CH2149" s="20" t="str">
        <f t="shared" si="91"/>
        <v xml:space="preserve">[01/00/00] </v>
      </c>
    </row>
    <row r="2150" spans="40:86">
      <c r="AN2150" s="23"/>
      <c r="AO2150" s="23"/>
      <c r="AP2150" s="23"/>
      <c r="AQ2150" s="23"/>
      <c r="AR2150" s="23"/>
      <c r="AS2150" s="23"/>
      <c r="AT2150" s="23"/>
      <c r="AU2150" s="23"/>
      <c r="AV2150" s="23"/>
      <c r="AW2150" s="23"/>
      <c r="AX2150" s="23"/>
      <c r="AY2150" s="23"/>
      <c r="AZ2150" s="23"/>
      <c r="BA2150" s="23"/>
      <c r="BB2150" s="23"/>
      <c r="BC2150" s="23"/>
      <c r="BD2150" s="23"/>
      <c r="BE2150" s="23"/>
      <c r="BF2150" s="23"/>
      <c r="CH2150" s="20" t="str">
        <f t="shared" si="91"/>
        <v xml:space="preserve">[01/00/00] </v>
      </c>
    </row>
    <row r="2151" spans="40:86">
      <c r="AN2151" s="23"/>
      <c r="AO2151" s="23"/>
      <c r="AP2151" s="23"/>
      <c r="AQ2151" s="23"/>
      <c r="AR2151" s="23"/>
      <c r="AS2151" s="23"/>
      <c r="AT2151" s="23"/>
      <c r="AU2151" s="23"/>
      <c r="AV2151" s="23"/>
      <c r="AW2151" s="23"/>
      <c r="AX2151" s="23"/>
      <c r="AY2151" s="23"/>
      <c r="AZ2151" s="23"/>
      <c r="BA2151" s="23"/>
      <c r="BB2151" s="23"/>
      <c r="BC2151" s="23"/>
      <c r="BD2151" s="23"/>
      <c r="BE2151" s="23"/>
      <c r="BF2151" s="23"/>
      <c r="CH2151" s="20" t="str">
        <f t="shared" si="91"/>
        <v xml:space="preserve">[01/00/00] </v>
      </c>
    </row>
    <row r="2152" spans="40:86">
      <c r="AN2152" s="23"/>
      <c r="AO2152" s="23"/>
      <c r="AP2152" s="23"/>
      <c r="AQ2152" s="23"/>
      <c r="AR2152" s="23"/>
      <c r="AS2152" s="23"/>
      <c r="AT2152" s="23"/>
      <c r="AU2152" s="23"/>
      <c r="AV2152" s="23"/>
      <c r="AW2152" s="23"/>
      <c r="AX2152" s="23"/>
      <c r="AY2152" s="23"/>
      <c r="AZ2152" s="23"/>
      <c r="BA2152" s="23"/>
      <c r="BB2152" s="23"/>
      <c r="BC2152" s="23"/>
      <c r="BD2152" s="23"/>
      <c r="BE2152" s="23"/>
      <c r="BF2152" s="23"/>
      <c r="CH2152" s="20" t="str">
        <f t="shared" si="91"/>
        <v xml:space="preserve">[01/00/00] </v>
      </c>
    </row>
    <row r="2153" spans="40:86">
      <c r="AN2153" s="23"/>
      <c r="AO2153" s="23"/>
      <c r="AP2153" s="23"/>
      <c r="AQ2153" s="23"/>
      <c r="AR2153" s="23"/>
      <c r="AS2153" s="23"/>
      <c r="AT2153" s="23"/>
      <c r="AU2153" s="23"/>
      <c r="AV2153" s="23"/>
      <c r="AW2153" s="23"/>
      <c r="AX2153" s="23"/>
      <c r="AY2153" s="23"/>
      <c r="AZ2153" s="23"/>
      <c r="BA2153" s="23"/>
      <c r="BB2153" s="23"/>
      <c r="BC2153" s="23"/>
      <c r="BD2153" s="23"/>
      <c r="BE2153" s="23"/>
      <c r="BF2153" s="23"/>
      <c r="CH2153" s="20" t="str">
        <f t="shared" si="91"/>
        <v xml:space="preserve">[01/00/00] </v>
      </c>
    </row>
    <row r="2154" spans="40:86">
      <c r="AN2154" s="23"/>
      <c r="AO2154" s="23"/>
      <c r="AP2154" s="23"/>
      <c r="AQ2154" s="23"/>
      <c r="AR2154" s="23"/>
      <c r="AS2154" s="23"/>
      <c r="AT2154" s="23"/>
      <c r="AU2154" s="23"/>
      <c r="AV2154" s="23"/>
      <c r="AW2154" s="23"/>
      <c r="AX2154" s="23"/>
      <c r="AY2154" s="23"/>
      <c r="AZ2154" s="23"/>
      <c r="BA2154" s="23"/>
      <c r="BB2154" s="23"/>
      <c r="BC2154" s="23"/>
      <c r="BD2154" s="23"/>
      <c r="BE2154" s="23"/>
      <c r="BF2154" s="23"/>
      <c r="CH2154" s="20" t="str">
        <f t="shared" si="91"/>
        <v xml:space="preserve">[01/00/00] </v>
      </c>
    </row>
    <row r="2155" spans="40:86">
      <c r="AN2155" s="23"/>
      <c r="AO2155" s="23"/>
      <c r="AP2155" s="23"/>
      <c r="AQ2155" s="23"/>
      <c r="AR2155" s="23"/>
      <c r="AS2155" s="23"/>
      <c r="AT2155" s="23"/>
      <c r="AU2155" s="23"/>
      <c r="AV2155" s="23"/>
      <c r="AW2155" s="23"/>
      <c r="AX2155" s="23"/>
      <c r="AY2155" s="23"/>
      <c r="AZ2155" s="23"/>
      <c r="BA2155" s="23"/>
      <c r="BB2155" s="23"/>
      <c r="BC2155" s="23"/>
      <c r="BD2155" s="23"/>
      <c r="BE2155" s="23"/>
      <c r="BF2155" s="23"/>
      <c r="CH2155" s="20" t="str">
        <f t="shared" si="91"/>
        <v xml:space="preserve">[01/00/00] </v>
      </c>
    </row>
    <row r="2156" spans="40:86">
      <c r="AN2156" s="23"/>
      <c r="AO2156" s="23"/>
      <c r="AP2156" s="23"/>
      <c r="AQ2156" s="23"/>
      <c r="AR2156" s="23"/>
      <c r="AS2156" s="23"/>
      <c r="AT2156" s="23"/>
      <c r="AU2156" s="23"/>
      <c r="AV2156" s="23"/>
      <c r="AW2156" s="23"/>
      <c r="AX2156" s="23"/>
      <c r="AY2156" s="23"/>
      <c r="AZ2156" s="23"/>
      <c r="BA2156" s="23"/>
      <c r="BB2156" s="23"/>
      <c r="BC2156" s="23"/>
      <c r="BD2156" s="23"/>
      <c r="BE2156" s="23"/>
      <c r="BF2156" s="23"/>
      <c r="CH2156" s="20" t="str">
        <f t="shared" si="91"/>
        <v xml:space="preserve">[01/00/00] </v>
      </c>
    </row>
    <row r="2157" spans="40:86">
      <c r="AN2157" s="23"/>
      <c r="AO2157" s="23"/>
      <c r="AP2157" s="23"/>
      <c r="AQ2157" s="23"/>
      <c r="AR2157" s="23"/>
      <c r="AS2157" s="23"/>
      <c r="AT2157" s="23"/>
      <c r="AU2157" s="23"/>
      <c r="AV2157" s="23"/>
      <c r="AW2157" s="23"/>
      <c r="AX2157" s="23"/>
      <c r="AY2157" s="23"/>
      <c r="AZ2157" s="23"/>
      <c r="BA2157" s="23"/>
      <c r="BB2157" s="23"/>
      <c r="BC2157" s="23"/>
      <c r="BD2157" s="23"/>
      <c r="BE2157" s="23"/>
      <c r="BF2157" s="23"/>
      <c r="CH2157" s="20" t="str">
        <f t="shared" si="91"/>
        <v xml:space="preserve">[01/00/00] </v>
      </c>
    </row>
    <row r="2158" spans="40:86">
      <c r="AN2158" s="23"/>
      <c r="AO2158" s="23"/>
      <c r="AP2158" s="23"/>
      <c r="AQ2158" s="23"/>
      <c r="AR2158" s="23"/>
      <c r="AS2158" s="23"/>
      <c r="AT2158" s="23"/>
      <c r="AU2158" s="23"/>
      <c r="AV2158" s="23"/>
      <c r="AW2158" s="23"/>
      <c r="AX2158" s="23"/>
      <c r="AY2158" s="23"/>
      <c r="AZ2158" s="23"/>
      <c r="BA2158" s="23"/>
      <c r="BB2158" s="23"/>
      <c r="BC2158" s="23"/>
      <c r="BD2158" s="23"/>
      <c r="BE2158" s="23"/>
      <c r="BF2158" s="23"/>
      <c r="CH2158" s="20" t="str">
        <f t="shared" si="91"/>
        <v xml:space="preserve">[01/00/00] </v>
      </c>
    </row>
    <row r="2159" spans="40:86">
      <c r="AN2159" s="23"/>
      <c r="AO2159" s="23"/>
      <c r="AP2159" s="23"/>
      <c r="AQ2159" s="23"/>
      <c r="AR2159" s="23"/>
      <c r="AS2159" s="23"/>
      <c r="AT2159" s="23"/>
      <c r="AU2159" s="23"/>
      <c r="AV2159" s="23"/>
      <c r="AW2159" s="23"/>
      <c r="AX2159" s="23"/>
      <c r="AY2159" s="23"/>
      <c r="AZ2159" s="23"/>
      <c r="BA2159" s="23"/>
      <c r="BB2159" s="23"/>
      <c r="BC2159" s="23"/>
      <c r="BD2159" s="23"/>
      <c r="BE2159" s="23"/>
      <c r="BF2159" s="23"/>
      <c r="CH2159" s="20" t="str">
        <f t="shared" si="91"/>
        <v xml:space="preserve">[01/00/00] </v>
      </c>
    </row>
    <row r="2160" spans="40:86">
      <c r="AN2160" s="23"/>
      <c r="AO2160" s="23"/>
      <c r="AP2160" s="23"/>
      <c r="AQ2160" s="23"/>
      <c r="AR2160" s="23"/>
      <c r="AS2160" s="23"/>
      <c r="AT2160" s="23"/>
      <c r="AU2160" s="23"/>
      <c r="AV2160" s="23"/>
      <c r="AW2160" s="23"/>
      <c r="AX2160" s="23"/>
      <c r="AY2160" s="23"/>
      <c r="AZ2160" s="23"/>
      <c r="BA2160" s="23"/>
      <c r="BB2160" s="23"/>
      <c r="BC2160" s="23"/>
      <c r="BD2160" s="23"/>
      <c r="BE2160" s="23"/>
      <c r="BF2160" s="23"/>
      <c r="CH2160" s="20" t="str">
        <f t="shared" si="91"/>
        <v xml:space="preserve">[01/00/00] </v>
      </c>
    </row>
    <row r="2161" spans="40:86">
      <c r="AN2161" s="23"/>
      <c r="AO2161" s="23"/>
      <c r="AP2161" s="23"/>
      <c r="AQ2161" s="23"/>
      <c r="AR2161" s="23"/>
      <c r="AS2161" s="23"/>
      <c r="AT2161" s="23"/>
      <c r="AU2161" s="23"/>
      <c r="AV2161" s="23"/>
      <c r="AW2161" s="23"/>
      <c r="AX2161" s="23"/>
      <c r="AY2161" s="23"/>
      <c r="AZ2161" s="23"/>
      <c r="BA2161" s="23"/>
      <c r="BB2161" s="23"/>
      <c r="BC2161" s="23"/>
      <c r="BD2161" s="23"/>
      <c r="BE2161" s="23"/>
      <c r="BF2161" s="23"/>
      <c r="CH2161" s="20" t="str">
        <f t="shared" si="91"/>
        <v xml:space="preserve">[01/00/00] </v>
      </c>
    </row>
    <row r="2162" spans="40:86">
      <c r="AN2162" s="23"/>
      <c r="AO2162" s="23"/>
      <c r="AP2162" s="23"/>
      <c r="AQ2162" s="23"/>
      <c r="AR2162" s="23"/>
      <c r="AS2162" s="23"/>
      <c r="AT2162" s="23"/>
      <c r="AU2162" s="23"/>
      <c r="AV2162" s="23"/>
      <c r="AW2162" s="23"/>
      <c r="AX2162" s="23"/>
      <c r="AY2162" s="23"/>
      <c r="AZ2162" s="23"/>
      <c r="BA2162" s="23"/>
      <c r="BB2162" s="23"/>
      <c r="BC2162" s="23"/>
      <c r="BD2162" s="23"/>
      <c r="BE2162" s="23"/>
      <c r="BF2162" s="23"/>
      <c r="CH2162" s="20" t="str">
        <f t="shared" si="91"/>
        <v xml:space="preserve">[01/00/00] </v>
      </c>
    </row>
    <row r="2163" spans="40:86">
      <c r="AN2163" s="23"/>
      <c r="AO2163" s="23"/>
      <c r="AP2163" s="23"/>
      <c r="AQ2163" s="23"/>
      <c r="AR2163" s="23"/>
      <c r="AS2163" s="23"/>
      <c r="AT2163" s="23"/>
      <c r="AU2163" s="23"/>
      <c r="AV2163" s="23"/>
      <c r="AW2163" s="23"/>
      <c r="AX2163" s="23"/>
      <c r="AY2163" s="23"/>
      <c r="AZ2163" s="23"/>
      <c r="BA2163" s="23"/>
      <c r="BB2163" s="23"/>
      <c r="BC2163" s="23"/>
      <c r="BD2163" s="23"/>
      <c r="BE2163" s="23"/>
      <c r="BF2163" s="23"/>
      <c r="CH2163" s="20" t="str">
        <f t="shared" si="91"/>
        <v xml:space="preserve">[01/00/00] </v>
      </c>
    </row>
    <row r="2164" spans="40:86">
      <c r="AN2164" s="23"/>
      <c r="AO2164" s="23"/>
      <c r="AP2164" s="23"/>
      <c r="AQ2164" s="23"/>
      <c r="AR2164" s="23"/>
      <c r="AS2164" s="23"/>
      <c r="AT2164" s="23"/>
      <c r="AU2164" s="23"/>
      <c r="AV2164" s="23"/>
      <c r="AW2164" s="23"/>
      <c r="AX2164" s="23"/>
      <c r="AY2164" s="23"/>
      <c r="AZ2164" s="23"/>
      <c r="BA2164" s="23"/>
      <c r="BB2164" s="23"/>
      <c r="BC2164" s="23"/>
      <c r="BD2164" s="23"/>
      <c r="BE2164" s="23"/>
      <c r="BF2164" s="23"/>
      <c r="CH2164" s="20" t="str">
        <f t="shared" si="91"/>
        <v xml:space="preserve">[01/00/00] </v>
      </c>
    </row>
    <row r="2165" spans="40:86">
      <c r="AN2165" s="23"/>
      <c r="AO2165" s="23"/>
      <c r="AP2165" s="23"/>
      <c r="AQ2165" s="23"/>
      <c r="AR2165" s="23"/>
      <c r="AS2165" s="23"/>
      <c r="AT2165" s="23"/>
      <c r="AU2165" s="23"/>
      <c r="AV2165" s="23"/>
      <c r="AW2165" s="23"/>
      <c r="AX2165" s="23"/>
      <c r="AY2165" s="23"/>
      <c r="AZ2165" s="23"/>
      <c r="BA2165" s="23"/>
      <c r="BB2165" s="23"/>
      <c r="BC2165" s="23"/>
      <c r="BD2165" s="23"/>
      <c r="BE2165" s="23"/>
      <c r="BF2165" s="23"/>
      <c r="CH2165" s="20" t="str">
        <f t="shared" si="91"/>
        <v xml:space="preserve">[01/00/00] </v>
      </c>
    </row>
    <row r="2166" spans="40:86">
      <c r="AN2166" s="23"/>
      <c r="AO2166" s="23"/>
      <c r="AP2166" s="23"/>
      <c r="AQ2166" s="23"/>
      <c r="AR2166" s="23"/>
      <c r="AS2166" s="23"/>
      <c r="AT2166" s="23"/>
      <c r="AU2166" s="23"/>
      <c r="AV2166" s="23"/>
      <c r="AW2166" s="23"/>
      <c r="AX2166" s="23"/>
      <c r="AY2166" s="23"/>
      <c r="AZ2166" s="23"/>
      <c r="BA2166" s="23"/>
      <c r="BB2166" s="23"/>
      <c r="BC2166" s="23"/>
      <c r="BD2166" s="23"/>
      <c r="BE2166" s="23"/>
      <c r="BF2166" s="23"/>
      <c r="CH2166" s="20" t="str">
        <f t="shared" si="91"/>
        <v xml:space="preserve">[01/00/00] </v>
      </c>
    </row>
    <row r="2167" spans="40:86">
      <c r="AN2167" s="23"/>
      <c r="AO2167" s="23"/>
      <c r="AP2167" s="23"/>
      <c r="AQ2167" s="23"/>
      <c r="AR2167" s="23"/>
      <c r="AS2167" s="23"/>
      <c r="AT2167" s="23"/>
      <c r="AU2167" s="23"/>
      <c r="AV2167" s="23"/>
      <c r="AW2167" s="23"/>
      <c r="AX2167" s="23"/>
      <c r="AY2167" s="23"/>
      <c r="AZ2167" s="23"/>
      <c r="BA2167" s="23"/>
      <c r="BB2167" s="23"/>
      <c r="BC2167" s="23"/>
      <c r="BD2167" s="23"/>
      <c r="BE2167" s="23"/>
      <c r="BF2167" s="23"/>
      <c r="CH2167" s="20" t="str">
        <f t="shared" si="91"/>
        <v xml:space="preserve">[01/00/00] </v>
      </c>
    </row>
    <row r="2168" spans="40:86">
      <c r="AN2168" s="23"/>
      <c r="AO2168" s="23"/>
      <c r="AP2168" s="23"/>
      <c r="AQ2168" s="23"/>
      <c r="AR2168" s="23"/>
      <c r="AS2168" s="23"/>
      <c r="AT2168" s="23"/>
      <c r="AU2168" s="23"/>
      <c r="AV2168" s="23"/>
      <c r="AW2168" s="23"/>
      <c r="AX2168" s="23"/>
      <c r="AY2168" s="23"/>
      <c r="AZ2168" s="23"/>
      <c r="BA2168" s="23"/>
      <c r="BB2168" s="23"/>
      <c r="BC2168" s="23"/>
      <c r="BD2168" s="23"/>
      <c r="BE2168" s="23"/>
      <c r="BF2168" s="23"/>
      <c r="CH2168" s="20" t="str">
        <f t="shared" si="91"/>
        <v xml:space="preserve">[01/00/00] </v>
      </c>
    </row>
    <row r="2169" spans="40:86">
      <c r="AN2169" s="23"/>
      <c r="AO2169" s="23"/>
      <c r="AP2169" s="23"/>
      <c r="AQ2169" s="23"/>
      <c r="AR2169" s="23"/>
      <c r="AS2169" s="23"/>
      <c r="AT2169" s="23"/>
      <c r="AU2169" s="23"/>
      <c r="AV2169" s="23"/>
      <c r="AW2169" s="23"/>
      <c r="AX2169" s="23"/>
      <c r="AY2169" s="23"/>
      <c r="AZ2169" s="23"/>
      <c r="BA2169" s="23"/>
      <c r="BB2169" s="23"/>
      <c r="BC2169" s="23"/>
      <c r="BD2169" s="23"/>
      <c r="BE2169" s="23"/>
      <c r="BF2169" s="23"/>
      <c r="CH2169" s="20" t="str">
        <f t="shared" si="91"/>
        <v xml:space="preserve">[01/00/00] </v>
      </c>
    </row>
    <row r="2170" spans="40:86">
      <c r="AN2170" s="23"/>
      <c r="AO2170" s="23"/>
      <c r="AP2170" s="23"/>
      <c r="AQ2170" s="23"/>
      <c r="AR2170" s="23"/>
      <c r="AS2170" s="23"/>
      <c r="AT2170" s="23"/>
      <c r="AU2170" s="23"/>
      <c r="AV2170" s="23"/>
      <c r="AW2170" s="23"/>
      <c r="AX2170" s="23"/>
      <c r="AY2170" s="23"/>
      <c r="AZ2170" s="23"/>
      <c r="BA2170" s="23"/>
      <c r="BB2170" s="23"/>
      <c r="BC2170" s="23"/>
      <c r="BD2170" s="23"/>
      <c r="BE2170" s="23"/>
      <c r="BF2170" s="23"/>
      <c r="CH2170" s="20" t="str">
        <f t="shared" si="91"/>
        <v xml:space="preserve">[01/00/00] </v>
      </c>
    </row>
    <row r="2171" spans="40:86">
      <c r="AN2171" s="23"/>
      <c r="AO2171" s="23"/>
      <c r="AP2171" s="23"/>
      <c r="AQ2171" s="23"/>
      <c r="AR2171" s="23"/>
      <c r="AS2171" s="23"/>
      <c r="AT2171" s="23"/>
      <c r="AU2171" s="23"/>
      <c r="AV2171" s="23"/>
      <c r="AW2171" s="23"/>
      <c r="AX2171" s="23"/>
      <c r="AY2171" s="23"/>
      <c r="AZ2171" s="23"/>
      <c r="BA2171" s="23"/>
      <c r="BB2171" s="23"/>
      <c r="BC2171" s="23"/>
      <c r="BD2171" s="23"/>
      <c r="BE2171" s="23"/>
      <c r="BF2171" s="23"/>
      <c r="CH2171" s="20" t="str">
        <f t="shared" si="91"/>
        <v xml:space="preserve">[01/00/00] </v>
      </c>
    </row>
    <row r="2172" spans="40:86">
      <c r="AN2172" s="23"/>
      <c r="AO2172" s="23"/>
      <c r="AP2172" s="23"/>
      <c r="AQ2172" s="23"/>
      <c r="AR2172" s="23"/>
      <c r="AS2172" s="23"/>
      <c r="AT2172" s="23"/>
      <c r="AU2172" s="23"/>
      <c r="AV2172" s="23"/>
      <c r="AW2172" s="23"/>
      <c r="AX2172" s="23"/>
      <c r="AY2172" s="23"/>
      <c r="AZ2172" s="23"/>
      <c r="BA2172" s="23"/>
      <c r="BB2172" s="23"/>
      <c r="BC2172" s="23"/>
      <c r="BD2172" s="23"/>
      <c r="BE2172" s="23"/>
      <c r="BF2172" s="23"/>
      <c r="CH2172" s="20" t="str">
        <f t="shared" si="91"/>
        <v xml:space="preserve">[01/00/00] </v>
      </c>
    </row>
    <row r="2173" spans="40:86">
      <c r="AN2173" s="23"/>
      <c r="AO2173" s="23"/>
      <c r="AP2173" s="23"/>
      <c r="AQ2173" s="23"/>
      <c r="AR2173" s="23"/>
      <c r="AS2173" s="23"/>
      <c r="AT2173" s="23"/>
      <c r="AU2173" s="23"/>
      <c r="AV2173" s="23"/>
      <c r="AW2173" s="23"/>
      <c r="AX2173" s="23"/>
      <c r="AY2173" s="23"/>
      <c r="AZ2173" s="23"/>
      <c r="BA2173" s="23"/>
      <c r="BB2173" s="23"/>
      <c r="BC2173" s="23"/>
      <c r="BD2173" s="23"/>
      <c r="BE2173" s="23"/>
      <c r="BF2173" s="23"/>
      <c r="CH2173" s="20" t="str">
        <f t="shared" si="91"/>
        <v xml:space="preserve">[01/00/00] </v>
      </c>
    </row>
    <row r="2174" spans="40:86">
      <c r="AN2174" s="23"/>
      <c r="AO2174" s="23"/>
      <c r="AP2174" s="23"/>
      <c r="AQ2174" s="23"/>
      <c r="AR2174" s="23"/>
      <c r="AS2174" s="23"/>
      <c r="AT2174" s="23"/>
      <c r="AU2174" s="23"/>
      <c r="AV2174" s="23"/>
      <c r="AW2174" s="23"/>
      <c r="AX2174" s="23"/>
      <c r="AY2174" s="23"/>
      <c r="AZ2174" s="23"/>
      <c r="BA2174" s="23"/>
      <c r="BB2174" s="23"/>
      <c r="BC2174" s="23"/>
      <c r="BD2174" s="23"/>
      <c r="BE2174" s="23"/>
      <c r="BF2174" s="23"/>
      <c r="CH2174" s="20" t="str">
        <f t="shared" si="91"/>
        <v xml:space="preserve">[01/00/00] </v>
      </c>
    </row>
    <row r="2175" spans="40:86">
      <c r="AN2175" s="23"/>
      <c r="AO2175" s="23"/>
      <c r="AP2175" s="23"/>
      <c r="AQ2175" s="23"/>
      <c r="AR2175" s="23"/>
      <c r="AS2175" s="23"/>
      <c r="AT2175" s="23"/>
      <c r="AU2175" s="23"/>
      <c r="AV2175" s="23"/>
      <c r="AW2175" s="23"/>
      <c r="AX2175" s="23"/>
      <c r="AY2175" s="23"/>
      <c r="AZ2175" s="23"/>
      <c r="BA2175" s="23"/>
      <c r="BB2175" s="23"/>
      <c r="BC2175" s="23"/>
      <c r="BD2175" s="23"/>
      <c r="BE2175" s="23"/>
      <c r="BF2175" s="23"/>
      <c r="CH2175" s="20" t="str">
        <f t="shared" si="91"/>
        <v xml:space="preserve">[01/00/00] </v>
      </c>
    </row>
    <row r="2176" spans="40:86">
      <c r="AN2176" s="23"/>
      <c r="AO2176" s="23"/>
      <c r="AP2176" s="23"/>
      <c r="AQ2176" s="23"/>
      <c r="AR2176" s="23"/>
      <c r="AS2176" s="23"/>
      <c r="AT2176" s="23"/>
      <c r="AU2176" s="23"/>
      <c r="AV2176" s="23"/>
      <c r="AW2176" s="23"/>
      <c r="AX2176" s="23"/>
      <c r="AY2176" s="23"/>
      <c r="AZ2176" s="23"/>
      <c r="BA2176" s="23"/>
      <c r="BB2176" s="23"/>
      <c r="BC2176" s="23"/>
      <c r="BD2176" s="23"/>
      <c r="BE2176" s="23"/>
      <c r="BF2176" s="23"/>
      <c r="CH2176" s="20" t="str">
        <f t="shared" si="91"/>
        <v xml:space="preserve">[01/00/00] </v>
      </c>
    </row>
    <row r="2177" spans="40:86">
      <c r="AN2177" s="23"/>
      <c r="AO2177" s="23"/>
      <c r="AP2177" s="23"/>
      <c r="AQ2177" s="23"/>
      <c r="AR2177" s="23"/>
      <c r="AS2177" s="23"/>
      <c r="AT2177" s="23"/>
      <c r="AU2177" s="23"/>
      <c r="AV2177" s="23"/>
      <c r="AW2177" s="23"/>
      <c r="AX2177" s="23"/>
      <c r="AY2177" s="23"/>
      <c r="AZ2177" s="23"/>
      <c r="BA2177" s="23"/>
      <c r="BB2177" s="23"/>
      <c r="BC2177" s="23"/>
      <c r="BD2177" s="23"/>
      <c r="BE2177" s="23"/>
      <c r="BF2177" s="23"/>
      <c r="CH2177" s="20" t="str">
        <f t="shared" si="91"/>
        <v xml:space="preserve">[01/00/00] </v>
      </c>
    </row>
    <row r="2178" spans="40:86">
      <c r="AN2178" s="23"/>
      <c r="AO2178" s="23"/>
      <c r="AP2178" s="23"/>
      <c r="AQ2178" s="23"/>
      <c r="AR2178" s="23"/>
      <c r="AS2178" s="23"/>
      <c r="AT2178" s="23"/>
      <c r="AU2178" s="23"/>
      <c r="AV2178" s="23"/>
      <c r="AW2178" s="23"/>
      <c r="AX2178" s="23"/>
      <c r="AY2178" s="23"/>
      <c r="AZ2178" s="23"/>
      <c r="BA2178" s="23"/>
      <c r="BB2178" s="23"/>
      <c r="BC2178" s="23"/>
      <c r="BD2178" s="23"/>
      <c r="BE2178" s="23"/>
      <c r="BF2178" s="23"/>
      <c r="CH2178" s="20" t="str">
        <f t="shared" si="91"/>
        <v xml:space="preserve">[01/00/00] </v>
      </c>
    </row>
    <row r="2179" spans="40:86">
      <c r="AN2179" s="23"/>
      <c r="AO2179" s="23"/>
      <c r="AP2179" s="23"/>
      <c r="AQ2179" s="23"/>
      <c r="AR2179" s="23"/>
      <c r="AS2179" s="23"/>
      <c r="AT2179" s="23"/>
      <c r="AU2179" s="23"/>
      <c r="AV2179" s="23"/>
      <c r="AW2179" s="23"/>
      <c r="AX2179" s="23"/>
      <c r="AY2179" s="23"/>
      <c r="AZ2179" s="23"/>
      <c r="BA2179" s="23"/>
      <c r="BB2179" s="23"/>
      <c r="BC2179" s="23"/>
      <c r="BD2179" s="23"/>
      <c r="BE2179" s="23"/>
      <c r="BF2179" s="23"/>
      <c r="CH2179" s="20" t="str">
        <f t="shared" si="91"/>
        <v xml:space="preserve">[01/00/00] </v>
      </c>
    </row>
    <row r="2180" spans="40:86">
      <c r="AN2180" s="23"/>
      <c r="AO2180" s="23"/>
      <c r="AP2180" s="23"/>
      <c r="AQ2180" s="23"/>
      <c r="AR2180" s="23"/>
      <c r="AS2180" s="23"/>
      <c r="AT2180" s="23"/>
      <c r="AU2180" s="23"/>
      <c r="AV2180" s="23"/>
      <c r="AW2180" s="23"/>
      <c r="AX2180" s="23"/>
      <c r="AY2180" s="23"/>
      <c r="AZ2180" s="23"/>
      <c r="BA2180" s="23"/>
      <c r="BB2180" s="23"/>
      <c r="BC2180" s="23"/>
      <c r="BD2180" s="23"/>
      <c r="BE2180" s="23"/>
      <c r="BF2180" s="23"/>
      <c r="CH2180" s="20" t="str">
        <f t="shared" ref="CH2180:CH2243" si="92">"[" &amp; TEXT(CD2180,"MM/DD/YY") &amp; "] "</f>
        <v xml:space="preserve">[01/00/00] </v>
      </c>
    </row>
    <row r="2181" spans="40:86">
      <c r="AN2181" s="23"/>
      <c r="AO2181" s="23"/>
      <c r="AP2181" s="23"/>
      <c r="AQ2181" s="23"/>
      <c r="AR2181" s="23"/>
      <c r="AS2181" s="23"/>
      <c r="AT2181" s="23"/>
      <c r="AU2181" s="23"/>
      <c r="AV2181" s="23"/>
      <c r="AW2181" s="23"/>
      <c r="AX2181" s="23"/>
      <c r="AY2181" s="23"/>
      <c r="AZ2181" s="23"/>
      <c r="BA2181" s="23"/>
      <c r="BB2181" s="23"/>
      <c r="BC2181" s="23"/>
      <c r="BD2181" s="23"/>
      <c r="BE2181" s="23"/>
      <c r="BF2181" s="23"/>
      <c r="CH2181" s="20" t="str">
        <f t="shared" si="92"/>
        <v xml:space="preserve">[01/00/00] </v>
      </c>
    </row>
    <row r="2182" spans="40:86">
      <c r="AN2182" s="23"/>
      <c r="AO2182" s="23"/>
      <c r="AP2182" s="23"/>
      <c r="AQ2182" s="23"/>
      <c r="AR2182" s="23"/>
      <c r="AS2182" s="23"/>
      <c r="AT2182" s="23"/>
      <c r="AU2182" s="23"/>
      <c r="AV2182" s="23"/>
      <c r="AW2182" s="23"/>
      <c r="AX2182" s="23"/>
      <c r="AY2182" s="23"/>
      <c r="AZ2182" s="23"/>
      <c r="BA2182" s="23"/>
      <c r="BB2182" s="23"/>
      <c r="BC2182" s="23"/>
      <c r="BD2182" s="23"/>
      <c r="BE2182" s="23"/>
      <c r="BF2182" s="23"/>
      <c r="CH2182" s="20" t="str">
        <f t="shared" si="92"/>
        <v xml:space="preserve">[01/00/00] </v>
      </c>
    </row>
    <row r="2183" spans="40:86">
      <c r="AN2183" s="23"/>
      <c r="AO2183" s="23"/>
      <c r="AP2183" s="23"/>
      <c r="AQ2183" s="23"/>
      <c r="AR2183" s="23"/>
      <c r="AS2183" s="23"/>
      <c r="AT2183" s="23"/>
      <c r="AU2183" s="23"/>
      <c r="AV2183" s="23"/>
      <c r="AW2183" s="23"/>
      <c r="AX2183" s="23"/>
      <c r="AY2183" s="23"/>
      <c r="AZ2183" s="23"/>
      <c r="BA2183" s="23"/>
      <c r="BB2183" s="23"/>
      <c r="BC2183" s="23"/>
      <c r="BD2183" s="23"/>
      <c r="BE2183" s="23"/>
      <c r="BF2183" s="23"/>
      <c r="CH2183" s="20" t="str">
        <f t="shared" si="92"/>
        <v xml:space="preserve">[01/00/00] </v>
      </c>
    </row>
    <row r="2184" spans="40:86">
      <c r="AN2184" s="23"/>
      <c r="AO2184" s="23"/>
      <c r="AP2184" s="23"/>
      <c r="AQ2184" s="23"/>
      <c r="AR2184" s="23"/>
      <c r="AS2184" s="23"/>
      <c r="AT2184" s="23"/>
      <c r="AU2184" s="23"/>
      <c r="AV2184" s="23"/>
      <c r="AW2184" s="23"/>
      <c r="AX2184" s="23"/>
      <c r="AY2184" s="23"/>
      <c r="AZ2184" s="23"/>
      <c r="BA2184" s="23"/>
      <c r="BB2184" s="23"/>
      <c r="BC2184" s="23"/>
      <c r="BD2184" s="23"/>
      <c r="BE2184" s="23"/>
      <c r="BF2184" s="23"/>
      <c r="CH2184" s="20" t="str">
        <f t="shared" si="92"/>
        <v xml:space="preserve">[01/00/00] </v>
      </c>
    </row>
    <row r="2185" spans="40:86">
      <c r="AN2185" s="23"/>
      <c r="AO2185" s="23"/>
      <c r="AP2185" s="23"/>
      <c r="AQ2185" s="23"/>
      <c r="AR2185" s="23"/>
      <c r="AS2185" s="23"/>
      <c r="AT2185" s="23"/>
      <c r="AU2185" s="23"/>
      <c r="AV2185" s="23"/>
      <c r="AW2185" s="23"/>
      <c r="AX2185" s="23"/>
      <c r="AY2185" s="23"/>
      <c r="AZ2185" s="23"/>
      <c r="BA2185" s="23"/>
      <c r="BB2185" s="23"/>
      <c r="BC2185" s="23"/>
      <c r="BD2185" s="23"/>
      <c r="BE2185" s="23"/>
      <c r="BF2185" s="23"/>
      <c r="CH2185" s="20" t="str">
        <f t="shared" si="92"/>
        <v xml:space="preserve">[01/00/00] </v>
      </c>
    </row>
    <row r="2186" spans="40:86">
      <c r="AN2186" s="23"/>
      <c r="AO2186" s="23"/>
      <c r="AP2186" s="23"/>
      <c r="AQ2186" s="23"/>
      <c r="AR2186" s="23"/>
      <c r="AS2186" s="23"/>
      <c r="AT2186" s="23"/>
      <c r="AU2186" s="23"/>
      <c r="AV2186" s="23"/>
      <c r="AW2186" s="23"/>
      <c r="AX2186" s="23"/>
      <c r="AY2186" s="23"/>
      <c r="AZ2186" s="23"/>
      <c r="BA2186" s="23"/>
      <c r="BB2186" s="23"/>
      <c r="BC2186" s="23"/>
      <c r="BD2186" s="23"/>
      <c r="BE2186" s="23"/>
      <c r="BF2186" s="23"/>
      <c r="CH2186" s="20" t="str">
        <f t="shared" si="92"/>
        <v xml:space="preserve">[01/00/00] </v>
      </c>
    </row>
    <row r="2187" spans="40:86">
      <c r="AN2187" s="23"/>
      <c r="AO2187" s="23"/>
      <c r="AP2187" s="23"/>
      <c r="AQ2187" s="23"/>
      <c r="AR2187" s="23"/>
      <c r="AS2187" s="23"/>
      <c r="AT2187" s="23"/>
      <c r="AU2187" s="23"/>
      <c r="AV2187" s="23"/>
      <c r="AW2187" s="23"/>
      <c r="AX2187" s="23"/>
      <c r="AY2187" s="23"/>
      <c r="AZ2187" s="23"/>
      <c r="BA2187" s="23"/>
      <c r="BB2187" s="23"/>
      <c r="BC2187" s="23"/>
      <c r="BD2187" s="23"/>
      <c r="BE2187" s="23"/>
      <c r="BF2187" s="23"/>
      <c r="CH2187" s="20" t="str">
        <f t="shared" si="92"/>
        <v xml:space="preserve">[01/00/00] </v>
      </c>
    </row>
    <row r="2188" spans="40:86">
      <c r="AN2188" s="23"/>
      <c r="AO2188" s="23"/>
      <c r="AP2188" s="23"/>
      <c r="AQ2188" s="23"/>
      <c r="AR2188" s="23"/>
      <c r="AS2188" s="23"/>
      <c r="AT2188" s="23"/>
      <c r="AU2188" s="23"/>
      <c r="AV2188" s="23"/>
      <c r="AW2188" s="23"/>
      <c r="AX2188" s="23"/>
      <c r="AY2188" s="23"/>
      <c r="AZ2188" s="23"/>
      <c r="BA2188" s="23"/>
      <c r="BB2188" s="23"/>
      <c r="BC2188" s="23"/>
      <c r="BD2188" s="23"/>
      <c r="BE2188" s="23"/>
      <c r="BF2188" s="23"/>
      <c r="CH2188" s="20" t="str">
        <f t="shared" si="92"/>
        <v xml:space="preserve">[01/00/00] </v>
      </c>
    </row>
    <row r="2189" spans="40:86">
      <c r="AN2189" s="23"/>
      <c r="AO2189" s="23"/>
      <c r="AP2189" s="23"/>
      <c r="AQ2189" s="23"/>
      <c r="AR2189" s="23"/>
      <c r="AS2189" s="23"/>
      <c r="AT2189" s="23"/>
      <c r="AU2189" s="23"/>
      <c r="AV2189" s="23"/>
      <c r="AW2189" s="23"/>
      <c r="AX2189" s="23"/>
      <c r="AY2189" s="23"/>
      <c r="AZ2189" s="23"/>
      <c r="BA2189" s="23"/>
      <c r="BB2189" s="23"/>
      <c r="BC2189" s="23"/>
      <c r="BD2189" s="23"/>
      <c r="BE2189" s="23"/>
      <c r="BF2189" s="23"/>
      <c r="CH2189" s="20" t="str">
        <f t="shared" si="92"/>
        <v xml:space="preserve">[01/00/00] </v>
      </c>
    </row>
    <row r="2190" spans="40:86">
      <c r="AN2190" s="23"/>
      <c r="AO2190" s="23"/>
      <c r="AP2190" s="23"/>
      <c r="AQ2190" s="23"/>
      <c r="AR2190" s="23"/>
      <c r="AS2190" s="23"/>
      <c r="AT2190" s="23"/>
      <c r="AU2190" s="23"/>
      <c r="AV2190" s="23"/>
      <c r="AW2190" s="23"/>
      <c r="AX2190" s="23"/>
      <c r="AY2190" s="23"/>
      <c r="AZ2190" s="23"/>
      <c r="BA2190" s="23"/>
      <c r="BB2190" s="23"/>
      <c r="BC2190" s="23"/>
      <c r="BD2190" s="23"/>
      <c r="BE2190" s="23"/>
      <c r="BF2190" s="23"/>
      <c r="CH2190" s="20" t="str">
        <f t="shared" si="92"/>
        <v xml:space="preserve">[01/00/00] </v>
      </c>
    </row>
    <row r="2191" spans="40:86">
      <c r="AN2191" s="23"/>
      <c r="AO2191" s="23"/>
      <c r="AP2191" s="23"/>
      <c r="AQ2191" s="23"/>
      <c r="AR2191" s="23"/>
      <c r="AS2191" s="23"/>
      <c r="AT2191" s="23"/>
      <c r="AU2191" s="23"/>
      <c r="AV2191" s="23"/>
      <c r="AW2191" s="23"/>
      <c r="AX2191" s="23"/>
      <c r="AY2191" s="23"/>
      <c r="AZ2191" s="23"/>
      <c r="BA2191" s="23"/>
      <c r="BB2191" s="23"/>
      <c r="BC2191" s="23"/>
      <c r="BD2191" s="23"/>
      <c r="BE2191" s="23"/>
      <c r="BF2191" s="23"/>
      <c r="CH2191" s="20" t="str">
        <f t="shared" si="92"/>
        <v xml:space="preserve">[01/00/00] </v>
      </c>
    </row>
    <row r="2192" spans="40:86">
      <c r="AN2192" s="23"/>
      <c r="AO2192" s="23"/>
      <c r="AP2192" s="23"/>
      <c r="AQ2192" s="23"/>
      <c r="AR2192" s="23"/>
      <c r="AS2192" s="23"/>
      <c r="AT2192" s="23"/>
      <c r="AU2192" s="23"/>
      <c r="AV2192" s="23"/>
      <c r="AW2192" s="23"/>
      <c r="AX2192" s="23"/>
      <c r="AY2192" s="23"/>
      <c r="AZ2192" s="23"/>
      <c r="BA2192" s="23"/>
      <c r="BB2192" s="23"/>
      <c r="BC2192" s="23"/>
      <c r="BD2192" s="23"/>
      <c r="BE2192" s="23"/>
      <c r="BF2192" s="23"/>
      <c r="CH2192" s="20" t="str">
        <f t="shared" si="92"/>
        <v xml:space="preserve">[01/00/00] </v>
      </c>
    </row>
    <row r="2193" spans="40:86">
      <c r="AN2193" s="23"/>
      <c r="AO2193" s="23"/>
      <c r="AP2193" s="23"/>
      <c r="AQ2193" s="23"/>
      <c r="AR2193" s="23"/>
      <c r="AS2193" s="23"/>
      <c r="AT2193" s="23"/>
      <c r="AU2193" s="23"/>
      <c r="AV2193" s="23"/>
      <c r="AW2193" s="23"/>
      <c r="AX2193" s="23"/>
      <c r="AY2193" s="23"/>
      <c r="AZ2193" s="23"/>
      <c r="BA2193" s="23"/>
      <c r="BB2193" s="23"/>
      <c r="BC2193" s="23"/>
      <c r="BD2193" s="23"/>
      <c r="BE2193" s="23"/>
      <c r="BF2193" s="23"/>
      <c r="CH2193" s="20" t="str">
        <f t="shared" si="92"/>
        <v xml:space="preserve">[01/00/00] </v>
      </c>
    </row>
    <row r="2194" spans="40:86">
      <c r="AN2194" s="23"/>
      <c r="AO2194" s="23"/>
      <c r="AP2194" s="23"/>
      <c r="AQ2194" s="23"/>
      <c r="AR2194" s="23"/>
      <c r="AS2194" s="23"/>
      <c r="AT2194" s="23"/>
      <c r="AU2194" s="23"/>
      <c r="AV2194" s="23"/>
      <c r="AW2194" s="23"/>
      <c r="AX2194" s="23"/>
      <c r="AY2194" s="23"/>
      <c r="AZ2194" s="23"/>
      <c r="BA2194" s="23"/>
      <c r="BB2194" s="23"/>
      <c r="BC2194" s="23"/>
      <c r="BD2194" s="23"/>
      <c r="BE2194" s="23"/>
      <c r="BF2194" s="23"/>
      <c r="CH2194" s="20" t="str">
        <f t="shared" si="92"/>
        <v xml:space="preserve">[01/00/00] </v>
      </c>
    </row>
    <row r="2195" spans="40:86">
      <c r="AN2195" s="23"/>
      <c r="AO2195" s="23"/>
      <c r="AP2195" s="23"/>
      <c r="AQ2195" s="23"/>
      <c r="AR2195" s="23"/>
      <c r="AS2195" s="23"/>
      <c r="AT2195" s="23"/>
      <c r="AU2195" s="23"/>
      <c r="AV2195" s="23"/>
      <c r="AW2195" s="23"/>
      <c r="AX2195" s="23"/>
      <c r="AY2195" s="23"/>
      <c r="AZ2195" s="23"/>
      <c r="BA2195" s="23"/>
      <c r="BB2195" s="23"/>
      <c r="BC2195" s="23"/>
      <c r="BD2195" s="23"/>
      <c r="BE2195" s="23"/>
      <c r="BF2195" s="23"/>
      <c r="CH2195" s="20" t="str">
        <f t="shared" si="92"/>
        <v xml:space="preserve">[01/00/00] </v>
      </c>
    </row>
    <row r="2196" spans="40:86">
      <c r="AN2196" s="23"/>
      <c r="AO2196" s="23"/>
      <c r="AP2196" s="23"/>
      <c r="AQ2196" s="23"/>
      <c r="AR2196" s="23"/>
      <c r="AS2196" s="23"/>
      <c r="AT2196" s="23"/>
      <c r="AU2196" s="23"/>
      <c r="AV2196" s="23"/>
      <c r="AW2196" s="23"/>
      <c r="AX2196" s="23"/>
      <c r="AY2196" s="23"/>
      <c r="AZ2196" s="23"/>
      <c r="BA2196" s="23"/>
      <c r="BB2196" s="23"/>
      <c r="BC2196" s="23"/>
      <c r="BD2196" s="23"/>
      <c r="BE2196" s="23"/>
      <c r="BF2196" s="23"/>
      <c r="CH2196" s="20" t="str">
        <f t="shared" si="92"/>
        <v xml:space="preserve">[01/00/00] </v>
      </c>
    </row>
    <row r="2197" spans="40:86">
      <c r="AN2197" s="23"/>
      <c r="AO2197" s="23"/>
      <c r="AP2197" s="23"/>
      <c r="AQ2197" s="23"/>
      <c r="AR2197" s="23"/>
      <c r="AS2197" s="23"/>
      <c r="AT2197" s="23"/>
      <c r="AU2197" s="23"/>
      <c r="AV2197" s="23"/>
      <c r="AW2197" s="23"/>
      <c r="AX2197" s="23"/>
      <c r="AY2197" s="23"/>
      <c r="AZ2197" s="23"/>
      <c r="BA2197" s="23"/>
      <c r="BB2197" s="23"/>
      <c r="BC2197" s="23"/>
      <c r="BD2197" s="23"/>
      <c r="BE2197" s="23"/>
      <c r="BF2197" s="23"/>
      <c r="CH2197" s="20" t="str">
        <f t="shared" si="92"/>
        <v xml:space="preserve">[01/00/00] </v>
      </c>
    </row>
    <row r="2198" spans="40:86">
      <c r="AN2198" s="23"/>
      <c r="AO2198" s="23"/>
      <c r="AP2198" s="23"/>
      <c r="AQ2198" s="23"/>
      <c r="AR2198" s="23"/>
      <c r="AS2198" s="23"/>
      <c r="AT2198" s="23"/>
      <c r="AU2198" s="23"/>
      <c r="AV2198" s="23"/>
      <c r="AW2198" s="23"/>
      <c r="AX2198" s="23"/>
      <c r="AY2198" s="23"/>
      <c r="AZ2198" s="23"/>
      <c r="BA2198" s="23"/>
      <c r="BB2198" s="23"/>
      <c r="BC2198" s="23"/>
      <c r="BD2198" s="23"/>
      <c r="BE2198" s="23"/>
      <c r="BF2198" s="23"/>
      <c r="CH2198" s="20" t="str">
        <f t="shared" si="92"/>
        <v xml:space="preserve">[01/00/00] </v>
      </c>
    </row>
    <row r="2199" spans="40:86">
      <c r="AN2199" s="23"/>
      <c r="AO2199" s="23"/>
      <c r="AP2199" s="23"/>
      <c r="AQ2199" s="23"/>
      <c r="AR2199" s="23"/>
      <c r="AS2199" s="23"/>
      <c r="AT2199" s="23"/>
      <c r="AU2199" s="23"/>
      <c r="AV2199" s="23"/>
      <c r="AW2199" s="23"/>
      <c r="AX2199" s="23"/>
      <c r="AY2199" s="23"/>
      <c r="AZ2199" s="23"/>
      <c r="BA2199" s="23"/>
      <c r="BB2199" s="23"/>
      <c r="BC2199" s="23"/>
      <c r="BD2199" s="23"/>
      <c r="BE2199" s="23"/>
      <c r="BF2199" s="23"/>
      <c r="CH2199" s="20" t="str">
        <f t="shared" si="92"/>
        <v xml:space="preserve">[01/00/00] </v>
      </c>
    </row>
    <row r="2200" spans="40:86">
      <c r="AN2200" s="23"/>
      <c r="AO2200" s="23"/>
      <c r="AP2200" s="23"/>
      <c r="AQ2200" s="23"/>
      <c r="AR2200" s="23"/>
      <c r="AS2200" s="23"/>
      <c r="AT2200" s="23"/>
      <c r="AU2200" s="23"/>
      <c r="AV2200" s="23"/>
      <c r="AW2200" s="23"/>
      <c r="AX2200" s="23"/>
      <c r="AY2200" s="23"/>
      <c r="AZ2200" s="23"/>
      <c r="BA2200" s="23"/>
      <c r="BB2200" s="23"/>
      <c r="BC2200" s="23"/>
      <c r="BD2200" s="23"/>
      <c r="BE2200" s="23"/>
      <c r="BF2200" s="23"/>
      <c r="CH2200" s="20" t="str">
        <f t="shared" si="92"/>
        <v xml:space="preserve">[01/00/00] </v>
      </c>
    </row>
    <row r="2201" spans="40:86">
      <c r="AN2201" s="23"/>
      <c r="AO2201" s="23"/>
      <c r="AP2201" s="23"/>
      <c r="AQ2201" s="23"/>
      <c r="AR2201" s="23"/>
      <c r="AS2201" s="23"/>
      <c r="AT2201" s="23"/>
      <c r="AU2201" s="23"/>
      <c r="AV2201" s="23"/>
      <c r="AW2201" s="23"/>
      <c r="AX2201" s="23"/>
      <c r="AY2201" s="23"/>
      <c r="AZ2201" s="23"/>
      <c r="BA2201" s="23"/>
      <c r="BB2201" s="23"/>
      <c r="BC2201" s="23"/>
      <c r="BD2201" s="23"/>
      <c r="BE2201" s="23"/>
      <c r="BF2201" s="23"/>
      <c r="CH2201" s="20" t="str">
        <f t="shared" si="92"/>
        <v xml:space="preserve">[01/00/00] </v>
      </c>
    </row>
    <row r="2202" spans="40:86">
      <c r="AN2202" s="23"/>
      <c r="AO2202" s="23"/>
      <c r="AP2202" s="23"/>
      <c r="AQ2202" s="23"/>
      <c r="AR2202" s="23"/>
      <c r="AS2202" s="23"/>
      <c r="AT2202" s="23"/>
      <c r="AU2202" s="23"/>
      <c r="AV2202" s="23"/>
      <c r="AW2202" s="23"/>
      <c r="AX2202" s="23"/>
      <c r="AY2202" s="23"/>
      <c r="AZ2202" s="23"/>
      <c r="BA2202" s="23"/>
      <c r="BB2202" s="23"/>
      <c r="BC2202" s="23"/>
      <c r="BD2202" s="23"/>
      <c r="BE2202" s="23"/>
      <c r="BF2202" s="23"/>
      <c r="CH2202" s="20" t="str">
        <f t="shared" si="92"/>
        <v xml:space="preserve">[01/00/00] </v>
      </c>
    </row>
    <row r="2203" spans="40:86">
      <c r="AN2203" s="23"/>
      <c r="AO2203" s="23"/>
      <c r="AP2203" s="23"/>
      <c r="AQ2203" s="23"/>
      <c r="AR2203" s="23"/>
      <c r="AS2203" s="23"/>
      <c r="AT2203" s="23"/>
      <c r="AU2203" s="23"/>
      <c r="AV2203" s="23"/>
      <c r="AW2203" s="23"/>
      <c r="AX2203" s="23"/>
      <c r="AY2203" s="23"/>
      <c r="AZ2203" s="23"/>
      <c r="BA2203" s="23"/>
      <c r="BB2203" s="23"/>
      <c r="BC2203" s="23"/>
      <c r="BD2203" s="23"/>
      <c r="BE2203" s="23"/>
      <c r="BF2203" s="23"/>
      <c r="CH2203" s="20" t="str">
        <f t="shared" si="92"/>
        <v xml:space="preserve">[01/00/00] </v>
      </c>
    </row>
    <row r="2204" spans="40:86">
      <c r="AN2204" s="23"/>
      <c r="AO2204" s="23"/>
      <c r="AP2204" s="23"/>
      <c r="AQ2204" s="23"/>
      <c r="AR2204" s="23"/>
      <c r="AS2204" s="23"/>
      <c r="AT2204" s="23"/>
      <c r="AU2204" s="23"/>
      <c r="AV2204" s="23"/>
      <c r="AW2204" s="23"/>
      <c r="AX2204" s="23"/>
      <c r="AY2204" s="23"/>
      <c r="AZ2204" s="23"/>
      <c r="BA2204" s="23"/>
      <c r="BB2204" s="23"/>
      <c r="BC2204" s="23"/>
      <c r="BD2204" s="23"/>
      <c r="BE2204" s="23"/>
      <c r="BF2204" s="23"/>
      <c r="CH2204" s="20" t="str">
        <f t="shared" si="92"/>
        <v xml:space="preserve">[01/00/00] </v>
      </c>
    </row>
    <row r="2205" spans="40:86">
      <c r="AN2205" s="23"/>
      <c r="AO2205" s="23"/>
      <c r="AP2205" s="23"/>
      <c r="AQ2205" s="23"/>
      <c r="AR2205" s="23"/>
      <c r="AS2205" s="23"/>
      <c r="AT2205" s="23"/>
      <c r="AU2205" s="23"/>
      <c r="AV2205" s="23"/>
      <c r="AW2205" s="23"/>
      <c r="AX2205" s="23"/>
      <c r="AY2205" s="23"/>
      <c r="AZ2205" s="23"/>
      <c r="BA2205" s="23"/>
      <c r="BB2205" s="23"/>
      <c r="BC2205" s="23"/>
      <c r="BD2205" s="23"/>
      <c r="BE2205" s="23"/>
      <c r="BF2205" s="23"/>
      <c r="CH2205" s="20" t="str">
        <f t="shared" si="92"/>
        <v xml:space="preserve">[01/00/00] </v>
      </c>
    </row>
    <row r="2206" spans="40:86">
      <c r="AN2206" s="23"/>
      <c r="AO2206" s="23"/>
      <c r="AP2206" s="23"/>
      <c r="AQ2206" s="23"/>
      <c r="AR2206" s="23"/>
      <c r="AS2206" s="23"/>
      <c r="AT2206" s="23"/>
      <c r="AU2206" s="23"/>
      <c r="AV2206" s="23"/>
      <c r="AW2206" s="23"/>
      <c r="AX2206" s="23"/>
      <c r="AY2206" s="23"/>
      <c r="AZ2206" s="23"/>
      <c r="BA2206" s="23"/>
      <c r="BB2206" s="23"/>
      <c r="BC2206" s="23"/>
      <c r="BD2206" s="23"/>
      <c r="BE2206" s="23"/>
      <c r="BF2206" s="23"/>
      <c r="CH2206" s="20" t="str">
        <f t="shared" si="92"/>
        <v xml:space="preserve">[01/00/00] </v>
      </c>
    </row>
    <row r="2207" spans="40:86">
      <c r="AN2207" s="23"/>
      <c r="AO2207" s="23"/>
      <c r="AP2207" s="23"/>
      <c r="AQ2207" s="23"/>
      <c r="AR2207" s="23"/>
      <c r="AS2207" s="23"/>
      <c r="AT2207" s="23"/>
      <c r="AU2207" s="23"/>
      <c r="AV2207" s="23"/>
      <c r="AW2207" s="23"/>
      <c r="AX2207" s="23"/>
      <c r="AY2207" s="23"/>
      <c r="AZ2207" s="23"/>
      <c r="BA2207" s="23"/>
      <c r="BB2207" s="23"/>
      <c r="BC2207" s="23"/>
      <c r="BD2207" s="23"/>
      <c r="BE2207" s="23"/>
      <c r="BF2207" s="23"/>
      <c r="CH2207" s="20" t="str">
        <f t="shared" si="92"/>
        <v xml:space="preserve">[01/00/00] </v>
      </c>
    </row>
    <row r="2208" spans="40:86">
      <c r="AN2208" s="23"/>
      <c r="AO2208" s="23"/>
      <c r="AP2208" s="23"/>
      <c r="AQ2208" s="23"/>
      <c r="AR2208" s="23"/>
      <c r="AS2208" s="23"/>
      <c r="AT2208" s="23"/>
      <c r="AU2208" s="23"/>
      <c r="AV2208" s="23"/>
      <c r="AW2208" s="23"/>
      <c r="AX2208" s="23"/>
      <c r="AY2208" s="23"/>
      <c r="AZ2208" s="23"/>
      <c r="BA2208" s="23"/>
      <c r="BB2208" s="23"/>
      <c r="BC2208" s="23"/>
      <c r="BD2208" s="23"/>
      <c r="BE2208" s="23"/>
      <c r="BF2208" s="23"/>
      <c r="CH2208" s="20" t="str">
        <f t="shared" si="92"/>
        <v xml:space="preserve">[01/00/00] </v>
      </c>
    </row>
    <row r="2209" spans="40:86">
      <c r="AN2209" s="23"/>
      <c r="AO2209" s="23"/>
      <c r="AP2209" s="23"/>
      <c r="AQ2209" s="23"/>
      <c r="AR2209" s="23"/>
      <c r="AS2209" s="23"/>
      <c r="AT2209" s="23"/>
      <c r="AU2209" s="23"/>
      <c r="AV2209" s="23"/>
      <c r="AW2209" s="23"/>
      <c r="AX2209" s="23"/>
      <c r="AY2209" s="23"/>
      <c r="AZ2209" s="23"/>
      <c r="BA2209" s="23"/>
      <c r="BB2209" s="23"/>
      <c r="BC2209" s="23"/>
      <c r="BD2209" s="23"/>
      <c r="BE2209" s="23"/>
      <c r="BF2209" s="23"/>
      <c r="CH2209" s="20" t="str">
        <f t="shared" si="92"/>
        <v xml:space="preserve">[01/00/00] </v>
      </c>
    </row>
    <row r="2210" spans="40:86">
      <c r="AN2210" s="23"/>
      <c r="AO2210" s="23"/>
      <c r="AP2210" s="23"/>
      <c r="AQ2210" s="23"/>
      <c r="AR2210" s="23"/>
      <c r="AS2210" s="23"/>
      <c r="AT2210" s="23"/>
      <c r="AU2210" s="23"/>
      <c r="AV2210" s="23"/>
      <c r="AW2210" s="23"/>
      <c r="AX2210" s="23"/>
      <c r="AY2210" s="23"/>
      <c r="AZ2210" s="23"/>
      <c r="BA2210" s="23"/>
      <c r="BB2210" s="23"/>
      <c r="BC2210" s="23"/>
      <c r="BD2210" s="23"/>
      <c r="BE2210" s="23"/>
      <c r="BF2210" s="23"/>
      <c r="CH2210" s="20" t="str">
        <f t="shared" si="92"/>
        <v xml:space="preserve">[01/00/00] </v>
      </c>
    </row>
    <row r="2211" spans="40:86">
      <c r="AN2211" s="23"/>
      <c r="AO2211" s="23"/>
      <c r="AP2211" s="23"/>
      <c r="AQ2211" s="23"/>
      <c r="AR2211" s="23"/>
      <c r="AS2211" s="23"/>
      <c r="AT2211" s="23"/>
      <c r="AU2211" s="23"/>
      <c r="AV2211" s="23"/>
      <c r="AW2211" s="23"/>
      <c r="AX2211" s="23"/>
      <c r="AY2211" s="23"/>
      <c r="AZ2211" s="23"/>
      <c r="BA2211" s="23"/>
      <c r="BB2211" s="23"/>
      <c r="BC2211" s="23"/>
      <c r="BD2211" s="23"/>
      <c r="BE2211" s="23"/>
      <c r="BF2211" s="23"/>
      <c r="CH2211" s="20" t="str">
        <f t="shared" si="92"/>
        <v xml:space="preserve">[01/00/00] </v>
      </c>
    </row>
    <row r="2212" spans="40:86">
      <c r="AN2212" s="23"/>
      <c r="AO2212" s="23"/>
      <c r="AP2212" s="23"/>
      <c r="AQ2212" s="23"/>
      <c r="AR2212" s="23"/>
      <c r="AS2212" s="23"/>
      <c r="AT2212" s="23"/>
      <c r="AU2212" s="23"/>
      <c r="AV2212" s="23"/>
      <c r="AW2212" s="23"/>
      <c r="AX2212" s="23"/>
      <c r="AY2212" s="23"/>
      <c r="AZ2212" s="23"/>
      <c r="BA2212" s="23"/>
      <c r="BB2212" s="23"/>
      <c r="BC2212" s="23"/>
      <c r="BD2212" s="23"/>
      <c r="BE2212" s="23"/>
      <c r="BF2212" s="23"/>
      <c r="CH2212" s="20" t="str">
        <f t="shared" si="92"/>
        <v xml:space="preserve">[01/00/00] </v>
      </c>
    </row>
    <row r="2213" spans="40:86">
      <c r="AN2213" s="23"/>
      <c r="AO2213" s="23"/>
      <c r="AP2213" s="23"/>
      <c r="AQ2213" s="23"/>
      <c r="AR2213" s="23"/>
      <c r="AS2213" s="23"/>
      <c r="AT2213" s="23"/>
      <c r="AU2213" s="23"/>
      <c r="AV2213" s="23"/>
      <c r="AW2213" s="23"/>
      <c r="AX2213" s="23"/>
      <c r="AY2213" s="23"/>
      <c r="AZ2213" s="23"/>
      <c r="BA2213" s="23"/>
      <c r="BB2213" s="23"/>
      <c r="BC2213" s="23"/>
      <c r="BD2213" s="23"/>
      <c r="BE2213" s="23"/>
      <c r="BF2213" s="23"/>
      <c r="CH2213" s="20" t="str">
        <f t="shared" si="92"/>
        <v xml:space="preserve">[01/00/00] </v>
      </c>
    </row>
    <row r="2214" spans="40:86">
      <c r="AN2214" s="23"/>
      <c r="AO2214" s="23"/>
      <c r="AP2214" s="23"/>
      <c r="AQ2214" s="23"/>
      <c r="AR2214" s="23"/>
      <c r="AS2214" s="23"/>
      <c r="AT2214" s="23"/>
      <c r="AU2214" s="23"/>
      <c r="AV2214" s="23"/>
      <c r="AW2214" s="23"/>
      <c r="AX2214" s="23"/>
      <c r="AY2214" s="23"/>
      <c r="AZ2214" s="23"/>
      <c r="BA2214" s="23"/>
      <c r="BB2214" s="23"/>
      <c r="BC2214" s="23"/>
      <c r="BD2214" s="23"/>
      <c r="BE2214" s="23"/>
      <c r="BF2214" s="23"/>
      <c r="CH2214" s="20" t="str">
        <f t="shared" si="92"/>
        <v xml:space="preserve">[01/00/00] </v>
      </c>
    </row>
    <row r="2215" spans="40:86">
      <c r="AN2215" s="23"/>
      <c r="AO2215" s="23"/>
      <c r="AP2215" s="23"/>
      <c r="AQ2215" s="23"/>
      <c r="AR2215" s="23"/>
      <c r="AS2215" s="23"/>
      <c r="AT2215" s="23"/>
      <c r="AU2215" s="23"/>
      <c r="AV2215" s="23"/>
      <c r="AW2215" s="23"/>
      <c r="AX2215" s="23"/>
      <c r="AY2215" s="23"/>
      <c r="AZ2215" s="23"/>
      <c r="BA2215" s="23"/>
      <c r="BB2215" s="23"/>
      <c r="BC2215" s="23"/>
      <c r="BD2215" s="23"/>
      <c r="BE2215" s="23"/>
      <c r="BF2215" s="23"/>
      <c r="CH2215" s="20" t="str">
        <f t="shared" si="92"/>
        <v xml:space="preserve">[01/00/00] </v>
      </c>
    </row>
    <row r="2216" spans="40:86">
      <c r="AN2216" s="23"/>
      <c r="AO2216" s="23"/>
      <c r="AP2216" s="23"/>
      <c r="AQ2216" s="23"/>
      <c r="AR2216" s="23"/>
      <c r="AS2216" s="23"/>
      <c r="AT2216" s="23"/>
      <c r="AU2216" s="23"/>
      <c r="AV2216" s="23"/>
      <c r="AW2216" s="23"/>
      <c r="AX2216" s="23"/>
      <c r="AY2216" s="23"/>
      <c r="AZ2216" s="23"/>
      <c r="BA2216" s="23"/>
      <c r="BB2216" s="23"/>
      <c r="BC2216" s="23"/>
      <c r="BD2216" s="23"/>
      <c r="BE2216" s="23"/>
      <c r="BF2216" s="23"/>
      <c r="CH2216" s="20" t="str">
        <f t="shared" si="92"/>
        <v xml:space="preserve">[01/00/00] </v>
      </c>
    </row>
    <row r="2217" spans="40:86">
      <c r="AN2217" s="23"/>
      <c r="AO2217" s="23"/>
      <c r="AP2217" s="23"/>
      <c r="AQ2217" s="23"/>
      <c r="AR2217" s="23"/>
      <c r="AS2217" s="23"/>
      <c r="AT2217" s="23"/>
      <c r="AU2217" s="23"/>
      <c r="AV2217" s="23"/>
      <c r="AW2217" s="23"/>
      <c r="AX2217" s="23"/>
      <c r="AY2217" s="23"/>
      <c r="AZ2217" s="23"/>
      <c r="BA2217" s="23"/>
      <c r="BB2217" s="23"/>
      <c r="BC2217" s="23"/>
      <c r="BD2217" s="23"/>
      <c r="BE2217" s="23"/>
      <c r="BF2217" s="23"/>
      <c r="CH2217" s="20" t="str">
        <f t="shared" si="92"/>
        <v xml:space="preserve">[01/00/00] </v>
      </c>
    </row>
    <row r="2218" spans="40:86">
      <c r="AN2218" s="23"/>
      <c r="AO2218" s="23"/>
      <c r="AP2218" s="23"/>
      <c r="AQ2218" s="23"/>
      <c r="AR2218" s="23"/>
      <c r="AS2218" s="23"/>
      <c r="AT2218" s="23"/>
      <c r="AU2218" s="23"/>
      <c r="AV2218" s="23"/>
      <c r="AW2218" s="23"/>
      <c r="AX2218" s="23"/>
      <c r="AY2218" s="23"/>
      <c r="AZ2218" s="23"/>
      <c r="BA2218" s="23"/>
      <c r="BB2218" s="23"/>
      <c r="BC2218" s="23"/>
      <c r="BD2218" s="23"/>
      <c r="BE2218" s="23"/>
      <c r="BF2218" s="23"/>
      <c r="CH2218" s="20" t="str">
        <f t="shared" si="92"/>
        <v xml:space="preserve">[01/00/00] </v>
      </c>
    </row>
    <row r="2219" spans="40:86">
      <c r="AN2219" s="23"/>
      <c r="AO2219" s="23"/>
      <c r="AP2219" s="23"/>
      <c r="AQ2219" s="23"/>
      <c r="AR2219" s="23"/>
      <c r="AS2219" s="23"/>
      <c r="AT2219" s="23"/>
      <c r="AU2219" s="23"/>
      <c r="AV2219" s="23"/>
      <c r="AW2219" s="23"/>
      <c r="AX2219" s="23"/>
      <c r="AY2219" s="23"/>
      <c r="AZ2219" s="23"/>
      <c r="BA2219" s="23"/>
      <c r="BB2219" s="23"/>
      <c r="BC2219" s="23"/>
      <c r="BD2219" s="23"/>
      <c r="BE2219" s="23"/>
      <c r="BF2219" s="23"/>
      <c r="CH2219" s="20" t="str">
        <f t="shared" si="92"/>
        <v xml:space="preserve">[01/00/00] </v>
      </c>
    </row>
    <row r="2220" spans="40:86">
      <c r="AN2220" s="23"/>
      <c r="AO2220" s="23"/>
      <c r="AP2220" s="23"/>
      <c r="AQ2220" s="23"/>
      <c r="AR2220" s="23"/>
      <c r="AS2220" s="23"/>
      <c r="AT2220" s="23"/>
      <c r="AU2220" s="23"/>
      <c r="AV2220" s="23"/>
      <c r="AW2220" s="23"/>
      <c r="AX2220" s="23"/>
      <c r="AY2220" s="23"/>
      <c r="AZ2220" s="23"/>
      <c r="BA2220" s="23"/>
      <c r="BB2220" s="23"/>
      <c r="BC2220" s="23"/>
      <c r="BD2220" s="23"/>
      <c r="BE2220" s="23"/>
      <c r="BF2220" s="23"/>
      <c r="CH2220" s="20" t="str">
        <f t="shared" si="92"/>
        <v xml:space="preserve">[01/00/00] </v>
      </c>
    </row>
    <row r="2221" spans="40:86">
      <c r="AN2221" s="23"/>
      <c r="AO2221" s="23"/>
      <c r="AP2221" s="23"/>
      <c r="AQ2221" s="23"/>
      <c r="AR2221" s="23"/>
      <c r="AS2221" s="23"/>
      <c r="AT2221" s="23"/>
      <c r="AU2221" s="23"/>
      <c r="AV2221" s="23"/>
      <c r="AW2221" s="23"/>
      <c r="AX2221" s="23"/>
      <c r="AY2221" s="23"/>
      <c r="AZ2221" s="23"/>
      <c r="BA2221" s="23"/>
      <c r="BB2221" s="23"/>
      <c r="BC2221" s="23"/>
      <c r="BD2221" s="23"/>
      <c r="BE2221" s="23"/>
      <c r="BF2221" s="23"/>
      <c r="CH2221" s="20" t="str">
        <f t="shared" si="92"/>
        <v xml:space="preserve">[01/00/00] </v>
      </c>
    </row>
    <row r="2222" spans="40:86">
      <c r="AN2222" s="23"/>
      <c r="AO2222" s="23"/>
      <c r="AP2222" s="23"/>
      <c r="AQ2222" s="23"/>
      <c r="AR2222" s="23"/>
      <c r="AS2222" s="23"/>
      <c r="AT2222" s="23"/>
      <c r="AU2222" s="23"/>
      <c r="AV2222" s="23"/>
      <c r="AW2222" s="23"/>
      <c r="AX2222" s="23"/>
      <c r="AY2222" s="23"/>
      <c r="AZ2222" s="23"/>
      <c r="BA2222" s="23"/>
      <c r="BB2222" s="23"/>
      <c r="BC2222" s="23"/>
      <c r="BD2222" s="23"/>
      <c r="BE2222" s="23"/>
      <c r="BF2222" s="23"/>
      <c r="CH2222" s="20" t="str">
        <f t="shared" si="92"/>
        <v xml:space="preserve">[01/00/00] </v>
      </c>
    </row>
    <row r="2223" spans="40:86">
      <c r="AN2223" s="23"/>
      <c r="AO2223" s="23"/>
      <c r="AP2223" s="23"/>
      <c r="AQ2223" s="23"/>
      <c r="AR2223" s="23"/>
      <c r="AS2223" s="23"/>
      <c r="AT2223" s="23"/>
      <c r="AU2223" s="23"/>
      <c r="AV2223" s="23"/>
      <c r="AW2223" s="23"/>
      <c r="AX2223" s="23"/>
      <c r="AY2223" s="23"/>
      <c r="AZ2223" s="23"/>
      <c r="BA2223" s="23"/>
      <c r="BB2223" s="23"/>
      <c r="BC2223" s="23"/>
      <c r="BD2223" s="23"/>
      <c r="BE2223" s="23"/>
      <c r="BF2223" s="23"/>
      <c r="CH2223" s="20" t="str">
        <f t="shared" si="92"/>
        <v xml:space="preserve">[01/00/00] </v>
      </c>
    </row>
    <row r="2224" spans="40:86">
      <c r="AN2224" s="23"/>
      <c r="AO2224" s="23"/>
      <c r="AP2224" s="23"/>
      <c r="AQ2224" s="23"/>
      <c r="AR2224" s="23"/>
      <c r="AS2224" s="23"/>
      <c r="AT2224" s="23"/>
      <c r="AU2224" s="23"/>
      <c r="AV2224" s="23"/>
      <c r="AW2224" s="23"/>
      <c r="AX2224" s="23"/>
      <c r="AY2224" s="23"/>
      <c r="AZ2224" s="23"/>
      <c r="BA2224" s="23"/>
      <c r="BB2224" s="23"/>
      <c r="BC2224" s="23"/>
      <c r="BD2224" s="23"/>
      <c r="BE2224" s="23"/>
      <c r="BF2224" s="23"/>
      <c r="CH2224" s="20" t="str">
        <f t="shared" si="92"/>
        <v xml:space="preserve">[01/00/00] </v>
      </c>
    </row>
    <row r="2225" spans="40:86">
      <c r="AN2225" s="23"/>
      <c r="AO2225" s="23"/>
      <c r="AP2225" s="23"/>
      <c r="AQ2225" s="23"/>
      <c r="AR2225" s="23"/>
      <c r="AS2225" s="23"/>
      <c r="AT2225" s="23"/>
      <c r="AU2225" s="23"/>
      <c r="AV2225" s="23"/>
      <c r="AW2225" s="23"/>
      <c r="AX2225" s="23"/>
      <c r="AY2225" s="23"/>
      <c r="AZ2225" s="23"/>
      <c r="BA2225" s="23"/>
      <c r="BB2225" s="23"/>
      <c r="BC2225" s="23"/>
      <c r="BD2225" s="23"/>
      <c r="BE2225" s="23"/>
      <c r="BF2225" s="23"/>
      <c r="CH2225" s="20" t="str">
        <f t="shared" si="92"/>
        <v xml:space="preserve">[01/00/00] </v>
      </c>
    </row>
    <row r="2226" spans="40:86">
      <c r="AN2226" s="23"/>
      <c r="AO2226" s="23"/>
      <c r="AP2226" s="23"/>
      <c r="AQ2226" s="23"/>
      <c r="AR2226" s="23"/>
      <c r="AS2226" s="23"/>
      <c r="AT2226" s="23"/>
      <c r="AU2226" s="23"/>
      <c r="AV2226" s="23"/>
      <c r="AW2226" s="23"/>
      <c r="AX2226" s="23"/>
      <c r="AY2226" s="23"/>
      <c r="AZ2226" s="23"/>
      <c r="BA2226" s="23"/>
      <c r="BB2226" s="23"/>
      <c r="BC2226" s="23"/>
      <c r="BD2226" s="23"/>
      <c r="BE2226" s="23"/>
      <c r="BF2226" s="23"/>
      <c r="CH2226" s="20" t="str">
        <f t="shared" si="92"/>
        <v xml:space="preserve">[01/00/00] </v>
      </c>
    </row>
    <row r="2227" spans="40:86">
      <c r="AN2227" s="23"/>
      <c r="AO2227" s="23"/>
      <c r="AP2227" s="23"/>
      <c r="AQ2227" s="23"/>
      <c r="AR2227" s="23"/>
      <c r="AS2227" s="23"/>
      <c r="AT2227" s="23"/>
      <c r="AU2227" s="23"/>
      <c r="AV2227" s="23"/>
      <c r="AW2227" s="23"/>
      <c r="AX2227" s="23"/>
      <c r="AY2227" s="23"/>
      <c r="AZ2227" s="23"/>
      <c r="BA2227" s="23"/>
      <c r="BB2227" s="23"/>
      <c r="BC2227" s="23"/>
      <c r="BD2227" s="23"/>
      <c r="BE2227" s="23"/>
      <c r="BF2227" s="23"/>
      <c r="CH2227" s="20" t="str">
        <f t="shared" si="92"/>
        <v xml:space="preserve">[01/00/00] </v>
      </c>
    </row>
    <row r="2228" spans="40:86">
      <c r="AN2228" s="23"/>
      <c r="AO2228" s="23"/>
      <c r="AP2228" s="23"/>
      <c r="AQ2228" s="23"/>
      <c r="AR2228" s="23"/>
      <c r="AS2228" s="23"/>
      <c r="AT2228" s="23"/>
      <c r="AU2228" s="23"/>
      <c r="AV2228" s="23"/>
      <c r="AW2228" s="23"/>
      <c r="AX2228" s="23"/>
      <c r="AY2228" s="23"/>
      <c r="AZ2228" s="23"/>
      <c r="BA2228" s="23"/>
      <c r="BB2228" s="23"/>
      <c r="BC2228" s="23"/>
      <c r="BD2228" s="23"/>
      <c r="BE2228" s="23"/>
      <c r="BF2228" s="23"/>
      <c r="CH2228" s="20" t="str">
        <f t="shared" si="92"/>
        <v xml:space="preserve">[01/00/00] </v>
      </c>
    </row>
    <row r="2229" spans="40:86">
      <c r="AN2229" s="23"/>
      <c r="AO2229" s="23"/>
      <c r="AP2229" s="23"/>
      <c r="AQ2229" s="23"/>
      <c r="AR2229" s="23"/>
      <c r="AS2229" s="23"/>
      <c r="AT2229" s="23"/>
      <c r="AU2229" s="23"/>
      <c r="AV2229" s="23"/>
      <c r="AW2229" s="23"/>
      <c r="AX2229" s="23"/>
      <c r="AY2229" s="23"/>
      <c r="AZ2229" s="23"/>
      <c r="BA2229" s="23"/>
      <c r="BB2229" s="23"/>
      <c r="BC2229" s="23"/>
      <c r="BD2229" s="23"/>
      <c r="BE2229" s="23"/>
      <c r="BF2229" s="23"/>
      <c r="CH2229" s="20" t="str">
        <f t="shared" si="92"/>
        <v xml:space="preserve">[01/00/00] </v>
      </c>
    </row>
    <row r="2230" spans="40:86">
      <c r="AN2230" s="23"/>
      <c r="AO2230" s="23"/>
      <c r="AP2230" s="23"/>
      <c r="AQ2230" s="23"/>
      <c r="AR2230" s="23"/>
      <c r="AS2230" s="23"/>
      <c r="AT2230" s="23"/>
      <c r="AU2230" s="23"/>
      <c r="AV2230" s="23"/>
      <c r="AW2230" s="23"/>
      <c r="AX2230" s="23"/>
      <c r="AY2230" s="23"/>
      <c r="AZ2230" s="23"/>
      <c r="BA2230" s="23"/>
      <c r="BB2230" s="23"/>
      <c r="BC2230" s="23"/>
      <c r="BD2230" s="23"/>
      <c r="BE2230" s="23"/>
      <c r="BF2230" s="23"/>
      <c r="CH2230" s="20" t="str">
        <f t="shared" si="92"/>
        <v xml:space="preserve">[01/00/00] </v>
      </c>
    </row>
    <row r="2231" spans="40:86">
      <c r="AN2231" s="23"/>
      <c r="AO2231" s="23"/>
      <c r="AP2231" s="23"/>
      <c r="AQ2231" s="23"/>
      <c r="AR2231" s="23"/>
      <c r="AS2231" s="23"/>
      <c r="AT2231" s="23"/>
      <c r="AU2231" s="23"/>
      <c r="AV2231" s="23"/>
      <c r="AW2231" s="23"/>
      <c r="AX2231" s="23"/>
      <c r="AY2231" s="23"/>
      <c r="AZ2231" s="23"/>
      <c r="BA2231" s="23"/>
      <c r="BB2231" s="23"/>
      <c r="BC2231" s="23"/>
      <c r="BD2231" s="23"/>
      <c r="BE2231" s="23"/>
      <c r="BF2231" s="23"/>
      <c r="CH2231" s="20" t="str">
        <f t="shared" si="92"/>
        <v xml:space="preserve">[01/00/00] </v>
      </c>
    </row>
    <row r="2232" spans="40:86">
      <c r="AN2232" s="23"/>
      <c r="AO2232" s="23"/>
      <c r="AP2232" s="23"/>
      <c r="AQ2232" s="23"/>
      <c r="AR2232" s="23"/>
      <c r="AS2232" s="23"/>
      <c r="AT2232" s="23"/>
      <c r="AU2232" s="23"/>
      <c r="AV2232" s="23"/>
      <c r="AW2232" s="23"/>
      <c r="AX2232" s="23"/>
      <c r="AY2232" s="23"/>
      <c r="AZ2232" s="23"/>
      <c r="BA2232" s="23"/>
      <c r="BB2232" s="23"/>
      <c r="BC2232" s="23"/>
      <c r="BD2232" s="23"/>
      <c r="BE2232" s="23"/>
      <c r="BF2232" s="23"/>
      <c r="CH2232" s="20" t="str">
        <f t="shared" si="92"/>
        <v xml:space="preserve">[01/00/00] </v>
      </c>
    </row>
    <row r="2233" spans="40:86">
      <c r="AN2233" s="23"/>
      <c r="AO2233" s="23"/>
      <c r="AP2233" s="23"/>
      <c r="AQ2233" s="23"/>
      <c r="AR2233" s="23"/>
      <c r="AS2233" s="23"/>
      <c r="AT2233" s="23"/>
      <c r="AU2233" s="23"/>
      <c r="AV2233" s="23"/>
      <c r="AW2233" s="23"/>
      <c r="AX2233" s="23"/>
      <c r="AY2233" s="23"/>
      <c r="AZ2233" s="23"/>
      <c r="BA2233" s="23"/>
      <c r="BB2233" s="23"/>
      <c r="BC2233" s="23"/>
      <c r="BD2233" s="23"/>
      <c r="BE2233" s="23"/>
      <c r="BF2233" s="23"/>
      <c r="CH2233" s="20" t="str">
        <f t="shared" si="92"/>
        <v xml:space="preserve">[01/00/00] </v>
      </c>
    </row>
    <row r="2234" spans="40:86">
      <c r="AN2234" s="23"/>
      <c r="AO2234" s="23"/>
      <c r="AP2234" s="23"/>
      <c r="AQ2234" s="23"/>
      <c r="AR2234" s="23"/>
      <c r="AS2234" s="23"/>
      <c r="AT2234" s="23"/>
      <c r="AU2234" s="23"/>
      <c r="AV2234" s="23"/>
      <c r="AW2234" s="23"/>
      <c r="AX2234" s="23"/>
      <c r="AY2234" s="23"/>
      <c r="AZ2234" s="23"/>
      <c r="BA2234" s="23"/>
      <c r="BB2234" s="23"/>
      <c r="BC2234" s="23"/>
      <c r="BD2234" s="23"/>
      <c r="BE2234" s="23"/>
      <c r="BF2234" s="23"/>
      <c r="CH2234" s="20" t="str">
        <f t="shared" si="92"/>
        <v xml:space="preserve">[01/00/00] </v>
      </c>
    </row>
    <row r="2235" spans="40:86">
      <c r="AN2235" s="23"/>
      <c r="AO2235" s="23"/>
      <c r="AP2235" s="23"/>
      <c r="AQ2235" s="23"/>
      <c r="AR2235" s="23"/>
      <c r="AS2235" s="23"/>
      <c r="AT2235" s="23"/>
      <c r="AU2235" s="23"/>
      <c r="AV2235" s="23"/>
      <c r="AW2235" s="23"/>
      <c r="AX2235" s="23"/>
      <c r="AY2235" s="23"/>
      <c r="AZ2235" s="23"/>
      <c r="BA2235" s="23"/>
      <c r="BB2235" s="23"/>
      <c r="BC2235" s="23"/>
      <c r="BD2235" s="23"/>
      <c r="BE2235" s="23"/>
      <c r="BF2235" s="23"/>
      <c r="CH2235" s="20" t="str">
        <f t="shared" si="92"/>
        <v xml:space="preserve">[01/00/00] </v>
      </c>
    </row>
    <row r="2236" spans="40:86">
      <c r="AN2236" s="23"/>
      <c r="AO2236" s="23"/>
      <c r="AP2236" s="23"/>
      <c r="AQ2236" s="23"/>
      <c r="AR2236" s="23"/>
      <c r="AS2236" s="23"/>
      <c r="AT2236" s="23"/>
      <c r="AU2236" s="23"/>
      <c r="AV2236" s="23"/>
      <c r="AW2236" s="23"/>
      <c r="AX2236" s="23"/>
      <c r="AY2236" s="23"/>
      <c r="AZ2236" s="23"/>
      <c r="BA2236" s="23"/>
      <c r="BB2236" s="23"/>
      <c r="BC2236" s="23"/>
      <c r="BD2236" s="23"/>
      <c r="BE2236" s="23"/>
      <c r="BF2236" s="23"/>
      <c r="CH2236" s="20" t="str">
        <f t="shared" si="92"/>
        <v xml:space="preserve">[01/00/00] </v>
      </c>
    </row>
    <row r="2237" spans="40:86">
      <c r="AN2237" s="23"/>
      <c r="AO2237" s="23"/>
      <c r="AP2237" s="23"/>
      <c r="AQ2237" s="23"/>
      <c r="AR2237" s="23"/>
      <c r="AS2237" s="23"/>
      <c r="AT2237" s="23"/>
      <c r="AU2237" s="23"/>
      <c r="AV2237" s="23"/>
      <c r="AW2237" s="23"/>
      <c r="AX2237" s="23"/>
      <c r="AY2237" s="23"/>
      <c r="AZ2237" s="23"/>
      <c r="BA2237" s="23"/>
      <c r="BB2237" s="23"/>
      <c r="BC2237" s="23"/>
      <c r="BD2237" s="23"/>
      <c r="BE2237" s="23"/>
      <c r="BF2237" s="23"/>
      <c r="CH2237" s="20" t="str">
        <f t="shared" si="92"/>
        <v xml:space="preserve">[01/00/00] </v>
      </c>
    </row>
    <row r="2238" spans="40:86">
      <c r="AN2238" s="23"/>
      <c r="AO2238" s="23"/>
      <c r="AP2238" s="23"/>
      <c r="AQ2238" s="23"/>
      <c r="AR2238" s="23"/>
      <c r="AS2238" s="23"/>
      <c r="AT2238" s="23"/>
      <c r="AU2238" s="23"/>
      <c r="AV2238" s="23"/>
      <c r="AW2238" s="23"/>
      <c r="AX2238" s="23"/>
      <c r="AY2238" s="23"/>
      <c r="AZ2238" s="23"/>
      <c r="BA2238" s="23"/>
      <c r="BB2238" s="23"/>
      <c r="BC2238" s="23"/>
      <c r="BD2238" s="23"/>
      <c r="BE2238" s="23"/>
      <c r="BF2238" s="23"/>
      <c r="CH2238" s="20" t="str">
        <f t="shared" si="92"/>
        <v xml:space="preserve">[01/00/00] </v>
      </c>
    </row>
    <row r="2239" spans="40:86">
      <c r="AN2239" s="23"/>
      <c r="AO2239" s="23"/>
      <c r="AP2239" s="23"/>
      <c r="AQ2239" s="23"/>
      <c r="AR2239" s="23"/>
      <c r="AS2239" s="23"/>
      <c r="AT2239" s="23"/>
      <c r="AU2239" s="23"/>
      <c r="AV2239" s="23"/>
      <c r="AW2239" s="23"/>
      <c r="AX2239" s="23"/>
      <c r="AY2239" s="23"/>
      <c r="AZ2239" s="23"/>
      <c r="BA2239" s="23"/>
      <c r="BB2239" s="23"/>
      <c r="BC2239" s="23"/>
      <c r="BD2239" s="23"/>
      <c r="BE2239" s="23"/>
      <c r="BF2239" s="23"/>
      <c r="CH2239" s="20" t="str">
        <f t="shared" si="92"/>
        <v xml:space="preserve">[01/00/00] </v>
      </c>
    </row>
    <row r="2240" spans="40:86">
      <c r="AN2240" s="23"/>
      <c r="AO2240" s="23"/>
      <c r="AP2240" s="23"/>
      <c r="AQ2240" s="23"/>
      <c r="AR2240" s="23"/>
      <c r="AS2240" s="23"/>
      <c r="AT2240" s="23"/>
      <c r="AU2240" s="23"/>
      <c r="AV2240" s="23"/>
      <c r="AW2240" s="23"/>
      <c r="AX2240" s="23"/>
      <c r="AY2240" s="23"/>
      <c r="AZ2240" s="23"/>
      <c r="BA2240" s="23"/>
      <c r="BB2240" s="23"/>
      <c r="BC2240" s="23"/>
      <c r="BD2240" s="23"/>
      <c r="BE2240" s="23"/>
      <c r="BF2240" s="23"/>
      <c r="CH2240" s="20" t="str">
        <f t="shared" si="92"/>
        <v xml:space="preserve">[01/00/00] </v>
      </c>
    </row>
    <row r="2241" spans="40:86">
      <c r="AN2241" s="23"/>
      <c r="AO2241" s="23"/>
      <c r="AP2241" s="23"/>
      <c r="AQ2241" s="23"/>
      <c r="AR2241" s="23"/>
      <c r="AS2241" s="23"/>
      <c r="AT2241" s="23"/>
      <c r="AU2241" s="23"/>
      <c r="AV2241" s="23"/>
      <c r="AW2241" s="23"/>
      <c r="AX2241" s="23"/>
      <c r="AY2241" s="23"/>
      <c r="AZ2241" s="23"/>
      <c r="BA2241" s="23"/>
      <c r="BB2241" s="23"/>
      <c r="BC2241" s="23"/>
      <c r="BD2241" s="23"/>
      <c r="BE2241" s="23"/>
      <c r="BF2241" s="23"/>
      <c r="CH2241" s="20" t="str">
        <f t="shared" si="92"/>
        <v xml:space="preserve">[01/00/00] </v>
      </c>
    </row>
    <row r="2242" spans="40:86">
      <c r="AN2242" s="23"/>
      <c r="AO2242" s="23"/>
      <c r="AP2242" s="23"/>
      <c r="AQ2242" s="23"/>
      <c r="AR2242" s="23"/>
      <c r="AS2242" s="23"/>
      <c r="AT2242" s="23"/>
      <c r="AU2242" s="23"/>
      <c r="AV2242" s="23"/>
      <c r="AW2242" s="23"/>
      <c r="AX2242" s="23"/>
      <c r="AY2242" s="23"/>
      <c r="AZ2242" s="23"/>
      <c r="BA2242" s="23"/>
      <c r="BB2242" s="23"/>
      <c r="BC2242" s="23"/>
      <c r="BD2242" s="23"/>
      <c r="BE2242" s="23"/>
      <c r="BF2242" s="23"/>
      <c r="CH2242" s="20" t="str">
        <f t="shared" si="92"/>
        <v xml:space="preserve">[01/00/00] </v>
      </c>
    </row>
    <row r="2243" spans="40:86">
      <c r="AN2243" s="23"/>
      <c r="AO2243" s="23"/>
      <c r="AP2243" s="23"/>
      <c r="AQ2243" s="23"/>
      <c r="AR2243" s="23"/>
      <c r="AS2243" s="23"/>
      <c r="AT2243" s="23"/>
      <c r="AU2243" s="23"/>
      <c r="AV2243" s="23"/>
      <c r="AW2243" s="23"/>
      <c r="AX2243" s="23"/>
      <c r="AY2243" s="23"/>
      <c r="AZ2243" s="23"/>
      <c r="BA2243" s="23"/>
      <c r="BB2243" s="23"/>
      <c r="BC2243" s="23"/>
      <c r="BD2243" s="23"/>
      <c r="BE2243" s="23"/>
      <c r="BF2243" s="23"/>
      <c r="CH2243" s="20" t="str">
        <f t="shared" si="92"/>
        <v xml:space="preserve">[01/00/00] </v>
      </c>
    </row>
    <row r="2244" spans="40:86">
      <c r="AN2244" s="23"/>
      <c r="AO2244" s="23"/>
      <c r="AP2244" s="23"/>
      <c r="AQ2244" s="23"/>
      <c r="AR2244" s="23"/>
      <c r="AS2244" s="23"/>
      <c r="AT2244" s="23"/>
      <c r="AU2244" s="23"/>
      <c r="AV2244" s="23"/>
      <c r="AW2244" s="23"/>
      <c r="AX2244" s="23"/>
      <c r="AY2244" s="23"/>
      <c r="AZ2244" s="23"/>
      <c r="BA2244" s="23"/>
      <c r="BB2244" s="23"/>
      <c r="BC2244" s="23"/>
      <c r="BD2244" s="23"/>
      <c r="BE2244" s="23"/>
      <c r="BF2244" s="23"/>
      <c r="CH2244" s="20" t="str">
        <f t="shared" ref="CH2244:CH2307" si="93">"[" &amp; TEXT(CD2244,"MM/DD/YY") &amp; "] "</f>
        <v xml:space="preserve">[01/00/00] </v>
      </c>
    </row>
    <row r="2245" spans="40:86">
      <c r="AN2245" s="23"/>
      <c r="AO2245" s="23"/>
      <c r="AP2245" s="23"/>
      <c r="AQ2245" s="23"/>
      <c r="AR2245" s="23"/>
      <c r="AS2245" s="23"/>
      <c r="AT2245" s="23"/>
      <c r="AU2245" s="23"/>
      <c r="AV2245" s="23"/>
      <c r="AW2245" s="23"/>
      <c r="AX2245" s="23"/>
      <c r="AY2245" s="23"/>
      <c r="AZ2245" s="23"/>
      <c r="BA2245" s="23"/>
      <c r="BB2245" s="23"/>
      <c r="BC2245" s="23"/>
      <c r="BD2245" s="23"/>
      <c r="BE2245" s="23"/>
      <c r="BF2245" s="23"/>
      <c r="CH2245" s="20" t="str">
        <f t="shared" si="93"/>
        <v xml:space="preserve">[01/00/00] </v>
      </c>
    </row>
    <row r="2246" spans="40:86">
      <c r="AN2246" s="23"/>
      <c r="AO2246" s="23"/>
      <c r="AP2246" s="23"/>
      <c r="AQ2246" s="23"/>
      <c r="AR2246" s="23"/>
      <c r="AS2246" s="23"/>
      <c r="AT2246" s="23"/>
      <c r="AU2246" s="23"/>
      <c r="AV2246" s="23"/>
      <c r="AW2246" s="23"/>
      <c r="AX2246" s="23"/>
      <c r="AY2246" s="23"/>
      <c r="AZ2246" s="23"/>
      <c r="BA2246" s="23"/>
      <c r="BB2246" s="23"/>
      <c r="BC2246" s="23"/>
      <c r="BD2246" s="23"/>
      <c r="BE2246" s="23"/>
      <c r="BF2246" s="23"/>
      <c r="CH2246" s="20" t="str">
        <f t="shared" si="93"/>
        <v xml:space="preserve">[01/00/00] </v>
      </c>
    </row>
    <row r="2247" spans="40:86">
      <c r="AN2247" s="23"/>
      <c r="AO2247" s="23"/>
      <c r="AP2247" s="23"/>
      <c r="AQ2247" s="23"/>
      <c r="AR2247" s="23"/>
      <c r="AS2247" s="23"/>
      <c r="AT2247" s="23"/>
      <c r="AU2247" s="23"/>
      <c r="AV2247" s="23"/>
      <c r="AW2247" s="23"/>
      <c r="AX2247" s="23"/>
      <c r="AY2247" s="23"/>
      <c r="AZ2247" s="23"/>
      <c r="BA2247" s="23"/>
      <c r="BB2247" s="23"/>
      <c r="BC2247" s="23"/>
      <c r="BD2247" s="23"/>
      <c r="BE2247" s="23"/>
      <c r="BF2247" s="23"/>
      <c r="CH2247" s="20" t="str">
        <f t="shared" si="93"/>
        <v xml:space="preserve">[01/00/00] </v>
      </c>
    </row>
    <row r="2248" spans="40:86">
      <c r="AN2248" s="23"/>
      <c r="AO2248" s="23"/>
      <c r="AP2248" s="23"/>
      <c r="AQ2248" s="23"/>
      <c r="AR2248" s="23"/>
      <c r="AS2248" s="23"/>
      <c r="AT2248" s="23"/>
      <c r="AU2248" s="23"/>
      <c r="AV2248" s="23"/>
      <c r="AW2248" s="23"/>
      <c r="AX2248" s="23"/>
      <c r="AY2248" s="23"/>
      <c r="AZ2248" s="23"/>
      <c r="BA2248" s="23"/>
      <c r="BB2248" s="23"/>
      <c r="BC2248" s="23"/>
      <c r="BD2248" s="23"/>
      <c r="BE2248" s="23"/>
      <c r="BF2248" s="23"/>
      <c r="CH2248" s="20" t="str">
        <f t="shared" si="93"/>
        <v xml:space="preserve">[01/00/00] </v>
      </c>
    </row>
    <row r="2249" spans="40:86">
      <c r="AN2249" s="23"/>
      <c r="AO2249" s="23"/>
      <c r="AP2249" s="23"/>
      <c r="AQ2249" s="23"/>
      <c r="AR2249" s="23"/>
      <c r="AS2249" s="23"/>
      <c r="AT2249" s="23"/>
      <c r="AU2249" s="23"/>
      <c r="AV2249" s="23"/>
      <c r="AW2249" s="23"/>
      <c r="AX2249" s="23"/>
      <c r="AY2249" s="23"/>
      <c r="AZ2249" s="23"/>
      <c r="BA2249" s="23"/>
      <c r="BB2249" s="23"/>
      <c r="BC2249" s="23"/>
      <c r="BD2249" s="23"/>
      <c r="BE2249" s="23"/>
      <c r="BF2249" s="23"/>
      <c r="CH2249" s="20" t="str">
        <f t="shared" si="93"/>
        <v xml:space="preserve">[01/00/00] </v>
      </c>
    </row>
    <row r="2250" spans="40:86">
      <c r="AN2250" s="23"/>
      <c r="AO2250" s="23"/>
      <c r="AP2250" s="23"/>
      <c r="AQ2250" s="23"/>
      <c r="AR2250" s="23"/>
      <c r="AS2250" s="23"/>
      <c r="AT2250" s="23"/>
      <c r="AU2250" s="23"/>
      <c r="AV2250" s="23"/>
      <c r="AW2250" s="23"/>
      <c r="AX2250" s="23"/>
      <c r="AY2250" s="23"/>
      <c r="AZ2250" s="23"/>
      <c r="BA2250" s="23"/>
      <c r="BB2250" s="23"/>
      <c r="BC2250" s="23"/>
      <c r="BD2250" s="23"/>
      <c r="BE2250" s="23"/>
      <c r="BF2250" s="23"/>
      <c r="CH2250" s="20" t="str">
        <f t="shared" si="93"/>
        <v xml:space="preserve">[01/00/00] </v>
      </c>
    </row>
    <row r="2251" spans="40:86">
      <c r="AN2251" s="23"/>
      <c r="AO2251" s="23"/>
      <c r="AP2251" s="23"/>
      <c r="AQ2251" s="23"/>
      <c r="AR2251" s="23"/>
      <c r="AS2251" s="23"/>
      <c r="AT2251" s="23"/>
      <c r="AU2251" s="23"/>
      <c r="AV2251" s="23"/>
      <c r="AW2251" s="23"/>
      <c r="AX2251" s="23"/>
      <c r="AY2251" s="23"/>
      <c r="AZ2251" s="23"/>
      <c r="BA2251" s="23"/>
      <c r="BB2251" s="23"/>
      <c r="BC2251" s="23"/>
      <c r="BD2251" s="23"/>
      <c r="BE2251" s="23"/>
      <c r="BF2251" s="23"/>
      <c r="CH2251" s="20" t="str">
        <f t="shared" si="93"/>
        <v xml:space="preserve">[01/00/00] </v>
      </c>
    </row>
    <row r="2252" spans="40:86">
      <c r="AN2252" s="23"/>
      <c r="AO2252" s="23"/>
      <c r="AP2252" s="23"/>
      <c r="AQ2252" s="23"/>
      <c r="AR2252" s="23"/>
      <c r="AS2252" s="23"/>
      <c r="AT2252" s="23"/>
      <c r="AU2252" s="23"/>
      <c r="AV2252" s="23"/>
      <c r="AW2252" s="23"/>
      <c r="AX2252" s="23"/>
      <c r="AY2252" s="23"/>
      <c r="AZ2252" s="23"/>
      <c r="BA2252" s="23"/>
      <c r="BB2252" s="23"/>
      <c r="BC2252" s="23"/>
      <c r="BD2252" s="23"/>
      <c r="BE2252" s="23"/>
      <c r="BF2252" s="23"/>
      <c r="CH2252" s="20" t="str">
        <f t="shared" si="93"/>
        <v xml:space="preserve">[01/00/00] </v>
      </c>
    </row>
    <row r="2253" spans="40:86">
      <c r="AN2253" s="23"/>
      <c r="AO2253" s="23"/>
      <c r="AP2253" s="23"/>
      <c r="AQ2253" s="23"/>
      <c r="AR2253" s="23"/>
      <c r="AS2253" s="23"/>
      <c r="AT2253" s="23"/>
      <c r="AU2253" s="23"/>
      <c r="AV2253" s="23"/>
      <c r="AW2253" s="23"/>
      <c r="AX2253" s="23"/>
      <c r="AY2253" s="23"/>
      <c r="AZ2253" s="23"/>
      <c r="BA2253" s="23"/>
      <c r="BB2253" s="23"/>
      <c r="BC2253" s="23"/>
      <c r="BD2253" s="23"/>
      <c r="BE2253" s="23"/>
      <c r="BF2253" s="23"/>
      <c r="CH2253" s="20" t="str">
        <f t="shared" si="93"/>
        <v xml:space="preserve">[01/00/00] </v>
      </c>
    </row>
    <row r="2254" spans="40:86">
      <c r="AN2254" s="23"/>
      <c r="AO2254" s="23"/>
      <c r="AP2254" s="23"/>
      <c r="AQ2254" s="23"/>
      <c r="AR2254" s="23"/>
      <c r="AS2254" s="23"/>
      <c r="AT2254" s="23"/>
      <c r="AU2254" s="23"/>
      <c r="AV2254" s="23"/>
      <c r="AW2254" s="23"/>
      <c r="AX2254" s="23"/>
      <c r="AY2254" s="23"/>
      <c r="AZ2254" s="23"/>
      <c r="BA2254" s="23"/>
      <c r="BB2254" s="23"/>
      <c r="BC2254" s="23"/>
      <c r="BD2254" s="23"/>
      <c r="BE2254" s="23"/>
      <c r="BF2254" s="23"/>
      <c r="CH2254" s="20" t="str">
        <f t="shared" si="93"/>
        <v xml:space="preserve">[01/00/00] </v>
      </c>
    </row>
    <row r="2255" spans="40:86">
      <c r="AN2255" s="23"/>
      <c r="AO2255" s="23"/>
      <c r="AP2255" s="23"/>
      <c r="AQ2255" s="23"/>
      <c r="AR2255" s="23"/>
      <c r="AS2255" s="23"/>
      <c r="AT2255" s="23"/>
      <c r="AU2255" s="23"/>
      <c r="AV2255" s="23"/>
      <c r="AW2255" s="23"/>
      <c r="AX2255" s="23"/>
      <c r="AY2255" s="23"/>
      <c r="AZ2255" s="23"/>
      <c r="BA2255" s="23"/>
      <c r="BB2255" s="23"/>
      <c r="BC2255" s="23"/>
      <c r="BD2255" s="23"/>
      <c r="BE2255" s="23"/>
      <c r="BF2255" s="23"/>
      <c r="CH2255" s="20" t="str">
        <f t="shared" si="93"/>
        <v xml:space="preserve">[01/00/00] </v>
      </c>
    </row>
    <row r="2256" spans="40:86">
      <c r="AN2256" s="23"/>
      <c r="AO2256" s="23"/>
      <c r="AP2256" s="23"/>
      <c r="AQ2256" s="23"/>
      <c r="AR2256" s="23"/>
      <c r="AS2256" s="23"/>
      <c r="AT2256" s="23"/>
      <c r="AU2256" s="23"/>
      <c r="AV2256" s="23"/>
      <c r="AW2256" s="23"/>
      <c r="AX2256" s="23"/>
      <c r="AY2256" s="23"/>
      <c r="AZ2256" s="23"/>
      <c r="BA2256" s="23"/>
      <c r="BB2256" s="23"/>
      <c r="BC2256" s="23"/>
      <c r="BD2256" s="23"/>
      <c r="BE2256" s="23"/>
      <c r="BF2256" s="23"/>
      <c r="CH2256" s="20" t="str">
        <f t="shared" si="93"/>
        <v xml:space="preserve">[01/00/00] </v>
      </c>
    </row>
    <row r="2257" spans="40:86">
      <c r="AN2257" s="23"/>
      <c r="AO2257" s="23"/>
      <c r="AP2257" s="23"/>
      <c r="AQ2257" s="23"/>
      <c r="AR2257" s="23"/>
      <c r="AS2257" s="23"/>
      <c r="AT2257" s="23"/>
      <c r="AU2257" s="23"/>
      <c r="AV2257" s="23"/>
      <c r="AW2257" s="23"/>
      <c r="AX2257" s="23"/>
      <c r="AY2257" s="23"/>
      <c r="AZ2257" s="23"/>
      <c r="BA2257" s="23"/>
      <c r="BB2257" s="23"/>
      <c r="BC2257" s="23"/>
      <c r="BD2257" s="23"/>
      <c r="BE2257" s="23"/>
      <c r="BF2257" s="23"/>
      <c r="CH2257" s="20" t="str">
        <f t="shared" si="93"/>
        <v xml:space="preserve">[01/00/00] </v>
      </c>
    </row>
    <row r="2258" spans="40:86">
      <c r="AN2258" s="23"/>
      <c r="AO2258" s="23"/>
      <c r="AP2258" s="23"/>
      <c r="AQ2258" s="23"/>
      <c r="AR2258" s="23"/>
      <c r="AS2258" s="23"/>
      <c r="AT2258" s="23"/>
      <c r="AU2258" s="23"/>
      <c r="AV2258" s="23"/>
      <c r="AW2258" s="23"/>
      <c r="AX2258" s="23"/>
      <c r="AY2258" s="23"/>
      <c r="AZ2258" s="23"/>
      <c r="BA2258" s="23"/>
      <c r="BB2258" s="23"/>
      <c r="BC2258" s="23"/>
      <c r="BD2258" s="23"/>
      <c r="BE2258" s="23"/>
      <c r="BF2258" s="23"/>
      <c r="CH2258" s="20" t="str">
        <f t="shared" si="93"/>
        <v xml:space="preserve">[01/00/00] </v>
      </c>
    </row>
    <row r="2259" spans="40:86">
      <c r="AN2259" s="23"/>
      <c r="AO2259" s="23"/>
      <c r="AP2259" s="23"/>
      <c r="AQ2259" s="23"/>
      <c r="AR2259" s="23"/>
      <c r="AS2259" s="23"/>
      <c r="AT2259" s="23"/>
      <c r="AU2259" s="23"/>
      <c r="AV2259" s="23"/>
      <c r="AW2259" s="23"/>
      <c r="AX2259" s="23"/>
      <c r="AY2259" s="23"/>
      <c r="AZ2259" s="23"/>
      <c r="BA2259" s="23"/>
      <c r="BB2259" s="23"/>
      <c r="BC2259" s="23"/>
      <c r="BD2259" s="23"/>
      <c r="BE2259" s="23"/>
      <c r="BF2259" s="23"/>
      <c r="CH2259" s="20" t="str">
        <f t="shared" si="93"/>
        <v xml:space="preserve">[01/00/00] </v>
      </c>
    </row>
    <row r="2260" spans="40:86">
      <c r="AN2260" s="23"/>
      <c r="AO2260" s="23"/>
      <c r="AP2260" s="23"/>
      <c r="AQ2260" s="23"/>
      <c r="AR2260" s="23"/>
      <c r="AS2260" s="23"/>
      <c r="AT2260" s="23"/>
      <c r="AU2260" s="23"/>
      <c r="AV2260" s="23"/>
      <c r="AW2260" s="23"/>
      <c r="AX2260" s="23"/>
      <c r="AY2260" s="23"/>
      <c r="AZ2260" s="23"/>
      <c r="BA2260" s="23"/>
      <c r="BB2260" s="23"/>
      <c r="BC2260" s="23"/>
      <c r="BD2260" s="23"/>
      <c r="BE2260" s="23"/>
      <c r="BF2260" s="23"/>
      <c r="CH2260" s="20" t="str">
        <f t="shared" si="93"/>
        <v xml:space="preserve">[01/00/00] </v>
      </c>
    </row>
    <row r="2261" spans="40:86">
      <c r="AN2261" s="23"/>
      <c r="AO2261" s="23"/>
      <c r="AP2261" s="23"/>
      <c r="AQ2261" s="23"/>
      <c r="AR2261" s="23"/>
      <c r="AS2261" s="23"/>
      <c r="AT2261" s="23"/>
      <c r="AU2261" s="23"/>
      <c r="AV2261" s="23"/>
      <c r="AW2261" s="23"/>
      <c r="AX2261" s="23"/>
      <c r="AY2261" s="23"/>
      <c r="AZ2261" s="23"/>
      <c r="BA2261" s="23"/>
      <c r="BB2261" s="23"/>
      <c r="BC2261" s="23"/>
      <c r="BD2261" s="23"/>
      <c r="BE2261" s="23"/>
      <c r="BF2261" s="23"/>
      <c r="CH2261" s="20" t="str">
        <f t="shared" si="93"/>
        <v xml:space="preserve">[01/00/00] </v>
      </c>
    </row>
    <row r="2262" spans="40:86">
      <c r="AN2262" s="23"/>
      <c r="AO2262" s="23"/>
      <c r="AP2262" s="23"/>
      <c r="AQ2262" s="23"/>
      <c r="AR2262" s="23"/>
      <c r="AS2262" s="23"/>
      <c r="AT2262" s="23"/>
      <c r="AU2262" s="23"/>
      <c r="AV2262" s="23"/>
      <c r="AW2262" s="23"/>
      <c r="AX2262" s="23"/>
      <c r="AY2262" s="23"/>
      <c r="AZ2262" s="23"/>
      <c r="BA2262" s="23"/>
      <c r="BB2262" s="23"/>
      <c r="BC2262" s="23"/>
      <c r="BD2262" s="23"/>
      <c r="BE2262" s="23"/>
      <c r="BF2262" s="23"/>
      <c r="CH2262" s="20" t="str">
        <f t="shared" si="93"/>
        <v xml:space="preserve">[01/00/00] </v>
      </c>
    </row>
    <row r="2263" spans="40:86">
      <c r="AN2263" s="23"/>
      <c r="AO2263" s="23"/>
      <c r="AP2263" s="23"/>
      <c r="AQ2263" s="23"/>
      <c r="AR2263" s="23"/>
      <c r="AS2263" s="23"/>
      <c r="AT2263" s="23"/>
      <c r="AU2263" s="23"/>
      <c r="AV2263" s="23"/>
      <c r="AW2263" s="23"/>
      <c r="AX2263" s="23"/>
      <c r="AY2263" s="23"/>
      <c r="AZ2263" s="23"/>
      <c r="BA2263" s="23"/>
      <c r="BB2263" s="23"/>
      <c r="BC2263" s="23"/>
      <c r="BD2263" s="23"/>
      <c r="BE2263" s="23"/>
      <c r="BF2263" s="23"/>
      <c r="CH2263" s="20" t="str">
        <f t="shared" si="93"/>
        <v xml:space="preserve">[01/00/00] </v>
      </c>
    </row>
    <row r="2264" spans="40:86">
      <c r="AN2264" s="23"/>
      <c r="AO2264" s="23"/>
      <c r="AP2264" s="23"/>
      <c r="AQ2264" s="23"/>
      <c r="AR2264" s="23"/>
      <c r="AS2264" s="23"/>
      <c r="AT2264" s="23"/>
      <c r="AU2264" s="23"/>
      <c r="AV2264" s="23"/>
      <c r="AW2264" s="23"/>
      <c r="AX2264" s="23"/>
      <c r="AY2264" s="23"/>
      <c r="AZ2264" s="23"/>
      <c r="BA2264" s="23"/>
      <c r="BB2264" s="23"/>
      <c r="BC2264" s="23"/>
      <c r="BD2264" s="23"/>
      <c r="BE2264" s="23"/>
      <c r="BF2264" s="23"/>
      <c r="CH2264" s="20" t="str">
        <f t="shared" si="93"/>
        <v xml:space="preserve">[01/00/00] </v>
      </c>
    </row>
    <row r="2265" spans="40:86">
      <c r="AN2265" s="23"/>
      <c r="AO2265" s="23"/>
      <c r="AP2265" s="23"/>
      <c r="AQ2265" s="23"/>
      <c r="AR2265" s="23"/>
      <c r="AS2265" s="23"/>
      <c r="AT2265" s="23"/>
      <c r="AU2265" s="23"/>
      <c r="AV2265" s="23"/>
      <c r="AW2265" s="23"/>
      <c r="AX2265" s="23"/>
      <c r="AY2265" s="23"/>
      <c r="AZ2265" s="23"/>
      <c r="BA2265" s="23"/>
      <c r="BB2265" s="23"/>
      <c r="BC2265" s="23"/>
      <c r="BD2265" s="23"/>
      <c r="BE2265" s="23"/>
      <c r="BF2265" s="23"/>
      <c r="CH2265" s="20" t="str">
        <f t="shared" si="93"/>
        <v xml:space="preserve">[01/00/00] </v>
      </c>
    </row>
    <row r="2266" spans="40:86">
      <c r="AN2266" s="23"/>
      <c r="AO2266" s="23"/>
      <c r="AP2266" s="23"/>
      <c r="AQ2266" s="23"/>
      <c r="AR2266" s="23"/>
      <c r="AS2266" s="23"/>
      <c r="AT2266" s="23"/>
      <c r="AU2266" s="23"/>
      <c r="AV2266" s="23"/>
      <c r="AW2266" s="23"/>
      <c r="AX2266" s="23"/>
      <c r="AY2266" s="23"/>
      <c r="AZ2266" s="23"/>
      <c r="BA2266" s="23"/>
      <c r="BB2266" s="23"/>
      <c r="BC2266" s="23"/>
      <c r="BD2266" s="23"/>
      <c r="BE2266" s="23"/>
      <c r="BF2266" s="23"/>
      <c r="CH2266" s="20" t="str">
        <f t="shared" si="93"/>
        <v xml:space="preserve">[01/00/00] </v>
      </c>
    </row>
    <row r="2267" spans="40:86">
      <c r="AN2267" s="23"/>
      <c r="AO2267" s="23"/>
      <c r="AP2267" s="23"/>
      <c r="AQ2267" s="23"/>
      <c r="AR2267" s="23"/>
      <c r="AS2267" s="23"/>
      <c r="AT2267" s="23"/>
      <c r="AU2267" s="23"/>
      <c r="AV2267" s="23"/>
      <c r="AW2267" s="23"/>
      <c r="AX2267" s="23"/>
      <c r="AY2267" s="23"/>
      <c r="AZ2267" s="23"/>
      <c r="BA2267" s="23"/>
      <c r="BB2267" s="23"/>
      <c r="BC2267" s="23"/>
      <c r="BD2267" s="23"/>
      <c r="BE2267" s="23"/>
      <c r="BF2267" s="23"/>
      <c r="CH2267" s="20" t="str">
        <f t="shared" si="93"/>
        <v xml:space="preserve">[01/00/00] </v>
      </c>
    </row>
    <row r="2268" spans="40:86">
      <c r="AN2268" s="23"/>
      <c r="AO2268" s="23"/>
      <c r="AP2268" s="23"/>
      <c r="AQ2268" s="23"/>
      <c r="AR2268" s="23"/>
      <c r="AS2268" s="23"/>
      <c r="AT2268" s="23"/>
      <c r="AU2268" s="23"/>
      <c r="AV2268" s="23"/>
      <c r="AW2268" s="23"/>
      <c r="AX2268" s="23"/>
      <c r="AY2268" s="23"/>
      <c r="AZ2268" s="23"/>
      <c r="BA2268" s="23"/>
      <c r="BB2268" s="23"/>
      <c r="BC2268" s="23"/>
      <c r="BD2268" s="23"/>
      <c r="BE2268" s="23"/>
      <c r="BF2268" s="23"/>
      <c r="CH2268" s="20" t="str">
        <f t="shared" si="93"/>
        <v xml:space="preserve">[01/00/00] </v>
      </c>
    </row>
    <row r="2269" spans="40:86">
      <c r="AN2269" s="23"/>
      <c r="AO2269" s="23"/>
      <c r="AP2269" s="23"/>
      <c r="AQ2269" s="23"/>
      <c r="AR2269" s="23"/>
      <c r="AS2269" s="23"/>
      <c r="AT2269" s="23"/>
      <c r="AU2269" s="23"/>
      <c r="AV2269" s="23"/>
      <c r="AW2269" s="23"/>
      <c r="AX2269" s="23"/>
      <c r="AY2269" s="23"/>
      <c r="AZ2269" s="23"/>
      <c r="BA2269" s="23"/>
      <c r="BB2269" s="23"/>
      <c r="BC2269" s="23"/>
      <c r="BD2269" s="23"/>
      <c r="BE2269" s="23"/>
      <c r="BF2269" s="23"/>
      <c r="CH2269" s="20" t="str">
        <f t="shared" si="93"/>
        <v xml:space="preserve">[01/00/00] </v>
      </c>
    </row>
    <row r="2270" spans="40:86">
      <c r="AN2270" s="23"/>
      <c r="AO2270" s="23"/>
      <c r="AP2270" s="23"/>
      <c r="AQ2270" s="23"/>
      <c r="AR2270" s="23"/>
      <c r="AS2270" s="23"/>
      <c r="AT2270" s="23"/>
      <c r="AU2270" s="23"/>
      <c r="AV2270" s="23"/>
      <c r="AW2270" s="23"/>
      <c r="AX2270" s="23"/>
      <c r="AY2270" s="23"/>
      <c r="AZ2270" s="23"/>
      <c r="BA2270" s="23"/>
      <c r="BB2270" s="23"/>
      <c r="BC2270" s="23"/>
      <c r="BD2270" s="23"/>
      <c r="BE2270" s="23"/>
      <c r="BF2270" s="23"/>
      <c r="CH2270" s="20" t="str">
        <f t="shared" si="93"/>
        <v xml:space="preserve">[01/00/00] </v>
      </c>
    </row>
    <row r="2271" spans="40:86">
      <c r="AN2271" s="23"/>
      <c r="AO2271" s="23"/>
      <c r="AP2271" s="23"/>
      <c r="AQ2271" s="23"/>
      <c r="AR2271" s="23"/>
      <c r="AS2271" s="23"/>
      <c r="AT2271" s="23"/>
      <c r="AU2271" s="23"/>
      <c r="AV2271" s="23"/>
      <c r="AW2271" s="23"/>
      <c r="AX2271" s="23"/>
      <c r="AY2271" s="23"/>
      <c r="AZ2271" s="23"/>
      <c r="BA2271" s="23"/>
      <c r="BB2271" s="23"/>
      <c r="BC2271" s="23"/>
      <c r="BD2271" s="23"/>
      <c r="BE2271" s="23"/>
      <c r="BF2271" s="23"/>
      <c r="CH2271" s="20" t="str">
        <f t="shared" si="93"/>
        <v xml:space="preserve">[01/00/00] </v>
      </c>
    </row>
    <row r="2272" spans="40:86">
      <c r="AN2272" s="23"/>
      <c r="AO2272" s="23"/>
      <c r="AP2272" s="23"/>
      <c r="AQ2272" s="23"/>
      <c r="AR2272" s="23"/>
      <c r="AS2272" s="23"/>
      <c r="AT2272" s="23"/>
      <c r="AU2272" s="23"/>
      <c r="AV2272" s="23"/>
      <c r="AW2272" s="23"/>
      <c r="AX2272" s="23"/>
      <c r="AY2272" s="23"/>
      <c r="AZ2272" s="23"/>
      <c r="BA2272" s="23"/>
      <c r="BB2272" s="23"/>
      <c r="BC2272" s="23"/>
      <c r="BD2272" s="23"/>
      <c r="BE2272" s="23"/>
      <c r="BF2272" s="23"/>
      <c r="CH2272" s="20" t="str">
        <f t="shared" si="93"/>
        <v xml:space="preserve">[01/00/00] </v>
      </c>
    </row>
    <row r="2273" spans="40:86">
      <c r="AN2273" s="23"/>
      <c r="AO2273" s="23"/>
      <c r="AP2273" s="23"/>
      <c r="AQ2273" s="23"/>
      <c r="AR2273" s="23"/>
      <c r="AS2273" s="23"/>
      <c r="AT2273" s="23"/>
      <c r="AU2273" s="23"/>
      <c r="AV2273" s="23"/>
      <c r="AW2273" s="23"/>
      <c r="AX2273" s="23"/>
      <c r="AY2273" s="23"/>
      <c r="AZ2273" s="23"/>
      <c r="BA2273" s="23"/>
      <c r="BB2273" s="23"/>
      <c r="BC2273" s="23"/>
      <c r="BD2273" s="23"/>
      <c r="BE2273" s="23"/>
      <c r="BF2273" s="23"/>
      <c r="CH2273" s="20" t="str">
        <f t="shared" si="93"/>
        <v xml:space="preserve">[01/00/00] </v>
      </c>
    </row>
    <row r="2274" spans="40:86">
      <c r="AN2274" s="23"/>
      <c r="AO2274" s="23"/>
      <c r="AP2274" s="23"/>
      <c r="AQ2274" s="23"/>
      <c r="AR2274" s="23"/>
      <c r="AS2274" s="23"/>
      <c r="AT2274" s="23"/>
      <c r="AU2274" s="23"/>
      <c r="AV2274" s="23"/>
      <c r="AW2274" s="23"/>
      <c r="AX2274" s="23"/>
      <c r="AY2274" s="23"/>
      <c r="AZ2274" s="23"/>
      <c r="BA2274" s="23"/>
      <c r="BB2274" s="23"/>
      <c r="BC2274" s="23"/>
      <c r="BD2274" s="23"/>
      <c r="BE2274" s="23"/>
      <c r="BF2274" s="23"/>
      <c r="CH2274" s="20" t="str">
        <f t="shared" si="93"/>
        <v xml:space="preserve">[01/00/00] </v>
      </c>
    </row>
    <row r="2275" spans="40:86">
      <c r="AN2275" s="23"/>
      <c r="AO2275" s="23"/>
      <c r="AP2275" s="23"/>
      <c r="AQ2275" s="23"/>
      <c r="AR2275" s="23"/>
      <c r="AS2275" s="23"/>
      <c r="AT2275" s="23"/>
      <c r="AU2275" s="23"/>
      <c r="AV2275" s="23"/>
      <c r="AW2275" s="23"/>
      <c r="AX2275" s="23"/>
      <c r="AY2275" s="23"/>
      <c r="AZ2275" s="23"/>
      <c r="BA2275" s="23"/>
      <c r="BB2275" s="23"/>
      <c r="BC2275" s="23"/>
      <c r="BD2275" s="23"/>
      <c r="BE2275" s="23"/>
      <c r="BF2275" s="23"/>
      <c r="CH2275" s="20" t="str">
        <f t="shared" si="93"/>
        <v xml:space="preserve">[01/00/00] </v>
      </c>
    </row>
    <row r="2276" spans="40:86">
      <c r="AN2276" s="23"/>
      <c r="AO2276" s="23"/>
      <c r="AP2276" s="23"/>
      <c r="AQ2276" s="23"/>
      <c r="AR2276" s="23"/>
      <c r="AS2276" s="23"/>
      <c r="AT2276" s="23"/>
      <c r="AU2276" s="23"/>
      <c r="AV2276" s="23"/>
      <c r="AW2276" s="23"/>
      <c r="AX2276" s="23"/>
      <c r="AY2276" s="23"/>
      <c r="AZ2276" s="23"/>
      <c r="BA2276" s="23"/>
      <c r="BB2276" s="23"/>
      <c r="BC2276" s="23"/>
      <c r="BD2276" s="23"/>
      <c r="BE2276" s="23"/>
      <c r="BF2276" s="23"/>
      <c r="CH2276" s="20" t="str">
        <f t="shared" si="93"/>
        <v xml:space="preserve">[01/00/00] </v>
      </c>
    </row>
    <row r="2277" spans="40:86">
      <c r="AN2277" s="23"/>
      <c r="AO2277" s="23"/>
      <c r="AP2277" s="23"/>
      <c r="AQ2277" s="23"/>
      <c r="AR2277" s="23"/>
      <c r="AS2277" s="23"/>
      <c r="AT2277" s="23"/>
      <c r="AU2277" s="23"/>
      <c r="AV2277" s="23"/>
      <c r="AW2277" s="23"/>
      <c r="AX2277" s="23"/>
      <c r="AY2277" s="23"/>
      <c r="AZ2277" s="23"/>
      <c r="BA2277" s="23"/>
      <c r="BB2277" s="23"/>
      <c r="BC2277" s="23"/>
      <c r="BD2277" s="23"/>
      <c r="BE2277" s="23"/>
      <c r="BF2277" s="23"/>
      <c r="CH2277" s="20" t="str">
        <f t="shared" si="93"/>
        <v xml:space="preserve">[01/00/00] </v>
      </c>
    </row>
    <row r="2278" spans="40:86">
      <c r="AN2278" s="23"/>
      <c r="AO2278" s="23"/>
      <c r="AP2278" s="23"/>
      <c r="AQ2278" s="23"/>
      <c r="AR2278" s="23"/>
      <c r="AS2278" s="23"/>
      <c r="AT2278" s="23"/>
      <c r="AU2278" s="23"/>
      <c r="AV2278" s="23"/>
      <c r="AW2278" s="23"/>
      <c r="AX2278" s="23"/>
      <c r="AY2278" s="23"/>
      <c r="AZ2278" s="23"/>
      <c r="BA2278" s="23"/>
      <c r="BB2278" s="23"/>
      <c r="BC2278" s="23"/>
      <c r="BD2278" s="23"/>
      <c r="BE2278" s="23"/>
      <c r="BF2278" s="23"/>
      <c r="CH2278" s="20" t="str">
        <f t="shared" si="93"/>
        <v xml:space="preserve">[01/00/00] </v>
      </c>
    </row>
    <row r="2279" spans="40:86">
      <c r="AN2279" s="23"/>
      <c r="AO2279" s="23"/>
      <c r="AP2279" s="23"/>
      <c r="AQ2279" s="23"/>
      <c r="AR2279" s="23"/>
      <c r="AS2279" s="23"/>
      <c r="AT2279" s="23"/>
      <c r="AU2279" s="23"/>
      <c r="AV2279" s="23"/>
      <c r="AW2279" s="23"/>
      <c r="AX2279" s="23"/>
      <c r="AY2279" s="23"/>
      <c r="AZ2279" s="23"/>
      <c r="BA2279" s="23"/>
      <c r="BB2279" s="23"/>
      <c r="BC2279" s="23"/>
      <c r="BD2279" s="23"/>
      <c r="BE2279" s="23"/>
      <c r="BF2279" s="23"/>
      <c r="CH2279" s="20" t="str">
        <f t="shared" si="93"/>
        <v xml:space="preserve">[01/00/00] </v>
      </c>
    </row>
    <row r="2280" spans="40:86">
      <c r="AN2280" s="23"/>
      <c r="AO2280" s="23"/>
      <c r="AP2280" s="23"/>
      <c r="AQ2280" s="23"/>
      <c r="AR2280" s="23"/>
      <c r="AS2280" s="23"/>
      <c r="AT2280" s="23"/>
      <c r="AU2280" s="23"/>
      <c r="AV2280" s="23"/>
      <c r="AW2280" s="23"/>
      <c r="AX2280" s="23"/>
      <c r="AY2280" s="23"/>
      <c r="AZ2280" s="23"/>
      <c r="BA2280" s="23"/>
      <c r="BB2280" s="23"/>
      <c r="BC2280" s="23"/>
      <c r="BD2280" s="23"/>
      <c r="BE2280" s="23"/>
      <c r="BF2280" s="23"/>
      <c r="CH2280" s="20" t="str">
        <f t="shared" si="93"/>
        <v xml:space="preserve">[01/00/00] </v>
      </c>
    </row>
    <row r="2281" spans="40:86">
      <c r="AN2281" s="23"/>
      <c r="AO2281" s="23"/>
      <c r="AP2281" s="23"/>
      <c r="AQ2281" s="23"/>
      <c r="AR2281" s="23"/>
      <c r="AS2281" s="23"/>
      <c r="AT2281" s="23"/>
      <c r="AU2281" s="23"/>
      <c r="AV2281" s="23"/>
      <c r="AW2281" s="23"/>
      <c r="AX2281" s="23"/>
      <c r="AY2281" s="23"/>
      <c r="AZ2281" s="23"/>
      <c r="BA2281" s="23"/>
      <c r="BB2281" s="23"/>
      <c r="BC2281" s="23"/>
      <c r="BD2281" s="23"/>
      <c r="BE2281" s="23"/>
      <c r="BF2281" s="23"/>
      <c r="CH2281" s="20" t="str">
        <f t="shared" si="93"/>
        <v xml:space="preserve">[01/00/00] </v>
      </c>
    </row>
    <row r="2282" spans="40:86">
      <c r="AN2282" s="23"/>
      <c r="AO2282" s="23"/>
      <c r="AP2282" s="23"/>
      <c r="AQ2282" s="23"/>
      <c r="AR2282" s="23"/>
      <c r="AS2282" s="23"/>
      <c r="AT2282" s="23"/>
      <c r="AU2282" s="23"/>
      <c r="AV2282" s="23"/>
      <c r="AW2282" s="23"/>
      <c r="AX2282" s="23"/>
      <c r="AY2282" s="23"/>
      <c r="AZ2282" s="23"/>
      <c r="BA2282" s="23"/>
      <c r="BB2282" s="23"/>
      <c r="BC2282" s="23"/>
      <c r="BD2282" s="23"/>
      <c r="BE2282" s="23"/>
      <c r="BF2282" s="23"/>
      <c r="CH2282" s="20" t="str">
        <f t="shared" si="93"/>
        <v xml:space="preserve">[01/00/00] </v>
      </c>
    </row>
    <row r="2283" spans="40:86">
      <c r="AN2283" s="23"/>
      <c r="AO2283" s="23"/>
      <c r="AP2283" s="23"/>
      <c r="AQ2283" s="23"/>
      <c r="AR2283" s="23"/>
      <c r="AS2283" s="23"/>
      <c r="AT2283" s="23"/>
      <c r="AU2283" s="23"/>
      <c r="AV2283" s="23"/>
      <c r="AW2283" s="23"/>
      <c r="AX2283" s="23"/>
      <c r="AY2283" s="23"/>
      <c r="AZ2283" s="23"/>
      <c r="BA2283" s="23"/>
      <c r="BB2283" s="23"/>
      <c r="BC2283" s="23"/>
      <c r="BD2283" s="23"/>
      <c r="BE2283" s="23"/>
      <c r="BF2283" s="23"/>
      <c r="CH2283" s="20" t="str">
        <f t="shared" si="93"/>
        <v xml:space="preserve">[01/00/00] </v>
      </c>
    </row>
    <row r="2284" spans="40:86">
      <c r="AN2284" s="23"/>
      <c r="AO2284" s="23"/>
      <c r="AP2284" s="23"/>
      <c r="AQ2284" s="23"/>
      <c r="AR2284" s="23"/>
      <c r="AS2284" s="23"/>
      <c r="AT2284" s="23"/>
      <c r="AU2284" s="23"/>
      <c r="AV2284" s="23"/>
      <c r="AW2284" s="23"/>
      <c r="AX2284" s="23"/>
      <c r="AY2284" s="23"/>
      <c r="AZ2284" s="23"/>
      <c r="BA2284" s="23"/>
      <c r="BB2284" s="23"/>
      <c r="BC2284" s="23"/>
      <c r="BD2284" s="23"/>
      <c r="BE2284" s="23"/>
      <c r="BF2284" s="23"/>
      <c r="CH2284" s="20" t="str">
        <f t="shared" si="93"/>
        <v xml:space="preserve">[01/00/00] </v>
      </c>
    </row>
    <row r="2285" spans="40:86">
      <c r="AN2285" s="23"/>
      <c r="AO2285" s="23"/>
      <c r="AP2285" s="23"/>
      <c r="AQ2285" s="23"/>
      <c r="AR2285" s="23"/>
      <c r="AS2285" s="23"/>
      <c r="AT2285" s="23"/>
      <c r="AU2285" s="23"/>
      <c r="AV2285" s="23"/>
      <c r="AW2285" s="23"/>
      <c r="AX2285" s="23"/>
      <c r="AY2285" s="23"/>
      <c r="AZ2285" s="23"/>
      <c r="BA2285" s="23"/>
      <c r="BB2285" s="23"/>
      <c r="BC2285" s="23"/>
      <c r="BD2285" s="23"/>
      <c r="BE2285" s="23"/>
      <c r="BF2285" s="23"/>
      <c r="CH2285" s="20" t="str">
        <f t="shared" si="93"/>
        <v xml:space="preserve">[01/00/00] </v>
      </c>
    </row>
    <row r="2286" spans="40:86">
      <c r="AN2286" s="23"/>
      <c r="AO2286" s="23"/>
      <c r="AP2286" s="23"/>
      <c r="AQ2286" s="23"/>
      <c r="AR2286" s="23"/>
      <c r="AS2286" s="23"/>
      <c r="AT2286" s="23"/>
      <c r="AU2286" s="23"/>
      <c r="AV2286" s="23"/>
      <c r="AW2286" s="23"/>
      <c r="AX2286" s="23"/>
      <c r="AY2286" s="23"/>
      <c r="AZ2286" s="23"/>
      <c r="BA2286" s="23"/>
      <c r="BB2286" s="23"/>
      <c r="BC2286" s="23"/>
      <c r="BD2286" s="23"/>
      <c r="BE2286" s="23"/>
      <c r="BF2286" s="23"/>
      <c r="CH2286" s="20" t="str">
        <f t="shared" si="93"/>
        <v xml:space="preserve">[01/00/00] </v>
      </c>
    </row>
    <row r="2287" spans="40:86">
      <c r="AN2287" s="23"/>
      <c r="AO2287" s="23"/>
      <c r="AP2287" s="23"/>
      <c r="AQ2287" s="23"/>
      <c r="AR2287" s="23"/>
      <c r="AS2287" s="23"/>
      <c r="AT2287" s="23"/>
      <c r="AU2287" s="23"/>
      <c r="AV2287" s="23"/>
      <c r="AW2287" s="23"/>
      <c r="AX2287" s="23"/>
      <c r="AY2287" s="23"/>
      <c r="AZ2287" s="23"/>
      <c r="BA2287" s="23"/>
      <c r="BB2287" s="23"/>
      <c r="BC2287" s="23"/>
      <c r="BD2287" s="23"/>
      <c r="BE2287" s="23"/>
      <c r="BF2287" s="23"/>
      <c r="CH2287" s="20" t="str">
        <f t="shared" si="93"/>
        <v xml:space="preserve">[01/00/00] </v>
      </c>
    </row>
    <row r="2288" spans="40:86">
      <c r="AN2288" s="23"/>
      <c r="AO2288" s="23"/>
      <c r="AP2288" s="23"/>
      <c r="AQ2288" s="23"/>
      <c r="AR2288" s="23"/>
      <c r="AS2288" s="23"/>
      <c r="AT2288" s="23"/>
      <c r="AU2288" s="23"/>
      <c r="AV2288" s="23"/>
      <c r="AW2288" s="23"/>
      <c r="AX2288" s="23"/>
      <c r="AY2288" s="23"/>
      <c r="AZ2288" s="23"/>
      <c r="BA2288" s="23"/>
      <c r="BB2288" s="23"/>
      <c r="BC2288" s="23"/>
      <c r="BD2288" s="23"/>
      <c r="BE2288" s="23"/>
      <c r="BF2288" s="23"/>
      <c r="CH2288" s="20" t="str">
        <f t="shared" si="93"/>
        <v xml:space="preserve">[01/00/00] </v>
      </c>
    </row>
    <row r="2289" spans="40:86">
      <c r="AN2289" s="23"/>
      <c r="AO2289" s="23"/>
      <c r="AP2289" s="23"/>
      <c r="AQ2289" s="23"/>
      <c r="AR2289" s="23"/>
      <c r="AS2289" s="23"/>
      <c r="AT2289" s="23"/>
      <c r="AU2289" s="23"/>
      <c r="AV2289" s="23"/>
      <c r="AW2289" s="23"/>
      <c r="AX2289" s="23"/>
      <c r="AY2289" s="23"/>
      <c r="AZ2289" s="23"/>
      <c r="BA2289" s="23"/>
      <c r="BB2289" s="23"/>
      <c r="BC2289" s="23"/>
      <c r="BD2289" s="23"/>
      <c r="BE2289" s="23"/>
      <c r="BF2289" s="23"/>
      <c r="CH2289" s="20" t="str">
        <f t="shared" si="93"/>
        <v xml:space="preserve">[01/00/00] </v>
      </c>
    </row>
    <row r="2290" spans="40:86">
      <c r="AN2290" s="23"/>
      <c r="AO2290" s="23"/>
      <c r="AP2290" s="23"/>
      <c r="AQ2290" s="23"/>
      <c r="AR2290" s="23"/>
      <c r="AS2290" s="23"/>
      <c r="AT2290" s="23"/>
      <c r="AU2290" s="23"/>
      <c r="AV2290" s="23"/>
      <c r="AW2290" s="23"/>
      <c r="AX2290" s="23"/>
      <c r="AY2290" s="23"/>
      <c r="AZ2290" s="23"/>
      <c r="BA2290" s="23"/>
      <c r="BB2290" s="23"/>
      <c r="BC2290" s="23"/>
      <c r="BD2290" s="23"/>
      <c r="BE2290" s="23"/>
      <c r="BF2290" s="23"/>
      <c r="CH2290" s="20" t="str">
        <f t="shared" si="93"/>
        <v xml:space="preserve">[01/00/00] </v>
      </c>
    </row>
    <row r="2291" spans="40:86">
      <c r="AN2291" s="23"/>
      <c r="AO2291" s="23"/>
      <c r="AP2291" s="23"/>
      <c r="AQ2291" s="23"/>
      <c r="AR2291" s="23"/>
      <c r="AS2291" s="23"/>
      <c r="AT2291" s="23"/>
      <c r="AU2291" s="23"/>
      <c r="AV2291" s="23"/>
      <c r="AW2291" s="23"/>
      <c r="AX2291" s="23"/>
      <c r="AY2291" s="23"/>
      <c r="AZ2291" s="23"/>
      <c r="BA2291" s="23"/>
      <c r="BB2291" s="23"/>
      <c r="BC2291" s="23"/>
      <c r="BD2291" s="23"/>
      <c r="BE2291" s="23"/>
      <c r="BF2291" s="23"/>
      <c r="CH2291" s="20" t="str">
        <f t="shared" si="93"/>
        <v xml:space="preserve">[01/00/00] </v>
      </c>
    </row>
    <row r="2292" spans="40:86">
      <c r="AN2292" s="23"/>
      <c r="AO2292" s="23"/>
      <c r="AP2292" s="23"/>
      <c r="AQ2292" s="23"/>
      <c r="AR2292" s="23"/>
      <c r="AS2292" s="23"/>
      <c r="AT2292" s="23"/>
      <c r="AU2292" s="23"/>
      <c r="AV2292" s="23"/>
      <c r="AW2292" s="23"/>
      <c r="AX2292" s="23"/>
      <c r="AY2292" s="23"/>
      <c r="AZ2292" s="23"/>
      <c r="BA2292" s="23"/>
      <c r="BB2292" s="23"/>
      <c r="BC2292" s="23"/>
      <c r="BD2292" s="23"/>
      <c r="BE2292" s="23"/>
      <c r="BF2292" s="23"/>
      <c r="CH2292" s="20" t="str">
        <f t="shared" si="93"/>
        <v xml:space="preserve">[01/00/00] </v>
      </c>
    </row>
    <row r="2293" spans="40:86">
      <c r="AN2293" s="23"/>
      <c r="AO2293" s="23"/>
      <c r="AP2293" s="23"/>
      <c r="AQ2293" s="23"/>
      <c r="AR2293" s="23"/>
      <c r="AS2293" s="23"/>
      <c r="AT2293" s="23"/>
      <c r="AU2293" s="23"/>
      <c r="AV2293" s="23"/>
      <c r="AW2293" s="23"/>
      <c r="AX2293" s="23"/>
      <c r="AY2293" s="23"/>
      <c r="AZ2293" s="23"/>
      <c r="BA2293" s="23"/>
      <c r="BB2293" s="23"/>
      <c r="BC2293" s="23"/>
      <c r="BD2293" s="23"/>
      <c r="BE2293" s="23"/>
      <c r="BF2293" s="23"/>
      <c r="CH2293" s="20" t="str">
        <f t="shared" si="93"/>
        <v xml:space="preserve">[01/00/00] </v>
      </c>
    </row>
    <row r="2294" spans="40:86">
      <c r="AN2294" s="23"/>
      <c r="AO2294" s="23"/>
      <c r="AP2294" s="23"/>
      <c r="AQ2294" s="23"/>
      <c r="AR2294" s="23"/>
      <c r="AS2294" s="23"/>
      <c r="AT2294" s="23"/>
      <c r="AU2294" s="23"/>
      <c r="AV2294" s="23"/>
      <c r="AW2294" s="23"/>
      <c r="AX2294" s="23"/>
      <c r="AY2294" s="23"/>
      <c r="AZ2294" s="23"/>
      <c r="BA2294" s="23"/>
      <c r="BB2294" s="23"/>
      <c r="BC2294" s="23"/>
      <c r="BD2294" s="23"/>
      <c r="BE2294" s="23"/>
      <c r="BF2294" s="23"/>
      <c r="CH2294" s="20" t="str">
        <f t="shared" si="93"/>
        <v xml:space="preserve">[01/00/00] </v>
      </c>
    </row>
    <row r="2295" spans="40:86">
      <c r="AN2295" s="23"/>
      <c r="AO2295" s="23"/>
      <c r="AP2295" s="23"/>
      <c r="AQ2295" s="23"/>
      <c r="AR2295" s="23"/>
      <c r="AS2295" s="23"/>
      <c r="AT2295" s="23"/>
      <c r="AU2295" s="23"/>
      <c r="AV2295" s="23"/>
      <c r="AW2295" s="23"/>
      <c r="AX2295" s="23"/>
      <c r="AY2295" s="23"/>
      <c r="AZ2295" s="23"/>
      <c r="BA2295" s="23"/>
      <c r="BB2295" s="23"/>
      <c r="BC2295" s="23"/>
      <c r="BD2295" s="23"/>
      <c r="BE2295" s="23"/>
      <c r="BF2295" s="23"/>
      <c r="CH2295" s="20" t="str">
        <f t="shared" si="93"/>
        <v xml:space="preserve">[01/00/00] </v>
      </c>
    </row>
    <row r="2296" spans="40:86">
      <c r="AN2296" s="23"/>
      <c r="AO2296" s="23"/>
      <c r="AP2296" s="23"/>
      <c r="AQ2296" s="23"/>
      <c r="AR2296" s="23"/>
      <c r="AS2296" s="23"/>
      <c r="AT2296" s="23"/>
      <c r="AU2296" s="23"/>
      <c r="AV2296" s="23"/>
      <c r="AW2296" s="23"/>
      <c r="AX2296" s="23"/>
      <c r="AY2296" s="23"/>
      <c r="AZ2296" s="23"/>
      <c r="BA2296" s="23"/>
      <c r="BB2296" s="23"/>
      <c r="BC2296" s="23"/>
      <c r="BD2296" s="23"/>
      <c r="BE2296" s="23"/>
      <c r="BF2296" s="23"/>
      <c r="CH2296" s="20" t="str">
        <f t="shared" si="93"/>
        <v xml:space="preserve">[01/00/00] </v>
      </c>
    </row>
    <row r="2297" spans="40:86">
      <c r="AN2297" s="23"/>
      <c r="AO2297" s="23"/>
      <c r="AP2297" s="23"/>
      <c r="AQ2297" s="23"/>
      <c r="AR2297" s="23"/>
      <c r="AS2297" s="23"/>
      <c r="AT2297" s="23"/>
      <c r="AU2297" s="23"/>
      <c r="AV2297" s="23"/>
      <c r="AW2297" s="23"/>
      <c r="AX2297" s="23"/>
      <c r="AY2297" s="23"/>
      <c r="AZ2297" s="23"/>
      <c r="BA2297" s="23"/>
      <c r="BB2297" s="23"/>
      <c r="BC2297" s="23"/>
      <c r="BD2297" s="23"/>
      <c r="BE2297" s="23"/>
      <c r="BF2297" s="23"/>
      <c r="CH2297" s="20" t="str">
        <f t="shared" si="93"/>
        <v xml:space="preserve">[01/00/00] </v>
      </c>
    </row>
    <row r="2298" spans="40:86">
      <c r="AN2298" s="23"/>
      <c r="AO2298" s="23"/>
      <c r="AP2298" s="23"/>
      <c r="AQ2298" s="23"/>
      <c r="AR2298" s="23"/>
      <c r="AS2298" s="23"/>
      <c r="AT2298" s="23"/>
      <c r="AU2298" s="23"/>
      <c r="AV2298" s="23"/>
      <c r="AW2298" s="23"/>
      <c r="AX2298" s="23"/>
      <c r="AY2298" s="23"/>
      <c r="AZ2298" s="23"/>
      <c r="BA2298" s="23"/>
      <c r="BB2298" s="23"/>
      <c r="BC2298" s="23"/>
      <c r="BD2298" s="23"/>
      <c r="BE2298" s="23"/>
      <c r="BF2298" s="23"/>
      <c r="CH2298" s="20" t="str">
        <f t="shared" si="93"/>
        <v xml:space="preserve">[01/00/00] </v>
      </c>
    </row>
    <row r="2299" spans="40:86">
      <c r="AN2299" s="23"/>
      <c r="AO2299" s="23"/>
      <c r="AP2299" s="23"/>
      <c r="AQ2299" s="23"/>
      <c r="AR2299" s="23"/>
      <c r="AS2299" s="23"/>
      <c r="AT2299" s="23"/>
      <c r="AU2299" s="23"/>
      <c r="AV2299" s="23"/>
      <c r="AW2299" s="23"/>
      <c r="AX2299" s="23"/>
      <c r="AY2299" s="23"/>
      <c r="AZ2299" s="23"/>
      <c r="BA2299" s="23"/>
      <c r="BB2299" s="23"/>
      <c r="BC2299" s="23"/>
      <c r="BD2299" s="23"/>
      <c r="BE2299" s="23"/>
      <c r="BF2299" s="23"/>
      <c r="CH2299" s="20" t="str">
        <f t="shared" si="93"/>
        <v xml:space="preserve">[01/00/00] </v>
      </c>
    </row>
    <row r="2300" spans="40:86">
      <c r="AN2300" s="23"/>
      <c r="AO2300" s="23"/>
      <c r="AP2300" s="23"/>
      <c r="AQ2300" s="23"/>
      <c r="AR2300" s="23"/>
      <c r="AS2300" s="23"/>
      <c r="AT2300" s="23"/>
      <c r="AU2300" s="23"/>
      <c r="AV2300" s="23"/>
      <c r="AW2300" s="23"/>
      <c r="AX2300" s="23"/>
      <c r="AY2300" s="23"/>
      <c r="AZ2300" s="23"/>
      <c r="BA2300" s="23"/>
      <c r="BB2300" s="23"/>
      <c r="BC2300" s="23"/>
      <c r="BD2300" s="23"/>
      <c r="BE2300" s="23"/>
      <c r="BF2300" s="23"/>
      <c r="CH2300" s="20" t="str">
        <f t="shared" si="93"/>
        <v xml:space="preserve">[01/00/00] </v>
      </c>
    </row>
    <row r="2301" spans="40:86">
      <c r="AN2301" s="23"/>
      <c r="AO2301" s="23"/>
      <c r="AP2301" s="23"/>
      <c r="AQ2301" s="23"/>
      <c r="AR2301" s="23"/>
      <c r="AS2301" s="23"/>
      <c r="AT2301" s="23"/>
      <c r="AU2301" s="23"/>
      <c r="AV2301" s="23"/>
      <c r="AW2301" s="23"/>
      <c r="AX2301" s="23"/>
      <c r="AY2301" s="23"/>
      <c r="AZ2301" s="23"/>
      <c r="BA2301" s="23"/>
      <c r="BB2301" s="23"/>
      <c r="BC2301" s="23"/>
      <c r="BD2301" s="23"/>
      <c r="BE2301" s="23"/>
      <c r="BF2301" s="23"/>
      <c r="CH2301" s="20" t="str">
        <f t="shared" si="93"/>
        <v xml:space="preserve">[01/00/00] </v>
      </c>
    </row>
    <row r="2302" spans="40:86">
      <c r="AN2302" s="23"/>
      <c r="AO2302" s="23"/>
      <c r="AP2302" s="23"/>
      <c r="AQ2302" s="23"/>
      <c r="AR2302" s="23"/>
      <c r="AS2302" s="23"/>
      <c r="AT2302" s="23"/>
      <c r="AU2302" s="23"/>
      <c r="AV2302" s="23"/>
      <c r="AW2302" s="23"/>
      <c r="AX2302" s="23"/>
      <c r="AY2302" s="23"/>
      <c r="AZ2302" s="23"/>
      <c r="BA2302" s="23"/>
      <c r="BB2302" s="23"/>
      <c r="BC2302" s="23"/>
      <c r="BD2302" s="23"/>
      <c r="BE2302" s="23"/>
      <c r="BF2302" s="23"/>
      <c r="CH2302" s="20" t="str">
        <f t="shared" si="93"/>
        <v xml:space="preserve">[01/00/00] </v>
      </c>
    </row>
    <row r="2303" spans="40:86">
      <c r="AN2303" s="23"/>
      <c r="AO2303" s="23"/>
      <c r="AP2303" s="23"/>
      <c r="AQ2303" s="23"/>
      <c r="AR2303" s="23"/>
      <c r="AS2303" s="23"/>
      <c r="AT2303" s="23"/>
      <c r="AU2303" s="23"/>
      <c r="AV2303" s="23"/>
      <c r="AW2303" s="23"/>
      <c r="AX2303" s="23"/>
      <c r="AY2303" s="23"/>
      <c r="AZ2303" s="23"/>
      <c r="BA2303" s="23"/>
      <c r="BB2303" s="23"/>
      <c r="BC2303" s="23"/>
      <c r="BD2303" s="23"/>
      <c r="BE2303" s="23"/>
      <c r="BF2303" s="23"/>
      <c r="CH2303" s="20" t="str">
        <f t="shared" si="93"/>
        <v xml:space="preserve">[01/00/00] </v>
      </c>
    </row>
    <row r="2304" spans="40:86">
      <c r="AN2304" s="23"/>
      <c r="AO2304" s="23"/>
      <c r="AP2304" s="23"/>
      <c r="AQ2304" s="23"/>
      <c r="AR2304" s="23"/>
      <c r="AS2304" s="23"/>
      <c r="AT2304" s="23"/>
      <c r="AU2304" s="23"/>
      <c r="AV2304" s="23"/>
      <c r="AW2304" s="23"/>
      <c r="AX2304" s="23"/>
      <c r="AY2304" s="23"/>
      <c r="AZ2304" s="23"/>
      <c r="BA2304" s="23"/>
      <c r="BB2304" s="23"/>
      <c r="BC2304" s="23"/>
      <c r="BD2304" s="23"/>
      <c r="BE2304" s="23"/>
      <c r="BF2304" s="23"/>
      <c r="CH2304" s="20" t="str">
        <f t="shared" si="93"/>
        <v xml:space="preserve">[01/00/00] </v>
      </c>
    </row>
    <row r="2305" spans="40:86">
      <c r="AN2305" s="23"/>
      <c r="AO2305" s="23"/>
      <c r="AP2305" s="23"/>
      <c r="AQ2305" s="23"/>
      <c r="AR2305" s="23"/>
      <c r="AS2305" s="23"/>
      <c r="AT2305" s="23"/>
      <c r="AU2305" s="23"/>
      <c r="AV2305" s="23"/>
      <c r="AW2305" s="23"/>
      <c r="AX2305" s="23"/>
      <c r="AY2305" s="23"/>
      <c r="AZ2305" s="23"/>
      <c r="BA2305" s="23"/>
      <c r="BB2305" s="23"/>
      <c r="BC2305" s="23"/>
      <c r="BD2305" s="23"/>
      <c r="BE2305" s="23"/>
      <c r="BF2305" s="23"/>
      <c r="CH2305" s="20" t="str">
        <f t="shared" si="93"/>
        <v xml:space="preserve">[01/00/00] </v>
      </c>
    </row>
    <row r="2306" spans="40:86">
      <c r="AN2306" s="23"/>
      <c r="AO2306" s="23"/>
      <c r="AP2306" s="23"/>
      <c r="AQ2306" s="23"/>
      <c r="AR2306" s="23"/>
      <c r="AS2306" s="23"/>
      <c r="AT2306" s="23"/>
      <c r="AU2306" s="23"/>
      <c r="AV2306" s="23"/>
      <c r="AW2306" s="23"/>
      <c r="AX2306" s="23"/>
      <c r="AY2306" s="23"/>
      <c r="AZ2306" s="23"/>
      <c r="BA2306" s="23"/>
      <c r="BB2306" s="23"/>
      <c r="BC2306" s="23"/>
      <c r="BD2306" s="23"/>
      <c r="BE2306" s="23"/>
      <c r="BF2306" s="23"/>
      <c r="CH2306" s="20" t="str">
        <f t="shared" si="93"/>
        <v xml:space="preserve">[01/00/00] </v>
      </c>
    </row>
    <row r="2307" spans="40:86">
      <c r="AN2307" s="23"/>
      <c r="AO2307" s="23"/>
      <c r="AP2307" s="23"/>
      <c r="AQ2307" s="23"/>
      <c r="AR2307" s="23"/>
      <c r="AS2307" s="23"/>
      <c r="AT2307" s="23"/>
      <c r="AU2307" s="23"/>
      <c r="AV2307" s="23"/>
      <c r="AW2307" s="23"/>
      <c r="AX2307" s="23"/>
      <c r="AY2307" s="23"/>
      <c r="AZ2307" s="23"/>
      <c r="BA2307" s="23"/>
      <c r="BB2307" s="23"/>
      <c r="BC2307" s="23"/>
      <c r="BD2307" s="23"/>
      <c r="BE2307" s="23"/>
      <c r="BF2307" s="23"/>
      <c r="CH2307" s="20" t="str">
        <f t="shared" si="93"/>
        <v xml:space="preserve">[01/00/00] </v>
      </c>
    </row>
    <row r="2308" spans="40:86">
      <c r="AN2308" s="23"/>
      <c r="AO2308" s="23"/>
      <c r="AP2308" s="23"/>
      <c r="AQ2308" s="23"/>
      <c r="AR2308" s="23"/>
      <c r="AS2308" s="23"/>
      <c r="AT2308" s="23"/>
      <c r="AU2308" s="23"/>
      <c r="AV2308" s="23"/>
      <c r="AW2308" s="23"/>
      <c r="AX2308" s="23"/>
      <c r="AY2308" s="23"/>
      <c r="AZ2308" s="23"/>
      <c r="BA2308" s="23"/>
      <c r="BB2308" s="23"/>
      <c r="BC2308" s="23"/>
      <c r="BD2308" s="23"/>
      <c r="BE2308" s="23"/>
      <c r="BF2308" s="23"/>
      <c r="CH2308" s="20" t="str">
        <f t="shared" ref="CH2308:CH2371" si="94">"[" &amp; TEXT(CD2308,"MM/DD/YY") &amp; "] "</f>
        <v xml:space="preserve">[01/00/00] </v>
      </c>
    </row>
    <row r="2309" spans="40:86">
      <c r="AN2309" s="23"/>
      <c r="AO2309" s="23"/>
      <c r="AP2309" s="23"/>
      <c r="AQ2309" s="23"/>
      <c r="AR2309" s="23"/>
      <c r="AS2309" s="23"/>
      <c r="AT2309" s="23"/>
      <c r="AU2309" s="23"/>
      <c r="AV2309" s="23"/>
      <c r="AW2309" s="23"/>
      <c r="AX2309" s="23"/>
      <c r="AY2309" s="23"/>
      <c r="AZ2309" s="23"/>
      <c r="BA2309" s="23"/>
      <c r="BB2309" s="23"/>
      <c r="BC2309" s="23"/>
      <c r="BD2309" s="23"/>
      <c r="BE2309" s="23"/>
      <c r="BF2309" s="23"/>
      <c r="CH2309" s="20" t="str">
        <f t="shared" si="94"/>
        <v xml:space="preserve">[01/00/00] </v>
      </c>
    </row>
    <row r="2310" spans="40:86">
      <c r="AN2310" s="23"/>
      <c r="AO2310" s="23"/>
      <c r="AP2310" s="23"/>
      <c r="AQ2310" s="23"/>
      <c r="AR2310" s="23"/>
      <c r="AS2310" s="23"/>
      <c r="AT2310" s="23"/>
      <c r="AU2310" s="23"/>
      <c r="AV2310" s="23"/>
      <c r="AW2310" s="23"/>
      <c r="AX2310" s="23"/>
      <c r="AY2310" s="23"/>
      <c r="AZ2310" s="23"/>
      <c r="BA2310" s="23"/>
      <c r="BB2310" s="23"/>
      <c r="BC2310" s="23"/>
      <c r="BD2310" s="23"/>
      <c r="BE2310" s="23"/>
      <c r="BF2310" s="23"/>
      <c r="CH2310" s="20" t="str">
        <f t="shared" si="94"/>
        <v xml:space="preserve">[01/00/00] </v>
      </c>
    </row>
    <row r="2311" spans="40:86">
      <c r="AN2311" s="23"/>
      <c r="AO2311" s="23"/>
      <c r="AP2311" s="23"/>
      <c r="AQ2311" s="23"/>
      <c r="AR2311" s="23"/>
      <c r="AS2311" s="23"/>
      <c r="AT2311" s="23"/>
      <c r="AU2311" s="23"/>
      <c r="AV2311" s="23"/>
      <c r="AW2311" s="23"/>
      <c r="AX2311" s="23"/>
      <c r="AY2311" s="23"/>
      <c r="AZ2311" s="23"/>
      <c r="BA2311" s="23"/>
      <c r="BB2311" s="23"/>
      <c r="BC2311" s="23"/>
      <c r="BD2311" s="23"/>
      <c r="BE2311" s="23"/>
      <c r="BF2311" s="23"/>
      <c r="CH2311" s="20" t="str">
        <f t="shared" si="94"/>
        <v xml:space="preserve">[01/00/00] </v>
      </c>
    </row>
    <row r="2312" spans="40:86">
      <c r="AN2312" s="23"/>
      <c r="AO2312" s="23"/>
      <c r="AP2312" s="23"/>
      <c r="AQ2312" s="23"/>
      <c r="AR2312" s="23"/>
      <c r="AS2312" s="23"/>
      <c r="AT2312" s="23"/>
      <c r="AU2312" s="23"/>
      <c r="AV2312" s="23"/>
      <c r="AW2312" s="23"/>
      <c r="AX2312" s="23"/>
      <c r="AY2312" s="23"/>
      <c r="AZ2312" s="23"/>
      <c r="BA2312" s="23"/>
      <c r="BB2312" s="23"/>
      <c r="BC2312" s="23"/>
      <c r="BD2312" s="23"/>
      <c r="BE2312" s="23"/>
      <c r="BF2312" s="23"/>
      <c r="CH2312" s="20" t="str">
        <f t="shared" si="94"/>
        <v xml:space="preserve">[01/00/00] </v>
      </c>
    </row>
    <row r="2313" spans="40:86">
      <c r="AN2313" s="23"/>
      <c r="AO2313" s="23"/>
      <c r="AP2313" s="23"/>
      <c r="AQ2313" s="23"/>
      <c r="AR2313" s="23"/>
      <c r="AS2313" s="23"/>
      <c r="AT2313" s="23"/>
      <c r="AU2313" s="23"/>
      <c r="AV2313" s="23"/>
      <c r="AW2313" s="23"/>
      <c r="AX2313" s="23"/>
      <c r="AY2313" s="23"/>
      <c r="AZ2313" s="23"/>
      <c r="BA2313" s="23"/>
      <c r="BB2313" s="23"/>
      <c r="BC2313" s="23"/>
      <c r="BD2313" s="23"/>
      <c r="BE2313" s="23"/>
      <c r="BF2313" s="23"/>
      <c r="CH2313" s="20" t="str">
        <f t="shared" si="94"/>
        <v xml:space="preserve">[01/00/00] </v>
      </c>
    </row>
    <row r="2314" spans="40:86">
      <c r="AN2314" s="23"/>
      <c r="AO2314" s="23"/>
      <c r="AP2314" s="23"/>
      <c r="AQ2314" s="23"/>
      <c r="AR2314" s="23"/>
      <c r="AS2314" s="23"/>
      <c r="AT2314" s="23"/>
      <c r="AU2314" s="23"/>
      <c r="AV2314" s="23"/>
      <c r="AW2314" s="23"/>
      <c r="AX2314" s="23"/>
      <c r="AY2314" s="23"/>
      <c r="AZ2314" s="23"/>
      <c r="BA2314" s="23"/>
      <c r="BB2314" s="23"/>
      <c r="BC2314" s="23"/>
      <c r="BD2314" s="23"/>
      <c r="BE2314" s="23"/>
      <c r="BF2314" s="23"/>
      <c r="CH2314" s="20" t="str">
        <f t="shared" si="94"/>
        <v xml:space="preserve">[01/00/00] </v>
      </c>
    </row>
    <row r="2315" spans="40:86">
      <c r="AN2315" s="23"/>
      <c r="AO2315" s="23"/>
      <c r="AP2315" s="23"/>
      <c r="AQ2315" s="23"/>
      <c r="AR2315" s="23"/>
      <c r="AS2315" s="23"/>
      <c r="AT2315" s="23"/>
      <c r="AU2315" s="23"/>
      <c r="AV2315" s="23"/>
      <c r="AW2315" s="23"/>
      <c r="AX2315" s="23"/>
      <c r="AY2315" s="23"/>
      <c r="AZ2315" s="23"/>
      <c r="BA2315" s="23"/>
      <c r="BB2315" s="23"/>
      <c r="BC2315" s="23"/>
      <c r="BD2315" s="23"/>
      <c r="BE2315" s="23"/>
      <c r="BF2315" s="23"/>
      <c r="CH2315" s="20" t="str">
        <f t="shared" si="94"/>
        <v xml:space="preserve">[01/00/00] </v>
      </c>
    </row>
    <row r="2316" spans="40:86">
      <c r="AN2316" s="23"/>
      <c r="AO2316" s="23"/>
      <c r="AP2316" s="23"/>
      <c r="AQ2316" s="23"/>
      <c r="AR2316" s="23"/>
      <c r="AS2316" s="23"/>
      <c r="AT2316" s="23"/>
      <c r="AU2316" s="23"/>
      <c r="AV2316" s="23"/>
      <c r="AW2316" s="23"/>
      <c r="AX2316" s="23"/>
      <c r="AY2316" s="23"/>
      <c r="AZ2316" s="23"/>
      <c r="BA2316" s="23"/>
      <c r="BB2316" s="23"/>
      <c r="BC2316" s="23"/>
      <c r="BD2316" s="23"/>
      <c r="BE2316" s="23"/>
      <c r="BF2316" s="23"/>
      <c r="CH2316" s="20" t="str">
        <f t="shared" si="94"/>
        <v xml:space="preserve">[01/00/00] </v>
      </c>
    </row>
    <row r="2317" spans="40:86">
      <c r="AN2317" s="23"/>
      <c r="AO2317" s="23"/>
      <c r="AP2317" s="23"/>
      <c r="AQ2317" s="23"/>
      <c r="AR2317" s="23"/>
      <c r="AS2317" s="23"/>
      <c r="AT2317" s="23"/>
      <c r="AU2317" s="23"/>
      <c r="AV2317" s="23"/>
      <c r="AW2317" s="23"/>
      <c r="AX2317" s="23"/>
      <c r="AY2317" s="23"/>
      <c r="AZ2317" s="23"/>
      <c r="BA2317" s="23"/>
      <c r="BB2317" s="23"/>
      <c r="BC2317" s="23"/>
      <c r="BD2317" s="23"/>
      <c r="BE2317" s="23"/>
      <c r="BF2317" s="23"/>
      <c r="CH2317" s="20" t="str">
        <f t="shared" si="94"/>
        <v xml:space="preserve">[01/00/00] </v>
      </c>
    </row>
    <row r="2318" spans="40:86">
      <c r="AN2318" s="23"/>
      <c r="AO2318" s="23"/>
      <c r="AP2318" s="23"/>
      <c r="AQ2318" s="23"/>
      <c r="AR2318" s="23"/>
      <c r="AS2318" s="23"/>
      <c r="AT2318" s="23"/>
      <c r="AU2318" s="23"/>
      <c r="AV2318" s="23"/>
      <c r="AW2318" s="23"/>
      <c r="AX2318" s="23"/>
      <c r="AY2318" s="23"/>
      <c r="AZ2318" s="23"/>
      <c r="BA2318" s="23"/>
      <c r="BB2318" s="23"/>
      <c r="BC2318" s="23"/>
      <c r="BD2318" s="23"/>
      <c r="BE2318" s="23"/>
      <c r="BF2318" s="23"/>
      <c r="CH2318" s="20" t="str">
        <f t="shared" si="94"/>
        <v xml:space="preserve">[01/00/00] </v>
      </c>
    </row>
    <row r="2319" spans="40:86">
      <c r="AN2319" s="23"/>
      <c r="AO2319" s="23"/>
      <c r="AP2319" s="23"/>
      <c r="AQ2319" s="23"/>
      <c r="AR2319" s="23"/>
      <c r="AS2319" s="23"/>
      <c r="AT2319" s="23"/>
      <c r="AU2319" s="23"/>
      <c r="AV2319" s="23"/>
      <c r="AW2319" s="23"/>
      <c r="AX2319" s="23"/>
      <c r="AY2319" s="23"/>
      <c r="AZ2319" s="23"/>
      <c r="BA2319" s="23"/>
      <c r="BB2319" s="23"/>
      <c r="BC2319" s="23"/>
      <c r="BD2319" s="23"/>
      <c r="BE2319" s="23"/>
      <c r="BF2319" s="23"/>
      <c r="CH2319" s="20" t="str">
        <f t="shared" si="94"/>
        <v xml:space="preserve">[01/00/00] </v>
      </c>
    </row>
    <row r="2320" spans="40:86">
      <c r="AN2320" s="23"/>
      <c r="AO2320" s="23"/>
      <c r="AP2320" s="23"/>
      <c r="AQ2320" s="23"/>
      <c r="AR2320" s="23"/>
      <c r="AS2320" s="23"/>
      <c r="AT2320" s="23"/>
      <c r="AU2320" s="23"/>
      <c r="AV2320" s="23"/>
      <c r="AW2320" s="23"/>
      <c r="AX2320" s="23"/>
      <c r="AY2320" s="23"/>
      <c r="AZ2320" s="23"/>
      <c r="BA2320" s="23"/>
      <c r="BB2320" s="23"/>
      <c r="BC2320" s="23"/>
      <c r="BD2320" s="23"/>
      <c r="BE2320" s="23"/>
      <c r="BF2320" s="23"/>
      <c r="CH2320" s="20" t="str">
        <f t="shared" si="94"/>
        <v xml:space="preserve">[01/00/00] </v>
      </c>
    </row>
    <row r="2321" spans="40:86">
      <c r="AN2321" s="23"/>
      <c r="AO2321" s="23"/>
      <c r="AP2321" s="23"/>
      <c r="AQ2321" s="23"/>
      <c r="AR2321" s="23"/>
      <c r="AS2321" s="23"/>
      <c r="AT2321" s="23"/>
      <c r="AU2321" s="23"/>
      <c r="AV2321" s="23"/>
      <c r="AW2321" s="23"/>
      <c r="AX2321" s="23"/>
      <c r="AY2321" s="23"/>
      <c r="AZ2321" s="23"/>
      <c r="BA2321" s="23"/>
      <c r="BB2321" s="23"/>
      <c r="BC2321" s="23"/>
      <c r="BD2321" s="23"/>
      <c r="BE2321" s="23"/>
      <c r="BF2321" s="23"/>
      <c r="CH2321" s="20" t="str">
        <f t="shared" si="94"/>
        <v xml:space="preserve">[01/00/00] </v>
      </c>
    </row>
    <row r="2322" spans="40:86">
      <c r="AN2322" s="23"/>
      <c r="AO2322" s="23"/>
      <c r="AP2322" s="23"/>
      <c r="AQ2322" s="23"/>
      <c r="AR2322" s="23"/>
      <c r="AS2322" s="23"/>
      <c r="AT2322" s="23"/>
      <c r="AU2322" s="23"/>
      <c r="AV2322" s="23"/>
      <c r="AW2322" s="23"/>
      <c r="AX2322" s="23"/>
      <c r="AY2322" s="23"/>
      <c r="AZ2322" s="23"/>
      <c r="BA2322" s="23"/>
      <c r="BB2322" s="23"/>
      <c r="BC2322" s="23"/>
      <c r="BD2322" s="23"/>
      <c r="BE2322" s="23"/>
      <c r="BF2322" s="23"/>
      <c r="CH2322" s="20" t="str">
        <f t="shared" si="94"/>
        <v xml:space="preserve">[01/00/00] </v>
      </c>
    </row>
    <row r="2323" spans="40:86">
      <c r="AN2323" s="23"/>
      <c r="AO2323" s="23"/>
      <c r="AP2323" s="23"/>
      <c r="AQ2323" s="23"/>
      <c r="AR2323" s="23"/>
      <c r="AS2323" s="23"/>
      <c r="AT2323" s="23"/>
      <c r="AU2323" s="23"/>
      <c r="AV2323" s="23"/>
      <c r="AW2323" s="23"/>
      <c r="AX2323" s="23"/>
      <c r="AY2323" s="23"/>
      <c r="AZ2323" s="23"/>
      <c r="BA2323" s="23"/>
      <c r="BB2323" s="23"/>
      <c r="BC2323" s="23"/>
      <c r="BD2323" s="23"/>
      <c r="BE2323" s="23"/>
      <c r="BF2323" s="23"/>
      <c r="CH2323" s="20" t="str">
        <f t="shared" si="94"/>
        <v xml:space="preserve">[01/00/00] </v>
      </c>
    </row>
    <row r="2324" spans="40:86">
      <c r="AN2324" s="23"/>
      <c r="AO2324" s="23"/>
      <c r="AP2324" s="23"/>
      <c r="AQ2324" s="23"/>
      <c r="AR2324" s="23"/>
      <c r="AS2324" s="23"/>
      <c r="AT2324" s="23"/>
      <c r="AU2324" s="23"/>
      <c r="AV2324" s="23"/>
      <c r="AW2324" s="23"/>
      <c r="AX2324" s="23"/>
      <c r="AY2324" s="23"/>
      <c r="AZ2324" s="23"/>
      <c r="BA2324" s="23"/>
      <c r="BB2324" s="23"/>
      <c r="BC2324" s="23"/>
      <c r="BD2324" s="23"/>
      <c r="BE2324" s="23"/>
      <c r="BF2324" s="23"/>
      <c r="CH2324" s="20" t="str">
        <f t="shared" si="94"/>
        <v xml:space="preserve">[01/00/00] </v>
      </c>
    </row>
    <row r="2325" spans="40:86">
      <c r="AN2325" s="23"/>
      <c r="AO2325" s="23"/>
      <c r="AP2325" s="23"/>
      <c r="AQ2325" s="23"/>
      <c r="AR2325" s="23"/>
      <c r="AS2325" s="23"/>
      <c r="AT2325" s="23"/>
      <c r="AU2325" s="23"/>
      <c r="AV2325" s="23"/>
      <c r="AW2325" s="23"/>
      <c r="AX2325" s="23"/>
      <c r="AY2325" s="23"/>
      <c r="AZ2325" s="23"/>
      <c r="BA2325" s="23"/>
      <c r="BB2325" s="23"/>
      <c r="BC2325" s="23"/>
      <c r="BD2325" s="23"/>
      <c r="BE2325" s="23"/>
      <c r="BF2325" s="23"/>
      <c r="CH2325" s="20" t="str">
        <f t="shared" si="94"/>
        <v xml:space="preserve">[01/00/00] </v>
      </c>
    </row>
    <row r="2326" spans="40:86">
      <c r="AN2326" s="23"/>
      <c r="AO2326" s="23"/>
      <c r="AP2326" s="23"/>
      <c r="AQ2326" s="23"/>
      <c r="AR2326" s="23"/>
      <c r="AS2326" s="23"/>
      <c r="AT2326" s="23"/>
      <c r="AU2326" s="23"/>
      <c r="AV2326" s="23"/>
      <c r="AW2326" s="23"/>
      <c r="AX2326" s="23"/>
      <c r="AY2326" s="23"/>
      <c r="AZ2326" s="23"/>
      <c r="BA2326" s="23"/>
      <c r="BB2326" s="23"/>
      <c r="BC2326" s="23"/>
      <c r="BD2326" s="23"/>
      <c r="BE2326" s="23"/>
      <c r="BF2326" s="23"/>
      <c r="CH2326" s="20" t="str">
        <f t="shared" si="94"/>
        <v xml:space="preserve">[01/00/00] </v>
      </c>
    </row>
    <row r="2327" spans="40:86">
      <c r="AN2327" s="23"/>
      <c r="AO2327" s="23"/>
      <c r="AP2327" s="23"/>
      <c r="AQ2327" s="23"/>
      <c r="AR2327" s="23"/>
      <c r="AS2327" s="23"/>
      <c r="AT2327" s="23"/>
      <c r="AU2327" s="23"/>
      <c r="AV2327" s="23"/>
      <c r="AW2327" s="23"/>
      <c r="AX2327" s="23"/>
      <c r="AY2327" s="23"/>
      <c r="AZ2327" s="23"/>
      <c r="BA2327" s="23"/>
      <c r="BB2327" s="23"/>
      <c r="BC2327" s="23"/>
      <c r="BD2327" s="23"/>
      <c r="BE2327" s="23"/>
      <c r="BF2327" s="23"/>
      <c r="CH2327" s="20" t="str">
        <f t="shared" si="94"/>
        <v xml:space="preserve">[01/00/00] </v>
      </c>
    </row>
    <row r="2328" spans="40:86">
      <c r="AN2328" s="23"/>
      <c r="AO2328" s="23"/>
      <c r="AP2328" s="23"/>
      <c r="AQ2328" s="23"/>
      <c r="AR2328" s="23"/>
      <c r="AS2328" s="23"/>
      <c r="AT2328" s="23"/>
      <c r="AU2328" s="23"/>
      <c r="AV2328" s="23"/>
      <c r="AW2328" s="23"/>
      <c r="AX2328" s="23"/>
      <c r="AY2328" s="23"/>
      <c r="AZ2328" s="23"/>
      <c r="BA2328" s="23"/>
      <c r="BB2328" s="23"/>
      <c r="BC2328" s="23"/>
      <c r="BD2328" s="23"/>
      <c r="BE2328" s="23"/>
      <c r="BF2328" s="23"/>
      <c r="CH2328" s="20" t="str">
        <f t="shared" si="94"/>
        <v xml:space="preserve">[01/00/00] </v>
      </c>
    </row>
    <row r="2329" spans="40:86">
      <c r="AN2329" s="23"/>
      <c r="AO2329" s="23"/>
      <c r="AP2329" s="23"/>
      <c r="AQ2329" s="23"/>
      <c r="AR2329" s="23"/>
      <c r="AS2329" s="23"/>
      <c r="AT2329" s="23"/>
      <c r="AU2329" s="23"/>
      <c r="AV2329" s="23"/>
      <c r="AW2329" s="23"/>
      <c r="AX2329" s="23"/>
      <c r="AY2329" s="23"/>
      <c r="AZ2329" s="23"/>
      <c r="BA2329" s="23"/>
      <c r="BB2329" s="23"/>
      <c r="BC2329" s="23"/>
      <c r="BD2329" s="23"/>
      <c r="BE2329" s="23"/>
      <c r="BF2329" s="23"/>
      <c r="CH2329" s="20" t="str">
        <f t="shared" si="94"/>
        <v xml:space="preserve">[01/00/00] </v>
      </c>
    </row>
    <row r="2330" spans="40:86">
      <c r="AN2330" s="23"/>
      <c r="AO2330" s="23"/>
      <c r="AP2330" s="23"/>
      <c r="AQ2330" s="23"/>
      <c r="AR2330" s="23"/>
      <c r="AS2330" s="23"/>
      <c r="AT2330" s="23"/>
      <c r="AU2330" s="23"/>
      <c r="AV2330" s="23"/>
      <c r="AW2330" s="23"/>
      <c r="AX2330" s="23"/>
      <c r="AY2330" s="23"/>
      <c r="AZ2330" s="23"/>
      <c r="BA2330" s="23"/>
      <c r="BB2330" s="23"/>
      <c r="BC2330" s="23"/>
      <c r="BD2330" s="23"/>
      <c r="BE2330" s="23"/>
      <c r="BF2330" s="23"/>
      <c r="CH2330" s="20" t="str">
        <f t="shared" si="94"/>
        <v xml:space="preserve">[01/00/00] </v>
      </c>
    </row>
    <row r="2331" spans="40:86">
      <c r="AN2331" s="23"/>
      <c r="AO2331" s="23"/>
      <c r="AP2331" s="23"/>
      <c r="AQ2331" s="23"/>
      <c r="AR2331" s="23"/>
      <c r="AS2331" s="23"/>
      <c r="AT2331" s="23"/>
      <c r="AU2331" s="23"/>
      <c r="AV2331" s="23"/>
      <c r="AW2331" s="23"/>
      <c r="AX2331" s="23"/>
      <c r="AY2331" s="23"/>
      <c r="AZ2331" s="23"/>
      <c r="BA2331" s="23"/>
      <c r="BB2331" s="23"/>
      <c r="BC2331" s="23"/>
      <c r="BD2331" s="23"/>
      <c r="BE2331" s="23"/>
      <c r="BF2331" s="23"/>
      <c r="CH2331" s="20" t="str">
        <f t="shared" si="94"/>
        <v xml:space="preserve">[01/00/00] </v>
      </c>
    </row>
    <row r="2332" spans="40:86">
      <c r="AN2332" s="23"/>
      <c r="AO2332" s="23"/>
      <c r="AP2332" s="23"/>
      <c r="AQ2332" s="23"/>
      <c r="AR2332" s="23"/>
      <c r="AS2332" s="23"/>
      <c r="AT2332" s="23"/>
      <c r="AU2332" s="23"/>
      <c r="AV2332" s="23"/>
      <c r="AW2332" s="23"/>
      <c r="AX2332" s="23"/>
      <c r="AY2332" s="23"/>
      <c r="AZ2332" s="23"/>
      <c r="BA2332" s="23"/>
      <c r="BB2332" s="23"/>
      <c r="BC2332" s="23"/>
      <c r="BD2332" s="23"/>
      <c r="BE2332" s="23"/>
      <c r="BF2332" s="23"/>
      <c r="CH2332" s="20" t="str">
        <f t="shared" si="94"/>
        <v xml:space="preserve">[01/00/00] </v>
      </c>
    </row>
    <row r="2333" spans="40:86">
      <c r="AN2333" s="23"/>
      <c r="AO2333" s="23"/>
      <c r="AP2333" s="23"/>
      <c r="AQ2333" s="23"/>
      <c r="AR2333" s="23"/>
      <c r="AS2333" s="23"/>
      <c r="AT2333" s="23"/>
      <c r="AU2333" s="23"/>
      <c r="AV2333" s="23"/>
      <c r="AW2333" s="23"/>
      <c r="AX2333" s="23"/>
      <c r="AY2333" s="23"/>
      <c r="AZ2333" s="23"/>
      <c r="BA2333" s="23"/>
      <c r="BB2333" s="23"/>
      <c r="BC2333" s="23"/>
      <c r="BD2333" s="23"/>
      <c r="BE2333" s="23"/>
      <c r="BF2333" s="23"/>
      <c r="CH2333" s="20" t="str">
        <f t="shared" si="94"/>
        <v xml:space="preserve">[01/00/00] </v>
      </c>
    </row>
    <row r="2334" spans="40:86">
      <c r="AN2334" s="23"/>
      <c r="AO2334" s="23"/>
      <c r="AP2334" s="23"/>
      <c r="AQ2334" s="23"/>
      <c r="AR2334" s="23"/>
      <c r="AS2334" s="23"/>
      <c r="AT2334" s="23"/>
      <c r="AU2334" s="23"/>
      <c r="AV2334" s="23"/>
      <c r="AW2334" s="23"/>
      <c r="AX2334" s="23"/>
      <c r="AY2334" s="23"/>
      <c r="AZ2334" s="23"/>
      <c r="BA2334" s="23"/>
      <c r="BB2334" s="23"/>
      <c r="BC2334" s="23"/>
      <c r="BD2334" s="23"/>
      <c r="BE2334" s="23"/>
      <c r="BF2334" s="23"/>
      <c r="CH2334" s="20" t="str">
        <f t="shared" si="94"/>
        <v xml:space="preserve">[01/00/00] </v>
      </c>
    </row>
    <row r="2335" spans="40:86">
      <c r="AN2335" s="23"/>
      <c r="AO2335" s="23"/>
      <c r="AP2335" s="23"/>
      <c r="AQ2335" s="23"/>
      <c r="AR2335" s="23"/>
      <c r="AS2335" s="23"/>
      <c r="AT2335" s="23"/>
      <c r="AU2335" s="23"/>
      <c r="AV2335" s="23"/>
      <c r="AW2335" s="23"/>
      <c r="AX2335" s="23"/>
      <c r="AY2335" s="23"/>
      <c r="AZ2335" s="23"/>
      <c r="BA2335" s="23"/>
      <c r="BB2335" s="23"/>
      <c r="BC2335" s="23"/>
      <c r="BD2335" s="23"/>
      <c r="BE2335" s="23"/>
      <c r="BF2335" s="23"/>
      <c r="CH2335" s="20" t="str">
        <f t="shared" si="94"/>
        <v xml:space="preserve">[01/00/00] </v>
      </c>
    </row>
    <row r="2336" spans="40:86">
      <c r="AN2336" s="23"/>
      <c r="AO2336" s="23"/>
      <c r="AP2336" s="23"/>
      <c r="AQ2336" s="23"/>
      <c r="AR2336" s="23"/>
      <c r="AS2336" s="23"/>
      <c r="AT2336" s="23"/>
      <c r="AU2336" s="23"/>
      <c r="AV2336" s="23"/>
      <c r="AW2336" s="23"/>
      <c r="AX2336" s="23"/>
      <c r="AY2336" s="23"/>
      <c r="AZ2336" s="23"/>
      <c r="BA2336" s="23"/>
      <c r="BB2336" s="23"/>
      <c r="BC2336" s="23"/>
      <c r="BD2336" s="23"/>
      <c r="BE2336" s="23"/>
      <c r="BF2336" s="23"/>
      <c r="CH2336" s="20" t="str">
        <f t="shared" si="94"/>
        <v xml:space="preserve">[01/00/00] </v>
      </c>
    </row>
    <row r="2337" spans="40:86">
      <c r="AN2337" s="23"/>
      <c r="AO2337" s="23"/>
      <c r="AP2337" s="23"/>
      <c r="AQ2337" s="23"/>
      <c r="AR2337" s="23"/>
      <c r="AS2337" s="23"/>
      <c r="AT2337" s="23"/>
      <c r="AU2337" s="23"/>
      <c r="AV2337" s="23"/>
      <c r="AW2337" s="23"/>
      <c r="AX2337" s="23"/>
      <c r="AY2337" s="23"/>
      <c r="AZ2337" s="23"/>
      <c r="BA2337" s="23"/>
      <c r="BB2337" s="23"/>
      <c r="BC2337" s="23"/>
      <c r="BD2337" s="23"/>
      <c r="BE2337" s="23"/>
      <c r="BF2337" s="23"/>
      <c r="CH2337" s="20" t="str">
        <f t="shared" si="94"/>
        <v xml:space="preserve">[01/00/00] </v>
      </c>
    </row>
    <row r="2338" spans="40:86">
      <c r="AN2338" s="23"/>
      <c r="AO2338" s="23"/>
      <c r="AP2338" s="23"/>
      <c r="AQ2338" s="23"/>
      <c r="AR2338" s="23"/>
      <c r="AS2338" s="23"/>
      <c r="AT2338" s="23"/>
      <c r="AU2338" s="23"/>
      <c r="AV2338" s="23"/>
      <c r="AW2338" s="23"/>
      <c r="AX2338" s="23"/>
      <c r="AY2338" s="23"/>
      <c r="AZ2338" s="23"/>
      <c r="BA2338" s="23"/>
      <c r="BB2338" s="23"/>
      <c r="BC2338" s="23"/>
      <c r="BD2338" s="23"/>
      <c r="BE2338" s="23"/>
      <c r="BF2338" s="23"/>
      <c r="CH2338" s="20" t="str">
        <f t="shared" si="94"/>
        <v xml:space="preserve">[01/00/00] </v>
      </c>
    </row>
    <row r="2339" spans="40:86">
      <c r="AN2339" s="23"/>
      <c r="AO2339" s="23"/>
      <c r="AP2339" s="23"/>
      <c r="AQ2339" s="23"/>
      <c r="AR2339" s="23"/>
      <c r="AS2339" s="23"/>
      <c r="AT2339" s="23"/>
      <c r="AU2339" s="23"/>
      <c r="AV2339" s="23"/>
      <c r="AW2339" s="23"/>
      <c r="AX2339" s="23"/>
      <c r="AY2339" s="23"/>
      <c r="AZ2339" s="23"/>
      <c r="BA2339" s="23"/>
      <c r="BB2339" s="23"/>
      <c r="BC2339" s="23"/>
      <c r="BD2339" s="23"/>
      <c r="BE2339" s="23"/>
      <c r="BF2339" s="23"/>
      <c r="CH2339" s="20" t="str">
        <f t="shared" si="94"/>
        <v xml:space="preserve">[01/00/00] </v>
      </c>
    </row>
    <row r="2340" spans="40:86">
      <c r="AN2340" s="23"/>
      <c r="AO2340" s="23"/>
      <c r="AP2340" s="23"/>
      <c r="AQ2340" s="23"/>
      <c r="AR2340" s="23"/>
      <c r="AS2340" s="23"/>
      <c r="AT2340" s="23"/>
      <c r="AU2340" s="23"/>
      <c r="AV2340" s="23"/>
      <c r="AW2340" s="23"/>
      <c r="AX2340" s="23"/>
      <c r="AY2340" s="23"/>
      <c r="AZ2340" s="23"/>
      <c r="BA2340" s="23"/>
      <c r="BB2340" s="23"/>
      <c r="BC2340" s="23"/>
      <c r="BD2340" s="23"/>
      <c r="BE2340" s="23"/>
      <c r="BF2340" s="23"/>
      <c r="CH2340" s="20" t="str">
        <f t="shared" si="94"/>
        <v xml:space="preserve">[01/00/00] </v>
      </c>
    </row>
    <row r="2341" spans="40:86">
      <c r="AN2341" s="23"/>
      <c r="AO2341" s="23"/>
      <c r="AP2341" s="23"/>
      <c r="AQ2341" s="23"/>
      <c r="AR2341" s="23"/>
      <c r="AS2341" s="23"/>
      <c r="AT2341" s="23"/>
      <c r="AU2341" s="23"/>
      <c r="AV2341" s="23"/>
      <c r="AW2341" s="23"/>
      <c r="AX2341" s="23"/>
      <c r="AY2341" s="23"/>
      <c r="AZ2341" s="23"/>
      <c r="BA2341" s="23"/>
      <c r="BB2341" s="23"/>
      <c r="BC2341" s="23"/>
      <c r="BD2341" s="23"/>
      <c r="BE2341" s="23"/>
      <c r="BF2341" s="23"/>
      <c r="CH2341" s="20" t="str">
        <f t="shared" si="94"/>
        <v xml:space="preserve">[01/00/00] </v>
      </c>
    </row>
    <row r="2342" spans="40:86">
      <c r="AN2342" s="23"/>
      <c r="AO2342" s="23"/>
      <c r="AP2342" s="23"/>
      <c r="AQ2342" s="23"/>
      <c r="AR2342" s="23"/>
      <c r="AS2342" s="23"/>
      <c r="AT2342" s="23"/>
      <c r="AU2342" s="23"/>
      <c r="AV2342" s="23"/>
      <c r="AW2342" s="23"/>
      <c r="AX2342" s="23"/>
      <c r="AY2342" s="23"/>
      <c r="AZ2342" s="23"/>
      <c r="BA2342" s="23"/>
      <c r="BB2342" s="23"/>
      <c r="BC2342" s="23"/>
      <c r="BD2342" s="23"/>
      <c r="BE2342" s="23"/>
      <c r="BF2342" s="23"/>
      <c r="CH2342" s="20" t="str">
        <f t="shared" si="94"/>
        <v xml:space="preserve">[01/00/00] </v>
      </c>
    </row>
    <row r="2343" spans="40:86">
      <c r="AN2343" s="23"/>
      <c r="AO2343" s="23"/>
      <c r="AP2343" s="23"/>
      <c r="AQ2343" s="23"/>
      <c r="AR2343" s="23"/>
      <c r="AS2343" s="23"/>
      <c r="AT2343" s="23"/>
      <c r="AU2343" s="23"/>
      <c r="AV2343" s="23"/>
      <c r="AW2343" s="23"/>
      <c r="AX2343" s="23"/>
      <c r="AY2343" s="23"/>
      <c r="AZ2343" s="23"/>
      <c r="BA2343" s="23"/>
      <c r="BB2343" s="23"/>
      <c r="BC2343" s="23"/>
      <c r="BD2343" s="23"/>
      <c r="BE2343" s="23"/>
      <c r="BF2343" s="23"/>
      <c r="CH2343" s="20" t="str">
        <f t="shared" si="94"/>
        <v xml:space="preserve">[01/00/00] </v>
      </c>
    </row>
    <row r="2344" spans="40:86">
      <c r="AN2344" s="23"/>
      <c r="AO2344" s="23"/>
      <c r="AP2344" s="23"/>
      <c r="AQ2344" s="23"/>
      <c r="AR2344" s="23"/>
      <c r="AS2344" s="23"/>
      <c r="AT2344" s="23"/>
      <c r="AU2344" s="23"/>
      <c r="AV2344" s="23"/>
      <c r="AW2344" s="23"/>
      <c r="AX2344" s="23"/>
      <c r="AY2344" s="23"/>
      <c r="AZ2344" s="23"/>
      <c r="BA2344" s="23"/>
      <c r="BB2344" s="23"/>
      <c r="BC2344" s="23"/>
      <c r="BD2344" s="23"/>
      <c r="BE2344" s="23"/>
      <c r="BF2344" s="23"/>
      <c r="CH2344" s="20" t="str">
        <f t="shared" si="94"/>
        <v xml:space="preserve">[01/00/00] </v>
      </c>
    </row>
    <row r="2345" spans="40:86">
      <c r="AN2345" s="23"/>
      <c r="AO2345" s="23"/>
      <c r="AP2345" s="23"/>
      <c r="AQ2345" s="23"/>
      <c r="AR2345" s="23"/>
      <c r="AS2345" s="23"/>
      <c r="AT2345" s="23"/>
      <c r="AU2345" s="23"/>
      <c r="AV2345" s="23"/>
      <c r="AW2345" s="23"/>
      <c r="AX2345" s="23"/>
      <c r="AY2345" s="23"/>
      <c r="AZ2345" s="23"/>
      <c r="BA2345" s="23"/>
      <c r="BB2345" s="23"/>
      <c r="BC2345" s="23"/>
      <c r="BD2345" s="23"/>
      <c r="BE2345" s="23"/>
      <c r="BF2345" s="23"/>
      <c r="CH2345" s="20" t="str">
        <f t="shared" si="94"/>
        <v xml:space="preserve">[01/00/00] </v>
      </c>
    </row>
    <row r="2346" spans="40:86">
      <c r="AN2346" s="23"/>
      <c r="AO2346" s="23"/>
      <c r="AP2346" s="23"/>
      <c r="AQ2346" s="23"/>
      <c r="AR2346" s="23"/>
      <c r="AS2346" s="23"/>
      <c r="AT2346" s="23"/>
      <c r="AU2346" s="23"/>
      <c r="AV2346" s="23"/>
      <c r="AW2346" s="23"/>
      <c r="AX2346" s="23"/>
      <c r="AY2346" s="23"/>
      <c r="AZ2346" s="23"/>
      <c r="BA2346" s="23"/>
      <c r="BB2346" s="23"/>
      <c r="BC2346" s="23"/>
      <c r="BD2346" s="23"/>
      <c r="BE2346" s="23"/>
      <c r="BF2346" s="23"/>
      <c r="CH2346" s="20" t="str">
        <f t="shared" si="94"/>
        <v xml:space="preserve">[01/00/00] </v>
      </c>
    </row>
    <row r="2347" spans="40:86">
      <c r="AN2347" s="23"/>
      <c r="AO2347" s="23"/>
      <c r="AP2347" s="23"/>
      <c r="AQ2347" s="23"/>
      <c r="AR2347" s="23"/>
      <c r="AS2347" s="23"/>
      <c r="AT2347" s="23"/>
      <c r="AU2347" s="23"/>
      <c r="AV2347" s="23"/>
      <c r="AW2347" s="23"/>
      <c r="AX2347" s="23"/>
      <c r="AY2347" s="23"/>
      <c r="AZ2347" s="23"/>
      <c r="BA2347" s="23"/>
      <c r="BB2347" s="23"/>
      <c r="BC2347" s="23"/>
      <c r="BD2347" s="23"/>
      <c r="BE2347" s="23"/>
      <c r="BF2347" s="23"/>
      <c r="CH2347" s="20" t="str">
        <f t="shared" si="94"/>
        <v xml:space="preserve">[01/00/00] </v>
      </c>
    </row>
    <row r="2348" spans="40:86">
      <c r="AN2348" s="23"/>
      <c r="AO2348" s="23"/>
      <c r="AP2348" s="23"/>
      <c r="AQ2348" s="23"/>
      <c r="AR2348" s="23"/>
      <c r="AS2348" s="23"/>
      <c r="AT2348" s="23"/>
      <c r="AU2348" s="23"/>
      <c r="AV2348" s="23"/>
      <c r="AW2348" s="23"/>
      <c r="AX2348" s="23"/>
      <c r="AY2348" s="23"/>
      <c r="AZ2348" s="23"/>
      <c r="BA2348" s="23"/>
      <c r="BB2348" s="23"/>
      <c r="BC2348" s="23"/>
      <c r="BD2348" s="23"/>
      <c r="BE2348" s="23"/>
      <c r="BF2348" s="23"/>
      <c r="CH2348" s="20" t="str">
        <f t="shared" si="94"/>
        <v xml:space="preserve">[01/00/00] </v>
      </c>
    </row>
    <row r="2349" spans="40:86">
      <c r="AN2349" s="23"/>
      <c r="AO2349" s="23"/>
      <c r="AP2349" s="23"/>
      <c r="AQ2349" s="23"/>
      <c r="AR2349" s="23"/>
      <c r="AS2349" s="23"/>
      <c r="AT2349" s="23"/>
      <c r="AU2349" s="23"/>
      <c r="AV2349" s="23"/>
      <c r="AW2349" s="23"/>
      <c r="AX2349" s="23"/>
      <c r="AY2349" s="23"/>
      <c r="AZ2349" s="23"/>
      <c r="BA2349" s="23"/>
      <c r="BB2349" s="23"/>
      <c r="BC2349" s="23"/>
      <c r="BD2349" s="23"/>
      <c r="BE2349" s="23"/>
      <c r="BF2349" s="23"/>
      <c r="CH2349" s="20" t="str">
        <f t="shared" si="94"/>
        <v xml:space="preserve">[01/00/00] </v>
      </c>
    </row>
    <row r="2350" spans="40:86">
      <c r="AN2350" s="23"/>
      <c r="AO2350" s="23"/>
      <c r="AP2350" s="23"/>
      <c r="AQ2350" s="23"/>
      <c r="AR2350" s="23"/>
      <c r="AS2350" s="23"/>
      <c r="AT2350" s="23"/>
      <c r="AU2350" s="23"/>
      <c r="AV2350" s="23"/>
      <c r="AW2350" s="23"/>
      <c r="AX2350" s="23"/>
      <c r="AY2350" s="23"/>
      <c r="AZ2350" s="23"/>
      <c r="BA2350" s="23"/>
      <c r="BB2350" s="23"/>
      <c r="BC2350" s="23"/>
      <c r="BD2350" s="23"/>
      <c r="BE2350" s="23"/>
      <c r="BF2350" s="23"/>
      <c r="CH2350" s="20" t="str">
        <f t="shared" si="94"/>
        <v xml:space="preserve">[01/00/00] </v>
      </c>
    </row>
    <row r="2351" spans="40:86">
      <c r="AN2351" s="23"/>
      <c r="AO2351" s="23"/>
      <c r="AP2351" s="23"/>
      <c r="AQ2351" s="23"/>
      <c r="AR2351" s="23"/>
      <c r="AS2351" s="23"/>
      <c r="AT2351" s="23"/>
      <c r="AU2351" s="23"/>
      <c r="AV2351" s="23"/>
      <c r="AW2351" s="23"/>
      <c r="AX2351" s="23"/>
      <c r="AY2351" s="23"/>
      <c r="AZ2351" s="23"/>
      <c r="BA2351" s="23"/>
      <c r="BB2351" s="23"/>
      <c r="BC2351" s="23"/>
      <c r="BD2351" s="23"/>
      <c r="BE2351" s="23"/>
      <c r="BF2351" s="23"/>
      <c r="CH2351" s="20" t="str">
        <f t="shared" si="94"/>
        <v xml:space="preserve">[01/00/00] </v>
      </c>
    </row>
    <row r="2352" spans="40:86">
      <c r="AN2352" s="23"/>
      <c r="AO2352" s="23"/>
      <c r="AP2352" s="23"/>
      <c r="AQ2352" s="23"/>
      <c r="AR2352" s="23"/>
      <c r="AS2352" s="23"/>
      <c r="AT2352" s="23"/>
      <c r="AU2352" s="23"/>
      <c r="AV2352" s="23"/>
      <c r="AW2352" s="23"/>
      <c r="AX2352" s="23"/>
      <c r="AY2352" s="23"/>
      <c r="AZ2352" s="23"/>
      <c r="BA2352" s="23"/>
      <c r="BB2352" s="23"/>
      <c r="BC2352" s="23"/>
      <c r="BD2352" s="23"/>
      <c r="BE2352" s="23"/>
      <c r="BF2352" s="23"/>
      <c r="CH2352" s="20" t="str">
        <f t="shared" si="94"/>
        <v xml:space="preserve">[01/00/00] </v>
      </c>
    </row>
    <row r="2353" spans="40:86">
      <c r="AN2353" s="23"/>
      <c r="AO2353" s="23"/>
      <c r="AP2353" s="23"/>
      <c r="AQ2353" s="23"/>
      <c r="AR2353" s="23"/>
      <c r="AS2353" s="23"/>
      <c r="AT2353" s="23"/>
      <c r="AU2353" s="23"/>
      <c r="AV2353" s="23"/>
      <c r="AW2353" s="23"/>
      <c r="AX2353" s="23"/>
      <c r="AY2353" s="23"/>
      <c r="AZ2353" s="23"/>
      <c r="BA2353" s="23"/>
      <c r="BB2353" s="23"/>
      <c r="BC2353" s="23"/>
      <c r="BD2353" s="23"/>
      <c r="BE2353" s="23"/>
      <c r="BF2353" s="23"/>
      <c r="CH2353" s="20" t="str">
        <f t="shared" si="94"/>
        <v xml:space="preserve">[01/00/00] </v>
      </c>
    </row>
    <row r="2354" spans="40:86">
      <c r="AN2354" s="23"/>
      <c r="AO2354" s="23"/>
      <c r="AP2354" s="23"/>
      <c r="AQ2354" s="23"/>
      <c r="AR2354" s="23"/>
      <c r="AS2354" s="23"/>
      <c r="AT2354" s="23"/>
      <c r="AU2354" s="23"/>
      <c r="AV2354" s="23"/>
      <c r="AW2354" s="23"/>
      <c r="AX2354" s="23"/>
      <c r="AY2354" s="23"/>
      <c r="AZ2354" s="23"/>
      <c r="BA2354" s="23"/>
      <c r="BB2354" s="23"/>
      <c r="BC2354" s="23"/>
      <c r="BD2354" s="23"/>
      <c r="BE2354" s="23"/>
      <c r="BF2354" s="23"/>
      <c r="CH2354" s="20" t="str">
        <f t="shared" si="94"/>
        <v xml:space="preserve">[01/00/00] </v>
      </c>
    </row>
    <row r="2355" spans="40:86">
      <c r="AN2355" s="23"/>
      <c r="AO2355" s="23"/>
      <c r="AP2355" s="23"/>
      <c r="AQ2355" s="23"/>
      <c r="AR2355" s="23"/>
      <c r="AS2355" s="23"/>
      <c r="AT2355" s="23"/>
      <c r="AU2355" s="23"/>
      <c r="AV2355" s="23"/>
      <c r="AW2355" s="23"/>
      <c r="AX2355" s="23"/>
      <c r="AY2355" s="23"/>
      <c r="AZ2355" s="23"/>
      <c r="BA2355" s="23"/>
      <c r="BB2355" s="23"/>
      <c r="BC2355" s="23"/>
      <c r="BD2355" s="23"/>
      <c r="BE2355" s="23"/>
      <c r="BF2355" s="23"/>
      <c r="CH2355" s="20" t="str">
        <f t="shared" si="94"/>
        <v xml:space="preserve">[01/00/00] </v>
      </c>
    </row>
    <row r="2356" spans="40:86">
      <c r="AN2356" s="23"/>
      <c r="AO2356" s="23"/>
      <c r="AP2356" s="23"/>
      <c r="AQ2356" s="23"/>
      <c r="AR2356" s="23"/>
      <c r="AS2356" s="23"/>
      <c r="AT2356" s="23"/>
      <c r="AU2356" s="23"/>
      <c r="AV2356" s="23"/>
      <c r="AW2356" s="23"/>
      <c r="AX2356" s="23"/>
      <c r="AY2356" s="23"/>
      <c r="AZ2356" s="23"/>
      <c r="BA2356" s="23"/>
      <c r="BB2356" s="23"/>
      <c r="BC2356" s="23"/>
      <c r="BD2356" s="23"/>
      <c r="BE2356" s="23"/>
      <c r="BF2356" s="23"/>
      <c r="CH2356" s="20" t="str">
        <f t="shared" si="94"/>
        <v xml:space="preserve">[01/00/00] </v>
      </c>
    </row>
    <row r="2357" spans="40:86">
      <c r="AN2357" s="23"/>
      <c r="AO2357" s="23"/>
      <c r="AP2357" s="23"/>
      <c r="AQ2357" s="23"/>
      <c r="AR2357" s="23"/>
      <c r="AS2357" s="23"/>
      <c r="AT2357" s="23"/>
      <c r="AU2357" s="23"/>
      <c r="AV2357" s="23"/>
      <c r="AW2357" s="23"/>
      <c r="AX2357" s="23"/>
      <c r="AY2357" s="23"/>
      <c r="AZ2357" s="23"/>
      <c r="BA2357" s="23"/>
      <c r="BB2357" s="23"/>
      <c r="BC2357" s="23"/>
      <c r="BD2357" s="23"/>
      <c r="BE2357" s="23"/>
      <c r="BF2357" s="23"/>
      <c r="CH2357" s="20" t="str">
        <f t="shared" si="94"/>
        <v xml:space="preserve">[01/00/00] </v>
      </c>
    </row>
    <row r="2358" spans="40:86">
      <c r="AN2358" s="23"/>
      <c r="AO2358" s="23"/>
      <c r="AP2358" s="23"/>
      <c r="AQ2358" s="23"/>
      <c r="AR2358" s="23"/>
      <c r="AS2358" s="23"/>
      <c r="AT2358" s="23"/>
      <c r="AU2358" s="23"/>
      <c r="AV2358" s="23"/>
      <c r="AW2358" s="23"/>
      <c r="AX2358" s="23"/>
      <c r="AY2358" s="23"/>
      <c r="AZ2358" s="23"/>
      <c r="BA2358" s="23"/>
      <c r="BB2358" s="23"/>
      <c r="BC2358" s="23"/>
      <c r="BD2358" s="23"/>
      <c r="BE2358" s="23"/>
      <c r="BF2358" s="23"/>
      <c r="CH2358" s="20" t="str">
        <f t="shared" si="94"/>
        <v xml:space="preserve">[01/00/00] </v>
      </c>
    </row>
    <row r="2359" spans="40:86">
      <c r="AN2359" s="23"/>
      <c r="AO2359" s="23"/>
      <c r="AP2359" s="23"/>
      <c r="AQ2359" s="23"/>
      <c r="AR2359" s="23"/>
      <c r="AS2359" s="23"/>
      <c r="AT2359" s="23"/>
      <c r="AU2359" s="23"/>
      <c r="AV2359" s="23"/>
      <c r="AW2359" s="23"/>
      <c r="AX2359" s="23"/>
      <c r="AY2359" s="23"/>
      <c r="AZ2359" s="23"/>
      <c r="BA2359" s="23"/>
      <c r="BB2359" s="23"/>
      <c r="BC2359" s="23"/>
      <c r="BD2359" s="23"/>
      <c r="BE2359" s="23"/>
      <c r="BF2359" s="23"/>
      <c r="CH2359" s="20" t="str">
        <f t="shared" si="94"/>
        <v xml:space="preserve">[01/00/00] </v>
      </c>
    </row>
    <row r="2360" spans="40:86">
      <c r="AN2360" s="23"/>
      <c r="AO2360" s="23"/>
      <c r="AP2360" s="23"/>
      <c r="AQ2360" s="23"/>
      <c r="AR2360" s="23"/>
      <c r="AS2360" s="23"/>
      <c r="AT2360" s="23"/>
      <c r="AU2360" s="23"/>
      <c r="AV2360" s="23"/>
      <c r="AW2360" s="23"/>
      <c r="AX2360" s="23"/>
      <c r="AY2360" s="23"/>
      <c r="AZ2360" s="23"/>
      <c r="BA2360" s="23"/>
      <c r="BB2360" s="23"/>
      <c r="BC2360" s="23"/>
      <c r="BD2360" s="23"/>
      <c r="BE2360" s="23"/>
      <c r="BF2360" s="23"/>
      <c r="CH2360" s="20" t="str">
        <f t="shared" si="94"/>
        <v xml:space="preserve">[01/00/00] </v>
      </c>
    </row>
    <row r="2361" spans="40:86">
      <c r="AN2361" s="23"/>
      <c r="AO2361" s="23"/>
      <c r="AP2361" s="23"/>
      <c r="AQ2361" s="23"/>
      <c r="AR2361" s="23"/>
      <c r="AS2361" s="23"/>
      <c r="AT2361" s="23"/>
      <c r="AU2361" s="23"/>
      <c r="AV2361" s="23"/>
      <c r="AW2361" s="23"/>
      <c r="AX2361" s="23"/>
      <c r="AY2361" s="23"/>
      <c r="AZ2361" s="23"/>
      <c r="BA2361" s="23"/>
      <c r="BB2361" s="23"/>
      <c r="BC2361" s="23"/>
      <c r="BD2361" s="23"/>
      <c r="BE2361" s="23"/>
      <c r="BF2361" s="23"/>
      <c r="CH2361" s="20" t="str">
        <f t="shared" si="94"/>
        <v xml:space="preserve">[01/00/00] </v>
      </c>
    </row>
    <row r="2362" spans="40:86">
      <c r="AN2362" s="23"/>
      <c r="AO2362" s="23"/>
      <c r="AP2362" s="23"/>
      <c r="AQ2362" s="23"/>
      <c r="AR2362" s="23"/>
      <c r="AS2362" s="23"/>
      <c r="AT2362" s="23"/>
      <c r="AU2362" s="23"/>
      <c r="AV2362" s="23"/>
      <c r="AW2362" s="23"/>
      <c r="AX2362" s="23"/>
      <c r="AY2362" s="23"/>
      <c r="AZ2362" s="23"/>
      <c r="BA2362" s="23"/>
      <c r="BB2362" s="23"/>
      <c r="BC2362" s="23"/>
      <c r="BD2362" s="23"/>
      <c r="BE2362" s="23"/>
      <c r="BF2362" s="23"/>
      <c r="CH2362" s="20" t="str">
        <f t="shared" si="94"/>
        <v xml:space="preserve">[01/00/00] </v>
      </c>
    </row>
    <row r="2363" spans="40:86">
      <c r="AN2363" s="23"/>
      <c r="AO2363" s="23"/>
      <c r="AP2363" s="23"/>
      <c r="AQ2363" s="23"/>
      <c r="AR2363" s="23"/>
      <c r="AS2363" s="23"/>
      <c r="AT2363" s="23"/>
      <c r="AU2363" s="23"/>
      <c r="AV2363" s="23"/>
      <c r="AW2363" s="23"/>
      <c r="AX2363" s="23"/>
      <c r="AY2363" s="23"/>
      <c r="AZ2363" s="23"/>
      <c r="BA2363" s="23"/>
      <c r="BB2363" s="23"/>
      <c r="BC2363" s="23"/>
      <c r="BD2363" s="23"/>
      <c r="BE2363" s="23"/>
      <c r="BF2363" s="23"/>
      <c r="CH2363" s="20" t="str">
        <f t="shared" si="94"/>
        <v xml:space="preserve">[01/00/00] </v>
      </c>
    </row>
    <row r="2364" spans="40:86">
      <c r="AN2364" s="23"/>
      <c r="AO2364" s="23"/>
      <c r="AP2364" s="23"/>
      <c r="AQ2364" s="23"/>
      <c r="AR2364" s="23"/>
      <c r="AS2364" s="23"/>
      <c r="AT2364" s="23"/>
      <c r="AU2364" s="23"/>
      <c r="AV2364" s="23"/>
      <c r="AW2364" s="23"/>
      <c r="AX2364" s="23"/>
      <c r="AY2364" s="23"/>
      <c r="AZ2364" s="23"/>
      <c r="BA2364" s="23"/>
      <c r="BB2364" s="23"/>
      <c r="BC2364" s="23"/>
      <c r="BD2364" s="23"/>
      <c r="BE2364" s="23"/>
      <c r="BF2364" s="23"/>
      <c r="CH2364" s="20" t="str">
        <f t="shared" si="94"/>
        <v xml:space="preserve">[01/00/00] </v>
      </c>
    </row>
    <row r="2365" spans="40:86">
      <c r="AN2365" s="23"/>
      <c r="AO2365" s="23"/>
      <c r="AP2365" s="23"/>
      <c r="AQ2365" s="23"/>
      <c r="AR2365" s="23"/>
      <c r="AS2365" s="23"/>
      <c r="AT2365" s="23"/>
      <c r="AU2365" s="23"/>
      <c r="AV2365" s="23"/>
      <c r="AW2365" s="23"/>
      <c r="AX2365" s="23"/>
      <c r="AY2365" s="23"/>
      <c r="AZ2365" s="23"/>
      <c r="BA2365" s="23"/>
      <c r="BB2365" s="23"/>
      <c r="BC2365" s="23"/>
      <c r="BD2365" s="23"/>
      <c r="BE2365" s="23"/>
      <c r="BF2365" s="23"/>
      <c r="CH2365" s="20" t="str">
        <f t="shared" si="94"/>
        <v xml:space="preserve">[01/00/00] </v>
      </c>
    </row>
    <row r="2366" spans="40:86">
      <c r="AN2366" s="23"/>
      <c r="AO2366" s="23"/>
      <c r="AP2366" s="23"/>
      <c r="AQ2366" s="23"/>
      <c r="AR2366" s="23"/>
      <c r="AS2366" s="23"/>
      <c r="AT2366" s="23"/>
      <c r="AU2366" s="23"/>
      <c r="AV2366" s="23"/>
      <c r="AW2366" s="23"/>
      <c r="AX2366" s="23"/>
      <c r="AY2366" s="23"/>
      <c r="AZ2366" s="23"/>
      <c r="BA2366" s="23"/>
      <c r="BB2366" s="23"/>
      <c r="BC2366" s="23"/>
      <c r="BD2366" s="23"/>
      <c r="BE2366" s="23"/>
      <c r="BF2366" s="23"/>
      <c r="CH2366" s="20" t="str">
        <f t="shared" si="94"/>
        <v xml:space="preserve">[01/00/00] </v>
      </c>
    </row>
    <row r="2367" spans="40:86">
      <c r="AN2367" s="23"/>
      <c r="AO2367" s="23"/>
      <c r="AP2367" s="23"/>
      <c r="AQ2367" s="23"/>
      <c r="AR2367" s="23"/>
      <c r="AS2367" s="23"/>
      <c r="AT2367" s="23"/>
      <c r="AU2367" s="23"/>
      <c r="AV2367" s="23"/>
      <c r="AW2367" s="23"/>
      <c r="AX2367" s="23"/>
      <c r="AY2367" s="23"/>
      <c r="AZ2367" s="23"/>
      <c r="BA2367" s="23"/>
      <c r="BB2367" s="23"/>
      <c r="BC2367" s="23"/>
      <c r="BD2367" s="23"/>
      <c r="BE2367" s="23"/>
      <c r="BF2367" s="23"/>
      <c r="CH2367" s="20" t="str">
        <f t="shared" si="94"/>
        <v xml:space="preserve">[01/00/00] </v>
      </c>
    </row>
    <row r="2368" spans="40:86">
      <c r="AN2368" s="23"/>
      <c r="AO2368" s="23"/>
      <c r="AP2368" s="23"/>
      <c r="AQ2368" s="23"/>
      <c r="AR2368" s="23"/>
      <c r="AS2368" s="23"/>
      <c r="AT2368" s="23"/>
      <c r="AU2368" s="23"/>
      <c r="AV2368" s="23"/>
      <c r="AW2368" s="23"/>
      <c r="AX2368" s="23"/>
      <c r="AY2368" s="23"/>
      <c r="AZ2368" s="23"/>
      <c r="BA2368" s="23"/>
      <c r="BB2368" s="23"/>
      <c r="BC2368" s="23"/>
      <c r="BD2368" s="23"/>
      <c r="BE2368" s="23"/>
      <c r="BF2368" s="23"/>
      <c r="CH2368" s="20" t="str">
        <f t="shared" si="94"/>
        <v xml:space="preserve">[01/00/00] </v>
      </c>
    </row>
    <row r="2369" spans="40:86">
      <c r="AN2369" s="23"/>
      <c r="AO2369" s="23"/>
      <c r="AP2369" s="23"/>
      <c r="AQ2369" s="23"/>
      <c r="AR2369" s="23"/>
      <c r="AS2369" s="23"/>
      <c r="AT2369" s="23"/>
      <c r="AU2369" s="23"/>
      <c r="AV2369" s="23"/>
      <c r="AW2369" s="23"/>
      <c r="AX2369" s="23"/>
      <c r="AY2369" s="23"/>
      <c r="AZ2369" s="23"/>
      <c r="BA2369" s="23"/>
      <c r="BB2369" s="23"/>
      <c r="BC2369" s="23"/>
      <c r="BD2369" s="23"/>
      <c r="BE2369" s="23"/>
      <c r="BF2369" s="23"/>
      <c r="CH2369" s="20" t="str">
        <f t="shared" si="94"/>
        <v xml:space="preserve">[01/00/00] </v>
      </c>
    </row>
    <row r="2370" spans="40:86">
      <c r="AN2370" s="23"/>
      <c r="AO2370" s="23"/>
      <c r="AP2370" s="23"/>
      <c r="AQ2370" s="23"/>
      <c r="AR2370" s="23"/>
      <c r="AS2370" s="23"/>
      <c r="AT2370" s="23"/>
      <c r="AU2370" s="23"/>
      <c r="AV2370" s="23"/>
      <c r="AW2370" s="23"/>
      <c r="AX2370" s="23"/>
      <c r="AY2370" s="23"/>
      <c r="AZ2370" s="23"/>
      <c r="BA2370" s="23"/>
      <c r="BB2370" s="23"/>
      <c r="BC2370" s="23"/>
      <c r="BD2370" s="23"/>
      <c r="BE2370" s="23"/>
      <c r="BF2370" s="23"/>
      <c r="CH2370" s="20" t="str">
        <f t="shared" si="94"/>
        <v xml:space="preserve">[01/00/00] </v>
      </c>
    </row>
    <row r="2371" spans="40:86">
      <c r="AN2371" s="23"/>
      <c r="AO2371" s="23"/>
      <c r="AP2371" s="23"/>
      <c r="AQ2371" s="23"/>
      <c r="AR2371" s="23"/>
      <c r="AS2371" s="23"/>
      <c r="AT2371" s="23"/>
      <c r="AU2371" s="23"/>
      <c r="AV2371" s="23"/>
      <c r="AW2371" s="23"/>
      <c r="AX2371" s="23"/>
      <c r="AY2371" s="23"/>
      <c r="AZ2371" s="23"/>
      <c r="BA2371" s="23"/>
      <c r="BB2371" s="23"/>
      <c r="BC2371" s="23"/>
      <c r="BD2371" s="23"/>
      <c r="BE2371" s="23"/>
      <c r="BF2371" s="23"/>
      <c r="CH2371" s="20" t="str">
        <f t="shared" si="94"/>
        <v xml:space="preserve">[01/00/00] </v>
      </c>
    </row>
    <row r="2372" spans="40:86">
      <c r="AN2372" s="23"/>
      <c r="AO2372" s="23"/>
      <c r="AP2372" s="23"/>
      <c r="AQ2372" s="23"/>
      <c r="AR2372" s="23"/>
      <c r="AS2372" s="23"/>
      <c r="AT2372" s="23"/>
      <c r="AU2372" s="23"/>
      <c r="AV2372" s="23"/>
      <c r="AW2372" s="23"/>
      <c r="AX2372" s="23"/>
      <c r="AY2372" s="23"/>
      <c r="AZ2372" s="23"/>
      <c r="BA2372" s="23"/>
      <c r="BB2372" s="23"/>
      <c r="BC2372" s="23"/>
      <c r="BD2372" s="23"/>
      <c r="BE2372" s="23"/>
      <c r="BF2372" s="23"/>
      <c r="CH2372" s="20" t="str">
        <f t="shared" ref="CH2372:CH2435" si="95">"[" &amp; TEXT(CD2372,"MM/DD/YY") &amp; "] "</f>
        <v xml:space="preserve">[01/00/00] </v>
      </c>
    </row>
    <row r="2373" spans="40:86">
      <c r="AN2373" s="23"/>
      <c r="AO2373" s="23"/>
      <c r="AP2373" s="23"/>
      <c r="AQ2373" s="23"/>
      <c r="AR2373" s="23"/>
      <c r="AS2373" s="23"/>
      <c r="AT2373" s="23"/>
      <c r="AU2373" s="23"/>
      <c r="AV2373" s="23"/>
      <c r="AW2373" s="23"/>
      <c r="AX2373" s="23"/>
      <c r="AY2373" s="23"/>
      <c r="AZ2373" s="23"/>
      <c r="BA2373" s="23"/>
      <c r="BB2373" s="23"/>
      <c r="BC2373" s="23"/>
      <c r="BD2373" s="23"/>
      <c r="BE2373" s="23"/>
      <c r="BF2373" s="23"/>
      <c r="CH2373" s="20" t="str">
        <f t="shared" si="95"/>
        <v xml:space="preserve">[01/00/00] </v>
      </c>
    </row>
    <row r="2374" spans="40:86">
      <c r="AN2374" s="23"/>
      <c r="AO2374" s="23"/>
      <c r="AP2374" s="23"/>
      <c r="AQ2374" s="23"/>
      <c r="AR2374" s="23"/>
      <c r="AS2374" s="23"/>
      <c r="AT2374" s="23"/>
      <c r="AU2374" s="23"/>
      <c r="AV2374" s="23"/>
      <c r="AW2374" s="23"/>
      <c r="AX2374" s="23"/>
      <c r="AY2374" s="23"/>
      <c r="AZ2374" s="23"/>
      <c r="BA2374" s="23"/>
      <c r="BB2374" s="23"/>
      <c r="BC2374" s="23"/>
      <c r="BD2374" s="23"/>
      <c r="BE2374" s="23"/>
      <c r="BF2374" s="23"/>
      <c r="CH2374" s="20" t="str">
        <f t="shared" si="95"/>
        <v xml:space="preserve">[01/00/00] </v>
      </c>
    </row>
    <row r="2375" spans="40:86">
      <c r="AN2375" s="23"/>
      <c r="AO2375" s="23"/>
      <c r="AP2375" s="23"/>
      <c r="AQ2375" s="23"/>
      <c r="AR2375" s="23"/>
      <c r="AS2375" s="23"/>
      <c r="AT2375" s="23"/>
      <c r="AU2375" s="23"/>
      <c r="AV2375" s="23"/>
      <c r="AW2375" s="23"/>
      <c r="AX2375" s="23"/>
      <c r="AY2375" s="23"/>
      <c r="AZ2375" s="23"/>
      <c r="BA2375" s="23"/>
      <c r="BB2375" s="23"/>
      <c r="BC2375" s="23"/>
      <c r="BD2375" s="23"/>
      <c r="BE2375" s="23"/>
      <c r="BF2375" s="23"/>
      <c r="CH2375" s="20" t="str">
        <f t="shared" si="95"/>
        <v xml:space="preserve">[01/00/00] </v>
      </c>
    </row>
    <row r="2376" spans="40:86">
      <c r="AN2376" s="23"/>
      <c r="AO2376" s="23"/>
      <c r="AP2376" s="23"/>
      <c r="AQ2376" s="23"/>
      <c r="AR2376" s="23"/>
      <c r="AS2376" s="23"/>
      <c r="AT2376" s="23"/>
      <c r="AU2376" s="23"/>
      <c r="AV2376" s="23"/>
      <c r="AW2376" s="23"/>
      <c r="AX2376" s="23"/>
      <c r="AY2376" s="23"/>
      <c r="AZ2376" s="23"/>
      <c r="BA2376" s="23"/>
      <c r="BB2376" s="23"/>
      <c r="BC2376" s="23"/>
      <c r="BD2376" s="23"/>
      <c r="BE2376" s="23"/>
      <c r="BF2376" s="23"/>
      <c r="CH2376" s="20" t="str">
        <f t="shared" si="95"/>
        <v xml:space="preserve">[01/00/00] </v>
      </c>
    </row>
    <row r="2377" spans="40:86">
      <c r="AN2377" s="23"/>
      <c r="AO2377" s="23"/>
      <c r="AP2377" s="23"/>
      <c r="AQ2377" s="23"/>
      <c r="AR2377" s="23"/>
      <c r="AS2377" s="23"/>
      <c r="AT2377" s="23"/>
      <c r="AU2377" s="23"/>
      <c r="AV2377" s="23"/>
      <c r="AW2377" s="23"/>
      <c r="AX2377" s="23"/>
      <c r="AY2377" s="23"/>
      <c r="AZ2377" s="23"/>
      <c r="BA2377" s="23"/>
      <c r="BB2377" s="23"/>
      <c r="BC2377" s="23"/>
      <c r="BD2377" s="23"/>
      <c r="BE2377" s="23"/>
      <c r="BF2377" s="23"/>
      <c r="CH2377" s="20" t="str">
        <f t="shared" si="95"/>
        <v xml:space="preserve">[01/00/00] </v>
      </c>
    </row>
    <row r="2378" spans="40:86">
      <c r="AN2378" s="23"/>
      <c r="AO2378" s="23"/>
      <c r="AP2378" s="23"/>
      <c r="AQ2378" s="23"/>
      <c r="AR2378" s="23"/>
      <c r="AS2378" s="23"/>
      <c r="AT2378" s="23"/>
      <c r="AU2378" s="23"/>
      <c r="AV2378" s="23"/>
      <c r="AW2378" s="23"/>
      <c r="AX2378" s="23"/>
      <c r="AY2378" s="23"/>
      <c r="AZ2378" s="23"/>
      <c r="BA2378" s="23"/>
      <c r="BB2378" s="23"/>
      <c r="BC2378" s="23"/>
      <c r="BD2378" s="23"/>
      <c r="BE2378" s="23"/>
      <c r="BF2378" s="23"/>
      <c r="CH2378" s="20" t="str">
        <f t="shared" si="95"/>
        <v xml:space="preserve">[01/00/00] </v>
      </c>
    </row>
    <row r="2379" spans="40:86">
      <c r="AN2379" s="23"/>
      <c r="AO2379" s="23"/>
      <c r="AP2379" s="23"/>
      <c r="AQ2379" s="23"/>
      <c r="AR2379" s="23"/>
      <c r="AS2379" s="23"/>
      <c r="AT2379" s="23"/>
      <c r="AU2379" s="23"/>
      <c r="AV2379" s="23"/>
      <c r="AW2379" s="23"/>
      <c r="AX2379" s="23"/>
      <c r="AY2379" s="23"/>
      <c r="AZ2379" s="23"/>
      <c r="BA2379" s="23"/>
      <c r="BB2379" s="23"/>
      <c r="BC2379" s="23"/>
      <c r="BD2379" s="23"/>
      <c r="BE2379" s="23"/>
      <c r="BF2379" s="23"/>
      <c r="CH2379" s="20" t="str">
        <f t="shared" si="95"/>
        <v xml:space="preserve">[01/00/00] </v>
      </c>
    </row>
    <row r="2380" spans="40:86">
      <c r="AN2380" s="23"/>
      <c r="AO2380" s="23"/>
      <c r="AP2380" s="23"/>
      <c r="AQ2380" s="23"/>
      <c r="AR2380" s="23"/>
      <c r="AS2380" s="23"/>
      <c r="AT2380" s="23"/>
      <c r="AU2380" s="23"/>
      <c r="AV2380" s="23"/>
      <c r="AW2380" s="23"/>
      <c r="AX2380" s="23"/>
      <c r="AY2380" s="23"/>
      <c r="AZ2380" s="23"/>
      <c r="BA2380" s="23"/>
      <c r="BB2380" s="23"/>
      <c r="BC2380" s="23"/>
      <c r="BD2380" s="23"/>
      <c r="BE2380" s="23"/>
      <c r="BF2380" s="23"/>
      <c r="CH2380" s="20" t="str">
        <f t="shared" si="95"/>
        <v xml:space="preserve">[01/00/00] </v>
      </c>
    </row>
    <row r="2381" spans="40:86">
      <c r="AN2381" s="23"/>
      <c r="AO2381" s="23"/>
      <c r="AP2381" s="23"/>
      <c r="AQ2381" s="23"/>
      <c r="AR2381" s="23"/>
      <c r="AS2381" s="23"/>
      <c r="AT2381" s="23"/>
      <c r="AU2381" s="23"/>
      <c r="AV2381" s="23"/>
      <c r="AW2381" s="23"/>
      <c r="AX2381" s="23"/>
      <c r="AY2381" s="23"/>
      <c r="AZ2381" s="23"/>
      <c r="BA2381" s="23"/>
      <c r="BB2381" s="23"/>
      <c r="BC2381" s="23"/>
      <c r="BD2381" s="23"/>
      <c r="BE2381" s="23"/>
      <c r="BF2381" s="23"/>
      <c r="CH2381" s="20" t="str">
        <f t="shared" si="95"/>
        <v xml:space="preserve">[01/00/00] </v>
      </c>
    </row>
    <row r="2382" spans="40:86">
      <c r="AN2382" s="23"/>
      <c r="AO2382" s="23"/>
      <c r="AP2382" s="23"/>
      <c r="AQ2382" s="23"/>
      <c r="AR2382" s="23"/>
      <c r="AS2382" s="23"/>
      <c r="AT2382" s="23"/>
      <c r="AU2382" s="23"/>
      <c r="AV2382" s="23"/>
      <c r="AW2382" s="23"/>
      <c r="AX2382" s="23"/>
      <c r="AY2382" s="23"/>
      <c r="AZ2382" s="23"/>
      <c r="BA2382" s="23"/>
      <c r="BB2382" s="23"/>
      <c r="BC2382" s="23"/>
      <c r="BD2382" s="23"/>
      <c r="BE2382" s="23"/>
      <c r="BF2382" s="23"/>
      <c r="CH2382" s="20" t="str">
        <f t="shared" si="95"/>
        <v xml:space="preserve">[01/00/00] </v>
      </c>
    </row>
    <row r="2383" spans="40:86">
      <c r="AN2383" s="23"/>
      <c r="AO2383" s="23"/>
      <c r="AP2383" s="23"/>
      <c r="AQ2383" s="23"/>
      <c r="AR2383" s="23"/>
      <c r="AS2383" s="23"/>
      <c r="AT2383" s="23"/>
      <c r="AU2383" s="23"/>
      <c r="AV2383" s="23"/>
      <c r="AW2383" s="23"/>
      <c r="AX2383" s="23"/>
      <c r="AY2383" s="23"/>
      <c r="AZ2383" s="23"/>
      <c r="BA2383" s="23"/>
      <c r="BB2383" s="23"/>
      <c r="BC2383" s="23"/>
      <c r="BD2383" s="23"/>
      <c r="BE2383" s="23"/>
      <c r="BF2383" s="23"/>
      <c r="CH2383" s="20" t="str">
        <f t="shared" si="95"/>
        <v xml:space="preserve">[01/00/00] </v>
      </c>
    </row>
    <row r="2384" spans="40:86">
      <c r="AN2384" s="23"/>
      <c r="AO2384" s="23"/>
      <c r="AP2384" s="23"/>
      <c r="AQ2384" s="23"/>
      <c r="AR2384" s="23"/>
      <c r="AS2384" s="23"/>
      <c r="AT2384" s="23"/>
      <c r="AU2384" s="23"/>
      <c r="AV2384" s="23"/>
      <c r="AW2384" s="23"/>
      <c r="AX2384" s="23"/>
      <c r="AY2384" s="23"/>
      <c r="AZ2384" s="23"/>
      <c r="BA2384" s="23"/>
      <c r="BB2384" s="23"/>
      <c r="BC2384" s="23"/>
      <c r="BD2384" s="23"/>
      <c r="BE2384" s="23"/>
      <c r="BF2384" s="23"/>
      <c r="CH2384" s="20" t="str">
        <f t="shared" si="95"/>
        <v xml:space="preserve">[01/00/00] </v>
      </c>
    </row>
    <row r="2385" spans="40:86">
      <c r="AN2385" s="23"/>
      <c r="AO2385" s="23"/>
      <c r="AP2385" s="23"/>
      <c r="AQ2385" s="23"/>
      <c r="AR2385" s="23"/>
      <c r="AS2385" s="23"/>
      <c r="AT2385" s="23"/>
      <c r="AU2385" s="23"/>
      <c r="AV2385" s="23"/>
      <c r="AW2385" s="23"/>
      <c r="AX2385" s="23"/>
      <c r="AY2385" s="23"/>
      <c r="AZ2385" s="23"/>
      <c r="BA2385" s="23"/>
      <c r="BB2385" s="23"/>
      <c r="BC2385" s="23"/>
      <c r="BD2385" s="23"/>
      <c r="BE2385" s="23"/>
      <c r="BF2385" s="23"/>
      <c r="CH2385" s="20" t="str">
        <f t="shared" si="95"/>
        <v xml:space="preserve">[01/00/00] </v>
      </c>
    </row>
    <row r="2386" spans="40:86">
      <c r="AN2386" s="23"/>
      <c r="AO2386" s="23"/>
      <c r="AP2386" s="23"/>
      <c r="AQ2386" s="23"/>
      <c r="AR2386" s="23"/>
      <c r="AS2386" s="23"/>
      <c r="AT2386" s="23"/>
      <c r="AU2386" s="23"/>
      <c r="AV2386" s="23"/>
      <c r="AW2386" s="23"/>
      <c r="AX2386" s="23"/>
      <c r="AY2386" s="23"/>
      <c r="AZ2386" s="23"/>
      <c r="BA2386" s="23"/>
      <c r="BB2386" s="23"/>
      <c r="BC2386" s="23"/>
      <c r="BD2386" s="23"/>
      <c r="BE2386" s="23"/>
      <c r="BF2386" s="23"/>
      <c r="CH2386" s="20" t="str">
        <f t="shared" si="95"/>
        <v xml:space="preserve">[01/00/00] </v>
      </c>
    </row>
    <row r="2387" spans="40:86">
      <c r="AN2387" s="23"/>
      <c r="AO2387" s="23"/>
      <c r="AP2387" s="23"/>
      <c r="AQ2387" s="23"/>
      <c r="AR2387" s="23"/>
      <c r="AS2387" s="23"/>
      <c r="AT2387" s="23"/>
      <c r="AU2387" s="23"/>
      <c r="AV2387" s="23"/>
      <c r="AW2387" s="23"/>
      <c r="AX2387" s="23"/>
      <c r="AY2387" s="23"/>
      <c r="AZ2387" s="23"/>
      <c r="BA2387" s="23"/>
      <c r="BB2387" s="23"/>
      <c r="BC2387" s="23"/>
      <c r="BD2387" s="23"/>
      <c r="BE2387" s="23"/>
      <c r="BF2387" s="23"/>
      <c r="CH2387" s="20" t="str">
        <f t="shared" si="95"/>
        <v xml:space="preserve">[01/00/00] </v>
      </c>
    </row>
    <row r="2388" spans="40:86">
      <c r="AN2388" s="23"/>
      <c r="AO2388" s="23"/>
      <c r="AP2388" s="23"/>
      <c r="AQ2388" s="23"/>
      <c r="AR2388" s="23"/>
      <c r="AS2388" s="23"/>
      <c r="AT2388" s="23"/>
      <c r="AU2388" s="23"/>
      <c r="AV2388" s="23"/>
      <c r="AW2388" s="23"/>
      <c r="AX2388" s="23"/>
      <c r="AY2388" s="23"/>
      <c r="AZ2388" s="23"/>
      <c r="BA2388" s="23"/>
      <c r="BB2388" s="23"/>
      <c r="BC2388" s="23"/>
      <c r="BD2388" s="23"/>
      <c r="BE2388" s="23"/>
      <c r="BF2388" s="23"/>
      <c r="CH2388" s="20" t="str">
        <f t="shared" si="95"/>
        <v xml:space="preserve">[01/00/00] </v>
      </c>
    </row>
    <row r="2389" spans="40:86">
      <c r="AN2389" s="23"/>
      <c r="AO2389" s="23"/>
      <c r="AP2389" s="23"/>
      <c r="AQ2389" s="23"/>
      <c r="AR2389" s="23"/>
      <c r="AS2389" s="23"/>
      <c r="AT2389" s="23"/>
      <c r="AU2389" s="23"/>
      <c r="AV2389" s="23"/>
      <c r="AW2389" s="23"/>
      <c r="AX2389" s="23"/>
      <c r="AY2389" s="23"/>
      <c r="AZ2389" s="23"/>
      <c r="BA2389" s="23"/>
      <c r="BB2389" s="23"/>
      <c r="BC2389" s="23"/>
      <c r="BD2389" s="23"/>
      <c r="BE2389" s="23"/>
      <c r="BF2389" s="23"/>
      <c r="CH2389" s="20" t="str">
        <f t="shared" si="95"/>
        <v xml:space="preserve">[01/00/00] </v>
      </c>
    </row>
    <row r="2390" spans="40:86">
      <c r="AN2390" s="23"/>
      <c r="AO2390" s="23"/>
      <c r="AP2390" s="23"/>
      <c r="AQ2390" s="23"/>
      <c r="AR2390" s="23"/>
      <c r="AS2390" s="23"/>
      <c r="AT2390" s="23"/>
      <c r="AU2390" s="23"/>
      <c r="AV2390" s="23"/>
      <c r="AW2390" s="23"/>
      <c r="AX2390" s="23"/>
      <c r="AY2390" s="23"/>
      <c r="AZ2390" s="23"/>
      <c r="BA2390" s="23"/>
      <c r="BB2390" s="23"/>
      <c r="BC2390" s="23"/>
      <c r="BD2390" s="23"/>
      <c r="BE2390" s="23"/>
      <c r="BF2390" s="23"/>
      <c r="CH2390" s="20" t="str">
        <f t="shared" si="95"/>
        <v xml:space="preserve">[01/00/00] </v>
      </c>
    </row>
    <row r="2391" spans="40:86">
      <c r="AN2391" s="23"/>
      <c r="AO2391" s="23"/>
      <c r="AP2391" s="23"/>
      <c r="AQ2391" s="23"/>
      <c r="AR2391" s="23"/>
      <c r="AS2391" s="23"/>
      <c r="AT2391" s="23"/>
      <c r="AU2391" s="23"/>
      <c r="AV2391" s="23"/>
      <c r="AW2391" s="23"/>
      <c r="AX2391" s="23"/>
      <c r="AY2391" s="23"/>
      <c r="AZ2391" s="23"/>
      <c r="BA2391" s="23"/>
      <c r="BB2391" s="23"/>
      <c r="BC2391" s="23"/>
      <c r="BD2391" s="23"/>
      <c r="BE2391" s="23"/>
      <c r="BF2391" s="23"/>
      <c r="CH2391" s="20" t="str">
        <f t="shared" si="95"/>
        <v xml:space="preserve">[01/00/00] </v>
      </c>
    </row>
    <row r="2392" spans="40:86">
      <c r="AN2392" s="23"/>
      <c r="AO2392" s="23"/>
      <c r="AP2392" s="23"/>
      <c r="AQ2392" s="23"/>
      <c r="AR2392" s="23"/>
      <c r="AS2392" s="23"/>
      <c r="AT2392" s="23"/>
      <c r="AU2392" s="23"/>
      <c r="AV2392" s="23"/>
      <c r="AW2392" s="23"/>
      <c r="AX2392" s="23"/>
      <c r="AY2392" s="23"/>
      <c r="AZ2392" s="23"/>
      <c r="BA2392" s="23"/>
      <c r="BB2392" s="23"/>
      <c r="BC2392" s="23"/>
      <c r="BD2392" s="23"/>
      <c r="BE2392" s="23"/>
      <c r="BF2392" s="23"/>
      <c r="CH2392" s="20" t="str">
        <f t="shared" si="95"/>
        <v xml:space="preserve">[01/00/00] </v>
      </c>
    </row>
    <row r="2393" spans="40:86">
      <c r="AN2393" s="23"/>
      <c r="AO2393" s="23"/>
      <c r="AP2393" s="23"/>
      <c r="AQ2393" s="23"/>
      <c r="AR2393" s="23"/>
      <c r="AS2393" s="23"/>
      <c r="AT2393" s="23"/>
      <c r="AU2393" s="23"/>
      <c r="AV2393" s="23"/>
      <c r="AW2393" s="23"/>
      <c r="AX2393" s="23"/>
      <c r="AY2393" s="23"/>
      <c r="AZ2393" s="23"/>
      <c r="BA2393" s="23"/>
      <c r="BB2393" s="23"/>
      <c r="BC2393" s="23"/>
      <c r="BD2393" s="23"/>
      <c r="BE2393" s="23"/>
      <c r="BF2393" s="23"/>
      <c r="CH2393" s="20" t="str">
        <f t="shared" si="95"/>
        <v xml:space="preserve">[01/00/00] </v>
      </c>
    </row>
    <row r="2394" spans="40:86">
      <c r="AN2394" s="23"/>
      <c r="AO2394" s="23"/>
      <c r="AP2394" s="23"/>
      <c r="AQ2394" s="23"/>
      <c r="AR2394" s="23"/>
      <c r="AS2394" s="23"/>
      <c r="AT2394" s="23"/>
      <c r="AU2394" s="23"/>
      <c r="AV2394" s="23"/>
      <c r="AW2394" s="23"/>
      <c r="AX2394" s="23"/>
      <c r="AY2394" s="23"/>
      <c r="AZ2394" s="23"/>
      <c r="BA2394" s="23"/>
      <c r="BB2394" s="23"/>
      <c r="BC2394" s="23"/>
      <c r="BD2394" s="23"/>
      <c r="BE2394" s="23"/>
      <c r="BF2394" s="23"/>
      <c r="CH2394" s="20" t="str">
        <f t="shared" si="95"/>
        <v xml:space="preserve">[01/00/00] </v>
      </c>
    </row>
    <row r="2395" spans="40:86">
      <c r="AN2395" s="23"/>
      <c r="AO2395" s="23"/>
      <c r="AP2395" s="23"/>
      <c r="AQ2395" s="23"/>
      <c r="AR2395" s="23"/>
      <c r="AS2395" s="23"/>
      <c r="AT2395" s="23"/>
      <c r="AU2395" s="23"/>
      <c r="AV2395" s="23"/>
      <c r="AW2395" s="23"/>
      <c r="AX2395" s="23"/>
      <c r="AY2395" s="23"/>
      <c r="AZ2395" s="23"/>
      <c r="BA2395" s="23"/>
      <c r="BB2395" s="23"/>
      <c r="BC2395" s="23"/>
      <c r="BD2395" s="23"/>
      <c r="BE2395" s="23"/>
      <c r="BF2395" s="23"/>
      <c r="CH2395" s="20" t="str">
        <f t="shared" si="95"/>
        <v xml:space="preserve">[01/00/00] </v>
      </c>
    </row>
    <row r="2396" spans="40:86">
      <c r="AN2396" s="23"/>
      <c r="AO2396" s="23"/>
      <c r="AP2396" s="23"/>
      <c r="AQ2396" s="23"/>
      <c r="AR2396" s="23"/>
      <c r="AS2396" s="23"/>
      <c r="AT2396" s="23"/>
      <c r="AU2396" s="23"/>
      <c r="AV2396" s="23"/>
      <c r="AW2396" s="23"/>
      <c r="AX2396" s="23"/>
      <c r="AY2396" s="23"/>
      <c r="AZ2396" s="23"/>
      <c r="BA2396" s="23"/>
      <c r="BB2396" s="23"/>
      <c r="BC2396" s="23"/>
      <c r="BD2396" s="23"/>
      <c r="BE2396" s="23"/>
      <c r="BF2396" s="23"/>
      <c r="CH2396" s="20" t="str">
        <f t="shared" si="95"/>
        <v xml:space="preserve">[01/00/00] </v>
      </c>
    </row>
    <row r="2397" spans="40:86">
      <c r="AN2397" s="23"/>
      <c r="AO2397" s="23"/>
      <c r="AP2397" s="23"/>
      <c r="AQ2397" s="23"/>
      <c r="AR2397" s="23"/>
      <c r="AS2397" s="23"/>
      <c r="AT2397" s="23"/>
      <c r="AU2397" s="23"/>
      <c r="AV2397" s="23"/>
      <c r="AW2397" s="23"/>
      <c r="AX2397" s="23"/>
      <c r="AY2397" s="23"/>
      <c r="AZ2397" s="23"/>
      <c r="BA2397" s="23"/>
      <c r="BB2397" s="23"/>
      <c r="BC2397" s="23"/>
      <c r="BD2397" s="23"/>
      <c r="BE2397" s="23"/>
      <c r="BF2397" s="23"/>
      <c r="CH2397" s="20" t="str">
        <f t="shared" si="95"/>
        <v xml:space="preserve">[01/00/00] </v>
      </c>
    </row>
    <row r="2398" spans="40:86">
      <c r="AN2398" s="23"/>
      <c r="AO2398" s="23"/>
      <c r="AP2398" s="23"/>
      <c r="AQ2398" s="23"/>
      <c r="AR2398" s="23"/>
      <c r="AS2398" s="23"/>
      <c r="AT2398" s="23"/>
      <c r="AU2398" s="23"/>
      <c r="AV2398" s="23"/>
      <c r="AW2398" s="23"/>
      <c r="AX2398" s="23"/>
      <c r="AY2398" s="23"/>
      <c r="AZ2398" s="23"/>
      <c r="BA2398" s="23"/>
      <c r="BB2398" s="23"/>
      <c r="BC2398" s="23"/>
      <c r="BD2398" s="23"/>
      <c r="BE2398" s="23"/>
      <c r="BF2398" s="23"/>
      <c r="CH2398" s="20" t="str">
        <f t="shared" si="95"/>
        <v xml:space="preserve">[01/00/00] </v>
      </c>
    </row>
    <row r="2399" spans="40:86">
      <c r="AN2399" s="23"/>
      <c r="AO2399" s="23"/>
      <c r="AP2399" s="23"/>
      <c r="AQ2399" s="23"/>
      <c r="AR2399" s="23"/>
      <c r="AS2399" s="23"/>
      <c r="AT2399" s="23"/>
      <c r="AU2399" s="23"/>
      <c r="AV2399" s="23"/>
      <c r="AW2399" s="23"/>
      <c r="AX2399" s="23"/>
      <c r="AY2399" s="23"/>
      <c r="AZ2399" s="23"/>
      <c r="BA2399" s="23"/>
      <c r="BB2399" s="23"/>
      <c r="BC2399" s="23"/>
      <c r="BD2399" s="23"/>
      <c r="BE2399" s="23"/>
      <c r="BF2399" s="23"/>
      <c r="CH2399" s="20" t="str">
        <f t="shared" si="95"/>
        <v xml:space="preserve">[01/00/00] </v>
      </c>
    </row>
    <row r="2400" spans="40:86">
      <c r="AN2400" s="23"/>
      <c r="AO2400" s="23"/>
      <c r="AP2400" s="23"/>
      <c r="AQ2400" s="23"/>
      <c r="AR2400" s="23"/>
      <c r="AS2400" s="23"/>
      <c r="AT2400" s="23"/>
      <c r="AU2400" s="23"/>
      <c r="AV2400" s="23"/>
      <c r="AW2400" s="23"/>
      <c r="AX2400" s="23"/>
      <c r="AY2400" s="23"/>
      <c r="AZ2400" s="23"/>
      <c r="BA2400" s="23"/>
      <c r="BB2400" s="23"/>
      <c r="BC2400" s="23"/>
      <c r="BD2400" s="23"/>
      <c r="BE2400" s="23"/>
      <c r="BF2400" s="23"/>
      <c r="CH2400" s="20" t="str">
        <f t="shared" si="95"/>
        <v xml:space="preserve">[01/00/00] </v>
      </c>
    </row>
    <row r="2401" spans="40:86">
      <c r="AN2401" s="23"/>
      <c r="AO2401" s="23"/>
      <c r="AP2401" s="23"/>
      <c r="AQ2401" s="23"/>
      <c r="AR2401" s="23"/>
      <c r="AS2401" s="23"/>
      <c r="AT2401" s="23"/>
      <c r="AU2401" s="23"/>
      <c r="AV2401" s="23"/>
      <c r="AW2401" s="23"/>
      <c r="AX2401" s="23"/>
      <c r="AY2401" s="23"/>
      <c r="AZ2401" s="23"/>
      <c r="BA2401" s="23"/>
      <c r="BB2401" s="23"/>
      <c r="BC2401" s="23"/>
      <c r="BD2401" s="23"/>
      <c r="BE2401" s="23"/>
      <c r="BF2401" s="23"/>
      <c r="CH2401" s="20" t="str">
        <f t="shared" si="95"/>
        <v xml:space="preserve">[01/00/00] </v>
      </c>
    </row>
    <row r="2402" spans="40:86">
      <c r="AN2402" s="23"/>
      <c r="AO2402" s="23"/>
      <c r="AP2402" s="23"/>
      <c r="AQ2402" s="23"/>
      <c r="AR2402" s="23"/>
      <c r="AS2402" s="23"/>
      <c r="AT2402" s="23"/>
      <c r="AU2402" s="23"/>
      <c r="AV2402" s="23"/>
      <c r="AW2402" s="23"/>
      <c r="AX2402" s="23"/>
      <c r="AY2402" s="23"/>
      <c r="AZ2402" s="23"/>
      <c r="BA2402" s="23"/>
      <c r="BB2402" s="23"/>
      <c r="BC2402" s="23"/>
      <c r="BD2402" s="23"/>
      <c r="BE2402" s="23"/>
      <c r="BF2402" s="23"/>
      <c r="CH2402" s="20" t="str">
        <f t="shared" si="95"/>
        <v xml:space="preserve">[01/00/00] </v>
      </c>
    </row>
    <row r="2403" spans="40:86">
      <c r="AN2403" s="23"/>
      <c r="AO2403" s="23"/>
      <c r="AP2403" s="23"/>
      <c r="AQ2403" s="23"/>
      <c r="AR2403" s="23"/>
      <c r="AS2403" s="23"/>
      <c r="AT2403" s="23"/>
      <c r="AU2403" s="23"/>
      <c r="AV2403" s="23"/>
      <c r="AW2403" s="23"/>
      <c r="AX2403" s="23"/>
      <c r="AY2403" s="23"/>
      <c r="AZ2403" s="23"/>
      <c r="BA2403" s="23"/>
      <c r="BB2403" s="23"/>
      <c r="BC2403" s="23"/>
      <c r="BD2403" s="23"/>
      <c r="BE2403" s="23"/>
      <c r="BF2403" s="23"/>
      <c r="CH2403" s="20" t="str">
        <f t="shared" si="95"/>
        <v xml:space="preserve">[01/00/00] </v>
      </c>
    </row>
    <row r="2404" spans="40:86">
      <c r="AN2404" s="23"/>
      <c r="AO2404" s="23"/>
      <c r="AP2404" s="23"/>
      <c r="AQ2404" s="23"/>
      <c r="AR2404" s="23"/>
      <c r="AS2404" s="23"/>
      <c r="AT2404" s="23"/>
      <c r="AU2404" s="23"/>
      <c r="AV2404" s="23"/>
      <c r="AW2404" s="23"/>
      <c r="AX2404" s="23"/>
      <c r="AY2404" s="23"/>
      <c r="AZ2404" s="23"/>
      <c r="BA2404" s="23"/>
      <c r="BB2404" s="23"/>
      <c r="BC2404" s="23"/>
      <c r="BD2404" s="23"/>
      <c r="BE2404" s="23"/>
      <c r="BF2404" s="23"/>
      <c r="CH2404" s="20" t="str">
        <f t="shared" si="95"/>
        <v xml:space="preserve">[01/00/00] </v>
      </c>
    </row>
    <row r="2405" spans="40:86">
      <c r="AN2405" s="23"/>
      <c r="AO2405" s="23"/>
      <c r="AP2405" s="23"/>
      <c r="AQ2405" s="23"/>
      <c r="AR2405" s="23"/>
      <c r="AS2405" s="23"/>
      <c r="AT2405" s="23"/>
      <c r="AU2405" s="23"/>
      <c r="AV2405" s="23"/>
      <c r="AW2405" s="23"/>
      <c r="AX2405" s="23"/>
      <c r="AY2405" s="23"/>
      <c r="AZ2405" s="23"/>
      <c r="BA2405" s="23"/>
      <c r="BB2405" s="23"/>
      <c r="BC2405" s="23"/>
      <c r="BD2405" s="23"/>
      <c r="BE2405" s="23"/>
      <c r="BF2405" s="23"/>
      <c r="CH2405" s="20" t="str">
        <f t="shared" si="95"/>
        <v xml:space="preserve">[01/00/00] </v>
      </c>
    </row>
    <row r="2406" spans="40:86">
      <c r="AN2406" s="23"/>
      <c r="AO2406" s="23"/>
      <c r="AP2406" s="23"/>
      <c r="AQ2406" s="23"/>
      <c r="AR2406" s="23"/>
      <c r="AS2406" s="23"/>
      <c r="AT2406" s="23"/>
      <c r="AU2406" s="23"/>
      <c r="AV2406" s="23"/>
      <c r="AW2406" s="23"/>
      <c r="AX2406" s="23"/>
      <c r="AY2406" s="23"/>
      <c r="AZ2406" s="23"/>
      <c r="BA2406" s="23"/>
      <c r="BB2406" s="23"/>
      <c r="BC2406" s="23"/>
      <c r="BD2406" s="23"/>
      <c r="BE2406" s="23"/>
      <c r="BF2406" s="23"/>
      <c r="CH2406" s="20" t="str">
        <f t="shared" si="95"/>
        <v xml:space="preserve">[01/00/00] </v>
      </c>
    </row>
    <row r="2407" spans="40:86">
      <c r="AN2407" s="23"/>
      <c r="AO2407" s="23"/>
      <c r="AP2407" s="23"/>
      <c r="AQ2407" s="23"/>
      <c r="AR2407" s="23"/>
      <c r="AS2407" s="23"/>
      <c r="AT2407" s="23"/>
      <c r="AU2407" s="23"/>
      <c r="AV2407" s="23"/>
      <c r="AW2407" s="23"/>
      <c r="AX2407" s="23"/>
      <c r="AY2407" s="23"/>
      <c r="AZ2407" s="23"/>
      <c r="BA2407" s="23"/>
      <c r="BB2407" s="23"/>
      <c r="BC2407" s="23"/>
      <c r="BD2407" s="23"/>
      <c r="BE2407" s="23"/>
      <c r="BF2407" s="23"/>
      <c r="CH2407" s="20" t="str">
        <f t="shared" si="95"/>
        <v xml:space="preserve">[01/00/00] </v>
      </c>
    </row>
    <row r="2408" spans="40:86">
      <c r="AN2408" s="23"/>
      <c r="AO2408" s="23"/>
      <c r="AP2408" s="23"/>
      <c r="AQ2408" s="23"/>
      <c r="AR2408" s="23"/>
      <c r="AS2408" s="23"/>
      <c r="AT2408" s="23"/>
      <c r="AU2408" s="23"/>
      <c r="AV2408" s="23"/>
      <c r="AW2408" s="23"/>
      <c r="AX2408" s="23"/>
      <c r="AY2408" s="23"/>
      <c r="AZ2408" s="23"/>
      <c r="BA2408" s="23"/>
      <c r="BB2408" s="23"/>
      <c r="BC2408" s="23"/>
      <c r="BD2408" s="23"/>
      <c r="BE2408" s="23"/>
      <c r="BF2408" s="23"/>
      <c r="CH2408" s="20" t="str">
        <f t="shared" si="95"/>
        <v xml:space="preserve">[01/00/00] </v>
      </c>
    </row>
    <row r="2409" spans="40:86">
      <c r="AN2409" s="23"/>
      <c r="AO2409" s="23"/>
      <c r="AP2409" s="23"/>
      <c r="AQ2409" s="23"/>
      <c r="AR2409" s="23"/>
      <c r="AS2409" s="23"/>
      <c r="AT2409" s="23"/>
      <c r="AU2409" s="23"/>
      <c r="AV2409" s="23"/>
      <c r="AW2409" s="23"/>
      <c r="AX2409" s="23"/>
      <c r="AY2409" s="23"/>
      <c r="AZ2409" s="23"/>
      <c r="BA2409" s="23"/>
      <c r="BB2409" s="23"/>
      <c r="BC2409" s="23"/>
      <c r="BD2409" s="23"/>
      <c r="BE2409" s="23"/>
      <c r="BF2409" s="23"/>
      <c r="CH2409" s="20" t="str">
        <f t="shared" si="95"/>
        <v xml:space="preserve">[01/00/00] </v>
      </c>
    </row>
    <row r="2410" spans="40:86">
      <c r="AN2410" s="23"/>
      <c r="AO2410" s="23"/>
      <c r="AP2410" s="23"/>
      <c r="AQ2410" s="23"/>
      <c r="AR2410" s="23"/>
      <c r="AS2410" s="23"/>
      <c r="AT2410" s="23"/>
      <c r="AU2410" s="23"/>
      <c r="AV2410" s="23"/>
      <c r="AW2410" s="23"/>
      <c r="AX2410" s="23"/>
      <c r="AY2410" s="23"/>
      <c r="AZ2410" s="23"/>
      <c r="BA2410" s="23"/>
      <c r="BB2410" s="23"/>
      <c r="BC2410" s="23"/>
      <c r="BD2410" s="23"/>
      <c r="BE2410" s="23"/>
      <c r="BF2410" s="23"/>
      <c r="CH2410" s="20" t="str">
        <f t="shared" si="95"/>
        <v xml:space="preserve">[01/00/00] </v>
      </c>
    </row>
    <row r="2411" spans="40:86">
      <c r="AN2411" s="23"/>
      <c r="AO2411" s="23"/>
      <c r="AP2411" s="23"/>
      <c r="AQ2411" s="23"/>
      <c r="AR2411" s="23"/>
      <c r="AS2411" s="23"/>
      <c r="AT2411" s="23"/>
      <c r="AU2411" s="23"/>
      <c r="AV2411" s="23"/>
      <c r="AW2411" s="23"/>
      <c r="AX2411" s="23"/>
      <c r="AY2411" s="23"/>
      <c r="AZ2411" s="23"/>
      <c r="BA2411" s="23"/>
      <c r="BB2411" s="23"/>
      <c r="BC2411" s="23"/>
      <c r="BD2411" s="23"/>
      <c r="BE2411" s="23"/>
      <c r="BF2411" s="23"/>
      <c r="CH2411" s="20" t="str">
        <f t="shared" si="95"/>
        <v xml:space="preserve">[01/00/00] </v>
      </c>
    </row>
    <row r="2412" spans="40:86">
      <c r="AN2412" s="23"/>
      <c r="AO2412" s="23"/>
      <c r="AP2412" s="23"/>
      <c r="AQ2412" s="23"/>
      <c r="AR2412" s="23"/>
      <c r="AS2412" s="23"/>
      <c r="AT2412" s="23"/>
      <c r="AU2412" s="23"/>
      <c r="AV2412" s="23"/>
      <c r="AW2412" s="23"/>
      <c r="AX2412" s="23"/>
      <c r="AY2412" s="23"/>
      <c r="AZ2412" s="23"/>
      <c r="BA2412" s="23"/>
      <c r="BB2412" s="23"/>
      <c r="BC2412" s="23"/>
      <c r="BD2412" s="23"/>
      <c r="BE2412" s="23"/>
      <c r="BF2412" s="23"/>
      <c r="CH2412" s="20" t="str">
        <f t="shared" si="95"/>
        <v xml:space="preserve">[01/00/00] </v>
      </c>
    </row>
    <row r="2413" spans="40:86">
      <c r="AN2413" s="23"/>
      <c r="AO2413" s="23"/>
      <c r="AP2413" s="23"/>
      <c r="AQ2413" s="23"/>
      <c r="AR2413" s="23"/>
      <c r="AS2413" s="23"/>
      <c r="AT2413" s="23"/>
      <c r="AU2413" s="23"/>
      <c r="AV2413" s="23"/>
      <c r="AW2413" s="23"/>
      <c r="AX2413" s="23"/>
      <c r="AY2413" s="23"/>
      <c r="AZ2413" s="23"/>
      <c r="BA2413" s="23"/>
      <c r="BB2413" s="23"/>
      <c r="BC2413" s="23"/>
      <c r="BD2413" s="23"/>
      <c r="BE2413" s="23"/>
      <c r="BF2413" s="23"/>
      <c r="CH2413" s="20" t="str">
        <f t="shared" si="95"/>
        <v xml:space="preserve">[01/00/00] </v>
      </c>
    </row>
    <row r="2414" spans="40:86">
      <c r="AN2414" s="23"/>
      <c r="AO2414" s="23"/>
      <c r="AP2414" s="23"/>
      <c r="AQ2414" s="23"/>
      <c r="AR2414" s="23"/>
      <c r="AS2414" s="23"/>
      <c r="AT2414" s="23"/>
      <c r="AU2414" s="23"/>
      <c r="AV2414" s="23"/>
      <c r="AW2414" s="23"/>
      <c r="AX2414" s="23"/>
      <c r="AY2414" s="23"/>
      <c r="AZ2414" s="23"/>
      <c r="BA2414" s="23"/>
      <c r="BB2414" s="23"/>
      <c r="BC2414" s="23"/>
      <c r="BD2414" s="23"/>
      <c r="BE2414" s="23"/>
      <c r="BF2414" s="23"/>
      <c r="CH2414" s="20" t="str">
        <f t="shared" si="95"/>
        <v xml:space="preserve">[01/00/00] </v>
      </c>
    </row>
    <row r="2415" spans="40:86">
      <c r="AN2415" s="23"/>
      <c r="AO2415" s="23"/>
      <c r="AP2415" s="23"/>
      <c r="AQ2415" s="23"/>
      <c r="AR2415" s="23"/>
      <c r="AS2415" s="23"/>
      <c r="AT2415" s="23"/>
      <c r="AU2415" s="23"/>
      <c r="AV2415" s="23"/>
      <c r="AW2415" s="23"/>
      <c r="AX2415" s="23"/>
      <c r="AY2415" s="23"/>
      <c r="AZ2415" s="23"/>
      <c r="BA2415" s="23"/>
      <c r="BB2415" s="23"/>
      <c r="BC2415" s="23"/>
      <c r="BD2415" s="23"/>
      <c r="BE2415" s="23"/>
      <c r="BF2415" s="23"/>
      <c r="CH2415" s="20" t="str">
        <f t="shared" si="95"/>
        <v xml:space="preserve">[01/00/00] </v>
      </c>
    </row>
    <row r="2416" spans="40:86">
      <c r="AN2416" s="23"/>
      <c r="AO2416" s="23"/>
      <c r="AP2416" s="23"/>
      <c r="AQ2416" s="23"/>
      <c r="AR2416" s="23"/>
      <c r="AS2416" s="23"/>
      <c r="AT2416" s="23"/>
      <c r="AU2416" s="23"/>
      <c r="AV2416" s="23"/>
      <c r="AW2416" s="23"/>
      <c r="AX2416" s="23"/>
      <c r="AY2416" s="23"/>
      <c r="AZ2416" s="23"/>
      <c r="BA2416" s="23"/>
      <c r="BB2416" s="23"/>
      <c r="BC2416" s="23"/>
      <c r="BD2416" s="23"/>
      <c r="BE2416" s="23"/>
      <c r="BF2416" s="23"/>
      <c r="CH2416" s="20" t="str">
        <f t="shared" si="95"/>
        <v xml:space="preserve">[01/00/00] </v>
      </c>
    </row>
    <row r="2417" spans="40:86">
      <c r="AN2417" s="23"/>
      <c r="AO2417" s="23"/>
      <c r="AP2417" s="23"/>
      <c r="AQ2417" s="23"/>
      <c r="AR2417" s="23"/>
      <c r="AS2417" s="23"/>
      <c r="AT2417" s="23"/>
      <c r="AU2417" s="23"/>
      <c r="AV2417" s="23"/>
      <c r="AW2417" s="23"/>
      <c r="AX2417" s="23"/>
      <c r="AY2417" s="23"/>
      <c r="AZ2417" s="23"/>
      <c r="BA2417" s="23"/>
      <c r="BB2417" s="23"/>
      <c r="BC2417" s="23"/>
      <c r="BD2417" s="23"/>
      <c r="BE2417" s="23"/>
      <c r="BF2417" s="23"/>
      <c r="CH2417" s="20" t="str">
        <f t="shared" si="95"/>
        <v xml:space="preserve">[01/00/00] </v>
      </c>
    </row>
    <row r="2418" spans="40:86">
      <c r="AN2418" s="23"/>
      <c r="AO2418" s="23"/>
      <c r="AP2418" s="23"/>
      <c r="AQ2418" s="23"/>
      <c r="AR2418" s="23"/>
      <c r="AS2418" s="23"/>
      <c r="AT2418" s="23"/>
      <c r="AU2418" s="23"/>
      <c r="AV2418" s="23"/>
      <c r="AW2418" s="23"/>
      <c r="AX2418" s="23"/>
      <c r="AY2418" s="23"/>
      <c r="AZ2418" s="23"/>
      <c r="BA2418" s="23"/>
      <c r="BB2418" s="23"/>
      <c r="BC2418" s="23"/>
      <c r="BD2418" s="23"/>
      <c r="BE2418" s="23"/>
      <c r="BF2418" s="23"/>
      <c r="CH2418" s="20" t="str">
        <f t="shared" si="95"/>
        <v xml:space="preserve">[01/00/00] </v>
      </c>
    </row>
    <row r="2419" spans="40:86">
      <c r="AN2419" s="23"/>
      <c r="AO2419" s="23"/>
      <c r="AP2419" s="23"/>
      <c r="AQ2419" s="23"/>
      <c r="AR2419" s="23"/>
      <c r="AS2419" s="23"/>
      <c r="AT2419" s="23"/>
      <c r="AU2419" s="23"/>
      <c r="AV2419" s="23"/>
      <c r="AW2419" s="23"/>
      <c r="AX2419" s="23"/>
      <c r="AY2419" s="23"/>
      <c r="AZ2419" s="23"/>
      <c r="BA2419" s="23"/>
      <c r="BB2419" s="23"/>
      <c r="BC2419" s="23"/>
      <c r="BD2419" s="23"/>
      <c r="BE2419" s="23"/>
      <c r="BF2419" s="23"/>
      <c r="CH2419" s="20" t="str">
        <f t="shared" si="95"/>
        <v xml:space="preserve">[01/00/00] </v>
      </c>
    </row>
    <row r="2420" spans="40:86">
      <c r="AN2420" s="23"/>
      <c r="AO2420" s="23"/>
      <c r="AP2420" s="23"/>
      <c r="AQ2420" s="23"/>
      <c r="AR2420" s="23"/>
      <c r="AS2420" s="23"/>
      <c r="AT2420" s="23"/>
      <c r="AU2420" s="23"/>
      <c r="AV2420" s="23"/>
      <c r="AW2420" s="23"/>
      <c r="AX2420" s="23"/>
      <c r="AY2420" s="23"/>
      <c r="AZ2420" s="23"/>
      <c r="BA2420" s="23"/>
      <c r="BB2420" s="23"/>
      <c r="BC2420" s="23"/>
      <c r="BD2420" s="23"/>
      <c r="BE2420" s="23"/>
      <c r="BF2420" s="23"/>
      <c r="CH2420" s="20" t="str">
        <f t="shared" si="95"/>
        <v xml:space="preserve">[01/00/00] </v>
      </c>
    </row>
    <row r="2421" spans="40:86">
      <c r="AN2421" s="23"/>
      <c r="AO2421" s="23"/>
      <c r="AP2421" s="23"/>
      <c r="AQ2421" s="23"/>
      <c r="AR2421" s="23"/>
      <c r="AS2421" s="23"/>
      <c r="AT2421" s="23"/>
      <c r="AU2421" s="23"/>
      <c r="AV2421" s="23"/>
      <c r="AW2421" s="23"/>
      <c r="AX2421" s="23"/>
      <c r="AY2421" s="23"/>
      <c r="AZ2421" s="23"/>
      <c r="BA2421" s="23"/>
      <c r="BB2421" s="23"/>
      <c r="BC2421" s="23"/>
      <c r="BD2421" s="23"/>
      <c r="BE2421" s="23"/>
      <c r="BF2421" s="23"/>
      <c r="CH2421" s="20" t="str">
        <f t="shared" si="95"/>
        <v xml:space="preserve">[01/00/00] </v>
      </c>
    </row>
    <row r="2422" spans="40:86">
      <c r="AN2422" s="23"/>
      <c r="AO2422" s="23"/>
      <c r="AP2422" s="23"/>
      <c r="AQ2422" s="23"/>
      <c r="AR2422" s="23"/>
      <c r="AS2422" s="23"/>
      <c r="AT2422" s="23"/>
      <c r="AU2422" s="23"/>
      <c r="AV2422" s="23"/>
      <c r="AW2422" s="23"/>
      <c r="AX2422" s="23"/>
      <c r="AY2422" s="23"/>
      <c r="AZ2422" s="23"/>
      <c r="BA2422" s="23"/>
      <c r="BB2422" s="23"/>
      <c r="BC2422" s="23"/>
      <c r="BD2422" s="23"/>
      <c r="BE2422" s="23"/>
      <c r="BF2422" s="23"/>
      <c r="CH2422" s="20" t="str">
        <f t="shared" si="95"/>
        <v xml:space="preserve">[01/00/00] </v>
      </c>
    </row>
    <row r="2423" spans="40:86">
      <c r="AN2423" s="23"/>
      <c r="AO2423" s="23"/>
      <c r="AP2423" s="23"/>
      <c r="AQ2423" s="23"/>
      <c r="AR2423" s="23"/>
      <c r="AS2423" s="23"/>
      <c r="AT2423" s="23"/>
      <c r="AU2423" s="23"/>
      <c r="AV2423" s="23"/>
      <c r="AW2423" s="23"/>
      <c r="AX2423" s="23"/>
      <c r="AY2423" s="23"/>
      <c r="AZ2423" s="23"/>
      <c r="BA2423" s="23"/>
      <c r="BB2423" s="23"/>
      <c r="BC2423" s="23"/>
      <c r="BD2423" s="23"/>
      <c r="BE2423" s="23"/>
      <c r="BF2423" s="23"/>
      <c r="CH2423" s="20" t="str">
        <f t="shared" si="95"/>
        <v xml:space="preserve">[01/00/00] </v>
      </c>
    </row>
    <row r="2424" spans="40:86">
      <c r="AN2424" s="23"/>
      <c r="AO2424" s="23"/>
      <c r="AP2424" s="23"/>
      <c r="AQ2424" s="23"/>
      <c r="AR2424" s="23"/>
      <c r="AS2424" s="23"/>
      <c r="AT2424" s="23"/>
      <c r="AU2424" s="23"/>
      <c r="AV2424" s="23"/>
      <c r="AW2424" s="23"/>
      <c r="AX2424" s="23"/>
      <c r="AY2424" s="23"/>
      <c r="AZ2424" s="23"/>
      <c r="BA2424" s="23"/>
      <c r="BB2424" s="23"/>
      <c r="BC2424" s="23"/>
      <c r="BD2424" s="23"/>
      <c r="BE2424" s="23"/>
      <c r="BF2424" s="23"/>
      <c r="CH2424" s="20" t="str">
        <f t="shared" si="95"/>
        <v xml:space="preserve">[01/00/00] </v>
      </c>
    </row>
    <row r="2425" spans="40:86">
      <c r="AN2425" s="23"/>
      <c r="AO2425" s="23"/>
      <c r="AP2425" s="23"/>
      <c r="AQ2425" s="23"/>
      <c r="AR2425" s="23"/>
      <c r="AS2425" s="23"/>
      <c r="AT2425" s="23"/>
      <c r="AU2425" s="23"/>
      <c r="AV2425" s="23"/>
      <c r="AW2425" s="23"/>
      <c r="AX2425" s="23"/>
      <c r="AY2425" s="23"/>
      <c r="AZ2425" s="23"/>
      <c r="BA2425" s="23"/>
      <c r="BB2425" s="23"/>
      <c r="BC2425" s="23"/>
      <c r="BD2425" s="23"/>
      <c r="BE2425" s="23"/>
      <c r="BF2425" s="23"/>
      <c r="CH2425" s="20" t="str">
        <f t="shared" si="95"/>
        <v xml:space="preserve">[01/00/00] </v>
      </c>
    </row>
    <row r="2426" spans="40:86">
      <c r="AN2426" s="23"/>
      <c r="AO2426" s="23"/>
      <c r="AP2426" s="23"/>
      <c r="AQ2426" s="23"/>
      <c r="AR2426" s="23"/>
      <c r="AS2426" s="23"/>
      <c r="AT2426" s="23"/>
      <c r="AU2426" s="23"/>
      <c r="AV2426" s="23"/>
      <c r="AW2426" s="23"/>
      <c r="AX2426" s="23"/>
      <c r="AY2426" s="23"/>
      <c r="AZ2426" s="23"/>
      <c r="BA2426" s="23"/>
      <c r="BB2426" s="23"/>
      <c r="BC2426" s="23"/>
      <c r="BD2426" s="23"/>
      <c r="BE2426" s="23"/>
      <c r="BF2426" s="23"/>
      <c r="CH2426" s="20" t="str">
        <f t="shared" si="95"/>
        <v xml:space="preserve">[01/00/00] </v>
      </c>
    </row>
    <row r="2427" spans="40:86">
      <c r="AN2427" s="23"/>
      <c r="AO2427" s="23"/>
      <c r="AP2427" s="23"/>
      <c r="AQ2427" s="23"/>
      <c r="AR2427" s="23"/>
      <c r="AS2427" s="23"/>
      <c r="AT2427" s="23"/>
      <c r="AU2427" s="23"/>
      <c r="AV2427" s="23"/>
      <c r="AW2427" s="23"/>
      <c r="AX2427" s="23"/>
      <c r="AY2427" s="23"/>
      <c r="AZ2427" s="23"/>
      <c r="BA2427" s="23"/>
      <c r="BB2427" s="23"/>
      <c r="BC2427" s="23"/>
      <c r="BD2427" s="23"/>
      <c r="BE2427" s="23"/>
      <c r="BF2427" s="23"/>
      <c r="CH2427" s="20" t="str">
        <f t="shared" si="95"/>
        <v xml:space="preserve">[01/00/00] </v>
      </c>
    </row>
    <row r="2428" spans="40:86">
      <c r="AN2428" s="23"/>
      <c r="AO2428" s="23"/>
      <c r="AP2428" s="23"/>
      <c r="AQ2428" s="23"/>
      <c r="AR2428" s="23"/>
      <c r="AS2428" s="23"/>
      <c r="AT2428" s="23"/>
      <c r="AU2428" s="23"/>
      <c r="AV2428" s="23"/>
      <c r="AW2428" s="23"/>
      <c r="AX2428" s="23"/>
      <c r="AY2428" s="23"/>
      <c r="AZ2428" s="23"/>
      <c r="BA2428" s="23"/>
      <c r="BB2428" s="23"/>
      <c r="BC2428" s="23"/>
      <c r="BD2428" s="23"/>
      <c r="BE2428" s="23"/>
      <c r="BF2428" s="23"/>
      <c r="CH2428" s="20" t="str">
        <f t="shared" si="95"/>
        <v xml:space="preserve">[01/00/00] </v>
      </c>
    </row>
    <row r="2429" spans="40:86">
      <c r="AN2429" s="23"/>
      <c r="AO2429" s="23"/>
      <c r="AP2429" s="23"/>
      <c r="AQ2429" s="23"/>
      <c r="AR2429" s="23"/>
      <c r="AS2429" s="23"/>
      <c r="AT2429" s="23"/>
      <c r="AU2429" s="23"/>
      <c r="AV2429" s="23"/>
      <c r="AW2429" s="23"/>
      <c r="AX2429" s="23"/>
      <c r="AY2429" s="23"/>
      <c r="AZ2429" s="23"/>
      <c r="BA2429" s="23"/>
      <c r="BB2429" s="23"/>
      <c r="BC2429" s="23"/>
      <c r="BD2429" s="23"/>
      <c r="BE2429" s="23"/>
      <c r="BF2429" s="23"/>
      <c r="CH2429" s="20" t="str">
        <f t="shared" si="95"/>
        <v xml:space="preserve">[01/00/00] </v>
      </c>
    </row>
    <row r="2430" spans="40:86">
      <c r="AN2430" s="23"/>
      <c r="AO2430" s="23"/>
      <c r="AP2430" s="23"/>
      <c r="AQ2430" s="23"/>
      <c r="AR2430" s="23"/>
      <c r="AS2430" s="23"/>
      <c r="AT2430" s="23"/>
      <c r="AU2430" s="23"/>
      <c r="AV2430" s="23"/>
      <c r="AW2430" s="23"/>
      <c r="AX2430" s="23"/>
      <c r="AY2430" s="23"/>
      <c r="AZ2430" s="23"/>
      <c r="BA2430" s="23"/>
      <c r="BB2430" s="23"/>
      <c r="BC2430" s="23"/>
      <c r="BD2430" s="23"/>
      <c r="BE2430" s="23"/>
      <c r="BF2430" s="23"/>
      <c r="CH2430" s="20" t="str">
        <f t="shared" si="95"/>
        <v xml:space="preserve">[01/00/00] </v>
      </c>
    </row>
    <row r="2431" spans="40:86">
      <c r="AN2431" s="23"/>
      <c r="AO2431" s="23"/>
      <c r="AP2431" s="23"/>
      <c r="AQ2431" s="23"/>
      <c r="AR2431" s="23"/>
      <c r="AS2431" s="23"/>
      <c r="AT2431" s="23"/>
      <c r="AU2431" s="23"/>
      <c r="AV2431" s="23"/>
      <c r="AW2431" s="23"/>
      <c r="AX2431" s="23"/>
      <c r="AY2431" s="23"/>
      <c r="AZ2431" s="23"/>
      <c r="BA2431" s="23"/>
      <c r="BB2431" s="23"/>
      <c r="BC2431" s="23"/>
      <c r="BD2431" s="23"/>
      <c r="BE2431" s="23"/>
      <c r="BF2431" s="23"/>
      <c r="CH2431" s="20" t="str">
        <f t="shared" si="95"/>
        <v xml:space="preserve">[01/00/00] </v>
      </c>
    </row>
    <row r="2432" spans="40:86">
      <c r="AN2432" s="23"/>
      <c r="AO2432" s="23"/>
      <c r="AP2432" s="23"/>
      <c r="AQ2432" s="23"/>
      <c r="AR2432" s="23"/>
      <c r="AS2432" s="23"/>
      <c r="AT2432" s="23"/>
      <c r="AU2432" s="23"/>
      <c r="AV2432" s="23"/>
      <c r="AW2432" s="23"/>
      <c r="AX2432" s="23"/>
      <c r="AY2432" s="23"/>
      <c r="AZ2432" s="23"/>
      <c r="BA2432" s="23"/>
      <c r="BB2432" s="23"/>
      <c r="BC2432" s="23"/>
      <c r="BD2432" s="23"/>
      <c r="BE2432" s="23"/>
      <c r="BF2432" s="23"/>
      <c r="CH2432" s="20" t="str">
        <f t="shared" si="95"/>
        <v xml:space="preserve">[01/00/00] </v>
      </c>
    </row>
    <row r="2433" spans="40:86">
      <c r="AN2433" s="23"/>
      <c r="AO2433" s="23"/>
      <c r="AP2433" s="23"/>
      <c r="AQ2433" s="23"/>
      <c r="AR2433" s="23"/>
      <c r="AS2433" s="23"/>
      <c r="AT2433" s="23"/>
      <c r="AU2433" s="23"/>
      <c r="AV2433" s="23"/>
      <c r="AW2433" s="23"/>
      <c r="AX2433" s="23"/>
      <c r="AY2433" s="23"/>
      <c r="AZ2433" s="23"/>
      <c r="BA2433" s="23"/>
      <c r="BB2433" s="23"/>
      <c r="BC2433" s="23"/>
      <c r="BD2433" s="23"/>
      <c r="BE2433" s="23"/>
      <c r="BF2433" s="23"/>
      <c r="CH2433" s="20" t="str">
        <f t="shared" si="95"/>
        <v xml:space="preserve">[01/00/00] </v>
      </c>
    </row>
    <row r="2434" spans="40:86">
      <c r="AN2434" s="23"/>
      <c r="AO2434" s="23"/>
      <c r="AP2434" s="23"/>
      <c r="AQ2434" s="23"/>
      <c r="AR2434" s="23"/>
      <c r="AS2434" s="23"/>
      <c r="AT2434" s="23"/>
      <c r="AU2434" s="23"/>
      <c r="AV2434" s="23"/>
      <c r="AW2434" s="23"/>
      <c r="AX2434" s="23"/>
      <c r="AY2434" s="23"/>
      <c r="AZ2434" s="23"/>
      <c r="BA2434" s="23"/>
      <c r="BB2434" s="23"/>
      <c r="BC2434" s="23"/>
      <c r="BD2434" s="23"/>
      <c r="BE2434" s="23"/>
      <c r="BF2434" s="23"/>
      <c r="CH2434" s="20" t="str">
        <f t="shared" si="95"/>
        <v xml:space="preserve">[01/00/00] </v>
      </c>
    </row>
    <row r="2435" spans="40:86">
      <c r="AN2435" s="23"/>
      <c r="AO2435" s="23"/>
      <c r="AP2435" s="23"/>
      <c r="AQ2435" s="23"/>
      <c r="AR2435" s="23"/>
      <c r="AS2435" s="23"/>
      <c r="AT2435" s="23"/>
      <c r="AU2435" s="23"/>
      <c r="AV2435" s="23"/>
      <c r="AW2435" s="23"/>
      <c r="AX2435" s="23"/>
      <c r="AY2435" s="23"/>
      <c r="AZ2435" s="23"/>
      <c r="BA2435" s="23"/>
      <c r="BB2435" s="23"/>
      <c r="BC2435" s="23"/>
      <c r="BD2435" s="23"/>
      <c r="BE2435" s="23"/>
      <c r="BF2435" s="23"/>
      <c r="CH2435" s="20" t="str">
        <f t="shared" si="95"/>
        <v xml:space="preserve">[01/00/00] </v>
      </c>
    </row>
    <row r="2436" spans="40:86">
      <c r="AN2436" s="23"/>
      <c r="AO2436" s="23"/>
      <c r="AP2436" s="23"/>
      <c r="AQ2436" s="23"/>
      <c r="AR2436" s="23"/>
      <c r="AS2436" s="23"/>
      <c r="AT2436" s="23"/>
      <c r="AU2436" s="23"/>
      <c r="AV2436" s="23"/>
      <c r="AW2436" s="23"/>
      <c r="AX2436" s="23"/>
      <c r="AY2436" s="23"/>
      <c r="AZ2436" s="23"/>
      <c r="BA2436" s="23"/>
      <c r="BB2436" s="23"/>
      <c r="BC2436" s="23"/>
      <c r="BD2436" s="23"/>
      <c r="BE2436" s="23"/>
      <c r="BF2436" s="23"/>
      <c r="CH2436" s="20" t="str">
        <f t="shared" ref="CH2436:CH2499" si="96">"[" &amp; TEXT(CD2436,"MM/DD/YY") &amp; "] "</f>
        <v xml:space="preserve">[01/00/00] </v>
      </c>
    </row>
    <row r="2437" spans="40:86">
      <c r="AN2437" s="23"/>
      <c r="AO2437" s="23"/>
      <c r="AP2437" s="23"/>
      <c r="AQ2437" s="23"/>
      <c r="AR2437" s="23"/>
      <c r="AS2437" s="23"/>
      <c r="AT2437" s="23"/>
      <c r="AU2437" s="23"/>
      <c r="AV2437" s="23"/>
      <c r="AW2437" s="23"/>
      <c r="AX2437" s="23"/>
      <c r="AY2437" s="23"/>
      <c r="AZ2437" s="23"/>
      <c r="BA2437" s="23"/>
      <c r="BB2437" s="23"/>
      <c r="BC2437" s="23"/>
      <c r="BD2437" s="23"/>
      <c r="BE2437" s="23"/>
      <c r="BF2437" s="23"/>
      <c r="CH2437" s="20" t="str">
        <f t="shared" si="96"/>
        <v xml:space="preserve">[01/00/00] </v>
      </c>
    </row>
    <row r="2438" spans="40:86">
      <c r="AN2438" s="23"/>
      <c r="AO2438" s="23"/>
      <c r="AP2438" s="23"/>
      <c r="AQ2438" s="23"/>
      <c r="AR2438" s="23"/>
      <c r="AS2438" s="23"/>
      <c r="AT2438" s="23"/>
      <c r="AU2438" s="23"/>
      <c r="AV2438" s="23"/>
      <c r="AW2438" s="23"/>
      <c r="AX2438" s="23"/>
      <c r="AY2438" s="23"/>
      <c r="AZ2438" s="23"/>
      <c r="BA2438" s="23"/>
      <c r="BB2438" s="23"/>
      <c r="BC2438" s="23"/>
      <c r="BD2438" s="23"/>
      <c r="BE2438" s="23"/>
      <c r="BF2438" s="23"/>
      <c r="CH2438" s="20" t="str">
        <f t="shared" si="96"/>
        <v xml:space="preserve">[01/00/00] </v>
      </c>
    </row>
    <row r="2439" spans="40:86">
      <c r="AN2439" s="23"/>
      <c r="AO2439" s="23"/>
      <c r="AP2439" s="23"/>
      <c r="AQ2439" s="23"/>
      <c r="AR2439" s="23"/>
      <c r="AS2439" s="23"/>
      <c r="AT2439" s="23"/>
      <c r="AU2439" s="23"/>
      <c r="AV2439" s="23"/>
      <c r="AW2439" s="23"/>
      <c r="AX2439" s="23"/>
      <c r="AY2439" s="23"/>
      <c r="AZ2439" s="23"/>
      <c r="BA2439" s="23"/>
      <c r="BB2439" s="23"/>
      <c r="BC2439" s="23"/>
      <c r="BD2439" s="23"/>
      <c r="BE2439" s="23"/>
      <c r="BF2439" s="23"/>
      <c r="CH2439" s="20" t="str">
        <f t="shared" si="96"/>
        <v xml:space="preserve">[01/00/00] </v>
      </c>
    </row>
    <row r="2440" spans="40:86">
      <c r="AN2440" s="23"/>
      <c r="AO2440" s="23"/>
      <c r="AP2440" s="23"/>
      <c r="AQ2440" s="23"/>
      <c r="AR2440" s="23"/>
      <c r="AS2440" s="23"/>
      <c r="AT2440" s="23"/>
      <c r="AU2440" s="23"/>
      <c r="AV2440" s="23"/>
      <c r="AW2440" s="23"/>
      <c r="AX2440" s="23"/>
      <c r="AY2440" s="23"/>
      <c r="AZ2440" s="23"/>
      <c r="BA2440" s="23"/>
      <c r="BB2440" s="23"/>
      <c r="BC2440" s="23"/>
      <c r="BD2440" s="23"/>
      <c r="BE2440" s="23"/>
      <c r="BF2440" s="23"/>
      <c r="CH2440" s="20" t="str">
        <f t="shared" si="96"/>
        <v xml:space="preserve">[01/00/00] </v>
      </c>
    </row>
    <row r="2441" spans="40:86">
      <c r="AN2441" s="23"/>
      <c r="AO2441" s="23"/>
      <c r="AP2441" s="23"/>
      <c r="AQ2441" s="23"/>
      <c r="AR2441" s="23"/>
      <c r="AS2441" s="23"/>
      <c r="AT2441" s="23"/>
      <c r="AU2441" s="23"/>
      <c r="AV2441" s="23"/>
      <c r="AW2441" s="23"/>
      <c r="AX2441" s="23"/>
      <c r="AY2441" s="23"/>
      <c r="AZ2441" s="23"/>
      <c r="BA2441" s="23"/>
      <c r="BB2441" s="23"/>
      <c r="BC2441" s="23"/>
      <c r="BD2441" s="23"/>
      <c r="BE2441" s="23"/>
      <c r="BF2441" s="23"/>
      <c r="CH2441" s="20" t="str">
        <f t="shared" si="96"/>
        <v xml:space="preserve">[01/00/00] </v>
      </c>
    </row>
    <row r="2442" spans="40:86">
      <c r="AN2442" s="23"/>
      <c r="AO2442" s="23"/>
      <c r="AP2442" s="23"/>
      <c r="AQ2442" s="23"/>
      <c r="AR2442" s="23"/>
      <c r="AS2442" s="23"/>
      <c r="AT2442" s="23"/>
      <c r="AU2442" s="23"/>
      <c r="AV2442" s="23"/>
      <c r="AW2442" s="23"/>
      <c r="AX2442" s="23"/>
      <c r="AY2442" s="23"/>
      <c r="AZ2442" s="23"/>
      <c r="BA2442" s="23"/>
      <c r="BB2442" s="23"/>
      <c r="BC2442" s="23"/>
      <c r="BD2442" s="23"/>
      <c r="BE2442" s="23"/>
      <c r="BF2442" s="23"/>
      <c r="CH2442" s="20" t="str">
        <f t="shared" si="96"/>
        <v xml:space="preserve">[01/00/00] </v>
      </c>
    </row>
    <row r="2443" spans="40:86">
      <c r="AN2443" s="23"/>
      <c r="AO2443" s="23"/>
      <c r="AP2443" s="23"/>
      <c r="AQ2443" s="23"/>
      <c r="AR2443" s="23"/>
      <c r="AS2443" s="23"/>
      <c r="AT2443" s="23"/>
      <c r="AU2443" s="23"/>
      <c r="AV2443" s="23"/>
      <c r="AW2443" s="23"/>
      <c r="AX2443" s="23"/>
      <c r="AY2443" s="23"/>
      <c r="AZ2443" s="23"/>
      <c r="BA2443" s="23"/>
      <c r="BB2443" s="23"/>
      <c r="BC2443" s="23"/>
      <c r="BD2443" s="23"/>
      <c r="BE2443" s="23"/>
      <c r="BF2443" s="23"/>
      <c r="CH2443" s="20" t="str">
        <f t="shared" si="96"/>
        <v xml:space="preserve">[01/00/00] </v>
      </c>
    </row>
    <row r="2444" spans="40:86">
      <c r="AN2444" s="23"/>
      <c r="AO2444" s="23"/>
      <c r="AP2444" s="23"/>
      <c r="AQ2444" s="23"/>
      <c r="AR2444" s="23"/>
      <c r="AS2444" s="23"/>
      <c r="AT2444" s="23"/>
      <c r="AU2444" s="23"/>
      <c r="AV2444" s="23"/>
      <c r="AW2444" s="23"/>
      <c r="AX2444" s="23"/>
      <c r="AY2444" s="23"/>
      <c r="AZ2444" s="23"/>
      <c r="BA2444" s="23"/>
      <c r="BB2444" s="23"/>
      <c r="BC2444" s="23"/>
      <c r="BD2444" s="23"/>
      <c r="BE2444" s="23"/>
      <c r="BF2444" s="23"/>
      <c r="CH2444" s="20" t="str">
        <f t="shared" si="96"/>
        <v xml:space="preserve">[01/00/00] </v>
      </c>
    </row>
    <row r="2445" spans="40:86">
      <c r="AN2445" s="23"/>
      <c r="AO2445" s="23"/>
      <c r="AP2445" s="23"/>
      <c r="AQ2445" s="23"/>
      <c r="AR2445" s="23"/>
      <c r="AS2445" s="23"/>
      <c r="AT2445" s="23"/>
      <c r="AU2445" s="23"/>
      <c r="AV2445" s="23"/>
      <c r="AW2445" s="23"/>
      <c r="AX2445" s="23"/>
      <c r="AY2445" s="23"/>
      <c r="AZ2445" s="23"/>
      <c r="BA2445" s="23"/>
      <c r="BB2445" s="23"/>
      <c r="BC2445" s="23"/>
      <c r="BD2445" s="23"/>
      <c r="BE2445" s="23"/>
      <c r="BF2445" s="23"/>
      <c r="CH2445" s="20" t="str">
        <f t="shared" si="96"/>
        <v xml:space="preserve">[01/00/00] </v>
      </c>
    </row>
    <row r="2446" spans="40:86">
      <c r="AN2446" s="23"/>
      <c r="AO2446" s="23"/>
      <c r="AP2446" s="23"/>
      <c r="AQ2446" s="23"/>
      <c r="AR2446" s="23"/>
      <c r="AS2446" s="23"/>
      <c r="AT2446" s="23"/>
      <c r="AU2446" s="23"/>
      <c r="AV2446" s="23"/>
      <c r="AW2446" s="23"/>
      <c r="AX2446" s="23"/>
      <c r="AY2446" s="23"/>
      <c r="AZ2446" s="23"/>
      <c r="BA2446" s="23"/>
      <c r="BB2446" s="23"/>
      <c r="BC2446" s="23"/>
      <c r="BD2446" s="23"/>
      <c r="BE2446" s="23"/>
      <c r="BF2446" s="23"/>
      <c r="CH2446" s="20" t="str">
        <f t="shared" si="96"/>
        <v xml:space="preserve">[01/00/00] </v>
      </c>
    </row>
    <row r="2447" spans="40:86">
      <c r="AN2447" s="23"/>
      <c r="AO2447" s="23"/>
      <c r="AP2447" s="23"/>
      <c r="AQ2447" s="23"/>
      <c r="AR2447" s="23"/>
      <c r="AS2447" s="23"/>
      <c r="AT2447" s="23"/>
      <c r="AU2447" s="23"/>
      <c r="AV2447" s="23"/>
      <c r="AW2447" s="23"/>
      <c r="AX2447" s="23"/>
      <c r="AY2447" s="23"/>
      <c r="AZ2447" s="23"/>
      <c r="BA2447" s="23"/>
      <c r="BB2447" s="23"/>
      <c r="BC2447" s="23"/>
      <c r="BD2447" s="23"/>
      <c r="BE2447" s="23"/>
      <c r="BF2447" s="23"/>
      <c r="CH2447" s="20" t="str">
        <f t="shared" si="96"/>
        <v xml:space="preserve">[01/00/00] </v>
      </c>
    </row>
    <row r="2448" spans="40:86">
      <c r="AN2448" s="23"/>
      <c r="AO2448" s="23"/>
      <c r="AP2448" s="23"/>
      <c r="AQ2448" s="23"/>
      <c r="AR2448" s="23"/>
      <c r="AS2448" s="23"/>
      <c r="AT2448" s="23"/>
      <c r="AU2448" s="23"/>
      <c r="AV2448" s="23"/>
      <c r="AW2448" s="23"/>
      <c r="AX2448" s="23"/>
      <c r="AY2448" s="23"/>
      <c r="AZ2448" s="23"/>
      <c r="BA2448" s="23"/>
      <c r="BB2448" s="23"/>
      <c r="BC2448" s="23"/>
      <c r="BD2448" s="23"/>
      <c r="BE2448" s="23"/>
      <c r="BF2448" s="23"/>
      <c r="CH2448" s="20" t="str">
        <f t="shared" si="96"/>
        <v xml:space="preserve">[01/00/00] </v>
      </c>
    </row>
    <row r="2449" spans="40:86">
      <c r="AN2449" s="23"/>
      <c r="AO2449" s="23"/>
      <c r="AP2449" s="23"/>
      <c r="AQ2449" s="23"/>
      <c r="AR2449" s="23"/>
      <c r="AS2449" s="23"/>
      <c r="AT2449" s="23"/>
      <c r="AU2449" s="23"/>
      <c r="AV2449" s="23"/>
      <c r="AW2449" s="23"/>
      <c r="AX2449" s="23"/>
      <c r="AY2449" s="23"/>
      <c r="AZ2449" s="23"/>
      <c r="BA2449" s="23"/>
      <c r="BB2449" s="23"/>
      <c r="BC2449" s="23"/>
      <c r="BD2449" s="23"/>
      <c r="BE2449" s="23"/>
      <c r="BF2449" s="23"/>
      <c r="CH2449" s="20" t="str">
        <f t="shared" si="96"/>
        <v xml:space="preserve">[01/00/00] </v>
      </c>
    </row>
    <row r="2450" spans="40:86">
      <c r="AN2450" s="23"/>
      <c r="AO2450" s="23"/>
      <c r="AP2450" s="23"/>
      <c r="AQ2450" s="23"/>
      <c r="AR2450" s="23"/>
      <c r="AS2450" s="23"/>
      <c r="AT2450" s="23"/>
      <c r="AU2450" s="23"/>
      <c r="AV2450" s="23"/>
      <c r="AW2450" s="23"/>
      <c r="AX2450" s="23"/>
      <c r="AY2450" s="23"/>
      <c r="AZ2450" s="23"/>
      <c r="BA2450" s="23"/>
      <c r="BB2450" s="23"/>
      <c r="BC2450" s="23"/>
      <c r="BD2450" s="23"/>
      <c r="BE2450" s="23"/>
      <c r="BF2450" s="23"/>
      <c r="CH2450" s="20" t="str">
        <f t="shared" si="96"/>
        <v xml:space="preserve">[01/00/00] </v>
      </c>
    </row>
    <row r="2451" spans="40:86">
      <c r="AN2451" s="23"/>
      <c r="AO2451" s="23"/>
      <c r="AP2451" s="23"/>
      <c r="AQ2451" s="23"/>
      <c r="AR2451" s="23"/>
      <c r="AS2451" s="23"/>
      <c r="AT2451" s="23"/>
      <c r="AU2451" s="23"/>
      <c r="AV2451" s="23"/>
      <c r="AW2451" s="23"/>
      <c r="AX2451" s="23"/>
      <c r="AY2451" s="23"/>
      <c r="AZ2451" s="23"/>
      <c r="BA2451" s="23"/>
      <c r="BB2451" s="23"/>
      <c r="BC2451" s="23"/>
      <c r="BD2451" s="23"/>
      <c r="BE2451" s="23"/>
      <c r="BF2451" s="23"/>
      <c r="CH2451" s="20" t="str">
        <f t="shared" si="96"/>
        <v xml:space="preserve">[01/00/00] </v>
      </c>
    </row>
    <row r="2452" spans="40:86">
      <c r="AN2452" s="23"/>
      <c r="AO2452" s="23"/>
      <c r="AP2452" s="23"/>
      <c r="AQ2452" s="23"/>
      <c r="AR2452" s="23"/>
      <c r="AS2452" s="23"/>
      <c r="AT2452" s="23"/>
      <c r="AU2452" s="23"/>
      <c r="AV2452" s="23"/>
      <c r="AW2452" s="23"/>
      <c r="AX2452" s="23"/>
      <c r="AY2452" s="23"/>
      <c r="AZ2452" s="23"/>
      <c r="BA2452" s="23"/>
      <c r="BB2452" s="23"/>
      <c r="BC2452" s="23"/>
      <c r="BD2452" s="23"/>
      <c r="BE2452" s="23"/>
      <c r="BF2452" s="23"/>
      <c r="CH2452" s="20" t="str">
        <f t="shared" si="96"/>
        <v xml:space="preserve">[01/00/00] </v>
      </c>
    </row>
    <row r="2453" spans="40:86">
      <c r="AN2453" s="23"/>
      <c r="AO2453" s="23"/>
      <c r="AP2453" s="23"/>
      <c r="AQ2453" s="23"/>
      <c r="AR2453" s="23"/>
      <c r="AS2453" s="23"/>
      <c r="AT2453" s="23"/>
      <c r="AU2453" s="23"/>
      <c r="AV2453" s="23"/>
      <c r="AW2453" s="23"/>
      <c r="AX2453" s="23"/>
      <c r="AY2453" s="23"/>
      <c r="AZ2453" s="23"/>
      <c r="BA2453" s="23"/>
      <c r="BB2453" s="23"/>
      <c r="BC2453" s="23"/>
      <c r="BD2453" s="23"/>
      <c r="BE2453" s="23"/>
      <c r="BF2453" s="23"/>
      <c r="CH2453" s="20" t="str">
        <f t="shared" si="96"/>
        <v xml:space="preserve">[01/00/00] </v>
      </c>
    </row>
    <row r="2454" spans="40:86">
      <c r="AN2454" s="23"/>
      <c r="AO2454" s="23"/>
      <c r="AP2454" s="23"/>
      <c r="AQ2454" s="23"/>
      <c r="AR2454" s="23"/>
      <c r="AS2454" s="23"/>
      <c r="AT2454" s="23"/>
      <c r="AU2454" s="23"/>
      <c r="AV2454" s="23"/>
      <c r="AW2454" s="23"/>
      <c r="AX2454" s="23"/>
      <c r="AY2454" s="23"/>
      <c r="AZ2454" s="23"/>
      <c r="BA2454" s="23"/>
      <c r="BB2454" s="23"/>
      <c r="BC2454" s="23"/>
      <c r="BD2454" s="23"/>
      <c r="BE2454" s="23"/>
      <c r="BF2454" s="23"/>
      <c r="CH2454" s="20" t="str">
        <f t="shared" si="96"/>
        <v xml:space="preserve">[01/00/00] </v>
      </c>
    </row>
    <row r="2455" spans="40:86">
      <c r="AN2455" s="23"/>
      <c r="AO2455" s="23"/>
      <c r="AP2455" s="23"/>
      <c r="AQ2455" s="23"/>
      <c r="AR2455" s="23"/>
      <c r="AS2455" s="23"/>
      <c r="AT2455" s="23"/>
      <c r="AU2455" s="23"/>
      <c r="AV2455" s="23"/>
      <c r="AW2455" s="23"/>
      <c r="AX2455" s="23"/>
      <c r="AY2455" s="23"/>
      <c r="AZ2455" s="23"/>
      <c r="BA2455" s="23"/>
      <c r="BB2455" s="23"/>
      <c r="BC2455" s="23"/>
      <c r="BD2455" s="23"/>
      <c r="BE2455" s="23"/>
      <c r="BF2455" s="23"/>
      <c r="CH2455" s="20" t="str">
        <f t="shared" si="96"/>
        <v xml:space="preserve">[01/00/00] </v>
      </c>
    </row>
    <row r="2456" spans="40:86">
      <c r="AN2456" s="23"/>
      <c r="AO2456" s="23"/>
      <c r="AP2456" s="23"/>
      <c r="AQ2456" s="23"/>
      <c r="AR2456" s="23"/>
      <c r="AS2456" s="23"/>
      <c r="AT2456" s="23"/>
      <c r="AU2456" s="23"/>
      <c r="AV2456" s="23"/>
      <c r="AW2456" s="23"/>
      <c r="AX2456" s="23"/>
      <c r="AY2456" s="23"/>
      <c r="AZ2456" s="23"/>
      <c r="BA2456" s="23"/>
      <c r="BB2456" s="23"/>
      <c r="BC2456" s="23"/>
      <c r="BD2456" s="23"/>
      <c r="BE2456" s="23"/>
      <c r="BF2456" s="23"/>
      <c r="CH2456" s="20" t="str">
        <f t="shared" si="96"/>
        <v xml:space="preserve">[01/00/00] </v>
      </c>
    </row>
    <row r="2457" spans="40:86">
      <c r="AN2457" s="23"/>
      <c r="AO2457" s="23"/>
      <c r="AP2457" s="23"/>
      <c r="AQ2457" s="23"/>
      <c r="AR2457" s="23"/>
      <c r="AS2457" s="23"/>
      <c r="AT2457" s="23"/>
      <c r="AU2457" s="23"/>
      <c r="AV2457" s="23"/>
      <c r="AW2457" s="23"/>
      <c r="AX2457" s="23"/>
      <c r="AY2457" s="23"/>
      <c r="AZ2457" s="23"/>
      <c r="BA2457" s="23"/>
      <c r="BB2457" s="23"/>
      <c r="BC2457" s="23"/>
      <c r="BD2457" s="23"/>
      <c r="BE2457" s="23"/>
      <c r="BF2457" s="23"/>
      <c r="CH2457" s="20" t="str">
        <f t="shared" si="96"/>
        <v xml:space="preserve">[01/00/00] </v>
      </c>
    </row>
    <row r="2458" spans="40:86">
      <c r="AN2458" s="23"/>
      <c r="AO2458" s="23"/>
      <c r="AP2458" s="23"/>
      <c r="AQ2458" s="23"/>
      <c r="AR2458" s="23"/>
      <c r="AS2458" s="23"/>
      <c r="AT2458" s="23"/>
      <c r="AU2458" s="23"/>
      <c r="AV2458" s="23"/>
      <c r="AW2458" s="23"/>
      <c r="AX2458" s="23"/>
      <c r="AY2458" s="23"/>
      <c r="AZ2458" s="23"/>
      <c r="BA2458" s="23"/>
      <c r="BB2458" s="23"/>
      <c r="BC2458" s="23"/>
      <c r="BD2458" s="23"/>
      <c r="BE2458" s="23"/>
      <c r="BF2458" s="23"/>
      <c r="CH2458" s="20" t="str">
        <f t="shared" si="96"/>
        <v xml:space="preserve">[01/00/00] </v>
      </c>
    </row>
    <row r="2459" spans="40:86">
      <c r="AN2459" s="23"/>
      <c r="AO2459" s="23"/>
      <c r="AP2459" s="23"/>
      <c r="AQ2459" s="23"/>
      <c r="AR2459" s="23"/>
      <c r="AS2459" s="23"/>
      <c r="AT2459" s="23"/>
      <c r="AU2459" s="23"/>
      <c r="AV2459" s="23"/>
      <c r="AW2459" s="23"/>
      <c r="AX2459" s="23"/>
      <c r="AY2459" s="23"/>
      <c r="AZ2459" s="23"/>
      <c r="BA2459" s="23"/>
      <c r="BB2459" s="23"/>
      <c r="BC2459" s="23"/>
      <c r="BD2459" s="23"/>
      <c r="BE2459" s="23"/>
      <c r="BF2459" s="23"/>
      <c r="CH2459" s="20" t="str">
        <f t="shared" si="96"/>
        <v xml:space="preserve">[01/00/00] </v>
      </c>
    </row>
    <row r="2460" spans="40:86">
      <c r="AN2460" s="23"/>
      <c r="AO2460" s="23"/>
      <c r="AP2460" s="23"/>
      <c r="AQ2460" s="23"/>
      <c r="AR2460" s="23"/>
      <c r="AS2460" s="23"/>
      <c r="AT2460" s="23"/>
      <c r="AU2460" s="23"/>
      <c r="AV2460" s="23"/>
      <c r="AW2460" s="23"/>
      <c r="AX2460" s="23"/>
      <c r="AY2460" s="23"/>
      <c r="AZ2460" s="23"/>
      <c r="BA2460" s="23"/>
      <c r="BB2460" s="23"/>
      <c r="BC2460" s="23"/>
      <c r="BD2460" s="23"/>
      <c r="BE2460" s="23"/>
      <c r="BF2460" s="23"/>
      <c r="CH2460" s="20" t="str">
        <f t="shared" si="96"/>
        <v xml:space="preserve">[01/00/00] </v>
      </c>
    </row>
    <row r="2461" spans="40:86">
      <c r="AN2461" s="23"/>
      <c r="AO2461" s="23"/>
      <c r="AP2461" s="23"/>
      <c r="AQ2461" s="23"/>
      <c r="AR2461" s="23"/>
      <c r="AS2461" s="23"/>
      <c r="AT2461" s="23"/>
      <c r="AU2461" s="23"/>
      <c r="AV2461" s="23"/>
      <c r="AW2461" s="23"/>
      <c r="AX2461" s="23"/>
      <c r="AY2461" s="23"/>
      <c r="AZ2461" s="23"/>
      <c r="BA2461" s="23"/>
      <c r="BB2461" s="23"/>
      <c r="BC2461" s="23"/>
      <c r="BD2461" s="23"/>
      <c r="BE2461" s="23"/>
      <c r="BF2461" s="23"/>
      <c r="CH2461" s="20" t="str">
        <f t="shared" si="96"/>
        <v xml:space="preserve">[01/00/00] </v>
      </c>
    </row>
    <row r="2462" spans="40:86">
      <c r="AN2462" s="23"/>
      <c r="AO2462" s="23"/>
      <c r="AP2462" s="23"/>
      <c r="AQ2462" s="23"/>
      <c r="AR2462" s="23"/>
      <c r="AS2462" s="23"/>
      <c r="AT2462" s="23"/>
      <c r="AU2462" s="23"/>
      <c r="AV2462" s="23"/>
      <c r="AW2462" s="23"/>
      <c r="AX2462" s="23"/>
      <c r="AY2462" s="23"/>
      <c r="AZ2462" s="23"/>
      <c r="BA2462" s="23"/>
      <c r="BB2462" s="23"/>
      <c r="BC2462" s="23"/>
      <c r="BD2462" s="23"/>
      <c r="BE2462" s="23"/>
      <c r="BF2462" s="23"/>
      <c r="CH2462" s="20" t="str">
        <f t="shared" si="96"/>
        <v xml:space="preserve">[01/00/00] </v>
      </c>
    </row>
    <row r="2463" spans="40:86">
      <c r="AN2463" s="23"/>
      <c r="AO2463" s="23"/>
      <c r="AP2463" s="23"/>
      <c r="AQ2463" s="23"/>
      <c r="AR2463" s="23"/>
      <c r="AS2463" s="23"/>
      <c r="AT2463" s="23"/>
      <c r="AU2463" s="23"/>
      <c r="AV2463" s="23"/>
      <c r="AW2463" s="23"/>
      <c r="AX2463" s="23"/>
      <c r="AY2463" s="23"/>
      <c r="AZ2463" s="23"/>
      <c r="BA2463" s="23"/>
      <c r="BB2463" s="23"/>
      <c r="BC2463" s="23"/>
      <c r="BD2463" s="23"/>
      <c r="BE2463" s="23"/>
      <c r="BF2463" s="23"/>
      <c r="CH2463" s="20" t="str">
        <f t="shared" si="96"/>
        <v xml:space="preserve">[01/00/00] </v>
      </c>
    </row>
    <row r="2464" spans="40:86">
      <c r="AN2464" s="23"/>
      <c r="AO2464" s="23"/>
      <c r="AP2464" s="23"/>
      <c r="AQ2464" s="23"/>
      <c r="AR2464" s="23"/>
      <c r="AS2464" s="23"/>
      <c r="AT2464" s="23"/>
      <c r="AU2464" s="23"/>
      <c r="AV2464" s="23"/>
      <c r="AW2464" s="23"/>
      <c r="AX2464" s="23"/>
      <c r="AY2464" s="23"/>
      <c r="AZ2464" s="23"/>
      <c r="BA2464" s="23"/>
      <c r="BB2464" s="23"/>
      <c r="BC2464" s="23"/>
      <c r="BD2464" s="23"/>
      <c r="BE2464" s="23"/>
      <c r="BF2464" s="23"/>
      <c r="CH2464" s="20" t="str">
        <f t="shared" si="96"/>
        <v xml:space="preserve">[01/00/00] </v>
      </c>
    </row>
    <row r="2465" spans="40:86">
      <c r="AN2465" s="23"/>
      <c r="AO2465" s="23"/>
      <c r="AP2465" s="23"/>
      <c r="AQ2465" s="23"/>
      <c r="AR2465" s="23"/>
      <c r="AS2465" s="23"/>
      <c r="AT2465" s="23"/>
      <c r="AU2465" s="23"/>
      <c r="AV2465" s="23"/>
      <c r="AW2465" s="23"/>
      <c r="AX2465" s="23"/>
      <c r="AY2465" s="23"/>
      <c r="AZ2465" s="23"/>
      <c r="BA2465" s="23"/>
      <c r="BB2465" s="23"/>
      <c r="BC2465" s="23"/>
      <c r="BD2465" s="23"/>
      <c r="BE2465" s="23"/>
      <c r="BF2465" s="23"/>
      <c r="CH2465" s="20" t="str">
        <f t="shared" si="96"/>
        <v xml:space="preserve">[01/00/00] </v>
      </c>
    </row>
    <row r="2466" spans="40:86">
      <c r="AN2466" s="23"/>
      <c r="AO2466" s="23"/>
      <c r="AP2466" s="23"/>
      <c r="AQ2466" s="23"/>
      <c r="AR2466" s="23"/>
      <c r="AS2466" s="23"/>
      <c r="AT2466" s="23"/>
      <c r="AU2466" s="23"/>
      <c r="AV2466" s="23"/>
      <c r="AW2466" s="23"/>
      <c r="AX2466" s="23"/>
      <c r="AY2466" s="23"/>
      <c r="AZ2466" s="23"/>
      <c r="BA2466" s="23"/>
      <c r="BB2466" s="23"/>
      <c r="BC2466" s="23"/>
      <c r="BD2466" s="23"/>
      <c r="BE2466" s="23"/>
      <c r="BF2466" s="23"/>
      <c r="CH2466" s="20" t="str">
        <f t="shared" si="96"/>
        <v xml:space="preserve">[01/00/00] </v>
      </c>
    </row>
    <row r="2467" spans="40:86">
      <c r="AN2467" s="23"/>
      <c r="AO2467" s="23"/>
      <c r="AP2467" s="23"/>
      <c r="AQ2467" s="23"/>
      <c r="AR2467" s="23"/>
      <c r="AS2467" s="23"/>
      <c r="AT2467" s="23"/>
      <c r="AU2467" s="23"/>
      <c r="AV2467" s="23"/>
      <c r="AW2467" s="23"/>
      <c r="AX2467" s="23"/>
      <c r="AY2467" s="23"/>
      <c r="AZ2467" s="23"/>
      <c r="BA2467" s="23"/>
      <c r="BB2467" s="23"/>
      <c r="BC2467" s="23"/>
      <c r="BD2467" s="23"/>
      <c r="BE2467" s="23"/>
      <c r="BF2467" s="23"/>
      <c r="CH2467" s="20" t="str">
        <f t="shared" si="96"/>
        <v xml:space="preserve">[01/00/00] </v>
      </c>
    </row>
    <row r="2468" spans="40:86">
      <c r="AN2468" s="23"/>
      <c r="AO2468" s="23"/>
      <c r="AP2468" s="23"/>
      <c r="AQ2468" s="23"/>
      <c r="AR2468" s="23"/>
      <c r="AS2468" s="23"/>
      <c r="AT2468" s="23"/>
      <c r="AU2468" s="23"/>
      <c r="AV2468" s="23"/>
      <c r="AW2468" s="23"/>
      <c r="AX2468" s="23"/>
      <c r="AY2468" s="23"/>
      <c r="AZ2468" s="23"/>
      <c r="BA2468" s="23"/>
      <c r="BB2468" s="23"/>
      <c r="BC2468" s="23"/>
      <c r="BD2468" s="23"/>
      <c r="BE2468" s="23"/>
      <c r="BF2468" s="23"/>
      <c r="CH2468" s="20" t="str">
        <f t="shared" si="96"/>
        <v xml:space="preserve">[01/00/00] </v>
      </c>
    </row>
    <row r="2469" spans="40:86">
      <c r="AN2469" s="23"/>
      <c r="AO2469" s="23"/>
      <c r="AP2469" s="23"/>
      <c r="AQ2469" s="23"/>
      <c r="AR2469" s="23"/>
      <c r="AS2469" s="23"/>
      <c r="AT2469" s="23"/>
      <c r="AU2469" s="23"/>
      <c r="AV2469" s="23"/>
      <c r="AW2469" s="23"/>
      <c r="AX2469" s="23"/>
      <c r="AY2469" s="23"/>
      <c r="AZ2469" s="23"/>
      <c r="BA2469" s="23"/>
      <c r="BB2469" s="23"/>
      <c r="BC2469" s="23"/>
      <c r="BD2469" s="23"/>
      <c r="BE2469" s="23"/>
      <c r="BF2469" s="23"/>
      <c r="CH2469" s="20" t="str">
        <f t="shared" si="96"/>
        <v xml:space="preserve">[01/00/00] </v>
      </c>
    </row>
    <row r="2470" spans="40:86">
      <c r="AN2470" s="23"/>
      <c r="AO2470" s="23"/>
      <c r="AP2470" s="23"/>
      <c r="AQ2470" s="23"/>
      <c r="AR2470" s="23"/>
      <c r="AS2470" s="23"/>
      <c r="AT2470" s="23"/>
      <c r="AU2470" s="23"/>
      <c r="AV2470" s="23"/>
      <c r="AW2470" s="23"/>
      <c r="AX2470" s="23"/>
      <c r="AY2470" s="23"/>
      <c r="AZ2470" s="23"/>
      <c r="BA2470" s="23"/>
      <c r="BB2470" s="23"/>
      <c r="BC2470" s="23"/>
      <c r="BD2470" s="23"/>
      <c r="BE2470" s="23"/>
      <c r="BF2470" s="23"/>
      <c r="CH2470" s="20" t="str">
        <f t="shared" si="96"/>
        <v xml:space="preserve">[01/00/00] </v>
      </c>
    </row>
    <row r="2471" spans="40:86">
      <c r="AN2471" s="23"/>
      <c r="AO2471" s="23"/>
      <c r="AP2471" s="23"/>
      <c r="AQ2471" s="23"/>
      <c r="AR2471" s="23"/>
      <c r="AS2471" s="23"/>
      <c r="AT2471" s="23"/>
      <c r="AU2471" s="23"/>
      <c r="AV2471" s="23"/>
      <c r="AW2471" s="23"/>
      <c r="AX2471" s="23"/>
      <c r="AY2471" s="23"/>
      <c r="AZ2471" s="23"/>
      <c r="BA2471" s="23"/>
      <c r="BB2471" s="23"/>
      <c r="BC2471" s="23"/>
      <c r="BD2471" s="23"/>
      <c r="BE2471" s="23"/>
      <c r="BF2471" s="23"/>
      <c r="CH2471" s="20" t="str">
        <f t="shared" si="96"/>
        <v xml:space="preserve">[01/00/00] </v>
      </c>
    </row>
    <row r="2472" spans="40:86">
      <c r="AN2472" s="23"/>
      <c r="AO2472" s="23"/>
      <c r="AP2472" s="23"/>
      <c r="AQ2472" s="23"/>
      <c r="AR2472" s="23"/>
      <c r="AS2472" s="23"/>
      <c r="AT2472" s="23"/>
      <c r="AU2472" s="23"/>
      <c r="AV2472" s="23"/>
      <c r="AW2472" s="23"/>
      <c r="AX2472" s="23"/>
      <c r="AY2472" s="23"/>
      <c r="AZ2472" s="23"/>
      <c r="BA2472" s="23"/>
      <c r="BB2472" s="23"/>
      <c r="BC2472" s="23"/>
      <c r="BD2472" s="23"/>
      <c r="BE2472" s="23"/>
      <c r="BF2472" s="23"/>
      <c r="CH2472" s="20" t="str">
        <f t="shared" si="96"/>
        <v xml:space="preserve">[01/00/00] </v>
      </c>
    </row>
    <row r="2473" spans="40:86">
      <c r="AN2473" s="23"/>
      <c r="AO2473" s="23"/>
      <c r="AP2473" s="23"/>
      <c r="AQ2473" s="23"/>
      <c r="AR2473" s="23"/>
      <c r="AS2473" s="23"/>
      <c r="AT2473" s="23"/>
      <c r="AU2473" s="23"/>
      <c r="AV2473" s="23"/>
      <c r="AW2473" s="23"/>
      <c r="AX2473" s="23"/>
      <c r="AY2473" s="23"/>
      <c r="AZ2473" s="23"/>
      <c r="BA2473" s="23"/>
      <c r="BB2473" s="23"/>
      <c r="BC2473" s="23"/>
      <c r="BD2473" s="23"/>
      <c r="BE2473" s="23"/>
      <c r="BF2473" s="23"/>
      <c r="CH2473" s="20" t="str">
        <f t="shared" si="96"/>
        <v xml:space="preserve">[01/00/00] </v>
      </c>
    </row>
    <row r="2474" spans="40:86">
      <c r="AN2474" s="23"/>
      <c r="AO2474" s="23"/>
      <c r="AP2474" s="23"/>
      <c r="AQ2474" s="23"/>
      <c r="AR2474" s="23"/>
      <c r="AS2474" s="23"/>
      <c r="AT2474" s="23"/>
      <c r="AU2474" s="23"/>
      <c r="AV2474" s="23"/>
      <c r="AW2474" s="23"/>
      <c r="AX2474" s="23"/>
      <c r="AY2474" s="23"/>
      <c r="AZ2474" s="23"/>
      <c r="BA2474" s="23"/>
      <c r="BB2474" s="23"/>
      <c r="BC2474" s="23"/>
      <c r="BD2474" s="23"/>
      <c r="BE2474" s="23"/>
      <c r="BF2474" s="23"/>
      <c r="CH2474" s="20" t="str">
        <f t="shared" si="96"/>
        <v xml:space="preserve">[01/00/00] </v>
      </c>
    </row>
    <row r="2475" spans="40:86">
      <c r="AN2475" s="23"/>
      <c r="AO2475" s="23"/>
      <c r="AP2475" s="23"/>
      <c r="AQ2475" s="23"/>
      <c r="AR2475" s="23"/>
      <c r="AS2475" s="23"/>
      <c r="AT2475" s="23"/>
      <c r="AU2475" s="23"/>
      <c r="AV2475" s="23"/>
      <c r="AW2475" s="23"/>
      <c r="AX2475" s="23"/>
      <c r="AY2475" s="23"/>
      <c r="AZ2475" s="23"/>
      <c r="BA2475" s="23"/>
      <c r="BB2475" s="23"/>
      <c r="BC2475" s="23"/>
      <c r="BD2475" s="23"/>
      <c r="BE2475" s="23"/>
      <c r="BF2475" s="23"/>
      <c r="CH2475" s="20" t="str">
        <f t="shared" si="96"/>
        <v xml:space="preserve">[01/00/00] </v>
      </c>
    </row>
    <row r="2476" spans="40:86">
      <c r="AN2476" s="23"/>
      <c r="AO2476" s="23"/>
      <c r="AP2476" s="23"/>
      <c r="AQ2476" s="23"/>
      <c r="AR2476" s="23"/>
      <c r="AS2476" s="23"/>
      <c r="AT2476" s="23"/>
      <c r="AU2476" s="23"/>
      <c r="AV2476" s="23"/>
      <c r="AW2476" s="23"/>
      <c r="AX2476" s="23"/>
      <c r="AY2476" s="23"/>
      <c r="AZ2476" s="23"/>
      <c r="BA2476" s="23"/>
      <c r="BB2476" s="23"/>
      <c r="BC2476" s="23"/>
      <c r="BD2476" s="23"/>
      <c r="BE2476" s="23"/>
      <c r="BF2476" s="23"/>
      <c r="CH2476" s="20" t="str">
        <f t="shared" si="96"/>
        <v xml:space="preserve">[01/00/00] </v>
      </c>
    </row>
    <row r="2477" spans="40:86">
      <c r="AN2477" s="23"/>
      <c r="AO2477" s="23"/>
      <c r="AP2477" s="23"/>
      <c r="AQ2477" s="23"/>
      <c r="AR2477" s="23"/>
      <c r="AS2477" s="23"/>
      <c r="AT2477" s="23"/>
      <c r="AU2477" s="23"/>
      <c r="AV2477" s="23"/>
      <c r="AW2477" s="23"/>
      <c r="AX2477" s="23"/>
      <c r="AY2477" s="23"/>
      <c r="AZ2477" s="23"/>
      <c r="BA2477" s="23"/>
      <c r="BB2477" s="23"/>
      <c r="BC2477" s="23"/>
      <c r="BD2477" s="23"/>
      <c r="BE2477" s="23"/>
      <c r="BF2477" s="23"/>
      <c r="CH2477" s="20" t="str">
        <f t="shared" si="96"/>
        <v xml:space="preserve">[01/00/00] </v>
      </c>
    </row>
    <row r="2478" spans="40:86">
      <c r="AN2478" s="23"/>
      <c r="AO2478" s="23"/>
      <c r="AP2478" s="23"/>
      <c r="AQ2478" s="23"/>
      <c r="AR2478" s="23"/>
      <c r="AS2478" s="23"/>
      <c r="AT2478" s="23"/>
      <c r="AU2478" s="23"/>
      <c r="AV2478" s="23"/>
      <c r="AW2478" s="23"/>
      <c r="AX2478" s="23"/>
      <c r="AY2478" s="23"/>
      <c r="AZ2478" s="23"/>
      <c r="BA2478" s="23"/>
      <c r="BB2478" s="23"/>
      <c r="BC2478" s="23"/>
      <c r="BD2478" s="23"/>
      <c r="BE2478" s="23"/>
      <c r="BF2478" s="23"/>
      <c r="CH2478" s="20" t="str">
        <f t="shared" si="96"/>
        <v xml:space="preserve">[01/00/00] </v>
      </c>
    </row>
    <row r="2479" spans="40:86">
      <c r="AN2479" s="23"/>
      <c r="AO2479" s="23"/>
      <c r="AP2479" s="23"/>
      <c r="AQ2479" s="23"/>
      <c r="AR2479" s="23"/>
      <c r="AS2479" s="23"/>
      <c r="AT2479" s="23"/>
      <c r="AU2479" s="23"/>
      <c r="AV2479" s="23"/>
      <c r="AW2479" s="23"/>
      <c r="AX2479" s="23"/>
      <c r="AY2479" s="23"/>
      <c r="AZ2479" s="23"/>
      <c r="BA2479" s="23"/>
      <c r="BB2479" s="23"/>
      <c r="BC2479" s="23"/>
      <c r="BD2479" s="23"/>
      <c r="BE2479" s="23"/>
      <c r="BF2479" s="23"/>
      <c r="CH2479" s="20" t="str">
        <f t="shared" si="96"/>
        <v xml:space="preserve">[01/00/00] </v>
      </c>
    </row>
    <row r="2480" spans="40:86">
      <c r="AN2480" s="23"/>
      <c r="AO2480" s="23"/>
      <c r="AP2480" s="23"/>
      <c r="AQ2480" s="23"/>
      <c r="AR2480" s="23"/>
      <c r="AS2480" s="23"/>
      <c r="AT2480" s="23"/>
      <c r="AU2480" s="23"/>
      <c r="AV2480" s="23"/>
      <c r="AW2480" s="23"/>
      <c r="AX2480" s="23"/>
      <c r="AY2480" s="23"/>
      <c r="AZ2480" s="23"/>
      <c r="BA2480" s="23"/>
      <c r="BB2480" s="23"/>
      <c r="BC2480" s="23"/>
      <c r="BD2480" s="23"/>
      <c r="BE2480" s="23"/>
      <c r="BF2480" s="23"/>
      <c r="CH2480" s="20" t="str">
        <f t="shared" si="96"/>
        <v xml:space="preserve">[01/00/00] </v>
      </c>
    </row>
    <row r="2481" spans="40:86">
      <c r="AN2481" s="23"/>
      <c r="AO2481" s="23"/>
      <c r="AP2481" s="23"/>
      <c r="AQ2481" s="23"/>
      <c r="AR2481" s="23"/>
      <c r="AS2481" s="23"/>
      <c r="AT2481" s="23"/>
      <c r="AU2481" s="23"/>
      <c r="AV2481" s="23"/>
      <c r="AW2481" s="23"/>
      <c r="AX2481" s="23"/>
      <c r="AY2481" s="23"/>
      <c r="AZ2481" s="23"/>
      <c r="BA2481" s="23"/>
      <c r="BB2481" s="23"/>
      <c r="BC2481" s="23"/>
      <c r="BD2481" s="23"/>
      <c r="BE2481" s="23"/>
      <c r="BF2481" s="23"/>
      <c r="CH2481" s="20" t="str">
        <f t="shared" si="96"/>
        <v xml:space="preserve">[01/00/00] </v>
      </c>
    </row>
    <row r="2482" spans="40:86">
      <c r="AN2482" s="23"/>
      <c r="AO2482" s="23"/>
      <c r="AP2482" s="23"/>
      <c r="AQ2482" s="23"/>
      <c r="AR2482" s="23"/>
      <c r="AS2482" s="23"/>
      <c r="AT2482" s="23"/>
      <c r="AU2482" s="23"/>
      <c r="AV2482" s="23"/>
      <c r="AW2482" s="23"/>
      <c r="AX2482" s="23"/>
      <c r="AY2482" s="23"/>
      <c r="AZ2482" s="23"/>
      <c r="BA2482" s="23"/>
      <c r="BB2482" s="23"/>
      <c r="BC2482" s="23"/>
      <c r="BD2482" s="23"/>
      <c r="BE2482" s="23"/>
      <c r="BF2482" s="23"/>
      <c r="CH2482" s="20" t="str">
        <f t="shared" si="96"/>
        <v xml:space="preserve">[01/00/00] </v>
      </c>
    </row>
    <row r="2483" spans="40:86">
      <c r="AN2483" s="23"/>
      <c r="AO2483" s="23"/>
      <c r="AP2483" s="23"/>
      <c r="AQ2483" s="23"/>
      <c r="AR2483" s="23"/>
      <c r="AS2483" s="23"/>
      <c r="AT2483" s="23"/>
      <c r="AU2483" s="23"/>
      <c r="AV2483" s="23"/>
      <c r="AW2483" s="23"/>
      <c r="AX2483" s="23"/>
      <c r="AY2483" s="23"/>
      <c r="AZ2483" s="23"/>
      <c r="BA2483" s="23"/>
      <c r="BB2483" s="23"/>
      <c r="BC2483" s="23"/>
      <c r="BD2483" s="23"/>
      <c r="BE2483" s="23"/>
      <c r="BF2483" s="23"/>
      <c r="CH2483" s="20" t="str">
        <f t="shared" si="96"/>
        <v xml:space="preserve">[01/00/00] </v>
      </c>
    </row>
    <row r="2484" spans="40:86">
      <c r="AN2484" s="23"/>
      <c r="AO2484" s="23"/>
      <c r="AP2484" s="23"/>
      <c r="AQ2484" s="23"/>
      <c r="AR2484" s="23"/>
      <c r="AS2484" s="23"/>
      <c r="AT2484" s="23"/>
      <c r="AU2484" s="23"/>
      <c r="AV2484" s="23"/>
      <c r="AW2484" s="23"/>
      <c r="AX2484" s="23"/>
      <c r="AY2484" s="23"/>
      <c r="AZ2484" s="23"/>
      <c r="BA2484" s="23"/>
      <c r="BB2484" s="23"/>
      <c r="BC2484" s="23"/>
      <c r="BD2484" s="23"/>
      <c r="BE2484" s="23"/>
      <c r="BF2484" s="23"/>
      <c r="CH2484" s="20" t="str">
        <f t="shared" si="96"/>
        <v xml:space="preserve">[01/00/00] </v>
      </c>
    </row>
    <row r="2485" spans="40:86">
      <c r="AN2485" s="23"/>
      <c r="AO2485" s="23"/>
      <c r="AP2485" s="23"/>
      <c r="AQ2485" s="23"/>
      <c r="AR2485" s="23"/>
      <c r="AS2485" s="23"/>
      <c r="AT2485" s="23"/>
      <c r="AU2485" s="23"/>
      <c r="AV2485" s="23"/>
      <c r="AW2485" s="23"/>
      <c r="AX2485" s="23"/>
      <c r="AY2485" s="23"/>
      <c r="AZ2485" s="23"/>
      <c r="BA2485" s="23"/>
      <c r="BB2485" s="23"/>
      <c r="BC2485" s="23"/>
      <c r="BD2485" s="23"/>
      <c r="BE2485" s="23"/>
      <c r="BF2485" s="23"/>
      <c r="CH2485" s="20" t="str">
        <f t="shared" si="96"/>
        <v xml:space="preserve">[01/00/00] </v>
      </c>
    </row>
    <row r="2486" spans="40:86">
      <c r="AN2486" s="23"/>
      <c r="AO2486" s="23"/>
      <c r="AP2486" s="23"/>
      <c r="AQ2486" s="23"/>
      <c r="AR2486" s="23"/>
      <c r="AS2486" s="23"/>
      <c r="AT2486" s="23"/>
      <c r="AU2486" s="23"/>
      <c r="AV2486" s="23"/>
      <c r="AW2486" s="23"/>
      <c r="AX2486" s="23"/>
      <c r="AY2486" s="23"/>
      <c r="AZ2486" s="23"/>
      <c r="BA2486" s="23"/>
      <c r="BB2486" s="23"/>
      <c r="BC2486" s="23"/>
      <c r="BD2486" s="23"/>
      <c r="BE2486" s="23"/>
      <c r="BF2486" s="23"/>
      <c r="CH2486" s="20" t="str">
        <f t="shared" si="96"/>
        <v xml:space="preserve">[01/00/00] </v>
      </c>
    </row>
    <row r="2487" spans="40:86">
      <c r="AN2487" s="23"/>
      <c r="AO2487" s="23"/>
      <c r="AP2487" s="23"/>
      <c r="AQ2487" s="23"/>
      <c r="AR2487" s="23"/>
      <c r="AS2487" s="23"/>
      <c r="AT2487" s="23"/>
      <c r="AU2487" s="23"/>
      <c r="AV2487" s="23"/>
      <c r="AW2487" s="23"/>
      <c r="AX2487" s="23"/>
      <c r="AY2487" s="23"/>
      <c r="AZ2487" s="23"/>
      <c r="BA2487" s="23"/>
      <c r="BB2487" s="23"/>
      <c r="BC2487" s="23"/>
      <c r="BD2487" s="23"/>
      <c r="BE2487" s="23"/>
      <c r="BF2487" s="23"/>
      <c r="CH2487" s="20" t="str">
        <f t="shared" si="96"/>
        <v xml:space="preserve">[01/00/00] </v>
      </c>
    </row>
    <row r="2488" spans="40:86">
      <c r="AN2488" s="23"/>
      <c r="AO2488" s="23"/>
      <c r="AP2488" s="23"/>
      <c r="AQ2488" s="23"/>
      <c r="AR2488" s="23"/>
      <c r="AS2488" s="23"/>
      <c r="AT2488" s="23"/>
      <c r="AU2488" s="23"/>
      <c r="AV2488" s="23"/>
      <c r="AW2488" s="23"/>
      <c r="AX2488" s="23"/>
      <c r="AY2488" s="23"/>
      <c r="AZ2488" s="23"/>
      <c r="BA2488" s="23"/>
      <c r="BB2488" s="23"/>
      <c r="BC2488" s="23"/>
      <c r="BD2488" s="23"/>
      <c r="BE2488" s="23"/>
      <c r="BF2488" s="23"/>
      <c r="CH2488" s="20" t="str">
        <f t="shared" si="96"/>
        <v xml:space="preserve">[01/00/00] </v>
      </c>
    </row>
    <row r="2489" spans="40:86">
      <c r="AN2489" s="23"/>
      <c r="AO2489" s="23"/>
      <c r="AP2489" s="23"/>
      <c r="AQ2489" s="23"/>
      <c r="AR2489" s="23"/>
      <c r="AS2489" s="23"/>
      <c r="AT2489" s="23"/>
      <c r="AU2489" s="23"/>
      <c r="AV2489" s="23"/>
      <c r="AW2489" s="23"/>
      <c r="AX2489" s="23"/>
      <c r="AY2489" s="23"/>
      <c r="AZ2489" s="23"/>
      <c r="BA2489" s="23"/>
      <c r="BB2489" s="23"/>
      <c r="BC2489" s="23"/>
      <c r="BD2489" s="23"/>
      <c r="BE2489" s="23"/>
      <c r="BF2489" s="23"/>
      <c r="CH2489" s="20" t="str">
        <f t="shared" si="96"/>
        <v xml:space="preserve">[01/00/00] </v>
      </c>
    </row>
    <row r="2490" spans="40:86">
      <c r="AN2490" s="23"/>
      <c r="AO2490" s="23"/>
      <c r="AP2490" s="23"/>
      <c r="AQ2490" s="23"/>
      <c r="AR2490" s="23"/>
      <c r="AS2490" s="23"/>
      <c r="AT2490" s="23"/>
      <c r="AU2490" s="23"/>
      <c r="AV2490" s="23"/>
      <c r="AW2490" s="23"/>
      <c r="AX2490" s="23"/>
      <c r="AY2490" s="23"/>
      <c r="AZ2490" s="23"/>
      <c r="BA2490" s="23"/>
      <c r="BB2490" s="23"/>
      <c r="BC2490" s="23"/>
      <c r="BD2490" s="23"/>
      <c r="BE2490" s="23"/>
      <c r="BF2490" s="23"/>
      <c r="CH2490" s="20" t="str">
        <f t="shared" si="96"/>
        <v xml:space="preserve">[01/00/00] </v>
      </c>
    </row>
    <row r="2491" spans="40:86">
      <c r="AN2491" s="23"/>
      <c r="AO2491" s="23"/>
      <c r="AP2491" s="23"/>
      <c r="AQ2491" s="23"/>
      <c r="AR2491" s="23"/>
      <c r="AS2491" s="23"/>
      <c r="AT2491" s="23"/>
      <c r="AU2491" s="23"/>
      <c r="AV2491" s="23"/>
      <c r="AW2491" s="23"/>
      <c r="AX2491" s="23"/>
      <c r="AY2491" s="23"/>
      <c r="AZ2491" s="23"/>
      <c r="BA2491" s="23"/>
      <c r="BB2491" s="23"/>
      <c r="BC2491" s="23"/>
      <c r="BD2491" s="23"/>
      <c r="BE2491" s="23"/>
      <c r="BF2491" s="23"/>
      <c r="CH2491" s="20" t="str">
        <f t="shared" si="96"/>
        <v xml:space="preserve">[01/00/00] </v>
      </c>
    </row>
    <row r="2492" spans="40:86">
      <c r="AN2492" s="23"/>
      <c r="AO2492" s="23"/>
      <c r="AP2492" s="23"/>
      <c r="AQ2492" s="23"/>
      <c r="AR2492" s="23"/>
      <c r="AS2492" s="23"/>
      <c r="AT2492" s="23"/>
      <c r="AU2492" s="23"/>
      <c r="AV2492" s="23"/>
      <c r="AW2492" s="23"/>
      <c r="AX2492" s="23"/>
      <c r="AY2492" s="23"/>
      <c r="AZ2492" s="23"/>
      <c r="BA2492" s="23"/>
      <c r="BB2492" s="23"/>
      <c r="BC2492" s="23"/>
      <c r="BD2492" s="23"/>
      <c r="BE2492" s="23"/>
      <c r="BF2492" s="23"/>
      <c r="CH2492" s="20" t="str">
        <f t="shared" si="96"/>
        <v xml:space="preserve">[01/00/00] </v>
      </c>
    </row>
    <row r="2493" spans="40:86">
      <c r="AN2493" s="23"/>
      <c r="AO2493" s="23"/>
      <c r="AP2493" s="23"/>
      <c r="AQ2493" s="23"/>
      <c r="AR2493" s="23"/>
      <c r="AS2493" s="23"/>
      <c r="AT2493" s="23"/>
      <c r="AU2493" s="23"/>
      <c r="AV2493" s="23"/>
      <c r="AW2493" s="23"/>
      <c r="AX2493" s="23"/>
      <c r="AY2493" s="23"/>
      <c r="AZ2493" s="23"/>
      <c r="BA2493" s="23"/>
      <c r="BB2493" s="23"/>
      <c r="BC2493" s="23"/>
      <c r="BD2493" s="23"/>
      <c r="BE2493" s="23"/>
      <c r="BF2493" s="23"/>
      <c r="CH2493" s="20" t="str">
        <f t="shared" si="96"/>
        <v xml:space="preserve">[01/00/00] </v>
      </c>
    </row>
    <row r="2494" spans="40:86">
      <c r="AN2494" s="23"/>
      <c r="AO2494" s="23"/>
      <c r="AP2494" s="23"/>
      <c r="AQ2494" s="23"/>
      <c r="AR2494" s="23"/>
      <c r="AS2494" s="23"/>
      <c r="AT2494" s="23"/>
      <c r="AU2494" s="23"/>
      <c r="AV2494" s="23"/>
      <c r="AW2494" s="23"/>
      <c r="AX2494" s="23"/>
      <c r="AY2494" s="23"/>
      <c r="AZ2494" s="23"/>
      <c r="BA2494" s="23"/>
      <c r="BB2494" s="23"/>
      <c r="BC2494" s="23"/>
      <c r="BD2494" s="23"/>
      <c r="BE2494" s="23"/>
      <c r="BF2494" s="23"/>
      <c r="CH2494" s="20" t="str">
        <f t="shared" si="96"/>
        <v xml:space="preserve">[01/00/00] </v>
      </c>
    </row>
    <row r="2495" spans="40:86">
      <c r="AN2495" s="23"/>
      <c r="AO2495" s="23"/>
      <c r="AP2495" s="23"/>
      <c r="AQ2495" s="23"/>
      <c r="AR2495" s="23"/>
      <c r="AS2495" s="23"/>
      <c r="AT2495" s="23"/>
      <c r="AU2495" s="23"/>
      <c r="AV2495" s="23"/>
      <c r="AW2495" s="23"/>
      <c r="AX2495" s="23"/>
      <c r="AY2495" s="23"/>
      <c r="AZ2495" s="23"/>
      <c r="BA2495" s="23"/>
      <c r="BB2495" s="23"/>
      <c r="BC2495" s="23"/>
      <c r="BD2495" s="23"/>
      <c r="BE2495" s="23"/>
      <c r="BF2495" s="23"/>
      <c r="CH2495" s="20" t="str">
        <f t="shared" si="96"/>
        <v xml:space="preserve">[01/00/00] </v>
      </c>
    </row>
    <row r="2496" spans="40:86">
      <c r="AN2496" s="23"/>
      <c r="AO2496" s="23"/>
      <c r="AP2496" s="23"/>
      <c r="AQ2496" s="23"/>
      <c r="AR2496" s="23"/>
      <c r="AS2496" s="23"/>
      <c r="AT2496" s="23"/>
      <c r="AU2496" s="23"/>
      <c r="AV2496" s="23"/>
      <c r="AW2496" s="23"/>
      <c r="AX2496" s="23"/>
      <c r="AY2496" s="23"/>
      <c r="AZ2496" s="23"/>
      <c r="BA2496" s="23"/>
      <c r="BB2496" s="23"/>
      <c r="BC2496" s="23"/>
      <c r="BD2496" s="23"/>
      <c r="BE2496" s="23"/>
      <c r="BF2496" s="23"/>
      <c r="CH2496" s="20" t="str">
        <f t="shared" si="96"/>
        <v xml:space="preserve">[01/00/00] </v>
      </c>
    </row>
    <row r="2497" spans="40:86">
      <c r="AN2497" s="23"/>
      <c r="AO2497" s="23"/>
      <c r="AP2497" s="23"/>
      <c r="AQ2497" s="23"/>
      <c r="AR2497" s="23"/>
      <c r="AS2497" s="23"/>
      <c r="AT2497" s="23"/>
      <c r="AU2497" s="23"/>
      <c r="AV2497" s="23"/>
      <c r="AW2497" s="23"/>
      <c r="AX2497" s="23"/>
      <c r="AY2497" s="23"/>
      <c r="AZ2497" s="23"/>
      <c r="BA2497" s="23"/>
      <c r="BB2497" s="23"/>
      <c r="BC2497" s="23"/>
      <c r="BD2497" s="23"/>
      <c r="BE2497" s="23"/>
      <c r="BF2497" s="23"/>
      <c r="CH2497" s="20" t="str">
        <f t="shared" si="96"/>
        <v xml:space="preserve">[01/00/00] </v>
      </c>
    </row>
    <row r="2498" spans="40:86">
      <c r="AN2498" s="23"/>
      <c r="AO2498" s="23"/>
      <c r="AP2498" s="23"/>
      <c r="AQ2498" s="23"/>
      <c r="AR2498" s="23"/>
      <c r="AS2498" s="23"/>
      <c r="AT2498" s="23"/>
      <c r="AU2498" s="23"/>
      <c r="AV2498" s="23"/>
      <c r="AW2498" s="23"/>
      <c r="AX2498" s="23"/>
      <c r="AY2498" s="23"/>
      <c r="AZ2498" s="23"/>
      <c r="BA2498" s="23"/>
      <c r="BB2498" s="23"/>
      <c r="BC2498" s="23"/>
      <c r="BD2498" s="23"/>
      <c r="BE2498" s="23"/>
      <c r="BF2498" s="23"/>
      <c r="CH2498" s="20" t="str">
        <f t="shared" si="96"/>
        <v xml:space="preserve">[01/00/00] </v>
      </c>
    </row>
    <row r="2499" spans="40:86">
      <c r="AN2499" s="23"/>
      <c r="AO2499" s="23"/>
      <c r="AP2499" s="23"/>
      <c r="AQ2499" s="23"/>
      <c r="AR2499" s="23"/>
      <c r="AS2499" s="23"/>
      <c r="AT2499" s="23"/>
      <c r="AU2499" s="23"/>
      <c r="AV2499" s="23"/>
      <c r="AW2499" s="23"/>
      <c r="AX2499" s="23"/>
      <c r="AY2499" s="23"/>
      <c r="AZ2499" s="23"/>
      <c r="BA2499" s="23"/>
      <c r="BB2499" s="23"/>
      <c r="BC2499" s="23"/>
      <c r="BD2499" s="23"/>
      <c r="BE2499" s="23"/>
      <c r="BF2499" s="23"/>
      <c r="CH2499" s="20" t="str">
        <f t="shared" si="96"/>
        <v xml:space="preserve">[01/00/00] </v>
      </c>
    </row>
    <row r="2500" spans="40:86">
      <c r="AN2500" s="23"/>
      <c r="AO2500" s="23"/>
      <c r="AP2500" s="23"/>
      <c r="AQ2500" s="23"/>
      <c r="AR2500" s="23"/>
      <c r="AS2500" s="23"/>
      <c r="AT2500" s="23"/>
      <c r="AU2500" s="23"/>
      <c r="AV2500" s="23"/>
      <c r="AW2500" s="23"/>
      <c r="AX2500" s="23"/>
      <c r="AY2500" s="23"/>
      <c r="AZ2500" s="23"/>
      <c r="BA2500" s="23"/>
      <c r="BB2500" s="23"/>
      <c r="BC2500" s="23"/>
      <c r="BD2500" s="23"/>
      <c r="BE2500" s="23"/>
      <c r="BF2500" s="23"/>
      <c r="CH2500" s="20" t="str">
        <f t="shared" ref="CH2500:CH2563" si="97">"[" &amp; TEXT(CD2500,"MM/DD/YY") &amp; "] "</f>
        <v xml:space="preserve">[01/00/00] </v>
      </c>
    </row>
    <row r="2501" spans="40:86">
      <c r="AN2501" s="23"/>
      <c r="AO2501" s="23"/>
      <c r="AP2501" s="23"/>
      <c r="AQ2501" s="23"/>
      <c r="AR2501" s="23"/>
      <c r="AS2501" s="23"/>
      <c r="AT2501" s="23"/>
      <c r="AU2501" s="23"/>
      <c r="AV2501" s="23"/>
      <c r="AW2501" s="23"/>
      <c r="AX2501" s="23"/>
      <c r="AY2501" s="23"/>
      <c r="AZ2501" s="23"/>
      <c r="BA2501" s="23"/>
      <c r="BB2501" s="23"/>
      <c r="BC2501" s="23"/>
      <c r="BD2501" s="23"/>
      <c r="BE2501" s="23"/>
      <c r="BF2501" s="23"/>
      <c r="CH2501" s="20" t="str">
        <f t="shared" si="97"/>
        <v xml:space="preserve">[01/00/00] </v>
      </c>
    </row>
    <row r="2502" spans="40:86">
      <c r="AN2502" s="23"/>
      <c r="AO2502" s="23"/>
      <c r="AP2502" s="23"/>
      <c r="AQ2502" s="23"/>
      <c r="AR2502" s="23"/>
      <c r="AS2502" s="23"/>
      <c r="AT2502" s="23"/>
      <c r="AU2502" s="23"/>
      <c r="AV2502" s="23"/>
      <c r="AW2502" s="23"/>
      <c r="AX2502" s="23"/>
      <c r="AY2502" s="23"/>
      <c r="AZ2502" s="23"/>
      <c r="BA2502" s="23"/>
      <c r="BB2502" s="23"/>
      <c r="BC2502" s="23"/>
      <c r="BD2502" s="23"/>
      <c r="BE2502" s="23"/>
      <c r="BF2502" s="23"/>
      <c r="CH2502" s="20" t="str">
        <f t="shared" si="97"/>
        <v xml:space="preserve">[01/00/00] </v>
      </c>
    </row>
    <row r="2503" spans="40:86">
      <c r="AN2503" s="23"/>
      <c r="AO2503" s="23"/>
      <c r="AP2503" s="23"/>
      <c r="AQ2503" s="23"/>
      <c r="AR2503" s="23"/>
      <c r="AS2503" s="23"/>
      <c r="AT2503" s="23"/>
      <c r="AU2503" s="23"/>
      <c r="AV2503" s="23"/>
      <c r="AW2503" s="23"/>
      <c r="AX2503" s="23"/>
      <c r="AY2503" s="23"/>
      <c r="AZ2503" s="23"/>
      <c r="BA2503" s="23"/>
      <c r="BB2503" s="23"/>
      <c r="BC2503" s="23"/>
      <c r="BD2503" s="23"/>
      <c r="BE2503" s="23"/>
      <c r="BF2503" s="23"/>
      <c r="CH2503" s="20" t="str">
        <f t="shared" si="97"/>
        <v xml:space="preserve">[01/00/00] </v>
      </c>
    </row>
    <row r="2504" spans="40:86">
      <c r="AN2504" s="23"/>
      <c r="AO2504" s="23"/>
      <c r="AP2504" s="23"/>
      <c r="AQ2504" s="23"/>
      <c r="AR2504" s="23"/>
      <c r="AS2504" s="23"/>
      <c r="AT2504" s="23"/>
      <c r="AU2504" s="23"/>
      <c r="AV2504" s="23"/>
      <c r="AW2504" s="23"/>
      <c r="AX2504" s="23"/>
      <c r="AY2504" s="23"/>
      <c r="AZ2504" s="23"/>
      <c r="BA2504" s="23"/>
      <c r="BB2504" s="23"/>
      <c r="BC2504" s="23"/>
      <c r="BD2504" s="23"/>
      <c r="BE2504" s="23"/>
      <c r="BF2504" s="23"/>
      <c r="CH2504" s="20" t="str">
        <f t="shared" si="97"/>
        <v xml:space="preserve">[01/00/00] </v>
      </c>
    </row>
    <row r="2505" spans="40:86">
      <c r="AN2505" s="23"/>
      <c r="AO2505" s="23"/>
      <c r="AP2505" s="23"/>
      <c r="AQ2505" s="23"/>
      <c r="AR2505" s="23"/>
      <c r="AS2505" s="23"/>
      <c r="AT2505" s="23"/>
      <c r="AU2505" s="23"/>
      <c r="AV2505" s="23"/>
      <c r="AW2505" s="23"/>
      <c r="AX2505" s="23"/>
      <c r="AY2505" s="23"/>
      <c r="AZ2505" s="23"/>
      <c r="BA2505" s="23"/>
      <c r="BB2505" s="23"/>
      <c r="BC2505" s="23"/>
      <c r="BD2505" s="23"/>
      <c r="BE2505" s="23"/>
      <c r="BF2505" s="23"/>
      <c r="CH2505" s="20" t="str">
        <f t="shared" si="97"/>
        <v xml:space="preserve">[01/00/00] </v>
      </c>
    </row>
    <row r="2506" spans="40:86">
      <c r="AN2506" s="23"/>
      <c r="AO2506" s="23"/>
      <c r="AP2506" s="23"/>
      <c r="AQ2506" s="23"/>
      <c r="AR2506" s="23"/>
      <c r="AS2506" s="23"/>
      <c r="AT2506" s="23"/>
      <c r="AU2506" s="23"/>
      <c r="AV2506" s="23"/>
      <c r="AW2506" s="23"/>
      <c r="AX2506" s="23"/>
      <c r="AY2506" s="23"/>
      <c r="AZ2506" s="23"/>
      <c r="BA2506" s="23"/>
      <c r="BB2506" s="23"/>
      <c r="BC2506" s="23"/>
      <c r="BD2506" s="23"/>
      <c r="BE2506" s="23"/>
      <c r="BF2506" s="23"/>
      <c r="CH2506" s="20" t="str">
        <f t="shared" si="97"/>
        <v xml:space="preserve">[01/00/00] </v>
      </c>
    </row>
    <row r="2507" spans="40:86">
      <c r="AN2507" s="23"/>
      <c r="AO2507" s="23"/>
      <c r="AP2507" s="23"/>
      <c r="AQ2507" s="23"/>
      <c r="AR2507" s="23"/>
      <c r="AS2507" s="23"/>
      <c r="AT2507" s="23"/>
      <c r="AU2507" s="23"/>
      <c r="AV2507" s="23"/>
      <c r="AW2507" s="23"/>
      <c r="AX2507" s="23"/>
      <c r="AY2507" s="23"/>
      <c r="AZ2507" s="23"/>
      <c r="BA2507" s="23"/>
      <c r="BB2507" s="23"/>
      <c r="BC2507" s="23"/>
      <c r="BD2507" s="23"/>
      <c r="BE2507" s="23"/>
      <c r="BF2507" s="23"/>
      <c r="CH2507" s="20" t="str">
        <f t="shared" si="97"/>
        <v xml:space="preserve">[01/00/00] </v>
      </c>
    </row>
    <row r="2508" spans="40:86">
      <c r="AN2508" s="23"/>
      <c r="AO2508" s="23"/>
      <c r="AP2508" s="23"/>
      <c r="AQ2508" s="23"/>
      <c r="AR2508" s="23"/>
      <c r="AS2508" s="23"/>
      <c r="AT2508" s="23"/>
      <c r="AU2508" s="23"/>
      <c r="AV2508" s="23"/>
      <c r="AW2508" s="23"/>
      <c r="AX2508" s="23"/>
      <c r="AY2508" s="23"/>
      <c r="AZ2508" s="23"/>
      <c r="BA2508" s="23"/>
      <c r="BB2508" s="23"/>
      <c r="BC2508" s="23"/>
      <c r="BD2508" s="23"/>
      <c r="BE2508" s="23"/>
      <c r="BF2508" s="23"/>
      <c r="CH2508" s="20" t="str">
        <f t="shared" si="97"/>
        <v xml:space="preserve">[01/00/00] </v>
      </c>
    </row>
    <row r="2509" spans="40:86">
      <c r="AN2509" s="23"/>
      <c r="AO2509" s="23"/>
      <c r="AP2509" s="23"/>
      <c r="AQ2509" s="23"/>
      <c r="AR2509" s="23"/>
      <c r="AS2509" s="23"/>
      <c r="AT2509" s="23"/>
      <c r="AU2509" s="23"/>
      <c r="AV2509" s="23"/>
      <c r="AW2509" s="23"/>
      <c r="AX2509" s="23"/>
      <c r="AY2509" s="23"/>
      <c r="AZ2509" s="23"/>
      <c r="BA2509" s="23"/>
      <c r="BB2509" s="23"/>
      <c r="BC2509" s="23"/>
      <c r="BD2509" s="23"/>
      <c r="BE2509" s="23"/>
      <c r="BF2509" s="23"/>
      <c r="CH2509" s="20" t="str">
        <f t="shared" si="97"/>
        <v xml:space="preserve">[01/00/00] </v>
      </c>
    </row>
    <row r="2510" spans="40:86">
      <c r="AN2510" s="23"/>
      <c r="AO2510" s="23"/>
      <c r="AP2510" s="23"/>
      <c r="AQ2510" s="23"/>
      <c r="AR2510" s="23"/>
      <c r="AS2510" s="23"/>
      <c r="AT2510" s="23"/>
      <c r="AU2510" s="23"/>
      <c r="AV2510" s="23"/>
      <c r="AW2510" s="23"/>
      <c r="AX2510" s="23"/>
      <c r="AY2510" s="23"/>
      <c r="AZ2510" s="23"/>
      <c r="BA2510" s="23"/>
      <c r="BB2510" s="23"/>
      <c r="BC2510" s="23"/>
      <c r="BD2510" s="23"/>
      <c r="BE2510" s="23"/>
      <c r="BF2510" s="23"/>
      <c r="CH2510" s="20" t="str">
        <f t="shared" si="97"/>
        <v xml:space="preserve">[01/00/00] </v>
      </c>
    </row>
    <row r="2511" spans="40:86">
      <c r="AN2511" s="23"/>
      <c r="AO2511" s="23"/>
      <c r="AP2511" s="23"/>
      <c r="AQ2511" s="23"/>
      <c r="AR2511" s="23"/>
      <c r="AS2511" s="23"/>
      <c r="AT2511" s="23"/>
      <c r="AU2511" s="23"/>
      <c r="AV2511" s="23"/>
      <c r="AW2511" s="23"/>
      <c r="AX2511" s="23"/>
      <c r="AY2511" s="23"/>
      <c r="AZ2511" s="23"/>
      <c r="BA2511" s="23"/>
      <c r="BB2511" s="23"/>
      <c r="BC2511" s="23"/>
      <c r="BD2511" s="23"/>
      <c r="BE2511" s="23"/>
      <c r="BF2511" s="23"/>
      <c r="CH2511" s="20" t="str">
        <f t="shared" si="97"/>
        <v xml:space="preserve">[01/00/00] </v>
      </c>
    </row>
    <row r="2512" spans="40:86">
      <c r="AN2512" s="23"/>
      <c r="AO2512" s="23"/>
      <c r="AP2512" s="23"/>
      <c r="AQ2512" s="23"/>
      <c r="AR2512" s="23"/>
      <c r="AS2512" s="23"/>
      <c r="AT2512" s="23"/>
      <c r="AU2512" s="23"/>
      <c r="AV2512" s="23"/>
      <c r="AW2512" s="23"/>
      <c r="AX2512" s="23"/>
      <c r="AY2512" s="23"/>
      <c r="AZ2512" s="23"/>
      <c r="BA2512" s="23"/>
      <c r="BB2512" s="23"/>
      <c r="BC2512" s="23"/>
      <c r="BD2512" s="23"/>
      <c r="BE2512" s="23"/>
      <c r="BF2512" s="23"/>
      <c r="CH2512" s="20" t="str">
        <f t="shared" si="97"/>
        <v xml:space="preserve">[01/00/00] </v>
      </c>
    </row>
    <row r="2513" spans="40:86">
      <c r="AN2513" s="23"/>
      <c r="AO2513" s="23"/>
      <c r="AP2513" s="23"/>
      <c r="AQ2513" s="23"/>
      <c r="AR2513" s="23"/>
      <c r="AS2513" s="23"/>
      <c r="AT2513" s="23"/>
      <c r="AU2513" s="23"/>
      <c r="AV2513" s="23"/>
      <c r="AW2513" s="23"/>
      <c r="AX2513" s="23"/>
      <c r="AY2513" s="23"/>
      <c r="AZ2513" s="23"/>
      <c r="BA2513" s="23"/>
      <c r="BB2513" s="23"/>
      <c r="BC2513" s="23"/>
      <c r="BD2513" s="23"/>
      <c r="BE2513" s="23"/>
      <c r="BF2513" s="23"/>
      <c r="CH2513" s="20" t="str">
        <f t="shared" si="97"/>
        <v xml:space="preserve">[01/00/00] </v>
      </c>
    </row>
    <row r="2514" spans="40:86">
      <c r="AN2514" s="23"/>
      <c r="AO2514" s="23"/>
      <c r="AP2514" s="23"/>
      <c r="AQ2514" s="23"/>
      <c r="AR2514" s="23"/>
      <c r="AS2514" s="23"/>
      <c r="AT2514" s="23"/>
      <c r="AU2514" s="23"/>
      <c r="AV2514" s="23"/>
      <c r="AW2514" s="23"/>
      <c r="AX2514" s="23"/>
      <c r="AY2514" s="23"/>
      <c r="AZ2514" s="23"/>
      <c r="BA2514" s="23"/>
      <c r="BB2514" s="23"/>
      <c r="BC2514" s="23"/>
      <c r="BD2514" s="23"/>
      <c r="BE2514" s="23"/>
      <c r="BF2514" s="23"/>
      <c r="CH2514" s="20" t="str">
        <f t="shared" si="97"/>
        <v xml:space="preserve">[01/00/00] </v>
      </c>
    </row>
    <row r="2515" spans="40:86">
      <c r="AN2515" s="23"/>
      <c r="AO2515" s="23"/>
      <c r="AP2515" s="23"/>
      <c r="AQ2515" s="23"/>
      <c r="AR2515" s="23"/>
      <c r="AS2515" s="23"/>
      <c r="AT2515" s="23"/>
      <c r="AU2515" s="23"/>
      <c r="AV2515" s="23"/>
      <c r="AW2515" s="23"/>
      <c r="AX2515" s="23"/>
      <c r="AY2515" s="23"/>
      <c r="AZ2515" s="23"/>
      <c r="BA2515" s="23"/>
      <c r="BB2515" s="23"/>
      <c r="BC2515" s="23"/>
      <c r="BD2515" s="23"/>
      <c r="BE2515" s="23"/>
      <c r="BF2515" s="23"/>
      <c r="CH2515" s="20" t="str">
        <f t="shared" si="97"/>
        <v xml:space="preserve">[01/00/00] </v>
      </c>
    </row>
    <row r="2516" spans="40:86">
      <c r="AN2516" s="23"/>
      <c r="AO2516" s="23"/>
      <c r="AP2516" s="23"/>
      <c r="AQ2516" s="23"/>
      <c r="AR2516" s="23"/>
      <c r="AS2516" s="23"/>
      <c r="AT2516" s="23"/>
      <c r="AU2516" s="23"/>
      <c r="AV2516" s="23"/>
      <c r="AW2516" s="23"/>
      <c r="AX2516" s="23"/>
      <c r="AY2516" s="23"/>
      <c r="AZ2516" s="23"/>
      <c r="BA2516" s="23"/>
      <c r="BB2516" s="23"/>
      <c r="BC2516" s="23"/>
      <c r="BD2516" s="23"/>
      <c r="BE2516" s="23"/>
      <c r="BF2516" s="23"/>
      <c r="CH2516" s="20" t="str">
        <f t="shared" si="97"/>
        <v xml:space="preserve">[01/00/00] </v>
      </c>
    </row>
    <row r="2517" spans="40:86">
      <c r="AN2517" s="23"/>
      <c r="AO2517" s="23"/>
      <c r="AP2517" s="23"/>
      <c r="AQ2517" s="23"/>
      <c r="AR2517" s="23"/>
      <c r="AS2517" s="23"/>
      <c r="AT2517" s="23"/>
      <c r="AU2517" s="23"/>
      <c r="AV2517" s="23"/>
      <c r="AW2517" s="23"/>
      <c r="AX2517" s="23"/>
      <c r="AY2517" s="23"/>
      <c r="AZ2517" s="23"/>
      <c r="BA2517" s="23"/>
      <c r="BB2517" s="23"/>
      <c r="BC2517" s="23"/>
      <c r="BD2517" s="23"/>
      <c r="BE2517" s="23"/>
      <c r="BF2517" s="23"/>
      <c r="CH2517" s="20" t="str">
        <f t="shared" si="97"/>
        <v xml:space="preserve">[01/00/00] </v>
      </c>
    </row>
    <row r="2518" spans="40:86">
      <c r="AN2518" s="23"/>
      <c r="AO2518" s="23"/>
      <c r="AP2518" s="23"/>
      <c r="AQ2518" s="23"/>
      <c r="AR2518" s="23"/>
      <c r="AS2518" s="23"/>
      <c r="AT2518" s="23"/>
      <c r="AU2518" s="23"/>
      <c r="AV2518" s="23"/>
      <c r="AW2518" s="23"/>
      <c r="AX2518" s="23"/>
      <c r="AY2518" s="23"/>
      <c r="AZ2518" s="23"/>
      <c r="BA2518" s="23"/>
      <c r="BB2518" s="23"/>
      <c r="BC2518" s="23"/>
      <c r="BD2518" s="23"/>
      <c r="BE2518" s="23"/>
      <c r="BF2518" s="23"/>
      <c r="CH2518" s="20" t="str">
        <f t="shared" si="97"/>
        <v xml:space="preserve">[01/00/00] </v>
      </c>
    </row>
    <row r="2519" spans="40:86">
      <c r="AN2519" s="23"/>
      <c r="AO2519" s="23"/>
      <c r="AP2519" s="23"/>
      <c r="AQ2519" s="23"/>
      <c r="AR2519" s="23"/>
      <c r="AS2519" s="23"/>
      <c r="AT2519" s="23"/>
      <c r="AU2519" s="23"/>
      <c r="AV2519" s="23"/>
      <c r="AW2519" s="23"/>
      <c r="AX2519" s="23"/>
      <c r="AY2519" s="23"/>
      <c r="AZ2519" s="23"/>
      <c r="BA2519" s="23"/>
      <c r="BB2519" s="23"/>
      <c r="BC2519" s="23"/>
      <c r="BD2519" s="23"/>
      <c r="BE2519" s="23"/>
      <c r="BF2519" s="23"/>
      <c r="CH2519" s="20" t="str">
        <f t="shared" si="97"/>
        <v xml:space="preserve">[01/00/00] </v>
      </c>
    </row>
    <row r="2520" spans="40:86">
      <c r="AN2520" s="23"/>
      <c r="AO2520" s="23"/>
      <c r="AP2520" s="23"/>
      <c r="AQ2520" s="23"/>
      <c r="AR2520" s="23"/>
      <c r="AS2520" s="23"/>
      <c r="AT2520" s="23"/>
      <c r="AU2520" s="23"/>
      <c r="AV2520" s="23"/>
      <c r="AW2520" s="23"/>
      <c r="AX2520" s="23"/>
      <c r="AY2520" s="23"/>
      <c r="AZ2520" s="23"/>
      <c r="BA2520" s="23"/>
      <c r="BB2520" s="23"/>
      <c r="BC2520" s="23"/>
      <c r="BD2520" s="23"/>
      <c r="BE2520" s="23"/>
      <c r="BF2520" s="23"/>
      <c r="CH2520" s="20" t="str">
        <f t="shared" si="97"/>
        <v xml:space="preserve">[01/00/00] </v>
      </c>
    </row>
    <row r="2521" spans="40:86">
      <c r="AN2521" s="23"/>
      <c r="AO2521" s="23"/>
      <c r="AP2521" s="23"/>
      <c r="AQ2521" s="23"/>
      <c r="AR2521" s="23"/>
      <c r="AS2521" s="23"/>
      <c r="AT2521" s="23"/>
      <c r="AU2521" s="23"/>
      <c r="AV2521" s="23"/>
      <c r="AW2521" s="23"/>
      <c r="AX2521" s="23"/>
      <c r="AY2521" s="23"/>
      <c r="AZ2521" s="23"/>
      <c r="BA2521" s="23"/>
      <c r="BB2521" s="23"/>
      <c r="BC2521" s="23"/>
      <c r="BD2521" s="23"/>
      <c r="BE2521" s="23"/>
      <c r="BF2521" s="23"/>
      <c r="CH2521" s="20" t="str">
        <f t="shared" si="97"/>
        <v xml:space="preserve">[01/00/00] </v>
      </c>
    </row>
    <row r="2522" spans="40:86">
      <c r="AN2522" s="23"/>
      <c r="AO2522" s="23"/>
      <c r="AP2522" s="23"/>
      <c r="AQ2522" s="23"/>
      <c r="AR2522" s="23"/>
      <c r="AS2522" s="23"/>
      <c r="AT2522" s="23"/>
      <c r="AU2522" s="23"/>
      <c r="AV2522" s="23"/>
      <c r="AW2522" s="23"/>
      <c r="AX2522" s="23"/>
      <c r="AY2522" s="23"/>
      <c r="AZ2522" s="23"/>
      <c r="BA2522" s="23"/>
      <c r="BB2522" s="23"/>
      <c r="BC2522" s="23"/>
      <c r="BD2522" s="23"/>
      <c r="BE2522" s="23"/>
      <c r="BF2522" s="23"/>
      <c r="CH2522" s="20" t="str">
        <f t="shared" si="97"/>
        <v xml:space="preserve">[01/00/00] </v>
      </c>
    </row>
    <row r="2523" spans="40:86">
      <c r="AN2523" s="23"/>
      <c r="AO2523" s="23"/>
      <c r="AP2523" s="23"/>
      <c r="AQ2523" s="23"/>
      <c r="AR2523" s="23"/>
      <c r="AS2523" s="23"/>
      <c r="AT2523" s="23"/>
      <c r="AU2523" s="23"/>
      <c r="AV2523" s="23"/>
      <c r="AW2523" s="23"/>
      <c r="AX2523" s="23"/>
      <c r="AY2523" s="23"/>
      <c r="AZ2523" s="23"/>
      <c r="BA2523" s="23"/>
      <c r="BB2523" s="23"/>
      <c r="BC2523" s="23"/>
      <c r="BD2523" s="23"/>
      <c r="BE2523" s="23"/>
      <c r="BF2523" s="23"/>
      <c r="CH2523" s="20" t="str">
        <f t="shared" si="97"/>
        <v xml:space="preserve">[01/00/00] </v>
      </c>
    </row>
    <row r="2524" spans="40:86">
      <c r="AN2524" s="23"/>
      <c r="AO2524" s="23"/>
      <c r="AP2524" s="23"/>
      <c r="AQ2524" s="23"/>
      <c r="AR2524" s="23"/>
      <c r="AS2524" s="23"/>
      <c r="AT2524" s="23"/>
      <c r="AU2524" s="23"/>
      <c r="AV2524" s="23"/>
      <c r="AW2524" s="23"/>
      <c r="AX2524" s="23"/>
      <c r="AY2524" s="23"/>
      <c r="AZ2524" s="23"/>
      <c r="BA2524" s="23"/>
      <c r="BB2524" s="23"/>
      <c r="BC2524" s="23"/>
      <c r="BD2524" s="23"/>
      <c r="BE2524" s="23"/>
      <c r="BF2524" s="23"/>
      <c r="CH2524" s="20" t="str">
        <f t="shared" si="97"/>
        <v xml:space="preserve">[01/00/00] </v>
      </c>
    </row>
    <row r="2525" spans="40:86">
      <c r="AN2525" s="23"/>
      <c r="AO2525" s="23"/>
      <c r="AP2525" s="23"/>
      <c r="AQ2525" s="23"/>
      <c r="AR2525" s="23"/>
      <c r="AS2525" s="23"/>
      <c r="AT2525" s="23"/>
      <c r="AU2525" s="23"/>
      <c r="AV2525" s="23"/>
      <c r="AW2525" s="23"/>
      <c r="AX2525" s="23"/>
      <c r="AY2525" s="23"/>
      <c r="AZ2525" s="23"/>
      <c r="BA2525" s="23"/>
      <c r="BB2525" s="23"/>
      <c r="BC2525" s="23"/>
      <c r="BD2525" s="23"/>
      <c r="BE2525" s="23"/>
      <c r="BF2525" s="23"/>
      <c r="CH2525" s="20" t="str">
        <f t="shared" si="97"/>
        <v xml:space="preserve">[01/00/00] </v>
      </c>
    </row>
    <row r="2526" spans="40:86">
      <c r="AN2526" s="23"/>
      <c r="AO2526" s="23"/>
      <c r="AP2526" s="23"/>
      <c r="AQ2526" s="23"/>
      <c r="AR2526" s="23"/>
      <c r="AS2526" s="23"/>
      <c r="AT2526" s="23"/>
      <c r="AU2526" s="23"/>
      <c r="AV2526" s="23"/>
      <c r="AW2526" s="23"/>
      <c r="AX2526" s="23"/>
      <c r="AY2526" s="23"/>
      <c r="AZ2526" s="23"/>
      <c r="BA2526" s="23"/>
      <c r="BB2526" s="23"/>
      <c r="BC2526" s="23"/>
      <c r="BD2526" s="23"/>
      <c r="BE2526" s="23"/>
      <c r="BF2526" s="23"/>
      <c r="CH2526" s="20" t="str">
        <f t="shared" si="97"/>
        <v xml:space="preserve">[01/00/00] </v>
      </c>
    </row>
    <row r="2527" spans="40:86">
      <c r="AN2527" s="23"/>
      <c r="AO2527" s="23"/>
      <c r="AP2527" s="23"/>
      <c r="AQ2527" s="23"/>
      <c r="AR2527" s="23"/>
      <c r="AS2527" s="23"/>
      <c r="AT2527" s="23"/>
      <c r="AU2527" s="23"/>
      <c r="AV2527" s="23"/>
      <c r="AW2527" s="23"/>
      <c r="AX2527" s="23"/>
      <c r="AY2527" s="23"/>
      <c r="AZ2527" s="23"/>
      <c r="BA2527" s="23"/>
      <c r="BB2527" s="23"/>
      <c r="BC2527" s="23"/>
      <c r="BD2527" s="23"/>
      <c r="BE2527" s="23"/>
      <c r="BF2527" s="23"/>
      <c r="CH2527" s="20" t="str">
        <f t="shared" si="97"/>
        <v xml:space="preserve">[01/00/00] </v>
      </c>
    </row>
    <row r="2528" spans="40:86">
      <c r="AN2528" s="23"/>
      <c r="AO2528" s="23"/>
      <c r="AP2528" s="23"/>
      <c r="AQ2528" s="23"/>
      <c r="AR2528" s="23"/>
      <c r="AS2528" s="23"/>
      <c r="AT2528" s="23"/>
      <c r="AU2528" s="23"/>
      <c r="AV2528" s="23"/>
      <c r="AW2528" s="23"/>
      <c r="AX2528" s="23"/>
      <c r="AY2528" s="23"/>
      <c r="AZ2528" s="23"/>
      <c r="BA2528" s="23"/>
      <c r="BB2528" s="23"/>
      <c r="BC2528" s="23"/>
      <c r="BD2528" s="23"/>
      <c r="BE2528" s="23"/>
      <c r="BF2528" s="23"/>
      <c r="CH2528" s="20" t="str">
        <f t="shared" si="97"/>
        <v xml:space="preserve">[01/00/00] </v>
      </c>
    </row>
    <row r="2529" spans="40:86">
      <c r="AN2529" s="23"/>
      <c r="AO2529" s="23"/>
      <c r="AP2529" s="23"/>
      <c r="AQ2529" s="23"/>
      <c r="AR2529" s="23"/>
      <c r="AS2529" s="23"/>
      <c r="AT2529" s="23"/>
      <c r="AU2529" s="23"/>
      <c r="AV2529" s="23"/>
      <c r="AW2529" s="23"/>
      <c r="AX2529" s="23"/>
      <c r="AY2529" s="23"/>
      <c r="AZ2529" s="23"/>
      <c r="BA2529" s="23"/>
      <c r="BB2529" s="23"/>
      <c r="BC2529" s="23"/>
      <c r="BD2529" s="23"/>
      <c r="BE2529" s="23"/>
      <c r="BF2529" s="23"/>
      <c r="CH2529" s="20" t="str">
        <f t="shared" si="97"/>
        <v xml:space="preserve">[01/00/00] </v>
      </c>
    </row>
    <row r="2530" spans="40:86">
      <c r="AN2530" s="23"/>
      <c r="AO2530" s="23"/>
      <c r="AP2530" s="23"/>
      <c r="AQ2530" s="23"/>
      <c r="AR2530" s="23"/>
      <c r="AS2530" s="23"/>
      <c r="AT2530" s="23"/>
      <c r="AU2530" s="23"/>
      <c r="AV2530" s="23"/>
      <c r="AW2530" s="23"/>
      <c r="AX2530" s="23"/>
      <c r="AY2530" s="23"/>
      <c r="AZ2530" s="23"/>
      <c r="BA2530" s="23"/>
      <c r="BB2530" s="23"/>
      <c r="BC2530" s="23"/>
      <c r="BD2530" s="23"/>
      <c r="BE2530" s="23"/>
      <c r="BF2530" s="23"/>
      <c r="CH2530" s="20" t="str">
        <f t="shared" si="97"/>
        <v xml:space="preserve">[01/00/00] </v>
      </c>
    </row>
    <row r="2531" spans="40:86">
      <c r="AN2531" s="23"/>
      <c r="AO2531" s="23"/>
      <c r="AP2531" s="23"/>
      <c r="AQ2531" s="23"/>
      <c r="AR2531" s="23"/>
      <c r="AS2531" s="23"/>
      <c r="AT2531" s="23"/>
      <c r="AU2531" s="23"/>
      <c r="AV2531" s="23"/>
      <c r="AW2531" s="23"/>
      <c r="AX2531" s="23"/>
      <c r="AY2531" s="23"/>
      <c r="AZ2531" s="23"/>
      <c r="BA2531" s="23"/>
      <c r="BB2531" s="23"/>
      <c r="BC2531" s="23"/>
      <c r="BD2531" s="23"/>
      <c r="BE2531" s="23"/>
      <c r="BF2531" s="23"/>
      <c r="CH2531" s="20" t="str">
        <f t="shared" si="97"/>
        <v xml:space="preserve">[01/00/00] </v>
      </c>
    </row>
    <row r="2532" spans="40:86">
      <c r="AN2532" s="23"/>
      <c r="AO2532" s="23"/>
      <c r="AP2532" s="23"/>
      <c r="AQ2532" s="23"/>
      <c r="AR2532" s="23"/>
      <c r="AS2532" s="23"/>
      <c r="AT2532" s="23"/>
      <c r="AU2532" s="23"/>
      <c r="AV2532" s="23"/>
      <c r="AW2532" s="23"/>
      <c r="AX2532" s="23"/>
      <c r="AY2532" s="23"/>
      <c r="AZ2532" s="23"/>
      <c r="BA2532" s="23"/>
      <c r="BB2532" s="23"/>
      <c r="BC2532" s="23"/>
      <c r="BD2532" s="23"/>
      <c r="BE2532" s="23"/>
      <c r="BF2532" s="23"/>
      <c r="CH2532" s="20" t="str">
        <f t="shared" si="97"/>
        <v xml:space="preserve">[01/00/00] </v>
      </c>
    </row>
    <row r="2533" spans="40:86">
      <c r="AN2533" s="23"/>
      <c r="AO2533" s="23"/>
      <c r="AP2533" s="23"/>
      <c r="AQ2533" s="23"/>
      <c r="AR2533" s="23"/>
      <c r="AS2533" s="23"/>
      <c r="AT2533" s="23"/>
      <c r="AU2533" s="23"/>
      <c r="AV2533" s="23"/>
      <c r="AW2533" s="23"/>
      <c r="AX2533" s="23"/>
      <c r="AY2533" s="23"/>
      <c r="AZ2533" s="23"/>
      <c r="BA2533" s="23"/>
      <c r="BB2533" s="23"/>
      <c r="BC2533" s="23"/>
      <c r="BD2533" s="23"/>
      <c r="BE2533" s="23"/>
      <c r="BF2533" s="23"/>
      <c r="CH2533" s="20" t="str">
        <f t="shared" si="97"/>
        <v xml:space="preserve">[01/00/00] </v>
      </c>
    </row>
    <row r="2534" spans="40:86">
      <c r="AN2534" s="23"/>
      <c r="AO2534" s="23"/>
      <c r="AP2534" s="23"/>
      <c r="AQ2534" s="23"/>
      <c r="AR2534" s="23"/>
      <c r="AS2534" s="23"/>
      <c r="AT2534" s="23"/>
      <c r="AU2534" s="23"/>
      <c r="AV2534" s="23"/>
      <c r="AW2534" s="23"/>
      <c r="AX2534" s="23"/>
      <c r="AY2534" s="23"/>
      <c r="AZ2534" s="23"/>
      <c r="BA2534" s="23"/>
      <c r="BB2534" s="23"/>
      <c r="BC2534" s="23"/>
      <c r="BD2534" s="23"/>
      <c r="BE2534" s="23"/>
      <c r="BF2534" s="23"/>
      <c r="CH2534" s="20" t="str">
        <f t="shared" si="97"/>
        <v xml:space="preserve">[01/00/00] </v>
      </c>
    </row>
    <row r="2535" spans="40:86">
      <c r="AN2535" s="23"/>
      <c r="AO2535" s="23"/>
      <c r="AP2535" s="23"/>
      <c r="AQ2535" s="23"/>
      <c r="AR2535" s="23"/>
      <c r="AS2535" s="23"/>
      <c r="AT2535" s="23"/>
      <c r="AU2535" s="23"/>
      <c r="AV2535" s="23"/>
      <c r="AW2535" s="23"/>
      <c r="AX2535" s="23"/>
      <c r="AY2535" s="23"/>
      <c r="AZ2535" s="23"/>
      <c r="BA2535" s="23"/>
      <c r="BB2535" s="23"/>
      <c r="BC2535" s="23"/>
      <c r="BD2535" s="23"/>
      <c r="BE2535" s="23"/>
      <c r="BF2535" s="23"/>
      <c r="CH2535" s="20" t="str">
        <f t="shared" si="97"/>
        <v xml:space="preserve">[01/00/00] </v>
      </c>
    </row>
    <row r="2536" spans="40:86">
      <c r="AN2536" s="23"/>
      <c r="AO2536" s="23"/>
      <c r="AP2536" s="23"/>
      <c r="AQ2536" s="23"/>
      <c r="AR2536" s="23"/>
      <c r="AS2536" s="23"/>
      <c r="AT2536" s="23"/>
      <c r="AU2536" s="23"/>
      <c r="AV2536" s="23"/>
      <c r="AW2536" s="23"/>
      <c r="AX2536" s="23"/>
      <c r="AY2536" s="23"/>
      <c r="AZ2536" s="23"/>
      <c r="BA2536" s="23"/>
      <c r="BB2536" s="23"/>
      <c r="BC2536" s="23"/>
      <c r="BD2536" s="23"/>
      <c r="BE2536" s="23"/>
      <c r="BF2536" s="23"/>
      <c r="CH2536" s="20" t="str">
        <f t="shared" si="97"/>
        <v xml:space="preserve">[01/00/00] </v>
      </c>
    </row>
    <row r="2537" spans="40:86">
      <c r="AN2537" s="23"/>
      <c r="AO2537" s="23"/>
      <c r="AP2537" s="23"/>
      <c r="AQ2537" s="23"/>
      <c r="AR2537" s="23"/>
      <c r="AS2537" s="23"/>
      <c r="AT2537" s="23"/>
      <c r="AU2537" s="23"/>
      <c r="AV2537" s="23"/>
      <c r="AW2537" s="23"/>
      <c r="AX2537" s="23"/>
      <c r="AY2537" s="23"/>
      <c r="AZ2537" s="23"/>
      <c r="BA2537" s="23"/>
      <c r="BB2537" s="23"/>
      <c r="BC2537" s="23"/>
      <c r="BD2537" s="23"/>
      <c r="BE2537" s="23"/>
      <c r="BF2537" s="23"/>
      <c r="CH2537" s="20" t="str">
        <f t="shared" si="97"/>
        <v xml:space="preserve">[01/00/00] </v>
      </c>
    </row>
    <row r="2538" spans="40:86">
      <c r="AN2538" s="23"/>
      <c r="AO2538" s="23"/>
      <c r="AP2538" s="23"/>
      <c r="AQ2538" s="23"/>
      <c r="AR2538" s="23"/>
      <c r="AS2538" s="23"/>
      <c r="AT2538" s="23"/>
      <c r="AU2538" s="23"/>
      <c r="AV2538" s="23"/>
      <c r="AW2538" s="23"/>
      <c r="AX2538" s="23"/>
      <c r="AY2538" s="23"/>
      <c r="AZ2538" s="23"/>
      <c r="BA2538" s="23"/>
      <c r="BB2538" s="23"/>
      <c r="BC2538" s="23"/>
      <c r="BD2538" s="23"/>
      <c r="BE2538" s="23"/>
      <c r="BF2538" s="23"/>
      <c r="CH2538" s="20" t="str">
        <f t="shared" si="97"/>
        <v xml:space="preserve">[01/00/00] </v>
      </c>
    </row>
    <row r="2539" spans="40:86">
      <c r="AN2539" s="23"/>
      <c r="AO2539" s="23"/>
      <c r="AP2539" s="23"/>
      <c r="AQ2539" s="23"/>
      <c r="AR2539" s="23"/>
      <c r="AS2539" s="23"/>
      <c r="AT2539" s="23"/>
      <c r="AU2539" s="23"/>
      <c r="AV2539" s="23"/>
      <c r="AW2539" s="23"/>
      <c r="AX2539" s="23"/>
      <c r="AY2539" s="23"/>
      <c r="AZ2539" s="23"/>
      <c r="BA2539" s="23"/>
      <c r="BB2539" s="23"/>
      <c r="BC2539" s="23"/>
      <c r="BD2539" s="23"/>
      <c r="BE2539" s="23"/>
      <c r="BF2539" s="23"/>
      <c r="CH2539" s="20" t="str">
        <f t="shared" si="97"/>
        <v xml:space="preserve">[01/00/00] </v>
      </c>
    </row>
    <row r="2540" spans="40:86">
      <c r="AN2540" s="23"/>
      <c r="AO2540" s="23"/>
      <c r="AP2540" s="23"/>
      <c r="AQ2540" s="23"/>
      <c r="AR2540" s="23"/>
      <c r="AS2540" s="23"/>
      <c r="AT2540" s="23"/>
      <c r="AU2540" s="23"/>
      <c r="AV2540" s="23"/>
      <c r="AW2540" s="23"/>
      <c r="AX2540" s="23"/>
      <c r="AY2540" s="23"/>
      <c r="AZ2540" s="23"/>
      <c r="BA2540" s="23"/>
      <c r="BB2540" s="23"/>
      <c r="BC2540" s="23"/>
      <c r="BD2540" s="23"/>
      <c r="BE2540" s="23"/>
      <c r="BF2540" s="23"/>
      <c r="CH2540" s="20" t="str">
        <f t="shared" si="97"/>
        <v xml:space="preserve">[01/00/00] </v>
      </c>
    </row>
    <row r="2541" spans="40:86">
      <c r="AN2541" s="23"/>
      <c r="AO2541" s="23"/>
      <c r="AP2541" s="23"/>
      <c r="AQ2541" s="23"/>
      <c r="AR2541" s="23"/>
      <c r="AS2541" s="23"/>
      <c r="AT2541" s="23"/>
      <c r="AU2541" s="23"/>
      <c r="AV2541" s="23"/>
      <c r="AW2541" s="23"/>
      <c r="AX2541" s="23"/>
      <c r="AY2541" s="23"/>
      <c r="AZ2541" s="23"/>
      <c r="BA2541" s="23"/>
      <c r="BB2541" s="23"/>
      <c r="BC2541" s="23"/>
      <c r="BD2541" s="23"/>
      <c r="BE2541" s="23"/>
      <c r="BF2541" s="23"/>
      <c r="CH2541" s="20" t="str">
        <f t="shared" si="97"/>
        <v xml:space="preserve">[01/00/00] </v>
      </c>
    </row>
    <row r="2542" spans="40:86">
      <c r="AN2542" s="23"/>
      <c r="AO2542" s="23"/>
      <c r="AP2542" s="23"/>
      <c r="AQ2542" s="23"/>
      <c r="AR2542" s="23"/>
      <c r="AS2542" s="23"/>
      <c r="AT2542" s="23"/>
      <c r="AU2542" s="23"/>
      <c r="AV2542" s="23"/>
      <c r="AW2542" s="23"/>
      <c r="AX2542" s="23"/>
      <c r="AY2542" s="23"/>
      <c r="AZ2542" s="23"/>
      <c r="BA2542" s="23"/>
      <c r="BB2542" s="23"/>
      <c r="BC2542" s="23"/>
      <c r="BD2542" s="23"/>
      <c r="BE2542" s="23"/>
      <c r="BF2542" s="23"/>
      <c r="CH2542" s="20" t="str">
        <f t="shared" si="97"/>
        <v xml:space="preserve">[01/00/00] </v>
      </c>
    </row>
    <row r="2543" spans="40:86">
      <c r="AN2543" s="23"/>
      <c r="AO2543" s="23"/>
      <c r="AP2543" s="23"/>
      <c r="AQ2543" s="23"/>
      <c r="AR2543" s="23"/>
      <c r="AS2543" s="23"/>
      <c r="AT2543" s="23"/>
      <c r="AU2543" s="23"/>
      <c r="AV2543" s="23"/>
      <c r="AW2543" s="23"/>
      <c r="AX2543" s="23"/>
      <c r="AY2543" s="23"/>
      <c r="AZ2543" s="23"/>
      <c r="BA2543" s="23"/>
      <c r="BB2543" s="23"/>
      <c r="BC2543" s="23"/>
      <c r="BD2543" s="23"/>
      <c r="BE2543" s="23"/>
      <c r="BF2543" s="23"/>
      <c r="CH2543" s="20" t="str">
        <f t="shared" si="97"/>
        <v xml:space="preserve">[01/00/00] </v>
      </c>
    </row>
    <row r="2544" spans="40:86">
      <c r="AN2544" s="23"/>
      <c r="AO2544" s="23"/>
      <c r="AP2544" s="23"/>
      <c r="AQ2544" s="23"/>
      <c r="AR2544" s="23"/>
      <c r="AS2544" s="23"/>
      <c r="AT2544" s="23"/>
      <c r="AU2544" s="23"/>
      <c r="AV2544" s="23"/>
      <c r="AW2544" s="23"/>
      <c r="AX2544" s="23"/>
      <c r="AY2544" s="23"/>
      <c r="AZ2544" s="23"/>
      <c r="BA2544" s="23"/>
      <c r="BB2544" s="23"/>
      <c r="BC2544" s="23"/>
      <c r="BD2544" s="23"/>
      <c r="BE2544" s="23"/>
      <c r="BF2544" s="23"/>
      <c r="CH2544" s="20" t="str">
        <f t="shared" si="97"/>
        <v xml:space="preserve">[01/00/00] </v>
      </c>
    </row>
    <row r="2545" spans="40:86">
      <c r="AN2545" s="23"/>
      <c r="AO2545" s="23"/>
      <c r="AP2545" s="23"/>
      <c r="AQ2545" s="23"/>
      <c r="AR2545" s="23"/>
      <c r="AS2545" s="23"/>
      <c r="AT2545" s="23"/>
      <c r="AU2545" s="23"/>
      <c r="AV2545" s="23"/>
      <c r="AW2545" s="23"/>
      <c r="AX2545" s="23"/>
      <c r="AY2545" s="23"/>
      <c r="AZ2545" s="23"/>
      <c r="BA2545" s="23"/>
      <c r="BB2545" s="23"/>
      <c r="BC2545" s="23"/>
      <c r="BD2545" s="23"/>
      <c r="BE2545" s="23"/>
      <c r="BF2545" s="23"/>
      <c r="CH2545" s="20" t="str">
        <f t="shared" si="97"/>
        <v xml:space="preserve">[01/00/00] </v>
      </c>
    </row>
    <row r="2546" spans="40:86">
      <c r="AN2546" s="23"/>
      <c r="AO2546" s="23"/>
      <c r="AP2546" s="23"/>
      <c r="AQ2546" s="23"/>
      <c r="AR2546" s="23"/>
      <c r="AS2546" s="23"/>
      <c r="AT2546" s="23"/>
      <c r="AU2546" s="23"/>
      <c r="AV2546" s="23"/>
      <c r="AW2546" s="23"/>
      <c r="AX2546" s="23"/>
      <c r="AY2546" s="23"/>
      <c r="AZ2546" s="23"/>
      <c r="BA2546" s="23"/>
      <c r="BB2546" s="23"/>
      <c r="BC2546" s="23"/>
      <c r="BD2546" s="23"/>
      <c r="BE2546" s="23"/>
      <c r="BF2546" s="23"/>
      <c r="CH2546" s="20" t="str">
        <f t="shared" si="97"/>
        <v xml:space="preserve">[01/00/00] </v>
      </c>
    </row>
    <row r="2547" spans="40:86">
      <c r="AN2547" s="23"/>
      <c r="AO2547" s="23"/>
      <c r="AP2547" s="23"/>
      <c r="AQ2547" s="23"/>
      <c r="AR2547" s="23"/>
      <c r="AS2547" s="23"/>
      <c r="AT2547" s="23"/>
      <c r="AU2547" s="23"/>
      <c r="AV2547" s="23"/>
      <c r="AW2547" s="23"/>
      <c r="AX2547" s="23"/>
      <c r="AY2547" s="23"/>
      <c r="AZ2547" s="23"/>
      <c r="BA2547" s="23"/>
      <c r="BB2547" s="23"/>
      <c r="BC2547" s="23"/>
      <c r="BD2547" s="23"/>
      <c r="BE2547" s="23"/>
      <c r="BF2547" s="23"/>
      <c r="CH2547" s="20" t="str">
        <f t="shared" si="97"/>
        <v xml:space="preserve">[01/00/00] </v>
      </c>
    </row>
    <row r="2548" spans="40:86">
      <c r="AN2548" s="23"/>
      <c r="AO2548" s="23"/>
      <c r="AP2548" s="23"/>
      <c r="AQ2548" s="23"/>
      <c r="AR2548" s="23"/>
      <c r="AS2548" s="23"/>
      <c r="AT2548" s="23"/>
      <c r="AU2548" s="23"/>
      <c r="AV2548" s="23"/>
      <c r="AW2548" s="23"/>
      <c r="AX2548" s="23"/>
      <c r="AY2548" s="23"/>
      <c r="AZ2548" s="23"/>
      <c r="BA2548" s="23"/>
      <c r="BB2548" s="23"/>
      <c r="BC2548" s="23"/>
      <c r="BD2548" s="23"/>
      <c r="BE2548" s="23"/>
      <c r="BF2548" s="23"/>
      <c r="CH2548" s="20" t="str">
        <f t="shared" si="97"/>
        <v xml:space="preserve">[01/00/00] </v>
      </c>
    </row>
    <row r="2549" spans="40:86">
      <c r="AN2549" s="23"/>
      <c r="AO2549" s="23"/>
      <c r="AP2549" s="23"/>
      <c r="AQ2549" s="23"/>
      <c r="AR2549" s="23"/>
      <c r="AS2549" s="23"/>
      <c r="AT2549" s="23"/>
      <c r="AU2549" s="23"/>
      <c r="AV2549" s="23"/>
      <c r="AW2549" s="23"/>
      <c r="AX2549" s="23"/>
      <c r="AY2549" s="23"/>
      <c r="AZ2549" s="23"/>
      <c r="BA2549" s="23"/>
      <c r="BB2549" s="23"/>
      <c r="BC2549" s="23"/>
      <c r="BD2549" s="23"/>
      <c r="BE2549" s="23"/>
      <c r="BF2549" s="23"/>
      <c r="CH2549" s="20" t="str">
        <f t="shared" si="97"/>
        <v xml:space="preserve">[01/00/00] </v>
      </c>
    </row>
    <row r="2550" spans="40:86">
      <c r="AN2550" s="23"/>
      <c r="AO2550" s="23"/>
      <c r="AP2550" s="23"/>
      <c r="AQ2550" s="23"/>
      <c r="AR2550" s="23"/>
      <c r="AS2550" s="23"/>
      <c r="AT2550" s="23"/>
      <c r="AU2550" s="23"/>
      <c r="AV2550" s="23"/>
      <c r="AW2550" s="23"/>
      <c r="AX2550" s="23"/>
      <c r="AY2550" s="23"/>
      <c r="AZ2550" s="23"/>
      <c r="BA2550" s="23"/>
      <c r="BB2550" s="23"/>
      <c r="BC2550" s="23"/>
      <c r="BD2550" s="23"/>
      <c r="BE2550" s="23"/>
      <c r="BF2550" s="23"/>
      <c r="CH2550" s="20" t="str">
        <f t="shared" si="97"/>
        <v xml:space="preserve">[01/00/00] </v>
      </c>
    </row>
    <row r="2551" spans="40:86">
      <c r="AN2551" s="23"/>
      <c r="AO2551" s="23"/>
      <c r="AP2551" s="23"/>
      <c r="AQ2551" s="23"/>
      <c r="AR2551" s="23"/>
      <c r="AS2551" s="23"/>
      <c r="AT2551" s="23"/>
      <c r="AU2551" s="23"/>
      <c r="AV2551" s="23"/>
      <c r="AW2551" s="23"/>
      <c r="AX2551" s="23"/>
      <c r="AY2551" s="23"/>
      <c r="AZ2551" s="23"/>
      <c r="BA2551" s="23"/>
      <c r="BB2551" s="23"/>
      <c r="BC2551" s="23"/>
      <c r="BD2551" s="23"/>
      <c r="BE2551" s="23"/>
      <c r="BF2551" s="23"/>
      <c r="CH2551" s="20" t="str">
        <f t="shared" si="97"/>
        <v xml:space="preserve">[01/00/00] </v>
      </c>
    </row>
    <row r="2552" spans="40:86">
      <c r="AN2552" s="23"/>
      <c r="AO2552" s="23"/>
      <c r="AP2552" s="23"/>
      <c r="AQ2552" s="23"/>
      <c r="AR2552" s="23"/>
      <c r="AS2552" s="23"/>
      <c r="AT2552" s="23"/>
      <c r="AU2552" s="23"/>
      <c r="AV2552" s="23"/>
      <c r="AW2552" s="23"/>
      <c r="AX2552" s="23"/>
      <c r="AY2552" s="23"/>
      <c r="AZ2552" s="23"/>
      <c r="BA2552" s="23"/>
      <c r="BB2552" s="23"/>
      <c r="BC2552" s="23"/>
      <c r="BD2552" s="23"/>
      <c r="BE2552" s="23"/>
      <c r="BF2552" s="23"/>
      <c r="CH2552" s="20" t="str">
        <f t="shared" si="97"/>
        <v xml:space="preserve">[01/00/00] </v>
      </c>
    </row>
    <row r="2553" spans="40:86">
      <c r="AN2553" s="23"/>
      <c r="AO2553" s="23"/>
      <c r="AP2553" s="23"/>
      <c r="AQ2553" s="23"/>
      <c r="AR2553" s="23"/>
      <c r="AS2553" s="23"/>
      <c r="AT2553" s="23"/>
      <c r="AU2553" s="23"/>
      <c r="AV2553" s="23"/>
      <c r="AW2553" s="23"/>
      <c r="AX2553" s="23"/>
      <c r="AY2553" s="23"/>
      <c r="AZ2553" s="23"/>
      <c r="BA2553" s="23"/>
      <c r="BB2553" s="23"/>
      <c r="BC2553" s="23"/>
      <c r="BD2553" s="23"/>
      <c r="BE2553" s="23"/>
      <c r="BF2553" s="23"/>
      <c r="CH2553" s="20" t="str">
        <f t="shared" si="97"/>
        <v xml:space="preserve">[01/00/00] </v>
      </c>
    </row>
    <row r="2554" spans="40:86">
      <c r="AN2554" s="23"/>
      <c r="AO2554" s="23"/>
      <c r="AP2554" s="23"/>
      <c r="AQ2554" s="23"/>
      <c r="AR2554" s="23"/>
      <c r="AS2554" s="23"/>
      <c r="AT2554" s="23"/>
      <c r="AU2554" s="23"/>
      <c r="AV2554" s="23"/>
      <c r="AW2554" s="23"/>
      <c r="AX2554" s="23"/>
      <c r="AY2554" s="23"/>
      <c r="AZ2554" s="23"/>
      <c r="BA2554" s="23"/>
      <c r="BB2554" s="23"/>
      <c r="BC2554" s="23"/>
      <c r="BD2554" s="23"/>
      <c r="BE2554" s="23"/>
      <c r="BF2554" s="23"/>
      <c r="CH2554" s="20" t="str">
        <f t="shared" si="97"/>
        <v xml:space="preserve">[01/00/00] </v>
      </c>
    </row>
    <row r="2555" spans="40:86">
      <c r="AN2555" s="23"/>
      <c r="AO2555" s="23"/>
      <c r="AP2555" s="23"/>
      <c r="AQ2555" s="23"/>
      <c r="AR2555" s="23"/>
      <c r="AS2555" s="23"/>
      <c r="AT2555" s="23"/>
      <c r="AU2555" s="23"/>
      <c r="AV2555" s="23"/>
      <c r="AW2555" s="23"/>
      <c r="AX2555" s="23"/>
      <c r="AY2555" s="23"/>
      <c r="AZ2555" s="23"/>
      <c r="BA2555" s="23"/>
      <c r="BB2555" s="23"/>
      <c r="BC2555" s="23"/>
      <c r="BD2555" s="23"/>
      <c r="BE2555" s="23"/>
      <c r="BF2555" s="23"/>
      <c r="CH2555" s="20" t="str">
        <f t="shared" si="97"/>
        <v xml:space="preserve">[01/00/00] </v>
      </c>
    </row>
    <row r="2556" spans="40:86">
      <c r="AN2556" s="23"/>
      <c r="AO2556" s="23"/>
      <c r="AP2556" s="23"/>
      <c r="AQ2556" s="23"/>
      <c r="AR2556" s="23"/>
      <c r="AS2556" s="23"/>
      <c r="AT2556" s="23"/>
      <c r="AU2556" s="23"/>
      <c r="AV2556" s="23"/>
      <c r="AW2556" s="23"/>
      <c r="AX2556" s="23"/>
      <c r="AY2556" s="23"/>
      <c r="AZ2556" s="23"/>
      <c r="BA2556" s="23"/>
      <c r="BB2556" s="23"/>
      <c r="BC2556" s="23"/>
      <c r="BD2556" s="23"/>
      <c r="BE2556" s="23"/>
      <c r="BF2556" s="23"/>
      <c r="CH2556" s="20" t="str">
        <f t="shared" si="97"/>
        <v xml:space="preserve">[01/00/00] </v>
      </c>
    </row>
    <row r="2557" spans="40:86">
      <c r="AN2557" s="23"/>
      <c r="AO2557" s="23"/>
      <c r="AP2557" s="23"/>
      <c r="AQ2557" s="23"/>
      <c r="AR2557" s="23"/>
      <c r="AS2557" s="23"/>
      <c r="AT2557" s="23"/>
      <c r="AU2557" s="23"/>
      <c r="AV2557" s="23"/>
      <c r="AW2557" s="23"/>
      <c r="AX2557" s="23"/>
      <c r="AY2557" s="23"/>
      <c r="AZ2557" s="23"/>
      <c r="BA2557" s="23"/>
      <c r="BB2557" s="23"/>
      <c r="BC2557" s="23"/>
      <c r="BD2557" s="23"/>
      <c r="BE2557" s="23"/>
      <c r="BF2557" s="23"/>
      <c r="CH2557" s="20" t="str">
        <f t="shared" si="97"/>
        <v xml:space="preserve">[01/00/00] </v>
      </c>
    </row>
    <row r="2558" spans="40:86">
      <c r="AN2558" s="23"/>
      <c r="AO2558" s="23"/>
      <c r="AP2558" s="23"/>
      <c r="AQ2558" s="23"/>
      <c r="AR2558" s="23"/>
      <c r="AS2558" s="23"/>
      <c r="AT2558" s="23"/>
      <c r="AU2558" s="23"/>
      <c r="AV2558" s="23"/>
      <c r="AW2558" s="23"/>
      <c r="AX2558" s="23"/>
      <c r="AY2558" s="23"/>
      <c r="AZ2558" s="23"/>
      <c r="BA2558" s="23"/>
      <c r="BB2558" s="23"/>
      <c r="BC2558" s="23"/>
      <c r="BD2558" s="23"/>
      <c r="BE2558" s="23"/>
      <c r="BF2558" s="23"/>
      <c r="CH2558" s="20" t="str">
        <f t="shared" si="97"/>
        <v xml:space="preserve">[01/00/00] </v>
      </c>
    </row>
    <row r="2559" spans="40:86">
      <c r="AN2559" s="23"/>
      <c r="AO2559" s="23"/>
      <c r="AP2559" s="23"/>
      <c r="AQ2559" s="23"/>
      <c r="AR2559" s="23"/>
      <c r="AS2559" s="23"/>
      <c r="AT2559" s="23"/>
      <c r="AU2559" s="23"/>
      <c r="AV2559" s="23"/>
      <c r="AW2559" s="23"/>
      <c r="AX2559" s="23"/>
      <c r="AY2559" s="23"/>
      <c r="AZ2559" s="23"/>
      <c r="BA2559" s="23"/>
      <c r="BB2559" s="23"/>
      <c r="BC2559" s="23"/>
      <c r="BD2559" s="23"/>
      <c r="BE2559" s="23"/>
      <c r="BF2559" s="23"/>
      <c r="CH2559" s="20" t="str">
        <f t="shared" si="97"/>
        <v xml:space="preserve">[01/00/00] </v>
      </c>
    </row>
    <row r="2560" spans="40:86">
      <c r="AN2560" s="23"/>
      <c r="AO2560" s="23"/>
      <c r="AP2560" s="23"/>
      <c r="AQ2560" s="23"/>
      <c r="AR2560" s="23"/>
      <c r="AS2560" s="23"/>
      <c r="AT2560" s="23"/>
      <c r="AU2560" s="23"/>
      <c r="AV2560" s="23"/>
      <c r="AW2560" s="23"/>
      <c r="AX2560" s="23"/>
      <c r="AY2560" s="23"/>
      <c r="AZ2560" s="23"/>
      <c r="BA2560" s="23"/>
      <c r="BB2560" s="23"/>
      <c r="BC2560" s="23"/>
      <c r="BD2560" s="23"/>
      <c r="BE2560" s="23"/>
      <c r="BF2560" s="23"/>
      <c r="CH2560" s="20" t="str">
        <f t="shared" si="97"/>
        <v xml:space="preserve">[01/00/00] </v>
      </c>
    </row>
    <row r="2561" spans="40:86">
      <c r="AN2561" s="23"/>
      <c r="AO2561" s="23"/>
      <c r="AP2561" s="23"/>
      <c r="AQ2561" s="23"/>
      <c r="AR2561" s="23"/>
      <c r="AS2561" s="23"/>
      <c r="AT2561" s="23"/>
      <c r="AU2561" s="23"/>
      <c r="AV2561" s="23"/>
      <c r="AW2561" s="23"/>
      <c r="AX2561" s="23"/>
      <c r="AY2561" s="23"/>
      <c r="AZ2561" s="23"/>
      <c r="BA2561" s="23"/>
      <c r="BB2561" s="23"/>
      <c r="BC2561" s="23"/>
      <c r="BD2561" s="23"/>
      <c r="BE2561" s="23"/>
      <c r="BF2561" s="23"/>
      <c r="CH2561" s="20" t="str">
        <f t="shared" si="97"/>
        <v xml:space="preserve">[01/00/00] </v>
      </c>
    </row>
    <row r="2562" spans="40:86">
      <c r="AN2562" s="23"/>
      <c r="AO2562" s="23"/>
      <c r="AP2562" s="23"/>
      <c r="AQ2562" s="23"/>
      <c r="AR2562" s="23"/>
      <c r="AS2562" s="23"/>
      <c r="AT2562" s="23"/>
      <c r="AU2562" s="23"/>
      <c r="AV2562" s="23"/>
      <c r="AW2562" s="23"/>
      <c r="AX2562" s="23"/>
      <c r="AY2562" s="23"/>
      <c r="AZ2562" s="23"/>
      <c r="BA2562" s="23"/>
      <c r="BB2562" s="23"/>
      <c r="BC2562" s="23"/>
      <c r="BD2562" s="23"/>
      <c r="BE2562" s="23"/>
      <c r="BF2562" s="23"/>
      <c r="CH2562" s="20" t="str">
        <f t="shared" si="97"/>
        <v xml:space="preserve">[01/00/00] </v>
      </c>
    </row>
    <row r="2563" spans="40:86">
      <c r="AN2563" s="23"/>
      <c r="AO2563" s="23"/>
      <c r="AP2563" s="23"/>
      <c r="AQ2563" s="23"/>
      <c r="AR2563" s="23"/>
      <c r="AS2563" s="23"/>
      <c r="AT2563" s="23"/>
      <c r="AU2563" s="23"/>
      <c r="AV2563" s="23"/>
      <c r="AW2563" s="23"/>
      <c r="AX2563" s="23"/>
      <c r="AY2563" s="23"/>
      <c r="AZ2563" s="23"/>
      <c r="BA2563" s="23"/>
      <c r="BB2563" s="23"/>
      <c r="BC2563" s="23"/>
      <c r="BD2563" s="23"/>
      <c r="BE2563" s="23"/>
      <c r="BF2563" s="23"/>
      <c r="CH2563" s="20" t="str">
        <f t="shared" si="97"/>
        <v xml:space="preserve">[01/00/00] </v>
      </c>
    </row>
    <row r="2564" spans="40:86">
      <c r="AN2564" s="23"/>
      <c r="AO2564" s="23"/>
      <c r="AP2564" s="23"/>
      <c r="AQ2564" s="23"/>
      <c r="AR2564" s="23"/>
      <c r="AS2564" s="23"/>
      <c r="AT2564" s="23"/>
      <c r="AU2564" s="23"/>
      <c r="AV2564" s="23"/>
      <c r="AW2564" s="23"/>
      <c r="AX2564" s="23"/>
      <c r="AY2564" s="23"/>
      <c r="AZ2564" s="23"/>
      <c r="BA2564" s="23"/>
      <c r="BB2564" s="23"/>
      <c r="BC2564" s="23"/>
      <c r="BD2564" s="23"/>
      <c r="BE2564" s="23"/>
      <c r="BF2564" s="23"/>
      <c r="CH2564" s="20" t="str">
        <f t="shared" ref="CH2564:CH2627" si="98">"[" &amp; TEXT(CD2564,"MM/DD/YY") &amp; "] "</f>
        <v xml:space="preserve">[01/00/00] </v>
      </c>
    </row>
    <row r="2565" spans="40:86">
      <c r="AN2565" s="23"/>
      <c r="AO2565" s="23"/>
      <c r="AP2565" s="23"/>
      <c r="AQ2565" s="23"/>
      <c r="AR2565" s="23"/>
      <c r="AS2565" s="23"/>
      <c r="AT2565" s="23"/>
      <c r="AU2565" s="23"/>
      <c r="AV2565" s="23"/>
      <c r="AW2565" s="23"/>
      <c r="AX2565" s="23"/>
      <c r="AY2565" s="23"/>
      <c r="AZ2565" s="23"/>
      <c r="BA2565" s="23"/>
      <c r="BB2565" s="23"/>
      <c r="BC2565" s="23"/>
      <c r="BD2565" s="23"/>
      <c r="BE2565" s="23"/>
      <c r="BF2565" s="23"/>
      <c r="CH2565" s="20" t="str">
        <f t="shared" si="98"/>
        <v xml:space="preserve">[01/00/00] </v>
      </c>
    </row>
    <row r="2566" spans="40:86">
      <c r="AN2566" s="23"/>
      <c r="AO2566" s="23"/>
      <c r="AP2566" s="23"/>
      <c r="AQ2566" s="23"/>
      <c r="AR2566" s="23"/>
      <c r="AS2566" s="23"/>
      <c r="AT2566" s="23"/>
      <c r="AU2566" s="23"/>
      <c r="AV2566" s="23"/>
      <c r="AW2566" s="23"/>
      <c r="AX2566" s="23"/>
      <c r="AY2566" s="23"/>
      <c r="AZ2566" s="23"/>
      <c r="BA2566" s="23"/>
      <c r="BB2566" s="23"/>
      <c r="BC2566" s="23"/>
      <c r="BD2566" s="23"/>
      <c r="BE2566" s="23"/>
      <c r="BF2566" s="23"/>
      <c r="CH2566" s="20" t="str">
        <f t="shared" si="98"/>
        <v xml:space="preserve">[01/00/00] </v>
      </c>
    </row>
    <row r="2567" spans="40:86">
      <c r="AN2567" s="23"/>
      <c r="AO2567" s="23"/>
      <c r="AP2567" s="23"/>
      <c r="AQ2567" s="23"/>
      <c r="AR2567" s="23"/>
      <c r="AS2567" s="23"/>
      <c r="AT2567" s="23"/>
      <c r="AU2567" s="23"/>
      <c r="AV2567" s="23"/>
      <c r="AW2567" s="23"/>
      <c r="AX2567" s="23"/>
      <c r="AY2567" s="23"/>
      <c r="AZ2567" s="23"/>
      <c r="BA2567" s="23"/>
      <c r="BB2567" s="23"/>
      <c r="BC2567" s="23"/>
      <c r="BD2567" s="23"/>
      <c r="BE2567" s="23"/>
      <c r="BF2567" s="23"/>
      <c r="CH2567" s="20" t="str">
        <f t="shared" si="98"/>
        <v xml:space="preserve">[01/00/00] </v>
      </c>
    </row>
    <row r="2568" spans="40:86">
      <c r="AN2568" s="23"/>
      <c r="AO2568" s="23"/>
      <c r="AP2568" s="23"/>
      <c r="AQ2568" s="23"/>
      <c r="AR2568" s="23"/>
      <c r="AS2568" s="23"/>
      <c r="AT2568" s="23"/>
      <c r="AU2568" s="23"/>
      <c r="AV2568" s="23"/>
      <c r="AW2568" s="23"/>
      <c r="AX2568" s="23"/>
      <c r="AY2568" s="23"/>
      <c r="AZ2568" s="23"/>
      <c r="BA2568" s="23"/>
      <c r="BB2568" s="23"/>
      <c r="BC2568" s="23"/>
      <c r="BD2568" s="23"/>
      <c r="BE2568" s="23"/>
      <c r="BF2568" s="23"/>
      <c r="CH2568" s="20" t="str">
        <f t="shared" si="98"/>
        <v xml:space="preserve">[01/00/00] </v>
      </c>
    </row>
    <row r="2569" spans="40:86">
      <c r="AN2569" s="23"/>
      <c r="AO2569" s="23"/>
      <c r="AP2569" s="23"/>
      <c r="AQ2569" s="23"/>
      <c r="AR2569" s="23"/>
      <c r="AS2569" s="23"/>
      <c r="AT2569" s="23"/>
      <c r="AU2569" s="23"/>
      <c r="AV2569" s="23"/>
      <c r="AW2569" s="23"/>
      <c r="AX2569" s="23"/>
      <c r="AY2569" s="23"/>
      <c r="AZ2569" s="23"/>
      <c r="BA2569" s="23"/>
      <c r="BB2569" s="23"/>
      <c r="BC2569" s="23"/>
      <c r="BD2569" s="23"/>
      <c r="BE2569" s="23"/>
      <c r="BF2569" s="23"/>
      <c r="CH2569" s="20" t="str">
        <f t="shared" si="98"/>
        <v xml:space="preserve">[01/00/00] </v>
      </c>
    </row>
    <row r="2570" spans="40:86">
      <c r="AN2570" s="23"/>
      <c r="AO2570" s="23"/>
      <c r="AP2570" s="23"/>
      <c r="AQ2570" s="23"/>
      <c r="AR2570" s="23"/>
      <c r="AS2570" s="23"/>
      <c r="AT2570" s="23"/>
      <c r="AU2570" s="23"/>
      <c r="AV2570" s="23"/>
      <c r="AW2570" s="23"/>
      <c r="AX2570" s="23"/>
      <c r="AY2570" s="23"/>
      <c r="AZ2570" s="23"/>
      <c r="BA2570" s="23"/>
      <c r="BB2570" s="23"/>
      <c r="BC2570" s="23"/>
      <c r="BD2570" s="23"/>
      <c r="BE2570" s="23"/>
      <c r="BF2570" s="23"/>
      <c r="CH2570" s="20" t="str">
        <f t="shared" si="98"/>
        <v xml:space="preserve">[01/00/00] </v>
      </c>
    </row>
    <row r="2571" spans="40:86">
      <c r="AN2571" s="23"/>
      <c r="AO2571" s="23"/>
      <c r="AP2571" s="23"/>
      <c r="AQ2571" s="23"/>
      <c r="AR2571" s="23"/>
      <c r="AS2571" s="23"/>
      <c r="AT2571" s="23"/>
      <c r="AU2571" s="23"/>
      <c r="AV2571" s="23"/>
      <c r="AW2571" s="23"/>
      <c r="AX2571" s="23"/>
      <c r="AY2571" s="23"/>
      <c r="AZ2571" s="23"/>
      <c r="BA2571" s="23"/>
      <c r="BB2571" s="23"/>
      <c r="BC2571" s="23"/>
      <c r="BD2571" s="23"/>
      <c r="BE2571" s="23"/>
      <c r="BF2571" s="23"/>
      <c r="CH2571" s="20" t="str">
        <f t="shared" si="98"/>
        <v xml:space="preserve">[01/00/00] </v>
      </c>
    </row>
    <row r="2572" spans="40:86">
      <c r="AN2572" s="23"/>
      <c r="AO2572" s="23"/>
      <c r="AP2572" s="23"/>
      <c r="AQ2572" s="23"/>
      <c r="AR2572" s="23"/>
      <c r="AS2572" s="23"/>
      <c r="AT2572" s="23"/>
      <c r="AU2572" s="23"/>
      <c r="AV2572" s="23"/>
      <c r="AW2572" s="23"/>
      <c r="AX2572" s="23"/>
      <c r="AY2572" s="23"/>
      <c r="AZ2572" s="23"/>
      <c r="BA2572" s="23"/>
      <c r="BB2572" s="23"/>
      <c r="BC2572" s="23"/>
      <c r="BD2572" s="23"/>
      <c r="BE2572" s="23"/>
      <c r="BF2572" s="23"/>
      <c r="CH2572" s="20" t="str">
        <f t="shared" si="98"/>
        <v xml:space="preserve">[01/00/00] </v>
      </c>
    </row>
    <row r="2573" spans="40:86">
      <c r="AN2573" s="23"/>
      <c r="AO2573" s="23"/>
      <c r="AP2573" s="23"/>
      <c r="AQ2573" s="23"/>
      <c r="AR2573" s="23"/>
      <c r="AS2573" s="23"/>
      <c r="AT2573" s="23"/>
      <c r="AU2573" s="23"/>
      <c r="AV2573" s="23"/>
      <c r="AW2573" s="23"/>
      <c r="AX2573" s="23"/>
      <c r="AY2573" s="23"/>
      <c r="AZ2573" s="23"/>
      <c r="BA2573" s="23"/>
      <c r="BB2573" s="23"/>
      <c r="BC2573" s="23"/>
      <c r="BD2573" s="23"/>
      <c r="BE2573" s="23"/>
      <c r="BF2573" s="23"/>
      <c r="CH2573" s="20" t="str">
        <f t="shared" si="98"/>
        <v xml:space="preserve">[01/00/00] </v>
      </c>
    </row>
    <row r="2574" spans="40:86">
      <c r="AN2574" s="23"/>
      <c r="AO2574" s="23"/>
      <c r="AP2574" s="23"/>
      <c r="AQ2574" s="23"/>
      <c r="AR2574" s="23"/>
      <c r="AS2574" s="23"/>
      <c r="AT2574" s="23"/>
      <c r="AU2574" s="23"/>
      <c r="AV2574" s="23"/>
      <c r="AW2574" s="23"/>
      <c r="AX2574" s="23"/>
      <c r="AY2574" s="23"/>
      <c r="AZ2574" s="23"/>
      <c r="BA2574" s="23"/>
      <c r="BB2574" s="23"/>
      <c r="BC2574" s="23"/>
      <c r="BD2574" s="23"/>
      <c r="BE2574" s="23"/>
      <c r="BF2574" s="23"/>
      <c r="CH2574" s="20" t="str">
        <f t="shared" si="98"/>
        <v xml:space="preserve">[01/00/00] </v>
      </c>
    </row>
    <row r="2575" spans="40:86">
      <c r="AN2575" s="23"/>
      <c r="AO2575" s="23"/>
      <c r="AP2575" s="23"/>
      <c r="AQ2575" s="23"/>
      <c r="AR2575" s="23"/>
      <c r="AS2575" s="23"/>
      <c r="AT2575" s="23"/>
      <c r="AU2575" s="23"/>
      <c r="AV2575" s="23"/>
      <c r="AW2575" s="23"/>
      <c r="AX2575" s="23"/>
      <c r="AY2575" s="23"/>
      <c r="AZ2575" s="23"/>
      <c r="BA2575" s="23"/>
      <c r="BB2575" s="23"/>
      <c r="BC2575" s="23"/>
      <c r="BD2575" s="23"/>
      <c r="BE2575" s="23"/>
      <c r="BF2575" s="23"/>
      <c r="CH2575" s="20" t="str">
        <f t="shared" si="98"/>
        <v xml:space="preserve">[01/00/00] </v>
      </c>
    </row>
    <row r="2576" spans="40:86">
      <c r="AN2576" s="23"/>
      <c r="AO2576" s="23"/>
      <c r="AP2576" s="23"/>
      <c r="AQ2576" s="23"/>
      <c r="AR2576" s="23"/>
      <c r="AS2576" s="23"/>
      <c r="AT2576" s="23"/>
      <c r="AU2576" s="23"/>
      <c r="AV2576" s="23"/>
      <c r="AW2576" s="23"/>
      <c r="AX2576" s="23"/>
      <c r="AY2576" s="23"/>
      <c r="AZ2576" s="23"/>
      <c r="BA2576" s="23"/>
      <c r="BB2576" s="23"/>
      <c r="BC2576" s="23"/>
      <c r="BD2576" s="23"/>
      <c r="BE2576" s="23"/>
      <c r="BF2576" s="23"/>
      <c r="CH2576" s="20" t="str">
        <f t="shared" si="98"/>
        <v xml:space="preserve">[01/00/00] </v>
      </c>
    </row>
    <row r="2577" spans="40:86">
      <c r="AN2577" s="23"/>
      <c r="AO2577" s="23"/>
      <c r="AP2577" s="23"/>
      <c r="AQ2577" s="23"/>
      <c r="AR2577" s="23"/>
      <c r="AS2577" s="23"/>
      <c r="AT2577" s="23"/>
      <c r="AU2577" s="23"/>
      <c r="AV2577" s="23"/>
      <c r="AW2577" s="23"/>
      <c r="AX2577" s="23"/>
      <c r="AY2577" s="23"/>
      <c r="AZ2577" s="23"/>
      <c r="BA2577" s="23"/>
      <c r="BB2577" s="23"/>
      <c r="BC2577" s="23"/>
      <c r="BD2577" s="23"/>
      <c r="BE2577" s="23"/>
      <c r="BF2577" s="23"/>
      <c r="CH2577" s="20" t="str">
        <f t="shared" si="98"/>
        <v xml:space="preserve">[01/00/00] </v>
      </c>
    </row>
    <row r="2578" spans="40:86">
      <c r="AN2578" s="23"/>
      <c r="AO2578" s="23"/>
      <c r="AP2578" s="23"/>
      <c r="AQ2578" s="23"/>
      <c r="AR2578" s="23"/>
      <c r="AS2578" s="23"/>
      <c r="AT2578" s="23"/>
      <c r="AU2578" s="23"/>
      <c r="AV2578" s="23"/>
      <c r="AW2578" s="23"/>
      <c r="AX2578" s="23"/>
      <c r="AY2578" s="23"/>
      <c r="AZ2578" s="23"/>
      <c r="BA2578" s="23"/>
      <c r="BB2578" s="23"/>
      <c r="BC2578" s="23"/>
      <c r="BD2578" s="23"/>
      <c r="BE2578" s="23"/>
      <c r="BF2578" s="23"/>
      <c r="CH2578" s="20" t="str">
        <f t="shared" si="98"/>
        <v xml:space="preserve">[01/00/00] </v>
      </c>
    </row>
    <row r="2579" spans="40:86">
      <c r="AN2579" s="23"/>
      <c r="AO2579" s="23"/>
      <c r="AP2579" s="23"/>
      <c r="AQ2579" s="23"/>
      <c r="AR2579" s="23"/>
      <c r="AS2579" s="23"/>
      <c r="AT2579" s="23"/>
      <c r="AU2579" s="23"/>
      <c r="AV2579" s="23"/>
      <c r="AW2579" s="23"/>
      <c r="AX2579" s="23"/>
      <c r="AY2579" s="23"/>
      <c r="AZ2579" s="23"/>
      <c r="BA2579" s="23"/>
      <c r="BB2579" s="23"/>
      <c r="BC2579" s="23"/>
      <c r="BD2579" s="23"/>
      <c r="BE2579" s="23"/>
      <c r="BF2579" s="23"/>
      <c r="CH2579" s="20" t="str">
        <f t="shared" si="98"/>
        <v xml:space="preserve">[01/00/00] </v>
      </c>
    </row>
    <row r="2580" spans="40:86">
      <c r="AN2580" s="23"/>
      <c r="AO2580" s="23"/>
      <c r="AP2580" s="23"/>
      <c r="AQ2580" s="23"/>
      <c r="AR2580" s="23"/>
      <c r="AS2580" s="23"/>
      <c r="AT2580" s="23"/>
      <c r="AU2580" s="23"/>
      <c r="AV2580" s="23"/>
      <c r="AW2580" s="23"/>
      <c r="AX2580" s="23"/>
      <c r="AY2580" s="23"/>
      <c r="AZ2580" s="23"/>
      <c r="BA2580" s="23"/>
      <c r="BB2580" s="23"/>
      <c r="BC2580" s="23"/>
      <c r="BD2580" s="23"/>
      <c r="BE2580" s="23"/>
      <c r="BF2580" s="23"/>
      <c r="CH2580" s="20" t="str">
        <f t="shared" si="98"/>
        <v xml:space="preserve">[01/00/00] </v>
      </c>
    </row>
    <row r="2581" spans="40:86">
      <c r="AN2581" s="23"/>
      <c r="AO2581" s="23"/>
      <c r="AP2581" s="23"/>
      <c r="AQ2581" s="23"/>
      <c r="AR2581" s="23"/>
      <c r="AS2581" s="23"/>
      <c r="AT2581" s="23"/>
      <c r="AU2581" s="23"/>
      <c r="AV2581" s="23"/>
      <c r="AW2581" s="23"/>
      <c r="AX2581" s="23"/>
      <c r="AY2581" s="23"/>
      <c r="AZ2581" s="23"/>
      <c r="BA2581" s="23"/>
      <c r="BB2581" s="23"/>
      <c r="BC2581" s="23"/>
      <c r="BD2581" s="23"/>
      <c r="BE2581" s="23"/>
      <c r="BF2581" s="23"/>
      <c r="CH2581" s="20" t="str">
        <f t="shared" si="98"/>
        <v xml:space="preserve">[01/00/00] </v>
      </c>
    </row>
    <row r="2582" spans="40:86">
      <c r="AN2582" s="23"/>
      <c r="AO2582" s="23"/>
      <c r="AP2582" s="23"/>
      <c r="AQ2582" s="23"/>
      <c r="AR2582" s="23"/>
      <c r="AS2582" s="23"/>
      <c r="AT2582" s="23"/>
      <c r="AU2582" s="23"/>
      <c r="AV2582" s="23"/>
      <c r="AW2582" s="23"/>
      <c r="AX2582" s="23"/>
      <c r="AY2582" s="23"/>
      <c r="AZ2582" s="23"/>
      <c r="BA2582" s="23"/>
      <c r="BB2582" s="23"/>
      <c r="BC2582" s="23"/>
      <c r="BD2582" s="23"/>
      <c r="BE2582" s="23"/>
      <c r="BF2582" s="23"/>
      <c r="CH2582" s="20" t="str">
        <f t="shared" si="98"/>
        <v xml:space="preserve">[01/00/00] </v>
      </c>
    </row>
    <row r="2583" spans="40:86">
      <c r="AN2583" s="23"/>
      <c r="AO2583" s="23"/>
      <c r="AP2583" s="23"/>
      <c r="AQ2583" s="23"/>
      <c r="AR2583" s="23"/>
      <c r="AS2583" s="23"/>
      <c r="AT2583" s="23"/>
      <c r="AU2583" s="23"/>
      <c r="AV2583" s="23"/>
      <c r="AW2583" s="23"/>
      <c r="AX2583" s="23"/>
      <c r="AY2583" s="23"/>
      <c r="AZ2583" s="23"/>
      <c r="BA2583" s="23"/>
      <c r="BB2583" s="23"/>
      <c r="BC2583" s="23"/>
      <c r="BD2583" s="23"/>
      <c r="BE2583" s="23"/>
      <c r="BF2583" s="23"/>
      <c r="CH2583" s="20" t="str">
        <f t="shared" si="98"/>
        <v xml:space="preserve">[01/00/00] </v>
      </c>
    </row>
    <row r="2584" spans="40:86">
      <c r="AN2584" s="23"/>
      <c r="AO2584" s="23"/>
      <c r="AP2584" s="23"/>
      <c r="AQ2584" s="23"/>
      <c r="AR2584" s="23"/>
      <c r="AS2584" s="23"/>
      <c r="AT2584" s="23"/>
      <c r="AU2584" s="23"/>
      <c r="AV2584" s="23"/>
      <c r="AW2584" s="23"/>
      <c r="AX2584" s="23"/>
      <c r="AY2584" s="23"/>
      <c r="AZ2584" s="23"/>
      <c r="BA2584" s="23"/>
      <c r="BB2584" s="23"/>
      <c r="BC2584" s="23"/>
      <c r="BD2584" s="23"/>
      <c r="BE2584" s="23"/>
      <c r="BF2584" s="23"/>
      <c r="CH2584" s="20" t="str">
        <f t="shared" si="98"/>
        <v xml:space="preserve">[01/00/00] </v>
      </c>
    </row>
    <row r="2585" spans="40:86">
      <c r="AN2585" s="23"/>
      <c r="AO2585" s="23"/>
      <c r="AP2585" s="23"/>
      <c r="AQ2585" s="23"/>
      <c r="AR2585" s="23"/>
      <c r="AS2585" s="23"/>
      <c r="AT2585" s="23"/>
      <c r="AU2585" s="23"/>
      <c r="AV2585" s="23"/>
      <c r="AW2585" s="23"/>
      <c r="AX2585" s="23"/>
      <c r="AY2585" s="23"/>
      <c r="AZ2585" s="23"/>
      <c r="BA2585" s="23"/>
      <c r="BB2585" s="23"/>
      <c r="BC2585" s="23"/>
      <c r="BD2585" s="23"/>
      <c r="BE2585" s="23"/>
      <c r="BF2585" s="23"/>
      <c r="CH2585" s="20" t="str">
        <f t="shared" si="98"/>
        <v xml:space="preserve">[01/00/00] </v>
      </c>
    </row>
    <row r="2586" spans="40:86">
      <c r="AN2586" s="23"/>
      <c r="AO2586" s="23"/>
      <c r="AP2586" s="23"/>
      <c r="AQ2586" s="23"/>
      <c r="AR2586" s="23"/>
      <c r="AS2586" s="23"/>
      <c r="AT2586" s="23"/>
      <c r="AU2586" s="23"/>
      <c r="AV2586" s="23"/>
      <c r="AW2586" s="23"/>
      <c r="AX2586" s="23"/>
      <c r="AY2586" s="23"/>
      <c r="AZ2586" s="23"/>
      <c r="BA2586" s="23"/>
      <c r="BB2586" s="23"/>
      <c r="BC2586" s="23"/>
      <c r="BD2586" s="23"/>
      <c r="BE2586" s="23"/>
      <c r="BF2586" s="23"/>
      <c r="CH2586" s="20" t="str">
        <f t="shared" si="98"/>
        <v xml:space="preserve">[01/00/00] </v>
      </c>
    </row>
    <row r="2587" spans="40:86">
      <c r="AN2587" s="23"/>
      <c r="AO2587" s="23"/>
      <c r="AP2587" s="23"/>
      <c r="AQ2587" s="23"/>
      <c r="AR2587" s="23"/>
      <c r="AS2587" s="23"/>
      <c r="AT2587" s="23"/>
      <c r="AU2587" s="23"/>
      <c r="AV2587" s="23"/>
      <c r="AW2587" s="23"/>
      <c r="AX2587" s="23"/>
      <c r="AY2587" s="23"/>
      <c r="AZ2587" s="23"/>
      <c r="BA2587" s="23"/>
      <c r="BB2587" s="23"/>
      <c r="BC2587" s="23"/>
      <c r="BD2587" s="23"/>
      <c r="BE2587" s="23"/>
      <c r="BF2587" s="23"/>
      <c r="CH2587" s="20" t="str">
        <f t="shared" si="98"/>
        <v xml:space="preserve">[01/00/00] </v>
      </c>
    </row>
    <row r="2588" spans="40:86">
      <c r="AN2588" s="23"/>
      <c r="AO2588" s="23"/>
      <c r="AP2588" s="23"/>
      <c r="AQ2588" s="23"/>
      <c r="AR2588" s="23"/>
      <c r="AS2588" s="23"/>
      <c r="AT2588" s="23"/>
      <c r="AU2588" s="23"/>
      <c r="AV2588" s="23"/>
      <c r="AW2588" s="23"/>
      <c r="AX2588" s="23"/>
      <c r="AY2588" s="23"/>
      <c r="AZ2588" s="23"/>
      <c r="BA2588" s="23"/>
      <c r="BB2588" s="23"/>
      <c r="BC2588" s="23"/>
      <c r="BD2588" s="23"/>
      <c r="BE2588" s="23"/>
      <c r="BF2588" s="23"/>
      <c r="CH2588" s="20" t="str">
        <f t="shared" si="98"/>
        <v xml:space="preserve">[01/00/00] </v>
      </c>
    </row>
    <row r="2589" spans="40:86">
      <c r="AN2589" s="23"/>
      <c r="AO2589" s="23"/>
      <c r="AP2589" s="23"/>
      <c r="AQ2589" s="23"/>
      <c r="AR2589" s="23"/>
      <c r="AS2589" s="23"/>
      <c r="AT2589" s="23"/>
      <c r="AU2589" s="23"/>
      <c r="AV2589" s="23"/>
      <c r="AW2589" s="23"/>
      <c r="AX2589" s="23"/>
      <c r="AY2589" s="23"/>
      <c r="AZ2589" s="23"/>
      <c r="BA2589" s="23"/>
      <c r="BB2589" s="23"/>
      <c r="BC2589" s="23"/>
      <c r="BD2589" s="23"/>
      <c r="BE2589" s="23"/>
      <c r="BF2589" s="23"/>
      <c r="CH2589" s="20" t="str">
        <f t="shared" si="98"/>
        <v xml:space="preserve">[01/00/00] </v>
      </c>
    </row>
    <row r="2590" spans="40:86">
      <c r="AN2590" s="23"/>
      <c r="AO2590" s="23"/>
      <c r="AP2590" s="23"/>
      <c r="AQ2590" s="23"/>
      <c r="AR2590" s="23"/>
      <c r="AS2590" s="23"/>
      <c r="AT2590" s="23"/>
      <c r="AU2590" s="23"/>
      <c r="AV2590" s="23"/>
      <c r="AW2590" s="23"/>
      <c r="AX2590" s="23"/>
      <c r="AY2590" s="23"/>
      <c r="AZ2590" s="23"/>
      <c r="BA2590" s="23"/>
      <c r="BB2590" s="23"/>
      <c r="BC2590" s="23"/>
      <c r="BD2590" s="23"/>
      <c r="BE2590" s="23"/>
      <c r="BF2590" s="23"/>
      <c r="CH2590" s="20" t="str">
        <f t="shared" si="98"/>
        <v xml:space="preserve">[01/00/00] </v>
      </c>
    </row>
    <row r="2591" spans="40:86">
      <c r="AN2591" s="23"/>
      <c r="AO2591" s="23"/>
      <c r="AP2591" s="23"/>
      <c r="AQ2591" s="23"/>
      <c r="AR2591" s="23"/>
      <c r="AS2591" s="23"/>
      <c r="AT2591" s="23"/>
      <c r="AU2591" s="23"/>
      <c r="AV2591" s="23"/>
      <c r="AW2591" s="23"/>
      <c r="AX2591" s="23"/>
      <c r="AY2591" s="23"/>
      <c r="AZ2591" s="23"/>
      <c r="BA2591" s="23"/>
      <c r="BB2591" s="23"/>
      <c r="BC2591" s="23"/>
      <c r="BD2591" s="23"/>
      <c r="BE2591" s="23"/>
      <c r="BF2591" s="23"/>
      <c r="CH2591" s="20" t="str">
        <f t="shared" si="98"/>
        <v xml:space="preserve">[01/00/00] </v>
      </c>
    </row>
    <row r="2592" spans="40:86">
      <c r="AN2592" s="23"/>
      <c r="AO2592" s="23"/>
      <c r="AP2592" s="23"/>
      <c r="AQ2592" s="23"/>
      <c r="AR2592" s="23"/>
      <c r="AS2592" s="23"/>
      <c r="AT2592" s="23"/>
      <c r="AU2592" s="23"/>
      <c r="AV2592" s="23"/>
      <c r="AW2592" s="23"/>
      <c r="AX2592" s="23"/>
      <c r="AY2592" s="23"/>
      <c r="AZ2592" s="23"/>
      <c r="BA2592" s="23"/>
      <c r="BB2592" s="23"/>
      <c r="BC2592" s="23"/>
      <c r="BD2592" s="23"/>
      <c r="BE2592" s="23"/>
      <c r="BF2592" s="23"/>
      <c r="CH2592" s="20" t="str">
        <f t="shared" si="98"/>
        <v xml:space="preserve">[01/00/00] </v>
      </c>
    </row>
    <row r="2593" spans="40:86">
      <c r="AN2593" s="23"/>
      <c r="AO2593" s="23"/>
      <c r="AP2593" s="23"/>
      <c r="AQ2593" s="23"/>
      <c r="AR2593" s="23"/>
      <c r="AS2593" s="23"/>
      <c r="AT2593" s="23"/>
      <c r="AU2593" s="23"/>
      <c r="AV2593" s="23"/>
      <c r="AW2593" s="23"/>
      <c r="AX2593" s="23"/>
      <c r="AY2593" s="23"/>
      <c r="AZ2593" s="23"/>
      <c r="BA2593" s="23"/>
      <c r="BB2593" s="23"/>
      <c r="BC2593" s="23"/>
      <c r="BD2593" s="23"/>
      <c r="BE2593" s="23"/>
      <c r="BF2593" s="23"/>
      <c r="CH2593" s="20" t="str">
        <f t="shared" si="98"/>
        <v xml:space="preserve">[01/00/00] </v>
      </c>
    </row>
    <row r="2594" spans="40:86">
      <c r="AN2594" s="23"/>
      <c r="AO2594" s="23"/>
      <c r="AP2594" s="23"/>
      <c r="AQ2594" s="23"/>
      <c r="AR2594" s="23"/>
      <c r="AS2594" s="23"/>
      <c r="AT2594" s="23"/>
      <c r="AU2594" s="23"/>
      <c r="AV2594" s="23"/>
      <c r="AW2594" s="23"/>
      <c r="AX2594" s="23"/>
      <c r="AY2594" s="23"/>
      <c r="AZ2594" s="23"/>
      <c r="BA2594" s="23"/>
      <c r="BB2594" s="23"/>
      <c r="BC2594" s="23"/>
      <c r="BD2594" s="23"/>
      <c r="BE2594" s="23"/>
      <c r="BF2594" s="23"/>
      <c r="CH2594" s="20" t="str">
        <f t="shared" si="98"/>
        <v xml:space="preserve">[01/00/00] </v>
      </c>
    </row>
    <row r="2595" spans="40:86">
      <c r="AN2595" s="23"/>
      <c r="AO2595" s="23"/>
      <c r="AP2595" s="23"/>
      <c r="AQ2595" s="23"/>
      <c r="AR2595" s="23"/>
      <c r="AS2595" s="23"/>
      <c r="AT2595" s="23"/>
      <c r="AU2595" s="23"/>
      <c r="AV2595" s="23"/>
      <c r="AW2595" s="23"/>
      <c r="AX2595" s="23"/>
      <c r="AY2595" s="23"/>
      <c r="AZ2595" s="23"/>
      <c r="BA2595" s="23"/>
      <c r="BB2595" s="23"/>
      <c r="BC2595" s="23"/>
      <c r="BD2595" s="23"/>
      <c r="BE2595" s="23"/>
      <c r="BF2595" s="23"/>
      <c r="CH2595" s="20" t="str">
        <f t="shared" si="98"/>
        <v xml:space="preserve">[01/00/00] </v>
      </c>
    </row>
    <row r="2596" spans="40:86">
      <c r="AN2596" s="23"/>
      <c r="AO2596" s="23"/>
      <c r="AP2596" s="23"/>
      <c r="AQ2596" s="23"/>
      <c r="AR2596" s="23"/>
      <c r="AS2596" s="23"/>
      <c r="AT2596" s="23"/>
      <c r="AU2596" s="23"/>
      <c r="AV2596" s="23"/>
      <c r="AW2596" s="23"/>
      <c r="AX2596" s="23"/>
      <c r="AY2596" s="23"/>
      <c r="AZ2596" s="23"/>
      <c r="BA2596" s="23"/>
      <c r="BB2596" s="23"/>
      <c r="BC2596" s="23"/>
      <c r="BD2596" s="23"/>
      <c r="BE2596" s="23"/>
      <c r="BF2596" s="23"/>
      <c r="CH2596" s="20" t="str">
        <f t="shared" si="98"/>
        <v xml:space="preserve">[01/00/00] </v>
      </c>
    </row>
    <row r="2597" spans="40:86">
      <c r="AN2597" s="23"/>
      <c r="AO2597" s="23"/>
      <c r="AP2597" s="23"/>
      <c r="AQ2597" s="23"/>
      <c r="AR2597" s="23"/>
      <c r="AS2597" s="23"/>
      <c r="AT2597" s="23"/>
      <c r="AU2597" s="23"/>
      <c r="AV2597" s="23"/>
      <c r="AW2597" s="23"/>
      <c r="AX2597" s="23"/>
      <c r="AY2597" s="23"/>
      <c r="AZ2597" s="23"/>
      <c r="BA2597" s="23"/>
      <c r="BB2597" s="23"/>
      <c r="BC2597" s="23"/>
      <c r="BD2597" s="23"/>
      <c r="BE2597" s="23"/>
      <c r="BF2597" s="23"/>
      <c r="CH2597" s="20" t="str">
        <f t="shared" si="98"/>
        <v xml:space="preserve">[01/00/00] </v>
      </c>
    </row>
    <row r="2598" spans="40:86">
      <c r="AN2598" s="23"/>
      <c r="AO2598" s="23"/>
      <c r="AP2598" s="23"/>
      <c r="AQ2598" s="23"/>
      <c r="AR2598" s="23"/>
      <c r="AS2598" s="23"/>
      <c r="AT2598" s="23"/>
      <c r="AU2598" s="23"/>
      <c r="AV2598" s="23"/>
      <c r="AW2598" s="23"/>
      <c r="AX2598" s="23"/>
      <c r="AY2598" s="23"/>
      <c r="AZ2598" s="23"/>
      <c r="BA2598" s="23"/>
      <c r="BB2598" s="23"/>
      <c r="BC2598" s="23"/>
      <c r="BD2598" s="23"/>
      <c r="BE2598" s="23"/>
      <c r="BF2598" s="23"/>
      <c r="CH2598" s="20" t="str">
        <f t="shared" si="98"/>
        <v xml:space="preserve">[01/00/00] </v>
      </c>
    </row>
    <row r="2599" spans="40:86">
      <c r="AN2599" s="23"/>
      <c r="AO2599" s="23"/>
      <c r="AP2599" s="23"/>
      <c r="AQ2599" s="23"/>
      <c r="AR2599" s="23"/>
      <c r="AS2599" s="23"/>
      <c r="AT2599" s="23"/>
      <c r="AU2599" s="23"/>
      <c r="AV2599" s="23"/>
      <c r="AW2599" s="23"/>
      <c r="AX2599" s="23"/>
      <c r="AY2599" s="23"/>
      <c r="AZ2599" s="23"/>
      <c r="BA2599" s="23"/>
      <c r="BB2599" s="23"/>
      <c r="BC2599" s="23"/>
      <c r="BD2599" s="23"/>
      <c r="BE2599" s="23"/>
      <c r="BF2599" s="23"/>
      <c r="CH2599" s="20" t="str">
        <f t="shared" si="98"/>
        <v xml:space="preserve">[01/00/00] </v>
      </c>
    </row>
    <row r="2600" spans="40:86">
      <c r="AN2600" s="23"/>
      <c r="AO2600" s="23"/>
      <c r="AP2600" s="23"/>
      <c r="AQ2600" s="23"/>
      <c r="AR2600" s="23"/>
      <c r="AS2600" s="23"/>
      <c r="AT2600" s="23"/>
      <c r="AU2600" s="23"/>
      <c r="AV2600" s="23"/>
      <c r="AW2600" s="23"/>
      <c r="AX2600" s="23"/>
      <c r="AY2600" s="23"/>
      <c r="AZ2600" s="23"/>
      <c r="BA2600" s="23"/>
      <c r="BB2600" s="23"/>
      <c r="BC2600" s="23"/>
      <c r="BD2600" s="23"/>
      <c r="BE2600" s="23"/>
      <c r="BF2600" s="23"/>
      <c r="CH2600" s="20" t="str">
        <f t="shared" si="98"/>
        <v xml:space="preserve">[01/00/00] </v>
      </c>
    </row>
    <row r="2601" spans="40:86">
      <c r="AN2601" s="23"/>
      <c r="AO2601" s="23"/>
      <c r="AP2601" s="23"/>
      <c r="AQ2601" s="23"/>
      <c r="AR2601" s="23"/>
      <c r="AS2601" s="23"/>
      <c r="AT2601" s="23"/>
      <c r="AU2601" s="23"/>
      <c r="AV2601" s="23"/>
      <c r="AW2601" s="23"/>
      <c r="AX2601" s="23"/>
      <c r="AY2601" s="23"/>
      <c r="AZ2601" s="23"/>
      <c r="BA2601" s="23"/>
      <c r="BB2601" s="23"/>
      <c r="BC2601" s="23"/>
      <c r="BD2601" s="23"/>
      <c r="BE2601" s="23"/>
      <c r="BF2601" s="23"/>
      <c r="CH2601" s="20" t="str">
        <f t="shared" si="98"/>
        <v xml:space="preserve">[01/00/00] </v>
      </c>
    </row>
    <row r="2602" spans="40:86">
      <c r="AN2602" s="23"/>
      <c r="AO2602" s="23"/>
      <c r="AP2602" s="23"/>
      <c r="AQ2602" s="23"/>
      <c r="AR2602" s="23"/>
      <c r="AS2602" s="23"/>
      <c r="AT2602" s="23"/>
      <c r="AU2602" s="23"/>
      <c r="AV2602" s="23"/>
      <c r="AW2602" s="23"/>
      <c r="AX2602" s="23"/>
      <c r="AY2602" s="23"/>
      <c r="AZ2602" s="23"/>
      <c r="BA2602" s="23"/>
      <c r="BB2602" s="23"/>
      <c r="BC2602" s="23"/>
      <c r="BD2602" s="23"/>
      <c r="BE2602" s="23"/>
      <c r="BF2602" s="23"/>
      <c r="CH2602" s="20" t="str">
        <f t="shared" si="98"/>
        <v xml:space="preserve">[01/00/00] </v>
      </c>
    </row>
    <row r="2603" spans="40:86">
      <c r="AN2603" s="23"/>
      <c r="AO2603" s="23"/>
      <c r="AP2603" s="23"/>
      <c r="AQ2603" s="23"/>
      <c r="AR2603" s="23"/>
      <c r="AS2603" s="23"/>
      <c r="AT2603" s="23"/>
      <c r="AU2603" s="23"/>
      <c r="AV2603" s="23"/>
      <c r="AW2603" s="23"/>
      <c r="AX2603" s="23"/>
      <c r="AY2603" s="23"/>
      <c r="AZ2603" s="23"/>
      <c r="BA2603" s="23"/>
      <c r="BB2603" s="23"/>
      <c r="BC2603" s="23"/>
      <c r="BD2603" s="23"/>
      <c r="BE2603" s="23"/>
      <c r="BF2603" s="23"/>
      <c r="CH2603" s="20" t="str">
        <f t="shared" si="98"/>
        <v xml:space="preserve">[01/00/00] </v>
      </c>
    </row>
    <row r="2604" spans="40:86">
      <c r="AN2604" s="23"/>
      <c r="AO2604" s="23"/>
      <c r="AP2604" s="23"/>
      <c r="AQ2604" s="23"/>
      <c r="AR2604" s="23"/>
      <c r="AS2604" s="23"/>
      <c r="AT2604" s="23"/>
      <c r="AU2604" s="23"/>
      <c r="AV2604" s="23"/>
      <c r="AW2604" s="23"/>
      <c r="AX2604" s="23"/>
      <c r="AY2604" s="23"/>
      <c r="AZ2604" s="23"/>
      <c r="BA2604" s="23"/>
      <c r="BB2604" s="23"/>
      <c r="BC2604" s="23"/>
      <c r="BD2604" s="23"/>
      <c r="BE2604" s="23"/>
      <c r="BF2604" s="23"/>
      <c r="CH2604" s="20" t="str">
        <f t="shared" si="98"/>
        <v xml:space="preserve">[01/00/00] </v>
      </c>
    </row>
    <row r="2605" spans="40:86">
      <c r="AN2605" s="23"/>
      <c r="AO2605" s="23"/>
      <c r="AP2605" s="23"/>
      <c r="AQ2605" s="23"/>
      <c r="AR2605" s="23"/>
      <c r="AS2605" s="23"/>
      <c r="AT2605" s="23"/>
      <c r="AU2605" s="23"/>
      <c r="AV2605" s="23"/>
      <c r="AW2605" s="23"/>
      <c r="AX2605" s="23"/>
      <c r="AY2605" s="23"/>
      <c r="AZ2605" s="23"/>
      <c r="BA2605" s="23"/>
      <c r="BB2605" s="23"/>
      <c r="BC2605" s="23"/>
      <c r="BD2605" s="23"/>
      <c r="BE2605" s="23"/>
      <c r="BF2605" s="23"/>
      <c r="CH2605" s="20" t="str">
        <f t="shared" si="98"/>
        <v xml:space="preserve">[01/00/00] </v>
      </c>
    </row>
    <row r="2606" spans="40:86">
      <c r="AN2606" s="23"/>
      <c r="AO2606" s="23"/>
      <c r="AP2606" s="23"/>
      <c r="AQ2606" s="23"/>
      <c r="AR2606" s="23"/>
      <c r="AS2606" s="23"/>
      <c r="AT2606" s="23"/>
      <c r="AU2606" s="23"/>
      <c r="AV2606" s="23"/>
      <c r="AW2606" s="23"/>
      <c r="AX2606" s="23"/>
      <c r="AY2606" s="23"/>
      <c r="AZ2606" s="23"/>
      <c r="BA2606" s="23"/>
      <c r="BB2606" s="23"/>
      <c r="BC2606" s="23"/>
      <c r="BD2606" s="23"/>
      <c r="BE2606" s="23"/>
      <c r="BF2606" s="23"/>
      <c r="CH2606" s="20" t="str">
        <f t="shared" si="98"/>
        <v xml:space="preserve">[01/00/00] </v>
      </c>
    </row>
    <row r="2607" spans="40:86">
      <c r="AN2607" s="23"/>
      <c r="AO2607" s="23"/>
      <c r="AP2607" s="23"/>
      <c r="AQ2607" s="23"/>
      <c r="AR2607" s="23"/>
      <c r="AS2607" s="23"/>
      <c r="AT2607" s="23"/>
      <c r="AU2607" s="23"/>
      <c r="AV2607" s="23"/>
      <c r="AW2607" s="23"/>
      <c r="AX2607" s="23"/>
      <c r="AY2607" s="23"/>
      <c r="AZ2607" s="23"/>
      <c r="BA2607" s="23"/>
      <c r="BB2607" s="23"/>
      <c r="BC2607" s="23"/>
      <c r="BD2607" s="23"/>
      <c r="BE2607" s="23"/>
      <c r="BF2607" s="23"/>
      <c r="CH2607" s="20" t="str">
        <f t="shared" si="98"/>
        <v xml:space="preserve">[01/00/00] </v>
      </c>
    </row>
    <row r="2608" spans="40:86">
      <c r="AN2608" s="23"/>
      <c r="AO2608" s="23"/>
      <c r="AP2608" s="23"/>
      <c r="AQ2608" s="23"/>
      <c r="AR2608" s="23"/>
      <c r="AS2608" s="23"/>
      <c r="AT2608" s="23"/>
      <c r="AU2608" s="23"/>
      <c r="AV2608" s="23"/>
      <c r="AW2608" s="23"/>
      <c r="AX2608" s="23"/>
      <c r="AY2608" s="23"/>
      <c r="AZ2608" s="23"/>
      <c r="BA2608" s="23"/>
      <c r="BB2608" s="23"/>
      <c r="BC2608" s="23"/>
      <c r="BD2608" s="23"/>
      <c r="BE2608" s="23"/>
      <c r="BF2608" s="23"/>
      <c r="CH2608" s="20" t="str">
        <f t="shared" si="98"/>
        <v xml:space="preserve">[01/00/00] </v>
      </c>
    </row>
    <row r="2609" spans="40:86">
      <c r="AN2609" s="23"/>
      <c r="AO2609" s="23"/>
      <c r="AP2609" s="23"/>
      <c r="AQ2609" s="23"/>
      <c r="AR2609" s="23"/>
      <c r="AS2609" s="23"/>
      <c r="AT2609" s="23"/>
      <c r="AU2609" s="23"/>
      <c r="AV2609" s="23"/>
      <c r="AW2609" s="23"/>
      <c r="AX2609" s="23"/>
      <c r="AY2609" s="23"/>
      <c r="AZ2609" s="23"/>
      <c r="BA2609" s="23"/>
      <c r="BB2609" s="23"/>
      <c r="BC2609" s="23"/>
      <c r="BD2609" s="23"/>
      <c r="BE2609" s="23"/>
      <c r="BF2609" s="23"/>
      <c r="CH2609" s="20" t="str">
        <f t="shared" si="98"/>
        <v xml:space="preserve">[01/00/00] </v>
      </c>
    </row>
    <row r="2610" spans="40:86">
      <c r="AN2610" s="23"/>
      <c r="AO2610" s="23"/>
      <c r="AP2610" s="23"/>
      <c r="AQ2610" s="23"/>
      <c r="AR2610" s="23"/>
      <c r="AS2610" s="23"/>
      <c r="AT2610" s="23"/>
      <c r="AU2610" s="23"/>
      <c r="AV2610" s="23"/>
      <c r="AW2610" s="23"/>
      <c r="AX2610" s="23"/>
      <c r="AY2610" s="23"/>
      <c r="AZ2610" s="23"/>
      <c r="BA2610" s="23"/>
      <c r="BB2610" s="23"/>
      <c r="BC2610" s="23"/>
      <c r="BD2610" s="23"/>
      <c r="BE2610" s="23"/>
      <c r="BF2610" s="23"/>
      <c r="CH2610" s="20" t="str">
        <f t="shared" si="98"/>
        <v xml:space="preserve">[01/00/00] </v>
      </c>
    </row>
    <row r="2611" spans="40:86">
      <c r="AN2611" s="23"/>
      <c r="AO2611" s="23"/>
      <c r="AP2611" s="23"/>
      <c r="AQ2611" s="23"/>
      <c r="AR2611" s="23"/>
      <c r="AS2611" s="23"/>
      <c r="AT2611" s="23"/>
      <c r="AU2611" s="23"/>
      <c r="AV2611" s="23"/>
      <c r="AW2611" s="23"/>
      <c r="AX2611" s="23"/>
      <c r="AY2611" s="23"/>
      <c r="AZ2611" s="23"/>
      <c r="BA2611" s="23"/>
      <c r="BB2611" s="23"/>
      <c r="BC2611" s="23"/>
      <c r="BD2611" s="23"/>
      <c r="BE2611" s="23"/>
      <c r="BF2611" s="23"/>
      <c r="CH2611" s="20" t="str">
        <f t="shared" si="98"/>
        <v xml:space="preserve">[01/00/00] </v>
      </c>
    </row>
    <row r="2612" spans="40:86">
      <c r="AN2612" s="23"/>
      <c r="AO2612" s="23"/>
      <c r="AP2612" s="23"/>
      <c r="AQ2612" s="23"/>
      <c r="AR2612" s="23"/>
      <c r="AS2612" s="23"/>
      <c r="AT2612" s="23"/>
      <c r="AU2612" s="23"/>
      <c r="AV2612" s="23"/>
      <c r="AW2612" s="23"/>
      <c r="AX2612" s="23"/>
      <c r="AY2612" s="23"/>
      <c r="AZ2612" s="23"/>
      <c r="BA2612" s="23"/>
      <c r="BB2612" s="23"/>
      <c r="BC2612" s="23"/>
      <c r="BD2612" s="23"/>
      <c r="BE2612" s="23"/>
      <c r="BF2612" s="23"/>
      <c r="CH2612" s="20" t="str">
        <f t="shared" si="98"/>
        <v xml:space="preserve">[01/00/00] </v>
      </c>
    </row>
    <row r="2613" spans="40:86">
      <c r="AN2613" s="23"/>
      <c r="AO2613" s="23"/>
      <c r="AP2613" s="23"/>
      <c r="AQ2613" s="23"/>
      <c r="AR2613" s="23"/>
      <c r="AS2613" s="23"/>
      <c r="AT2613" s="23"/>
      <c r="AU2613" s="23"/>
      <c r="AV2613" s="23"/>
      <c r="AW2613" s="23"/>
      <c r="AX2613" s="23"/>
      <c r="AY2613" s="23"/>
      <c r="AZ2613" s="23"/>
      <c r="BA2613" s="23"/>
      <c r="BB2613" s="23"/>
      <c r="BC2613" s="23"/>
      <c r="BD2613" s="23"/>
      <c r="BE2613" s="23"/>
      <c r="BF2613" s="23"/>
      <c r="CH2613" s="20" t="str">
        <f t="shared" si="98"/>
        <v xml:space="preserve">[01/00/00] </v>
      </c>
    </row>
    <row r="2614" spans="40:86">
      <c r="AN2614" s="23"/>
      <c r="AO2614" s="23"/>
      <c r="AP2614" s="23"/>
      <c r="AQ2614" s="23"/>
      <c r="AR2614" s="23"/>
      <c r="AS2614" s="23"/>
      <c r="AT2614" s="23"/>
      <c r="AU2614" s="23"/>
      <c r="AV2614" s="23"/>
      <c r="AW2614" s="23"/>
      <c r="AX2614" s="23"/>
      <c r="AY2614" s="23"/>
      <c r="AZ2614" s="23"/>
      <c r="BA2614" s="23"/>
      <c r="BB2614" s="23"/>
      <c r="BC2614" s="23"/>
      <c r="BD2614" s="23"/>
      <c r="BE2614" s="23"/>
      <c r="BF2614" s="23"/>
      <c r="CH2614" s="20" t="str">
        <f t="shared" si="98"/>
        <v xml:space="preserve">[01/00/00] </v>
      </c>
    </row>
    <row r="2615" spans="40:86">
      <c r="AN2615" s="23"/>
      <c r="AO2615" s="23"/>
      <c r="AP2615" s="23"/>
      <c r="AQ2615" s="23"/>
      <c r="AR2615" s="23"/>
      <c r="AS2615" s="23"/>
      <c r="AT2615" s="23"/>
      <c r="AU2615" s="23"/>
      <c r="AV2615" s="23"/>
      <c r="AW2615" s="23"/>
      <c r="AX2615" s="23"/>
      <c r="AY2615" s="23"/>
      <c r="AZ2615" s="23"/>
      <c r="BA2615" s="23"/>
      <c r="BB2615" s="23"/>
      <c r="BC2615" s="23"/>
      <c r="BD2615" s="23"/>
      <c r="BE2615" s="23"/>
      <c r="BF2615" s="23"/>
      <c r="CH2615" s="20" t="str">
        <f t="shared" si="98"/>
        <v xml:space="preserve">[01/00/00] </v>
      </c>
    </row>
    <row r="2616" spans="40:86">
      <c r="AN2616" s="23"/>
      <c r="AO2616" s="23"/>
      <c r="AP2616" s="23"/>
      <c r="AQ2616" s="23"/>
      <c r="AR2616" s="23"/>
      <c r="AS2616" s="23"/>
      <c r="AT2616" s="23"/>
      <c r="AU2616" s="23"/>
      <c r="AV2616" s="23"/>
      <c r="AW2616" s="23"/>
      <c r="AX2616" s="23"/>
      <c r="AY2616" s="23"/>
      <c r="AZ2616" s="23"/>
      <c r="BA2616" s="23"/>
      <c r="BB2616" s="23"/>
      <c r="BC2616" s="23"/>
      <c r="BD2616" s="23"/>
      <c r="BE2616" s="23"/>
      <c r="BF2616" s="23"/>
      <c r="CH2616" s="20" t="str">
        <f t="shared" si="98"/>
        <v xml:space="preserve">[01/00/00] </v>
      </c>
    </row>
    <row r="2617" spans="40:86">
      <c r="AN2617" s="23"/>
      <c r="AO2617" s="23"/>
      <c r="AP2617" s="23"/>
      <c r="AQ2617" s="23"/>
      <c r="AR2617" s="23"/>
      <c r="AS2617" s="23"/>
      <c r="AT2617" s="23"/>
      <c r="AU2617" s="23"/>
      <c r="AV2617" s="23"/>
      <c r="AW2617" s="23"/>
      <c r="AX2617" s="23"/>
      <c r="AY2617" s="23"/>
      <c r="AZ2617" s="23"/>
      <c r="BA2617" s="23"/>
      <c r="BB2617" s="23"/>
      <c r="BC2617" s="23"/>
      <c r="BD2617" s="23"/>
      <c r="BE2617" s="23"/>
      <c r="BF2617" s="23"/>
      <c r="CH2617" s="20" t="str">
        <f t="shared" si="98"/>
        <v xml:space="preserve">[01/00/00] </v>
      </c>
    </row>
    <row r="2618" spans="40:86">
      <c r="AN2618" s="23"/>
      <c r="AO2618" s="23"/>
      <c r="AP2618" s="23"/>
      <c r="AQ2618" s="23"/>
      <c r="AR2618" s="23"/>
      <c r="AS2618" s="23"/>
      <c r="AT2618" s="23"/>
      <c r="AU2618" s="23"/>
      <c r="AV2618" s="23"/>
      <c r="AW2618" s="23"/>
      <c r="AX2618" s="23"/>
      <c r="AY2618" s="23"/>
      <c r="AZ2618" s="23"/>
      <c r="BA2618" s="23"/>
      <c r="BB2618" s="23"/>
      <c r="BC2618" s="23"/>
      <c r="BD2618" s="23"/>
      <c r="BE2618" s="23"/>
      <c r="BF2618" s="23"/>
      <c r="CH2618" s="20" t="str">
        <f t="shared" si="98"/>
        <v xml:space="preserve">[01/00/00] </v>
      </c>
    </row>
    <row r="2619" spans="40:86">
      <c r="AN2619" s="23"/>
      <c r="AO2619" s="23"/>
      <c r="AP2619" s="23"/>
      <c r="AQ2619" s="23"/>
      <c r="AR2619" s="23"/>
      <c r="AS2619" s="23"/>
      <c r="AT2619" s="23"/>
      <c r="AU2619" s="23"/>
      <c r="AV2619" s="23"/>
      <c r="AW2619" s="23"/>
      <c r="AX2619" s="23"/>
      <c r="AY2619" s="23"/>
      <c r="AZ2619" s="23"/>
      <c r="BA2619" s="23"/>
      <c r="BB2619" s="23"/>
      <c r="BC2619" s="23"/>
      <c r="BD2619" s="23"/>
      <c r="BE2619" s="23"/>
      <c r="BF2619" s="23"/>
      <c r="CH2619" s="20" t="str">
        <f t="shared" si="98"/>
        <v xml:space="preserve">[01/00/00] </v>
      </c>
    </row>
    <row r="2620" spans="40:86">
      <c r="AN2620" s="23"/>
      <c r="AO2620" s="23"/>
      <c r="AP2620" s="23"/>
      <c r="AQ2620" s="23"/>
      <c r="AR2620" s="23"/>
      <c r="AS2620" s="23"/>
      <c r="AT2620" s="23"/>
      <c r="AU2620" s="23"/>
      <c r="AV2620" s="23"/>
      <c r="AW2620" s="23"/>
      <c r="AX2620" s="23"/>
      <c r="AY2620" s="23"/>
      <c r="AZ2620" s="23"/>
      <c r="BA2620" s="23"/>
      <c r="BB2620" s="23"/>
      <c r="BC2620" s="23"/>
      <c r="BD2620" s="23"/>
      <c r="BE2620" s="23"/>
      <c r="BF2620" s="23"/>
      <c r="CH2620" s="20" t="str">
        <f t="shared" si="98"/>
        <v xml:space="preserve">[01/00/00] </v>
      </c>
    </row>
    <row r="2621" spans="40:86">
      <c r="AN2621" s="23"/>
      <c r="AO2621" s="23"/>
      <c r="AP2621" s="23"/>
      <c r="AQ2621" s="23"/>
      <c r="AR2621" s="23"/>
      <c r="AS2621" s="23"/>
      <c r="AT2621" s="23"/>
      <c r="AU2621" s="23"/>
      <c r="AV2621" s="23"/>
      <c r="AW2621" s="23"/>
      <c r="AX2621" s="23"/>
      <c r="AY2621" s="23"/>
      <c r="AZ2621" s="23"/>
      <c r="BA2621" s="23"/>
      <c r="BB2621" s="23"/>
      <c r="BC2621" s="23"/>
      <c r="BD2621" s="23"/>
      <c r="BE2621" s="23"/>
      <c r="BF2621" s="23"/>
      <c r="CH2621" s="20" t="str">
        <f t="shared" si="98"/>
        <v xml:space="preserve">[01/00/00] </v>
      </c>
    </row>
    <row r="2622" spans="40:86">
      <c r="AN2622" s="23"/>
      <c r="AO2622" s="23"/>
      <c r="AP2622" s="23"/>
      <c r="AQ2622" s="23"/>
      <c r="AR2622" s="23"/>
      <c r="AS2622" s="23"/>
      <c r="AT2622" s="23"/>
      <c r="AU2622" s="23"/>
      <c r="AV2622" s="23"/>
      <c r="AW2622" s="23"/>
      <c r="AX2622" s="23"/>
      <c r="AY2622" s="23"/>
      <c r="AZ2622" s="23"/>
      <c r="BA2622" s="23"/>
      <c r="BB2622" s="23"/>
      <c r="BC2622" s="23"/>
      <c r="BD2622" s="23"/>
      <c r="BE2622" s="23"/>
      <c r="BF2622" s="23"/>
      <c r="CH2622" s="20" t="str">
        <f t="shared" si="98"/>
        <v xml:space="preserve">[01/00/00] </v>
      </c>
    </row>
    <row r="2623" spans="40:86">
      <c r="AN2623" s="23"/>
      <c r="AO2623" s="23"/>
      <c r="AP2623" s="23"/>
      <c r="AQ2623" s="23"/>
      <c r="AR2623" s="23"/>
      <c r="AS2623" s="23"/>
      <c r="AT2623" s="23"/>
      <c r="AU2623" s="23"/>
      <c r="AV2623" s="23"/>
      <c r="AW2623" s="23"/>
      <c r="AX2623" s="23"/>
      <c r="AY2623" s="23"/>
      <c r="AZ2623" s="23"/>
      <c r="BA2623" s="23"/>
      <c r="BB2623" s="23"/>
      <c r="BC2623" s="23"/>
      <c r="BD2623" s="23"/>
      <c r="BE2623" s="23"/>
      <c r="BF2623" s="23"/>
      <c r="CH2623" s="20" t="str">
        <f t="shared" si="98"/>
        <v xml:space="preserve">[01/00/00] </v>
      </c>
    </row>
    <row r="2624" spans="40:86">
      <c r="AN2624" s="23"/>
      <c r="AO2624" s="23"/>
      <c r="AP2624" s="23"/>
      <c r="AQ2624" s="23"/>
      <c r="AR2624" s="23"/>
      <c r="AS2624" s="23"/>
      <c r="AT2624" s="23"/>
      <c r="AU2624" s="23"/>
      <c r="AV2624" s="23"/>
      <c r="AW2624" s="23"/>
      <c r="AX2624" s="23"/>
      <c r="AY2624" s="23"/>
      <c r="AZ2624" s="23"/>
      <c r="BA2624" s="23"/>
      <c r="BB2624" s="23"/>
      <c r="BC2624" s="23"/>
      <c r="BD2624" s="23"/>
      <c r="BE2624" s="23"/>
      <c r="BF2624" s="23"/>
      <c r="CH2624" s="20" t="str">
        <f t="shared" si="98"/>
        <v xml:space="preserve">[01/00/00] </v>
      </c>
    </row>
    <row r="2625" spans="40:86">
      <c r="AN2625" s="23"/>
      <c r="AO2625" s="23"/>
      <c r="AP2625" s="23"/>
      <c r="AQ2625" s="23"/>
      <c r="AR2625" s="23"/>
      <c r="AS2625" s="23"/>
      <c r="AT2625" s="23"/>
      <c r="AU2625" s="23"/>
      <c r="AV2625" s="23"/>
      <c r="AW2625" s="23"/>
      <c r="AX2625" s="23"/>
      <c r="AY2625" s="23"/>
      <c r="AZ2625" s="23"/>
      <c r="BA2625" s="23"/>
      <c r="BB2625" s="23"/>
      <c r="BC2625" s="23"/>
      <c r="BD2625" s="23"/>
      <c r="BE2625" s="23"/>
      <c r="BF2625" s="23"/>
      <c r="CH2625" s="20" t="str">
        <f t="shared" si="98"/>
        <v xml:space="preserve">[01/00/00] </v>
      </c>
    </row>
    <row r="2626" spans="40:86">
      <c r="AN2626" s="23"/>
      <c r="AO2626" s="23"/>
      <c r="AP2626" s="23"/>
      <c r="AQ2626" s="23"/>
      <c r="AR2626" s="23"/>
      <c r="AS2626" s="23"/>
      <c r="AT2626" s="23"/>
      <c r="AU2626" s="23"/>
      <c r="AV2626" s="23"/>
      <c r="AW2626" s="23"/>
      <c r="AX2626" s="23"/>
      <c r="AY2626" s="23"/>
      <c r="AZ2626" s="23"/>
      <c r="BA2626" s="23"/>
      <c r="BB2626" s="23"/>
      <c r="BC2626" s="23"/>
      <c r="BD2626" s="23"/>
      <c r="BE2626" s="23"/>
      <c r="BF2626" s="23"/>
      <c r="CH2626" s="20" t="str">
        <f t="shared" si="98"/>
        <v xml:space="preserve">[01/00/00] </v>
      </c>
    </row>
    <row r="2627" spans="40:86">
      <c r="AN2627" s="23"/>
      <c r="AO2627" s="23"/>
      <c r="AP2627" s="23"/>
      <c r="AQ2627" s="23"/>
      <c r="AR2627" s="23"/>
      <c r="AS2627" s="23"/>
      <c r="AT2627" s="23"/>
      <c r="AU2627" s="23"/>
      <c r="AV2627" s="23"/>
      <c r="AW2627" s="23"/>
      <c r="AX2627" s="23"/>
      <c r="AY2627" s="23"/>
      <c r="AZ2627" s="23"/>
      <c r="BA2627" s="23"/>
      <c r="BB2627" s="23"/>
      <c r="BC2627" s="23"/>
      <c r="BD2627" s="23"/>
      <c r="BE2627" s="23"/>
      <c r="BF2627" s="23"/>
      <c r="CH2627" s="20" t="str">
        <f t="shared" si="98"/>
        <v xml:space="preserve">[01/00/00] </v>
      </c>
    </row>
    <row r="2628" spans="40:86">
      <c r="AN2628" s="23"/>
      <c r="AO2628" s="23"/>
      <c r="AP2628" s="23"/>
      <c r="AQ2628" s="23"/>
      <c r="AR2628" s="23"/>
      <c r="AS2628" s="23"/>
      <c r="AT2628" s="23"/>
      <c r="AU2628" s="23"/>
      <c r="AV2628" s="23"/>
      <c r="AW2628" s="23"/>
      <c r="AX2628" s="23"/>
      <c r="AY2628" s="23"/>
      <c r="AZ2628" s="23"/>
      <c r="BA2628" s="23"/>
      <c r="BB2628" s="23"/>
      <c r="BC2628" s="23"/>
      <c r="BD2628" s="23"/>
      <c r="BE2628" s="23"/>
      <c r="BF2628" s="23"/>
      <c r="CH2628" s="20" t="str">
        <f t="shared" ref="CH2628:CH2691" si="99">"[" &amp; TEXT(CD2628,"MM/DD/YY") &amp; "] "</f>
        <v xml:space="preserve">[01/00/00] </v>
      </c>
    </row>
    <row r="2629" spans="40:86">
      <c r="AN2629" s="23"/>
      <c r="AO2629" s="23"/>
      <c r="AP2629" s="23"/>
      <c r="AQ2629" s="23"/>
      <c r="AR2629" s="23"/>
      <c r="AS2629" s="23"/>
      <c r="AT2629" s="23"/>
      <c r="AU2629" s="23"/>
      <c r="AV2629" s="23"/>
      <c r="AW2629" s="23"/>
      <c r="AX2629" s="23"/>
      <c r="AY2629" s="23"/>
      <c r="AZ2629" s="23"/>
      <c r="BA2629" s="23"/>
      <c r="BB2629" s="23"/>
      <c r="BC2629" s="23"/>
      <c r="BD2629" s="23"/>
      <c r="BE2629" s="23"/>
      <c r="BF2629" s="23"/>
      <c r="CH2629" s="20" t="str">
        <f t="shared" si="99"/>
        <v xml:space="preserve">[01/00/00] </v>
      </c>
    </row>
    <row r="2630" spans="40:86">
      <c r="AN2630" s="23"/>
      <c r="AO2630" s="23"/>
      <c r="AP2630" s="23"/>
      <c r="AQ2630" s="23"/>
      <c r="AR2630" s="23"/>
      <c r="AS2630" s="23"/>
      <c r="AT2630" s="23"/>
      <c r="AU2630" s="23"/>
      <c r="AV2630" s="23"/>
      <c r="AW2630" s="23"/>
      <c r="AX2630" s="23"/>
      <c r="AY2630" s="23"/>
      <c r="AZ2630" s="23"/>
      <c r="BA2630" s="23"/>
      <c r="BB2630" s="23"/>
      <c r="BC2630" s="23"/>
      <c r="BD2630" s="23"/>
      <c r="BE2630" s="23"/>
      <c r="BF2630" s="23"/>
      <c r="CH2630" s="20" t="str">
        <f t="shared" si="99"/>
        <v xml:space="preserve">[01/00/00] </v>
      </c>
    </row>
    <row r="2631" spans="40:86">
      <c r="AN2631" s="23"/>
      <c r="AO2631" s="23"/>
      <c r="AP2631" s="23"/>
      <c r="AQ2631" s="23"/>
      <c r="AR2631" s="23"/>
      <c r="AS2631" s="23"/>
      <c r="AT2631" s="23"/>
      <c r="AU2631" s="23"/>
      <c r="AV2631" s="23"/>
      <c r="AW2631" s="23"/>
      <c r="AX2631" s="23"/>
      <c r="AY2631" s="23"/>
      <c r="AZ2631" s="23"/>
      <c r="BA2631" s="23"/>
      <c r="BB2631" s="23"/>
      <c r="BC2631" s="23"/>
      <c r="BD2631" s="23"/>
      <c r="BE2631" s="23"/>
      <c r="BF2631" s="23"/>
      <c r="CH2631" s="20" t="str">
        <f t="shared" si="99"/>
        <v xml:space="preserve">[01/00/00] </v>
      </c>
    </row>
    <row r="2632" spans="40:86">
      <c r="AN2632" s="23"/>
      <c r="AO2632" s="23"/>
      <c r="AP2632" s="23"/>
      <c r="AQ2632" s="23"/>
      <c r="AR2632" s="23"/>
      <c r="AS2632" s="23"/>
      <c r="AT2632" s="23"/>
      <c r="AU2632" s="23"/>
      <c r="AV2632" s="23"/>
      <c r="AW2632" s="23"/>
      <c r="AX2632" s="23"/>
      <c r="AY2632" s="23"/>
      <c r="AZ2632" s="23"/>
      <c r="BA2632" s="23"/>
      <c r="BB2632" s="23"/>
      <c r="BC2632" s="23"/>
      <c r="BD2632" s="23"/>
      <c r="BE2632" s="23"/>
      <c r="BF2632" s="23"/>
      <c r="CH2632" s="20" t="str">
        <f t="shared" si="99"/>
        <v xml:space="preserve">[01/00/00] </v>
      </c>
    </row>
    <row r="2633" spans="40:86">
      <c r="AN2633" s="23"/>
      <c r="AO2633" s="23"/>
      <c r="AP2633" s="23"/>
      <c r="AQ2633" s="23"/>
      <c r="AR2633" s="23"/>
      <c r="AS2633" s="23"/>
      <c r="AT2633" s="23"/>
      <c r="AU2633" s="23"/>
      <c r="AV2633" s="23"/>
      <c r="AW2633" s="23"/>
      <c r="AX2633" s="23"/>
      <c r="AY2633" s="23"/>
      <c r="AZ2633" s="23"/>
      <c r="BA2633" s="23"/>
      <c r="BB2633" s="23"/>
      <c r="BC2633" s="23"/>
      <c r="BD2633" s="23"/>
      <c r="BE2633" s="23"/>
      <c r="BF2633" s="23"/>
      <c r="CH2633" s="20" t="str">
        <f t="shared" si="99"/>
        <v xml:space="preserve">[01/00/00] </v>
      </c>
    </row>
    <row r="2634" spans="40:86">
      <c r="AN2634" s="23"/>
      <c r="AO2634" s="23"/>
      <c r="AP2634" s="23"/>
      <c r="AQ2634" s="23"/>
      <c r="AR2634" s="23"/>
      <c r="AS2634" s="23"/>
      <c r="AT2634" s="23"/>
      <c r="AU2634" s="23"/>
      <c r="AV2634" s="23"/>
      <c r="AW2634" s="23"/>
      <c r="AX2634" s="23"/>
      <c r="AY2634" s="23"/>
      <c r="AZ2634" s="23"/>
      <c r="BA2634" s="23"/>
      <c r="BB2634" s="23"/>
      <c r="BC2634" s="23"/>
      <c r="BD2634" s="23"/>
      <c r="BE2634" s="23"/>
      <c r="BF2634" s="23"/>
      <c r="CH2634" s="20" t="str">
        <f t="shared" si="99"/>
        <v xml:space="preserve">[01/00/00] </v>
      </c>
    </row>
    <row r="2635" spans="40:86">
      <c r="AN2635" s="23"/>
      <c r="AO2635" s="23"/>
      <c r="AP2635" s="23"/>
      <c r="AQ2635" s="23"/>
      <c r="AR2635" s="23"/>
      <c r="AS2635" s="23"/>
      <c r="AT2635" s="23"/>
      <c r="AU2635" s="23"/>
      <c r="AV2635" s="23"/>
      <c r="AW2635" s="23"/>
      <c r="AX2635" s="23"/>
      <c r="AY2635" s="23"/>
      <c r="AZ2635" s="23"/>
      <c r="BA2635" s="23"/>
      <c r="BB2635" s="23"/>
      <c r="BC2635" s="23"/>
      <c r="BD2635" s="23"/>
      <c r="BE2635" s="23"/>
      <c r="BF2635" s="23"/>
      <c r="CH2635" s="20" t="str">
        <f t="shared" si="99"/>
        <v xml:space="preserve">[01/00/00] </v>
      </c>
    </row>
    <row r="2636" spans="40:86">
      <c r="AN2636" s="23"/>
      <c r="AO2636" s="23"/>
      <c r="AP2636" s="23"/>
      <c r="AQ2636" s="23"/>
      <c r="AR2636" s="23"/>
      <c r="AS2636" s="23"/>
      <c r="AT2636" s="23"/>
      <c r="AU2636" s="23"/>
      <c r="AV2636" s="23"/>
      <c r="AW2636" s="23"/>
      <c r="AX2636" s="23"/>
      <c r="AY2636" s="23"/>
      <c r="AZ2636" s="23"/>
      <c r="BA2636" s="23"/>
      <c r="BB2636" s="23"/>
      <c r="BC2636" s="23"/>
      <c r="BD2636" s="23"/>
      <c r="BE2636" s="23"/>
      <c r="BF2636" s="23"/>
      <c r="CH2636" s="20" t="str">
        <f t="shared" si="99"/>
        <v xml:space="preserve">[01/00/00] </v>
      </c>
    </row>
    <row r="2637" spans="40:86">
      <c r="AN2637" s="23"/>
      <c r="AO2637" s="23"/>
      <c r="AP2637" s="23"/>
      <c r="AQ2637" s="23"/>
      <c r="AR2637" s="23"/>
      <c r="AS2637" s="23"/>
      <c r="AT2637" s="23"/>
      <c r="AU2637" s="23"/>
      <c r="AV2637" s="23"/>
      <c r="AW2637" s="23"/>
      <c r="AX2637" s="23"/>
      <c r="AY2637" s="23"/>
      <c r="AZ2637" s="23"/>
      <c r="BA2637" s="23"/>
      <c r="BB2637" s="23"/>
      <c r="BC2637" s="23"/>
      <c r="BD2637" s="23"/>
      <c r="BE2637" s="23"/>
      <c r="BF2637" s="23"/>
      <c r="CH2637" s="20" t="str">
        <f t="shared" si="99"/>
        <v xml:space="preserve">[01/00/00] </v>
      </c>
    </row>
    <row r="2638" spans="40:86">
      <c r="AN2638" s="23"/>
      <c r="AO2638" s="23"/>
      <c r="AP2638" s="23"/>
      <c r="AQ2638" s="23"/>
      <c r="AR2638" s="23"/>
      <c r="AS2638" s="23"/>
      <c r="AT2638" s="23"/>
      <c r="AU2638" s="23"/>
      <c r="AV2638" s="23"/>
      <c r="AW2638" s="23"/>
      <c r="AX2638" s="23"/>
      <c r="AY2638" s="23"/>
      <c r="AZ2638" s="23"/>
      <c r="BA2638" s="23"/>
      <c r="BB2638" s="23"/>
      <c r="BC2638" s="23"/>
      <c r="BD2638" s="23"/>
      <c r="BE2638" s="23"/>
      <c r="BF2638" s="23"/>
      <c r="CH2638" s="20" t="str">
        <f t="shared" si="99"/>
        <v xml:space="preserve">[01/00/00] </v>
      </c>
    </row>
    <row r="2639" spans="40:86">
      <c r="AN2639" s="23"/>
      <c r="AO2639" s="23"/>
      <c r="AP2639" s="23"/>
      <c r="AQ2639" s="23"/>
      <c r="AR2639" s="23"/>
      <c r="AS2639" s="23"/>
      <c r="AT2639" s="23"/>
      <c r="AU2639" s="23"/>
      <c r="AV2639" s="23"/>
      <c r="AW2639" s="23"/>
      <c r="AX2639" s="23"/>
      <c r="AY2639" s="23"/>
      <c r="AZ2639" s="23"/>
      <c r="BA2639" s="23"/>
      <c r="BB2639" s="23"/>
      <c r="BC2639" s="23"/>
      <c r="BD2639" s="23"/>
      <c r="BE2639" s="23"/>
      <c r="BF2639" s="23"/>
      <c r="CH2639" s="20" t="str">
        <f t="shared" si="99"/>
        <v xml:space="preserve">[01/00/00] </v>
      </c>
    </row>
    <row r="2640" spans="40:86">
      <c r="AN2640" s="23"/>
      <c r="AO2640" s="23"/>
      <c r="AP2640" s="23"/>
      <c r="AQ2640" s="23"/>
      <c r="AR2640" s="23"/>
      <c r="AS2640" s="23"/>
      <c r="AT2640" s="23"/>
      <c r="AU2640" s="23"/>
      <c r="AV2640" s="23"/>
      <c r="AW2640" s="23"/>
      <c r="AX2640" s="23"/>
      <c r="AY2640" s="23"/>
      <c r="AZ2640" s="23"/>
      <c r="BA2640" s="23"/>
      <c r="BB2640" s="23"/>
      <c r="BC2640" s="23"/>
      <c r="BD2640" s="23"/>
      <c r="BE2640" s="23"/>
      <c r="BF2640" s="23"/>
      <c r="CH2640" s="20" t="str">
        <f t="shared" si="99"/>
        <v xml:space="preserve">[01/00/00] </v>
      </c>
    </row>
    <row r="2641" spans="40:86">
      <c r="AN2641" s="23"/>
      <c r="AO2641" s="23"/>
      <c r="AP2641" s="23"/>
      <c r="AQ2641" s="23"/>
      <c r="AR2641" s="23"/>
      <c r="AS2641" s="23"/>
      <c r="AT2641" s="23"/>
      <c r="AU2641" s="23"/>
      <c r="AV2641" s="23"/>
      <c r="AW2641" s="23"/>
      <c r="AX2641" s="23"/>
      <c r="AY2641" s="23"/>
      <c r="AZ2641" s="23"/>
      <c r="BA2641" s="23"/>
      <c r="BB2641" s="23"/>
      <c r="BC2641" s="23"/>
      <c r="BD2641" s="23"/>
      <c r="BE2641" s="23"/>
      <c r="BF2641" s="23"/>
      <c r="CH2641" s="20" t="str">
        <f t="shared" si="99"/>
        <v xml:space="preserve">[01/00/00] </v>
      </c>
    </row>
    <row r="2642" spans="40:86">
      <c r="AN2642" s="23"/>
      <c r="AO2642" s="23"/>
      <c r="AP2642" s="23"/>
      <c r="AQ2642" s="23"/>
      <c r="AR2642" s="23"/>
      <c r="AS2642" s="23"/>
      <c r="AT2642" s="23"/>
      <c r="AU2642" s="23"/>
      <c r="AV2642" s="23"/>
      <c r="AW2642" s="23"/>
      <c r="AX2642" s="23"/>
      <c r="AY2642" s="23"/>
      <c r="AZ2642" s="23"/>
      <c r="BA2642" s="23"/>
      <c r="BB2642" s="23"/>
      <c r="BC2642" s="23"/>
      <c r="BD2642" s="23"/>
      <c r="BE2642" s="23"/>
      <c r="BF2642" s="23"/>
      <c r="CH2642" s="20" t="str">
        <f t="shared" si="99"/>
        <v xml:space="preserve">[01/00/00] </v>
      </c>
    </row>
    <row r="2643" spans="40:86">
      <c r="AN2643" s="23"/>
      <c r="AO2643" s="23"/>
      <c r="AP2643" s="23"/>
      <c r="AQ2643" s="23"/>
      <c r="AR2643" s="23"/>
      <c r="AS2643" s="23"/>
      <c r="AT2643" s="23"/>
      <c r="AU2643" s="23"/>
      <c r="AV2643" s="23"/>
      <c r="AW2643" s="23"/>
      <c r="AX2643" s="23"/>
      <c r="AY2643" s="23"/>
      <c r="AZ2643" s="23"/>
      <c r="BA2643" s="23"/>
      <c r="BB2643" s="23"/>
      <c r="BC2643" s="23"/>
      <c r="BD2643" s="23"/>
      <c r="BE2643" s="23"/>
      <c r="BF2643" s="23"/>
      <c r="CH2643" s="20" t="str">
        <f t="shared" si="99"/>
        <v xml:space="preserve">[01/00/00] </v>
      </c>
    </row>
    <row r="2644" spans="40:86">
      <c r="AN2644" s="23"/>
      <c r="AO2644" s="23"/>
      <c r="AP2644" s="23"/>
      <c r="AQ2644" s="23"/>
      <c r="AR2644" s="23"/>
      <c r="AS2644" s="23"/>
      <c r="AT2644" s="23"/>
      <c r="AU2644" s="23"/>
      <c r="AV2644" s="23"/>
      <c r="AW2644" s="23"/>
      <c r="AX2644" s="23"/>
      <c r="AY2644" s="23"/>
      <c r="AZ2644" s="23"/>
      <c r="BA2644" s="23"/>
      <c r="BB2644" s="23"/>
      <c r="BC2644" s="23"/>
      <c r="BD2644" s="23"/>
      <c r="BE2644" s="23"/>
      <c r="BF2644" s="23"/>
      <c r="CH2644" s="20" t="str">
        <f t="shared" si="99"/>
        <v xml:space="preserve">[01/00/00] </v>
      </c>
    </row>
    <row r="2645" spans="40:86">
      <c r="AN2645" s="23"/>
      <c r="AO2645" s="23"/>
      <c r="AP2645" s="23"/>
      <c r="AQ2645" s="23"/>
      <c r="AR2645" s="23"/>
      <c r="AS2645" s="23"/>
      <c r="AT2645" s="23"/>
      <c r="AU2645" s="23"/>
      <c r="AV2645" s="23"/>
      <c r="AW2645" s="23"/>
      <c r="AX2645" s="23"/>
      <c r="AY2645" s="23"/>
      <c r="AZ2645" s="23"/>
      <c r="BA2645" s="23"/>
      <c r="BB2645" s="23"/>
      <c r="BC2645" s="23"/>
      <c r="BD2645" s="23"/>
      <c r="BE2645" s="23"/>
      <c r="BF2645" s="23"/>
      <c r="CH2645" s="20" t="str">
        <f t="shared" si="99"/>
        <v xml:space="preserve">[01/00/00] </v>
      </c>
    </row>
    <row r="2646" spans="40:86">
      <c r="AN2646" s="23"/>
      <c r="AO2646" s="23"/>
      <c r="AP2646" s="23"/>
      <c r="AQ2646" s="23"/>
      <c r="AR2646" s="23"/>
      <c r="AS2646" s="23"/>
      <c r="AT2646" s="23"/>
      <c r="AU2646" s="23"/>
      <c r="AV2646" s="23"/>
      <c r="AW2646" s="23"/>
      <c r="AX2646" s="23"/>
      <c r="AY2646" s="23"/>
      <c r="AZ2646" s="23"/>
      <c r="BA2646" s="23"/>
      <c r="BB2646" s="23"/>
      <c r="BC2646" s="23"/>
      <c r="BD2646" s="23"/>
      <c r="BE2646" s="23"/>
      <c r="BF2646" s="23"/>
      <c r="CH2646" s="20" t="str">
        <f t="shared" si="99"/>
        <v xml:space="preserve">[01/00/00] </v>
      </c>
    </row>
    <row r="2647" spans="40:86">
      <c r="AN2647" s="23"/>
      <c r="AO2647" s="23"/>
      <c r="AP2647" s="23"/>
      <c r="AQ2647" s="23"/>
      <c r="AR2647" s="23"/>
      <c r="AS2647" s="23"/>
      <c r="AT2647" s="23"/>
      <c r="AU2647" s="23"/>
      <c r="AV2647" s="23"/>
      <c r="AW2647" s="23"/>
      <c r="AX2647" s="23"/>
      <c r="AY2647" s="23"/>
      <c r="AZ2647" s="23"/>
      <c r="BA2647" s="23"/>
      <c r="BB2647" s="23"/>
      <c r="BC2647" s="23"/>
      <c r="BD2647" s="23"/>
      <c r="BE2647" s="23"/>
      <c r="BF2647" s="23"/>
      <c r="CH2647" s="20" t="str">
        <f t="shared" si="99"/>
        <v xml:space="preserve">[01/00/00] </v>
      </c>
    </row>
    <row r="2648" spans="40:86">
      <c r="AN2648" s="23"/>
      <c r="AO2648" s="23"/>
      <c r="AP2648" s="23"/>
      <c r="AQ2648" s="23"/>
      <c r="AR2648" s="23"/>
      <c r="AS2648" s="23"/>
      <c r="AT2648" s="23"/>
      <c r="AU2648" s="23"/>
      <c r="AV2648" s="23"/>
      <c r="AW2648" s="23"/>
      <c r="AX2648" s="23"/>
      <c r="AY2648" s="23"/>
      <c r="AZ2648" s="23"/>
      <c r="BA2648" s="23"/>
      <c r="BB2648" s="23"/>
      <c r="BC2648" s="23"/>
      <c r="BD2648" s="23"/>
      <c r="BE2648" s="23"/>
      <c r="BF2648" s="23"/>
      <c r="CH2648" s="20" t="str">
        <f t="shared" si="99"/>
        <v xml:space="preserve">[01/00/00] </v>
      </c>
    </row>
    <row r="2649" spans="40:86">
      <c r="AN2649" s="23"/>
      <c r="AO2649" s="23"/>
      <c r="AP2649" s="23"/>
      <c r="AQ2649" s="23"/>
      <c r="AR2649" s="23"/>
      <c r="AS2649" s="23"/>
      <c r="AT2649" s="23"/>
      <c r="AU2649" s="23"/>
      <c r="AV2649" s="23"/>
      <c r="AW2649" s="23"/>
      <c r="AX2649" s="23"/>
      <c r="AY2649" s="23"/>
      <c r="AZ2649" s="23"/>
      <c r="BA2649" s="23"/>
      <c r="BB2649" s="23"/>
      <c r="BC2649" s="23"/>
      <c r="BD2649" s="23"/>
      <c r="BE2649" s="23"/>
      <c r="BF2649" s="23"/>
      <c r="CH2649" s="20" t="str">
        <f t="shared" si="99"/>
        <v xml:space="preserve">[01/00/00] </v>
      </c>
    </row>
    <row r="2650" spans="40:86">
      <c r="AN2650" s="23"/>
      <c r="AO2650" s="23"/>
      <c r="AP2650" s="23"/>
      <c r="AQ2650" s="23"/>
      <c r="AR2650" s="23"/>
      <c r="AS2650" s="23"/>
      <c r="AT2650" s="23"/>
      <c r="AU2650" s="23"/>
      <c r="AV2650" s="23"/>
      <c r="AW2650" s="23"/>
      <c r="AX2650" s="23"/>
      <c r="AY2650" s="23"/>
      <c r="AZ2650" s="23"/>
      <c r="BA2650" s="23"/>
      <c r="BB2650" s="23"/>
      <c r="BC2650" s="23"/>
      <c r="BD2650" s="23"/>
      <c r="BE2650" s="23"/>
      <c r="BF2650" s="23"/>
      <c r="CH2650" s="20" t="str">
        <f t="shared" si="99"/>
        <v xml:space="preserve">[01/00/00] </v>
      </c>
    </row>
    <row r="2651" spans="40:86">
      <c r="AN2651" s="23"/>
      <c r="AO2651" s="23"/>
      <c r="AP2651" s="23"/>
      <c r="AQ2651" s="23"/>
      <c r="AR2651" s="23"/>
      <c r="AS2651" s="23"/>
      <c r="AT2651" s="23"/>
      <c r="AU2651" s="23"/>
      <c r="AV2651" s="23"/>
      <c r="AW2651" s="23"/>
      <c r="AX2651" s="23"/>
      <c r="AY2651" s="23"/>
      <c r="AZ2651" s="23"/>
      <c r="BA2651" s="23"/>
      <c r="BB2651" s="23"/>
      <c r="BC2651" s="23"/>
      <c r="BD2651" s="23"/>
      <c r="BE2651" s="23"/>
      <c r="BF2651" s="23"/>
      <c r="CH2651" s="20" t="str">
        <f t="shared" si="99"/>
        <v xml:space="preserve">[01/00/00] </v>
      </c>
    </row>
    <row r="2652" spans="40:86">
      <c r="AN2652" s="23"/>
      <c r="AO2652" s="23"/>
      <c r="AP2652" s="23"/>
      <c r="AQ2652" s="23"/>
      <c r="AR2652" s="23"/>
      <c r="AS2652" s="23"/>
      <c r="AT2652" s="23"/>
      <c r="AU2652" s="23"/>
      <c r="AV2652" s="23"/>
      <c r="AW2652" s="23"/>
      <c r="AX2652" s="23"/>
      <c r="AY2652" s="23"/>
      <c r="AZ2652" s="23"/>
      <c r="BA2652" s="23"/>
      <c r="BB2652" s="23"/>
      <c r="BC2652" s="23"/>
      <c r="BD2652" s="23"/>
      <c r="BE2652" s="23"/>
      <c r="BF2652" s="23"/>
      <c r="CH2652" s="20" t="str">
        <f t="shared" si="99"/>
        <v xml:space="preserve">[01/00/00] </v>
      </c>
    </row>
    <row r="2653" spans="40:86">
      <c r="AN2653" s="23"/>
      <c r="AO2653" s="23"/>
      <c r="AP2653" s="23"/>
      <c r="AQ2653" s="23"/>
      <c r="AR2653" s="23"/>
      <c r="AS2653" s="23"/>
      <c r="AT2653" s="23"/>
      <c r="AU2653" s="23"/>
      <c r="AV2653" s="23"/>
      <c r="AW2653" s="23"/>
      <c r="AX2653" s="23"/>
      <c r="AY2653" s="23"/>
      <c r="AZ2653" s="23"/>
      <c r="BA2653" s="23"/>
      <c r="BB2653" s="23"/>
      <c r="BC2653" s="23"/>
      <c r="BD2653" s="23"/>
      <c r="BE2653" s="23"/>
      <c r="BF2653" s="23"/>
      <c r="CH2653" s="20" t="str">
        <f t="shared" si="99"/>
        <v xml:space="preserve">[01/00/00] </v>
      </c>
    </row>
    <row r="2654" spans="40:86">
      <c r="AN2654" s="23"/>
      <c r="AO2654" s="23"/>
      <c r="AP2654" s="23"/>
      <c r="AQ2654" s="23"/>
      <c r="AR2654" s="23"/>
      <c r="AS2654" s="23"/>
      <c r="AT2654" s="23"/>
      <c r="AU2654" s="23"/>
      <c r="AV2654" s="23"/>
      <c r="AW2654" s="23"/>
      <c r="AX2654" s="23"/>
      <c r="AY2654" s="23"/>
      <c r="AZ2654" s="23"/>
      <c r="BA2654" s="23"/>
      <c r="BB2654" s="23"/>
      <c r="BC2654" s="23"/>
      <c r="BD2654" s="23"/>
      <c r="BE2654" s="23"/>
      <c r="BF2654" s="23"/>
      <c r="CH2654" s="20" t="str">
        <f t="shared" si="99"/>
        <v xml:space="preserve">[01/00/00] </v>
      </c>
    </row>
    <row r="2655" spans="40:86">
      <c r="AN2655" s="23"/>
      <c r="AO2655" s="23"/>
      <c r="AP2655" s="23"/>
      <c r="AQ2655" s="23"/>
      <c r="AR2655" s="23"/>
      <c r="AS2655" s="23"/>
      <c r="AT2655" s="23"/>
      <c r="AU2655" s="23"/>
      <c r="AV2655" s="23"/>
      <c r="AW2655" s="23"/>
      <c r="AX2655" s="23"/>
      <c r="AY2655" s="23"/>
      <c r="AZ2655" s="23"/>
      <c r="BA2655" s="23"/>
      <c r="BB2655" s="23"/>
      <c r="BC2655" s="23"/>
      <c r="BD2655" s="23"/>
      <c r="BE2655" s="23"/>
      <c r="BF2655" s="23"/>
      <c r="CH2655" s="20" t="str">
        <f t="shared" si="99"/>
        <v xml:space="preserve">[01/00/00] </v>
      </c>
    </row>
    <row r="2656" spans="40:86">
      <c r="AN2656" s="23"/>
      <c r="AO2656" s="23"/>
      <c r="AP2656" s="23"/>
      <c r="AQ2656" s="23"/>
      <c r="AR2656" s="23"/>
      <c r="AS2656" s="23"/>
      <c r="AT2656" s="23"/>
      <c r="AU2656" s="23"/>
      <c r="AV2656" s="23"/>
      <c r="AW2656" s="23"/>
      <c r="AX2656" s="23"/>
      <c r="AY2656" s="23"/>
      <c r="AZ2656" s="23"/>
      <c r="BA2656" s="23"/>
      <c r="BB2656" s="23"/>
      <c r="BC2656" s="23"/>
      <c r="BD2656" s="23"/>
      <c r="BE2656" s="23"/>
      <c r="BF2656" s="23"/>
      <c r="CH2656" s="20" t="str">
        <f t="shared" si="99"/>
        <v xml:space="preserve">[01/00/00] </v>
      </c>
    </row>
    <row r="2657" spans="40:86">
      <c r="AN2657" s="23"/>
      <c r="AO2657" s="23"/>
      <c r="AP2657" s="23"/>
      <c r="AQ2657" s="23"/>
      <c r="AR2657" s="23"/>
      <c r="AS2657" s="23"/>
      <c r="AT2657" s="23"/>
      <c r="AU2657" s="23"/>
      <c r="AV2657" s="23"/>
      <c r="AW2657" s="23"/>
      <c r="AX2657" s="23"/>
      <c r="AY2657" s="23"/>
      <c r="AZ2657" s="23"/>
      <c r="BA2657" s="23"/>
      <c r="BB2657" s="23"/>
      <c r="BC2657" s="23"/>
      <c r="BD2657" s="23"/>
      <c r="BE2657" s="23"/>
      <c r="BF2657" s="23"/>
      <c r="CH2657" s="20" t="str">
        <f t="shared" si="99"/>
        <v xml:space="preserve">[01/00/00] </v>
      </c>
    </row>
    <row r="2658" spans="40:86">
      <c r="AN2658" s="23"/>
      <c r="AO2658" s="23"/>
      <c r="AP2658" s="23"/>
      <c r="AQ2658" s="23"/>
      <c r="AR2658" s="23"/>
      <c r="AS2658" s="23"/>
      <c r="AT2658" s="23"/>
      <c r="AU2658" s="23"/>
      <c r="AV2658" s="23"/>
      <c r="AW2658" s="23"/>
      <c r="AX2658" s="23"/>
      <c r="AY2658" s="23"/>
      <c r="AZ2658" s="23"/>
      <c r="BA2658" s="23"/>
      <c r="BB2658" s="23"/>
      <c r="BC2658" s="23"/>
      <c r="BD2658" s="23"/>
      <c r="BE2658" s="23"/>
      <c r="BF2658" s="23"/>
      <c r="CH2658" s="20" t="str">
        <f t="shared" si="99"/>
        <v xml:space="preserve">[01/00/00] </v>
      </c>
    </row>
    <row r="2659" spans="40:86">
      <c r="AN2659" s="23"/>
      <c r="AO2659" s="23"/>
      <c r="AP2659" s="23"/>
      <c r="AQ2659" s="23"/>
      <c r="AR2659" s="23"/>
      <c r="AS2659" s="23"/>
      <c r="AT2659" s="23"/>
      <c r="AU2659" s="23"/>
      <c r="AV2659" s="23"/>
      <c r="AW2659" s="23"/>
      <c r="AX2659" s="23"/>
      <c r="AY2659" s="23"/>
      <c r="AZ2659" s="23"/>
      <c r="BA2659" s="23"/>
      <c r="BB2659" s="23"/>
      <c r="BC2659" s="23"/>
      <c r="BD2659" s="23"/>
      <c r="BE2659" s="23"/>
      <c r="BF2659" s="23"/>
      <c r="CH2659" s="20" t="str">
        <f t="shared" si="99"/>
        <v xml:space="preserve">[01/00/00] </v>
      </c>
    </row>
    <row r="2660" spans="40:86">
      <c r="AN2660" s="23"/>
      <c r="AO2660" s="23"/>
      <c r="AP2660" s="23"/>
      <c r="AQ2660" s="23"/>
      <c r="AR2660" s="23"/>
      <c r="AS2660" s="23"/>
      <c r="AT2660" s="23"/>
      <c r="AU2660" s="23"/>
      <c r="AV2660" s="23"/>
      <c r="AW2660" s="23"/>
      <c r="AX2660" s="23"/>
      <c r="AY2660" s="23"/>
      <c r="AZ2660" s="23"/>
      <c r="BA2660" s="23"/>
      <c r="BB2660" s="23"/>
      <c r="BC2660" s="23"/>
      <c r="BD2660" s="23"/>
      <c r="BE2660" s="23"/>
      <c r="BF2660" s="23"/>
      <c r="CH2660" s="20" t="str">
        <f t="shared" si="99"/>
        <v xml:space="preserve">[01/00/00] </v>
      </c>
    </row>
    <row r="2661" spans="40:86">
      <c r="AN2661" s="23"/>
      <c r="AO2661" s="23"/>
      <c r="AP2661" s="23"/>
      <c r="AQ2661" s="23"/>
      <c r="AR2661" s="23"/>
      <c r="AS2661" s="23"/>
      <c r="AT2661" s="23"/>
      <c r="AU2661" s="23"/>
      <c r="AV2661" s="23"/>
      <c r="AW2661" s="23"/>
      <c r="AX2661" s="23"/>
      <c r="AY2661" s="23"/>
      <c r="AZ2661" s="23"/>
      <c r="BA2661" s="23"/>
      <c r="BB2661" s="23"/>
      <c r="BC2661" s="23"/>
      <c r="BD2661" s="23"/>
      <c r="BE2661" s="23"/>
      <c r="BF2661" s="23"/>
      <c r="CH2661" s="20" t="str">
        <f t="shared" si="99"/>
        <v xml:space="preserve">[01/00/00] </v>
      </c>
    </row>
    <row r="2662" spans="40:86">
      <c r="AN2662" s="23"/>
      <c r="AO2662" s="23"/>
      <c r="AP2662" s="23"/>
      <c r="AQ2662" s="23"/>
      <c r="AR2662" s="23"/>
      <c r="AS2662" s="23"/>
      <c r="AT2662" s="23"/>
      <c r="AU2662" s="23"/>
      <c r="AV2662" s="23"/>
      <c r="AW2662" s="23"/>
      <c r="AX2662" s="23"/>
      <c r="AY2662" s="23"/>
      <c r="AZ2662" s="23"/>
      <c r="BA2662" s="23"/>
      <c r="BB2662" s="23"/>
      <c r="BC2662" s="23"/>
      <c r="BD2662" s="23"/>
      <c r="BE2662" s="23"/>
      <c r="BF2662" s="23"/>
      <c r="CH2662" s="20" t="str">
        <f t="shared" si="99"/>
        <v xml:space="preserve">[01/00/00] </v>
      </c>
    </row>
    <row r="2663" spans="40:86">
      <c r="AN2663" s="23"/>
      <c r="AO2663" s="23"/>
      <c r="AP2663" s="23"/>
      <c r="AQ2663" s="23"/>
      <c r="AR2663" s="23"/>
      <c r="AS2663" s="23"/>
      <c r="AT2663" s="23"/>
      <c r="AU2663" s="23"/>
      <c r="AV2663" s="23"/>
      <c r="AW2663" s="23"/>
      <c r="AX2663" s="23"/>
      <c r="AY2663" s="23"/>
      <c r="AZ2663" s="23"/>
      <c r="BA2663" s="23"/>
      <c r="BB2663" s="23"/>
      <c r="BC2663" s="23"/>
      <c r="BD2663" s="23"/>
      <c r="BE2663" s="23"/>
      <c r="BF2663" s="23"/>
      <c r="CH2663" s="20" t="str">
        <f t="shared" si="99"/>
        <v xml:space="preserve">[01/00/00] </v>
      </c>
    </row>
    <row r="2664" spans="40:86">
      <c r="AN2664" s="23"/>
      <c r="AO2664" s="23"/>
      <c r="AP2664" s="23"/>
      <c r="AQ2664" s="23"/>
      <c r="AR2664" s="23"/>
      <c r="AS2664" s="23"/>
      <c r="AT2664" s="23"/>
      <c r="AU2664" s="23"/>
      <c r="AV2664" s="23"/>
      <c r="AW2664" s="23"/>
      <c r="AX2664" s="23"/>
      <c r="AY2664" s="23"/>
      <c r="AZ2664" s="23"/>
      <c r="BA2664" s="23"/>
      <c r="BB2664" s="23"/>
      <c r="BC2664" s="23"/>
      <c r="BD2664" s="23"/>
      <c r="BE2664" s="23"/>
      <c r="BF2664" s="23"/>
      <c r="CH2664" s="20" t="str">
        <f t="shared" si="99"/>
        <v xml:space="preserve">[01/00/00] </v>
      </c>
    </row>
    <row r="2665" spans="40:86">
      <c r="AN2665" s="23"/>
      <c r="AO2665" s="23"/>
      <c r="AP2665" s="23"/>
      <c r="AQ2665" s="23"/>
      <c r="AR2665" s="23"/>
      <c r="AS2665" s="23"/>
      <c r="AT2665" s="23"/>
      <c r="AU2665" s="23"/>
      <c r="AV2665" s="23"/>
      <c r="AW2665" s="23"/>
      <c r="AX2665" s="23"/>
      <c r="AY2665" s="23"/>
      <c r="AZ2665" s="23"/>
      <c r="BA2665" s="23"/>
      <c r="BB2665" s="23"/>
      <c r="BC2665" s="23"/>
      <c r="BD2665" s="23"/>
      <c r="BE2665" s="23"/>
      <c r="BF2665" s="23"/>
      <c r="CH2665" s="20" t="str">
        <f t="shared" si="99"/>
        <v xml:space="preserve">[01/00/00] </v>
      </c>
    </row>
    <row r="2666" spans="40:86">
      <c r="AN2666" s="23"/>
      <c r="AO2666" s="23"/>
      <c r="AP2666" s="23"/>
      <c r="AQ2666" s="23"/>
      <c r="AR2666" s="23"/>
      <c r="AS2666" s="23"/>
      <c r="AT2666" s="23"/>
      <c r="AU2666" s="23"/>
      <c r="AV2666" s="23"/>
      <c r="AW2666" s="23"/>
      <c r="AX2666" s="23"/>
      <c r="AY2666" s="23"/>
      <c r="AZ2666" s="23"/>
      <c r="BA2666" s="23"/>
      <c r="BB2666" s="23"/>
      <c r="BC2666" s="23"/>
      <c r="BD2666" s="23"/>
      <c r="BE2666" s="23"/>
      <c r="BF2666" s="23"/>
      <c r="CH2666" s="20" t="str">
        <f t="shared" si="99"/>
        <v xml:space="preserve">[01/00/00] </v>
      </c>
    </row>
    <row r="2667" spans="40:86">
      <c r="AN2667" s="23"/>
      <c r="AO2667" s="23"/>
      <c r="AP2667" s="23"/>
      <c r="AQ2667" s="23"/>
      <c r="AR2667" s="23"/>
      <c r="AS2667" s="23"/>
      <c r="AT2667" s="23"/>
      <c r="AU2667" s="23"/>
      <c r="AV2667" s="23"/>
      <c r="AW2667" s="23"/>
      <c r="AX2667" s="23"/>
      <c r="AY2667" s="23"/>
      <c r="AZ2667" s="23"/>
      <c r="BA2667" s="23"/>
      <c r="BB2667" s="23"/>
      <c r="BC2667" s="23"/>
      <c r="BD2667" s="23"/>
      <c r="BE2667" s="23"/>
      <c r="BF2667" s="23"/>
      <c r="CH2667" s="20" t="str">
        <f t="shared" si="99"/>
        <v xml:space="preserve">[01/00/00] </v>
      </c>
    </row>
    <row r="2668" spans="40:86">
      <c r="AN2668" s="23"/>
      <c r="AO2668" s="23"/>
      <c r="AP2668" s="23"/>
      <c r="AQ2668" s="23"/>
      <c r="AR2668" s="23"/>
      <c r="AS2668" s="23"/>
      <c r="AT2668" s="23"/>
      <c r="AU2668" s="23"/>
      <c r="AV2668" s="23"/>
      <c r="AW2668" s="23"/>
      <c r="AX2668" s="23"/>
      <c r="AY2668" s="23"/>
      <c r="AZ2668" s="23"/>
      <c r="BA2668" s="23"/>
      <c r="BB2668" s="23"/>
      <c r="BC2668" s="23"/>
      <c r="BD2668" s="23"/>
      <c r="BE2668" s="23"/>
      <c r="BF2668" s="23"/>
      <c r="CH2668" s="20" t="str">
        <f t="shared" si="99"/>
        <v xml:space="preserve">[01/00/00] </v>
      </c>
    </row>
    <row r="2669" spans="40:86">
      <c r="AN2669" s="23"/>
      <c r="AO2669" s="23"/>
      <c r="AP2669" s="23"/>
      <c r="AQ2669" s="23"/>
      <c r="AR2669" s="23"/>
      <c r="AS2669" s="23"/>
      <c r="AT2669" s="23"/>
      <c r="AU2669" s="23"/>
      <c r="AV2669" s="23"/>
      <c r="AW2669" s="23"/>
      <c r="AX2669" s="23"/>
      <c r="AY2669" s="23"/>
      <c r="AZ2669" s="23"/>
      <c r="BA2669" s="23"/>
      <c r="BB2669" s="23"/>
      <c r="BC2669" s="23"/>
      <c r="BD2669" s="23"/>
      <c r="BE2669" s="23"/>
      <c r="BF2669" s="23"/>
      <c r="CH2669" s="20" t="str">
        <f t="shared" si="99"/>
        <v xml:space="preserve">[01/00/00] </v>
      </c>
    </row>
    <row r="2670" spans="40:86">
      <c r="AN2670" s="23"/>
      <c r="AO2670" s="23"/>
      <c r="AP2670" s="23"/>
      <c r="AQ2670" s="23"/>
      <c r="AR2670" s="23"/>
      <c r="AS2670" s="23"/>
      <c r="AT2670" s="23"/>
      <c r="AU2670" s="23"/>
      <c r="AV2670" s="23"/>
      <c r="AW2670" s="23"/>
      <c r="AX2670" s="23"/>
      <c r="AY2670" s="23"/>
      <c r="AZ2670" s="23"/>
      <c r="BA2670" s="23"/>
      <c r="BB2670" s="23"/>
      <c r="BC2670" s="23"/>
      <c r="BD2670" s="23"/>
      <c r="BE2670" s="23"/>
      <c r="BF2670" s="23"/>
      <c r="CH2670" s="20" t="str">
        <f t="shared" si="99"/>
        <v xml:space="preserve">[01/00/00] </v>
      </c>
    </row>
    <row r="2671" spans="40:86">
      <c r="AN2671" s="23"/>
      <c r="AO2671" s="23"/>
      <c r="AP2671" s="23"/>
      <c r="AQ2671" s="23"/>
      <c r="AR2671" s="23"/>
      <c r="AS2671" s="23"/>
      <c r="AT2671" s="23"/>
      <c r="AU2671" s="23"/>
      <c r="AV2671" s="23"/>
      <c r="AW2671" s="23"/>
      <c r="AX2671" s="23"/>
      <c r="AY2671" s="23"/>
      <c r="AZ2671" s="23"/>
      <c r="BA2671" s="23"/>
      <c r="BB2671" s="23"/>
      <c r="BC2671" s="23"/>
      <c r="BD2671" s="23"/>
      <c r="BE2671" s="23"/>
      <c r="BF2671" s="23"/>
      <c r="CH2671" s="20" t="str">
        <f t="shared" si="99"/>
        <v xml:space="preserve">[01/00/00] </v>
      </c>
    </row>
    <row r="2672" spans="40:86">
      <c r="AN2672" s="23"/>
      <c r="AO2672" s="23"/>
      <c r="AP2672" s="23"/>
      <c r="AQ2672" s="23"/>
      <c r="AR2672" s="23"/>
      <c r="AS2672" s="23"/>
      <c r="AT2672" s="23"/>
      <c r="AU2672" s="23"/>
      <c r="AV2672" s="23"/>
      <c r="AW2672" s="23"/>
      <c r="AX2672" s="23"/>
      <c r="AY2672" s="23"/>
      <c r="AZ2672" s="23"/>
      <c r="BA2672" s="23"/>
      <c r="BB2672" s="23"/>
      <c r="BC2672" s="23"/>
      <c r="BD2672" s="23"/>
      <c r="BE2672" s="23"/>
      <c r="BF2672" s="23"/>
      <c r="CH2672" s="20" t="str">
        <f t="shared" si="99"/>
        <v xml:space="preserve">[01/00/00] </v>
      </c>
    </row>
    <row r="2673" spans="40:86">
      <c r="AN2673" s="23"/>
      <c r="AO2673" s="23"/>
      <c r="AP2673" s="23"/>
      <c r="AQ2673" s="23"/>
      <c r="AR2673" s="23"/>
      <c r="AS2673" s="23"/>
      <c r="AT2673" s="23"/>
      <c r="AU2673" s="23"/>
      <c r="AV2673" s="23"/>
      <c r="AW2673" s="23"/>
      <c r="AX2673" s="23"/>
      <c r="AY2673" s="23"/>
      <c r="AZ2673" s="23"/>
      <c r="BA2673" s="23"/>
      <c r="BB2673" s="23"/>
      <c r="BC2673" s="23"/>
      <c r="BD2673" s="23"/>
      <c r="BE2673" s="23"/>
      <c r="BF2673" s="23"/>
      <c r="CH2673" s="20" t="str">
        <f t="shared" si="99"/>
        <v xml:space="preserve">[01/00/00] </v>
      </c>
    </row>
    <row r="2674" spans="40:86">
      <c r="AN2674" s="23"/>
      <c r="AO2674" s="23"/>
      <c r="AP2674" s="23"/>
      <c r="AQ2674" s="23"/>
      <c r="AR2674" s="23"/>
      <c r="AS2674" s="23"/>
      <c r="AT2674" s="23"/>
      <c r="AU2674" s="23"/>
      <c r="AV2674" s="23"/>
      <c r="AW2674" s="23"/>
      <c r="AX2674" s="23"/>
      <c r="AY2674" s="23"/>
      <c r="AZ2674" s="23"/>
      <c r="BA2674" s="23"/>
      <c r="BB2674" s="23"/>
      <c r="BC2674" s="23"/>
      <c r="BD2674" s="23"/>
      <c r="BE2674" s="23"/>
      <c r="BF2674" s="23"/>
      <c r="CH2674" s="20" t="str">
        <f t="shared" si="99"/>
        <v xml:space="preserve">[01/00/00] </v>
      </c>
    </row>
    <row r="2675" spans="40:86">
      <c r="AN2675" s="23"/>
      <c r="AO2675" s="23"/>
      <c r="AP2675" s="23"/>
      <c r="AQ2675" s="23"/>
      <c r="AR2675" s="23"/>
      <c r="AS2675" s="23"/>
      <c r="AT2675" s="23"/>
      <c r="AU2675" s="23"/>
      <c r="AV2675" s="23"/>
      <c r="AW2675" s="23"/>
      <c r="AX2675" s="23"/>
      <c r="AY2675" s="23"/>
      <c r="AZ2675" s="23"/>
      <c r="BA2675" s="23"/>
      <c r="BB2675" s="23"/>
      <c r="BC2675" s="23"/>
      <c r="BD2675" s="23"/>
      <c r="BE2675" s="23"/>
      <c r="BF2675" s="23"/>
      <c r="CH2675" s="20" t="str">
        <f t="shared" si="99"/>
        <v xml:space="preserve">[01/00/00] </v>
      </c>
    </row>
    <row r="2676" spans="40:86">
      <c r="AN2676" s="23"/>
      <c r="AO2676" s="23"/>
      <c r="AP2676" s="23"/>
      <c r="AQ2676" s="23"/>
      <c r="AR2676" s="23"/>
      <c r="AS2676" s="23"/>
      <c r="AT2676" s="23"/>
      <c r="AU2676" s="23"/>
      <c r="AV2676" s="23"/>
      <c r="AW2676" s="23"/>
      <c r="AX2676" s="23"/>
      <c r="AY2676" s="23"/>
      <c r="AZ2676" s="23"/>
      <c r="BA2676" s="23"/>
      <c r="BB2676" s="23"/>
      <c r="BC2676" s="23"/>
      <c r="BD2676" s="23"/>
      <c r="BE2676" s="23"/>
      <c r="BF2676" s="23"/>
      <c r="CH2676" s="20" t="str">
        <f t="shared" si="99"/>
        <v xml:space="preserve">[01/00/00] </v>
      </c>
    </row>
    <row r="2677" spans="40:86">
      <c r="AN2677" s="23"/>
      <c r="AO2677" s="23"/>
      <c r="AP2677" s="23"/>
      <c r="AQ2677" s="23"/>
      <c r="AR2677" s="23"/>
      <c r="AS2677" s="23"/>
      <c r="AT2677" s="23"/>
      <c r="AU2677" s="23"/>
      <c r="AV2677" s="23"/>
      <c r="AW2677" s="23"/>
      <c r="AX2677" s="23"/>
      <c r="AY2677" s="23"/>
      <c r="AZ2677" s="23"/>
      <c r="BA2677" s="23"/>
      <c r="BB2677" s="23"/>
      <c r="BC2677" s="23"/>
      <c r="BD2677" s="23"/>
      <c r="BE2677" s="23"/>
      <c r="BF2677" s="23"/>
      <c r="CH2677" s="20" t="str">
        <f t="shared" si="99"/>
        <v xml:space="preserve">[01/00/00] </v>
      </c>
    </row>
    <row r="2678" spans="40:86">
      <c r="AN2678" s="23"/>
      <c r="AO2678" s="23"/>
      <c r="AP2678" s="23"/>
      <c r="AQ2678" s="23"/>
      <c r="AR2678" s="23"/>
      <c r="AS2678" s="23"/>
      <c r="AT2678" s="23"/>
      <c r="AU2678" s="23"/>
      <c r="AV2678" s="23"/>
      <c r="AW2678" s="23"/>
      <c r="AX2678" s="23"/>
      <c r="AY2678" s="23"/>
      <c r="AZ2678" s="23"/>
      <c r="BA2678" s="23"/>
      <c r="BB2678" s="23"/>
      <c r="BC2678" s="23"/>
      <c r="BD2678" s="23"/>
      <c r="BE2678" s="23"/>
      <c r="BF2678" s="23"/>
      <c r="CH2678" s="20" t="str">
        <f t="shared" si="99"/>
        <v xml:space="preserve">[01/00/00] </v>
      </c>
    </row>
    <row r="2679" spans="40:86">
      <c r="AN2679" s="23"/>
      <c r="AO2679" s="23"/>
      <c r="AP2679" s="23"/>
      <c r="AQ2679" s="23"/>
      <c r="AR2679" s="23"/>
      <c r="AS2679" s="23"/>
      <c r="AT2679" s="23"/>
      <c r="AU2679" s="23"/>
      <c r="AV2679" s="23"/>
      <c r="AW2679" s="23"/>
      <c r="AX2679" s="23"/>
      <c r="AY2679" s="23"/>
      <c r="AZ2679" s="23"/>
      <c r="BA2679" s="23"/>
      <c r="BB2679" s="23"/>
      <c r="BC2679" s="23"/>
      <c r="BD2679" s="23"/>
      <c r="BE2679" s="23"/>
      <c r="BF2679" s="23"/>
      <c r="CH2679" s="20" t="str">
        <f t="shared" si="99"/>
        <v xml:space="preserve">[01/00/00] </v>
      </c>
    </row>
    <row r="2680" spans="40:86">
      <c r="AN2680" s="23"/>
      <c r="AO2680" s="23"/>
      <c r="AP2680" s="23"/>
      <c r="AQ2680" s="23"/>
      <c r="AR2680" s="23"/>
      <c r="AS2680" s="23"/>
      <c r="AT2680" s="23"/>
      <c r="AU2680" s="23"/>
      <c r="AV2680" s="23"/>
      <c r="AW2680" s="23"/>
      <c r="AX2680" s="23"/>
      <c r="AY2680" s="23"/>
      <c r="AZ2680" s="23"/>
      <c r="BA2680" s="23"/>
      <c r="BB2680" s="23"/>
      <c r="BC2680" s="23"/>
      <c r="BD2680" s="23"/>
      <c r="BE2680" s="23"/>
      <c r="BF2680" s="23"/>
      <c r="CH2680" s="20" t="str">
        <f t="shared" si="99"/>
        <v xml:space="preserve">[01/00/00] </v>
      </c>
    </row>
    <row r="2681" spans="40:86">
      <c r="AN2681" s="23"/>
      <c r="AO2681" s="23"/>
      <c r="AP2681" s="23"/>
      <c r="AQ2681" s="23"/>
      <c r="AR2681" s="23"/>
      <c r="AS2681" s="23"/>
      <c r="AT2681" s="23"/>
      <c r="AU2681" s="23"/>
      <c r="AV2681" s="23"/>
      <c r="AW2681" s="23"/>
      <c r="AX2681" s="23"/>
      <c r="AY2681" s="23"/>
      <c r="AZ2681" s="23"/>
      <c r="BA2681" s="23"/>
      <c r="BB2681" s="23"/>
      <c r="BC2681" s="23"/>
      <c r="BD2681" s="23"/>
      <c r="BE2681" s="23"/>
      <c r="BF2681" s="23"/>
      <c r="CH2681" s="20" t="str">
        <f t="shared" si="99"/>
        <v xml:space="preserve">[01/00/00] </v>
      </c>
    </row>
    <row r="2682" spans="40:86">
      <c r="AN2682" s="23"/>
      <c r="AO2682" s="23"/>
      <c r="AP2682" s="23"/>
      <c r="AQ2682" s="23"/>
      <c r="AR2682" s="23"/>
      <c r="AS2682" s="23"/>
      <c r="AT2682" s="23"/>
      <c r="AU2682" s="23"/>
      <c r="AV2682" s="23"/>
      <c r="AW2682" s="23"/>
      <c r="AX2682" s="23"/>
      <c r="AY2682" s="23"/>
      <c r="AZ2682" s="23"/>
      <c r="BA2682" s="23"/>
      <c r="BB2682" s="23"/>
      <c r="BC2682" s="23"/>
      <c r="BD2682" s="23"/>
      <c r="BE2682" s="23"/>
      <c r="BF2682" s="23"/>
      <c r="CH2682" s="20" t="str">
        <f t="shared" si="99"/>
        <v xml:space="preserve">[01/00/00] </v>
      </c>
    </row>
    <row r="2683" spans="40:86">
      <c r="AN2683" s="23"/>
      <c r="AO2683" s="23"/>
      <c r="AP2683" s="23"/>
      <c r="AQ2683" s="23"/>
      <c r="AR2683" s="23"/>
      <c r="AS2683" s="23"/>
      <c r="AT2683" s="23"/>
      <c r="AU2683" s="23"/>
      <c r="AV2683" s="23"/>
      <c r="AW2683" s="23"/>
      <c r="AX2683" s="23"/>
      <c r="AY2683" s="23"/>
      <c r="AZ2683" s="23"/>
      <c r="BA2683" s="23"/>
      <c r="BB2683" s="23"/>
      <c r="BC2683" s="23"/>
      <c r="BD2683" s="23"/>
      <c r="BE2683" s="23"/>
      <c r="BF2683" s="23"/>
      <c r="CH2683" s="20" t="str">
        <f t="shared" si="99"/>
        <v xml:space="preserve">[01/00/00] </v>
      </c>
    </row>
    <row r="2684" spans="40:86">
      <c r="AN2684" s="23"/>
      <c r="AO2684" s="23"/>
      <c r="AP2684" s="23"/>
      <c r="AQ2684" s="23"/>
      <c r="AR2684" s="23"/>
      <c r="AS2684" s="23"/>
      <c r="AT2684" s="23"/>
      <c r="AU2684" s="23"/>
      <c r="AV2684" s="23"/>
      <c r="AW2684" s="23"/>
      <c r="AX2684" s="23"/>
      <c r="AY2684" s="23"/>
      <c r="AZ2684" s="23"/>
      <c r="BA2684" s="23"/>
      <c r="BB2684" s="23"/>
      <c r="BC2684" s="23"/>
      <c r="BD2684" s="23"/>
      <c r="BE2684" s="23"/>
      <c r="BF2684" s="23"/>
      <c r="CH2684" s="20" t="str">
        <f t="shared" si="99"/>
        <v xml:space="preserve">[01/00/00] </v>
      </c>
    </row>
    <row r="2685" spans="40:86">
      <c r="AN2685" s="23"/>
      <c r="AO2685" s="23"/>
      <c r="AP2685" s="23"/>
      <c r="AQ2685" s="23"/>
      <c r="AR2685" s="23"/>
      <c r="AS2685" s="23"/>
      <c r="AT2685" s="23"/>
      <c r="AU2685" s="23"/>
      <c r="AV2685" s="23"/>
      <c r="AW2685" s="23"/>
      <c r="AX2685" s="23"/>
      <c r="AY2685" s="23"/>
      <c r="AZ2685" s="23"/>
      <c r="BA2685" s="23"/>
      <c r="BB2685" s="23"/>
      <c r="BC2685" s="23"/>
      <c r="BD2685" s="23"/>
      <c r="BE2685" s="23"/>
      <c r="BF2685" s="23"/>
      <c r="CH2685" s="20" t="str">
        <f t="shared" si="99"/>
        <v xml:space="preserve">[01/00/00] </v>
      </c>
    </row>
    <row r="2686" spans="40:86">
      <c r="AN2686" s="23"/>
      <c r="AO2686" s="23"/>
      <c r="AP2686" s="23"/>
      <c r="AQ2686" s="23"/>
      <c r="AR2686" s="23"/>
      <c r="AS2686" s="23"/>
      <c r="AT2686" s="23"/>
      <c r="AU2686" s="23"/>
      <c r="AV2686" s="23"/>
      <c r="AW2686" s="23"/>
      <c r="AX2686" s="23"/>
      <c r="AY2686" s="23"/>
      <c r="AZ2686" s="23"/>
      <c r="BA2686" s="23"/>
      <c r="BB2686" s="23"/>
      <c r="BC2686" s="23"/>
      <c r="BD2686" s="23"/>
      <c r="BE2686" s="23"/>
      <c r="BF2686" s="23"/>
      <c r="CH2686" s="20" t="str">
        <f t="shared" si="99"/>
        <v xml:space="preserve">[01/00/00] </v>
      </c>
    </row>
    <row r="2687" spans="40:86">
      <c r="AN2687" s="23"/>
      <c r="AO2687" s="23"/>
      <c r="AP2687" s="23"/>
      <c r="AQ2687" s="23"/>
      <c r="AR2687" s="23"/>
      <c r="AS2687" s="23"/>
      <c r="AT2687" s="23"/>
      <c r="AU2687" s="23"/>
      <c r="AV2687" s="23"/>
      <c r="AW2687" s="23"/>
      <c r="AX2687" s="23"/>
      <c r="AY2687" s="23"/>
      <c r="AZ2687" s="23"/>
      <c r="BA2687" s="23"/>
      <c r="BB2687" s="23"/>
      <c r="BC2687" s="23"/>
      <c r="BD2687" s="23"/>
      <c r="BE2687" s="23"/>
      <c r="BF2687" s="23"/>
      <c r="CH2687" s="20" t="str">
        <f t="shared" si="99"/>
        <v xml:space="preserve">[01/00/00] </v>
      </c>
    </row>
    <row r="2688" spans="40:86">
      <c r="AN2688" s="23"/>
      <c r="AO2688" s="23"/>
      <c r="AP2688" s="23"/>
      <c r="AQ2688" s="23"/>
      <c r="AR2688" s="23"/>
      <c r="AS2688" s="23"/>
      <c r="AT2688" s="23"/>
      <c r="AU2688" s="23"/>
      <c r="AV2688" s="23"/>
      <c r="AW2688" s="23"/>
      <c r="AX2688" s="23"/>
      <c r="AY2688" s="23"/>
      <c r="AZ2688" s="23"/>
      <c r="BA2688" s="23"/>
      <c r="BB2688" s="23"/>
      <c r="BC2688" s="23"/>
      <c r="BD2688" s="23"/>
      <c r="BE2688" s="23"/>
      <c r="BF2688" s="23"/>
      <c r="CH2688" s="20" t="str">
        <f t="shared" si="99"/>
        <v xml:space="preserve">[01/00/00] </v>
      </c>
    </row>
    <row r="2689" spans="40:86">
      <c r="AN2689" s="23"/>
      <c r="AO2689" s="23"/>
      <c r="AP2689" s="23"/>
      <c r="AQ2689" s="23"/>
      <c r="AR2689" s="23"/>
      <c r="AS2689" s="23"/>
      <c r="AT2689" s="23"/>
      <c r="AU2689" s="23"/>
      <c r="AV2689" s="23"/>
      <c r="AW2689" s="23"/>
      <c r="AX2689" s="23"/>
      <c r="AY2689" s="23"/>
      <c r="AZ2689" s="23"/>
      <c r="BA2689" s="23"/>
      <c r="BB2689" s="23"/>
      <c r="BC2689" s="23"/>
      <c r="BD2689" s="23"/>
      <c r="BE2689" s="23"/>
      <c r="BF2689" s="23"/>
      <c r="CH2689" s="20" t="str">
        <f t="shared" si="99"/>
        <v xml:space="preserve">[01/00/00] </v>
      </c>
    </row>
    <row r="2690" spans="40:86">
      <c r="AN2690" s="23"/>
      <c r="AO2690" s="23"/>
      <c r="AP2690" s="23"/>
      <c r="AQ2690" s="23"/>
      <c r="AR2690" s="23"/>
      <c r="AS2690" s="23"/>
      <c r="AT2690" s="23"/>
      <c r="AU2690" s="23"/>
      <c r="AV2690" s="23"/>
      <c r="AW2690" s="23"/>
      <c r="AX2690" s="23"/>
      <c r="AY2690" s="23"/>
      <c r="AZ2690" s="23"/>
      <c r="BA2690" s="23"/>
      <c r="BB2690" s="23"/>
      <c r="BC2690" s="23"/>
      <c r="BD2690" s="23"/>
      <c r="BE2690" s="23"/>
      <c r="BF2690" s="23"/>
      <c r="CH2690" s="20" t="str">
        <f t="shared" si="99"/>
        <v xml:space="preserve">[01/00/00] </v>
      </c>
    </row>
    <row r="2691" spans="40:86">
      <c r="AN2691" s="23"/>
      <c r="AO2691" s="23"/>
      <c r="AP2691" s="23"/>
      <c r="AQ2691" s="23"/>
      <c r="AR2691" s="23"/>
      <c r="AS2691" s="23"/>
      <c r="AT2691" s="23"/>
      <c r="AU2691" s="23"/>
      <c r="AV2691" s="23"/>
      <c r="AW2691" s="23"/>
      <c r="AX2691" s="23"/>
      <c r="AY2691" s="23"/>
      <c r="AZ2691" s="23"/>
      <c r="BA2691" s="23"/>
      <c r="BB2691" s="23"/>
      <c r="BC2691" s="23"/>
      <c r="BD2691" s="23"/>
      <c r="BE2691" s="23"/>
      <c r="BF2691" s="23"/>
      <c r="CH2691" s="20" t="str">
        <f t="shared" si="99"/>
        <v xml:space="preserve">[01/00/00] </v>
      </c>
    </row>
    <row r="2692" spans="40:86">
      <c r="AN2692" s="23"/>
      <c r="AO2692" s="23"/>
      <c r="AP2692" s="23"/>
      <c r="AQ2692" s="23"/>
      <c r="AR2692" s="23"/>
      <c r="AS2692" s="23"/>
      <c r="AT2692" s="23"/>
      <c r="AU2692" s="23"/>
      <c r="AV2692" s="23"/>
      <c r="AW2692" s="23"/>
      <c r="AX2692" s="23"/>
      <c r="AY2692" s="23"/>
      <c r="AZ2692" s="23"/>
      <c r="BA2692" s="23"/>
      <c r="BB2692" s="23"/>
      <c r="BC2692" s="23"/>
      <c r="BD2692" s="23"/>
      <c r="BE2692" s="23"/>
      <c r="BF2692" s="23"/>
      <c r="CH2692" s="20" t="str">
        <f t="shared" ref="CH2692:CH2755" si="100">"[" &amp; TEXT(CD2692,"MM/DD/YY") &amp; "] "</f>
        <v xml:space="preserve">[01/00/00] </v>
      </c>
    </row>
    <row r="2693" spans="40:86">
      <c r="AN2693" s="23"/>
      <c r="AO2693" s="23"/>
      <c r="AP2693" s="23"/>
      <c r="AQ2693" s="23"/>
      <c r="AR2693" s="23"/>
      <c r="AS2693" s="23"/>
      <c r="AT2693" s="23"/>
      <c r="AU2693" s="23"/>
      <c r="AV2693" s="23"/>
      <c r="AW2693" s="23"/>
      <c r="AX2693" s="23"/>
      <c r="AY2693" s="23"/>
      <c r="AZ2693" s="23"/>
      <c r="BA2693" s="23"/>
      <c r="BB2693" s="23"/>
      <c r="BC2693" s="23"/>
      <c r="BD2693" s="23"/>
      <c r="BE2693" s="23"/>
      <c r="BF2693" s="23"/>
      <c r="CH2693" s="20" t="str">
        <f t="shared" si="100"/>
        <v xml:space="preserve">[01/00/00] </v>
      </c>
    </row>
    <row r="2694" spans="40:86">
      <c r="AN2694" s="23"/>
      <c r="AO2694" s="23"/>
      <c r="AP2694" s="23"/>
      <c r="AQ2694" s="23"/>
      <c r="AR2694" s="23"/>
      <c r="AS2694" s="23"/>
      <c r="AT2694" s="23"/>
      <c r="AU2694" s="23"/>
      <c r="AV2694" s="23"/>
      <c r="AW2694" s="23"/>
      <c r="AX2694" s="23"/>
      <c r="AY2694" s="23"/>
      <c r="AZ2694" s="23"/>
      <c r="BA2694" s="23"/>
      <c r="BB2694" s="23"/>
      <c r="BC2694" s="23"/>
      <c r="BD2694" s="23"/>
      <c r="BE2694" s="23"/>
      <c r="BF2694" s="23"/>
      <c r="CH2694" s="20" t="str">
        <f t="shared" si="100"/>
        <v xml:space="preserve">[01/00/00] </v>
      </c>
    </row>
    <row r="2695" spans="40:86">
      <c r="AN2695" s="23"/>
      <c r="AO2695" s="23"/>
      <c r="AP2695" s="23"/>
      <c r="AQ2695" s="23"/>
      <c r="AR2695" s="23"/>
      <c r="AS2695" s="23"/>
      <c r="AT2695" s="23"/>
      <c r="AU2695" s="23"/>
      <c r="AV2695" s="23"/>
      <c r="AW2695" s="23"/>
      <c r="AX2695" s="23"/>
      <c r="AY2695" s="23"/>
      <c r="AZ2695" s="23"/>
      <c r="BA2695" s="23"/>
      <c r="BB2695" s="23"/>
      <c r="BC2695" s="23"/>
      <c r="BD2695" s="23"/>
      <c r="BE2695" s="23"/>
      <c r="BF2695" s="23"/>
      <c r="CH2695" s="20" t="str">
        <f t="shared" si="100"/>
        <v xml:space="preserve">[01/00/00] </v>
      </c>
    </row>
    <row r="2696" spans="40:86">
      <c r="AN2696" s="23"/>
      <c r="AO2696" s="23"/>
      <c r="AP2696" s="23"/>
      <c r="AQ2696" s="23"/>
      <c r="AR2696" s="23"/>
      <c r="AS2696" s="23"/>
      <c r="AT2696" s="23"/>
      <c r="AU2696" s="23"/>
      <c r="AV2696" s="23"/>
      <c r="AW2696" s="23"/>
      <c r="AX2696" s="23"/>
      <c r="AY2696" s="23"/>
      <c r="AZ2696" s="23"/>
      <c r="BA2696" s="23"/>
      <c r="BB2696" s="23"/>
      <c r="BC2696" s="23"/>
      <c r="BD2696" s="23"/>
      <c r="BE2696" s="23"/>
      <c r="BF2696" s="23"/>
      <c r="CH2696" s="20" t="str">
        <f t="shared" si="100"/>
        <v xml:space="preserve">[01/00/00] </v>
      </c>
    </row>
    <row r="2697" spans="40:86">
      <c r="AN2697" s="23"/>
      <c r="AO2697" s="23"/>
      <c r="AP2697" s="23"/>
      <c r="AQ2697" s="23"/>
      <c r="AR2697" s="23"/>
      <c r="AS2697" s="23"/>
      <c r="AT2697" s="23"/>
      <c r="AU2697" s="23"/>
      <c r="AV2697" s="23"/>
      <c r="AW2697" s="23"/>
      <c r="AX2697" s="23"/>
      <c r="AY2697" s="23"/>
      <c r="AZ2697" s="23"/>
      <c r="BA2697" s="23"/>
      <c r="BB2697" s="23"/>
      <c r="BC2697" s="23"/>
      <c r="BD2697" s="23"/>
      <c r="BE2697" s="23"/>
      <c r="BF2697" s="23"/>
      <c r="CH2697" s="20" t="str">
        <f t="shared" si="100"/>
        <v xml:space="preserve">[01/00/00] </v>
      </c>
    </row>
    <row r="2698" spans="40:86">
      <c r="AN2698" s="23"/>
      <c r="AO2698" s="23"/>
      <c r="AP2698" s="23"/>
      <c r="AQ2698" s="23"/>
      <c r="AR2698" s="23"/>
      <c r="AS2698" s="23"/>
      <c r="AT2698" s="23"/>
      <c r="AU2698" s="23"/>
      <c r="AV2698" s="23"/>
      <c r="AW2698" s="23"/>
      <c r="AX2698" s="23"/>
      <c r="AY2698" s="23"/>
      <c r="AZ2698" s="23"/>
      <c r="BA2698" s="23"/>
      <c r="BB2698" s="23"/>
      <c r="BC2698" s="23"/>
      <c r="BD2698" s="23"/>
      <c r="BE2698" s="23"/>
      <c r="BF2698" s="23"/>
      <c r="CH2698" s="20" t="str">
        <f t="shared" si="100"/>
        <v xml:space="preserve">[01/00/00] </v>
      </c>
    </row>
    <row r="2699" spans="40:86">
      <c r="AN2699" s="23"/>
      <c r="AO2699" s="23"/>
      <c r="AP2699" s="23"/>
      <c r="AQ2699" s="23"/>
      <c r="AR2699" s="23"/>
      <c r="AS2699" s="23"/>
      <c r="AT2699" s="23"/>
      <c r="AU2699" s="23"/>
      <c r="AV2699" s="23"/>
      <c r="AW2699" s="23"/>
      <c r="AX2699" s="23"/>
      <c r="AY2699" s="23"/>
      <c r="AZ2699" s="23"/>
      <c r="BA2699" s="23"/>
      <c r="BB2699" s="23"/>
      <c r="BC2699" s="23"/>
      <c r="BD2699" s="23"/>
      <c r="BE2699" s="23"/>
      <c r="BF2699" s="23"/>
      <c r="CH2699" s="20" t="str">
        <f t="shared" si="100"/>
        <v xml:space="preserve">[01/00/00] </v>
      </c>
    </row>
    <row r="2700" spans="40:86">
      <c r="AN2700" s="23"/>
      <c r="AO2700" s="23"/>
      <c r="AP2700" s="23"/>
      <c r="AQ2700" s="23"/>
      <c r="AR2700" s="23"/>
      <c r="AS2700" s="23"/>
      <c r="AT2700" s="23"/>
      <c r="AU2700" s="23"/>
      <c r="AV2700" s="23"/>
      <c r="AW2700" s="23"/>
      <c r="AX2700" s="23"/>
      <c r="AY2700" s="23"/>
      <c r="AZ2700" s="23"/>
      <c r="BA2700" s="23"/>
      <c r="BB2700" s="23"/>
      <c r="BC2700" s="23"/>
      <c r="BD2700" s="23"/>
      <c r="BE2700" s="23"/>
      <c r="BF2700" s="23"/>
      <c r="CH2700" s="20" t="str">
        <f t="shared" si="100"/>
        <v xml:space="preserve">[01/00/00] </v>
      </c>
    </row>
    <row r="2701" spans="40:86">
      <c r="AN2701" s="23"/>
      <c r="AO2701" s="23"/>
      <c r="AP2701" s="23"/>
      <c r="AQ2701" s="23"/>
      <c r="AR2701" s="23"/>
      <c r="AS2701" s="23"/>
      <c r="AT2701" s="23"/>
      <c r="AU2701" s="23"/>
      <c r="AV2701" s="23"/>
      <c r="AW2701" s="23"/>
      <c r="AX2701" s="23"/>
      <c r="AY2701" s="23"/>
      <c r="AZ2701" s="23"/>
      <c r="BA2701" s="23"/>
      <c r="BB2701" s="23"/>
      <c r="BC2701" s="23"/>
      <c r="BD2701" s="23"/>
      <c r="BE2701" s="23"/>
      <c r="BF2701" s="23"/>
      <c r="CH2701" s="20" t="str">
        <f t="shared" si="100"/>
        <v xml:space="preserve">[01/00/00] </v>
      </c>
    </row>
    <row r="2702" spans="40:86">
      <c r="AN2702" s="23"/>
      <c r="AO2702" s="23"/>
      <c r="AP2702" s="23"/>
      <c r="AQ2702" s="23"/>
      <c r="AR2702" s="23"/>
      <c r="AS2702" s="23"/>
      <c r="AT2702" s="23"/>
      <c r="AU2702" s="23"/>
      <c r="AV2702" s="23"/>
      <c r="AW2702" s="23"/>
      <c r="AX2702" s="23"/>
      <c r="AY2702" s="23"/>
      <c r="AZ2702" s="23"/>
      <c r="BA2702" s="23"/>
      <c r="BB2702" s="23"/>
      <c r="BC2702" s="23"/>
      <c r="BD2702" s="23"/>
      <c r="BE2702" s="23"/>
      <c r="BF2702" s="23"/>
      <c r="CH2702" s="20" t="str">
        <f t="shared" si="100"/>
        <v xml:space="preserve">[01/00/00] </v>
      </c>
    </row>
    <row r="2703" spans="40:86">
      <c r="AN2703" s="23"/>
      <c r="AO2703" s="23"/>
      <c r="AP2703" s="23"/>
      <c r="AQ2703" s="23"/>
      <c r="AR2703" s="23"/>
      <c r="AS2703" s="23"/>
      <c r="AT2703" s="23"/>
      <c r="AU2703" s="23"/>
      <c r="AV2703" s="23"/>
      <c r="AW2703" s="23"/>
      <c r="AX2703" s="23"/>
      <c r="AY2703" s="23"/>
      <c r="AZ2703" s="23"/>
      <c r="BA2703" s="23"/>
      <c r="BB2703" s="23"/>
      <c r="BC2703" s="23"/>
      <c r="BD2703" s="23"/>
      <c r="BE2703" s="23"/>
      <c r="BF2703" s="23"/>
      <c r="CH2703" s="20" t="str">
        <f t="shared" si="100"/>
        <v xml:space="preserve">[01/00/00] </v>
      </c>
    </row>
    <row r="2704" spans="40:86">
      <c r="AN2704" s="23"/>
      <c r="AO2704" s="23"/>
      <c r="AP2704" s="23"/>
      <c r="AQ2704" s="23"/>
      <c r="AR2704" s="23"/>
      <c r="AS2704" s="23"/>
      <c r="AT2704" s="23"/>
      <c r="AU2704" s="23"/>
      <c r="AV2704" s="23"/>
      <c r="AW2704" s="23"/>
      <c r="AX2704" s="23"/>
      <c r="AY2704" s="23"/>
      <c r="AZ2704" s="23"/>
      <c r="BA2704" s="23"/>
      <c r="BB2704" s="23"/>
      <c r="BC2704" s="23"/>
      <c r="BD2704" s="23"/>
      <c r="BE2704" s="23"/>
      <c r="BF2704" s="23"/>
      <c r="CH2704" s="20" t="str">
        <f t="shared" si="100"/>
        <v xml:space="preserve">[01/00/00] </v>
      </c>
    </row>
    <row r="2705" spans="40:86">
      <c r="AN2705" s="23"/>
      <c r="AO2705" s="23"/>
      <c r="AP2705" s="23"/>
      <c r="AQ2705" s="23"/>
      <c r="AR2705" s="23"/>
      <c r="AS2705" s="23"/>
      <c r="AT2705" s="23"/>
      <c r="AU2705" s="23"/>
      <c r="AV2705" s="23"/>
      <c r="AW2705" s="23"/>
      <c r="AX2705" s="23"/>
      <c r="AY2705" s="23"/>
      <c r="AZ2705" s="23"/>
      <c r="BA2705" s="23"/>
      <c r="BB2705" s="23"/>
      <c r="BC2705" s="23"/>
      <c r="BD2705" s="23"/>
      <c r="BE2705" s="23"/>
      <c r="BF2705" s="23"/>
      <c r="CH2705" s="20" t="str">
        <f t="shared" si="100"/>
        <v xml:space="preserve">[01/00/00] </v>
      </c>
    </row>
    <row r="2706" spans="40:86">
      <c r="AN2706" s="23"/>
      <c r="AO2706" s="23"/>
      <c r="AP2706" s="23"/>
      <c r="AQ2706" s="23"/>
      <c r="AR2706" s="23"/>
      <c r="AS2706" s="23"/>
      <c r="AT2706" s="23"/>
      <c r="AU2706" s="23"/>
      <c r="AV2706" s="23"/>
      <c r="AW2706" s="23"/>
      <c r="AX2706" s="23"/>
      <c r="AY2706" s="23"/>
      <c r="AZ2706" s="23"/>
      <c r="BA2706" s="23"/>
      <c r="BB2706" s="23"/>
      <c r="BC2706" s="23"/>
      <c r="BD2706" s="23"/>
      <c r="BE2706" s="23"/>
      <c r="BF2706" s="23"/>
      <c r="CH2706" s="20" t="str">
        <f t="shared" si="100"/>
        <v xml:space="preserve">[01/00/00] </v>
      </c>
    </row>
    <row r="2707" spans="40:86">
      <c r="AN2707" s="23"/>
      <c r="AO2707" s="23"/>
      <c r="AP2707" s="23"/>
      <c r="AQ2707" s="23"/>
      <c r="AR2707" s="23"/>
      <c r="AS2707" s="23"/>
      <c r="AT2707" s="23"/>
      <c r="AU2707" s="23"/>
      <c r="AV2707" s="23"/>
      <c r="AW2707" s="23"/>
      <c r="AX2707" s="23"/>
      <c r="AY2707" s="23"/>
      <c r="AZ2707" s="23"/>
      <c r="BA2707" s="23"/>
      <c r="BB2707" s="23"/>
      <c r="BC2707" s="23"/>
      <c r="BD2707" s="23"/>
      <c r="BE2707" s="23"/>
      <c r="BF2707" s="23"/>
      <c r="CH2707" s="20" t="str">
        <f t="shared" si="100"/>
        <v xml:space="preserve">[01/00/00] </v>
      </c>
    </row>
    <row r="2708" spans="40:86">
      <c r="AN2708" s="23"/>
      <c r="AO2708" s="23"/>
      <c r="AP2708" s="23"/>
      <c r="AQ2708" s="23"/>
      <c r="AR2708" s="23"/>
      <c r="AS2708" s="23"/>
      <c r="AT2708" s="23"/>
      <c r="AU2708" s="23"/>
      <c r="AV2708" s="23"/>
      <c r="AW2708" s="23"/>
      <c r="AX2708" s="23"/>
      <c r="AY2708" s="23"/>
      <c r="AZ2708" s="23"/>
      <c r="BA2708" s="23"/>
      <c r="BB2708" s="23"/>
      <c r="BC2708" s="23"/>
      <c r="BD2708" s="23"/>
      <c r="BE2708" s="23"/>
      <c r="BF2708" s="23"/>
      <c r="CH2708" s="20" t="str">
        <f t="shared" si="100"/>
        <v xml:space="preserve">[01/00/00] </v>
      </c>
    </row>
    <row r="2709" spans="40:86">
      <c r="AN2709" s="23"/>
      <c r="AO2709" s="23"/>
      <c r="AP2709" s="23"/>
      <c r="AQ2709" s="23"/>
      <c r="AR2709" s="23"/>
      <c r="AS2709" s="23"/>
      <c r="AT2709" s="23"/>
      <c r="AU2709" s="23"/>
      <c r="AV2709" s="23"/>
      <c r="AW2709" s="23"/>
      <c r="AX2709" s="23"/>
      <c r="AY2709" s="23"/>
      <c r="AZ2709" s="23"/>
      <c r="BA2709" s="23"/>
      <c r="BB2709" s="23"/>
      <c r="BC2709" s="23"/>
      <c r="BD2709" s="23"/>
      <c r="BE2709" s="23"/>
      <c r="BF2709" s="23"/>
      <c r="CH2709" s="20" t="str">
        <f t="shared" si="100"/>
        <v xml:space="preserve">[01/00/00] </v>
      </c>
    </row>
    <row r="2710" spans="40:86">
      <c r="AN2710" s="23"/>
      <c r="AO2710" s="23"/>
      <c r="AP2710" s="23"/>
      <c r="AQ2710" s="23"/>
      <c r="AR2710" s="23"/>
      <c r="AS2710" s="23"/>
      <c r="AT2710" s="23"/>
      <c r="AU2710" s="23"/>
      <c r="AV2710" s="23"/>
      <c r="AW2710" s="23"/>
      <c r="AX2710" s="23"/>
      <c r="AY2710" s="23"/>
      <c r="AZ2710" s="23"/>
      <c r="BA2710" s="23"/>
      <c r="BB2710" s="23"/>
      <c r="BC2710" s="23"/>
      <c r="BD2710" s="23"/>
      <c r="BE2710" s="23"/>
      <c r="BF2710" s="23"/>
      <c r="CH2710" s="20" t="str">
        <f t="shared" si="100"/>
        <v xml:space="preserve">[01/00/00] </v>
      </c>
    </row>
    <row r="2711" spans="40:86">
      <c r="AN2711" s="23"/>
      <c r="AO2711" s="23"/>
      <c r="AP2711" s="23"/>
      <c r="AQ2711" s="23"/>
      <c r="AR2711" s="23"/>
      <c r="AS2711" s="23"/>
      <c r="AT2711" s="23"/>
      <c r="AU2711" s="23"/>
      <c r="AV2711" s="23"/>
      <c r="AW2711" s="23"/>
      <c r="AX2711" s="23"/>
      <c r="AY2711" s="23"/>
      <c r="AZ2711" s="23"/>
      <c r="BA2711" s="23"/>
      <c r="BB2711" s="23"/>
      <c r="BC2711" s="23"/>
      <c r="BD2711" s="23"/>
      <c r="BE2711" s="23"/>
      <c r="BF2711" s="23"/>
      <c r="CH2711" s="20" t="str">
        <f t="shared" si="100"/>
        <v xml:space="preserve">[01/00/00] </v>
      </c>
    </row>
    <row r="2712" spans="40:86">
      <c r="AN2712" s="23"/>
      <c r="AO2712" s="23"/>
      <c r="AP2712" s="23"/>
      <c r="AQ2712" s="23"/>
      <c r="AR2712" s="23"/>
      <c r="AS2712" s="23"/>
      <c r="AT2712" s="23"/>
      <c r="AU2712" s="23"/>
      <c r="AV2712" s="23"/>
      <c r="AW2712" s="23"/>
      <c r="AX2712" s="23"/>
      <c r="AY2712" s="23"/>
      <c r="AZ2712" s="23"/>
      <c r="BA2712" s="23"/>
      <c r="BB2712" s="23"/>
      <c r="BC2712" s="23"/>
      <c r="BD2712" s="23"/>
      <c r="BE2712" s="23"/>
      <c r="BF2712" s="23"/>
      <c r="CH2712" s="20" t="str">
        <f t="shared" si="100"/>
        <v xml:space="preserve">[01/00/00] </v>
      </c>
    </row>
    <row r="2713" spans="40:86">
      <c r="AN2713" s="23"/>
      <c r="AO2713" s="23"/>
      <c r="AP2713" s="23"/>
      <c r="AQ2713" s="23"/>
      <c r="AR2713" s="23"/>
      <c r="AS2713" s="23"/>
      <c r="AT2713" s="23"/>
      <c r="AU2713" s="23"/>
      <c r="AV2713" s="23"/>
      <c r="AW2713" s="23"/>
      <c r="AX2713" s="23"/>
      <c r="AY2713" s="23"/>
      <c r="AZ2713" s="23"/>
      <c r="BA2713" s="23"/>
      <c r="BB2713" s="23"/>
      <c r="BC2713" s="23"/>
      <c r="BD2713" s="23"/>
      <c r="BE2713" s="23"/>
      <c r="BF2713" s="23"/>
      <c r="CH2713" s="20" t="str">
        <f t="shared" si="100"/>
        <v xml:space="preserve">[01/00/00] </v>
      </c>
    </row>
    <row r="2714" spans="40:86">
      <c r="AN2714" s="23"/>
      <c r="AO2714" s="23"/>
      <c r="AP2714" s="23"/>
      <c r="AQ2714" s="23"/>
      <c r="AR2714" s="23"/>
      <c r="AS2714" s="23"/>
      <c r="AT2714" s="23"/>
      <c r="AU2714" s="23"/>
      <c r="AV2714" s="23"/>
      <c r="AW2714" s="23"/>
      <c r="AX2714" s="23"/>
      <c r="AY2714" s="23"/>
      <c r="AZ2714" s="23"/>
      <c r="BA2714" s="23"/>
      <c r="BB2714" s="23"/>
      <c r="BC2714" s="23"/>
      <c r="BD2714" s="23"/>
      <c r="BE2714" s="23"/>
      <c r="BF2714" s="23"/>
      <c r="CH2714" s="20" t="str">
        <f t="shared" si="100"/>
        <v xml:space="preserve">[01/00/00] </v>
      </c>
    </row>
    <row r="2715" spans="40:86">
      <c r="AN2715" s="23"/>
      <c r="AO2715" s="23"/>
      <c r="AP2715" s="23"/>
      <c r="AQ2715" s="23"/>
      <c r="AR2715" s="23"/>
      <c r="AS2715" s="23"/>
      <c r="AT2715" s="23"/>
      <c r="AU2715" s="23"/>
      <c r="AV2715" s="23"/>
      <c r="AW2715" s="23"/>
      <c r="AX2715" s="23"/>
      <c r="AY2715" s="23"/>
      <c r="AZ2715" s="23"/>
      <c r="BA2715" s="23"/>
      <c r="BB2715" s="23"/>
      <c r="BC2715" s="23"/>
      <c r="BD2715" s="23"/>
      <c r="BE2715" s="23"/>
      <c r="BF2715" s="23"/>
      <c r="CH2715" s="20" t="str">
        <f t="shared" si="100"/>
        <v xml:space="preserve">[01/00/00] </v>
      </c>
    </row>
    <row r="2716" spans="40:86">
      <c r="AN2716" s="23"/>
      <c r="AO2716" s="23"/>
      <c r="AP2716" s="23"/>
      <c r="AQ2716" s="23"/>
      <c r="AR2716" s="23"/>
      <c r="AS2716" s="23"/>
      <c r="AT2716" s="23"/>
      <c r="AU2716" s="23"/>
      <c r="AV2716" s="23"/>
      <c r="AW2716" s="23"/>
      <c r="AX2716" s="23"/>
      <c r="AY2716" s="23"/>
      <c r="AZ2716" s="23"/>
      <c r="BA2716" s="23"/>
      <c r="BB2716" s="23"/>
      <c r="BC2716" s="23"/>
      <c r="BD2716" s="23"/>
      <c r="BE2716" s="23"/>
      <c r="BF2716" s="23"/>
      <c r="CH2716" s="20" t="str">
        <f t="shared" si="100"/>
        <v xml:space="preserve">[01/00/00] </v>
      </c>
    </row>
    <row r="2717" spans="40:86">
      <c r="AN2717" s="23"/>
      <c r="AO2717" s="23"/>
      <c r="AP2717" s="23"/>
      <c r="AQ2717" s="23"/>
      <c r="AR2717" s="23"/>
      <c r="AS2717" s="23"/>
      <c r="AT2717" s="23"/>
      <c r="AU2717" s="23"/>
      <c r="AV2717" s="23"/>
      <c r="AW2717" s="23"/>
      <c r="AX2717" s="23"/>
      <c r="AY2717" s="23"/>
      <c r="AZ2717" s="23"/>
      <c r="BA2717" s="23"/>
      <c r="BB2717" s="23"/>
      <c r="BC2717" s="23"/>
      <c r="BD2717" s="23"/>
      <c r="BE2717" s="23"/>
      <c r="BF2717" s="23"/>
      <c r="CH2717" s="20" t="str">
        <f t="shared" si="100"/>
        <v xml:space="preserve">[01/00/00] </v>
      </c>
    </row>
    <row r="2718" spans="40:86">
      <c r="AN2718" s="23"/>
      <c r="AO2718" s="23"/>
      <c r="AP2718" s="23"/>
      <c r="AQ2718" s="23"/>
      <c r="AR2718" s="23"/>
      <c r="AS2718" s="23"/>
      <c r="AT2718" s="23"/>
      <c r="AU2718" s="23"/>
      <c r="AV2718" s="23"/>
      <c r="AW2718" s="23"/>
      <c r="AX2718" s="23"/>
      <c r="AY2718" s="23"/>
      <c r="AZ2718" s="23"/>
      <c r="BA2718" s="23"/>
      <c r="BB2718" s="23"/>
      <c r="BC2718" s="23"/>
      <c r="BD2718" s="23"/>
      <c r="BE2718" s="23"/>
      <c r="BF2718" s="23"/>
      <c r="CH2718" s="20" t="str">
        <f t="shared" si="100"/>
        <v xml:space="preserve">[01/00/00] </v>
      </c>
    </row>
    <row r="2719" spans="40:86">
      <c r="AN2719" s="23"/>
      <c r="AO2719" s="23"/>
      <c r="AP2719" s="23"/>
      <c r="AQ2719" s="23"/>
      <c r="AR2719" s="23"/>
      <c r="AS2719" s="23"/>
      <c r="AT2719" s="23"/>
      <c r="AU2719" s="23"/>
      <c r="AV2719" s="23"/>
      <c r="AW2719" s="23"/>
      <c r="AX2719" s="23"/>
      <c r="AY2719" s="23"/>
      <c r="AZ2719" s="23"/>
      <c r="BA2719" s="23"/>
      <c r="BB2719" s="23"/>
      <c r="BC2719" s="23"/>
      <c r="BD2719" s="23"/>
      <c r="BE2719" s="23"/>
      <c r="BF2719" s="23"/>
      <c r="CH2719" s="20" t="str">
        <f t="shared" si="100"/>
        <v xml:space="preserve">[01/00/00] </v>
      </c>
    </row>
    <row r="2720" spans="40:86">
      <c r="AN2720" s="23"/>
      <c r="AO2720" s="23"/>
      <c r="AP2720" s="23"/>
      <c r="AQ2720" s="23"/>
      <c r="AR2720" s="23"/>
      <c r="AS2720" s="23"/>
      <c r="AT2720" s="23"/>
      <c r="AU2720" s="23"/>
      <c r="AV2720" s="23"/>
      <c r="AW2720" s="23"/>
      <c r="AX2720" s="23"/>
      <c r="AY2720" s="23"/>
      <c r="AZ2720" s="23"/>
      <c r="BA2720" s="23"/>
      <c r="BB2720" s="23"/>
      <c r="BC2720" s="23"/>
      <c r="BD2720" s="23"/>
      <c r="BE2720" s="23"/>
      <c r="BF2720" s="23"/>
      <c r="CH2720" s="20" t="str">
        <f t="shared" si="100"/>
        <v xml:space="preserve">[01/00/00] </v>
      </c>
    </row>
    <row r="2721" spans="40:86">
      <c r="AN2721" s="23"/>
      <c r="AO2721" s="23"/>
      <c r="AP2721" s="23"/>
      <c r="AQ2721" s="23"/>
      <c r="AR2721" s="23"/>
      <c r="AS2721" s="23"/>
      <c r="AT2721" s="23"/>
      <c r="AU2721" s="23"/>
      <c r="AV2721" s="23"/>
      <c r="AW2721" s="23"/>
      <c r="AX2721" s="23"/>
      <c r="AY2721" s="23"/>
      <c r="AZ2721" s="23"/>
      <c r="BA2721" s="23"/>
      <c r="BB2721" s="23"/>
      <c r="BC2721" s="23"/>
      <c r="BD2721" s="23"/>
      <c r="BE2721" s="23"/>
      <c r="BF2721" s="23"/>
      <c r="CH2721" s="20" t="str">
        <f t="shared" si="100"/>
        <v xml:space="preserve">[01/00/00] </v>
      </c>
    </row>
    <row r="2722" spans="40:86">
      <c r="AN2722" s="23"/>
      <c r="AO2722" s="23"/>
      <c r="AP2722" s="23"/>
      <c r="AQ2722" s="23"/>
      <c r="AR2722" s="23"/>
      <c r="AS2722" s="23"/>
      <c r="AT2722" s="23"/>
      <c r="AU2722" s="23"/>
      <c r="AV2722" s="23"/>
      <c r="AW2722" s="23"/>
      <c r="AX2722" s="23"/>
      <c r="AY2722" s="23"/>
      <c r="AZ2722" s="23"/>
      <c r="BA2722" s="23"/>
      <c r="BB2722" s="23"/>
      <c r="BC2722" s="23"/>
      <c r="BD2722" s="23"/>
      <c r="BE2722" s="23"/>
      <c r="BF2722" s="23"/>
      <c r="CH2722" s="20" t="str">
        <f t="shared" si="100"/>
        <v xml:space="preserve">[01/00/00] </v>
      </c>
    </row>
    <row r="2723" spans="40:86">
      <c r="AN2723" s="23"/>
      <c r="AO2723" s="23"/>
      <c r="AP2723" s="23"/>
      <c r="AQ2723" s="23"/>
      <c r="AR2723" s="23"/>
      <c r="AS2723" s="23"/>
      <c r="AT2723" s="23"/>
      <c r="AU2723" s="23"/>
      <c r="AV2723" s="23"/>
      <c r="AW2723" s="23"/>
      <c r="AX2723" s="23"/>
      <c r="AY2723" s="23"/>
      <c r="AZ2723" s="23"/>
      <c r="BA2723" s="23"/>
      <c r="BB2723" s="23"/>
      <c r="BC2723" s="23"/>
      <c r="BD2723" s="23"/>
      <c r="BE2723" s="23"/>
      <c r="BF2723" s="23"/>
      <c r="CH2723" s="20" t="str">
        <f t="shared" si="100"/>
        <v xml:space="preserve">[01/00/00] </v>
      </c>
    </row>
    <row r="2724" spans="40:86">
      <c r="AN2724" s="23"/>
      <c r="AO2724" s="23"/>
      <c r="AP2724" s="23"/>
      <c r="AQ2724" s="23"/>
      <c r="AR2724" s="23"/>
      <c r="AS2724" s="23"/>
      <c r="AT2724" s="23"/>
      <c r="AU2724" s="23"/>
      <c r="AV2724" s="23"/>
      <c r="AW2724" s="23"/>
      <c r="AX2724" s="23"/>
      <c r="AY2724" s="23"/>
      <c r="AZ2724" s="23"/>
      <c r="BA2724" s="23"/>
      <c r="BB2724" s="23"/>
      <c r="BC2724" s="23"/>
      <c r="BD2724" s="23"/>
      <c r="BE2724" s="23"/>
      <c r="BF2724" s="23"/>
      <c r="CH2724" s="20" t="str">
        <f t="shared" si="100"/>
        <v xml:space="preserve">[01/00/00] </v>
      </c>
    </row>
    <row r="2725" spans="40:86">
      <c r="AN2725" s="23"/>
      <c r="AO2725" s="23"/>
      <c r="AP2725" s="23"/>
      <c r="AQ2725" s="23"/>
      <c r="AR2725" s="23"/>
      <c r="AS2725" s="23"/>
      <c r="AT2725" s="23"/>
      <c r="AU2725" s="23"/>
      <c r="AV2725" s="23"/>
      <c r="AW2725" s="23"/>
      <c r="AX2725" s="23"/>
      <c r="AY2725" s="23"/>
      <c r="AZ2725" s="23"/>
      <c r="BA2725" s="23"/>
      <c r="BB2725" s="23"/>
      <c r="BC2725" s="23"/>
      <c r="BD2725" s="23"/>
      <c r="BE2725" s="23"/>
      <c r="BF2725" s="23"/>
      <c r="CH2725" s="20" t="str">
        <f t="shared" si="100"/>
        <v xml:space="preserve">[01/00/00] </v>
      </c>
    </row>
    <row r="2726" spans="40:86">
      <c r="AN2726" s="23"/>
      <c r="AO2726" s="23"/>
      <c r="AP2726" s="23"/>
      <c r="AQ2726" s="23"/>
      <c r="AR2726" s="23"/>
      <c r="AS2726" s="23"/>
      <c r="AT2726" s="23"/>
      <c r="AU2726" s="23"/>
      <c r="AV2726" s="23"/>
      <c r="AW2726" s="23"/>
      <c r="AX2726" s="23"/>
      <c r="AY2726" s="23"/>
      <c r="AZ2726" s="23"/>
      <c r="BA2726" s="23"/>
      <c r="BB2726" s="23"/>
      <c r="BC2726" s="23"/>
      <c r="BD2726" s="23"/>
      <c r="BE2726" s="23"/>
      <c r="BF2726" s="23"/>
      <c r="CH2726" s="20" t="str">
        <f t="shared" si="100"/>
        <v xml:space="preserve">[01/00/00] </v>
      </c>
    </row>
    <row r="2727" spans="40:86">
      <c r="AN2727" s="23"/>
      <c r="AO2727" s="23"/>
      <c r="AP2727" s="23"/>
      <c r="AQ2727" s="23"/>
      <c r="AR2727" s="23"/>
      <c r="AS2727" s="23"/>
      <c r="AT2727" s="23"/>
      <c r="AU2727" s="23"/>
      <c r="AV2727" s="23"/>
      <c r="AW2727" s="23"/>
      <c r="AX2727" s="23"/>
      <c r="AY2727" s="23"/>
      <c r="AZ2727" s="23"/>
      <c r="BA2727" s="23"/>
      <c r="BB2727" s="23"/>
      <c r="BC2727" s="23"/>
      <c r="BD2727" s="23"/>
      <c r="BE2727" s="23"/>
      <c r="BF2727" s="23"/>
      <c r="CH2727" s="20" t="str">
        <f t="shared" si="100"/>
        <v xml:space="preserve">[01/00/00] </v>
      </c>
    </row>
    <row r="2728" spans="40:86">
      <c r="AN2728" s="23"/>
      <c r="AO2728" s="23"/>
      <c r="AP2728" s="23"/>
      <c r="AQ2728" s="23"/>
      <c r="AR2728" s="23"/>
      <c r="AS2728" s="23"/>
      <c r="AT2728" s="23"/>
      <c r="AU2728" s="23"/>
      <c r="AV2728" s="23"/>
      <c r="AW2728" s="23"/>
      <c r="AX2728" s="23"/>
      <c r="AY2728" s="23"/>
      <c r="AZ2728" s="23"/>
      <c r="BA2728" s="23"/>
      <c r="BB2728" s="23"/>
      <c r="BC2728" s="23"/>
      <c r="BD2728" s="23"/>
      <c r="BE2728" s="23"/>
      <c r="BF2728" s="23"/>
      <c r="CH2728" s="20" t="str">
        <f t="shared" si="100"/>
        <v xml:space="preserve">[01/00/00] </v>
      </c>
    </row>
    <row r="2729" spans="40:86">
      <c r="AN2729" s="23"/>
      <c r="AO2729" s="23"/>
      <c r="AP2729" s="23"/>
      <c r="AQ2729" s="23"/>
      <c r="AR2729" s="23"/>
      <c r="AS2729" s="23"/>
      <c r="AT2729" s="23"/>
      <c r="AU2729" s="23"/>
      <c r="AV2729" s="23"/>
      <c r="AW2729" s="23"/>
      <c r="AX2729" s="23"/>
      <c r="AY2729" s="23"/>
      <c r="AZ2729" s="23"/>
      <c r="BA2729" s="23"/>
      <c r="BB2729" s="23"/>
      <c r="BC2729" s="23"/>
      <c r="BD2729" s="23"/>
      <c r="BE2729" s="23"/>
      <c r="BF2729" s="23"/>
      <c r="CH2729" s="20" t="str">
        <f t="shared" si="100"/>
        <v xml:space="preserve">[01/00/00] </v>
      </c>
    </row>
    <row r="2730" spans="40:86">
      <c r="AN2730" s="23"/>
      <c r="AO2730" s="23"/>
      <c r="AP2730" s="23"/>
      <c r="AQ2730" s="23"/>
      <c r="AR2730" s="23"/>
      <c r="AS2730" s="23"/>
      <c r="AT2730" s="23"/>
      <c r="AU2730" s="23"/>
      <c r="AV2730" s="23"/>
      <c r="AW2730" s="23"/>
      <c r="AX2730" s="23"/>
      <c r="AY2730" s="23"/>
      <c r="AZ2730" s="23"/>
      <c r="BA2730" s="23"/>
      <c r="BB2730" s="23"/>
      <c r="BC2730" s="23"/>
      <c r="BD2730" s="23"/>
      <c r="BE2730" s="23"/>
      <c r="BF2730" s="23"/>
      <c r="CH2730" s="20" t="str">
        <f t="shared" si="100"/>
        <v xml:space="preserve">[01/00/00] </v>
      </c>
    </row>
    <row r="2731" spans="40:86">
      <c r="AN2731" s="23"/>
      <c r="AO2731" s="23"/>
      <c r="AP2731" s="23"/>
      <c r="AQ2731" s="23"/>
      <c r="AR2731" s="23"/>
      <c r="AS2731" s="23"/>
      <c r="AT2731" s="23"/>
      <c r="AU2731" s="23"/>
      <c r="AV2731" s="23"/>
      <c r="AW2731" s="23"/>
      <c r="AX2731" s="23"/>
      <c r="AY2731" s="23"/>
      <c r="AZ2731" s="23"/>
      <c r="BA2731" s="23"/>
      <c r="BB2731" s="23"/>
      <c r="BC2731" s="23"/>
      <c r="BD2731" s="23"/>
      <c r="BE2731" s="23"/>
      <c r="BF2731" s="23"/>
      <c r="CH2731" s="20" t="str">
        <f t="shared" si="100"/>
        <v xml:space="preserve">[01/00/00] </v>
      </c>
    </row>
    <row r="2732" spans="40:86">
      <c r="AN2732" s="23"/>
      <c r="AO2732" s="23"/>
      <c r="AP2732" s="23"/>
      <c r="AQ2732" s="23"/>
      <c r="AR2732" s="23"/>
      <c r="AS2732" s="23"/>
      <c r="AT2732" s="23"/>
      <c r="AU2732" s="23"/>
      <c r="AV2732" s="23"/>
      <c r="AW2732" s="23"/>
      <c r="AX2732" s="23"/>
      <c r="AY2732" s="23"/>
      <c r="AZ2732" s="23"/>
      <c r="BA2732" s="23"/>
      <c r="BB2732" s="23"/>
      <c r="BC2732" s="23"/>
      <c r="BD2732" s="23"/>
      <c r="BE2732" s="23"/>
      <c r="BF2732" s="23"/>
      <c r="CH2732" s="20" t="str">
        <f t="shared" si="100"/>
        <v xml:space="preserve">[01/00/00] </v>
      </c>
    </row>
    <row r="2733" spans="40:86">
      <c r="AN2733" s="23"/>
      <c r="AO2733" s="23"/>
      <c r="AP2733" s="23"/>
      <c r="AQ2733" s="23"/>
      <c r="AR2733" s="23"/>
      <c r="AS2733" s="23"/>
      <c r="AT2733" s="23"/>
      <c r="AU2733" s="23"/>
      <c r="AV2733" s="23"/>
      <c r="AW2733" s="23"/>
      <c r="AX2733" s="23"/>
      <c r="AY2733" s="23"/>
      <c r="AZ2733" s="23"/>
      <c r="BA2733" s="23"/>
      <c r="BB2733" s="23"/>
      <c r="BC2733" s="23"/>
      <c r="BD2733" s="23"/>
      <c r="BE2733" s="23"/>
      <c r="BF2733" s="23"/>
      <c r="CH2733" s="20" t="str">
        <f t="shared" si="100"/>
        <v xml:space="preserve">[01/00/00] </v>
      </c>
    </row>
    <row r="2734" spans="40:86">
      <c r="AN2734" s="23"/>
      <c r="AO2734" s="23"/>
      <c r="AP2734" s="23"/>
      <c r="AQ2734" s="23"/>
      <c r="AR2734" s="23"/>
      <c r="AS2734" s="23"/>
      <c r="AT2734" s="23"/>
      <c r="AU2734" s="23"/>
      <c r="AV2734" s="23"/>
      <c r="AW2734" s="23"/>
      <c r="AX2734" s="23"/>
      <c r="AY2734" s="23"/>
      <c r="AZ2734" s="23"/>
      <c r="BA2734" s="23"/>
      <c r="BB2734" s="23"/>
      <c r="BC2734" s="23"/>
      <c r="BD2734" s="23"/>
      <c r="BE2734" s="23"/>
      <c r="BF2734" s="23"/>
      <c r="CH2734" s="20" t="str">
        <f t="shared" si="100"/>
        <v xml:space="preserve">[01/00/00] </v>
      </c>
    </row>
    <row r="2735" spans="40:86">
      <c r="AN2735" s="23"/>
      <c r="AO2735" s="23"/>
      <c r="AP2735" s="23"/>
      <c r="AQ2735" s="23"/>
      <c r="AR2735" s="23"/>
      <c r="AS2735" s="23"/>
      <c r="AT2735" s="23"/>
      <c r="AU2735" s="23"/>
      <c r="AV2735" s="23"/>
      <c r="AW2735" s="23"/>
      <c r="AX2735" s="23"/>
      <c r="AY2735" s="23"/>
      <c r="AZ2735" s="23"/>
      <c r="BA2735" s="23"/>
      <c r="BB2735" s="23"/>
      <c r="BC2735" s="23"/>
      <c r="BD2735" s="23"/>
      <c r="BE2735" s="23"/>
      <c r="BF2735" s="23"/>
      <c r="CH2735" s="20" t="str">
        <f t="shared" si="100"/>
        <v xml:space="preserve">[01/00/00] </v>
      </c>
    </row>
    <row r="2736" spans="40:86">
      <c r="AN2736" s="23"/>
      <c r="AO2736" s="23"/>
      <c r="AP2736" s="23"/>
      <c r="AQ2736" s="23"/>
      <c r="AR2736" s="23"/>
      <c r="AS2736" s="23"/>
      <c r="AT2736" s="23"/>
      <c r="AU2736" s="23"/>
      <c r="AV2736" s="23"/>
      <c r="AW2736" s="23"/>
      <c r="AX2736" s="23"/>
      <c r="AY2736" s="23"/>
      <c r="AZ2736" s="23"/>
      <c r="BA2736" s="23"/>
      <c r="BB2736" s="23"/>
      <c r="BC2736" s="23"/>
      <c r="BD2736" s="23"/>
      <c r="BE2736" s="23"/>
      <c r="BF2736" s="23"/>
      <c r="CH2736" s="20" t="str">
        <f t="shared" si="100"/>
        <v xml:space="preserve">[01/00/00] </v>
      </c>
    </row>
    <row r="2737" spans="40:86">
      <c r="AN2737" s="23"/>
      <c r="AO2737" s="23"/>
      <c r="AP2737" s="23"/>
      <c r="AQ2737" s="23"/>
      <c r="AR2737" s="23"/>
      <c r="AS2737" s="23"/>
      <c r="AT2737" s="23"/>
      <c r="AU2737" s="23"/>
      <c r="AV2737" s="23"/>
      <c r="AW2737" s="23"/>
      <c r="AX2737" s="23"/>
      <c r="AY2737" s="23"/>
      <c r="AZ2737" s="23"/>
      <c r="BA2737" s="23"/>
      <c r="BB2737" s="23"/>
      <c r="BC2737" s="23"/>
      <c r="BD2737" s="23"/>
      <c r="BE2737" s="23"/>
      <c r="BF2737" s="23"/>
      <c r="CH2737" s="20" t="str">
        <f t="shared" si="100"/>
        <v xml:space="preserve">[01/00/00] </v>
      </c>
    </row>
    <row r="2738" spans="40:86">
      <c r="AN2738" s="23"/>
      <c r="AO2738" s="23"/>
      <c r="AP2738" s="23"/>
      <c r="AQ2738" s="23"/>
      <c r="AR2738" s="23"/>
      <c r="AS2738" s="23"/>
      <c r="AT2738" s="23"/>
      <c r="AU2738" s="23"/>
      <c r="AV2738" s="23"/>
      <c r="AW2738" s="23"/>
      <c r="AX2738" s="23"/>
      <c r="AY2738" s="23"/>
      <c r="AZ2738" s="23"/>
      <c r="BA2738" s="23"/>
      <c r="BB2738" s="23"/>
      <c r="BC2738" s="23"/>
      <c r="BD2738" s="23"/>
      <c r="BE2738" s="23"/>
      <c r="BF2738" s="23"/>
      <c r="CH2738" s="20" t="str">
        <f t="shared" si="100"/>
        <v xml:space="preserve">[01/00/00] </v>
      </c>
    </row>
    <row r="2739" spans="40:86">
      <c r="AN2739" s="23"/>
      <c r="AO2739" s="23"/>
      <c r="AP2739" s="23"/>
      <c r="AQ2739" s="23"/>
      <c r="AR2739" s="23"/>
      <c r="AS2739" s="23"/>
      <c r="AT2739" s="23"/>
      <c r="AU2739" s="23"/>
      <c r="AV2739" s="23"/>
      <c r="AW2739" s="23"/>
      <c r="AX2739" s="23"/>
      <c r="AY2739" s="23"/>
      <c r="AZ2739" s="23"/>
      <c r="BA2739" s="23"/>
      <c r="BB2739" s="23"/>
      <c r="BC2739" s="23"/>
      <c r="BD2739" s="23"/>
      <c r="BE2739" s="23"/>
      <c r="BF2739" s="23"/>
      <c r="CH2739" s="20" t="str">
        <f t="shared" si="100"/>
        <v xml:space="preserve">[01/00/00] </v>
      </c>
    </row>
    <row r="2740" spans="40:86">
      <c r="AN2740" s="23"/>
      <c r="AO2740" s="23"/>
      <c r="AP2740" s="23"/>
      <c r="AQ2740" s="23"/>
      <c r="AR2740" s="23"/>
      <c r="AS2740" s="23"/>
      <c r="AT2740" s="23"/>
      <c r="AU2740" s="23"/>
      <c r="AV2740" s="23"/>
      <c r="AW2740" s="23"/>
      <c r="AX2740" s="23"/>
      <c r="AY2740" s="23"/>
      <c r="AZ2740" s="23"/>
      <c r="BA2740" s="23"/>
      <c r="BB2740" s="23"/>
      <c r="BC2740" s="23"/>
      <c r="BD2740" s="23"/>
      <c r="BE2740" s="23"/>
      <c r="BF2740" s="23"/>
      <c r="CH2740" s="20" t="str">
        <f t="shared" si="100"/>
        <v xml:space="preserve">[01/00/00] </v>
      </c>
    </row>
    <row r="2741" spans="40:86">
      <c r="AN2741" s="23"/>
      <c r="AO2741" s="23"/>
      <c r="AP2741" s="23"/>
      <c r="AQ2741" s="23"/>
      <c r="AR2741" s="23"/>
      <c r="AS2741" s="23"/>
      <c r="AT2741" s="23"/>
      <c r="AU2741" s="23"/>
      <c r="AV2741" s="23"/>
      <c r="AW2741" s="23"/>
      <c r="AX2741" s="23"/>
      <c r="AY2741" s="23"/>
      <c r="AZ2741" s="23"/>
      <c r="BA2741" s="23"/>
      <c r="BB2741" s="23"/>
      <c r="BC2741" s="23"/>
      <c r="BD2741" s="23"/>
      <c r="BE2741" s="23"/>
      <c r="BF2741" s="23"/>
      <c r="CH2741" s="20" t="str">
        <f t="shared" si="100"/>
        <v xml:space="preserve">[01/00/00] </v>
      </c>
    </row>
    <row r="2742" spans="40:86">
      <c r="AN2742" s="23"/>
      <c r="AO2742" s="23"/>
      <c r="AP2742" s="23"/>
      <c r="AQ2742" s="23"/>
      <c r="AR2742" s="23"/>
      <c r="AS2742" s="23"/>
      <c r="AT2742" s="23"/>
      <c r="AU2742" s="23"/>
      <c r="AV2742" s="23"/>
      <c r="AW2742" s="23"/>
      <c r="AX2742" s="23"/>
      <c r="AY2742" s="23"/>
      <c r="AZ2742" s="23"/>
      <c r="BA2742" s="23"/>
      <c r="BB2742" s="23"/>
      <c r="BC2742" s="23"/>
      <c r="BD2742" s="23"/>
      <c r="BE2742" s="23"/>
      <c r="BF2742" s="23"/>
      <c r="CH2742" s="20" t="str">
        <f t="shared" si="100"/>
        <v xml:space="preserve">[01/00/00] </v>
      </c>
    </row>
    <row r="2743" spans="40:86">
      <c r="AN2743" s="23"/>
      <c r="AO2743" s="23"/>
      <c r="AP2743" s="23"/>
      <c r="AQ2743" s="23"/>
      <c r="AR2743" s="23"/>
      <c r="AS2743" s="23"/>
      <c r="AT2743" s="23"/>
      <c r="AU2743" s="23"/>
      <c r="AV2743" s="23"/>
      <c r="AW2743" s="23"/>
      <c r="AX2743" s="23"/>
      <c r="AY2743" s="23"/>
      <c r="AZ2743" s="23"/>
      <c r="BA2743" s="23"/>
      <c r="BB2743" s="23"/>
      <c r="BC2743" s="23"/>
      <c r="BD2743" s="23"/>
      <c r="BE2743" s="23"/>
      <c r="BF2743" s="23"/>
      <c r="CH2743" s="20" t="str">
        <f t="shared" si="100"/>
        <v xml:space="preserve">[01/00/00] </v>
      </c>
    </row>
    <row r="2744" spans="40:86">
      <c r="AN2744" s="23"/>
      <c r="AO2744" s="23"/>
      <c r="AP2744" s="23"/>
      <c r="AQ2744" s="23"/>
      <c r="AR2744" s="23"/>
      <c r="AS2744" s="23"/>
      <c r="AT2744" s="23"/>
      <c r="AU2744" s="23"/>
      <c r="AV2744" s="23"/>
      <c r="AW2744" s="23"/>
      <c r="AX2744" s="23"/>
      <c r="AY2744" s="23"/>
      <c r="AZ2744" s="23"/>
      <c r="BA2744" s="23"/>
      <c r="BB2744" s="23"/>
      <c r="BC2744" s="23"/>
      <c r="BD2744" s="23"/>
      <c r="BE2744" s="23"/>
      <c r="BF2744" s="23"/>
      <c r="CH2744" s="20" t="str">
        <f t="shared" si="100"/>
        <v xml:space="preserve">[01/00/00] </v>
      </c>
    </row>
    <row r="2745" spans="40:86">
      <c r="AN2745" s="23"/>
      <c r="AO2745" s="23"/>
      <c r="AP2745" s="23"/>
      <c r="AQ2745" s="23"/>
      <c r="AR2745" s="23"/>
      <c r="AS2745" s="23"/>
      <c r="AT2745" s="23"/>
      <c r="AU2745" s="23"/>
      <c r="AV2745" s="23"/>
      <c r="AW2745" s="23"/>
      <c r="AX2745" s="23"/>
      <c r="AY2745" s="23"/>
      <c r="AZ2745" s="23"/>
      <c r="BA2745" s="23"/>
      <c r="BB2745" s="23"/>
      <c r="BC2745" s="23"/>
      <c r="BD2745" s="23"/>
      <c r="BE2745" s="23"/>
      <c r="BF2745" s="23"/>
      <c r="CH2745" s="20" t="str">
        <f t="shared" si="100"/>
        <v xml:space="preserve">[01/00/00] </v>
      </c>
    </row>
    <row r="2746" spans="40:86">
      <c r="AN2746" s="23"/>
      <c r="AO2746" s="23"/>
      <c r="AP2746" s="23"/>
      <c r="AQ2746" s="23"/>
      <c r="AR2746" s="23"/>
      <c r="AS2746" s="23"/>
      <c r="AT2746" s="23"/>
      <c r="AU2746" s="23"/>
      <c r="AV2746" s="23"/>
      <c r="AW2746" s="23"/>
      <c r="AX2746" s="23"/>
      <c r="AY2746" s="23"/>
      <c r="AZ2746" s="23"/>
      <c r="BA2746" s="23"/>
      <c r="BB2746" s="23"/>
      <c r="BC2746" s="23"/>
      <c r="BD2746" s="23"/>
      <c r="BE2746" s="23"/>
      <c r="BF2746" s="23"/>
      <c r="CH2746" s="20" t="str">
        <f t="shared" si="100"/>
        <v xml:space="preserve">[01/00/00] </v>
      </c>
    </row>
    <row r="2747" spans="40:86">
      <c r="AN2747" s="23"/>
      <c r="AO2747" s="23"/>
      <c r="AP2747" s="23"/>
      <c r="AQ2747" s="23"/>
      <c r="AR2747" s="23"/>
      <c r="AS2747" s="23"/>
      <c r="AT2747" s="23"/>
      <c r="AU2747" s="23"/>
      <c r="AV2747" s="23"/>
      <c r="AW2747" s="23"/>
      <c r="AX2747" s="23"/>
      <c r="AY2747" s="23"/>
      <c r="AZ2747" s="23"/>
      <c r="BA2747" s="23"/>
      <c r="BB2747" s="23"/>
      <c r="BC2747" s="23"/>
      <c r="BD2747" s="23"/>
      <c r="BE2747" s="23"/>
      <c r="BF2747" s="23"/>
      <c r="CH2747" s="20" t="str">
        <f t="shared" si="100"/>
        <v xml:space="preserve">[01/00/00] </v>
      </c>
    </row>
    <row r="2748" spans="40:86">
      <c r="AN2748" s="23"/>
      <c r="AO2748" s="23"/>
      <c r="AP2748" s="23"/>
      <c r="AQ2748" s="23"/>
      <c r="AR2748" s="23"/>
      <c r="AS2748" s="23"/>
      <c r="AT2748" s="23"/>
      <c r="AU2748" s="23"/>
      <c r="AV2748" s="23"/>
      <c r="AW2748" s="23"/>
      <c r="AX2748" s="23"/>
      <c r="AY2748" s="23"/>
      <c r="AZ2748" s="23"/>
      <c r="BA2748" s="23"/>
      <c r="BB2748" s="23"/>
      <c r="BC2748" s="23"/>
      <c r="BD2748" s="23"/>
      <c r="BE2748" s="23"/>
      <c r="BF2748" s="23"/>
      <c r="CH2748" s="20" t="str">
        <f t="shared" si="100"/>
        <v xml:space="preserve">[01/00/00] </v>
      </c>
    </row>
    <row r="2749" spans="40:86">
      <c r="AN2749" s="23"/>
      <c r="AO2749" s="23"/>
      <c r="AP2749" s="23"/>
      <c r="AQ2749" s="23"/>
      <c r="AR2749" s="23"/>
      <c r="AS2749" s="23"/>
      <c r="AT2749" s="23"/>
      <c r="AU2749" s="23"/>
      <c r="AV2749" s="23"/>
      <c r="AW2749" s="23"/>
      <c r="AX2749" s="23"/>
      <c r="AY2749" s="23"/>
      <c r="AZ2749" s="23"/>
      <c r="BA2749" s="23"/>
      <c r="BB2749" s="23"/>
      <c r="BC2749" s="23"/>
      <c r="BD2749" s="23"/>
      <c r="BE2749" s="23"/>
      <c r="BF2749" s="23"/>
      <c r="CH2749" s="20" t="str">
        <f t="shared" si="100"/>
        <v xml:space="preserve">[01/00/00] </v>
      </c>
    </row>
    <row r="2750" spans="40:86">
      <c r="AN2750" s="23"/>
      <c r="AO2750" s="23"/>
      <c r="AP2750" s="23"/>
      <c r="AQ2750" s="23"/>
      <c r="AR2750" s="23"/>
      <c r="AS2750" s="23"/>
      <c r="AT2750" s="23"/>
      <c r="AU2750" s="23"/>
      <c r="AV2750" s="23"/>
      <c r="AW2750" s="23"/>
      <c r="AX2750" s="23"/>
      <c r="AY2750" s="23"/>
      <c r="AZ2750" s="23"/>
      <c r="BA2750" s="23"/>
      <c r="BB2750" s="23"/>
      <c r="BC2750" s="23"/>
      <c r="BD2750" s="23"/>
      <c r="BE2750" s="23"/>
      <c r="BF2750" s="23"/>
      <c r="CH2750" s="20" t="str">
        <f t="shared" si="100"/>
        <v xml:space="preserve">[01/00/00] </v>
      </c>
    </row>
    <row r="2751" spans="40:86">
      <c r="AN2751" s="23"/>
      <c r="AO2751" s="23"/>
      <c r="AP2751" s="23"/>
      <c r="AQ2751" s="23"/>
      <c r="AR2751" s="23"/>
      <c r="AS2751" s="23"/>
      <c r="AT2751" s="23"/>
      <c r="AU2751" s="23"/>
      <c r="AV2751" s="23"/>
      <c r="AW2751" s="23"/>
      <c r="AX2751" s="23"/>
      <c r="AY2751" s="23"/>
      <c r="AZ2751" s="23"/>
      <c r="BA2751" s="23"/>
      <c r="BB2751" s="23"/>
      <c r="BC2751" s="23"/>
      <c r="BD2751" s="23"/>
      <c r="BE2751" s="23"/>
      <c r="BF2751" s="23"/>
      <c r="CH2751" s="20" t="str">
        <f t="shared" si="100"/>
        <v xml:space="preserve">[01/00/00] </v>
      </c>
    </row>
    <row r="2752" spans="40:86">
      <c r="AN2752" s="23"/>
      <c r="AO2752" s="23"/>
      <c r="AP2752" s="23"/>
      <c r="AQ2752" s="23"/>
      <c r="AR2752" s="23"/>
      <c r="AS2752" s="23"/>
      <c r="AT2752" s="23"/>
      <c r="AU2752" s="23"/>
      <c r="AV2752" s="23"/>
      <c r="AW2752" s="23"/>
      <c r="AX2752" s="23"/>
      <c r="AY2752" s="23"/>
      <c r="AZ2752" s="23"/>
      <c r="BA2752" s="23"/>
      <c r="BB2752" s="23"/>
      <c r="BC2752" s="23"/>
      <c r="BD2752" s="23"/>
      <c r="BE2752" s="23"/>
      <c r="BF2752" s="23"/>
      <c r="CH2752" s="20" t="str">
        <f t="shared" si="100"/>
        <v xml:space="preserve">[01/00/00] </v>
      </c>
    </row>
    <row r="2753" spans="40:86">
      <c r="AN2753" s="23"/>
      <c r="AO2753" s="23"/>
      <c r="AP2753" s="23"/>
      <c r="AQ2753" s="23"/>
      <c r="AR2753" s="23"/>
      <c r="AS2753" s="23"/>
      <c r="AT2753" s="23"/>
      <c r="AU2753" s="23"/>
      <c r="AV2753" s="23"/>
      <c r="AW2753" s="23"/>
      <c r="AX2753" s="23"/>
      <c r="AY2753" s="23"/>
      <c r="AZ2753" s="23"/>
      <c r="BA2753" s="23"/>
      <c r="BB2753" s="23"/>
      <c r="BC2753" s="23"/>
      <c r="BD2753" s="23"/>
      <c r="BE2753" s="23"/>
      <c r="BF2753" s="23"/>
      <c r="CH2753" s="20" t="str">
        <f t="shared" si="100"/>
        <v xml:space="preserve">[01/00/00] </v>
      </c>
    </row>
    <row r="2754" spans="40:86">
      <c r="AN2754" s="23"/>
      <c r="AO2754" s="23"/>
      <c r="AP2754" s="23"/>
      <c r="AQ2754" s="23"/>
      <c r="AR2754" s="23"/>
      <c r="AS2754" s="23"/>
      <c r="AT2754" s="23"/>
      <c r="AU2754" s="23"/>
      <c r="AV2754" s="23"/>
      <c r="AW2754" s="23"/>
      <c r="AX2754" s="23"/>
      <c r="AY2754" s="23"/>
      <c r="AZ2754" s="23"/>
      <c r="BA2754" s="23"/>
      <c r="BB2754" s="23"/>
      <c r="BC2754" s="23"/>
      <c r="BD2754" s="23"/>
      <c r="BE2754" s="23"/>
      <c r="BF2754" s="23"/>
      <c r="CH2754" s="20" t="str">
        <f t="shared" si="100"/>
        <v xml:space="preserve">[01/00/00] </v>
      </c>
    </row>
    <row r="2755" spans="40:86">
      <c r="AN2755" s="23"/>
      <c r="AO2755" s="23"/>
      <c r="AP2755" s="23"/>
      <c r="AQ2755" s="23"/>
      <c r="AR2755" s="23"/>
      <c r="AS2755" s="23"/>
      <c r="AT2755" s="23"/>
      <c r="AU2755" s="23"/>
      <c r="AV2755" s="23"/>
      <c r="AW2755" s="23"/>
      <c r="AX2755" s="23"/>
      <c r="AY2755" s="23"/>
      <c r="AZ2755" s="23"/>
      <c r="BA2755" s="23"/>
      <c r="BB2755" s="23"/>
      <c r="BC2755" s="23"/>
      <c r="BD2755" s="23"/>
      <c r="BE2755" s="23"/>
      <c r="BF2755" s="23"/>
      <c r="CH2755" s="20" t="str">
        <f t="shared" si="100"/>
        <v xml:space="preserve">[01/00/00] </v>
      </c>
    </row>
    <row r="2756" spans="40:86">
      <c r="AN2756" s="23"/>
      <c r="AO2756" s="23"/>
      <c r="AP2756" s="23"/>
      <c r="AQ2756" s="23"/>
      <c r="AR2756" s="23"/>
      <c r="AS2756" s="23"/>
      <c r="AT2756" s="23"/>
      <c r="AU2756" s="23"/>
      <c r="AV2756" s="23"/>
      <c r="AW2756" s="23"/>
      <c r="AX2756" s="23"/>
      <c r="AY2756" s="23"/>
      <c r="AZ2756" s="23"/>
      <c r="BA2756" s="23"/>
      <c r="BB2756" s="23"/>
      <c r="BC2756" s="23"/>
      <c r="BD2756" s="23"/>
      <c r="BE2756" s="23"/>
      <c r="BF2756" s="23"/>
      <c r="CH2756" s="20" t="str">
        <f t="shared" ref="CH2756:CH2819" si="101">"[" &amp; TEXT(CD2756,"MM/DD/YY") &amp; "] "</f>
        <v xml:space="preserve">[01/00/00] </v>
      </c>
    </row>
    <row r="2757" spans="40:86">
      <c r="AN2757" s="23"/>
      <c r="AO2757" s="23"/>
      <c r="AP2757" s="23"/>
      <c r="AQ2757" s="23"/>
      <c r="AR2757" s="23"/>
      <c r="AS2757" s="23"/>
      <c r="AT2757" s="23"/>
      <c r="AU2757" s="23"/>
      <c r="AV2757" s="23"/>
      <c r="AW2757" s="23"/>
      <c r="AX2757" s="23"/>
      <c r="AY2757" s="23"/>
      <c r="AZ2757" s="23"/>
      <c r="BA2757" s="23"/>
      <c r="BB2757" s="23"/>
      <c r="BC2757" s="23"/>
      <c r="BD2757" s="23"/>
      <c r="BE2757" s="23"/>
      <c r="BF2757" s="23"/>
      <c r="CH2757" s="20" t="str">
        <f t="shared" si="101"/>
        <v xml:space="preserve">[01/00/00] </v>
      </c>
    </row>
    <row r="2758" spans="40:86">
      <c r="AN2758" s="23"/>
      <c r="AO2758" s="23"/>
      <c r="AP2758" s="23"/>
      <c r="AQ2758" s="23"/>
      <c r="AR2758" s="23"/>
      <c r="AS2758" s="23"/>
      <c r="AT2758" s="23"/>
      <c r="AU2758" s="23"/>
      <c r="AV2758" s="23"/>
      <c r="AW2758" s="23"/>
      <c r="AX2758" s="23"/>
      <c r="AY2758" s="23"/>
      <c r="AZ2758" s="23"/>
      <c r="BA2758" s="23"/>
      <c r="BB2758" s="23"/>
      <c r="BC2758" s="23"/>
      <c r="BD2758" s="23"/>
      <c r="BE2758" s="23"/>
      <c r="BF2758" s="23"/>
      <c r="CH2758" s="20" t="str">
        <f t="shared" si="101"/>
        <v xml:space="preserve">[01/00/00] </v>
      </c>
    </row>
    <row r="2759" spans="40:86">
      <c r="AN2759" s="23"/>
      <c r="AO2759" s="23"/>
      <c r="AP2759" s="23"/>
      <c r="AQ2759" s="23"/>
      <c r="AR2759" s="23"/>
      <c r="AS2759" s="23"/>
      <c r="AT2759" s="23"/>
      <c r="AU2759" s="23"/>
      <c r="AV2759" s="23"/>
      <c r="AW2759" s="23"/>
      <c r="AX2759" s="23"/>
      <c r="AY2759" s="23"/>
      <c r="AZ2759" s="23"/>
      <c r="BA2759" s="23"/>
      <c r="BB2759" s="23"/>
      <c r="BC2759" s="23"/>
      <c r="BD2759" s="23"/>
      <c r="BE2759" s="23"/>
      <c r="BF2759" s="23"/>
      <c r="CH2759" s="20" t="str">
        <f t="shared" si="101"/>
        <v xml:space="preserve">[01/00/00] </v>
      </c>
    </row>
    <row r="2760" spans="40:86">
      <c r="AN2760" s="23"/>
      <c r="AO2760" s="23"/>
      <c r="AP2760" s="23"/>
      <c r="AQ2760" s="23"/>
      <c r="AR2760" s="23"/>
      <c r="AS2760" s="23"/>
      <c r="AT2760" s="23"/>
      <c r="AU2760" s="23"/>
      <c r="AV2760" s="23"/>
      <c r="AW2760" s="23"/>
      <c r="AX2760" s="23"/>
      <c r="AY2760" s="23"/>
      <c r="AZ2760" s="23"/>
      <c r="BA2760" s="23"/>
      <c r="BB2760" s="23"/>
      <c r="BC2760" s="23"/>
      <c r="BD2760" s="23"/>
      <c r="BE2760" s="23"/>
      <c r="BF2760" s="23"/>
      <c r="CH2760" s="20" t="str">
        <f t="shared" si="101"/>
        <v xml:space="preserve">[01/00/00] </v>
      </c>
    </row>
    <row r="2761" spans="40:86">
      <c r="AN2761" s="23"/>
      <c r="AO2761" s="23"/>
      <c r="AP2761" s="23"/>
      <c r="AQ2761" s="23"/>
      <c r="AR2761" s="23"/>
      <c r="AS2761" s="23"/>
      <c r="AT2761" s="23"/>
      <c r="AU2761" s="23"/>
      <c r="AV2761" s="23"/>
      <c r="AW2761" s="23"/>
      <c r="AX2761" s="23"/>
      <c r="AY2761" s="23"/>
      <c r="AZ2761" s="23"/>
      <c r="BA2761" s="23"/>
      <c r="BB2761" s="23"/>
      <c r="BC2761" s="23"/>
      <c r="BD2761" s="23"/>
      <c r="BE2761" s="23"/>
      <c r="BF2761" s="23"/>
      <c r="CH2761" s="20" t="str">
        <f t="shared" si="101"/>
        <v xml:space="preserve">[01/00/00] </v>
      </c>
    </row>
    <row r="2762" spans="40:86">
      <c r="AN2762" s="23"/>
      <c r="AO2762" s="23"/>
      <c r="AP2762" s="23"/>
      <c r="AQ2762" s="23"/>
      <c r="AR2762" s="23"/>
      <c r="AS2762" s="23"/>
      <c r="AT2762" s="23"/>
      <c r="AU2762" s="23"/>
      <c r="AV2762" s="23"/>
      <c r="AW2762" s="23"/>
      <c r="AX2762" s="23"/>
      <c r="AY2762" s="23"/>
      <c r="AZ2762" s="23"/>
      <c r="BA2762" s="23"/>
      <c r="BB2762" s="23"/>
      <c r="BC2762" s="23"/>
      <c r="BD2762" s="23"/>
      <c r="BE2762" s="23"/>
      <c r="BF2762" s="23"/>
      <c r="CH2762" s="20" t="str">
        <f t="shared" si="101"/>
        <v xml:space="preserve">[01/00/00] </v>
      </c>
    </row>
    <row r="2763" spans="40:86">
      <c r="AN2763" s="23"/>
      <c r="AO2763" s="23"/>
      <c r="AP2763" s="23"/>
      <c r="AQ2763" s="23"/>
      <c r="AR2763" s="23"/>
      <c r="AS2763" s="23"/>
      <c r="AT2763" s="23"/>
      <c r="AU2763" s="23"/>
      <c r="AV2763" s="23"/>
      <c r="AW2763" s="23"/>
      <c r="AX2763" s="23"/>
      <c r="AY2763" s="23"/>
      <c r="AZ2763" s="23"/>
      <c r="BA2763" s="23"/>
      <c r="BB2763" s="23"/>
      <c r="BC2763" s="23"/>
      <c r="BD2763" s="23"/>
      <c r="BE2763" s="23"/>
      <c r="BF2763" s="23"/>
      <c r="CH2763" s="20" t="str">
        <f t="shared" si="101"/>
        <v xml:space="preserve">[01/00/00] </v>
      </c>
    </row>
    <row r="2764" spans="40:86">
      <c r="AN2764" s="23"/>
      <c r="AO2764" s="23"/>
      <c r="AP2764" s="23"/>
      <c r="AQ2764" s="23"/>
      <c r="AR2764" s="23"/>
      <c r="AS2764" s="23"/>
      <c r="AT2764" s="23"/>
      <c r="AU2764" s="23"/>
      <c r="AV2764" s="23"/>
      <c r="AW2764" s="23"/>
      <c r="AX2764" s="23"/>
      <c r="AY2764" s="23"/>
      <c r="AZ2764" s="23"/>
      <c r="BA2764" s="23"/>
      <c r="BB2764" s="23"/>
      <c r="BC2764" s="23"/>
      <c r="BD2764" s="23"/>
      <c r="BE2764" s="23"/>
      <c r="BF2764" s="23"/>
      <c r="CH2764" s="20" t="str">
        <f t="shared" si="101"/>
        <v xml:space="preserve">[01/00/00] </v>
      </c>
    </row>
    <row r="2765" spans="40:86">
      <c r="AN2765" s="23"/>
      <c r="AO2765" s="23"/>
      <c r="AP2765" s="23"/>
      <c r="AQ2765" s="23"/>
      <c r="AR2765" s="23"/>
      <c r="AS2765" s="23"/>
      <c r="AT2765" s="23"/>
      <c r="AU2765" s="23"/>
      <c r="AV2765" s="23"/>
      <c r="AW2765" s="23"/>
      <c r="AX2765" s="23"/>
      <c r="AY2765" s="23"/>
      <c r="AZ2765" s="23"/>
      <c r="BA2765" s="23"/>
      <c r="BB2765" s="23"/>
      <c r="BC2765" s="23"/>
      <c r="BD2765" s="23"/>
      <c r="BE2765" s="23"/>
      <c r="BF2765" s="23"/>
      <c r="CH2765" s="20" t="str">
        <f t="shared" si="101"/>
        <v xml:space="preserve">[01/00/00] </v>
      </c>
    </row>
    <row r="2766" spans="40:86">
      <c r="AN2766" s="23"/>
      <c r="AO2766" s="23"/>
      <c r="AP2766" s="23"/>
      <c r="AQ2766" s="23"/>
      <c r="AR2766" s="23"/>
      <c r="AS2766" s="23"/>
      <c r="AT2766" s="23"/>
      <c r="AU2766" s="23"/>
      <c r="AV2766" s="23"/>
      <c r="AW2766" s="23"/>
      <c r="AX2766" s="23"/>
      <c r="AY2766" s="23"/>
      <c r="AZ2766" s="23"/>
      <c r="BA2766" s="23"/>
      <c r="BB2766" s="23"/>
      <c r="BC2766" s="23"/>
      <c r="BD2766" s="23"/>
      <c r="BE2766" s="23"/>
      <c r="BF2766" s="23"/>
      <c r="CH2766" s="20" t="str">
        <f t="shared" si="101"/>
        <v xml:space="preserve">[01/00/00] </v>
      </c>
    </row>
    <row r="2767" spans="40:86">
      <c r="AN2767" s="23"/>
      <c r="AO2767" s="23"/>
      <c r="AP2767" s="23"/>
      <c r="AQ2767" s="23"/>
      <c r="AR2767" s="23"/>
      <c r="AS2767" s="23"/>
      <c r="AT2767" s="23"/>
      <c r="AU2767" s="23"/>
      <c r="AV2767" s="23"/>
      <c r="AW2767" s="23"/>
      <c r="AX2767" s="23"/>
      <c r="AY2767" s="23"/>
      <c r="AZ2767" s="23"/>
      <c r="BA2767" s="23"/>
      <c r="BB2767" s="23"/>
      <c r="BC2767" s="23"/>
      <c r="BD2767" s="23"/>
      <c r="BE2767" s="23"/>
      <c r="BF2767" s="23"/>
      <c r="CH2767" s="20" t="str">
        <f t="shared" si="101"/>
        <v xml:space="preserve">[01/00/00] </v>
      </c>
    </row>
    <row r="2768" spans="40:86">
      <c r="AN2768" s="23"/>
      <c r="AO2768" s="23"/>
      <c r="AP2768" s="23"/>
      <c r="AQ2768" s="23"/>
      <c r="AR2768" s="23"/>
      <c r="AS2768" s="23"/>
      <c r="AT2768" s="23"/>
      <c r="AU2768" s="23"/>
      <c r="AV2768" s="23"/>
      <c r="AW2768" s="23"/>
      <c r="AX2768" s="23"/>
      <c r="AY2768" s="23"/>
      <c r="AZ2768" s="23"/>
      <c r="BA2768" s="23"/>
      <c r="BB2768" s="23"/>
      <c r="BC2768" s="23"/>
      <c r="BD2768" s="23"/>
      <c r="BE2768" s="23"/>
      <c r="BF2768" s="23"/>
      <c r="CH2768" s="20" t="str">
        <f t="shared" si="101"/>
        <v xml:space="preserve">[01/00/00] </v>
      </c>
    </row>
    <row r="2769" spans="40:86">
      <c r="AN2769" s="23"/>
      <c r="AO2769" s="23"/>
      <c r="AP2769" s="23"/>
      <c r="AQ2769" s="23"/>
      <c r="AR2769" s="23"/>
      <c r="AS2769" s="23"/>
      <c r="AT2769" s="23"/>
      <c r="AU2769" s="23"/>
      <c r="AV2769" s="23"/>
      <c r="AW2769" s="23"/>
      <c r="AX2769" s="23"/>
      <c r="AY2769" s="23"/>
      <c r="AZ2769" s="23"/>
      <c r="BA2769" s="23"/>
      <c r="BB2769" s="23"/>
      <c r="BC2769" s="23"/>
      <c r="BD2769" s="23"/>
      <c r="BE2769" s="23"/>
      <c r="BF2769" s="23"/>
      <c r="CH2769" s="20" t="str">
        <f t="shared" si="101"/>
        <v xml:space="preserve">[01/00/00] </v>
      </c>
    </row>
    <row r="2770" spans="40:86">
      <c r="AN2770" s="23"/>
      <c r="AO2770" s="23"/>
      <c r="AP2770" s="23"/>
      <c r="AQ2770" s="23"/>
      <c r="AR2770" s="23"/>
      <c r="AS2770" s="23"/>
      <c r="AT2770" s="23"/>
      <c r="AU2770" s="23"/>
      <c r="AV2770" s="23"/>
      <c r="AW2770" s="23"/>
      <c r="AX2770" s="23"/>
      <c r="AY2770" s="23"/>
      <c r="AZ2770" s="23"/>
      <c r="BA2770" s="23"/>
      <c r="BB2770" s="23"/>
      <c r="BC2770" s="23"/>
      <c r="BD2770" s="23"/>
      <c r="BE2770" s="23"/>
      <c r="BF2770" s="23"/>
      <c r="CH2770" s="20" t="str">
        <f t="shared" si="101"/>
        <v xml:space="preserve">[01/00/00] </v>
      </c>
    </row>
    <row r="2771" spans="40:86">
      <c r="AN2771" s="23"/>
      <c r="AO2771" s="23"/>
      <c r="AP2771" s="23"/>
      <c r="AQ2771" s="23"/>
      <c r="AR2771" s="23"/>
      <c r="AS2771" s="23"/>
      <c r="AT2771" s="23"/>
      <c r="AU2771" s="23"/>
      <c r="AV2771" s="23"/>
      <c r="AW2771" s="23"/>
      <c r="AX2771" s="23"/>
      <c r="AY2771" s="23"/>
      <c r="AZ2771" s="23"/>
      <c r="BA2771" s="23"/>
      <c r="BB2771" s="23"/>
      <c r="BC2771" s="23"/>
      <c r="BD2771" s="23"/>
      <c r="BE2771" s="23"/>
      <c r="BF2771" s="23"/>
      <c r="CH2771" s="20" t="str">
        <f t="shared" si="101"/>
        <v xml:space="preserve">[01/00/00] </v>
      </c>
    </row>
    <row r="2772" spans="40:86">
      <c r="AN2772" s="23"/>
      <c r="AO2772" s="23"/>
      <c r="AP2772" s="23"/>
      <c r="AQ2772" s="23"/>
      <c r="AR2772" s="23"/>
      <c r="AS2772" s="23"/>
      <c r="AT2772" s="23"/>
      <c r="AU2772" s="23"/>
      <c r="AV2772" s="23"/>
      <c r="AW2772" s="23"/>
      <c r="AX2772" s="23"/>
      <c r="AY2772" s="23"/>
      <c r="AZ2772" s="23"/>
      <c r="BA2772" s="23"/>
      <c r="BB2772" s="23"/>
      <c r="BC2772" s="23"/>
      <c r="BD2772" s="23"/>
      <c r="BE2772" s="23"/>
      <c r="BF2772" s="23"/>
      <c r="CH2772" s="20" t="str">
        <f t="shared" si="101"/>
        <v xml:space="preserve">[01/00/00] </v>
      </c>
    </row>
    <row r="2773" spans="40:86">
      <c r="AN2773" s="23"/>
      <c r="AO2773" s="23"/>
      <c r="AP2773" s="23"/>
      <c r="AQ2773" s="23"/>
      <c r="AR2773" s="23"/>
      <c r="AS2773" s="23"/>
      <c r="AT2773" s="23"/>
      <c r="AU2773" s="23"/>
      <c r="AV2773" s="23"/>
      <c r="AW2773" s="23"/>
      <c r="AX2773" s="23"/>
      <c r="AY2773" s="23"/>
      <c r="AZ2773" s="23"/>
      <c r="BA2773" s="23"/>
      <c r="BB2773" s="23"/>
      <c r="BC2773" s="23"/>
      <c r="BD2773" s="23"/>
      <c r="BE2773" s="23"/>
      <c r="BF2773" s="23"/>
      <c r="CH2773" s="20" t="str">
        <f t="shared" si="101"/>
        <v xml:space="preserve">[01/00/00] </v>
      </c>
    </row>
    <row r="2774" spans="40:86">
      <c r="AN2774" s="23"/>
      <c r="AO2774" s="23"/>
      <c r="AP2774" s="23"/>
      <c r="AQ2774" s="23"/>
      <c r="AR2774" s="23"/>
      <c r="AS2774" s="23"/>
      <c r="AT2774" s="23"/>
      <c r="AU2774" s="23"/>
      <c r="AV2774" s="23"/>
      <c r="AW2774" s="23"/>
      <c r="AX2774" s="23"/>
      <c r="AY2774" s="23"/>
      <c r="AZ2774" s="23"/>
      <c r="BA2774" s="23"/>
      <c r="BB2774" s="23"/>
      <c r="BC2774" s="23"/>
      <c r="BD2774" s="23"/>
      <c r="BE2774" s="23"/>
      <c r="BF2774" s="23"/>
      <c r="CH2774" s="20" t="str">
        <f t="shared" si="101"/>
        <v xml:space="preserve">[01/00/00] </v>
      </c>
    </row>
    <row r="2775" spans="40:86">
      <c r="AN2775" s="23"/>
      <c r="AO2775" s="23"/>
      <c r="AP2775" s="23"/>
      <c r="AQ2775" s="23"/>
      <c r="AR2775" s="23"/>
      <c r="AS2775" s="23"/>
      <c r="AT2775" s="23"/>
      <c r="AU2775" s="23"/>
      <c r="AV2775" s="23"/>
      <c r="AW2775" s="23"/>
      <c r="AX2775" s="23"/>
      <c r="AY2775" s="23"/>
      <c r="AZ2775" s="23"/>
      <c r="BA2775" s="23"/>
      <c r="BB2775" s="23"/>
      <c r="BC2775" s="23"/>
      <c r="BD2775" s="23"/>
      <c r="BE2775" s="23"/>
      <c r="BF2775" s="23"/>
      <c r="CH2775" s="20" t="str">
        <f t="shared" si="101"/>
        <v xml:space="preserve">[01/00/00] </v>
      </c>
    </row>
    <row r="2776" spans="40:86">
      <c r="AN2776" s="23"/>
      <c r="AO2776" s="23"/>
      <c r="AP2776" s="23"/>
      <c r="AQ2776" s="23"/>
      <c r="AR2776" s="23"/>
      <c r="AS2776" s="23"/>
      <c r="AT2776" s="23"/>
      <c r="AU2776" s="23"/>
      <c r="AV2776" s="23"/>
      <c r="AW2776" s="23"/>
      <c r="AX2776" s="23"/>
      <c r="AY2776" s="23"/>
      <c r="AZ2776" s="23"/>
      <c r="BA2776" s="23"/>
      <c r="BB2776" s="23"/>
      <c r="BC2776" s="23"/>
      <c r="BD2776" s="23"/>
      <c r="BE2776" s="23"/>
      <c r="BF2776" s="23"/>
      <c r="CH2776" s="20" t="str">
        <f t="shared" si="101"/>
        <v xml:space="preserve">[01/00/00] </v>
      </c>
    </row>
    <row r="2777" spans="40:86">
      <c r="AN2777" s="23"/>
      <c r="AO2777" s="23"/>
      <c r="AP2777" s="23"/>
      <c r="AQ2777" s="23"/>
      <c r="AR2777" s="23"/>
      <c r="AS2777" s="23"/>
      <c r="AT2777" s="23"/>
      <c r="AU2777" s="23"/>
      <c r="AV2777" s="23"/>
      <c r="AW2777" s="23"/>
      <c r="AX2777" s="23"/>
      <c r="AY2777" s="23"/>
      <c r="AZ2777" s="23"/>
      <c r="BA2777" s="23"/>
      <c r="BB2777" s="23"/>
      <c r="BC2777" s="23"/>
      <c r="BD2777" s="23"/>
      <c r="BE2777" s="23"/>
      <c r="BF2777" s="23"/>
      <c r="CH2777" s="20" t="str">
        <f t="shared" si="101"/>
        <v xml:space="preserve">[01/00/00] </v>
      </c>
    </row>
    <row r="2778" spans="40:86">
      <c r="AN2778" s="23"/>
      <c r="AO2778" s="23"/>
      <c r="AP2778" s="23"/>
      <c r="AQ2778" s="23"/>
      <c r="AR2778" s="23"/>
      <c r="AS2778" s="23"/>
      <c r="AT2778" s="23"/>
      <c r="AU2778" s="23"/>
      <c r="AV2778" s="23"/>
      <c r="AW2778" s="23"/>
      <c r="AX2778" s="23"/>
      <c r="AY2778" s="23"/>
      <c r="AZ2778" s="23"/>
      <c r="BA2778" s="23"/>
      <c r="BB2778" s="23"/>
      <c r="BC2778" s="23"/>
      <c r="BD2778" s="23"/>
      <c r="BE2778" s="23"/>
      <c r="BF2778" s="23"/>
      <c r="CH2778" s="20" t="str">
        <f t="shared" si="101"/>
        <v xml:space="preserve">[01/00/00] </v>
      </c>
    </row>
    <row r="2779" spans="40:86">
      <c r="AN2779" s="23"/>
      <c r="AO2779" s="23"/>
      <c r="AP2779" s="23"/>
      <c r="AQ2779" s="23"/>
      <c r="AR2779" s="23"/>
      <c r="AS2779" s="23"/>
      <c r="AT2779" s="23"/>
      <c r="AU2779" s="23"/>
      <c r="AV2779" s="23"/>
      <c r="AW2779" s="23"/>
      <c r="AX2779" s="23"/>
      <c r="AY2779" s="23"/>
      <c r="AZ2779" s="23"/>
      <c r="BA2779" s="23"/>
      <c r="BB2779" s="23"/>
      <c r="BC2779" s="23"/>
      <c r="BD2779" s="23"/>
      <c r="BE2779" s="23"/>
      <c r="BF2779" s="23"/>
      <c r="CH2779" s="20" t="str">
        <f t="shared" si="101"/>
        <v xml:space="preserve">[01/00/00] </v>
      </c>
    </row>
    <row r="2780" spans="40:86">
      <c r="AN2780" s="23"/>
      <c r="AO2780" s="23"/>
      <c r="AP2780" s="23"/>
      <c r="AQ2780" s="23"/>
      <c r="AR2780" s="23"/>
      <c r="AS2780" s="23"/>
      <c r="AT2780" s="23"/>
      <c r="AU2780" s="23"/>
      <c r="AV2780" s="23"/>
      <c r="AW2780" s="23"/>
      <c r="AX2780" s="23"/>
      <c r="AY2780" s="23"/>
      <c r="AZ2780" s="23"/>
      <c r="BA2780" s="23"/>
      <c r="BB2780" s="23"/>
      <c r="BC2780" s="23"/>
      <c r="BD2780" s="23"/>
      <c r="BE2780" s="23"/>
      <c r="BF2780" s="23"/>
      <c r="CH2780" s="20" t="str">
        <f t="shared" si="101"/>
        <v xml:space="preserve">[01/00/00] </v>
      </c>
    </row>
    <row r="2781" spans="40:86">
      <c r="AN2781" s="23"/>
      <c r="AO2781" s="23"/>
      <c r="AP2781" s="23"/>
      <c r="AQ2781" s="23"/>
      <c r="AR2781" s="23"/>
      <c r="AS2781" s="23"/>
      <c r="AT2781" s="23"/>
      <c r="AU2781" s="23"/>
      <c r="AV2781" s="23"/>
      <c r="AW2781" s="23"/>
      <c r="AX2781" s="23"/>
      <c r="AY2781" s="23"/>
      <c r="AZ2781" s="23"/>
      <c r="BA2781" s="23"/>
      <c r="BB2781" s="23"/>
      <c r="BC2781" s="23"/>
      <c r="BD2781" s="23"/>
      <c r="BE2781" s="23"/>
      <c r="BF2781" s="23"/>
      <c r="CH2781" s="20" t="str">
        <f t="shared" si="101"/>
        <v xml:space="preserve">[01/00/00] </v>
      </c>
    </row>
    <row r="2782" spans="40:86">
      <c r="AN2782" s="23"/>
      <c r="AO2782" s="23"/>
      <c r="AP2782" s="23"/>
      <c r="AQ2782" s="23"/>
      <c r="AR2782" s="23"/>
      <c r="AS2782" s="23"/>
      <c r="AT2782" s="23"/>
      <c r="AU2782" s="23"/>
      <c r="AV2782" s="23"/>
      <c r="AW2782" s="23"/>
      <c r="AX2782" s="23"/>
      <c r="AY2782" s="23"/>
      <c r="AZ2782" s="23"/>
      <c r="BA2782" s="23"/>
      <c r="BB2782" s="23"/>
      <c r="BC2782" s="23"/>
      <c r="BD2782" s="23"/>
      <c r="BE2782" s="23"/>
      <c r="BF2782" s="23"/>
      <c r="CH2782" s="20" t="str">
        <f t="shared" si="101"/>
        <v xml:space="preserve">[01/00/00] </v>
      </c>
    </row>
    <row r="2783" spans="40:86">
      <c r="AN2783" s="23"/>
      <c r="AO2783" s="23"/>
      <c r="AP2783" s="23"/>
      <c r="AQ2783" s="23"/>
      <c r="AR2783" s="23"/>
      <c r="AS2783" s="23"/>
      <c r="AT2783" s="23"/>
      <c r="AU2783" s="23"/>
      <c r="AV2783" s="23"/>
      <c r="AW2783" s="23"/>
      <c r="AX2783" s="23"/>
      <c r="AY2783" s="23"/>
      <c r="AZ2783" s="23"/>
      <c r="BA2783" s="23"/>
      <c r="BB2783" s="23"/>
      <c r="BC2783" s="23"/>
      <c r="BD2783" s="23"/>
      <c r="BE2783" s="23"/>
      <c r="BF2783" s="23"/>
      <c r="CH2783" s="20" t="str">
        <f t="shared" si="101"/>
        <v xml:space="preserve">[01/00/00] </v>
      </c>
    </row>
    <row r="2784" spans="40:86">
      <c r="AN2784" s="23"/>
      <c r="AO2784" s="23"/>
      <c r="AP2784" s="23"/>
      <c r="AQ2784" s="23"/>
      <c r="AR2784" s="23"/>
      <c r="AS2784" s="23"/>
      <c r="AT2784" s="23"/>
      <c r="AU2784" s="23"/>
      <c r="AV2784" s="23"/>
      <c r="AW2784" s="23"/>
      <c r="AX2784" s="23"/>
      <c r="AY2784" s="23"/>
      <c r="AZ2784" s="23"/>
      <c r="BA2784" s="23"/>
      <c r="BB2784" s="23"/>
      <c r="BC2784" s="23"/>
      <c r="BD2784" s="23"/>
      <c r="BE2784" s="23"/>
      <c r="BF2784" s="23"/>
      <c r="CH2784" s="20" t="str">
        <f t="shared" si="101"/>
        <v xml:space="preserve">[01/00/00] </v>
      </c>
    </row>
    <row r="2785" spans="40:86">
      <c r="AN2785" s="23"/>
      <c r="AO2785" s="23"/>
      <c r="AP2785" s="23"/>
      <c r="AQ2785" s="23"/>
      <c r="AR2785" s="23"/>
      <c r="AS2785" s="23"/>
      <c r="AT2785" s="23"/>
      <c r="AU2785" s="23"/>
      <c r="AV2785" s="23"/>
      <c r="AW2785" s="23"/>
      <c r="AX2785" s="23"/>
      <c r="AY2785" s="23"/>
      <c r="AZ2785" s="23"/>
      <c r="BA2785" s="23"/>
      <c r="BB2785" s="23"/>
      <c r="BC2785" s="23"/>
      <c r="BD2785" s="23"/>
      <c r="BE2785" s="23"/>
      <c r="BF2785" s="23"/>
      <c r="CH2785" s="20" t="str">
        <f t="shared" si="101"/>
        <v xml:space="preserve">[01/00/00] </v>
      </c>
    </row>
    <row r="2786" spans="40:86">
      <c r="AN2786" s="23"/>
      <c r="AO2786" s="23"/>
      <c r="AP2786" s="23"/>
      <c r="AQ2786" s="23"/>
      <c r="AR2786" s="23"/>
      <c r="AS2786" s="23"/>
      <c r="AT2786" s="23"/>
      <c r="AU2786" s="23"/>
      <c r="AV2786" s="23"/>
      <c r="AW2786" s="23"/>
      <c r="AX2786" s="23"/>
      <c r="AY2786" s="23"/>
      <c r="AZ2786" s="23"/>
      <c r="BA2786" s="23"/>
      <c r="BB2786" s="23"/>
      <c r="BC2786" s="23"/>
      <c r="BD2786" s="23"/>
      <c r="BE2786" s="23"/>
      <c r="BF2786" s="23"/>
      <c r="CH2786" s="20" t="str">
        <f t="shared" si="101"/>
        <v xml:space="preserve">[01/00/00] </v>
      </c>
    </row>
    <row r="2787" spans="40:86">
      <c r="AN2787" s="23"/>
      <c r="AO2787" s="23"/>
      <c r="AP2787" s="23"/>
      <c r="AQ2787" s="23"/>
      <c r="AR2787" s="23"/>
      <c r="AS2787" s="23"/>
      <c r="AT2787" s="23"/>
      <c r="AU2787" s="23"/>
      <c r="AV2787" s="23"/>
      <c r="AW2787" s="23"/>
      <c r="AX2787" s="23"/>
      <c r="AY2787" s="23"/>
      <c r="AZ2787" s="23"/>
      <c r="BA2787" s="23"/>
      <c r="BB2787" s="23"/>
      <c r="BC2787" s="23"/>
      <c r="BD2787" s="23"/>
      <c r="BE2787" s="23"/>
      <c r="BF2787" s="23"/>
      <c r="CH2787" s="20" t="str">
        <f t="shared" si="101"/>
        <v xml:space="preserve">[01/00/00] </v>
      </c>
    </row>
    <row r="2788" spans="40:86">
      <c r="AN2788" s="23"/>
      <c r="AO2788" s="23"/>
      <c r="AP2788" s="23"/>
      <c r="AQ2788" s="23"/>
      <c r="AR2788" s="23"/>
      <c r="AS2788" s="23"/>
      <c r="AT2788" s="23"/>
      <c r="AU2788" s="23"/>
      <c r="AV2788" s="23"/>
      <c r="AW2788" s="23"/>
      <c r="AX2788" s="23"/>
      <c r="AY2788" s="23"/>
      <c r="AZ2788" s="23"/>
      <c r="BA2788" s="23"/>
      <c r="BB2788" s="23"/>
      <c r="BC2788" s="23"/>
      <c r="BD2788" s="23"/>
      <c r="BE2788" s="23"/>
      <c r="BF2788" s="23"/>
      <c r="CH2788" s="20" t="str">
        <f t="shared" si="101"/>
        <v xml:space="preserve">[01/00/00] </v>
      </c>
    </row>
    <row r="2789" spans="40:86">
      <c r="AN2789" s="23"/>
      <c r="AO2789" s="23"/>
      <c r="AP2789" s="23"/>
      <c r="AQ2789" s="23"/>
      <c r="AR2789" s="23"/>
      <c r="AS2789" s="23"/>
      <c r="AT2789" s="23"/>
      <c r="AU2789" s="23"/>
      <c r="AV2789" s="23"/>
      <c r="AW2789" s="23"/>
      <c r="AX2789" s="23"/>
      <c r="AY2789" s="23"/>
      <c r="AZ2789" s="23"/>
      <c r="BA2789" s="23"/>
      <c r="BB2789" s="23"/>
      <c r="BC2789" s="23"/>
      <c r="BD2789" s="23"/>
      <c r="BE2789" s="23"/>
      <c r="BF2789" s="23"/>
      <c r="CH2789" s="20" t="str">
        <f t="shared" si="101"/>
        <v xml:space="preserve">[01/00/00] </v>
      </c>
    </row>
    <row r="2790" spans="40:86">
      <c r="AN2790" s="23"/>
      <c r="AO2790" s="23"/>
      <c r="AP2790" s="23"/>
      <c r="AQ2790" s="23"/>
      <c r="AR2790" s="23"/>
      <c r="AS2790" s="23"/>
      <c r="AT2790" s="23"/>
      <c r="AU2790" s="23"/>
      <c r="AV2790" s="23"/>
      <c r="AW2790" s="23"/>
      <c r="AX2790" s="23"/>
      <c r="AY2790" s="23"/>
      <c r="AZ2790" s="23"/>
      <c r="BA2790" s="23"/>
      <c r="BB2790" s="23"/>
      <c r="BC2790" s="23"/>
      <c r="BD2790" s="23"/>
      <c r="BE2790" s="23"/>
      <c r="BF2790" s="23"/>
      <c r="CH2790" s="20" t="str">
        <f t="shared" si="101"/>
        <v xml:space="preserve">[01/00/00] </v>
      </c>
    </row>
    <row r="2791" spans="40:86">
      <c r="AN2791" s="23"/>
      <c r="AO2791" s="23"/>
      <c r="AP2791" s="23"/>
      <c r="AQ2791" s="23"/>
      <c r="AR2791" s="23"/>
      <c r="AS2791" s="23"/>
      <c r="AT2791" s="23"/>
      <c r="AU2791" s="23"/>
      <c r="AV2791" s="23"/>
      <c r="AW2791" s="23"/>
      <c r="AX2791" s="23"/>
      <c r="AY2791" s="23"/>
      <c r="AZ2791" s="23"/>
      <c r="BA2791" s="23"/>
      <c r="BB2791" s="23"/>
      <c r="BC2791" s="23"/>
      <c r="BD2791" s="23"/>
      <c r="BE2791" s="23"/>
      <c r="BF2791" s="23"/>
      <c r="CH2791" s="20" t="str">
        <f t="shared" si="101"/>
        <v xml:space="preserve">[01/00/00] </v>
      </c>
    </row>
    <row r="2792" spans="40:86">
      <c r="AN2792" s="23"/>
      <c r="AO2792" s="23"/>
      <c r="AP2792" s="23"/>
      <c r="AQ2792" s="23"/>
      <c r="AR2792" s="23"/>
      <c r="AS2792" s="23"/>
      <c r="AT2792" s="23"/>
      <c r="AU2792" s="23"/>
      <c r="AV2792" s="23"/>
      <c r="AW2792" s="23"/>
      <c r="AX2792" s="23"/>
      <c r="AY2792" s="23"/>
      <c r="AZ2792" s="23"/>
      <c r="BA2792" s="23"/>
      <c r="BB2792" s="23"/>
      <c r="BC2792" s="23"/>
      <c r="BD2792" s="23"/>
      <c r="BE2792" s="23"/>
      <c r="BF2792" s="23"/>
      <c r="CH2792" s="20" t="str">
        <f t="shared" si="101"/>
        <v xml:space="preserve">[01/00/00] </v>
      </c>
    </row>
    <row r="2793" spans="40:86">
      <c r="AN2793" s="23"/>
      <c r="AO2793" s="23"/>
      <c r="AP2793" s="23"/>
      <c r="AQ2793" s="23"/>
      <c r="AR2793" s="23"/>
      <c r="AS2793" s="23"/>
      <c r="AT2793" s="23"/>
      <c r="AU2793" s="23"/>
      <c r="AV2793" s="23"/>
      <c r="AW2793" s="23"/>
      <c r="AX2793" s="23"/>
      <c r="AY2793" s="23"/>
      <c r="AZ2793" s="23"/>
      <c r="BA2793" s="23"/>
      <c r="BB2793" s="23"/>
      <c r="BC2793" s="23"/>
      <c r="BD2793" s="23"/>
      <c r="BE2793" s="23"/>
      <c r="BF2793" s="23"/>
      <c r="CH2793" s="20" t="str">
        <f t="shared" si="101"/>
        <v xml:space="preserve">[01/00/00] </v>
      </c>
    </row>
    <row r="2794" spans="40:86">
      <c r="AN2794" s="23"/>
      <c r="AO2794" s="23"/>
      <c r="AP2794" s="23"/>
      <c r="AQ2794" s="23"/>
      <c r="AR2794" s="23"/>
      <c r="AS2794" s="23"/>
      <c r="AT2794" s="23"/>
      <c r="AU2794" s="23"/>
      <c r="AV2794" s="23"/>
      <c r="AW2794" s="23"/>
      <c r="AX2794" s="23"/>
      <c r="AY2794" s="23"/>
      <c r="AZ2794" s="23"/>
      <c r="BA2794" s="23"/>
      <c r="BB2794" s="23"/>
      <c r="BC2794" s="23"/>
      <c r="BD2794" s="23"/>
      <c r="BE2794" s="23"/>
      <c r="BF2794" s="23"/>
      <c r="CH2794" s="20" t="str">
        <f t="shared" si="101"/>
        <v xml:space="preserve">[01/00/00] </v>
      </c>
    </row>
    <row r="2795" spans="40:86">
      <c r="AN2795" s="23"/>
      <c r="AO2795" s="23"/>
      <c r="AP2795" s="23"/>
      <c r="AQ2795" s="23"/>
      <c r="AR2795" s="23"/>
      <c r="AS2795" s="23"/>
      <c r="AT2795" s="23"/>
      <c r="AU2795" s="23"/>
      <c r="AV2795" s="23"/>
      <c r="AW2795" s="23"/>
      <c r="AX2795" s="23"/>
      <c r="AY2795" s="23"/>
      <c r="AZ2795" s="23"/>
      <c r="BA2795" s="23"/>
      <c r="BB2795" s="23"/>
      <c r="BC2795" s="23"/>
      <c r="BD2795" s="23"/>
      <c r="BE2795" s="23"/>
      <c r="BF2795" s="23"/>
      <c r="CH2795" s="20" t="str">
        <f t="shared" si="101"/>
        <v xml:space="preserve">[01/00/00] </v>
      </c>
    </row>
    <row r="2796" spans="40:86">
      <c r="AN2796" s="23"/>
      <c r="AO2796" s="23"/>
      <c r="AP2796" s="23"/>
      <c r="AQ2796" s="23"/>
      <c r="AR2796" s="23"/>
      <c r="AS2796" s="23"/>
      <c r="AT2796" s="23"/>
      <c r="AU2796" s="23"/>
      <c r="AV2796" s="23"/>
      <c r="AW2796" s="23"/>
      <c r="AX2796" s="23"/>
      <c r="AY2796" s="23"/>
      <c r="AZ2796" s="23"/>
      <c r="BA2796" s="23"/>
      <c r="BB2796" s="23"/>
      <c r="BC2796" s="23"/>
      <c r="BD2796" s="23"/>
      <c r="BE2796" s="23"/>
      <c r="BF2796" s="23"/>
      <c r="CH2796" s="20" t="str">
        <f t="shared" si="101"/>
        <v xml:space="preserve">[01/00/00] </v>
      </c>
    </row>
    <row r="2797" spans="40:86">
      <c r="AN2797" s="23"/>
      <c r="AO2797" s="23"/>
      <c r="AP2797" s="23"/>
      <c r="AQ2797" s="23"/>
      <c r="AR2797" s="23"/>
      <c r="AS2797" s="23"/>
      <c r="AT2797" s="23"/>
      <c r="AU2797" s="23"/>
      <c r="AV2797" s="23"/>
      <c r="AW2797" s="23"/>
      <c r="AX2797" s="23"/>
      <c r="AY2797" s="23"/>
      <c r="AZ2797" s="23"/>
      <c r="BA2797" s="23"/>
      <c r="BB2797" s="23"/>
      <c r="BC2797" s="23"/>
      <c r="BD2797" s="23"/>
      <c r="BE2797" s="23"/>
      <c r="BF2797" s="23"/>
      <c r="CH2797" s="20" t="str">
        <f t="shared" si="101"/>
        <v xml:space="preserve">[01/00/00] </v>
      </c>
    </row>
    <row r="2798" spans="40:86">
      <c r="AN2798" s="23"/>
      <c r="AO2798" s="23"/>
      <c r="AP2798" s="23"/>
      <c r="AQ2798" s="23"/>
      <c r="AR2798" s="23"/>
      <c r="AS2798" s="23"/>
      <c r="AT2798" s="23"/>
      <c r="AU2798" s="23"/>
      <c r="AV2798" s="23"/>
      <c r="AW2798" s="23"/>
      <c r="AX2798" s="23"/>
      <c r="AY2798" s="23"/>
      <c r="AZ2798" s="23"/>
      <c r="BA2798" s="23"/>
      <c r="BB2798" s="23"/>
      <c r="BC2798" s="23"/>
      <c r="BD2798" s="23"/>
      <c r="BE2798" s="23"/>
      <c r="BF2798" s="23"/>
      <c r="CH2798" s="20" t="str">
        <f t="shared" si="101"/>
        <v xml:space="preserve">[01/00/00] </v>
      </c>
    </row>
    <row r="2799" spans="40:86">
      <c r="AN2799" s="23"/>
      <c r="AO2799" s="23"/>
      <c r="AP2799" s="23"/>
      <c r="AQ2799" s="23"/>
      <c r="AR2799" s="23"/>
      <c r="AS2799" s="23"/>
      <c r="AT2799" s="23"/>
      <c r="AU2799" s="23"/>
      <c r="AV2799" s="23"/>
      <c r="AW2799" s="23"/>
      <c r="AX2799" s="23"/>
      <c r="AY2799" s="23"/>
      <c r="AZ2799" s="23"/>
      <c r="BA2799" s="23"/>
      <c r="BB2799" s="23"/>
      <c r="BC2799" s="23"/>
      <c r="BD2799" s="23"/>
      <c r="BE2799" s="23"/>
      <c r="BF2799" s="23"/>
      <c r="CH2799" s="20" t="str">
        <f t="shared" si="101"/>
        <v xml:space="preserve">[01/00/00] </v>
      </c>
    </row>
    <row r="2800" spans="40:86">
      <c r="AN2800" s="23"/>
      <c r="AO2800" s="23"/>
      <c r="AP2800" s="23"/>
      <c r="AQ2800" s="23"/>
      <c r="AR2800" s="23"/>
      <c r="AS2800" s="23"/>
      <c r="AT2800" s="23"/>
      <c r="AU2800" s="23"/>
      <c r="AV2800" s="23"/>
      <c r="AW2800" s="23"/>
      <c r="AX2800" s="23"/>
      <c r="AY2800" s="23"/>
      <c r="AZ2800" s="23"/>
      <c r="BA2800" s="23"/>
      <c r="BB2800" s="23"/>
      <c r="BC2800" s="23"/>
      <c r="BD2800" s="23"/>
      <c r="BE2800" s="23"/>
      <c r="BF2800" s="23"/>
      <c r="CH2800" s="20" t="str">
        <f t="shared" si="101"/>
        <v xml:space="preserve">[01/00/00] </v>
      </c>
    </row>
    <row r="2801" spans="40:86">
      <c r="AN2801" s="23"/>
      <c r="AO2801" s="23"/>
      <c r="AP2801" s="23"/>
      <c r="AQ2801" s="23"/>
      <c r="AR2801" s="23"/>
      <c r="AS2801" s="23"/>
      <c r="AT2801" s="23"/>
      <c r="AU2801" s="23"/>
      <c r="AV2801" s="23"/>
      <c r="AW2801" s="23"/>
      <c r="AX2801" s="23"/>
      <c r="AY2801" s="23"/>
      <c r="AZ2801" s="23"/>
      <c r="BA2801" s="23"/>
      <c r="BB2801" s="23"/>
      <c r="BC2801" s="23"/>
      <c r="BD2801" s="23"/>
      <c r="BE2801" s="23"/>
      <c r="BF2801" s="23"/>
      <c r="CH2801" s="20" t="str">
        <f t="shared" si="101"/>
        <v xml:space="preserve">[01/00/00] </v>
      </c>
    </row>
    <row r="2802" spans="40:86">
      <c r="AN2802" s="23"/>
      <c r="AO2802" s="23"/>
      <c r="AP2802" s="23"/>
      <c r="AQ2802" s="23"/>
      <c r="AR2802" s="23"/>
      <c r="AS2802" s="23"/>
      <c r="AT2802" s="23"/>
      <c r="AU2802" s="23"/>
      <c r="AV2802" s="23"/>
      <c r="AW2802" s="23"/>
      <c r="AX2802" s="23"/>
      <c r="AY2802" s="23"/>
      <c r="AZ2802" s="23"/>
      <c r="BA2802" s="23"/>
      <c r="BB2802" s="23"/>
      <c r="BC2802" s="23"/>
      <c r="BD2802" s="23"/>
      <c r="BE2802" s="23"/>
      <c r="BF2802" s="23"/>
      <c r="CH2802" s="20" t="str">
        <f t="shared" si="101"/>
        <v xml:space="preserve">[01/00/00] </v>
      </c>
    </row>
    <row r="2803" spans="40:86">
      <c r="AN2803" s="23"/>
      <c r="AO2803" s="23"/>
      <c r="AP2803" s="23"/>
      <c r="AQ2803" s="23"/>
      <c r="AR2803" s="23"/>
      <c r="AS2803" s="23"/>
      <c r="AT2803" s="23"/>
      <c r="AU2803" s="23"/>
      <c r="AV2803" s="23"/>
      <c r="AW2803" s="23"/>
      <c r="AX2803" s="23"/>
      <c r="AY2803" s="23"/>
      <c r="AZ2803" s="23"/>
      <c r="BA2803" s="23"/>
      <c r="BB2803" s="23"/>
      <c r="BC2803" s="23"/>
      <c r="BD2803" s="23"/>
      <c r="BE2803" s="23"/>
      <c r="BF2803" s="23"/>
      <c r="CH2803" s="20" t="str">
        <f t="shared" si="101"/>
        <v xml:space="preserve">[01/00/00] </v>
      </c>
    </row>
    <row r="2804" spans="40:86">
      <c r="AN2804" s="23"/>
      <c r="AO2804" s="23"/>
      <c r="AP2804" s="23"/>
      <c r="AQ2804" s="23"/>
      <c r="AR2804" s="23"/>
      <c r="AS2804" s="23"/>
      <c r="AT2804" s="23"/>
      <c r="AU2804" s="23"/>
      <c r="AV2804" s="23"/>
      <c r="AW2804" s="23"/>
      <c r="AX2804" s="23"/>
      <c r="AY2804" s="23"/>
      <c r="AZ2804" s="23"/>
      <c r="BA2804" s="23"/>
      <c r="BB2804" s="23"/>
      <c r="BC2804" s="23"/>
      <c r="BD2804" s="23"/>
      <c r="BE2804" s="23"/>
      <c r="BF2804" s="23"/>
      <c r="CH2804" s="20" t="str">
        <f t="shared" si="101"/>
        <v xml:space="preserve">[01/00/00] </v>
      </c>
    </row>
    <row r="2805" spans="40:86">
      <c r="AN2805" s="23"/>
      <c r="AO2805" s="23"/>
      <c r="AP2805" s="23"/>
      <c r="AQ2805" s="23"/>
      <c r="AR2805" s="23"/>
      <c r="AS2805" s="23"/>
      <c r="AT2805" s="23"/>
      <c r="AU2805" s="23"/>
      <c r="AV2805" s="23"/>
      <c r="AW2805" s="23"/>
      <c r="AX2805" s="23"/>
      <c r="AY2805" s="23"/>
      <c r="AZ2805" s="23"/>
      <c r="BA2805" s="23"/>
      <c r="BB2805" s="23"/>
      <c r="BC2805" s="23"/>
      <c r="BD2805" s="23"/>
      <c r="BE2805" s="23"/>
      <c r="BF2805" s="23"/>
      <c r="CH2805" s="20" t="str">
        <f t="shared" si="101"/>
        <v xml:space="preserve">[01/00/00] </v>
      </c>
    </row>
    <row r="2806" spans="40:86">
      <c r="AN2806" s="23"/>
      <c r="AO2806" s="23"/>
      <c r="AP2806" s="23"/>
      <c r="AQ2806" s="23"/>
      <c r="AR2806" s="23"/>
      <c r="AS2806" s="23"/>
      <c r="AT2806" s="23"/>
      <c r="AU2806" s="23"/>
      <c r="AV2806" s="23"/>
      <c r="AW2806" s="23"/>
      <c r="AX2806" s="23"/>
      <c r="AY2806" s="23"/>
      <c r="AZ2806" s="23"/>
      <c r="BA2806" s="23"/>
      <c r="BB2806" s="23"/>
      <c r="BC2806" s="23"/>
      <c r="BD2806" s="23"/>
      <c r="BE2806" s="23"/>
      <c r="BF2806" s="23"/>
      <c r="CH2806" s="20" t="str">
        <f t="shared" si="101"/>
        <v xml:space="preserve">[01/00/00] </v>
      </c>
    </row>
    <row r="2807" spans="40:86">
      <c r="AN2807" s="23"/>
      <c r="AO2807" s="23"/>
      <c r="AP2807" s="23"/>
      <c r="AQ2807" s="23"/>
      <c r="AR2807" s="23"/>
      <c r="AS2807" s="23"/>
      <c r="AT2807" s="23"/>
      <c r="AU2807" s="23"/>
      <c r="AV2807" s="23"/>
      <c r="AW2807" s="23"/>
      <c r="AX2807" s="23"/>
      <c r="AY2807" s="23"/>
      <c r="AZ2807" s="23"/>
      <c r="BA2807" s="23"/>
      <c r="BB2807" s="23"/>
      <c r="BC2807" s="23"/>
      <c r="BD2807" s="23"/>
      <c r="BE2807" s="23"/>
      <c r="BF2807" s="23"/>
      <c r="CH2807" s="20" t="str">
        <f t="shared" si="101"/>
        <v xml:space="preserve">[01/00/00] </v>
      </c>
    </row>
    <row r="2808" spans="40:86">
      <c r="AN2808" s="23"/>
      <c r="AO2808" s="23"/>
      <c r="AP2808" s="23"/>
      <c r="AQ2808" s="23"/>
      <c r="AR2808" s="23"/>
      <c r="AS2808" s="23"/>
      <c r="AT2808" s="23"/>
      <c r="AU2808" s="23"/>
      <c r="AV2808" s="23"/>
      <c r="AW2808" s="23"/>
      <c r="AX2808" s="23"/>
      <c r="AY2808" s="23"/>
      <c r="AZ2808" s="23"/>
      <c r="BA2808" s="23"/>
      <c r="BB2808" s="23"/>
      <c r="BC2808" s="23"/>
      <c r="BD2808" s="23"/>
      <c r="BE2808" s="23"/>
      <c r="BF2808" s="23"/>
      <c r="CH2808" s="20" t="str">
        <f t="shared" si="101"/>
        <v xml:space="preserve">[01/00/00] </v>
      </c>
    </row>
    <row r="2809" spans="40:86">
      <c r="AN2809" s="23"/>
      <c r="AO2809" s="23"/>
      <c r="AP2809" s="23"/>
      <c r="AQ2809" s="23"/>
      <c r="AR2809" s="23"/>
      <c r="AS2809" s="23"/>
      <c r="AT2809" s="23"/>
      <c r="AU2809" s="23"/>
      <c r="AV2809" s="23"/>
      <c r="AW2809" s="23"/>
      <c r="AX2809" s="23"/>
      <c r="AY2809" s="23"/>
      <c r="AZ2809" s="23"/>
      <c r="BA2809" s="23"/>
      <c r="BB2809" s="23"/>
      <c r="BC2809" s="23"/>
      <c r="BD2809" s="23"/>
      <c r="BE2809" s="23"/>
      <c r="BF2809" s="23"/>
      <c r="CH2809" s="20" t="str">
        <f t="shared" si="101"/>
        <v xml:space="preserve">[01/00/00] </v>
      </c>
    </row>
    <row r="2810" spans="40:86">
      <c r="AN2810" s="23"/>
      <c r="AO2810" s="23"/>
      <c r="AP2810" s="23"/>
      <c r="AQ2810" s="23"/>
      <c r="AR2810" s="23"/>
      <c r="AS2810" s="23"/>
      <c r="AT2810" s="23"/>
      <c r="AU2810" s="23"/>
      <c r="AV2810" s="23"/>
      <c r="AW2810" s="23"/>
      <c r="AX2810" s="23"/>
      <c r="AY2810" s="23"/>
      <c r="AZ2810" s="23"/>
      <c r="BA2810" s="23"/>
      <c r="BB2810" s="23"/>
      <c r="BC2810" s="23"/>
      <c r="BD2810" s="23"/>
      <c r="BE2810" s="23"/>
      <c r="BF2810" s="23"/>
      <c r="CH2810" s="20" t="str">
        <f t="shared" si="101"/>
        <v xml:space="preserve">[01/00/00] </v>
      </c>
    </row>
    <row r="2811" spans="40:86">
      <c r="AN2811" s="23"/>
      <c r="AO2811" s="23"/>
      <c r="AP2811" s="23"/>
      <c r="AQ2811" s="23"/>
      <c r="AR2811" s="23"/>
      <c r="AS2811" s="23"/>
      <c r="AT2811" s="23"/>
      <c r="AU2811" s="23"/>
      <c r="AV2811" s="23"/>
      <c r="AW2811" s="23"/>
      <c r="AX2811" s="23"/>
      <c r="AY2811" s="23"/>
      <c r="AZ2811" s="23"/>
      <c r="BA2811" s="23"/>
      <c r="BB2811" s="23"/>
      <c r="BC2811" s="23"/>
      <c r="BD2811" s="23"/>
      <c r="BE2811" s="23"/>
      <c r="BF2811" s="23"/>
      <c r="CH2811" s="20" t="str">
        <f t="shared" si="101"/>
        <v xml:space="preserve">[01/00/00] </v>
      </c>
    </row>
    <row r="2812" spans="40:86">
      <c r="AN2812" s="23"/>
      <c r="AO2812" s="23"/>
      <c r="AP2812" s="23"/>
      <c r="AQ2812" s="23"/>
      <c r="AR2812" s="23"/>
      <c r="AS2812" s="23"/>
      <c r="AT2812" s="23"/>
      <c r="AU2812" s="23"/>
      <c r="AV2812" s="23"/>
      <c r="AW2812" s="23"/>
      <c r="AX2812" s="23"/>
      <c r="AY2812" s="23"/>
      <c r="AZ2812" s="23"/>
      <c r="BA2812" s="23"/>
      <c r="BB2812" s="23"/>
      <c r="BC2812" s="23"/>
      <c r="BD2812" s="23"/>
      <c r="BE2812" s="23"/>
      <c r="BF2812" s="23"/>
      <c r="CH2812" s="20" t="str">
        <f t="shared" si="101"/>
        <v xml:space="preserve">[01/00/00] </v>
      </c>
    </row>
    <row r="2813" spans="40:86">
      <c r="AN2813" s="23"/>
      <c r="AO2813" s="23"/>
      <c r="AP2813" s="23"/>
      <c r="AQ2813" s="23"/>
      <c r="AR2813" s="23"/>
      <c r="AS2813" s="23"/>
      <c r="AT2813" s="23"/>
      <c r="AU2813" s="23"/>
      <c r="AV2813" s="23"/>
      <c r="AW2813" s="23"/>
      <c r="AX2813" s="23"/>
      <c r="AY2813" s="23"/>
      <c r="AZ2813" s="23"/>
      <c r="BA2813" s="23"/>
      <c r="BB2813" s="23"/>
      <c r="BC2813" s="23"/>
      <c r="BD2813" s="23"/>
      <c r="BE2813" s="23"/>
      <c r="BF2813" s="23"/>
      <c r="CH2813" s="20" t="str">
        <f t="shared" si="101"/>
        <v xml:space="preserve">[01/00/00] </v>
      </c>
    </row>
    <row r="2814" spans="40:86">
      <c r="AN2814" s="23"/>
      <c r="AO2814" s="23"/>
      <c r="AP2814" s="23"/>
      <c r="AQ2814" s="23"/>
      <c r="AR2814" s="23"/>
      <c r="AS2814" s="23"/>
      <c r="AT2814" s="23"/>
      <c r="AU2814" s="23"/>
      <c r="AV2814" s="23"/>
      <c r="AW2814" s="23"/>
      <c r="AX2814" s="23"/>
      <c r="AY2814" s="23"/>
      <c r="AZ2814" s="23"/>
      <c r="BA2814" s="23"/>
      <c r="BB2814" s="23"/>
      <c r="BC2814" s="23"/>
      <c r="BD2814" s="23"/>
      <c r="BE2814" s="23"/>
      <c r="BF2814" s="23"/>
      <c r="CH2814" s="20" t="str">
        <f t="shared" si="101"/>
        <v xml:space="preserve">[01/00/00] </v>
      </c>
    </row>
    <row r="2815" spans="40:86">
      <c r="AN2815" s="23"/>
      <c r="AO2815" s="23"/>
      <c r="AP2815" s="23"/>
      <c r="AQ2815" s="23"/>
      <c r="AR2815" s="23"/>
      <c r="AS2815" s="23"/>
      <c r="AT2815" s="23"/>
      <c r="AU2815" s="23"/>
      <c r="AV2815" s="23"/>
      <c r="AW2815" s="23"/>
      <c r="AX2815" s="23"/>
      <c r="AY2815" s="23"/>
      <c r="AZ2815" s="23"/>
      <c r="BA2815" s="23"/>
      <c r="BB2815" s="23"/>
      <c r="BC2815" s="23"/>
      <c r="BD2815" s="23"/>
      <c r="BE2815" s="23"/>
      <c r="BF2815" s="23"/>
      <c r="CH2815" s="20" t="str">
        <f t="shared" si="101"/>
        <v xml:space="preserve">[01/00/00] </v>
      </c>
    </row>
    <row r="2816" spans="40:86">
      <c r="AN2816" s="23"/>
      <c r="AO2816" s="23"/>
      <c r="AP2816" s="23"/>
      <c r="AQ2816" s="23"/>
      <c r="AR2816" s="23"/>
      <c r="AS2816" s="23"/>
      <c r="AT2816" s="23"/>
      <c r="AU2816" s="23"/>
      <c r="AV2816" s="23"/>
      <c r="AW2816" s="23"/>
      <c r="AX2816" s="23"/>
      <c r="AY2816" s="23"/>
      <c r="AZ2816" s="23"/>
      <c r="BA2816" s="23"/>
      <c r="BB2816" s="23"/>
      <c r="BC2816" s="23"/>
      <c r="BD2816" s="23"/>
      <c r="BE2816" s="23"/>
      <c r="BF2816" s="23"/>
      <c r="CH2816" s="20" t="str">
        <f t="shared" si="101"/>
        <v xml:space="preserve">[01/00/00] </v>
      </c>
    </row>
    <row r="2817" spans="40:86">
      <c r="AN2817" s="23"/>
      <c r="AO2817" s="23"/>
      <c r="AP2817" s="23"/>
      <c r="AQ2817" s="23"/>
      <c r="AR2817" s="23"/>
      <c r="AS2817" s="23"/>
      <c r="AT2817" s="23"/>
      <c r="AU2817" s="23"/>
      <c r="AV2817" s="23"/>
      <c r="AW2817" s="23"/>
      <c r="AX2817" s="23"/>
      <c r="AY2817" s="23"/>
      <c r="AZ2817" s="23"/>
      <c r="BA2817" s="23"/>
      <c r="BB2817" s="23"/>
      <c r="BC2817" s="23"/>
      <c r="BD2817" s="23"/>
      <c r="BE2817" s="23"/>
      <c r="BF2817" s="23"/>
      <c r="CH2817" s="20" t="str">
        <f t="shared" si="101"/>
        <v xml:space="preserve">[01/00/00] </v>
      </c>
    </row>
    <row r="2818" spans="40:86">
      <c r="AN2818" s="23"/>
      <c r="AO2818" s="23"/>
      <c r="AP2818" s="23"/>
      <c r="AQ2818" s="23"/>
      <c r="AR2818" s="23"/>
      <c r="AS2818" s="23"/>
      <c r="AT2818" s="23"/>
      <c r="AU2818" s="23"/>
      <c r="AV2818" s="23"/>
      <c r="AW2818" s="23"/>
      <c r="AX2818" s="23"/>
      <c r="AY2818" s="23"/>
      <c r="AZ2818" s="23"/>
      <c r="BA2818" s="23"/>
      <c r="BB2818" s="23"/>
      <c r="BC2818" s="23"/>
      <c r="BD2818" s="23"/>
      <c r="BE2818" s="23"/>
      <c r="BF2818" s="23"/>
      <c r="CH2818" s="20" t="str">
        <f t="shared" si="101"/>
        <v xml:space="preserve">[01/00/00] </v>
      </c>
    </row>
    <row r="2819" spans="40:86">
      <c r="AN2819" s="23"/>
      <c r="AO2819" s="23"/>
      <c r="AP2819" s="23"/>
      <c r="AQ2819" s="23"/>
      <c r="AR2819" s="23"/>
      <c r="AS2819" s="23"/>
      <c r="AT2819" s="23"/>
      <c r="AU2819" s="23"/>
      <c r="AV2819" s="23"/>
      <c r="AW2819" s="23"/>
      <c r="AX2819" s="23"/>
      <c r="AY2819" s="23"/>
      <c r="AZ2819" s="23"/>
      <c r="BA2819" s="23"/>
      <c r="BB2819" s="23"/>
      <c r="BC2819" s="23"/>
      <c r="BD2819" s="23"/>
      <c r="BE2819" s="23"/>
      <c r="BF2819" s="23"/>
      <c r="CH2819" s="20" t="str">
        <f t="shared" si="101"/>
        <v xml:space="preserve">[01/00/00] </v>
      </c>
    </row>
    <row r="2820" spans="40:86">
      <c r="AN2820" s="23"/>
      <c r="AO2820" s="23"/>
      <c r="AP2820" s="23"/>
      <c r="AQ2820" s="23"/>
      <c r="AR2820" s="23"/>
      <c r="AS2820" s="23"/>
      <c r="AT2820" s="23"/>
      <c r="AU2820" s="23"/>
      <c r="AV2820" s="23"/>
      <c r="AW2820" s="23"/>
      <c r="AX2820" s="23"/>
      <c r="AY2820" s="23"/>
      <c r="AZ2820" s="23"/>
      <c r="BA2820" s="23"/>
      <c r="BB2820" s="23"/>
      <c r="BC2820" s="23"/>
      <c r="BD2820" s="23"/>
      <c r="BE2820" s="23"/>
      <c r="BF2820" s="23"/>
      <c r="CH2820" s="20" t="str">
        <f t="shared" ref="CH2820:CH2883" si="102">"[" &amp; TEXT(CD2820,"MM/DD/YY") &amp; "] "</f>
        <v xml:space="preserve">[01/00/00] </v>
      </c>
    </row>
    <row r="2821" spans="40:86">
      <c r="AN2821" s="23"/>
      <c r="AO2821" s="23"/>
      <c r="AP2821" s="23"/>
      <c r="AQ2821" s="23"/>
      <c r="AR2821" s="23"/>
      <c r="AS2821" s="23"/>
      <c r="AT2821" s="23"/>
      <c r="AU2821" s="23"/>
      <c r="AV2821" s="23"/>
      <c r="AW2821" s="23"/>
      <c r="AX2821" s="23"/>
      <c r="AY2821" s="23"/>
      <c r="AZ2821" s="23"/>
      <c r="BA2821" s="23"/>
      <c r="BB2821" s="23"/>
      <c r="BC2821" s="23"/>
      <c r="BD2821" s="23"/>
      <c r="BE2821" s="23"/>
      <c r="BF2821" s="23"/>
      <c r="CH2821" s="20" t="str">
        <f t="shared" si="102"/>
        <v xml:space="preserve">[01/00/00] </v>
      </c>
    </row>
    <row r="2822" spans="40:86">
      <c r="AN2822" s="23"/>
      <c r="AO2822" s="23"/>
      <c r="AP2822" s="23"/>
      <c r="AQ2822" s="23"/>
      <c r="AR2822" s="23"/>
      <c r="AS2822" s="23"/>
      <c r="AT2822" s="23"/>
      <c r="AU2822" s="23"/>
      <c r="AV2822" s="23"/>
      <c r="AW2822" s="23"/>
      <c r="AX2822" s="23"/>
      <c r="AY2822" s="23"/>
      <c r="AZ2822" s="23"/>
      <c r="BA2822" s="23"/>
      <c r="BB2822" s="23"/>
      <c r="BC2822" s="23"/>
      <c r="BD2822" s="23"/>
      <c r="BE2822" s="23"/>
      <c r="BF2822" s="23"/>
      <c r="CH2822" s="20" t="str">
        <f t="shared" si="102"/>
        <v xml:space="preserve">[01/00/00] </v>
      </c>
    </row>
    <row r="2823" spans="40:86">
      <c r="AN2823" s="23"/>
      <c r="AO2823" s="23"/>
      <c r="AP2823" s="23"/>
      <c r="AQ2823" s="23"/>
      <c r="AR2823" s="23"/>
      <c r="AS2823" s="23"/>
      <c r="AT2823" s="23"/>
      <c r="AU2823" s="23"/>
      <c r="AV2823" s="23"/>
      <c r="AW2823" s="23"/>
      <c r="AX2823" s="23"/>
      <c r="AY2823" s="23"/>
      <c r="AZ2823" s="23"/>
      <c r="BA2823" s="23"/>
      <c r="BB2823" s="23"/>
      <c r="BC2823" s="23"/>
      <c r="BD2823" s="23"/>
      <c r="BE2823" s="23"/>
      <c r="BF2823" s="23"/>
      <c r="CH2823" s="20" t="str">
        <f t="shared" si="102"/>
        <v xml:space="preserve">[01/00/00] </v>
      </c>
    </row>
    <row r="2824" spans="40:86">
      <c r="AN2824" s="23"/>
      <c r="AO2824" s="23"/>
      <c r="AP2824" s="23"/>
      <c r="AQ2824" s="23"/>
      <c r="AR2824" s="23"/>
      <c r="AS2824" s="23"/>
      <c r="AT2824" s="23"/>
      <c r="AU2824" s="23"/>
      <c r="AV2824" s="23"/>
      <c r="AW2824" s="23"/>
      <c r="AX2824" s="23"/>
      <c r="AY2824" s="23"/>
      <c r="AZ2824" s="23"/>
      <c r="BA2824" s="23"/>
      <c r="BB2824" s="23"/>
      <c r="BC2824" s="23"/>
      <c r="BD2824" s="23"/>
      <c r="BE2824" s="23"/>
      <c r="BF2824" s="23"/>
      <c r="CH2824" s="20" t="str">
        <f t="shared" si="102"/>
        <v xml:space="preserve">[01/00/00] </v>
      </c>
    </row>
    <row r="2825" spans="40:86">
      <c r="AN2825" s="23"/>
      <c r="AO2825" s="23"/>
      <c r="AP2825" s="23"/>
      <c r="AQ2825" s="23"/>
      <c r="AR2825" s="23"/>
      <c r="AS2825" s="23"/>
      <c r="AT2825" s="23"/>
      <c r="AU2825" s="23"/>
      <c r="AV2825" s="23"/>
      <c r="AW2825" s="23"/>
      <c r="AX2825" s="23"/>
      <c r="AY2825" s="23"/>
      <c r="AZ2825" s="23"/>
      <c r="BA2825" s="23"/>
      <c r="BB2825" s="23"/>
      <c r="BC2825" s="23"/>
      <c r="BD2825" s="23"/>
      <c r="BE2825" s="23"/>
      <c r="BF2825" s="23"/>
      <c r="CH2825" s="20" t="str">
        <f t="shared" si="102"/>
        <v xml:space="preserve">[01/00/00] </v>
      </c>
    </row>
    <row r="2826" spans="40:86">
      <c r="AN2826" s="23"/>
      <c r="AO2826" s="23"/>
      <c r="AP2826" s="23"/>
      <c r="AQ2826" s="23"/>
      <c r="AR2826" s="23"/>
      <c r="AS2826" s="23"/>
      <c r="AT2826" s="23"/>
      <c r="AU2826" s="23"/>
      <c r="AV2826" s="23"/>
      <c r="AW2826" s="23"/>
      <c r="AX2826" s="23"/>
      <c r="AY2826" s="23"/>
      <c r="AZ2826" s="23"/>
      <c r="BA2826" s="23"/>
      <c r="BB2826" s="23"/>
      <c r="BC2826" s="23"/>
      <c r="BD2826" s="23"/>
      <c r="BE2826" s="23"/>
      <c r="BF2826" s="23"/>
      <c r="CH2826" s="20" t="str">
        <f t="shared" si="102"/>
        <v xml:space="preserve">[01/00/00] </v>
      </c>
    </row>
    <row r="2827" spans="40:86">
      <c r="AN2827" s="23"/>
      <c r="AO2827" s="23"/>
      <c r="AP2827" s="23"/>
      <c r="AQ2827" s="23"/>
      <c r="AR2827" s="23"/>
      <c r="AS2827" s="23"/>
      <c r="AT2827" s="23"/>
      <c r="AU2827" s="23"/>
      <c r="AV2827" s="23"/>
      <c r="AW2827" s="23"/>
      <c r="AX2827" s="23"/>
      <c r="AY2827" s="23"/>
      <c r="AZ2827" s="23"/>
      <c r="BA2827" s="23"/>
      <c r="BB2827" s="23"/>
      <c r="BC2827" s="23"/>
      <c r="BD2827" s="23"/>
      <c r="BE2827" s="23"/>
      <c r="BF2827" s="23"/>
      <c r="CH2827" s="20" t="str">
        <f t="shared" si="102"/>
        <v xml:space="preserve">[01/00/00] </v>
      </c>
    </row>
    <row r="2828" spans="40:86">
      <c r="AN2828" s="23"/>
      <c r="AO2828" s="23"/>
      <c r="AP2828" s="23"/>
      <c r="AQ2828" s="23"/>
      <c r="AR2828" s="23"/>
      <c r="AS2828" s="23"/>
      <c r="AT2828" s="23"/>
      <c r="AU2828" s="23"/>
      <c r="AV2828" s="23"/>
      <c r="AW2828" s="23"/>
      <c r="AX2828" s="23"/>
      <c r="AY2828" s="23"/>
      <c r="AZ2828" s="23"/>
      <c r="BA2828" s="23"/>
      <c r="BB2828" s="23"/>
      <c r="BC2828" s="23"/>
      <c r="BD2828" s="23"/>
      <c r="BE2828" s="23"/>
      <c r="BF2828" s="23"/>
      <c r="CH2828" s="20" t="str">
        <f t="shared" si="102"/>
        <v xml:space="preserve">[01/00/00] </v>
      </c>
    </row>
    <row r="2829" spans="40:86">
      <c r="AN2829" s="23"/>
      <c r="AO2829" s="23"/>
      <c r="AP2829" s="23"/>
      <c r="AQ2829" s="23"/>
      <c r="AR2829" s="23"/>
      <c r="AS2829" s="23"/>
      <c r="AT2829" s="23"/>
      <c r="AU2829" s="23"/>
      <c r="AV2829" s="23"/>
      <c r="AW2829" s="23"/>
      <c r="AX2829" s="23"/>
      <c r="AY2829" s="23"/>
      <c r="AZ2829" s="23"/>
      <c r="BA2829" s="23"/>
      <c r="BB2829" s="23"/>
      <c r="BC2829" s="23"/>
      <c r="BD2829" s="23"/>
      <c r="BE2829" s="23"/>
      <c r="BF2829" s="23"/>
      <c r="CH2829" s="20" t="str">
        <f t="shared" si="102"/>
        <v xml:space="preserve">[01/00/00] </v>
      </c>
    </row>
    <row r="2830" spans="40:86">
      <c r="AN2830" s="23"/>
      <c r="AO2830" s="23"/>
      <c r="AP2830" s="23"/>
      <c r="AQ2830" s="23"/>
      <c r="AR2830" s="23"/>
      <c r="AS2830" s="23"/>
      <c r="AT2830" s="23"/>
      <c r="AU2830" s="23"/>
      <c r="AV2830" s="23"/>
      <c r="AW2830" s="23"/>
      <c r="AX2830" s="23"/>
      <c r="AY2830" s="23"/>
      <c r="AZ2830" s="23"/>
      <c r="BA2830" s="23"/>
      <c r="BB2830" s="23"/>
      <c r="BC2830" s="23"/>
      <c r="BD2830" s="23"/>
      <c r="BE2830" s="23"/>
      <c r="BF2830" s="23"/>
      <c r="CH2830" s="20" t="str">
        <f t="shared" si="102"/>
        <v xml:space="preserve">[01/00/00] </v>
      </c>
    </row>
    <row r="2831" spans="40:86">
      <c r="AN2831" s="23"/>
      <c r="AO2831" s="23"/>
      <c r="AP2831" s="23"/>
      <c r="AQ2831" s="23"/>
      <c r="AR2831" s="23"/>
      <c r="AS2831" s="23"/>
      <c r="AT2831" s="23"/>
      <c r="AU2831" s="23"/>
      <c r="AV2831" s="23"/>
      <c r="AW2831" s="23"/>
      <c r="AX2831" s="23"/>
      <c r="AY2831" s="23"/>
      <c r="AZ2831" s="23"/>
      <c r="BA2831" s="23"/>
      <c r="BB2831" s="23"/>
      <c r="BC2831" s="23"/>
      <c r="BD2831" s="23"/>
      <c r="BE2831" s="23"/>
      <c r="BF2831" s="23"/>
      <c r="CH2831" s="20" t="str">
        <f t="shared" si="102"/>
        <v xml:space="preserve">[01/00/00] </v>
      </c>
    </row>
    <row r="2832" spans="40:86">
      <c r="AN2832" s="23"/>
      <c r="AO2832" s="23"/>
      <c r="AP2832" s="23"/>
      <c r="AQ2832" s="23"/>
      <c r="AR2832" s="23"/>
      <c r="AS2832" s="23"/>
      <c r="AT2832" s="23"/>
      <c r="AU2832" s="23"/>
      <c r="AV2832" s="23"/>
      <c r="AW2832" s="23"/>
      <c r="AX2832" s="23"/>
      <c r="AY2832" s="23"/>
      <c r="AZ2832" s="23"/>
      <c r="BA2832" s="23"/>
      <c r="BB2832" s="23"/>
      <c r="BC2832" s="23"/>
      <c r="BD2832" s="23"/>
      <c r="BE2832" s="23"/>
      <c r="BF2832" s="23"/>
      <c r="CH2832" s="20" t="str">
        <f t="shared" si="102"/>
        <v xml:space="preserve">[01/00/00] </v>
      </c>
    </row>
    <row r="2833" spans="40:86">
      <c r="AN2833" s="23"/>
      <c r="AO2833" s="23"/>
      <c r="AP2833" s="23"/>
      <c r="AQ2833" s="23"/>
      <c r="AR2833" s="23"/>
      <c r="AS2833" s="23"/>
      <c r="AT2833" s="23"/>
      <c r="AU2833" s="23"/>
      <c r="AV2833" s="23"/>
      <c r="AW2833" s="23"/>
      <c r="AX2833" s="23"/>
      <c r="AY2833" s="23"/>
      <c r="AZ2833" s="23"/>
      <c r="BA2833" s="23"/>
      <c r="BB2833" s="23"/>
      <c r="BC2833" s="23"/>
      <c r="BD2833" s="23"/>
      <c r="BE2833" s="23"/>
      <c r="BF2833" s="23"/>
      <c r="CH2833" s="20" t="str">
        <f t="shared" si="102"/>
        <v xml:space="preserve">[01/00/00] </v>
      </c>
    </row>
    <row r="2834" spans="40:86">
      <c r="AN2834" s="23"/>
      <c r="AO2834" s="23"/>
      <c r="AP2834" s="23"/>
      <c r="AQ2834" s="23"/>
      <c r="AR2834" s="23"/>
      <c r="AS2834" s="23"/>
      <c r="AT2834" s="23"/>
      <c r="AU2834" s="23"/>
      <c r="AV2834" s="23"/>
      <c r="AW2834" s="23"/>
      <c r="AX2834" s="23"/>
      <c r="AY2834" s="23"/>
      <c r="AZ2834" s="23"/>
      <c r="BA2834" s="23"/>
      <c r="BB2834" s="23"/>
      <c r="BC2834" s="23"/>
      <c r="BD2834" s="23"/>
      <c r="BE2834" s="23"/>
      <c r="BF2834" s="23"/>
      <c r="CH2834" s="20" t="str">
        <f t="shared" si="102"/>
        <v xml:space="preserve">[01/00/00] </v>
      </c>
    </row>
    <row r="2835" spans="40:86">
      <c r="AN2835" s="23"/>
      <c r="AO2835" s="23"/>
      <c r="AP2835" s="23"/>
      <c r="AQ2835" s="23"/>
      <c r="AR2835" s="23"/>
      <c r="AS2835" s="23"/>
      <c r="AT2835" s="23"/>
      <c r="AU2835" s="23"/>
      <c r="AV2835" s="23"/>
      <c r="AW2835" s="23"/>
      <c r="AX2835" s="23"/>
      <c r="AY2835" s="23"/>
      <c r="AZ2835" s="23"/>
      <c r="BA2835" s="23"/>
      <c r="BB2835" s="23"/>
      <c r="BC2835" s="23"/>
      <c r="BD2835" s="23"/>
      <c r="BE2835" s="23"/>
      <c r="BF2835" s="23"/>
      <c r="CH2835" s="20" t="str">
        <f t="shared" si="102"/>
        <v xml:space="preserve">[01/00/00] </v>
      </c>
    </row>
    <row r="2836" spans="40:86">
      <c r="AN2836" s="23"/>
      <c r="AO2836" s="23"/>
      <c r="AP2836" s="23"/>
      <c r="AQ2836" s="23"/>
      <c r="AR2836" s="23"/>
      <c r="AS2836" s="23"/>
      <c r="AT2836" s="23"/>
      <c r="AU2836" s="23"/>
      <c r="AV2836" s="23"/>
      <c r="AW2836" s="23"/>
      <c r="AX2836" s="23"/>
      <c r="AY2836" s="23"/>
      <c r="AZ2836" s="23"/>
      <c r="BA2836" s="23"/>
      <c r="BB2836" s="23"/>
      <c r="BC2836" s="23"/>
      <c r="BD2836" s="23"/>
      <c r="BE2836" s="23"/>
      <c r="BF2836" s="23"/>
      <c r="CH2836" s="20" t="str">
        <f t="shared" si="102"/>
        <v xml:space="preserve">[01/00/00] </v>
      </c>
    </row>
    <row r="2837" spans="40:86">
      <c r="AN2837" s="23"/>
      <c r="AO2837" s="23"/>
      <c r="AP2837" s="23"/>
      <c r="AQ2837" s="23"/>
      <c r="AR2837" s="23"/>
      <c r="AS2837" s="23"/>
      <c r="AT2837" s="23"/>
      <c r="AU2837" s="23"/>
      <c r="AV2837" s="23"/>
      <c r="AW2837" s="23"/>
      <c r="AX2837" s="23"/>
      <c r="AY2837" s="23"/>
      <c r="AZ2837" s="23"/>
      <c r="BA2837" s="23"/>
      <c r="BB2837" s="23"/>
      <c r="BC2837" s="23"/>
      <c r="BD2837" s="23"/>
      <c r="BE2837" s="23"/>
      <c r="BF2837" s="23"/>
      <c r="CH2837" s="20" t="str">
        <f t="shared" si="102"/>
        <v xml:space="preserve">[01/00/00] </v>
      </c>
    </row>
    <row r="2838" spans="40:86">
      <c r="AN2838" s="23"/>
      <c r="AO2838" s="23"/>
      <c r="AP2838" s="23"/>
      <c r="AQ2838" s="23"/>
      <c r="AR2838" s="23"/>
      <c r="AS2838" s="23"/>
      <c r="AT2838" s="23"/>
      <c r="AU2838" s="23"/>
      <c r="AV2838" s="23"/>
      <c r="AW2838" s="23"/>
      <c r="AX2838" s="23"/>
      <c r="AY2838" s="23"/>
      <c r="AZ2838" s="23"/>
      <c r="BA2838" s="23"/>
      <c r="BB2838" s="23"/>
      <c r="BC2838" s="23"/>
      <c r="BD2838" s="23"/>
      <c r="BE2838" s="23"/>
      <c r="BF2838" s="23"/>
      <c r="CH2838" s="20" t="str">
        <f t="shared" si="102"/>
        <v xml:space="preserve">[01/00/00] </v>
      </c>
    </row>
    <row r="2839" spans="40:86">
      <c r="AN2839" s="23"/>
      <c r="AO2839" s="23"/>
      <c r="AP2839" s="23"/>
      <c r="AQ2839" s="23"/>
      <c r="AR2839" s="23"/>
      <c r="AS2839" s="23"/>
      <c r="AT2839" s="23"/>
      <c r="AU2839" s="23"/>
      <c r="AV2839" s="23"/>
      <c r="AW2839" s="23"/>
      <c r="AX2839" s="23"/>
      <c r="AY2839" s="23"/>
      <c r="AZ2839" s="23"/>
      <c r="BA2839" s="23"/>
      <c r="BB2839" s="23"/>
      <c r="BC2839" s="23"/>
      <c r="BD2839" s="23"/>
      <c r="BE2839" s="23"/>
      <c r="BF2839" s="23"/>
      <c r="CH2839" s="20" t="str">
        <f t="shared" si="102"/>
        <v xml:space="preserve">[01/00/00] </v>
      </c>
    </row>
    <row r="2840" spans="40:86">
      <c r="AN2840" s="23"/>
      <c r="AO2840" s="23"/>
      <c r="AP2840" s="23"/>
      <c r="AQ2840" s="23"/>
      <c r="AR2840" s="23"/>
      <c r="AS2840" s="23"/>
      <c r="AT2840" s="23"/>
      <c r="AU2840" s="23"/>
      <c r="AV2840" s="23"/>
      <c r="AW2840" s="23"/>
      <c r="AX2840" s="23"/>
      <c r="AY2840" s="23"/>
      <c r="AZ2840" s="23"/>
      <c r="BA2840" s="23"/>
      <c r="BB2840" s="23"/>
      <c r="BC2840" s="23"/>
      <c r="BD2840" s="23"/>
      <c r="BE2840" s="23"/>
      <c r="BF2840" s="23"/>
      <c r="CH2840" s="20" t="str">
        <f t="shared" si="102"/>
        <v xml:space="preserve">[01/00/00] </v>
      </c>
    </row>
    <row r="2841" spans="40:86">
      <c r="AN2841" s="23"/>
      <c r="AO2841" s="23"/>
      <c r="AP2841" s="23"/>
      <c r="AQ2841" s="23"/>
      <c r="AR2841" s="23"/>
      <c r="AS2841" s="23"/>
      <c r="AT2841" s="23"/>
      <c r="AU2841" s="23"/>
      <c r="AV2841" s="23"/>
      <c r="AW2841" s="23"/>
      <c r="AX2841" s="23"/>
      <c r="AY2841" s="23"/>
      <c r="AZ2841" s="23"/>
      <c r="BA2841" s="23"/>
      <c r="BB2841" s="23"/>
      <c r="BC2841" s="23"/>
      <c r="BD2841" s="23"/>
      <c r="BE2841" s="23"/>
      <c r="BF2841" s="23"/>
      <c r="CH2841" s="20" t="str">
        <f t="shared" si="102"/>
        <v xml:space="preserve">[01/00/00] </v>
      </c>
    </row>
    <row r="2842" spans="40:86">
      <c r="AN2842" s="23"/>
      <c r="AO2842" s="23"/>
      <c r="AP2842" s="23"/>
      <c r="AQ2842" s="23"/>
      <c r="AR2842" s="23"/>
      <c r="AS2842" s="23"/>
      <c r="AT2842" s="23"/>
      <c r="AU2842" s="23"/>
      <c r="AV2842" s="23"/>
      <c r="AW2842" s="23"/>
      <c r="AX2842" s="23"/>
      <c r="AY2842" s="23"/>
      <c r="AZ2842" s="23"/>
      <c r="BA2842" s="23"/>
      <c r="BB2842" s="23"/>
      <c r="BC2842" s="23"/>
      <c r="BD2842" s="23"/>
      <c r="BE2842" s="23"/>
      <c r="BF2842" s="23"/>
      <c r="CH2842" s="20" t="str">
        <f t="shared" si="102"/>
        <v xml:space="preserve">[01/00/00] </v>
      </c>
    </row>
    <row r="2843" spans="40:86">
      <c r="AN2843" s="23"/>
      <c r="AO2843" s="23"/>
      <c r="AP2843" s="23"/>
      <c r="AQ2843" s="23"/>
      <c r="AR2843" s="23"/>
      <c r="AS2843" s="23"/>
      <c r="AT2843" s="23"/>
      <c r="AU2843" s="23"/>
      <c r="AV2843" s="23"/>
      <c r="AW2843" s="23"/>
      <c r="AX2843" s="23"/>
      <c r="AY2843" s="23"/>
      <c r="AZ2843" s="23"/>
      <c r="BA2843" s="23"/>
      <c r="BB2843" s="23"/>
      <c r="BC2843" s="23"/>
      <c r="BD2843" s="23"/>
      <c r="BE2843" s="23"/>
      <c r="BF2843" s="23"/>
      <c r="CH2843" s="20" t="str">
        <f t="shared" si="102"/>
        <v xml:space="preserve">[01/00/00] </v>
      </c>
    </row>
    <row r="2844" spans="40:86">
      <c r="AN2844" s="23"/>
      <c r="AO2844" s="23"/>
      <c r="AP2844" s="23"/>
      <c r="AQ2844" s="23"/>
      <c r="AR2844" s="23"/>
      <c r="AS2844" s="23"/>
      <c r="AT2844" s="23"/>
      <c r="AU2844" s="23"/>
      <c r="AV2844" s="23"/>
      <c r="AW2844" s="23"/>
      <c r="AX2844" s="23"/>
      <c r="AY2844" s="23"/>
      <c r="AZ2844" s="23"/>
      <c r="BA2844" s="23"/>
      <c r="BB2844" s="23"/>
      <c r="BC2844" s="23"/>
      <c r="BD2844" s="23"/>
      <c r="BE2844" s="23"/>
      <c r="BF2844" s="23"/>
      <c r="CH2844" s="20" t="str">
        <f t="shared" si="102"/>
        <v xml:space="preserve">[01/00/00] </v>
      </c>
    </row>
    <row r="2845" spans="40:86">
      <c r="AN2845" s="23"/>
      <c r="AO2845" s="23"/>
      <c r="AP2845" s="23"/>
      <c r="AQ2845" s="23"/>
      <c r="AR2845" s="23"/>
      <c r="AS2845" s="23"/>
      <c r="AT2845" s="23"/>
      <c r="AU2845" s="23"/>
      <c r="AV2845" s="23"/>
      <c r="AW2845" s="23"/>
      <c r="AX2845" s="23"/>
      <c r="AY2845" s="23"/>
      <c r="AZ2845" s="23"/>
      <c r="BA2845" s="23"/>
      <c r="BB2845" s="23"/>
      <c r="BC2845" s="23"/>
      <c r="BD2845" s="23"/>
      <c r="BE2845" s="23"/>
      <c r="BF2845" s="23"/>
      <c r="CH2845" s="20" t="str">
        <f t="shared" si="102"/>
        <v xml:space="preserve">[01/00/00] </v>
      </c>
    </row>
    <row r="2846" spans="40:86">
      <c r="AN2846" s="23"/>
      <c r="AO2846" s="23"/>
      <c r="AP2846" s="23"/>
      <c r="AQ2846" s="23"/>
      <c r="AR2846" s="23"/>
      <c r="AS2846" s="23"/>
      <c r="AT2846" s="23"/>
      <c r="AU2846" s="23"/>
      <c r="AV2846" s="23"/>
      <c r="AW2846" s="23"/>
      <c r="AX2846" s="23"/>
      <c r="AY2846" s="23"/>
      <c r="AZ2846" s="23"/>
      <c r="BA2846" s="23"/>
      <c r="BB2846" s="23"/>
      <c r="BC2846" s="23"/>
      <c r="BD2846" s="23"/>
      <c r="BE2846" s="23"/>
      <c r="BF2846" s="23"/>
      <c r="CH2846" s="20" t="str">
        <f t="shared" si="102"/>
        <v xml:space="preserve">[01/00/00] </v>
      </c>
    </row>
    <row r="2847" spans="40:86">
      <c r="AN2847" s="23"/>
      <c r="AO2847" s="23"/>
      <c r="AP2847" s="23"/>
      <c r="AQ2847" s="23"/>
      <c r="AR2847" s="23"/>
      <c r="AS2847" s="23"/>
      <c r="AT2847" s="23"/>
      <c r="AU2847" s="23"/>
      <c r="AV2847" s="23"/>
      <c r="AW2847" s="23"/>
      <c r="AX2847" s="23"/>
      <c r="AY2847" s="23"/>
      <c r="AZ2847" s="23"/>
      <c r="BA2847" s="23"/>
      <c r="BB2847" s="23"/>
      <c r="BC2847" s="23"/>
      <c r="BD2847" s="23"/>
      <c r="BE2847" s="23"/>
      <c r="BF2847" s="23"/>
      <c r="CH2847" s="20" t="str">
        <f t="shared" si="102"/>
        <v xml:space="preserve">[01/00/00] </v>
      </c>
    </row>
    <row r="2848" spans="40:86">
      <c r="AN2848" s="23"/>
      <c r="AO2848" s="23"/>
      <c r="AP2848" s="23"/>
      <c r="AQ2848" s="23"/>
      <c r="AR2848" s="23"/>
      <c r="AS2848" s="23"/>
      <c r="AT2848" s="23"/>
      <c r="AU2848" s="23"/>
      <c r="AV2848" s="23"/>
      <c r="AW2848" s="23"/>
      <c r="AX2848" s="23"/>
      <c r="AY2848" s="23"/>
      <c r="AZ2848" s="23"/>
      <c r="BA2848" s="23"/>
      <c r="BB2848" s="23"/>
      <c r="BC2848" s="23"/>
      <c r="BD2848" s="23"/>
      <c r="BE2848" s="23"/>
      <c r="BF2848" s="23"/>
      <c r="CH2848" s="20" t="str">
        <f t="shared" si="102"/>
        <v xml:space="preserve">[01/00/00] </v>
      </c>
    </row>
    <row r="2849" spans="40:86">
      <c r="AN2849" s="23"/>
      <c r="AO2849" s="23"/>
      <c r="AP2849" s="23"/>
      <c r="AQ2849" s="23"/>
      <c r="AR2849" s="23"/>
      <c r="AS2849" s="23"/>
      <c r="AT2849" s="23"/>
      <c r="AU2849" s="23"/>
      <c r="AV2849" s="23"/>
      <c r="AW2849" s="23"/>
      <c r="AX2849" s="23"/>
      <c r="AY2849" s="23"/>
      <c r="AZ2849" s="23"/>
      <c r="BA2849" s="23"/>
      <c r="BB2849" s="23"/>
      <c r="BC2849" s="23"/>
      <c r="BD2849" s="23"/>
      <c r="BE2849" s="23"/>
      <c r="BF2849" s="23"/>
      <c r="CH2849" s="20" t="str">
        <f t="shared" si="102"/>
        <v xml:space="preserve">[01/00/00] </v>
      </c>
    </row>
    <row r="2850" spans="40:86">
      <c r="AN2850" s="23"/>
      <c r="AO2850" s="23"/>
      <c r="AP2850" s="23"/>
      <c r="AQ2850" s="23"/>
      <c r="AR2850" s="23"/>
      <c r="AS2850" s="23"/>
      <c r="AT2850" s="23"/>
      <c r="AU2850" s="23"/>
      <c r="AV2850" s="23"/>
      <c r="AW2850" s="23"/>
      <c r="AX2850" s="23"/>
      <c r="AY2850" s="23"/>
      <c r="AZ2850" s="23"/>
      <c r="BA2850" s="23"/>
      <c r="BB2850" s="23"/>
      <c r="BC2850" s="23"/>
      <c r="BD2850" s="23"/>
      <c r="BE2850" s="23"/>
      <c r="BF2850" s="23"/>
      <c r="CH2850" s="20" t="str">
        <f t="shared" si="102"/>
        <v xml:space="preserve">[01/00/00] </v>
      </c>
    </row>
    <row r="2851" spans="40:86">
      <c r="AN2851" s="23"/>
      <c r="AO2851" s="23"/>
      <c r="AP2851" s="23"/>
      <c r="AQ2851" s="23"/>
      <c r="AR2851" s="23"/>
      <c r="AS2851" s="23"/>
      <c r="AT2851" s="23"/>
      <c r="AU2851" s="23"/>
      <c r="AV2851" s="23"/>
      <c r="AW2851" s="23"/>
      <c r="AX2851" s="23"/>
      <c r="AY2851" s="23"/>
      <c r="AZ2851" s="23"/>
      <c r="BA2851" s="23"/>
      <c r="BB2851" s="23"/>
      <c r="BC2851" s="23"/>
      <c r="BD2851" s="23"/>
      <c r="BE2851" s="23"/>
      <c r="BF2851" s="23"/>
      <c r="CH2851" s="20" t="str">
        <f t="shared" si="102"/>
        <v xml:space="preserve">[01/00/00] </v>
      </c>
    </row>
    <row r="2852" spans="40:86">
      <c r="AN2852" s="23"/>
      <c r="AO2852" s="23"/>
      <c r="AP2852" s="23"/>
      <c r="AQ2852" s="23"/>
      <c r="AR2852" s="23"/>
      <c r="AS2852" s="23"/>
      <c r="AT2852" s="23"/>
      <c r="AU2852" s="23"/>
      <c r="AV2852" s="23"/>
      <c r="AW2852" s="23"/>
      <c r="AX2852" s="23"/>
      <c r="AY2852" s="23"/>
      <c r="AZ2852" s="23"/>
      <c r="BA2852" s="23"/>
      <c r="BB2852" s="23"/>
      <c r="BC2852" s="23"/>
      <c r="BD2852" s="23"/>
      <c r="BE2852" s="23"/>
      <c r="BF2852" s="23"/>
      <c r="CH2852" s="20" t="str">
        <f t="shared" si="102"/>
        <v xml:space="preserve">[01/00/00] </v>
      </c>
    </row>
    <row r="2853" spans="40:86">
      <c r="AN2853" s="23"/>
      <c r="AO2853" s="23"/>
      <c r="AP2853" s="23"/>
      <c r="AQ2853" s="23"/>
      <c r="AR2853" s="23"/>
      <c r="AS2853" s="23"/>
      <c r="AT2853" s="23"/>
      <c r="AU2853" s="23"/>
      <c r="AV2853" s="23"/>
      <c r="AW2853" s="23"/>
      <c r="AX2853" s="23"/>
      <c r="AY2853" s="23"/>
      <c r="AZ2853" s="23"/>
      <c r="BA2853" s="23"/>
      <c r="BB2853" s="23"/>
      <c r="BC2853" s="23"/>
      <c r="BD2853" s="23"/>
      <c r="BE2853" s="23"/>
      <c r="BF2853" s="23"/>
      <c r="CH2853" s="20" t="str">
        <f t="shared" si="102"/>
        <v xml:space="preserve">[01/00/00] </v>
      </c>
    </row>
    <row r="2854" spans="40:86">
      <c r="AN2854" s="23"/>
      <c r="AO2854" s="23"/>
      <c r="AP2854" s="23"/>
      <c r="AQ2854" s="23"/>
      <c r="AR2854" s="23"/>
      <c r="AS2854" s="23"/>
      <c r="AT2854" s="23"/>
      <c r="AU2854" s="23"/>
      <c r="AV2854" s="23"/>
      <c r="AW2854" s="23"/>
      <c r="AX2854" s="23"/>
      <c r="AY2854" s="23"/>
      <c r="AZ2854" s="23"/>
      <c r="BA2854" s="23"/>
      <c r="BB2854" s="23"/>
      <c r="BC2854" s="23"/>
      <c r="BD2854" s="23"/>
      <c r="BE2854" s="23"/>
      <c r="BF2854" s="23"/>
      <c r="CH2854" s="20" t="str">
        <f t="shared" si="102"/>
        <v xml:space="preserve">[01/00/00] </v>
      </c>
    </row>
    <row r="2855" spans="40:86">
      <c r="AN2855" s="23"/>
      <c r="AO2855" s="23"/>
      <c r="AP2855" s="23"/>
      <c r="AQ2855" s="23"/>
      <c r="AR2855" s="23"/>
      <c r="AS2855" s="23"/>
      <c r="AT2855" s="23"/>
      <c r="AU2855" s="23"/>
      <c r="AV2855" s="23"/>
      <c r="AW2855" s="23"/>
      <c r="AX2855" s="23"/>
      <c r="AY2855" s="23"/>
      <c r="AZ2855" s="23"/>
      <c r="BA2855" s="23"/>
      <c r="BB2855" s="23"/>
      <c r="BC2855" s="23"/>
      <c r="BD2855" s="23"/>
      <c r="BE2855" s="23"/>
      <c r="BF2855" s="23"/>
      <c r="CH2855" s="20" t="str">
        <f t="shared" si="102"/>
        <v xml:space="preserve">[01/00/00] </v>
      </c>
    </row>
    <row r="2856" spans="40:86">
      <c r="AN2856" s="23"/>
      <c r="AO2856" s="23"/>
      <c r="AP2856" s="23"/>
      <c r="AQ2856" s="23"/>
      <c r="AR2856" s="23"/>
      <c r="AS2856" s="23"/>
      <c r="AT2856" s="23"/>
      <c r="AU2856" s="23"/>
      <c r="AV2856" s="23"/>
      <c r="AW2856" s="23"/>
      <c r="AX2856" s="23"/>
      <c r="AY2856" s="23"/>
      <c r="AZ2856" s="23"/>
      <c r="BA2856" s="23"/>
      <c r="BB2856" s="23"/>
      <c r="BC2856" s="23"/>
      <c r="BD2856" s="23"/>
      <c r="BE2856" s="23"/>
      <c r="BF2856" s="23"/>
      <c r="CH2856" s="20" t="str">
        <f t="shared" si="102"/>
        <v xml:space="preserve">[01/00/00] </v>
      </c>
    </row>
    <row r="2857" spans="40:86">
      <c r="AN2857" s="23"/>
      <c r="AO2857" s="23"/>
      <c r="AP2857" s="23"/>
      <c r="AQ2857" s="23"/>
      <c r="AR2857" s="23"/>
      <c r="AS2857" s="23"/>
      <c r="AT2857" s="23"/>
      <c r="AU2857" s="23"/>
      <c r="AV2857" s="23"/>
      <c r="AW2857" s="23"/>
      <c r="AX2857" s="23"/>
      <c r="AY2857" s="23"/>
      <c r="AZ2857" s="23"/>
      <c r="BA2857" s="23"/>
      <c r="BB2857" s="23"/>
      <c r="BC2857" s="23"/>
      <c r="BD2857" s="23"/>
      <c r="BE2857" s="23"/>
      <c r="BF2857" s="23"/>
      <c r="CH2857" s="20" t="str">
        <f t="shared" si="102"/>
        <v xml:space="preserve">[01/00/00] </v>
      </c>
    </row>
    <row r="2858" spans="40:86">
      <c r="AN2858" s="23"/>
      <c r="AO2858" s="23"/>
      <c r="AP2858" s="23"/>
      <c r="AQ2858" s="23"/>
      <c r="AR2858" s="23"/>
      <c r="AS2858" s="23"/>
      <c r="AT2858" s="23"/>
      <c r="AU2858" s="23"/>
      <c r="AV2858" s="23"/>
      <c r="AW2858" s="23"/>
      <c r="AX2858" s="23"/>
      <c r="AY2858" s="23"/>
      <c r="AZ2858" s="23"/>
      <c r="BA2858" s="23"/>
      <c r="BB2858" s="23"/>
      <c r="BC2858" s="23"/>
      <c r="BD2858" s="23"/>
      <c r="BE2858" s="23"/>
      <c r="BF2858" s="23"/>
      <c r="CH2858" s="20" t="str">
        <f t="shared" si="102"/>
        <v xml:space="preserve">[01/00/00] </v>
      </c>
    </row>
    <row r="2859" spans="40:86">
      <c r="AN2859" s="23"/>
      <c r="AO2859" s="23"/>
      <c r="AP2859" s="23"/>
      <c r="AQ2859" s="23"/>
      <c r="AR2859" s="23"/>
      <c r="AS2859" s="23"/>
      <c r="AT2859" s="23"/>
      <c r="AU2859" s="23"/>
      <c r="AV2859" s="23"/>
      <c r="AW2859" s="23"/>
      <c r="AX2859" s="23"/>
      <c r="AY2859" s="23"/>
      <c r="AZ2859" s="23"/>
      <c r="BA2859" s="23"/>
      <c r="BB2859" s="23"/>
      <c r="BC2859" s="23"/>
      <c r="BD2859" s="23"/>
      <c r="BE2859" s="23"/>
      <c r="BF2859" s="23"/>
      <c r="CH2859" s="20" t="str">
        <f t="shared" si="102"/>
        <v xml:space="preserve">[01/00/00] </v>
      </c>
    </row>
    <row r="2860" spans="40:86">
      <c r="AN2860" s="23"/>
      <c r="AO2860" s="23"/>
      <c r="AP2860" s="23"/>
      <c r="AQ2860" s="23"/>
      <c r="AR2860" s="23"/>
      <c r="AS2860" s="23"/>
      <c r="AT2860" s="23"/>
      <c r="AU2860" s="23"/>
      <c r="AV2860" s="23"/>
      <c r="AW2860" s="23"/>
      <c r="AX2860" s="23"/>
      <c r="AY2860" s="23"/>
      <c r="AZ2860" s="23"/>
      <c r="BA2860" s="23"/>
      <c r="BB2860" s="23"/>
      <c r="BC2860" s="23"/>
      <c r="BD2860" s="23"/>
      <c r="BE2860" s="23"/>
      <c r="BF2860" s="23"/>
      <c r="CH2860" s="20" t="str">
        <f t="shared" si="102"/>
        <v xml:space="preserve">[01/00/00] </v>
      </c>
    </row>
    <row r="2861" spans="40:86">
      <c r="AN2861" s="23"/>
      <c r="AO2861" s="23"/>
      <c r="AP2861" s="23"/>
      <c r="AQ2861" s="23"/>
      <c r="AR2861" s="23"/>
      <c r="AS2861" s="23"/>
      <c r="AT2861" s="23"/>
      <c r="AU2861" s="23"/>
      <c r="AV2861" s="23"/>
      <c r="AW2861" s="23"/>
      <c r="AX2861" s="23"/>
      <c r="AY2861" s="23"/>
      <c r="AZ2861" s="23"/>
      <c r="BA2861" s="23"/>
      <c r="BB2861" s="23"/>
      <c r="BC2861" s="23"/>
      <c r="BD2861" s="23"/>
      <c r="BE2861" s="23"/>
      <c r="BF2861" s="23"/>
      <c r="CH2861" s="20" t="str">
        <f t="shared" si="102"/>
        <v xml:space="preserve">[01/00/00] </v>
      </c>
    </row>
    <row r="2862" spans="40:86">
      <c r="AN2862" s="23"/>
      <c r="AO2862" s="23"/>
      <c r="AP2862" s="23"/>
      <c r="AQ2862" s="23"/>
      <c r="AR2862" s="23"/>
      <c r="AS2862" s="23"/>
      <c r="AT2862" s="23"/>
      <c r="AU2862" s="23"/>
      <c r="AV2862" s="23"/>
      <c r="AW2862" s="23"/>
      <c r="AX2862" s="23"/>
      <c r="AY2862" s="23"/>
      <c r="AZ2862" s="23"/>
      <c r="BA2862" s="23"/>
      <c r="BB2862" s="23"/>
      <c r="BC2862" s="23"/>
      <c r="BD2862" s="23"/>
      <c r="BE2862" s="23"/>
      <c r="BF2862" s="23"/>
      <c r="CH2862" s="20" t="str">
        <f t="shared" si="102"/>
        <v xml:space="preserve">[01/00/00] </v>
      </c>
    </row>
    <row r="2863" spans="40:86">
      <c r="AN2863" s="23"/>
      <c r="AO2863" s="23"/>
      <c r="AP2863" s="23"/>
      <c r="AQ2863" s="23"/>
      <c r="AR2863" s="23"/>
      <c r="AS2863" s="23"/>
      <c r="AT2863" s="23"/>
      <c r="AU2863" s="23"/>
      <c r="AV2863" s="23"/>
      <c r="AW2863" s="23"/>
      <c r="AX2863" s="23"/>
      <c r="AY2863" s="23"/>
      <c r="AZ2863" s="23"/>
      <c r="BA2863" s="23"/>
      <c r="BB2863" s="23"/>
      <c r="BC2863" s="23"/>
      <c r="BD2863" s="23"/>
      <c r="BE2863" s="23"/>
      <c r="BF2863" s="23"/>
      <c r="CH2863" s="20" t="str">
        <f t="shared" si="102"/>
        <v xml:space="preserve">[01/00/00] </v>
      </c>
    </row>
    <row r="2864" spans="40:86">
      <c r="AN2864" s="23"/>
      <c r="AO2864" s="23"/>
      <c r="AP2864" s="23"/>
      <c r="AQ2864" s="23"/>
      <c r="AR2864" s="23"/>
      <c r="AS2864" s="23"/>
      <c r="AT2864" s="23"/>
      <c r="AU2864" s="23"/>
      <c r="AV2864" s="23"/>
      <c r="AW2864" s="23"/>
      <c r="AX2864" s="23"/>
      <c r="AY2864" s="23"/>
      <c r="AZ2864" s="23"/>
      <c r="BA2864" s="23"/>
      <c r="BB2864" s="23"/>
      <c r="BC2864" s="23"/>
      <c r="BD2864" s="23"/>
      <c r="BE2864" s="23"/>
      <c r="BF2864" s="23"/>
      <c r="CH2864" s="20" t="str">
        <f t="shared" si="102"/>
        <v xml:space="preserve">[01/00/00] </v>
      </c>
    </row>
    <row r="2865" spans="40:86">
      <c r="AN2865" s="23"/>
      <c r="AO2865" s="23"/>
      <c r="AP2865" s="23"/>
      <c r="AQ2865" s="23"/>
      <c r="AR2865" s="23"/>
      <c r="AS2865" s="23"/>
      <c r="AT2865" s="23"/>
      <c r="AU2865" s="23"/>
      <c r="AV2865" s="23"/>
      <c r="AW2865" s="23"/>
      <c r="AX2865" s="23"/>
      <c r="AY2865" s="23"/>
      <c r="AZ2865" s="23"/>
      <c r="BA2865" s="23"/>
      <c r="BB2865" s="23"/>
      <c r="BC2865" s="23"/>
      <c r="BD2865" s="23"/>
      <c r="BE2865" s="23"/>
      <c r="BF2865" s="23"/>
      <c r="CH2865" s="20" t="str">
        <f t="shared" si="102"/>
        <v xml:space="preserve">[01/00/00] </v>
      </c>
    </row>
    <row r="2866" spans="40:86">
      <c r="AN2866" s="23"/>
      <c r="AO2866" s="23"/>
      <c r="AP2866" s="23"/>
      <c r="AQ2866" s="23"/>
      <c r="AR2866" s="23"/>
      <c r="AS2866" s="23"/>
      <c r="AT2866" s="23"/>
      <c r="AU2866" s="23"/>
      <c r="AV2866" s="23"/>
      <c r="AW2866" s="23"/>
      <c r="AX2866" s="23"/>
      <c r="AY2866" s="23"/>
      <c r="AZ2866" s="23"/>
      <c r="BA2866" s="23"/>
      <c r="BB2866" s="23"/>
      <c r="BC2866" s="23"/>
      <c r="BD2866" s="23"/>
      <c r="BE2866" s="23"/>
      <c r="BF2866" s="23"/>
      <c r="CH2866" s="20" t="str">
        <f t="shared" si="102"/>
        <v xml:space="preserve">[01/00/00] </v>
      </c>
    </row>
    <row r="2867" spans="40:86">
      <c r="AN2867" s="23"/>
      <c r="AO2867" s="23"/>
      <c r="AP2867" s="23"/>
      <c r="AQ2867" s="23"/>
      <c r="AR2867" s="23"/>
      <c r="AS2867" s="23"/>
      <c r="AT2867" s="23"/>
      <c r="AU2867" s="23"/>
      <c r="AV2867" s="23"/>
      <c r="AW2867" s="23"/>
      <c r="AX2867" s="23"/>
      <c r="AY2867" s="23"/>
      <c r="AZ2867" s="23"/>
      <c r="BA2867" s="23"/>
      <c r="BB2867" s="23"/>
      <c r="BC2867" s="23"/>
      <c r="BD2867" s="23"/>
      <c r="BE2867" s="23"/>
      <c r="BF2867" s="23"/>
      <c r="CH2867" s="20" t="str">
        <f t="shared" si="102"/>
        <v xml:space="preserve">[01/00/00] </v>
      </c>
    </row>
    <row r="2868" spans="40:86">
      <c r="AN2868" s="23"/>
      <c r="AO2868" s="23"/>
      <c r="AP2868" s="23"/>
      <c r="AQ2868" s="23"/>
      <c r="AR2868" s="23"/>
      <c r="AS2868" s="23"/>
      <c r="AT2868" s="23"/>
      <c r="AU2868" s="23"/>
      <c r="AV2868" s="23"/>
      <c r="AW2868" s="23"/>
      <c r="AX2868" s="23"/>
      <c r="AY2868" s="23"/>
      <c r="AZ2868" s="23"/>
      <c r="BA2868" s="23"/>
      <c r="BB2868" s="23"/>
      <c r="BC2868" s="23"/>
      <c r="BD2868" s="23"/>
      <c r="BE2868" s="23"/>
      <c r="BF2868" s="23"/>
      <c r="CH2868" s="20" t="str">
        <f t="shared" si="102"/>
        <v xml:space="preserve">[01/00/00] </v>
      </c>
    </row>
    <row r="2869" spans="40:86">
      <c r="AN2869" s="23"/>
      <c r="AO2869" s="23"/>
      <c r="AP2869" s="23"/>
      <c r="AQ2869" s="23"/>
      <c r="AR2869" s="23"/>
      <c r="AS2869" s="23"/>
      <c r="AT2869" s="23"/>
      <c r="AU2869" s="23"/>
      <c r="AV2869" s="23"/>
      <c r="AW2869" s="23"/>
      <c r="AX2869" s="23"/>
      <c r="AY2869" s="23"/>
      <c r="AZ2869" s="23"/>
      <c r="BA2869" s="23"/>
      <c r="BB2869" s="23"/>
      <c r="BC2869" s="23"/>
      <c r="BD2869" s="23"/>
      <c r="BE2869" s="23"/>
      <c r="BF2869" s="23"/>
      <c r="CH2869" s="20" t="str">
        <f t="shared" si="102"/>
        <v xml:space="preserve">[01/00/00] </v>
      </c>
    </row>
    <row r="2870" spans="40:86">
      <c r="AN2870" s="23"/>
      <c r="AO2870" s="23"/>
      <c r="AP2870" s="23"/>
      <c r="AQ2870" s="23"/>
      <c r="AR2870" s="23"/>
      <c r="AS2870" s="23"/>
      <c r="AT2870" s="23"/>
      <c r="AU2870" s="23"/>
      <c r="AV2870" s="23"/>
      <c r="AW2870" s="23"/>
      <c r="AX2870" s="23"/>
      <c r="AY2870" s="23"/>
      <c r="AZ2870" s="23"/>
      <c r="BA2870" s="23"/>
      <c r="BB2870" s="23"/>
      <c r="BC2870" s="23"/>
      <c r="BD2870" s="23"/>
      <c r="BE2870" s="23"/>
      <c r="BF2870" s="23"/>
      <c r="CH2870" s="20" t="str">
        <f t="shared" si="102"/>
        <v xml:space="preserve">[01/00/00] </v>
      </c>
    </row>
    <row r="2871" spans="40:86">
      <c r="AN2871" s="23"/>
      <c r="AO2871" s="23"/>
      <c r="AP2871" s="23"/>
      <c r="AQ2871" s="23"/>
      <c r="AR2871" s="23"/>
      <c r="AS2871" s="23"/>
      <c r="AT2871" s="23"/>
      <c r="AU2871" s="23"/>
      <c r="AV2871" s="23"/>
      <c r="AW2871" s="23"/>
      <c r="AX2871" s="23"/>
      <c r="AY2871" s="23"/>
      <c r="AZ2871" s="23"/>
      <c r="BA2871" s="23"/>
      <c r="BB2871" s="23"/>
      <c r="BC2871" s="23"/>
      <c r="BD2871" s="23"/>
      <c r="BE2871" s="23"/>
      <c r="BF2871" s="23"/>
      <c r="CH2871" s="20" t="str">
        <f t="shared" si="102"/>
        <v xml:space="preserve">[01/00/00] </v>
      </c>
    </row>
    <row r="2872" spans="40:86">
      <c r="AN2872" s="23"/>
      <c r="AO2872" s="23"/>
      <c r="AP2872" s="23"/>
      <c r="AQ2872" s="23"/>
      <c r="AR2872" s="23"/>
      <c r="AS2872" s="23"/>
      <c r="AT2872" s="23"/>
      <c r="AU2872" s="23"/>
      <c r="AV2872" s="23"/>
      <c r="AW2872" s="23"/>
      <c r="AX2872" s="23"/>
      <c r="AY2872" s="23"/>
      <c r="AZ2872" s="23"/>
      <c r="BA2872" s="23"/>
      <c r="BB2872" s="23"/>
      <c r="BC2872" s="23"/>
      <c r="BD2872" s="23"/>
      <c r="BE2872" s="23"/>
      <c r="BF2872" s="23"/>
      <c r="CH2872" s="20" t="str">
        <f t="shared" si="102"/>
        <v xml:space="preserve">[01/00/00] </v>
      </c>
    </row>
    <row r="2873" spans="40:86">
      <c r="AN2873" s="23"/>
      <c r="AO2873" s="23"/>
      <c r="AP2873" s="23"/>
      <c r="AQ2873" s="23"/>
      <c r="AR2873" s="23"/>
      <c r="AS2873" s="23"/>
      <c r="AT2873" s="23"/>
      <c r="AU2873" s="23"/>
      <c r="AV2873" s="23"/>
      <c r="AW2873" s="23"/>
      <c r="AX2873" s="23"/>
      <c r="AY2873" s="23"/>
      <c r="AZ2873" s="23"/>
      <c r="BA2873" s="23"/>
      <c r="BB2873" s="23"/>
      <c r="BC2873" s="23"/>
      <c r="BD2873" s="23"/>
      <c r="BE2873" s="23"/>
      <c r="BF2873" s="23"/>
      <c r="CH2873" s="20" t="str">
        <f t="shared" si="102"/>
        <v xml:space="preserve">[01/00/00] </v>
      </c>
    </row>
    <row r="2874" spans="40:86">
      <c r="AN2874" s="23"/>
      <c r="AO2874" s="23"/>
      <c r="AP2874" s="23"/>
      <c r="AQ2874" s="23"/>
      <c r="AR2874" s="23"/>
      <c r="AS2874" s="23"/>
      <c r="AT2874" s="23"/>
      <c r="AU2874" s="23"/>
      <c r="AV2874" s="23"/>
      <c r="AW2874" s="23"/>
      <c r="AX2874" s="23"/>
      <c r="AY2874" s="23"/>
      <c r="AZ2874" s="23"/>
      <c r="BA2874" s="23"/>
      <c r="BB2874" s="23"/>
      <c r="BC2874" s="23"/>
      <c r="BD2874" s="23"/>
      <c r="BE2874" s="23"/>
      <c r="BF2874" s="23"/>
      <c r="CH2874" s="20" t="str">
        <f t="shared" si="102"/>
        <v xml:space="preserve">[01/00/00] </v>
      </c>
    </row>
    <row r="2875" spans="40:86">
      <c r="AN2875" s="23"/>
      <c r="AO2875" s="23"/>
      <c r="AP2875" s="23"/>
      <c r="AQ2875" s="23"/>
      <c r="AR2875" s="23"/>
      <c r="AS2875" s="23"/>
      <c r="AT2875" s="23"/>
      <c r="AU2875" s="23"/>
      <c r="AV2875" s="23"/>
      <c r="AW2875" s="23"/>
      <c r="AX2875" s="23"/>
      <c r="AY2875" s="23"/>
      <c r="AZ2875" s="23"/>
      <c r="BA2875" s="23"/>
      <c r="BB2875" s="23"/>
      <c r="BC2875" s="23"/>
      <c r="BD2875" s="23"/>
      <c r="BE2875" s="23"/>
      <c r="BF2875" s="23"/>
      <c r="CH2875" s="20" t="str">
        <f t="shared" si="102"/>
        <v xml:space="preserve">[01/00/00] </v>
      </c>
    </row>
    <row r="2876" spans="40:86">
      <c r="AN2876" s="23"/>
      <c r="AO2876" s="23"/>
      <c r="AP2876" s="23"/>
      <c r="AQ2876" s="23"/>
      <c r="AR2876" s="23"/>
      <c r="AS2876" s="23"/>
      <c r="AT2876" s="23"/>
      <c r="AU2876" s="23"/>
      <c r="AV2876" s="23"/>
      <c r="AW2876" s="23"/>
      <c r="AX2876" s="23"/>
      <c r="AY2876" s="23"/>
      <c r="AZ2876" s="23"/>
      <c r="BA2876" s="23"/>
      <c r="BB2876" s="23"/>
      <c r="BC2876" s="23"/>
      <c r="BD2876" s="23"/>
      <c r="BE2876" s="23"/>
      <c r="BF2876" s="23"/>
      <c r="CH2876" s="20" t="str">
        <f t="shared" si="102"/>
        <v xml:space="preserve">[01/00/00] </v>
      </c>
    </row>
    <row r="2877" spans="40:86">
      <c r="AN2877" s="23"/>
      <c r="AO2877" s="23"/>
      <c r="AP2877" s="23"/>
      <c r="AQ2877" s="23"/>
      <c r="AR2877" s="23"/>
      <c r="AS2877" s="23"/>
      <c r="AT2877" s="23"/>
      <c r="AU2877" s="23"/>
      <c r="AV2877" s="23"/>
      <c r="AW2877" s="23"/>
      <c r="AX2877" s="23"/>
      <c r="AY2877" s="23"/>
      <c r="AZ2877" s="23"/>
      <c r="BA2877" s="23"/>
      <c r="BB2877" s="23"/>
      <c r="BC2877" s="23"/>
      <c r="BD2877" s="23"/>
      <c r="BE2877" s="23"/>
      <c r="BF2877" s="23"/>
      <c r="CH2877" s="20" t="str">
        <f t="shared" si="102"/>
        <v xml:space="preserve">[01/00/00] </v>
      </c>
    </row>
    <row r="2878" spans="40:86">
      <c r="AN2878" s="23"/>
      <c r="AO2878" s="23"/>
      <c r="AP2878" s="23"/>
      <c r="AQ2878" s="23"/>
      <c r="AR2878" s="23"/>
      <c r="AS2878" s="23"/>
      <c r="AT2878" s="23"/>
      <c r="AU2878" s="23"/>
      <c r="AV2878" s="23"/>
      <c r="AW2878" s="23"/>
      <c r="AX2878" s="23"/>
      <c r="AY2878" s="23"/>
      <c r="AZ2878" s="23"/>
      <c r="BA2878" s="23"/>
      <c r="BB2878" s="23"/>
      <c r="BC2878" s="23"/>
      <c r="BD2878" s="23"/>
      <c r="BE2878" s="23"/>
      <c r="BF2878" s="23"/>
      <c r="CH2878" s="20" t="str">
        <f t="shared" si="102"/>
        <v xml:space="preserve">[01/00/00] </v>
      </c>
    </row>
    <row r="2879" spans="40:86">
      <c r="AN2879" s="23"/>
      <c r="AO2879" s="23"/>
      <c r="AP2879" s="23"/>
      <c r="AQ2879" s="23"/>
      <c r="AR2879" s="23"/>
      <c r="AS2879" s="23"/>
      <c r="AT2879" s="23"/>
      <c r="AU2879" s="23"/>
      <c r="AV2879" s="23"/>
      <c r="AW2879" s="23"/>
      <c r="AX2879" s="23"/>
      <c r="AY2879" s="23"/>
      <c r="AZ2879" s="23"/>
      <c r="BA2879" s="23"/>
      <c r="BB2879" s="23"/>
      <c r="BC2879" s="23"/>
      <c r="BD2879" s="23"/>
      <c r="BE2879" s="23"/>
      <c r="BF2879" s="23"/>
      <c r="CH2879" s="20" t="str">
        <f t="shared" si="102"/>
        <v xml:space="preserve">[01/00/00] </v>
      </c>
    </row>
    <row r="2880" spans="40:86">
      <c r="AN2880" s="23"/>
      <c r="AO2880" s="23"/>
      <c r="AP2880" s="23"/>
      <c r="AQ2880" s="23"/>
      <c r="AR2880" s="23"/>
      <c r="AS2880" s="23"/>
      <c r="AT2880" s="23"/>
      <c r="AU2880" s="23"/>
      <c r="AV2880" s="23"/>
      <c r="AW2880" s="23"/>
      <c r="AX2880" s="23"/>
      <c r="AY2880" s="23"/>
      <c r="AZ2880" s="23"/>
      <c r="BA2880" s="23"/>
      <c r="BB2880" s="23"/>
      <c r="BC2880" s="23"/>
      <c r="BD2880" s="23"/>
      <c r="BE2880" s="23"/>
      <c r="BF2880" s="23"/>
      <c r="CH2880" s="20" t="str">
        <f t="shared" si="102"/>
        <v xml:space="preserve">[01/00/00] </v>
      </c>
    </row>
    <row r="2881" spans="40:86">
      <c r="AN2881" s="23"/>
      <c r="AO2881" s="23"/>
      <c r="AP2881" s="23"/>
      <c r="AQ2881" s="23"/>
      <c r="AR2881" s="23"/>
      <c r="AS2881" s="23"/>
      <c r="AT2881" s="23"/>
      <c r="AU2881" s="23"/>
      <c r="AV2881" s="23"/>
      <c r="AW2881" s="23"/>
      <c r="AX2881" s="23"/>
      <c r="AY2881" s="23"/>
      <c r="AZ2881" s="23"/>
      <c r="BA2881" s="23"/>
      <c r="BB2881" s="23"/>
      <c r="BC2881" s="23"/>
      <c r="BD2881" s="23"/>
      <c r="BE2881" s="23"/>
      <c r="BF2881" s="23"/>
      <c r="CH2881" s="20" t="str">
        <f t="shared" si="102"/>
        <v xml:space="preserve">[01/00/00] </v>
      </c>
    </row>
    <row r="2882" spans="40:86">
      <c r="AN2882" s="23"/>
      <c r="AO2882" s="23"/>
      <c r="AP2882" s="23"/>
      <c r="AQ2882" s="23"/>
      <c r="AR2882" s="23"/>
      <c r="AS2882" s="23"/>
      <c r="AT2882" s="23"/>
      <c r="AU2882" s="23"/>
      <c r="AV2882" s="23"/>
      <c r="AW2882" s="23"/>
      <c r="AX2882" s="23"/>
      <c r="AY2882" s="23"/>
      <c r="AZ2882" s="23"/>
      <c r="BA2882" s="23"/>
      <c r="BB2882" s="23"/>
      <c r="BC2882" s="23"/>
      <c r="BD2882" s="23"/>
      <c r="BE2882" s="23"/>
      <c r="BF2882" s="23"/>
      <c r="CH2882" s="20" t="str">
        <f t="shared" si="102"/>
        <v xml:space="preserve">[01/00/00] </v>
      </c>
    </row>
    <row r="2883" spans="40:86">
      <c r="AN2883" s="23"/>
      <c r="AO2883" s="23"/>
      <c r="AP2883" s="23"/>
      <c r="AQ2883" s="23"/>
      <c r="AR2883" s="23"/>
      <c r="AS2883" s="23"/>
      <c r="AT2883" s="23"/>
      <c r="AU2883" s="23"/>
      <c r="AV2883" s="23"/>
      <c r="AW2883" s="23"/>
      <c r="AX2883" s="23"/>
      <c r="AY2883" s="23"/>
      <c r="AZ2883" s="23"/>
      <c r="BA2883" s="23"/>
      <c r="BB2883" s="23"/>
      <c r="BC2883" s="23"/>
      <c r="BD2883" s="23"/>
      <c r="BE2883" s="23"/>
      <c r="BF2883" s="23"/>
      <c r="CH2883" s="20" t="str">
        <f t="shared" si="102"/>
        <v xml:space="preserve">[01/00/00] </v>
      </c>
    </row>
    <row r="2884" spans="40:86">
      <c r="AN2884" s="23"/>
      <c r="AO2884" s="23"/>
      <c r="AP2884" s="23"/>
      <c r="AQ2884" s="23"/>
      <c r="AR2884" s="23"/>
      <c r="AS2884" s="23"/>
      <c r="AT2884" s="23"/>
      <c r="AU2884" s="23"/>
      <c r="AV2884" s="23"/>
      <c r="AW2884" s="23"/>
      <c r="AX2884" s="23"/>
      <c r="AY2884" s="23"/>
      <c r="AZ2884" s="23"/>
      <c r="BA2884" s="23"/>
      <c r="BB2884" s="23"/>
      <c r="BC2884" s="23"/>
      <c r="BD2884" s="23"/>
      <c r="BE2884" s="23"/>
      <c r="BF2884" s="23"/>
      <c r="CH2884" s="20" t="str">
        <f t="shared" ref="CH2884:CH2893" si="103">"[" &amp; TEXT(CD2884,"MM/DD/YY") &amp; "] "</f>
        <v xml:space="preserve">[01/00/00] </v>
      </c>
    </row>
    <row r="2885" spans="40:86">
      <c r="AN2885" s="23"/>
      <c r="AO2885" s="23"/>
      <c r="AP2885" s="23"/>
      <c r="AQ2885" s="23"/>
      <c r="AR2885" s="23"/>
      <c r="AS2885" s="23"/>
      <c r="AT2885" s="23"/>
      <c r="AU2885" s="23"/>
      <c r="AV2885" s="23"/>
      <c r="AW2885" s="23"/>
      <c r="AX2885" s="23"/>
      <c r="AY2885" s="23"/>
      <c r="AZ2885" s="23"/>
      <c r="BA2885" s="23"/>
      <c r="BB2885" s="23"/>
      <c r="BC2885" s="23"/>
      <c r="BD2885" s="23"/>
      <c r="BE2885" s="23"/>
      <c r="BF2885" s="23"/>
      <c r="CH2885" s="20" t="str">
        <f t="shared" si="103"/>
        <v xml:space="preserve">[01/00/00] </v>
      </c>
    </row>
    <row r="2886" spans="40:86">
      <c r="AN2886" s="23"/>
      <c r="AO2886" s="23"/>
      <c r="AP2886" s="23"/>
      <c r="AQ2886" s="23"/>
      <c r="AR2886" s="23"/>
      <c r="AS2886" s="23"/>
      <c r="AT2886" s="23"/>
      <c r="AU2886" s="23"/>
      <c r="AV2886" s="23"/>
      <c r="AW2886" s="23"/>
      <c r="AX2886" s="23"/>
      <c r="AY2886" s="23"/>
      <c r="AZ2886" s="23"/>
      <c r="BA2886" s="23"/>
      <c r="BB2886" s="23"/>
      <c r="BC2886" s="23"/>
      <c r="BD2886" s="23"/>
      <c r="BE2886" s="23"/>
      <c r="BF2886" s="23"/>
      <c r="CH2886" s="20" t="str">
        <f t="shared" si="103"/>
        <v xml:space="preserve">[01/00/00] </v>
      </c>
    </row>
    <row r="2887" spans="40:86">
      <c r="AN2887" s="23"/>
      <c r="AO2887" s="23"/>
      <c r="AP2887" s="23"/>
      <c r="AQ2887" s="23"/>
      <c r="AR2887" s="23"/>
      <c r="AS2887" s="23"/>
      <c r="AT2887" s="23"/>
      <c r="AU2887" s="23"/>
      <c r="AV2887" s="23"/>
      <c r="AW2887" s="23"/>
      <c r="AX2887" s="23"/>
      <c r="AY2887" s="23"/>
      <c r="AZ2887" s="23"/>
      <c r="BA2887" s="23"/>
      <c r="BB2887" s="23"/>
      <c r="BC2887" s="23"/>
      <c r="BD2887" s="23"/>
      <c r="BE2887" s="23"/>
      <c r="BF2887" s="23"/>
      <c r="CH2887" s="20" t="str">
        <f t="shared" si="103"/>
        <v xml:space="preserve">[01/00/00] </v>
      </c>
    </row>
    <row r="2888" spans="40:86">
      <c r="AN2888" s="23"/>
      <c r="AO2888" s="23"/>
      <c r="AP2888" s="23"/>
      <c r="AQ2888" s="23"/>
      <c r="AR2888" s="23"/>
      <c r="AS2888" s="23"/>
      <c r="AT2888" s="23"/>
      <c r="AU2888" s="23"/>
      <c r="AV2888" s="23"/>
      <c r="AW2888" s="23"/>
      <c r="AX2888" s="23"/>
      <c r="AY2888" s="23"/>
      <c r="AZ2888" s="23"/>
      <c r="BA2888" s="23"/>
      <c r="BB2888" s="23"/>
      <c r="BC2888" s="23"/>
      <c r="BD2888" s="23"/>
      <c r="BE2888" s="23"/>
      <c r="BF2888" s="23"/>
      <c r="CH2888" s="20" t="str">
        <f t="shared" si="103"/>
        <v xml:space="preserve">[01/00/00] </v>
      </c>
    </row>
    <row r="2889" spans="40:86">
      <c r="AN2889" s="23"/>
      <c r="AO2889" s="23"/>
      <c r="AP2889" s="23"/>
      <c r="AQ2889" s="23"/>
      <c r="AR2889" s="23"/>
      <c r="AS2889" s="23"/>
      <c r="AT2889" s="23"/>
      <c r="AU2889" s="23"/>
      <c r="AV2889" s="23"/>
      <c r="AW2889" s="23"/>
      <c r="AX2889" s="23"/>
      <c r="AY2889" s="23"/>
      <c r="AZ2889" s="23"/>
      <c r="BA2889" s="23"/>
      <c r="BB2889" s="23"/>
      <c r="BC2889" s="23"/>
      <c r="BD2889" s="23"/>
      <c r="BE2889" s="23"/>
      <c r="BF2889" s="23"/>
      <c r="CH2889" s="20" t="str">
        <f t="shared" si="103"/>
        <v xml:space="preserve">[01/00/00] </v>
      </c>
    </row>
    <row r="2890" spans="40:86">
      <c r="AN2890" s="23"/>
      <c r="AO2890" s="23"/>
      <c r="AP2890" s="23"/>
      <c r="AQ2890" s="23"/>
      <c r="AR2890" s="23"/>
      <c r="AS2890" s="23"/>
      <c r="AT2890" s="23"/>
      <c r="AU2890" s="23"/>
      <c r="AV2890" s="23"/>
      <c r="AW2890" s="23"/>
      <c r="AX2890" s="23"/>
      <c r="AY2890" s="23"/>
      <c r="AZ2890" s="23"/>
      <c r="BA2890" s="23"/>
      <c r="BB2890" s="23"/>
      <c r="BC2890" s="23"/>
      <c r="BD2890" s="23"/>
      <c r="BE2890" s="23"/>
      <c r="BF2890" s="23"/>
      <c r="CH2890" s="20" t="str">
        <f t="shared" si="103"/>
        <v xml:space="preserve">[01/00/00] </v>
      </c>
    </row>
    <row r="2891" spans="40:86">
      <c r="AN2891" s="23"/>
      <c r="AO2891" s="23"/>
      <c r="AP2891" s="23"/>
      <c r="AQ2891" s="23"/>
      <c r="AR2891" s="23"/>
      <c r="AS2891" s="23"/>
      <c r="AT2891" s="23"/>
      <c r="AU2891" s="23"/>
      <c r="AV2891" s="23"/>
      <c r="AW2891" s="23"/>
      <c r="AX2891" s="23"/>
      <c r="AY2891" s="23"/>
      <c r="AZ2891" s="23"/>
      <c r="BA2891" s="23"/>
      <c r="BB2891" s="23"/>
      <c r="BC2891" s="23"/>
      <c r="BD2891" s="23"/>
      <c r="BE2891" s="23"/>
      <c r="BF2891" s="23"/>
      <c r="CH2891" s="20" t="str">
        <f t="shared" si="103"/>
        <v xml:space="preserve">[01/00/00] </v>
      </c>
    </row>
    <row r="2892" spans="40:86">
      <c r="AN2892" s="23"/>
      <c r="AO2892" s="23"/>
      <c r="AP2892" s="23"/>
      <c r="AQ2892" s="23"/>
      <c r="AR2892" s="23"/>
      <c r="AS2892" s="23"/>
      <c r="AT2892" s="23"/>
      <c r="AU2892" s="23"/>
      <c r="AV2892" s="23"/>
      <c r="AW2892" s="23"/>
      <c r="AX2892" s="23"/>
      <c r="AY2892" s="23"/>
      <c r="AZ2892" s="23"/>
      <c r="BA2892" s="23"/>
      <c r="BB2892" s="23"/>
      <c r="BC2892" s="23"/>
      <c r="BD2892" s="23"/>
      <c r="BE2892" s="23"/>
      <c r="BF2892" s="23"/>
      <c r="CH2892" s="20" t="str">
        <f t="shared" si="103"/>
        <v xml:space="preserve">[01/00/00] </v>
      </c>
    </row>
    <row r="2893" spans="40:86">
      <c r="AN2893" s="23"/>
      <c r="AO2893" s="23"/>
      <c r="AP2893" s="23"/>
      <c r="AQ2893" s="23"/>
      <c r="AR2893" s="23"/>
      <c r="AS2893" s="23"/>
      <c r="AT2893" s="23"/>
      <c r="AU2893" s="23"/>
      <c r="AV2893" s="23"/>
      <c r="AW2893" s="23"/>
      <c r="AX2893" s="23"/>
      <c r="AY2893" s="23"/>
      <c r="AZ2893" s="23"/>
      <c r="BA2893" s="23"/>
      <c r="BB2893" s="23"/>
      <c r="BC2893" s="23"/>
      <c r="BD2893" s="23"/>
      <c r="BE2893" s="23"/>
      <c r="BF2893" s="23"/>
      <c r="CH2893" s="20" t="str">
        <f t="shared" si="103"/>
        <v xml:space="preserve">[01/00/00] </v>
      </c>
    </row>
    <row r="2894" spans="40:86">
      <c r="AN2894" s="23"/>
      <c r="AO2894" s="23"/>
      <c r="AP2894" s="23"/>
      <c r="AQ2894" s="23"/>
      <c r="AR2894" s="23"/>
      <c r="AS2894" s="23"/>
      <c r="AT2894" s="23"/>
      <c r="AU2894" s="23"/>
      <c r="AV2894" s="23"/>
      <c r="AW2894" s="23"/>
      <c r="AX2894" s="23"/>
      <c r="AY2894" s="23"/>
      <c r="AZ2894" s="23"/>
      <c r="BA2894" s="23"/>
      <c r="BB2894" s="23"/>
      <c r="BC2894" s="23"/>
      <c r="BD2894" s="23"/>
      <c r="BE2894" s="23"/>
      <c r="BF2894" s="23"/>
    </row>
    <row r="2895" spans="40:86">
      <c r="AN2895" s="23"/>
      <c r="AO2895" s="23"/>
      <c r="AP2895" s="23"/>
      <c r="AQ2895" s="23"/>
      <c r="AR2895" s="23"/>
      <c r="AS2895" s="23"/>
      <c r="AT2895" s="23"/>
      <c r="AU2895" s="23"/>
      <c r="AV2895" s="23"/>
      <c r="AW2895" s="23"/>
      <c r="AX2895" s="23"/>
      <c r="AY2895" s="23"/>
      <c r="AZ2895" s="23"/>
      <c r="BA2895" s="23"/>
      <c r="BB2895" s="23"/>
      <c r="BC2895" s="23"/>
      <c r="BD2895" s="23"/>
      <c r="BE2895" s="23"/>
      <c r="BF2895" s="23"/>
    </row>
    <row r="2896" spans="40:86">
      <c r="AN2896" s="23"/>
      <c r="AO2896" s="23"/>
      <c r="AP2896" s="23"/>
      <c r="AQ2896" s="23"/>
      <c r="AR2896" s="23"/>
      <c r="AS2896" s="23"/>
      <c r="AT2896" s="23"/>
      <c r="AU2896" s="23"/>
      <c r="AV2896" s="23"/>
      <c r="AW2896" s="23"/>
      <c r="AX2896" s="23"/>
      <c r="AY2896" s="23"/>
      <c r="AZ2896" s="23"/>
      <c r="BA2896" s="23"/>
      <c r="BB2896" s="23"/>
      <c r="BC2896" s="23"/>
      <c r="BD2896" s="23"/>
      <c r="BE2896" s="23"/>
      <c r="BF2896" s="23"/>
    </row>
    <row r="2897" spans="40:58">
      <c r="AN2897" s="23"/>
      <c r="AO2897" s="23"/>
      <c r="AP2897" s="23"/>
      <c r="AQ2897" s="23"/>
      <c r="AR2897" s="23"/>
      <c r="AS2897" s="23"/>
      <c r="AT2897" s="23"/>
      <c r="AU2897" s="23"/>
      <c r="AV2897" s="23"/>
      <c r="AW2897" s="23"/>
      <c r="AX2897" s="23"/>
      <c r="AY2897" s="23"/>
      <c r="AZ2897" s="23"/>
      <c r="BA2897" s="23"/>
      <c r="BB2897" s="23"/>
      <c r="BC2897" s="23"/>
      <c r="BD2897" s="23"/>
      <c r="BE2897" s="23"/>
      <c r="BF2897" s="23"/>
    </row>
    <row r="2898" spans="40:58">
      <c r="AN2898" s="23"/>
      <c r="AO2898" s="23"/>
      <c r="AP2898" s="23"/>
      <c r="AQ2898" s="23"/>
      <c r="AR2898" s="23"/>
      <c r="AS2898" s="23"/>
      <c r="AT2898" s="23"/>
      <c r="AU2898" s="23"/>
      <c r="AV2898" s="23"/>
      <c r="AW2898" s="23"/>
      <c r="AX2898" s="23"/>
      <c r="AY2898" s="23"/>
      <c r="AZ2898" s="23"/>
      <c r="BA2898" s="23"/>
      <c r="BB2898" s="23"/>
      <c r="BC2898" s="23"/>
      <c r="BD2898" s="23"/>
      <c r="BE2898" s="23"/>
      <c r="BF2898" s="23"/>
    </row>
    <row r="2899" spans="40:58">
      <c r="AN2899" s="23"/>
      <c r="AO2899" s="23"/>
      <c r="AP2899" s="23"/>
      <c r="AQ2899" s="23"/>
      <c r="AR2899" s="23"/>
      <c r="AS2899" s="23"/>
      <c r="AT2899" s="23"/>
      <c r="AU2899" s="23"/>
      <c r="AV2899" s="23"/>
      <c r="AW2899" s="23"/>
      <c r="AX2899" s="23"/>
      <c r="AY2899" s="23"/>
      <c r="AZ2899" s="23"/>
      <c r="BA2899" s="23"/>
      <c r="BB2899" s="23"/>
      <c r="BC2899" s="23"/>
      <c r="BD2899" s="23"/>
      <c r="BE2899" s="23"/>
      <c r="BF2899" s="23"/>
    </row>
    <row r="2900" spans="40:58">
      <c r="AN2900" s="23"/>
      <c r="AO2900" s="23"/>
      <c r="AP2900" s="23"/>
      <c r="AQ2900" s="23"/>
      <c r="AR2900" s="23"/>
      <c r="AS2900" s="23"/>
      <c r="AT2900" s="23"/>
      <c r="AU2900" s="23"/>
      <c r="AV2900" s="23"/>
      <c r="AW2900" s="23"/>
      <c r="AX2900" s="23"/>
      <c r="AY2900" s="23"/>
      <c r="AZ2900" s="23"/>
      <c r="BA2900" s="23"/>
      <c r="BB2900" s="23"/>
      <c r="BC2900" s="23"/>
      <c r="BD2900" s="23"/>
      <c r="BE2900" s="23"/>
      <c r="BF2900" s="23"/>
    </row>
    <row r="2901" spans="40:58">
      <c r="AN2901" s="23"/>
      <c r="AO2901" s="23"/>
      <c r="AP2901" s="23"/>
      <c r="AQ2901" s="23"/>
      <c r="AR2901" s="23"/>
      <c r="AS2901" s="23"/>
      <c r="AT2901" s="23"/>
      <c r="AU2901" s="23"/>
      <c r="AV2901" s="23"/>
      <c r="AW2901" s="23"/>
      <c r="AX2901" s="23"/>
      <c r="AY2901" s="23"/>
      <c r="AZ2901" s="23"/>
      <c r="BA2901" s="23"/>
      <c r="BB2901" s="23"/>
      <c r="BC2901" s="23"/>
      <c r="BD2901" s="23"/>
      <c r="BE2901" s="23"/>
      <c r="BF2901" s="23"/>
    </row>
    <row r="2902" spans="40:58">
      <c r="AN2902" s="23"/>
      <c r="AO2902" s="23"/>
      <c r="AP2902" s="23"/>
      <c r="AQ2902" s="23"/>
      <c r="AR2902" s="23"/>
      <c r="AS2902" s="23"/>
      <c r="AT2902" s="23"/>
      <c r="AU2902" s="23"/>
      <c r="AV2902" s="23"/>
      <c r="AW2902" s="23"/>
      <c r="AX2902" s="23"/>
      <c r="AY2902" s="23"/>
      <c r="AZ2902" s="23"/>
      <c r="BA2902" s="23"/>
      <c r="BB2902" s="23"/>
      <c r="BC2902" s="23"/>
      <c r="BD2902" s="23"/>
      <c r="BE2902" s="23"/>
      <c r="BF2902" s="23"/>
    </row>
    <row r="2903" spans="40:58">
      <c r="AN2903" s="23"/>
      <c r="AO2903" s="23"/>
      <c r="AP2903" s="23"/>
      <c r="AQ2903" s="23"/>
      <c r="AR2903" s="23"/>
      <c r="AS2903" s="23"/>
      <c r="AT2903" s="23"/>
      <c r="AU2903" s="23"/>
      <c r="AV2903" s="23"/>
      <c r="AW2903" s="23"/>
      <c r="AX2903" s="23"/>
      <c r="AY2903" s="23"/>
      <c r="AZ2903" s="23"/>
      <c r="BA2903" s="23"/>
      <c r="BB2903" s="23"/>
      <c r="BC2903" s="23"/>
      <c r="BD2903" s="23"/>
      <c r="BE2903" s="23"/>
      <c r="BF2903" s="23"/>
    </row>
    <row r="2904" spans="40:58">
      <c r="AN2904" s="23"/>
      <c r="AO2904" s="23"/>
      <c r="AP2904" s="23"/>
      <c r="AQ2904" s="23"/>
      <c r="AR2904" s="23"/>
      <c r="AS2904" s="23"/>
      <c r="AT2904" s="23"/>
      <c r="AU2904" s="23"/>
      <c r="AV2904" s="23"/>
      <c r="AW2904" s="23"/>
      <c r="AX2904" s="23"/>
      <c r="AY2904" s="23"/>
      <c r="AZ2904" s="23"/>
      <c r="BA2904" s="23"/>
      <c r="BB2904" s="23"/>
      <c r="BC2904" s="23"/>
      <c r="BD2904" s="23"/>
      <c r="BE2904" s="23"/>
      <c r="BF2904" s="23"/>
    </row>
    <row r="2905" spans="40:58">
      <c r="AN2905" s="23"/>
      <c r="AO2905" s="23"/>
      <c r="AP2905" s="23"/>
      <c r="AQ2905" s="23"/>
      <c r="AR2905" s="23"/>
      <c r="AS2905" s="23"/>
      <c r="AT2905" s="23"/>
      <c r="AU2905" s="23"/>
      <c r="AV2905" s="23"/>
      <c r="AW2905" s="23"/>
      <c r="AX2905" s="23"/>
      <c r="AY2905" s="23"/>
      <c r="AZ2905" s="23"/>
      <c r="BA2905" s="23"/>
      <c r="BB2905" s="23"/>
      <c r="BC2905" s="23"/>
      <c r="BD2905" s="23"/>
      <c r="BE2905" s="23"/>
      <c r="BF2905" s="23"/>
    </row>
    <row r="2906" spans="40:58">
      <c r="AN2906" s="23"/>
      <c r="AO2906" s="23"/>
      <c r="AP2906" s="23"/>
      <c r="AQ2906" s="23"/>
      <c r="AR2906" s="23"/>
      <c r="AS2906" s="23"/>
      <c r="AT2906" s="23"/>
      <c r="AU2906" s="23"/>
      <c r="AV2906" s="23"/>
      <c r="AW2906" s="23"/>
      <c r="AX2906" s="23"/>
      <c r="AY2906" s="23"/>
      <c r="AZ2906" s="23"/>
      <c r="BA2906" s="23"/>
      <c r="BB2906" s="23"/>
      <c r="BC2906" s="23"/>
      <c r="BD2906" s="23"/>
      <c r="BE2906" s="23"/>
      <c r="BF2906" s="23"/>
    </row>
    <row r="2907" spans="40:58">
      <c r="AN2907" s="23"/>
      <c r="AO2907" s="23"/>
      <c r="AP2907" s="23"/>
      <c r="AQ2907" s="23"/>
      <c r="AR2907" s="23"/>
      <c r="AS2907" s="23"/>
      <c r="AT2907" s="23"/>
      <c r="AU2907" s="23"/>
      <c r="AV2907" s="23"/>
      <c r="AW2907" s="23"/>
      <c r="AX2907" s="23"/>
      <c r="AY2907" s="23"/>
      <c r="AZ2907" s="23"/>
      <c r="BA2907" s="23"/>
      <c r="BB2907" s="23"/>
      <c r="BC2907" s="23"/>
      <c r="BD2907" s="23"/>
      <c r="BE2907" s="23"/>
      <c r="BF2907" s="23"/>
    </row>
    <row r="2908" spans="40:58">
      <c r="AN2908" s="23"/>
      <c r="AO2908" s="23"/>
      <c r="AP2908" s="23"/>
      <c r="AQ2908" s="23"/>
      <c r="AR2908" s="23"/>
      <c r="AS2908" s="23"/>
      <c r="AT2908" s="23"/>
      <c r="AU2908" s="23"/>
      <c r="AV2908" s="23"/>
      <c r="AW2908" s="23"/>
      <c r="AX2908" s="23"/>
      <c r="AY2908" s="23"/>
      <c r="AZ2908" s="23"/>
      <c r="BA2908" s="23"/>
      <c r="BB2908" s="23"/>
      <c r="BC2908" s="23"/>
      <c r="BD2908" s="23"/>
      <c r="BE2908" s="23"/>
      <c r="BF2908" s="23"/>
    </row>
    <row r="2909" spans="40:58">
      <c r="AN2909" s="23"/>
      <c r="AO2909" s="23"/>
      <c r="AP2909" s="23"/>
      <c r="AQ2909" s="23"/>
      <c r="AR2909" s="23"/>
      <c r="AS2909" s="23"/>
      <c r="AT2909" s="23"/>
      <c r="AU2909" s="23"/>
      <c r="AV2909" s="23"/>
      <c r="AW2909" s="23"/>
      <c r="AX2909" s="23"/>
      <c r="AY2909" s="23"/>
      <c r="AZ2909" s="23"/>
      <c r="BA2909" s="23"/>
      <c r="BB2909" s="23"/>
      <c r="BC2909" s="23"/>
      <c r="BD2909" s="23"/>
      <c r="BE2909" s="23"/>
      <c r="BF2909" s="23"/>
    </row>
    <row r="2910" spans="40:58">
      <c r="AN2910" s="23"/>
      <c r="AO2910" s="23"/>
      <c r="AP2910" s="23"/>
      <c r="AQ2910" s="23"/>
      <c r="AR2910" s="23"/>
      <c r="AS2910" s="23"/>
      <c r="AT2910" s="23"/>
      <c r="AU2910" s="23"/>
      <c r="AV2910" s="23"/>
      <c r="AW2910" s="23"/>
      <c r="AX2910" s="23"/>
      <c r="AY2910" s="23"/>
      <c r="AZ2910" s="23"/>
      <c r="BA2910" s="23"/>
      <c r="BB2910" s="23"/>
      <c r="BC2910" s="23"/>
      <c r="BD2910" s="23"/>
      <c r="BE2910" s="23"/>
      <c r="BF2910" s="23"/>
    </row>
    <row r="2911" spans="40:58">
      <c r="AN2911" s="23"/>
      <c r="AO2911" s="23"/>
      <c r="AP2911" s="23"/>
      <c r="AQ2911" s="23"/>
      <c r="AR2911" s="23"/>
      <c r="AS2911" s="23"/>
      <c r="AT2911" s="23"/>
      <c r="AU2911" s="23"/>
      <c r="AV2911" s="23"/>
      <c r="AW2911" s="23"/>
      <c r="AX2911" s="23"/>
      <c r="AY2911" s="23"/>
      <c r="AZ2911" s="23"/>
      <c r="BA2911" s="23"/>
      <c r="BB2911" s="23"/>
      <c r="BC2911" s="23"/>
      <c r="BD2911" s="23"/>
      <c r="BE2911" s="23"/>
      <c r="BF2911" s="23"/>
    </row>
    <row r="2912" spans="40:58">
      <c r="AN2912" s="23"/>
      <c r="AO2912" s="23"/>
      <c r="AP2912" s="23"/>
      <c r="AQ2912" s="23"/>
      <c r="AR2912" s="23"/>
      <c r="AS2912" s="23"/>
      <c r="AT2912" s="23"/>
      <c r="AU2912" s="23"/>
      <c r="AV2912" s="23"/>
      <c r="AW2912" s="23"/>
      <c r="AX2912" s="23"/>
      <c r="AY2912" s="23"/>
      <c r="AZ2912" s="23"/>
      <c r="BA2912" s="23"/>
      <c r="BB2912" s="23"/>
      <c r="BC2912" s="23"/>
      <c r="BD2912" s="23"/>
      <c r="BE2912" s="23"/>
      <c r="BF2912" s="23"/>
    </row>
    <row r="2913" spans="40:58">
      <c r="AN2913" s="23"/>
      <c r="AO2913" s="23"/>
      <c r="AP2913" s="23"/>
      <c r="AQ2913" s="23"/>
      <c r="AR2913" s="23"/>
      <c r="AS2913" s="23"/>
      <c r="AT2913" s="23"/>
      <c r="AU2913" s="23"/>
      <c r="AV2913" s="23"/>
      <c r="AW2913" s="23"/>
      <c r="AX2913" s="23"/>
      <c r="AY2913" s="23"/>
      <c r="AZ2913" s="23"/>
      <c r="BA2913" s="23"/>
      <c r="BB2913" s="23"/>
      <c r="BC2913" s="23"/>
      <c r="BD2913" s="23"/>
      <c r="BE2913" s="23"/>
      <c r="BF2913" s="23"/>
    </row>
    <row r="2914" spans="40:58">
      <c r="AN2914" s="23"/>
      <c r="AO2914" s="23"/>
      <c r="AP2914" s="23"/>
      <c r="AQ2914" s="23"/>
      <c r="AR2914" s="23"/>
      <c r="AS2914" s="23"/>
      <c r="AT2914" s="23"/>
      <c r="AU2914" s="23"/>
      <c r="AV2914" s="23"/>
      <c r="AW2914" s="23"/>
      <c r="AX2914" s="23"/>
      <c r="AY2914" s="23"/>
      <c r="AZ2914" s="23"/>
      <c r="BA2914" s="23"/>
      <c r="BB2914" s="23"/>
      <c r="BC2914" s="23"/>
      <c r="BD2914" s="23"/>
      <c r="BE2914" s="23"/>
      <c r="BF2914" s="23"/>
    </row>
    <row r="2915" spans="40:58">
      <c r="AN2915" s="23"/>
      <c r="AO2915" s="23"/>
      <c r="AP2915" s="23"/>
      <c r="AQ2915" s="23"/>
      <c r="AR2915" s="23"/>
      <c r="AS2915" s="23"/>
      <c r="AT2915" s="23"/>
      <c r="AU2915" s="23"/>
      <c r="AV2915" s="23"/>
      <c r="AW2915" s="23"/>
      <c r="AX2915" s="23"/>
      <c r="AY2915" s="23"/>
      <c r="AZ2915" s="23"/>
      <c r="BA2915" s="23"/>
      <c r="BB2915" s="23"/>
      <c r="BC2915" s="23"/>
      <c r="BD2915" s="23"/>
      <c r="BE2915" s="23"/>
      <c r="BF2915" s="23"/>
    </row>
    <row r="2916" spans="40:58">
      <c r="AN2916" s="23"/>
      <c r="AO2916" s="23"/>
      <c r="AP2916" s="23"/>
      <c r="AQ2916" s="23"/>
      <c r="AR2916" s="23"/>
      <c r="AS2916" s="23"/>
      <c r="AT2916" s="23"/>
      <c r="AU2916" s="23"/>
      <c r="AV2916" s="23"/>
      <c r="AW2916" s="23"/>
      <c r="AX2916" s="23"/>
      <c r="AY2916" s="23"/>
      <c r="AZ2916" s="23"/>
      <c r="BA2916" s="23"/>
      <c r="BB2916" s="23"/>
      <c r="BC2916" s="23"/>
      <c r="BD2916" s="23"/>
      <c r="BE2916" s="23"/>
      <c r="BF2916" s="23"/>
    </row>
    <row r="2917" spans="40:58">
      <c r="AN2917" s="23"/>
      <c r="AO2917" s="23"/>
      <c r="AP2917" s="23"/>
      <c r="AQ2917" s="23"/>
      <c r="AR2917" s="23"/>
      <c r="AS2917" s="23"/>
      <c r="AT2917" s="23"/>
      <c r="AU2917" s="23"/>
      <c r="AV2917" s="23"/>
      <c r="AW2917" s="23"/>
      <c r="AX2917" s="23"/>
      <c r="AY2917" s="23"/>
      <c r="AZ2917" s="23"/>
      <c r="BA2917" s="23"/>
      <c r="BB2917" s="23"/>
      <c r="BC2917" s="23"/>
      <c r="BD2917" s="23"/>
      <c r="BE2917" s="23"/>
      <c r="BF2917" s="23"/>
    </row>
    <row r="2918" spans="40:58">
      <c r="AN2918" s="23"/>
      <c r="AO2918" s="23"/>
      <c r="AP2918" s="23"/>
      <c r="AQ2918" s="23"/>
      <c r="AR2918" s="23"/>
      <c r="AS2918" s="23"/>
      <c r="AT2918" s="23"/>
      <c r="AU2918" s="23"/>
      <c r="AV2918" s="23"/>
      <c r="AW2918" s="23"/>
      <c r="AX2918" s="23"/>
      <c r="AY2918" s="23"/>
      <c r="AZ2918" s="23"/>
      <c r="BA2918" s="23"/>
      <c r="BB2918" s="23"/>
      <c r="BC2918" s="23"/>
      <c r="BD2918" s="23"/>
      <c r="BE2918" s="23"/>
      <c r="BF2918" s="23"/>
    </row>
    <row r="2919" spans="40:58">
      <c r="AN2919" s="23"/>
      <c r="AO2919" s="23"/>
      <c r="AP2919" s="23"/>
      <c r="AQ2919" s="23"/>
      <c r="AR2919" s="23"/>
      <c r="AS2919" s="23"/>
      <c r="AT2919" s="23"/>
      <c r="AU2919" s="23"/>
      <c r="AV2919" s="23"/>
      <c r="AW2919" s="23"/>
      <c r="AX2919" s="23"/>
      <c r="AY2919" s="23"/>
      <c r="AZ2919" s="23"/>
      <c r="BA2919" s="23"/>
      <c r="BB2919" s="23"/>
      <c r="BC2919" s="23"/>
      <c r="BD2919" s="23"/>
      <c r="BE2919" s="23"/>
      <c r="BF2919" s="23"/>
    </row>
    <row r="2920" spans="40:58">
      <c r="AN2920" s="23"/>
      <c r="AO2920" s="23"/>
      <c r="AP2920" s="23"/>
      <c r="AQ2920" s="23"/>
      <c r="AR2920" s="23"/>
      <c r="AS2920" s="23"/>
      <c r="AT2920" s="23"/>
      <c r="AU2920" s="23"/>
      <c r="AV2920" s="23"/>
      <c r="AW2920" s="23"/>
      <c r="AX2920" s="23"/>
      <c r="AY2920" s="23"/>
      <c r="AZ2920" s="23"/>
      <c r="BA2920" s="23"/>
      <c r="BB2920" s="23"/>
      <c r="BC2920" s="23"/>
      <c r="BD2920" s="23"/>
      <c r="BE2920" s="23"/>
      <c r="BF2920" s="23"/>
    </row>
    <row r="2921" spans="40:58">
      <c r="AN2921" s="23"/>
      <c r="AO2921" s="23"/>
      <c r="AP2921" s="23"/>
      <c r="AQ2921" s="23"/>
      <c r="AR2921" s="23"/>
      <c r="AS2921" s="23"/>
      <c r="AT2921" s="23"/>
      <c r="AU2921" s="23"/>
      <c r="AV2921" s="23"/>
      <c r="AW2921" s="23"/>
      <c r="AX2921" s="23"/>
      <c r="AY2921" s="23"/>
      <c r="AZ2921" s="23"/>
      <c r="BA2921" s="23"/>
      <c r="BB2921" s="23"/>
      <c r="BC2921" s="23"/>
      <c r="BD2921" s="23"/>
      <c r="BE2921" s="23"/>
      <c r="BF2921" s="23"/>
    </row>
    <row r="2922" spans="40:58">
      <c r="AN2922" s="23"/>
      <c r="AO2922" s="23"/>
      <c r="AP2922" s="23"/>
      <c r="AQ2922" s="23"/>
      <c r="AR2922" s="23"/>
      <c r="AS2922" s="23"/>
      <c r="AT2922" s="23"/>
      <c r="AU2922" s="23"/>
      <c r="AV2922" s="23"/>
      <c r="AW2922" s="23"/>
      <c r="AX2922" s="23"/>
      <c r="AY2922" s="23"/>
      <c r="AZ2922" s="23"/>
      <c r="BA2922" s="23"/>
      <c r="BB2922" s="23"/>
      <c r="BC2922" s="23"/>
      <c r="BD2922" s="23"/>
      <c r="BE2922" s="23"/>
      <c r="BF2922" s="23"/>
    </row>
    <row r="2923" spans="40:58">
      <c r="AN2923" s="23"/>
      <c r="AO2923" s="23"/>
      <c r="AP2923" s="23"/>
      <c r="AQ2923" s="23"/>
      <c r="AR2923" s="23"/>
      <c r="AS2923" s="23"/>
      <c r="AT2923" s="23"/>
      <c r="AU2923" s="23"/>
      <c r="AV2923" s="23"/>
      <c r="AW2923" s="23"/>
      <c r="AX2923" s="23"/>
      <c r="AY2923" s="23"/>
      <c r="AZ2923" s="23"/>
      <c r="BA2923" s="23"/>
      <c r="BB2923" s="23"/>
      <c r="BC2923" s="23"/>
      <c r="BD2923" s="23"/>
      <c r="BE2923" s="23"/>
      <c r="BF2923" s="23"/>
    </row>
    <row r="2924" spans="40:58">
      <c r="AN2924" s="23"/>
      <c r="AO2924" s="23"/>
      <c r="AP2924" s="23"/>
      <c r="AQ2924" s="23"/>
      <c r="AR2924" s="23"/>
      <c r="AS2924" s="23"/>
      <c r="AT2924" s="23"/>
      <c r="AU2924" s="23"/>
      <c r="AV2924" s="23"/>
      <c r="AW2924" s="23"/>
      <c r="AX2924" s="23"/>
      <c r="AY2924" s="23"/>
      <c r="AZ2924" s="23"/>
      <c r="BA2924" s="23"/>
      <c r="BB2924" s="23"/>
      <c r="BC2924" s="23"/>
      <c r="BD2924" s="23"/>
      <c r="BE2924" s="23"/>
      <c r="BF2924" s="23"/>
    </row>
    <row r="2925" spans="40:58">
      <c r="AN2925" s="23"/>
      <c r="AO2925" s="23"/>
      <c r="AP2925" s="23"/>
      <c r="AQ2925" s="23"/>
      <c r="AR2925" s="23"/>
      <c r="AS2925" s="23"/>
      <c r="AT2925" s="23"/>
      <c r="AU2925" s="23"/>
      <c r="AV2925" s="23"/>
      <c r="AW2925" s="23"/>
      <c r="AX2925" s="23"/>
      <c r="AY2925" s="23"/>
      <c r="AZ2925" s="23"/>
      <c r="BA2925" s="23"/>
      <c r="BB2925" s="23"/>
      <c r="BC2925" s="23"/>
      <c r="BD2925" s="23"/>
      <c r="BE2925" s="23"/>
      <c r="BF2925" s="23"/>
    </row>
    <row r="2926" spans="40:58">
      <c r="AN2926" s="23"/>
      <c r="AO2926" s="23"/>
      <c r="AP2926" s="23"/>
      <c r="AQ2926" s="23"/>
      <c r="AR2926" s="23"/>
      <c r="AS2926" s="23"/>
      <c r="AT2926" s="23"/>
      <c r="AU2926" s="23"/>
      <c r="AV2926" s="23"/>
      <c r="AW2926" s="23"/>
      <c r="AX2926" s="23"/>
      <c r="AY2926" s="23"/>
      <c r="AZ2926" s="23"/>
      <c r="BA2926" s="23"/>
      <c r="BB2926" s="23"/>
      <c r="BC2926" s="23"/>
      <c r="BD2926" s="23"/>
      <c r="BE2926" s="23"/>
      <c r="BF2926" s="23"/>
    </row>
    <row r="2927" spans="40:58">
      <c r="AN2927" s="23"/>
      <c r="AO2927" s="23"/>
      <c r="AP2927" s="23"/>
      <c r="AQ2927" s="23"/>
      <c r="AR2927" s="23"/>
      <c r="AS2927" s="23"/>
      <c r="AT2927" s="23"/>
      <c r="AU2927" s="23"/>
      <c r="AV2927" s="23"/>
      <c r="AW2927" s="23"/>
      <c r="AX2927" s="23"/>
      <c r="AY2927" s="23"/>
      <c r="AZ2927" s="23"/>
      <c r="BA2927" s="23"/>
      <c r="BB2927" s="23"/>
      <c r="BC2927" s="23"/>
      <c r="BD2927" s="23"/>
      <c r="BE2927" s="23"/>
      <c r="BF2927" s="23"/>
    </row>
    <row r="2928" spans="40:58">
      <c r="AN2928" s="23"/>
      <c r="AO2928" s="23"/>
      <c r="AP2928" s="23"/>
      <c r="AQ2928" s="23"/>
      <c r="AR2928" s="23"/>
      <c r="AS2928" s="23"/>
      <c r="AT2928" s="23"/>
      <c r="AU2928" s="23"/>
      <c r="AV2928" s="23"/>
      <c r="AW2928" s="23"/>
      <c r="AX2928" s="23"/>
      <c r="AY2928" s="23"/>
      <c r="AZ2928" s="23"/>
      <c r="BA2928" s="23"/>
      <c r="BB2928" s="23"/>
      <c r="BC2928" s="23"/>
      <c r="BD2928" s="23"/>
      <c r="BE2928" s="23"/>
      <c r="BF2928" s="23"/>
    </row>
    <row r="2929" spans="40:58">
      <c r="AN2929" s="23"/>
      <c r="AO2929" s="23"/>
      <c r="AP2929" s="23"/>
      <c r="AQ2929" s="23"/>
      <c r="AR2929" s="23"/>
      <c r="AS2929" s="23"/>
      <c r="AT2929" s="23"/>
      <c r="AU2929" s="23"/>
      <c r="AV2929" s="23"/>
      <c r="AW2929" s="23"/>
      <c r="AX2929" s="23"/>
      <c r="AY2929" s="23"/>
      <c r="AZ2929" s="23"/>
      <c r="BA2929" s="23"/>
      <c r="BB2929" s="23"/>
      <c r="BC2929" s="23"/>
      <c r="BD2929" s="23"/>
      <c r="BE2929" s="23"/>
      <c r="BF2929" s="23"/>
    </row>
    <row r="2930" spans="40:58">
      <c r="AN2930" s="23"/>
      <c r="AO2930" s="23"/>
      <c r="AP2930" s="23"/>
      <c r="AQ2930" s="23"/>
      <c r="AR2930" s="23"/>
      <c r="AS2930" s="23"/>
      <c r="AT2930" s="23"/>
      <c r="AU2930" s="23"/>
      <c r="AV2930" s="23"/>
      <c r="AW2930" s="23"/>
      <c r="AX2930" s="23"/>
      <c r="AY2930" s="23"/>
      <c r="AZ2930" s="23"/>
      <c r="BA2930" s="23"/>
      <c r="BB2930" s="23"/>
      <c r="BC2930" s="23"/>
      <c r="BD2930" s="23"/>
      <c r="BE2930" s="23"/>
      <c r="BF2930" s="23"/>
    </row>
    <row r="2931" spans="40:58">
      <c r="AN2931" s="23"/>
      <c r="AO2931" s="23"/>
      <c r="AP2931" s="23"/>
      <c r="AQ2931" s="23"/>
      <c r="AR2931" s="23"/>
      <c r="AS2931" s="23"/>
      <c r="AT2931" s="23"/>
      <c r="AU2931" s="23"/>
      <c r="AV2931" s="23"/>
      <c r="AW2931" s="23"/>
      <c r="AX2931" s="23"/>
      <c r="AY2931" s="23"/>
      <c r="AZ2931" s="23"/>
      <c r="BA2931" s="23"/>
      <c r="BB2931" s="23"/>
      <c r="BC2931" s="23"/>
      <c r="BD2931" s="23"/>
      <c r="BE2931" s="23"/>
      <c r="BF2931" s="23"/>
    </row>
    <row r="2932" spans="40:58">
      <c r="AN2932" s="23"/>
      <c r="AO2932" s="23"/>
      <c r="AP2932" s="23"/>
      <c r="AQ2932" s="23"/>
      <c r="AR2932" s="23"/>
      <c r="AS2932" s="23"/>
      <c r="AT2932" s="23"/>
      <c r="AU2932" s="23"/>
      <c r="AV2932" s="23"/>
      <c r="AW2932" s="23"/>
      <c r="AX2932" s="23"/>
      <c r="AY2932" s="23"/>
      <c r="AZ2932" s="23"/>
      <c r="BA2932" s="23"/>
      <c r="BB2932" s="23"/>
      <c r="BC2932" s="23"/>
      <c r="BD2932" s="23"/>
      <c r="BE2932" s="23"/>
      <c r="BF2932" s="23"/>
    </row>
    <row r="2933" spans="40:58">
      <c r="AN2933" s="23"/>
      <c r="AO2933" s="23"/>
      <c r="AP2933" s="23"/>
      <c r="AQ2933" s="23"/>
      <c r="AR2933" s="23"/>
      <c r="AS2933" s="23"/>
      <c r="AT2933" s="23"/>
      <c r="AU2933" s="23"/>
      <c r="AV2933" s="23"/>
      <c r="AW2933" s="23"/>
      <c r="AX2933" s="23"/>
      <c r="AY2933" s="23"/>
      <c r="AZ2933" s="23"/>
      <c r="BA2933" s="23"/>
      <c r="BB2933" s="23"/>
      <c r="BC2933" s="23"/>
      <c r="BD2933" s="23"/>
      <c r="BE2933" s="23"/>
      <c r="BF2933" s="23"/>
    </row>
    <row r="2934" spans="40:58">
      <c r="AN2934" s="23"/>
      <c r="AO2934" s="23"/>
      <c r="AP2934" s="23"/>
      <c r="AQ2934" s="23"/>
      <c r="AR2934" s="23"/>
      <c r="AS2934" s="23"/>
      <c r="AT2934" s="23"/>
      <c r="AU2934" s="23"/>
      <c r="AV2934" s="23"/>
      <c r="AW2934" s="23"/>
      <c r="AX2934" s="23"/>
      <c r="AY2934" s="23"/>
      <c r="AZ2934" s="23"/>
      <c r="BA2934" s="23"/>
      <c r="BB2934" s="23"/>
      <c r="BC2934" s="23"/>
      <c r="BD2934" s="23"/>
      <c r="BE2934" s="23"/>
      <c r="BF2934" s="23"/>
    </row>
    <row r="2935" spans="40:58">
      <c r="AN2935" s="23"/>
      <c r="AO2935" s="23"/>
      <c r="AP2935" s="23"/>
      <c r="AQ2935" s="23"/>
      <c r="AR2935" s="23"/>
      <c r="AS2935" s="23"/>
      <c r="AT2935" s="23"/>
      <c r="AU2935" s="23"/>
      <c r="AV2935" s="23"/>
      <c r="AW2935" s="23"/>
      <c r="AX2935" s="23"/>
      <c r="AY2935" s="23"/>
      <c r="AZ2935" s="23"/>
      <c r="BA2935" s="23"/>
      <c r="BB2935" s="23"/>
      <c r="BC2935" s="23"/>
      <c r="BD2935" s="23"/>
      <c r="BE2935" s="23"/>
      <c r="BF2935" s="23"/>
    </row>
    <row r="2936" spans="40:58">
      <c r="AN2936" s="23"/>
      <c r="AO2936" s="23"/>
      <c r="AP2936" s="23"/>
      <c r="AQ2936" s="23"/>
      <c r="AR2936" s="23"/>
      <c r="AS2936" s="23"/>
      <c r="AT2936" s="23"/>
      <c r="AU2936" s="23"/>
      <c r="AV2936" s="23"/>
      <c r="AW2936" s="23"/>
      <c r="AX2936" s="23"/>
      <c r="AY2936" s="23"/>
      <c r="AZ2936" s="23"/>
      <c r="BA2936" s="23"/>
      <c r="BB2936" s="23"/>
      <c r="BC2936" s="23"/>
      <c r="BD2936" s="23"/>
      <c r="BE2936" s="23"/>
      <c r="BF2936" s="23"/>
    </row>
    <row r="2937" spans="40:58">
      <c r="AN2937" s="23"/>
      <c r="AO2937" s="23"/>
      <c r="AP2937" s="23"/>
      <c r="AQ2937" s="23"/>
      <c r="AR2937" s="23"/>
      <c r="AS2937" s="23"/>
      <c r="AT2937" s="23"/>
      <c r="AU2937" s="23"/>
      <c r="AV2937" s="23"/>
      <c r="AW2937" s="23"/>
      <c r="AX2937" s="23"/>
      <c r="AY2937" s="23"/>
      <c r="AZ2937" s="23"/>
      <c r="BA2937" s="23"/>
      <c r="BB2937" s="23"/>
      <c r="BC2937" s="23"/>
      <c r="BD2937" s="23"/>
      <c r="BE2937" s="23"/>
      <c r="BF2937" s="23"/>
    </row>
    <row r="2938" spans="40:58">
      <c r="AN2938" s="23"/>
      <c r="AO2938" s="23"/>
      <c r="AP2938" s="23"/>
      <c r="AQ2938" s="23"/>
      <c r="AR2938" s="23"/>
      <c r="AS2938" s="23"/>
      <c r="AT2938" s="23"/>
      <c r="AU2938" s="23"/>
      <c r="AV2938" s="23"/>
      <c r="AW2938" s="23"/>
      <c r="AX2938" s="23"/>
      <c r="AY2938" s="23"/>
      <c r="AZ2938" s="23"/>
      <c r="BA2938" s="23"/>
      <c r="BB2938" s="23"/>
      <c r="BC2938" s="23"/>
      <c r="BD2938" s="23"/>
      <c r="BE2938" s="23"/>
      <c r="BF2938" s="23"/>
    </row>
    <row r="2939" spans="40:58">
      <c r="AN2939" s="23"/>
      <c r="AO2939" s="23"/>
      <c r="AP2939" s="23"/>
      <c r="AQ2939" s="23"/>
      <c r="AR2939" s="23"/>
      <c r="AS2939" s="23"/>
      <c r="AT2939" s="23"/>
      <c r="AU2939" s="23"/>
      <c r="AV2939" s="23"/>
      <c r="AW2939" s="23"/>
      <c r="AX2939" s="23"/>
      <c r="AY2939" s="23"/>
      <c r="AZ2939" s="23"/>
      <c r="BA2939" s="23"/>
      <c r="BB2939" s="23"/>
      <c r="BC2939" s="23"/>
      <c r="BD2939" s="23"/>
      <c r="BE2939" s="23"/>
      <c r="BF2939" s="23"/>
    </row>
    <row r="2940" spans="40:58">
      <c r="AN2940" s="23"/>
      <c r="AO2940" s="23"/>
      <c r="AP2940" s="23"/>
      <c r="AQ2940" s="23"/>
      <c r="AR2940" s="23"/>
      <c r="AS2940" s="23"/>
      <c r="AT2940" s="23"/>
      <c r="AU2940" s="23"/>
      <c r="AV2940" s="23"/>
      <c r="AW2940" s="23"/>
      <c r="AX2940" s="23"/>
      <c r="AY2940" s="23"/>
      <c r="AZ2940" s="23"/>
      <c r="BA2940" s="23"/>
      <c r="BB2940" s="23"/>
      <c r="BC2940" s="23"/>
      <c r="BD2940" s="23"/>
      <c r="BE2940" s="23"/>
      <c r="BF2940" s="23"/>
    </row>
    <row r="2941" spans="40:58">
      <c r="AN2941" s="23"/>
      <c r="AO2941" s="23"/>
      <c r="AP2941" s="23"/>
      <c r="AQ2941" s="23"/>
      <c r="AR2941" s="23"/>
      <c r="AS2941" s="23"/>
      <c r="AT2941" s="23"/>
      <c r="AU2941" s="23"/>
      <c r="AV2941" s="23"/>
      <c r="AW2941" s="23"/>
      <c r="AX2941" s="23"/>
      <c r="AY2941" s="23"/>
      <c r="AZ2941" s="23"/>
      <c r="BA2941" s="23"/>
      <c r="BB2941" s="23"/>
      <c r="BC2941" s="23"/>
      <c r="BD2941" s="23"/>
      <c r="BE2941" s="23"/>
      <c r="BF2941" s="23"/>
    </row>
    <row r="2942" spans="40:58">
      <c r="AN2942" s="23"/>
      <c r="AO2942" s="23"/>
      <c r="AP2942" s="23"/>
      <c r="AQ2942" s="23"/>
      <c r="AR2942" s="23"/>
      <c r="AS2942" s="23"/>
      <c r="AT2942" s="23"/>
      <c r="AU2942" s="23"/>
      <c r="AV2942" s="23"/>
      <c r="AW2942" s="23"/>
      <c r="AX2942" s="23"/>
      <c r="AY2942" s="23"/>
      <c r="AZ2942" s="23"/>
      <c r="BA2942" s="23"/>
      <c r="BB2942" s="23"/>
      <c r="BC2942" s="23"/>
      <c r="BD2942" s="23"/>
      <c r="BE2942" s="23"/>
      <c r="BF2942" s="23"/>
    </row>
    <row r="2943" spans="40:58">
      <c r="AN2943" s="23"/>
      <c r="AO2943" s="23"/>
      <c r="AP2943" s="23"/>
      <c r="AQ2943" s="23"/>
      <c r="AR2943" s="23"/>
      <c r="AS2943" s="23"/>
      <c r="AT2943" s="23"/>
      <c r="AU2943" s="23"/>
      <c r="AV2943" s="23"/>
      <c r="AW2943" s="23"/>
      <c r="AX2943" s="23"/>
      <c r="AY2943" s="23"/>
      <c r="AZ2943" s="23"/>
      <c r="BA2943" s="23"/>
      <c r="BB2943" s="23"/>
      <c r="BC2943" s="23"/>
      <c r="BD2943" s="23"/>
      <c r="BE2943" s="23"/>
      <c r="BF2943" s="23"/>
    </row>
    <row r="2944" spans="40:58">
      <c r="AN2944" s="23"/>
      <c r="AO2944" s="23"/>
      <c r="AP2944" s="23"/>
      <c r="AQ2944" s="23"/>
      <c r="AR2944" s="23"/>
      <c r="AS2944" s="23"/>
      <c r="AT2944" s="23"/>
      <c r="AU2944" s="23"/>
      <c r="AV2944" s="23"/>
      <c r="AW2944" s="23"/>
      <c r="AX2944" s="23"/>
      <c r="AY2944" s="23"/>
      <c r="AZ2944" s="23"/>
      <c r="BA2944" s="23"/>
      <c r="BB2944" s="23"/>
      <c r="BC2944" s="23"/>
      <c r="BD2944" s="23"/>
      <c r="BE2944" s="23"/>
      <c r="BF2944" s="23"/>
    </row>
    <row r="2945" spans="40:58">
      <c r="AN2945" s="23"/>
      <c r="AO2945" s="23"/>
      <c r="AP2945" s="23"/>
      <c r="AQ2945" s="23"/>
      <c r="AR2945" s="23"/>
      <c r="AS2945" s="23"/>
      <c r="AT2945" s="23"/>
      <c r="AU2945" s="23"/>
      <c r="AV2945" s="23"/>
      <c r="AW2945" s="23"/>
      <c r="AX2945" s="23"/>
      <c r="AY2945" s="23"/>
      <c r="AZ2945" s="23"/>
      <c r="BA2945" s="23"/>
      <c r="BB2945" s="23"/>
      <c r="BC2945" s="23"/>
      <c r="BD2945" s="23"/>
      <c r="BE2945" s="23"/>
      <c r="BF2945" s="23"/>
    </row>
    <row r="2946" spans="40:58">
      <c r="AN2946" s="23"/>
      <c r="AO2946" s="23"/>
      <c r="AP2946" s="23"/>
      <c r="AQ2946" s="23"/>
      <c r="AR2946" s="23"/>
      <c r="AS2946" s="23"/>
      <c r="AT2946" s="23"/>
      <c r="AU2946" s="23"/>
      <c r="AV2946" s="23"/>
      <c r="AW2946" s="23"/>
      <c r="AX2946" s="23"/>
      <c r="AY2946" s="23"/>
      <c r="AZ2946" s="23"/>
      <c r="BA2946" s="23"/>
      <c r="BB2946" s="23"/>
      <c r="BC2946" s="23"/>
      <c r="BD2946" s="23"/>
      <c r="BE2946" s="23"/>
      <c r="BF2946" s="23"/>
    </row>
    <row r="2947" spans="40:58">
      <c r="AN2947" s="23"/>
      <c r="AO2947" s="23"/>
      <c r="AP2947" s="23"/>
      <c r="AQ2947" s="23"/>
      <c r="AR2947" s="23"/>
      <c r="AS2947" s="23"/>
      <c r="AT2947" s="23"/>
      <c r="AU2947" s="23"/>
      <c r="AV2947" s="23"/>
      <c r="AW2947" s="23"/>
      <c r="AX2947" s="23"/>
      <c r="AY2947" s="23"/>
      <c r="AZ2947" s="23"/>
      <c r="BA2947" s="23"/>
      <c r="BB2947" s="23"/>
      <c r="BC2947" s="23"/>
      <c r="BD2947" s="23"/>
      <c r="BE2947" s="23"/>
      <c r="BF2947" s="23"/>
    </row>
    <row r="2948" spans="40:58">
      <c r="AN2948" s="23"/>
      <c r="AO2948" s="23"/>
      <c r="AP2948" s="23"/>
      <c r="AQ2948" s="23"/>
      <c r="AR2948" s="23"/>
      <c r="AS2948" s="23"/>
      <c r="AT2948" s="23"/>
      <c r="AU2948" s="23"/>
      <c r="AV2948" s="23"/>
      <c r="AW2948" s="23"/>
      <c r="AX2948" s="23"/>
      <c r="AY2948" s="23"/>
      <c r="AZ2948" s="23"/>
      <c r="BA2948" s="23"/>
      <c r="BB2948" s="23"/>
      <c r="BC2948" s="23"/>
      <c r="BD2948" s="23"/>
      <c r="BE2948" s="23"/>
      <c r="BF2948" s="23"/>
    </row>
    <row r="2949" spans="40:58">
      <c r="AN2949" s="23"/>
      <c r="AO2949" s="23"/>
      <c r="AP2949" s="23"/>
      <c r="AQ2949" s="23"/>
      <c r="AR2949" s="23"/>
      <c r="AS2949" s="23"/>
      <c r="AT2949" s="23"/>
      <c r="AU2949" s="23"/>
      <c r="AV2949" s="23"/>
      <c r="AW2949" s="23"/>
      <c r="AX2949" s="23"/>
      <c r="AY2949" s="23"/>
      <c r="AZ2949" s="23"/>
      <c r="BA2949" s="23"/>
      <c r="BB2949" s="23"/>
      <c r="BC2949" s="23"/>
      <c r="BD2949" s="23"/>
      <c r="BE2949" s="23"/>
      <c r="BF2949" s="23"/>
    </row>
    <row r="2950" spans="40:58">
      <c r="AN2950" s="23"/>
      <c r="AO2950" s="23"/>
      <c r="AP2950" s="23"/>
      <c r="AQ2950" s="23"/>
      <c r="AR2950" s="23"/>
      <c r="AS2950" s="23"/>
      <c r="AT2950" s="23"/>
      <c r="AU2950" s="23"/>
      <c r="AV2950" s="23"/>
      <c r="AW2950" s="23"/>
      <c r="AX2950" s="23"/>
      <c r="AY2950" s="23"/>
      <c r="AZ2950" s="23"/>
      <c r="BA2950" s="23"/>
      <c r="BB2950" s="23"/>
      <c r="BC2950" s="23"/>
      <c r="BD2950" s="23"/>
      <c r="BE2950" s="23"/>
      <c r="BF2950" s="23"/>
    </row>
    <row r="2951" spans="40:58">
      <c r="AN2951" s="23"/>
      <c r="AO2951" s="23"/>
      <c r="AP2951" s="23"/>
      <c r="AQ2951" s="23"/>
      <c r="AR2951" s="23"/>
      <c r="AS2951" s="23"/>
      <c r="AT2951" s="23"/>
      <c r="AU2951" s="23"/>
      <c r="AV2951" s="23"/>
      <c r="AW2951" s="23"/>
      <c r="AX2951" s="23"/>
      <c r="AY2951" s="23"/>
      <c r="AZ2951" s="23"/>
      <c r="BA2951" s="23"/>
      <c r="BB2951" s="23"/>
      <c r="BC2951" s="23"/>
      <c r="BD2951" s="23"/>
      <c r="BE2951" s="23"/>
      <c r="BF2951" s="23"/>
    </row>
    <row r="2952" spans="40:58">
      <c r="AN2952" s="23"/>
      <c r="AO2952" s="23"/>
      <c r="AP2952" s="23"/>
      <c r="AQ2952" s="23"/>
      <c r="AR2952" s="23"/>
      <c r="AS2952" s="23"/>
      <c r="AT2952" s="23"/>
      <c r="AU2952" s="23"/>
      <c r="AV2952" s="23"/>
      <c r="AW2952" s="23"/>
      <c r="AX2952" s="23"/>
      <c r="AY2952" s="23"/>
      <c r="AZ2952" s="23"/>
      <c r="BA2952" s="23"/>
      <c r="BB2952" s="23"/>
      <c r="BC2952" s="23"/>
      <c r="BD2952" s="23"/>
      <c r="BE2952" s="23"/>
      <c r="BF2952" s="23"/>
    </row>
    <row r="2953" spans="40:58">
      <c r="AN2953" s="23"/>
      <c r="AO2953" s="23"/>
      <c r="AP2953" s="23"/>
      <c r="AQ2953" s="23"/>
      <c r="AR2953" s="23"/>
      <c r="AS2953" s="23"/>
      <c r="AT2953" s="23"/>
      <c r="AU2953" s="23"/>
      <c r="AV2953" s="23"/>
      <c r="AW2953" s="23"/>
      <c r="AX2953" s="23"/>
      <c r="AY2953" s="23"/>
      <c r="AZ2953" s="23"/>
      <c r="BA2953" s="23"/>
      <c r="BB2953" s="23"/>
      <c r="BC2953" s="23"/>
      <c r="BD2953" s="23"/>
      <c r="BE2953" s="23"/>
      <c r="BF2953" s="23"/>
    </row>
    <row r="2954" spans="40:58">
      <c r="AN2954" s="23"/>
      <c r="AO2954" s="23"/>
      <c r="AP2954" s="23"/>
      <c r="AQ2954" s="23"/>
      <c r="AR2954" s="23"/>
      <c r="AS2954" s="23"/>
      <c r="AT2954" s="23"/>
      <c r="AU2954" s="23"/>
      <c r="AV2954" s="23"/>
      <c r="AW2954" s="23"/>
      <c r="AX2954" s="23"/>
      <c r="AY2954" s="23"/>
      <c r="AZ2954" s="23"/>
      <c r="BA2954" s="23"/>
      <c r="BB2954" s="23"/>
      <c r="BC2954" s="23"/>
      <c r="BD2954" s="23"/>
      <c r="BE2954" s="23"/>
      <c r="BF2954" s="23"/>
    </row>
    <row r="2955" spans="40:58">
      <c r="AN2955" s="23"/>
      <c r="AO2955" s="23"/>
      <c r="AP2955" s="23"/>
      <c r="AQ2955" s="23"/>
      <c r="AR2955" s="23"/>
      <c r="AS2955" s="23"/>
      <c r="AT2955" s="23"/>
      <c r="AU2955" s="23"/>
      <c r="AV2955" s="23"/>
      <c r="AW2955" s="23"/>
      <c r="AX2955" s="23"/>
      <c r="AY2955" s="23"/>
      <c r="AZ2955" s="23"/>
      <c r="BA2955" s="23"/>
      <c r="BB2955" s="23"/>
      <c r="BC2955" s="23"/>
      <c r="BD2955" s="23"/>
      <c r="BE2955" s="23"/>
      <c r="BF2955" s="23"/>
    </row>
    <row r="2956" spans="40:58">
      <c r="AN2956" s="23"/>
      <c r="AO2956" s="23"/>
      <c r="AP2956" s="23"/>
      <c r="AQ2956" s="23"/>
      <c r="AR2956" s="23"/>
      <c r="AS2956" s="23"/>
      <c r="AT2956" s="23"/>
      <c r="AU2956" s="23"/>
      <c r="AV2956" s="23"/>
      <c r="AW2956" s="23"/>
      <c r="AX2956" s="23"/>
      <c r="AY2956" s="23"/>
      <c r="AZ2956" s="23"/>
      <c r="BA2956" s="23"/>
      <c r="BB2956" s="23"/>
      <c r="BC2956" s="23"/>
      <c r="BD2956" s="23"/>
      <c r="BE2956" s="23"/>
      <c r="BF2956" s="23"/>
    </row>
    <row r="2957" spans="40:58">
      <c r="AN2957" s="23"/>
      <c r="AO2957" s="23"/>
      <c r="AP2957" s="23"/>
      <c r="AQ2957" s="23"/>
      <c r="AR2957" s="23"/>
      <c r="AS2957" s="23"/>
      <c r="AT2957" s="23"/>
      <c r="AU2957" s="23"/>
      <c r="AV2957" s="23"/>
      <c r="AW2957" s="23"/>
      <c r="AX2957" s="23"/>
      <c r="AY2957" s="23"/>
      <c r="AZ2957" s="23"/>
      <c r="BA2957" s="23"/>
      <c r="BB2957" s="23"/>
      <c r="BC2957" s="23"/>
      <c r="BD2957" s="23"/>
      <c r="BE2957" s="23"/>
      <c r="BF2957" s="23"/>
    </row>
    <row r="2958" spans="40:58">
      <c r="AN2958" s="23"/>
      <c r="AO2958" s="23"/>
      <c r="AP2958" s="23"/>
      <c r="AQ2958" s="23"/>
      <c r="AR2958" s="23"/>
      <c r="AS2958" s="23"/>
      <c r="AT2958" s="23"/>
      <c r="AU2958" s="23"/>
      <c r="AV2958" s="23"/>
      <c r="AW2958" s="23"/>
      <c r="AX2958" s="23"/>
      <c r="AY2958" s="23"/>
      <c r="AZ2958" s="23"/>
      <c r="BA2958" s="23"/>
      <c r="BB2958" s="23"/>
      <c r="BC2958" s="23"/>
      <c r="BD2958" s="23"/>
      <c r="BE2958" s="23"/>
      <c r="BF2958" s="23"/>
    </row>
    <row r="2959" spans="40:58">
      <c r="AN2959" s="23"/>
      <c r="AO2959" s="23"/>
      <c r="AP2959" s="23"/>
      <c r="AQ2959" s="23"/>
      <c r="AR2959" s="23"/>
      <c r="AS2959" s="23"/>
      <c r="AT2959" s="23"/>
      <c r="AU2959" s="23"/>
      <c r="AV2959" s="23"/>
      <c r="AW2959" s="23"/>
      <c r="AX2959" s="23"/>
      <c r="AY2959" s="23"/>
      <c r="AZ2959" s="23"/>
      <c r="BA2959" s="23"/>
      <c r="BB2959" s="23"/>
      <c r="BC2959" s="23"/>
      <c r="BD2959" s="23"/>
      <c r="BE2959" s="23"/>
      <c r="BF2959" s="23"/>
    </row>
    <row r="2960" spans="40:58">
      <c r="AN2960" s="23"/>
      <c r="AO2960" s="23"/>
      <c r="AP2960" s="23"/>
      <c r="AQ2960" s="23"/>
      <c r="AR2960" s="23"/>
      <c r="AS2960" s="23"/>
      <c r="AT2960" s="23"/>
      <c r="AU2960" s="23"/>
      <c r="AV2960" s="23"/>
      <c r="AW2960" s="23"/>
      <c r="AX2960" s="23"/>
      <c r="AY2960" s="23"/>
      <c r="AZ2960" s="23"/>
      <c r="BA2960" s="23"/>
      <c r="BB2960" s="23"/>
      <c r="BC2960" s="23"/>
      <c r="BD2960" s="23"/>
      <c r="BE2960" s="23"/>
      <c r="BF2960" s="23"/>
    </row>
    <row r="2961" spans="40:58">
      <c r="AN2961" s="23"/>
      <c r="AO2961" s="23"/>
      <c r="AP2961" s="23"/>
      <c r="AQ2961" s="23"/>
      <c r="AR2961" s="23"/>
      <c r="AS2961" s="23"/>
      <c r="AT2961" s="23"/>
      <c r="AU2961" s="23"/>
      <c r="AV2961" s="23"/>
      <c r="AW2961" s="23"/>
      <c r="AX2961" s="23"/>
      <c r="AY2961" s="23"/>
      <c r="AZ2961" s="23"/>
      <c r="BA2961" s="23"/>
      <c r="BB2961" s="23"/>
      <c r="BC2961" s="23"/>
      <c r="BD2961" s="23"/>
      <c r="BE2961" s="23"/>
      <c r="BF2961" s="23"/>
    </row>
    <row r="2962" spans="40:58">
      <c r="AN2962" s="23"/>
      <c r="AO2962" s="23"/>
      <c r="AP2962" s="23"/>
      <c r="AQ2962" s="23"/>
      <c r="AR2962" s="23"/>
      <c r="AS2962" s="23"/>
      <c r="AT2962" s="23"/>
      <c r="AU2962" s="23"/>
      <c r="AV2962" s="23"/>
      <c r="AW2962" s="23"/>
      <c r="AX2962" s="23"/>
      <c r="AY2962" s="23"/>
      <c r="AZ2962" s="23"/>
      <c r="BA2962" s="23"/>
      <c r="BB2962" s="23"/>
      <c r="BC2962" s="23"/>
      <c r="BD2962" s="23"/>
      <c r="BE2962" s="23"/>
      <c r="BF2962" s="23"/>
    </row>
    <row r="2963" spans="40:58">
      <c r="AN2963" s="23"/>
      <c r="AO2963" s="23"/>
      <c r="AP2963" s="23"/>
      <c r="AQ2963" s="23"/>
      <c r="AR2963" s="23"/>
      <c r="AS2963" s="23"/>
      <c r="AT2963" s="23"/>
      <c r="AU2963" s="23"/>
      <c r="AV2963" s="23"/>
      <c r="AW2963" s="23"/>
      <c r="AX2963" s="23"/>
      <c r="AY2963" s="23"/>
      <c r="AZ2963" s="23"/>
      <c r="BA2963" s="23"/>
      <c r="BB2963" s="23"/>
      <c r="BC2963" s="23"/>
      <c r="BD2963" s="23"/>
      <c r="BE2963" s="23"/>
      <c r="BF2963" s="23"/>
    </row>
    <row r="2964" spans="40:58">
      <c r="AN2964" s="23"/>
      <c r="AO2964" s="23"/>
      <c r="AP2964" s="23"/>
      <c r="AQ2964" s="23"/>
      <c r="AR2964" s="23"/>
      <c r="AS2964" s="23"/>
      <c r="AT2964" s="23"/>
      <c r="AU2964" s="23"/>
      <c r="AV2964" s="23"/>
      <c r="AW2964" s="23"/>
      <c r="AX2964" s="23"/>
      <c r="AY2964" s="23"/>
      <c r="AZ2964" s="23"/>
      <c r="BA2964" s="23"/>
      <c r="BB2964" s="23"/>
      <c r="BC2964" s="23"/>
      <c r="BD2964" s="23"/>
      <c r="BE2964" s="23"/>
      <c r="BF2964" s="23"/>
    </row>
    <row r="2965" spans="40:58">
      <c r="AN2965" s="23"/>
      <c r="AO2965" s="23"/>
      <c r="AP2965" s="23"/>
      <c r="AQ2965" s="23"/>
      <c r="AR2965" s="23"/>
      <c r="AS2965" s="23"/>
      <c r="AT2965" s="23"/>
      <c r="AU2965" s="23"/>
      <c r="AV2965" s="23"/>
      <c r="AW2965" s="23"/>
      <c r="AX2965" s="23"/>
      <c r="AY2965" s="23"/>
      <c r="AZ2965" s="23"/>
      <c r="BA2965" s="23"/>
      <c r="BB2965" s="23"/>
      <c r="BC2965" s="23"/>
      <c r="BD2965" s="23"/>
      <c r="BE2965" s="23"/>
      <c r="BF2965" s="23"/>
    </row>
    <row r="2966" spans="40:58">
      <c r="AN2966" s="23"/>
      <c r="AO2966" s="23"/>
      <c r="AP2966" s="23"/>
      <c r="AQ2966" s="23"/>
      <c r="AR2966" s="23"/>
      <c r="AS2966" s="23"/>
      <c r="AT2966" s="23"/>
      <c r="AU2966" s="23"/>
      <c r="AV2966" s="23"/>
      <c r="AW2966" s="23"/>
      <c r="AX2966" s="23"/>
      <c r="AY2966" s="23"/>
      <c r="AZ2966" s="23"/>
      <c r="BA2966" s="23"/>
      <c r="BB2966" s="23"/>
      <c r="BC2966" s="23"/>
      <c r="BD2966" s="23"/>
      <c r="BE2966" s="23"/>
      <c r="BF2966" s="23"/>
    </row>
    <row r="2967" spans="40:58">
      <c r="AN2967" s="23"/>
      <c r="AO2967" s="23"/>
      <c r="AP2967" s="23"/>
      <c r="AQ2967" s="23"/>
      <c r="AR2967" s="23"/>
      <c r="AS2967" s="23"/>
      <c r="AT2967" s="23"/>
      <c r="AU2967" s="23"/>
      <c r="AV2967" s="23"/>
      <c r="AW2967" s="23"/>
      <c r="AX2967" s="23"/>
      <c r="AY2967" s="23"/>
      <c r="AZ2967" s="23"/>
      <c r="BA2967" s="23"/>
      <c r="BB2967" s="23"/>
      <c r="BC2967" s="23"/>
      <c r="BD2967" s="23"/>
      <c r="BE2967" s="23"/>
      <c r="BF2967" s="23"/>
    </row>
    <row r="2968" spans="40:58">
      <c r="AN2968" s="23"/>
      <c r="AO2968" s="23"/>
      <c r="AP2968" s="23"/>
      <c r="AQ2968" s="23"/>
      <c r="AR2968" s="23"/>
      <c r="AS2968" s="23"/>
      <c r="AT2968" s="23"/>
      <c r="AU2968" s="23"/>
      <c r="AV2968" s="23"/>
      <c r="AW2968" s="23"/>
      <c r="AX2968" s="23"/>
      <c r="AY2968" s="23"/>
      <c r="AZ2968" s="23"/>
      <c r="BA2968" s="23"/>
      <c r="BB2968" s="23"/>
      <c r="BC2968" s="23"/>
      <c r="BD2968" s="23"/>
      <c r="BE2968" s="23"/>
      <c r="BF2968" s="23"/>
    </row>
    <row r="2969" spans="40:58">
      <c r="AN2969" s="23"/>
      <c r="AO2969" s="23"/>
      <c r="AP2969" s="23"/>
      <c r="AQ2969" s="23"/>
      <c r="AR2969" s="23"/>
      <c r="AS2969" s="23"/>
      <c r="AT2969" s="23"/>
      <c r="AU2969" s="23"/>
      <c r="AV2969" s="23"/>
      <c r="AW2969" s="23"/>
      <c r="AX2969" s="23"/>
      <c r="AY2969" s="23"/>
      <c r="AZ2969" s="23"/>
      <c r="BA2969" s="23"/>
      <c r="BB2969" s="23"/>
      <c r="BC2969" s="23"/>
      <c r="BD2969" s="23"/>
      <c r="BE2969" s="23"/>
      <c r="BF2969" s="23"/>
    </row>
    <row r="2970" spans="40:58">
      <c r="AN2970" s="23"/>
      <c r="AO2970" s="23"/>
      <c r="AP2970" s="23"/>
      <c r="AQ2970" s="23"/>
      <c r="AR2970" s="23"/>
      <c r="AS2970" s="23"/>
      <c r="AT2970" s="23"/>
      <c r="AU2970" s="23"/>
      <c r="AV2970" s="23"/>
      <c r="AW2970" s="23"/>
      <c r="AX2970" s="23"/>
      <c r="AY2970" s="23"/>
      <c r="AZ2970" s="23"/>
      <c r="BA2970" s="23"/>
      <c r="BB2970" s="23"/>
      <c r="BC2970" s="23"/>
      <c r="BD2970" s="23"/>
      <c r="BE2970" s="23"/>
      <c r="BF2970" s="23"/>
    </row>
    <row r="2971" spans="40:58">
      <c r="AN2971" s="23"/>
      <c r="AO2971" s="23"/>
      <c r="AP2971" s="23"/>
      <c r="AQ2971" s="23"/>
      <c r="AR2971" s="23"/>
      <c r="AS2971" s="23"/>
      <c r="AT2971" s="23"/>
      <c r="AU2971" s="23"/>
      <c r="AV2971" s="23"/>
      <c r="AW2971" s="23"/>
      <c r="AX2971" s="23"/>
      <c r="AY2971" s="23"/>
      <c r="AZ2971" s="23"/>
      <c r="BA2971" s="23"/>
      <c r="BB2971" s="23"/>
      <c r="BC2971" s="23"/>
      <c r="BD2971" s="23"/>
      <c r="BE2971" s="23"/>
      <c r="BF2971" s="23"/>
    </row>
    <row r="2972" spans="40:58">
      <c r="AN2972" s="23"/>
      <c r="AO2972" s="23"/>
      <c r="AP2972" s="23"/>
      <c r="AQ2972" s="23"/>
      <c r="AR2972" s="23"/>
      <c r="AS2972" s="23"/>
      <c r="AT2972" s="23"/>
      <c r="AU2972" s="23"/>
      <c r="AV2972" s="23"/>
      <c r="AW2972" s="23"/>
      <c r="AX2972" s="23"/>
      <c r="AY2972" s="23"/>
      <c r="AZ2972" s="23"/>
      <c r="BA2972" s="23"/>
      <c r="BB2972" s="23"/>
      <c r="BC2972" s="23"/>
      <c r="BD2972" s="23"/>
      <c r="BE2972" s="23"/>
      <c r="BF2972" s="23"/>
    </row>
    <row r="2973" spans="40:58">
      <c r="AN2973" s="23"/>
      <c r="AO2973" s="23"/>
      <c r="AP2973" s="23"/>
      <c r="AQ2973" s="23"/>
      <c r="AR2973" s="23"/>
      <c r="AS2973" s="23"/>
      <c r="AT2973" s="23"/>
      <c r="AU2973" s="23"/>
      <c r="AV2973" s="23"/>
      <c r="AW2973" s="23"/>
      <c r="AX2973" s="23"/>
      <c r="AY2973" s="23"/>
      <c r="AZ2973" s="23"/>
      <c r="BA2973" s="23"/>
      <c r="BB2973" s="23"/>
      <c r="BC2973" s="23"/>
      <c r="BD2973" s="23"/>
      <c r="BE2973" s="23"/>
      <c r="BF2973" s="23"/>
    </row>
    <row r="2974" spans="40:58">
      <c r="AN2974" s="23"/>
      <c r="AO2974" s="23"/>
      <c r="AP2974" s="23"/>
      <c r="AQ2974" s="23"/>
      <c r="AR2974" s="23"/>
      <c r="AS2974" s="23"/>
      <c r="AT2974" s="23"/>
      <c r="AU2974" s="23"/>
      <c r="AV2974" s="23"/>
      <c r="AW2974" s="23"/>
      <c r="AX2974" s="23"/>
      <c r="AY2974" s="23"/>
      <c r="AZ2974" s="23"/>
      <c r="BA2974" s="23"/>
      <c r="BB2974" s="23"/>
      <c r="BC2974" s="23"/>
      <c r="BD2974" s="23"/>
      <c r="BE2974" s="23"/>
      <c r="BF2974" s="23"/>
    </row>
    <row r="2975" spans="40:58">
      <c r="AN2975" s="23"/>
      <c r="AO2975" s="23"/>
      <c r="AP2975" s="23"/>
      <c r="AQ2975" s="23"/>
      <c r="AR2975" s="23"/>
      <c r="AS2975" s="23"/>
      <c r="AT2975" s="23"/>
      <c r="AU2975" s="23"/>
      <c r="AV2975" s="23"/>
      <c r="AW2975" s="23"/>
      <c r="AX2975" s="23"/>
      <c r="AY2975" s="23"/>
      <c r="AZ2975" s="23"/>
      <c r="BA2975" s="23"/>
      <c r="BB2975" s="23"/>
      <c r="BC2975" s="23"/>
      <c r="BD2975" s="23"/>
      <c r="BE2975" s="23"/>
      <c r="BF2975" s="23"/>
    </row>
    <row r="2976" spans="40:58">
      <c r="AN2976" s="23"/>
      <c r="AO2976" s="23"/>
      <c r="AP2976" s="23"/>
      <c r="AQ2976" s="23"/>
      <c r="AR2976" s="23"/>
      <c r="AS2976" s="23"/>
      <c r="AT2976" s="23"/>
      <c r="AU2976" s="23"/>
      <c r="AV2976" s="23"/>
      <c r="AW2976" s="23"/>
      <c r="AX2976" s="23"/>
      <c r="AY2976" s="23"/>
      <c r="AZ2976" s="23"/>
      <c r="BA2976" s="23"/>
      <c r="BB2976" s="23"/>
      <c r="BC2976" s="23"/>
      <c r="BD2976" s="23"/>
      <c r="BE2976" s="23"/>
      <c r="BF2976" s="23"/>
    </row>
    <row r="2977" spans="40:58">
      <c r="AN2977" s="23"/>
      <c r="AO2977" s="23"/>
      <c r="AP2977" s="23"/>
      <c r="AQ2977" s="23"/>
      <c r="AR2977" s="23"/>
      <c r="AS2977" s="23"/>
      <c r="AT2977" s="23"/>
      <c r="AU2977" s="23"/>
      <c r="AV2977" s="23"/>
      <c r="AW2977" s="23"/>
      <c r="AX2977" s="23"/>
      <c r="AY2977" s="23"/>
      <c r="AZ2977" s="23"/>
      <c r="BA2977" s="23"/>
      <c r="BB2977" s="23"/>
      <c r="BC2977" s="23"/>
      <c r="BD2977" s="23"/>
      <c r="BE2977" s="23"/>
      <c r="BF2977" s="23"/>
    </row>
    <row r="2978" spans="40:58">
      <c r="AN2978" s="23"/>
      <c r="AO2978" s="23"/>
      <c r="AP2978" s="23"/>
      <c r="AQ2978" s="23"/>
      <c r="AR2978" s="23"/>
      <c r="AS2978" s="23"/>
      <c r="AT2978" s="23"/>
      <c r="AU2978" s="23"/>
      <c r="AV2978" s="23"/>
      <c r="AW2978" s="23"/>
      <c r="AX2978" s="23"/>
      <c r="AY2978" s="23"/>
      <c r="AZ2978" s="23"/>
      <c r="BA2978" s="23"/>
      <c r="BB2978" s="23"/>
      <c r="BC2978" s="23"/>
      <c r="BD2978" s="23"/>
      <c r="BE2978" s="23"/>
      <c r="BF2978" s="23"/>
    </row>
    <row r="2979" spans="40:58">
      <c r="AN2979" s="23"/>
      <c r="AO2979" s="23"/>
      <c r="AP2979" s="23"/>
      <c r="AQ2979" s="23"/>
      <c r="AR2979" s="23"/>
      <c r="AS2979" s="23"/>
      <c r="AT2979" s="23"/>
      <c r="AU2979" s="23"/>
      <c r="AV2979" s="23"/>
      <c r="AW2979" s="23"/>
      <c r="AX2979" s="23"/>
      <c r="AY2979" s="23"/>
      <c r="AZ2979" s="23"/>
      <c r="BA2979" s="23"/>
      <c r="BB2979" s="23"/>
      <c r="BC2979" s="23"/>
      <c r="BD2979" s="23"/>
      <c r="BE2979" s="23"/>
      <c r="BF2979" s="23"/>
    </row>
    <row r="2980" spans="40:58">
      <c r="AN2980" s="23"/>
      <c r="AO2980" s="23"/>
      <c r="AP2980" s="23"/>
      <c r="AQ2980" s="23"/>
      <c r="AR2980" s="23"/>
      <c r="AS2980" s="23"/>
      <c r="AT2980" s="23"/>
      <c r="AU2980" s="23"/>
      <c r="AV2980" s="23"/>
      <c r="AW2980" s="23"/>
      <c r="AX2980" s="23"/>
      <c r="AY2980" s="23"/>
      <c r="AZ2980" s="23"/>
      <c r="BA2980" s="23"/>
      <c r="BB2980" s="23"/>
      <c r="BC2980" s="23"/>
      <c r="BD2980" s="23"/>
      <c r="BE2980" s="23"/>
      <c r="BF2980" s="23"/>
    </row>
    <row r="2981" spans="40:58">
      <c r="AN2981" s="23"/>
      <c r="AO2981" s="23"/>
      <c r="AP2981" s="23"/>
      <c r="AQ2981" s="23"/>
      <c r="AR2981" s="23"/>
      <c r="AS2981" s="23"/>
      <c r="AT2981" s="23"/>
      <c r="AU2981" s="23"/>
      <c r="AV2981" s="23"/>
      <c r="AW2981" s="23"/>
      <c r="AX2981" s="23"/>
      <c r="AY2981" s="23"/>
      <c r="AZ2981" s="23"/>
      <c r="BA2981" s="23"/>
      <c r="BB2981" s="23"/>
      <c r="BC2981" s="23"/>
      <c r="BD2981" s="23"/>
      <c r="BE2981" s="23"/>
      <c r="BF2981" s="23"/>
    </row>
    <row r="2982" spans="40:58">
      <c r="AN2982" s="23"/>
      <c r="AO2982" s="23"/>
      <c r="AP2982" s="23"/>
      <c r="AQ2982" s="23"/>
      <c r="AR2982" s="23"/>
      <c r="AS2982" s="23"/>
      <c r="AT2982" s="23"/>
      <c r="AU2982" s="23"/>
      <c r="AV2982" s="23"/>
      <c r="AW2982" s="23"/>
      <c r="AX2982" s="23"/>
      <c r="AY2982" s="23"/>
      <c r="AZ2982" s="23"/>
      <c r="BA2982" s="23"/>
      <c r="BB2982" s="23"/>
      <c r="BC2982" s="23"/>
      <c r="BD2982" s="23"/>
      <c r="BE2982" s="23"/>
      <c r="BF2982" s="23"/>
    </row>
    <row r="2983" spans="40:58">
      <c r="AN2983" s="23"/>
      <c r="AO2983" s="23"/>
      <c r="AP2983" s="23"/>
      <c r="AQ2983" s="23"/>
      <c r="AR2983" s="23"/>
      <c r="AS2983" s="23"/>
      <c r="AT2983" s="23"/>
      <c r="AU2983" s="23"/>
      <c r="AV2983" s="23"/>
      <c r="AW2983" s="23"/>
      <c r="AX2983" s="23"/>
      <c r="AY2983" s="23"/>
      <c r="AZ2983" s="23"/>
      <c r="BA2983" s="23"/>
      <c r="BB2983" s="23"/>
      <c r="BC2983" s="23"/>
      <c r="BD2983" s="23"/>
      <c r="BE2983" s="23"/>
      <c r="BF2983" s="23"/>
    </row>
    <row r="2984" spans="40:58">
      <c r="AN2984" s="23"/>
      <c r="AO2984" s="23"/>
      <c r="AP2984" s="23"/>
      <c r="AQ2984" s="23"/>
      <c r="AR2984" s="23"/>
      <c r="AS2984" s="23"/>
      <c r="AT2984" s="23"/>
      <c r="AU2984" s="23"/>
      <c r="AV2984" s="23"/>
      <c r="AW2984" s="23"/>
      <c r="AX2984" s="23"/>
      <c r="AY2984" s="23"/>
      <c r="AZ2984" s="23"/>
      <c r="BA2984" s="23"/>
      <c r="BB2984" s="23"/>
      <c r="BC2984" s="23"/>
      <c r="BD2984" s="23"/>
      <c r="BE2984" s="23"/>
      <c r="BF2984" s="23"/>
    </row>
    <row r="2985" spans="40:58">
      <c r="AN2985" s="23"/>
      <c r="AO2985" s="23"/>
      <c r="AP2985" s="23"/>
      <c r="AQ2985" s="23"/>
      <c r="AR2985" s="23"/>
      <c r="AS2985" s="23"/>
      <c r="AT2985" s="23"/>
      <c r="AU2985" s="23"/>
      <c r="AV2985" s="23"/>
      <c r="AW2985" s="23"/>
      <c r="AX2985" s="23"/>
      <c r="AY2985" s="23"/>
      <c r="AZ2985" s="23"/>
      <c r="BA2985" s="23"/>
      <c r="BB2985" s="23"/>
      <c r="BC2985" s="23"/>
      <c r="BD2985" s="23"/>
      <c r="BE2985" s="23"/>
      <c r="BF2985" s="23"/>
    </row>
    <row r="2986" spans="40:58">
      <c r="AN2986" s="23"/>
      <c r="AO2986" s="23"/>
      <c r="AP2986" s="23"/>
      <c r="AQ2986" s="23"/>
      <c r="AR2986" s="23"/>
      <c r="AS2986" s="23"/>
      <c r="AT2986" s="23"/>
      <c r="AU2986" s="23"/>
      <c r="AV2986" s="23"/>
      <c r="AW2986" s="23"/>
      <c r="AX2986" s="23"/>
      <c r="AY2986" s="23"/>
      <c r="AZ2986" s="23"/>
      <c r="BA2986" s="23"/>
      <c r="BB2986" s="23"/>
      <c r="BC2986" s="23"/>
      <c r="BD2986" s="23"/>
      <c r="BE2986" s="23"/>
      <c r="BF2986" s="23"/>
    </row>
    <row r="2987" spans="40:58">
      <c r="AN2987" s="23"/>
      <c r="AO2987" s="23"/>
      <c r="AP2987" s="23"/>
      <c r="AQ2987" s="23"/>
      <c r="AR2987" s="23"/>
      <c r="AS2987" s="23"/>
      <c r="AT2987" s="23"/>
      <c r="AU2987" s="23"/>
      <c r="AV2987" s="23"/>
      <c r="AW2987" s="23"/>
      <c r="AX2987" s="23"/>
      <c r="AY2987" s="23"/>
      <c r="AZ2987" s="23"/>
      <c r="BA2987" s="23"/>
      <c r="BB2987" s="23"/>
      <c r="BC2987" s="23"/>
      <c r="BD2987" s="23"/>
      <c r="BE2987" s="23"/>
      <c r="BF2987" s="23"/>
    </row>
    <row r="2988" spans="40:58">
      <c r="AN2988" s="23"/>
      <c r="AO2988" s="23"/>
      <c r="AP2988" s="23"/>
      <c r="AQ2988" s="23"/>
      <c r="AR2988" s="23"/>
      <c r="AS2988" s="23"/>
      <c r="AT2988" s="23"/>
      <c r="AU2988" s="23"/>
      <c r="AV2988" s="23"/>
      <c r="AW2988" s="23"/>
      <c r="AX2988" s="23"/>
      <c r="AY2988" s="23"/>
      <c r="AZ2988" s="23"/>
      <c r="BA2988" s="23"/>
      <c r="BB2988" s="23"/>
      <c r="BC2988" s="23"/>
      <c r="BD2988" s="23"/>
      <c r="BE2988" s="23"/>
      <c r="BF2988" s="23"/>
    </row>
    <row r="2989" spans="40:58">
      <c r="AN2989" s="23"/>
      <c r="AO2989" s="23"/>
      <c r="AP2989" s="23"/>
      <c r="AQ2989" s="23"/>
      <c r="AR2989" s="23"/>
      <c r="AS2989" s="23"/>
      <c r="AT2989" s="23"/>
      <c r="AU2989" s="23"/>
      <c r="AV2989" s="23"/>
      <c r="AW2989" s="23"/>
      <c r="AX2989" s="23"/>
      <c r="AY2989" s="23"/>
      <c r="AZ2989" s="23"/>
      <c r="BA2989" s="23"/>
      <c r="BB2989" s="23"/>
      <c r="BC2989" s="23"/>
      <c r="BD2989" s="23"/>
      <c r="BE2989" s="23"/>
      <c r="BF2989" s="23"/>
    </row>
    <row r="2990" spans="40:58">
      <c r="AN2990" s="23"/>
      <c r="AO2990" s="23"/>
      <c r="AP2990" s="23"/>
      <c r="AQ2990" s="23"/>
      <c r="AR2990" s="23"/>
      <c r="AS2990" s="23"/>
      <c r="AT2990" s="23"/>
      <c r="AU2990" s="23"/>
      <c r="AV2990" s="23"/>
      <c r="AW2990" s="23"/>
      <c r="AX2990" s="23"/>
      <c r="AY2990" s="23"/>
      <c r="AZ2990" s="23"/>
      <c r="BA2990" s="23"/>
      <c r="BB2990" s="23"/>
      <c r="BC2990" s="23"/>
      <c r="BD2990" s="23"/>
      <c r="BE2990" s="23"/>
      <c r="BF2990" s="23"/>
    </row>
    <row r="2991" spans="40:58">
      <c r="AN2991" s="23"/>
      <c r="AO2991" s="23"/>
      <c r="AP2991" s="23"/>
      <c r="AQ2991" s="23"/>
      <c r="AR2991" s="23"/>
      <c r="AS2991" s="23"/>
      <c r="AT2991" s="23"/>
      <c r="AU2991" s="23"/>
      <c r="AV2991" s="23"/>
      <c r="AW2991" s="23"/>
      <c r="AX2991" s="23"/>
      <c r="AY2991" s="23"/>
      <c r="AZ2991" s="23"/>
      <c r="BA2991" s="23"/>
      <c r="BB2991" s="23"/>
      <c r="BC2991" s="23"/>
      <c r="BD2991" s="23"/>
      <c r="BE2991" s="23"/>
      <c r="BF2991" s="23"/>
    </row>
    <row r="2992" spans="40:58">
      <c r="AN2992" s="23"/>
      <c r="AO2992" s="23"/>
      <c r="AP2992" s="23"/>
      <c r="AQ2992" s="23"/>
      <c r="AR2992" s="23"/>
      <c r="AS2992" s="23"/>
      <c r="AT2992" s="23"/>
      <c r="AU2992" s="23"/>
      <c r="AV2992" s="23"/>
      <c r="AW2992" s="23"/>
      <c r="AX2992" s="23"/>
      <c r="AY2992" s="23"/>
      <c r="AZ2992" s="23"/>
      <c r="BA2992" s="23"/>
      <c r="BB2992" s="23"/>
      <c r="BC2992" s="23"/>
      <c r="BD2992" s="23"/>
      <c r="BE2992" s="23"/>
      <c r="BF2992" s="23"/>
    </row>
    <row r="2993" spans="40:58">
      <c r="AN2993" s="23"/>
      <c r="AO2993" s="23"/>
      <c r="AP2993" s="23"/>
      <c r="AQ2993" s="23"/>
      <c r="AR2993" s="23"/>
      <c r="AS2993" s="23"/>
      <c r="AT2993" s="23"/>
      <c r="AU2993" s="23"/>
      <c r="AV2993" s="23"/>
      <c r="AW2993" s="23"/>
      <c r="AX2993" s="23"/>
      <c r="AY2993" s="23"/>
      <c r="AZ2993" s="23"/>
      <c r="BA2993" s="23"/>
      <c r="BB2993" s="23"/>
      <c r="BC2993" s="23"/>
      <c r="BD2993" s="23"/>
      <c r="BE2993" s="23"/>
      <c r="BF2993" s="23"/>
    </row>
    <row r="2994" spans="40:58">
      <c r="AN2994" s="23"/>
      <c r="AO2994" s="23"/>
      <c r="AP2994" s="23"/>
      <c r="AQ2994" s="23"/>
      <c r="AR2994" s="23"/>
      <c r="AS2994" s="23"/>
      <c r="AT2994" s="23"/>
      <c r="AU2994" s="23"/>
      <c r="AV2994" s="23"/>
      <c r="AW2994" s="23"/>
      <c r="AX2994" s="23"/>
      <c r="AY2994" s="23"/>
      <c r="AZ2994" s="23"/>
      <c r="BA2994" s="23"/>
      <c r="BB2994" s="23"/>
      <c r="BC2994" s="23"/>
      <c r="BD2994" s="23"/>
      <c r="BE2994" s="23"/>
      <c r="BF2994" s="23"/>
    </row>
    <row r="2995" spans="40:58">
      <c r="AN2995" s="23"/>
      <c r="AO2995" s="23"/>
      <c r="AP2995" s="23"/>
      <c r="AQ2995" s="23"/>
      <c r="AR2995" s="23"/>
      <c r="AS2995" s="23"/>
      <c r="AT2995" s="23"/>
      <c r="AU2995" s="23"/>
      <c r="AV2995" s="23"/>
      <c r="AW2995" s="23"/>
      <c r="AX2995" s="23"/>
      <c r="AY2995" s="23"/>
      <c r="AZ2995" s="23"/>
      <c r="BA2995" s="23"/>
      <c r="BB2995" s="23"/>
      <c r="BC2995" s="23"/>
      <c r="BD2995" s="23"/>
      <c r="BE2995" s="23"/>
      <c r="BF2995" s="23"/>
    </row>
    <row r="2996" spans="40:58">
      <c r="AN2996" s="23"/>
      <c r="AO2996" s="23"/>
      <c r="AP2996" s="23"/>
      <c r="AQ2996" s="23"/>
      <c r="AR2996" s="23"/>
      <c r="AS2996" s="23"/>
      <c r="AT2996" s="23"/>
      <c r="AU2996" s="23"/>
      <c r="AV2996" s="23"/>
      <c r="AW2996" s="23"/>
      <c r="AX2996" s="23"/>
      <c r="AY2996" s="23"/>
      <c r="AZ2996" s="23"/>
      <c r="BA2996" s="23"/>
      <c r="BB2996" s="23"/>
      <c r="BC2996" s="23"/>
      <c r="BD2996" s="23"/>
      <c r="BE2996" s="23"/>
      <c r="BF2996" s="23"/>
    </row>
    <row r="2997" spans="40:58">
      <c r="AN2997" s="23"/>
      <c r="AO2997" s="23"/>
      <c r="AP2997" s="23"/>
      <c r="AQ2997" s="23"/>
      <c r="AR2997" s="23"/>
      <c r="AS2997" s="23"/>
      <c r="AT2997" s="23"/>
      <c r="AU2997" s="23"/>
      <c r="AV2997" s="23"/>
      <c r="AW2997" s="23"/>
      <c r="AX2997" s="23"/>
      <c r="AY2997" s="23"/>
      <c r="AZ2997" s="23"/>
      <c r="BA2997" s="23"/>
      <c r="BB2997" s="23"/>
      <c r="BC2997" s="23"/>
      <c r="BD2997" s="23"/>
      <c r="BE2997" s="23"/>
      <c r="BF2997" s="23"/>
    </row>
    <row r="2998" spans="40:58">
      <c r="AN2998" s="23"/>
      <c r="AO2998" s="23"/>
      <c r="AP2998" s="23"/>
      <c r="AQ2998" s="23"/>
      <c r="AR2998" s="23"/>
      <c r="AS2998" s="23"/>
      <c r="AT2998" s="23"/>
      <c r="AU2998" s="23"/>
      <c r="AV2998" s="23"/>
      <c r="AW2998" s="23"/>
      <c r="AX2998" s="23"/>
      <c r="AY2998" s="23"/>
      <c r="AZ2998" s="23"/>
      <c r="BA2998" s="23"/>
      <c r="BB2998" s="23"/>
      <c r="BC2998" s="23"/>
      <c r="BD2998" s="23"/>
      <c r="BE2998" s="23"/>
      <c r="BF2998" s="23"/>
    </row>
    <row r="2999" spans="40:58">
      <c r="AN2999" s="23"/>
      <c r="AO2999" s="23"/>
      <c r="AP2999" s="23"/>
      <c r="AQ2999" s="23"/>
      <c r="AR2999" s="23"/>
      <c r="AS2999" s="23"/>
      <c r="AT2999" s="23"/>
      <c r="AU2999" s="23"/>
      <c r="AV2999" s="23"/>
      <c r="AW2999" s="23"/>
      <c r="AX2999" s="23"/>
      <c r="AY2999" s="23"/>
      <c r="AZ2999" s="23"/>
      <c r="BA2999" s="23"/>
      <c r="BB2999" s="23"/>
      <c r="BC2999" s="23"/>
      <c r="BD2999" s="23"/>
      <c r="BE2999" s="23"/>
      <c r="BF2999" s="23"/>
    </row>
    <row r="3000" spans="40:58">
      <c r="AN3000" s="23"/>
      <c r="AO3000" s="23"/>
      <c r="AP3000" s="23"/>
      <c r="AQ3000" s="23"/>
      <c r="AR3000" s="23"/>
      <c r="AS3000" s="23"/>
      <c r="AT3000" s="23"/>
      <c r="AU3000" s="23"/>
      <c r="AV3000" s="23"/>
      <c r="AW3000" s="23"/>
      <c r="AX3000" s="23"/>
      <c r="AY3000" s="23"/>
      <c r="AZ3000" s="23"/>
      <c r="BA3000" s="23"/>
      <c r="BB3000" s="23"/>
      <c r="BC3000" s="23"/>
      <c r="BD3000" s="23"/>
      <c r="BE3000" s="23"/>
      <c r="BF3000" s="23"/>
    </row>
    <row r="3001" spans="40:58">
      <c r="AN3001" s="23"/>
      <c r="AO3001" s="23"/>
      <c r="AP3001" s="23"/>
      <c r="AQ3001" s="23"/>
      <c r="AR3001" s="23"/>
      <c r="AS3001" s="23"/>
      <c r="AT3001" s="23"/>
      <c r="AU3001" s="23"/>
      <c r="AV3001" s="23"/>
      <c r="AW3001" s="23"/>
      <c r="AX3001" s="23"/>
      <c r="AY3001" s="23"/>
      <c r="AZ3001" s="23"/>
      <c r="BA3001" s="23"/>
      <c r="BB3001" s="23"/>
      <c r="BC3001" s="23"/>
      <c r="BD3001" s="23"/>
      <c r="BE3001" s="23"/>
      <c r="BF3001" s="23"/>
    </row>
    <row r="3002" spans="40:58">
      <c r="AN3002" s="23"/>
      <c r="AO3002" s="23"/>
      <c r="AP3002" s="23"/>
      <c r="AQ3002" s="23"/>
      <c r="AR3002" s="23"/>
      <c r="AS3002" s="23"/>
      <c r="AT3002" s="23"/>
      <c r="AU3002" s="23"/>
      <c r="AV3002" s="23"/>
      <c r="AW3002" s="23"/>
      <c r="AX3002" s="23"/>
      <c r="AY3002" s="23"/>
      <c r="AZ3002" s="23"/>
      <c r="BA3002" s="23"/>
      <c r="BB3002" s="23"/>
      <c r="BC3002" s="23"/>
      <c r="BD3002" s="23"/>
      <c r="BE3002" s="23"/>
      <c r="BF3002" s="23"/>
    </row>
    <row r="3003" spans="40:58">
      <c r="AN3003" s="23"/>
      <c r="AO3003" s="23"/>
      <c r="AP3003" s="23"/>
      <c r="AQ3003" s="23"/>
      <c r="AR3003" s="23"/>
      <c r="AS3003" s="23"/>
      <c r="AT3003" s="23"/>
      <c r="AU3003" s="23"/>
      <c r="AV3003" s="23"/>
      <c r="AW3003" s="23"/>
      <c r="AX3003" s="23"/>
      <c r="AY3003" s="23"/>
      <c r="AZ3003" s="23"/>
      <c r="BA3003" s="23"/>
      <c r="BB3003" s="23"/>
      <c r="BC3003" s="23"/>
      <c r="BD3003" s="23"/>
      <c r="BE3003" s="23"/>
      <c r="BF3003" s="23"/>
    </row>
    <row r="3004" spans="40:58">
      <c r="AN3004" s="23"/>
      <c r="AO3004" s="23"/>
      <c r="AP3004" s="23"/>
      <c r="AQ3004" s="23"/>
      <c r="AR3004" s="23"/>
      <c r="AS3004" s="23"/>
      <c r="AT3004" s="23"/>
      <c r="AU3004" s="23"/>
      <c r="AV3004" s="23"/>
      <c r="AW3004" s="23"/>
      <c r="AX3004" s="23"/>
      <c r="AY3004" s="23"/>
      <c r="AZ3004" s="23"/>
      <c r="BA3004" s="23"/>
      <c r="BB3004" s="23"/>
      <c r="BC3004" s="23"/>
      <c r="BD3004" s="23"/>
      <c r="BE3004" s="23"/>
      <c r="BF3004" s="23"/>
    </row>
    <row r="3005" spans="40:58">
      <c r="AN3005" s="23"/>
      <c r="AO3005" s="23"/>
      <c r="AP3005" s="23"/>
      <c r="AQ3005" s="23"/>
      <c r="AR3005" s="23"/>
      <c r="AS3005" s="23"/>
      <c r="AT3005" s="23"/>
      <c r="AU3005" s="23"/>
      <c r="AV3005" s="23"/>
      <c r="AW3005" s="23"/>
      <c r="AX3005" s="23"/>
      <c r="AY3005" s="23"/>
      <c r="AZ3005" s="23"/>
      <c r="BA3005" s="23"/>
      <c r="BB3005" s="23"/>
      <c r="BC3005" s="23"/>
      <c r="BD3005" s="23"/>
      <c r="BE3005" s="23"/>
      <c r="BF3005" s="23"/>
    </row>
    <row r="3006" spans="40:58">
      <c r="AN3006" s="23"/>
      <c r="AO3006" s="23"/>
      <c r="AP3006" s="23"/>
      <c r="AQ3006" s="23"/>
      <c r="AR3006" s="23"/>
      <c r="AS3006" s="23"/>
      <c r="AT3006" s="23"/>
      <c r="AU3006" s="23"/>
      <c r="AV3006" s="23"/>
      <c r="AW3006" s="23"/>
      <c r="AX3006" s="23"/>
      <c r="AY3006" s="23"/>
      <c r="AZ3006" s="23"/>
      <c r="BA3006" s="23"/>
      <c r="BB3006" s="23"/>
      <c r="BC3006" s="23"/>
      <c r="BD3006" s="23"/>
      <c r="BE3006" s="23"/>
      <c r="BF3006" s="23"/>
    </row>
    <row r="3007" spans="40:58">
      <c r="AN3007" s="23"/>
      <c r="AO3007" s="23"/>
      <c r="AP3007" s="23"/>
      <c r="AQ3007" s="23"/>
      <c r="AR3007" s="23"/>
      <c r="AS3007" s="23"/>
      <c r="AT3007" s="23"/>
      <c r="AU3007" s="23"/>
      <c r="AV3007" s="23"/>
      <c r="AW3007" s="23"/>
      <c r="AX3007" s="23"/>
      <c r="AY3007" s="23"/>
      <c r="AZ3007" s="23"/>
      <c r="BA3007" s="23"/>
      <c r="BB3007" s="23"/>
      <c r="BC3007" s="23"/>
      <c r="BD3007" s="23"/>
      <c r="BE3007" s="23"/>
      <c r="BF3007" s="23"/>
    </row>
    <row r="3008" spans="40:58">
      <c r="AN3008" s="23"/>
      <c r="AO3008" s="23"/>
      <c r="AP3008" s="23"/>
      <c r="AQ3008" s="23"/>
      <c r="AR3008" s="23"/>
      <c r="AS3008" s="23"/>
      <c r="AT3008" s="23"/>
      <c r="AU3008" s="23"/>
      <c r="AV3008" s="23"/>
      <c r="AW3008" s="23"/>
      <c r="AX3008" s="23"/>
      <c r="AY3008" s="23"/>
      <c r="AZ3008" s="23"/>
      <c r="BA3008" s="23"/>
      <c r="BB3008" s="23"/>
      <c r="BC3008" s="23"/>
      <c r="BD3008" s="23"/>
      <c r="BE3008" s="23"/>
      <c r="BF3008" s="23"/>
    </row>
    <row r="3009" spans="40:58">
      <c r="AN3009" s="23"/>
      <c r="AO3009" s="23"/>
      <c r="AP3009" s="23"/>
      <c r="AQ3009" s="23"/>
      <c r="AR3009" s="23"/>
      <c r="AS3009" s="23"/>
      <c r="AT3009" s="23"/>
      <c r="AU3009" s="23"/>
      <c r="AV3009" s="23"/>
      <c r="AW3009" s="23"/>
      <c r="AX3009" s="23"/>
      <c r="AY3009" s="23"/>
      <c r="AZ3009" s="23"/>
      <c r="BA3009" s="23"/>
      <c r="BB3009" s="23"/>
      <c r="BC3009" s="23"/>
      <c r="BD3009" s="23"/>
      <c r="BE3009" s="23"/>
      <c r="BF3009" s="23"/>
    </row>
    <row r="3010" spans="40:58">
      <c r="AN3010" s="23"/>
      <c r="AO3010" s="23"/>
      <c r="AP3010" s="23"/>
      <c r="AQ3010" s="23"/>
      <c r="AR3010" s="23"/>
      <c r="AS3010" s="23"/>
      <c r="AT3010" s="23"/>
      <c r="AU3010" s="23"/>
      <c r="AV3010" s="23"/>
      <c r="AW3010" s="23"/>
      <c r="AX3010" s="23"/>
      <c r="AY3010" s="23"/>
      <c r="AZ3010" s="23"/>
      <c r="BA3010" s="23"/>
      <c r="BB3010" s="23"/>
      <c r="BC3010" s="23"/>
      <c r="BD3010" s="23"/>
      <c r="BE3010" s="23"/>
      <c r="BF3010" s="23"/>
    </row>
    <row r="3011" spans="40:58">
      <c r="AN3011" s="23"/>
      <c r="AO3011" s="23"/>
      <c r="AP3011" s="23"/>
      <c r="AQ3011" s="23"/>
      <c r="AR3011" s="23"/>
      <c r="AS3011" s="23"/>
      <c r="AT3011" s="23"/>
      <c r="AU3011" s="23"/>
      <c r="AV3011" s="23"/>
      <c r="AW3011" s="23"/>
      <c r="AX3011" s="23"/>
      <c r="AY3011" s="23"/>
      <c r="AZ3011" s="23"/>
      <c r="BA3011" s="23"/>
      <c r="BB3011" s="23"/>
      <c r="BC3011" s="23"/>
      <c r="BD3011" s="23"/>
      <c r="BE3011" s="23"/>
      <c r="BF3011" s="23"/>
    </row>
    <row r="3012" spans="40:58">
      <c r="AN3012" s="23"/>
      <c r="AO3012" s="23"/>
      <c r="AP3012" s="23"/>
      <c r="AQ3012" s="23"/>
      <c r="AR3012" s="23"/>
      <c r="AS3012" s="23"/>
      <c r="AT3012" s="23"/>
      <c r="AU3012" s="23"/>
      <c r="AV3012" s="23"/>
      <c r="AW3012" s="23"/>
      <c r="AX3012" s="23"/>
      <c r="AY3012" s="23"/>
      <c r="AZ3012" s="23"/>
      <c r="BA3012" s="23"/>
      <c r="BB3012" s="23"/>
      <c r="BC3012" s="23"/>
      <c r="BD3012" s="23"/>
      <c r="BE3012" s="23"/>
      <c r="BF3012" s="23"/>
    </row>
    <row r="3013" spans="40:58">
      <c r="AN3013" s="23"/>
      <c r="AO3013" s="23"/>
      <c r="AP3013" s="23"/>
      <c r="AQ3013" s="23"/>
      <c r="AR3013" s="23"/>
      <c r="AS3013" s="23"/>
      <c r="AT3013" s="23"/>
      <c r="AU3013" s="23"/>
      <c r="AV3013" s="23"/>
      <c r="AW3013" s="23"/>
      <c r="AX3013" s="23"/>
      <c r="AY3013" s="23"/>
      <c r="AZ3013" s="23"/>
      <c r="BA3013" s="23"/>
      <c r="BB3013" s="23"/>
      <c r="BC3013" s="23"/>
      <c r="BD3013" s="23"/>
      <c r="BE3013" s="23"/>
      <c r="BF3013" s="23"/>
    </row>
    <row r="3014" spans="40:58">
      <c r="AN3014" s="23"/>
      <c r="AO3014" s="23"/>
      <c r="AP3014" s="23"/>
      <c r="AQ3014" s="23"/>
      <c r="AR3014" s="23"/>
      <c r="AS3014" s="23"/>
      <c r="AT3014" s="23"/>
      <c r="AU3014" s="23"/>
      <c r="AV3014" s="23"/>
      <c r="AW3014" s="23"/>
      <c r="AX3014" s="23"/>
      <c r="AY3014" s="23"/>
      <c r="AZ3014" s="23"/>
      <c r="BA3014" s="23"/>
      <c r="BB3014" s="23"/>
      <c r="BC3014" s="23"/>
      <c r="BD3014" s="23"/>
      <c r="BE3014" s="23"/>
      <c r="BF3014" s="23"/>
    </row>
    <row r="3015" spans="40:58">
      <c r="AN3015" s="23"/>
      <c r="AO3015" s="23"/>
      <c r="AP3015" s="23"/>
      <c r="AQ3015" s="23"/>
      <c r="AR3015" s="23"/>
      <c r="AS3015" s="23"/>
      <c r="AT3015" s="23"/>
      <c r="AU3015" s="23"/>
      <c r="AV3015" s="23"/>
      <c r="AW3015" s="23"/>
      <c r="AX3015" s="23"/>
      <c r="AY3015" s="23"/>
      <c r="AZ3015" s="23"/>
      <c r="BA3015" s="23"/>
      <c r="BB3015" s="23"/>
      <c r="BC3015" s="23"/>
      <c r="BD3015" s="23"/>
      <c r="BE3015" s="23"/>
      <c r="BF3015" s="23"/>
    </row>
    <row r="3016" spans="40:58">
      <c r="AN3016" s="23"/>
      <c r="AO3016" s="23"/>
      <c r="AP3016" s="23"/>
      <c r="AQ3016" s="23"/>
      <c r="AR3016" s="23"/>
      <c r="AS3016" s="23"/>
      <c r="AT3016" s="23"/>
      <c r="AU3016" s="23"/>
      <c r="AV3016" s="23"/>
      <c r="AW3016" s="23"/>
      <c r="AX3016" s="23"/>
      <c r="AY3016" s="23"/>
      <c r="AZ3016" s="23"/>
      <c r="BA3016" s="23"/>
      <c r="BB3016" s="23"/>
      <c r="BC3016" s="23"/>
      <c r="BD3016" s="23"/>
      <c r="BE3016" s="23"/>
      <c r="BF3016" s="23"/>
    </row>
    <row r="3017" spans="40:58">
      <c r="AN3017" s="23"/>
      <c r="AO3017" s="23"/>
      <c r="AP3017" s="23"/>
      <c r="AQ3017" s="23"/>
      <c r="AR3017" s="23"/>
      <c r="AS3017" s="23"/>
      <c r="AT3017" s="23"/>
      <c r="AU3017" s="23"/>
      <c r="AV3017" s="23"/>
      <c r="AW3017" s="23"/>
      <c r="AX3017" s="23"/>
      <c r="AY3017" s="23"/>
      <c r="AZ3017" s="23"/>
      <c r="BA3017" s="23"/>
      <c r="BB3017" s="23"/>
      <c r="BC3017" s="23"/>
      <c r="BD3017" s="23"/>
      <c r="BE3017" s="23"/>
      <c r="BF3017" s="23"/>
    </row>
    <row r="3018" spans="40:58">
      <c r="AN3018" s="23"/>
      <c r="AO3018" s="23"/>
      <c r="AP3018" s="23"/>
      <c r="AQ3018" s="23"/>
      <c r="AR3018" s="23"/>
      <c r="AS3018" s="23"/>
      <c r="AT3018" s="23"/>
      <c r="AU3018" s="23"/>
      <c r="AV3018" s="23"/>
      <c r="AW3018" s="23"/>
      <c r="AX3018" s="23"/>
      <c r="AY3018" s="23"/>
      <c r="AZ3018" s="23"/>
      <c r="BA3018" s="23"/>
      <c r="BB3018" s="23"/>
      <c r="BC3018" s="23"/>
      <c r="BD3018" s="23"/>
      <c r="BE3018" s="23"/>
      <c r="BF3018" s="23"/>
    </row>
    <row r="3019" spans="40:58">
      <c r="AN3019" s="23"/>
      <c r="AO3019" s="23"/>
      <c r="AP3019" s="23"/>
      <c r="AQ3019" s="23"/>
      <c r="AR3019" s="23"/>
      <c r="AS3019" s="23"/>
      <c r="AT3019" s="23"/>
      <c r="AU3019" s="23"/>
      <c r="AV3019" s="23"/>
      <c r="AW3019" s="23"/>
      <c r="AX3019" s="23"/>
      <c r="AY3019" s="23"/>
      <c r="AZ3019" s="23"/>
      <c r="BA3019" s="23"/>
      <c r="BB3019" s="23"/>
      <c r="BC3019" s="23"/>
      <c r="BD3019" s="23"/>
      <c r="BE3019" s="23"/>
      <c r="BF3019" s="23"/>
    </row>
    <row r="3020" spans="40:58">
      <c r="AN3020" s="23"/>
      <c r="AO3020" s="23"/>
      <c r="AP3020" s="23"/>
      <c r="AQ3020" s="23"/>
      <c r="AR3020" s="23"/>
      <c r="AS3020" s="23"/>
      <c r="AT3020" s="23"/>
      <c r="AU3020" s="23"/>
      <c r="AV3020" s="23"/>
      <c r="AW3020" s="23"/>
      <c r="AX3020" s="23"/>
      <c r="AY3020" s="23"/>
      <c r="AZ3020" s="23"/>
      <c r="BA3020" s="23"/>
      <c r="BB3020" s="23"/>
      <c r="BC3020" s="23"/>
      <c r="BD3020" s="23"/>
      <c r="BE3020" s="23"/>
      <c r="BF3020" s="23"/>
    </row>
    <row r="3021" spans="40:58">
      <c r="AN3021" s="23"/>
      <c r="AO3021" s="23"/>
      <c r="AP3021" s="23"/>
      <c r="AQ3021" s="23"/>
      <c r="AR3021" s="23"/>
      <c r="AS3021" s="23"/>
      <c r="AT3021" s="23"/>
      <c r="AU3021" s="23"/>
      <c r="AV3021" s="23"/>
      <c r="AW3021" s="23"/>
      <c r="AX3021" s="23"/>
      <c r="AY3021" s="23"/>
      <c r="AZ3021" s="23"/>
      <c r="BA3021" s="23"/>
      <c r="BB3021" s="23"/>
      <c r="BC3021" s="23"/>
      <c r="BD3021" s="23"/>
      <c r="BE3021" s="23"/>
      <c r="BF3021" s="23"/>
    </row>
    <row r="3022" spans="40:58">
      <c r="AN3022" s="23"/>
      <c r="AO3022" s="23"/>
      <c r="AP3022" s="23"/>
      <c r="AQ3022" s="23"/>
      <c r="AR3022" s="23"/>
      <c r="AS3022" s="23"/>
      <c r="AT3022" s="23"/>
      <c r="AU3022" s="23"/>
      <c r="AV3022" s="23"/>
      <c r="AW3022" s="23"/>
      <c r="AX3022" s="23"/>
      <c r="AY3022" s="23"/>
      <c r="AZ3022" s="23"/>
      <c r="BA3022" s="23"/>
      <c r="BB3022" s="23"/>
      <c r="BC3022" s="23"/>
      <c r="BD3022" s="23"/>
      <c r="BE3022" s="23"/>
      <c r="BF3022" s="23"/>
    </row>
    <row r="3023" spans="40:58">
      <c r="AN3023" s="23"/>
      <c r="AO3023" s="23"/>
      <c r="AP3023" s="23"/>
      <c r="AQ3023" s="23"/>
      <c r="AR3023" s="23"/>
      <c r="AS3023" s="23"/>
      <c r="AT3023" s="23"/>
      <c r="AU3023" s="23"/>
      <c r="AV3023" s="23"/>
      <c r="AW3023" s="23"/>
      <c r="AX3023" s="23"/>
      <c r="AY3023" s="23"/>
      <c r="AZ3023" s="23"/>
      <c r="BA3023" s="23"/>
      <c r="BB3023" s="23"/>
      <c r="BC3023" s="23"/>
      <c r="BD3023" s="23"/>
      <c r="BE3023" s="23"/>
      <c r="BF3023" s="23"/>
    </row>
    <row r="3024" spans="40:58">
      <c r="AN3024" s="23"/>
      <c r="AO3024" s="23"/>
      <c r="AP3024" s="23"/>
      <c r="AQ3024" s="23"/>
      <c r="AR3024" s="23"/>
      <c r="AS3024" s="23"/>
      <c r="AT3024" s="23"/>
      <c r="AU3024" s="23"/>
      <c r="AV3024" s="23"/>
      <c r="AW3024" s="23"/>
      <c r="AX3024" s="23"/>
      <c r="AY3024" s="23"/>
      <c r="AZ3024" s="23"/>
      <c r="BA3024" s="23"/>
      <c r="BB3024" s="23"/>
      <c r="BC3024" s="23"/>
      <c r="BD3024" s="23"/>
      <c r="BE3024" s="23"/>
      <c r="BF3024" s="23"/>
    </row>
    <row r="3025" spans="40:58">
      <c r="AN3025" s="23"/>
      <c r="AO3025" s="23"/>
      <c r="AP3025" s="23"/>
      <c r="AQ3025" s="23"/>
      <c r="AR3025" s="23"/>
      <c r="AS3025" s="23"/>
      <c r="AT3025" s="23"/>
      <c r="AU3025" s="23"/>
      <c r="AV3025" s="23"/>
      <c r="AW3025" s="23"/>
      <c r="AX3025" s="23"/>
      <c r="AY3025" s="23"/>
      <c r="AZ3025" s="23"/>
      <c r="BA3025" s="23"/>
      <c r="BB3025" s="23"/>
      <c r="BC3025" s="23"/>
      <c r="BD3025" s="23"/>
      <c r="BE3025" s="23"/>
      <c r="BF3025" s="23"/>
    </row>
    <row r="3026" spans="40:58">
      <c r="AN3026" s="23"/>
      <c r="AO3026" s="23"/>
      <c r="AP3026" s="23"/>
      <c r="AQ3026" s="23"/>
      <c r="AR3026" s="23"/>
      <c r="AS3026" s="23"/>
      <c r="AT3026" s="23"/>
      <c r="AU3026" s="23"/>
      <c r="AV3026" s="23"/>
      <c r="AW3026" s="23"/>
      <c r="AX3026" s="23"/>
      <c r="AY3026" s="23"/>
      <c r="AZ3026" s="23"/>
      <c r="BA3026" s="23"/>
      <c r="BB3026" s="23"/>
      <c r="BC3026" s="23"/>
      <c r="BD3026" s="23"/>
      <c r="BE3026" s="23"/>
      <c r="BF3026" s="23"/>
    </row>
    <row r="3027" spans="40:58">
      <c r="AN3027" s="23"/>
      <c r="AO3027" s="23"/>
      <c r="AP3027" s="23"/>
      <c r="AQ3027" s="23"/>
      <c r="AR3027" s="23"/>
      <c r="AS3027" s="23"/>
      <c r="AT3027" s="23"/>
      <c r="AU3027" s="23"/>
      <c r="AV3027" s="23"/>
      <c r="AW3027" s="23"/>
      <c r="AX3027" s="23"/>
      <c r="AY3027" s="23"/>
      <c r="AZ3027" s="23"/>
      <c r="BA3027" s="23"/>
      <c r="BB3027" s="23"/>
      <c r="BC3027" s="23"/>
      <c r="BD3027" s="23"/>
      <c r="BE3027" s="23"/>
      <c r="BF3027" s="23"/>
    </row>
    <row r="3028" spans="40:58">
      <c r="AN3028" s="23"/>
      <c r="AO3028" s="23"/>
      <c r="AP3028" s="23"/>
      <c r="AQ3028" s="23"/>
      <c r="AR3028" s="23"/>
      <c r="AS3028" s="23"/>
      <c r="AT3028" s="23"/>
      <c r="AU3028" s="23"/>
      <c r="AV3028" s="23"/>
      <c r="AW3028" s="23"/>
      <c r="AX3028" s="23"/>
      <c r="AY3028" s="23"/>
      <c r="AZ3028" s="23"/>
      <c r="BA3028" s="23"/>
      <c r="BB3028" s="23"/>
      <c r="BC3028" s="23"/>
      <c r="BD3028" s="23"/>
      <c r="BE3028" s="23"/>
      <c r="BF3028" s="23"/>
    </row>
    <row r="3029" spans="40:58">
      <c r="AN3029" s="23"/>
      <c r="AO3029" s="23"/>
      <c r="AP3029" s="23"/>
      <c r="AQ3029" s="23"/>
      <c r="AR3029" s="23"/>
      <c r="AS3029" s="23"/>
      <c r="AT3029" s="23"/>
      <c r="AU3029" s="23"/>
      <c r="AV3029" s="23"/>
      <c r="AW3029" s="23"/>
      <c r="AX3029" s="23"/>
      <c r="AY3029" s="23"/>
      <c r="AZ3029" s="23"/>
      <c r="BA3029" s="23"/>
      <c r="BB3029" s="23"/>
      <c r="BC3029" s="23"/>
      <c r="BD3029" s="23"/>
      <c r="BE3029" s="23"/>
      <c r="BF3029" s="23"/>
    </row>
    <row r="3030" spans="40:58">
      <c r="AN3030" s="23"/>
      <c r="AO3030" s="23"/>
      <c r="AP3030" s="23"/>
      <c r="AQ3030" s="23"/>
      <c r="AR3030" s="23"/>
      <c r="AS3030" s="23"/>
      <c r="AT3030" s="23"/>
      <c r="AU3030" s="23"/>
      <c r="AV3030" s="23"/>
      <c r="AW3030" s="23"/>
      <c r="AX3030" s="23"/>
      <c r="AY3030" s="23"/>
      <c r="AZ3030" s="23"/>
      <c r="BA3030" s="23"/>
      <c r="BB3030" s="23"/>
      <c r="BC3030" s="23"/>
      <c r="BD3030" s="23"/>
      <c r="BE3030" s="23"/>
      <c r="BF3030" s="23"/>
    </row>
    <row r="3031" spans="40:58">
      <c r="AN3031" s="23"/>
      <c r="AO3031" s="23"/>
      <c r="AP3031" s="23"/>
      <c r="AQ3031" s="23"/>
      <c r="AR3031" s="23"/>
      <c r="AS3031" s="23"/>
      <c r="AT3031" s="23"/>
      <c r="AU3031" s="23"/>
      <c r="AV3031" s="23"/>
      <c r="AW3031" s="23"/>
      <c r="AX3031" s="23"/>
      <c r="AY3031" s="23"/>
      <c r="AZ3031" s="23"/>
      <c r="BA3031" s="23"/>
      <c r="BB3031" s="23"/>
      <c r="BC3031" s="23"/>
      <c r="BD3031" s="23"/>
      <c r="BE3031" s="23"/>
      <c r="BF3031" s="23"/>
    </row>
    <row r="3032" spans="40:58">
      <c r="AN3032" s="23"/>
      <c r="AO3032" s="23"/>
      <c r="AP3032" s="23"/>
      <c r="AQ3032" s="23"/>
      <c r="AR3032" s="23"/>
      <c r="AS3032" s="23"/>
      <c r="AT3032" s="23"/>
      <c r="AU3032" s="23"/>
      <c r="AV3032" s="23"/>
      <c r="AW3032" s="23"/>
      <c r="AX3032" s="23"/>
      <c r="AY3032" s="23"/>
      <c r="AZ3032" s="23"/>
      <c r="BA3032" s="23"/>
      <c r="BB3032" s="23"/>
      <c r="BC3032" s="23"/>
      <c r="BD3032" s="23"/>
      <c r="BE3032" s="23"/>
      <c r="BF3032" s="23"/>
    </row>
    <row r="3033" spans="40:58">
      <c r="AN3033" s="23"/>
      <c r="AO3033" s="23"/>
      <c r="AP3033" s="23"/>
      <c r="AQ3033" s="23"/>
      <c r="AR3033" s="23"/>
      <c r="AS3033" s="23"/>
      <c r="AT3033" s="23"/>
      <c r="AU3033" s="23"/>
      <c r="AV3033" s="23"/>
      <c r="AW3033" s="23"/>
      <c r="AX3033" s="23"/>
      <c r="AY3033" s="23"/>
      <c r="AZ3033" s="23"/>
      <c r="BA3033" s="23"/>
      <c r="BB3033" s="23"/>
      <c r="BC3033" s="23"/>
      <c r="BD3033" s="23"/>
      <c r="BE3033" s="23"/>
      <c r="BF3033" s="23"/>
    </row>
    <row r="3034" spans="40:58">
      <c r="AN3034" s="23"/>
      <c r="AO3034" s="23"/>
      <c r="AP3034" s="23"/>
      <c r="AQ3034" s="23"/>
      <c r="AR3034" s="23"/>
      <c r="AS3034" s="23"/>
      <c r="AT3034" s="23"/>
      <c r="AU3034" s="23"/>
      <c r="AV3034" s="23"/>
      <c r="AW3034" s="23"/>
      <c r="AX3034" s="23"/>
      <c r="AY3034" s="23"/>
      <c r="AZ3034" s="23"/>
      <c r="BA3034" s="23"/>
      <c r="BB3034" s="23"/>
      <c r="BC3034" s="23"/>
      <c r="BD3034" s="23"/>
      <c r="BE3034" s="23"/>
      <c r="BF3034" s="23"/>
    </row>
    <row r="3035" spans="40:58">
      <c r="AN3035" s="23"/>
      <c r="AO3035" s="23"/>
      <c r="AP3035" s="23"/>
      <c r="AQ3035" s="23"/>
      <c r="AR3035" s="23"/>
      <c r="AS3035" s="23"/>
      <c r="AT3035" s="23"/>
      <c r="AU3035" s="23"/>
      <c r="AV3035" s="23"/>
      <c r="AW3035" s="23"/>
      <c r="AX3035" s="23"/>
      <c r="AY3035" s="23"/>
      <c r="AZ3035" s="23"/>
      <c r="BA3035" s="23"/>
      <c r="BB3035" s="23"/>
      <c r="BC3035" s="23"/>
      <c r="BD3035" s="23"/>
      <c r="BE3035" s="23"/>
      <c r="BF3035" s="23"/>
    </row>
    <row r="3036" spans="40:58">
      <c r="AN3036" s="23"/>
      <c r="AO3036" s="23"/>
      <c r="AP3036" s="23"/>
      <c r="AQ3036" s="23"/>
      <c r="AR3036" s="23"/>
      <c r="AS3036" s="23"/>
      <c r="AT3036" s="23"/>
      <c r="AU3036" s="23"/>
      <c r="AV3036" s="23"/>
      <c r="AW3036" s="23"/>
      <c r="AX3036" s="23"/>
      <c r="AY3036" s="23"/>
      <c r="AZ3036" s="23"/>
      <c r="BA3036" s="23"/>
      <c r="BB3036" s="23"/>
      <c r="BC3036" s="23"/>
      <c r="BD3036" s="23"/>
      <c r="BE3036" s="23"/>
      <c r="BF3036" s="23"/>
    </row>
    <row r="3037" spans="40:58">
      <c r="AN3037" s="23"/>
      <c r="AO3037" s="23"/>
      <c r="AP3037" s="23"/>
      <c r="AQ3037" s="23"/>
      <c r="AR3037" s="23"/>
      <c r="AS3037" s="23"/>
      <c r="AT3037" s="23"/>
      <c r="AU3037" s="23"/>
      <c r="AV3037" s="23"/>
      <c r="AW3037" s="23"/>
      <c r="AX3037" s="23"/>
      <c r="AY3037" s="23"/>
      <c r="AZ3037" s="23"/>
      <c r="BA3037" s="23"/>
      <c r="BB3037" s="23"/>
      <c r="BC3037" s="23"/>
      <c r="BD3037" s="23"/>
      <c r="BE3037" s="23"/>
      <c r="BF3037" s="23"/>
    </row>
    <row r="3038" spans="40:58">
      <c r="AN3038" s="23"/>
      <c r="AO3038" s="23"/>
      <c r="AP3038" s="23"/>
      <c r="AQ3038" s="23"/>
      <c r="AR3038" s="23"/>
      <c r="AS3038" s="23"/>
      <c r="AT3038" s="23"/>
      <c r="AU3038" s="23"/>
      <c r="AV3038" s="23"/>
      <c r="AW3038" s="23"/>
      <c r="AX3038" s="23"/>
      <c r="AY3038" s="23"/>
      <c r="AZ3038" s="23"/>
      <c r="BA3038" s="23"/>
      <c r="BB3038" s="23"/>
      <c r="BC3038" s="23"/>
      <c r="BD3038" s="23"/>
      <c r="BE3038" s="23"/>
      <c r="BF3038" s="23"/>
    </row>
    <row r="3039" spans="40:58">
      <c r="AN3039" s="23"/>
      <c r="AO3039" s="23"/>
      <c r="AP3039" s="23"/>
      <c r="AQ3039" s="23"/>
      <c r="AR3039" s="23"/>
      <c r="AS3039" s="23"/>
      <c r="AT3039" s="23"/>
      <c r="AU3039" s="23"/>
      <c r="AV3039" s="23"/>
      <c r="AW3039" s="23"/>
      <c r="AX3039" s="23"/>
      <c r="AY3039" s="23"/>
      <c r="AZ3039" s="23"/>
      <c r="BA3039" s="23"/>
      <c r="BB3039" s="23"/>
      <c r="BC3039" s="23"/>
      <c r="BD3039" s="23"/>
      <c r="BE3039" s="23"/>
      <c r="BF3039" s="23"/>
    </row>
    <row r="3040" spans="40:58">
      <c r="AN3040" s="23"/>
      <c r="AO3040" s="23"/>
      <c r="AP3040" s="23"/>
      <c r="AQ3040" s="23"/>
      <c r="AR3040" s="23"/>
      <c r="AS3040" s="23"/>
      <c r="AT3040" s="23"/>
      <c r="AU3040" s="23"/>
      <c r="AV3040" s="23"/>
      <c r="AW3040" s="23"/>
      <c r="AX3040" s="23"/>
      <c r="AY3040" s="23"/>
      <c r="AZ3040" s="23"/>
      <c r="BA3040" s="23"/>
      <c r="BB3040" s="23"/>
      <c r="BC3040" s="23"/>
      <c r="BD3040" s="23"/>
      <c r="BE3040" s="23"/>
      <c r="BF3040" s="23"/>
    </row>
    <row r="3041" spans="40:58">
      <c r="AN3041" s="23"/>
      <c r="AO3041" s="23"/>
      <c r="AP3041" s="23"/>
      <c r="AQ3041" s="23"/>
      <c r="AR3041" s="23"/>
      <c r="AS3041" s="23"/>
      <c r="AT3041" s="23"/>
      <c r="AU3041" s="23"/>
      <c r="AV3041" s="23"/>
      <c r="AW3041" s="23"/>
      <c r="AX3041" s="23"/>
      <c r="AY3041" s="23"/>
      <c r="AZ3041" s="23"/>
      <c r="BA3041" s="23"/>
      <c r="BB3041" s="23"/>
      <c r="BC3041" s="23"/>
      <c r="BD3041" s="23"/>
      <c r="BE3041" s="23"/>
      <c r="BF3041" s="23"/>
    </row>
    <row r="3042" spans="40:58">
      <c r="AN3042" s="23"/>
      <c r="AO3042" s="23"/>
      <c r="AP3042" s="23"/>
      <c r="AQ3042" s="23"/>
      <c r="AR3042" s="23"/>
      <c r="AS3042" s="23"/>
      <c r="AT3042" s="23"/>
      <c r="AU3042" s="23"/>
      <c r="AV3042" s="23"/>
      <c r="AW3042" s="23"/>
      <c r="AX3042" s="23"/>
      <c r="AY3042" s="23"/>
      <c r="AZ3042" s="23"/>
      <c r="BA3042" s="23"/>
      <c r="BB3042" s="23"/>
      <c r="BC3042" s="23"/>
      <c r="BD3042" s="23"/>
      <c r="BE3042" s="23"/>
      <c r="BF3042" s="23"/>
    </row>
    <row r="3043" spans="40:58">
      <c r="AN3043" s="23"/>
      <c r="AO3043" s="23"/>
      <c r="AP3043" s="23"/>
      <c r="AQ3043" s="23"/>
      <c r="AR3043" s="23"/>
      <c r="AS3043" s="23"/>
      <c r="AT3043" s="23"/>
      <c r="AU3043" s="23"/>
      <c r="AV3043" s="23"/>
      <c r="AW3043" s="23"/>
      <c r="AX3043" s="23"/>
      <c r="AY3043" s="23"/>
      <c r="AZ3043" s="23"/>
      <c r="BA3043" s="23"/>
      <c r="BB3043" s="23"/>
      <c r="BC3043" s="23"/>
      <c r="BD3043" s="23"/>
      <c r="BE3043" s="23"/>
      <c r="BF3043" s="23"/>
    </row>
    <row r="3044" spans="40:58">
      <c r="AN3044" s="23"/>
      <c r="AO3044" s="23"/>
      <c r="AP3044" s="23"/>
      <c r="AQ3044" s="23"/>
      <c r="AR3044" s="23"/>
      <c r="AS3044" s="23"/>
      <c r="AT3044" s="23"/>
      <c r="AU3044" s="23"/>
      <c r="AV3044" s="23"/>
      <c r="AW3044" s="23"/>
      <c r="AX3044" s="23"/>
      <c r="AY3044" s="23"/>
      <c r="AZ3044" s="23"/>
      <c r="BA3044" s="23"/>
      <c r="BB3044" s="23"/>
      <c r="BC3044" s="23"/>
      <c r="BD3044" s="23"/>
      <c r="BE3044" s="23"/>
      <c r="BF3044" s="23"/>
    </row>
    <row r="3045" spans="40:58">
      <c r="AN3045" s="23"/>
      <c r="AO3045" s="23"/>
      <c r="AP3045" s="23"/>
      <c r="AQ3045" s="23"/>
      <c r="AR3045" s="23"/>
      <c r="AS3045" s="23"/>
      <c r="AT3045" s="23"/>
      <c r="AU3045" s="23"/>
      <c r="AV3045" s="23"/>
      <c r="AW3045" s="23"/>
      <c r="AX3045" s="23"/>
      <c r="AY3045" s="23"/>
      <c r="AZ3045" s="23"/>
      <c r="BA3045" s="23"/>
      <c r="BB3045" s="23"/>
      <c r="BC3045" s="23"/>
      <c r="BD3045" s="23"/>
      <c r="BE3045" s="23"/>
      <c r="BF3045" s="23"/>
    </row>
    <row r="3046" spans="40:58">
      <c r="AN3046" s="23"/>
      <c r="AO3046" s="23"/>
      <c r="AP3046" s="23"/>
      <c r="AQ3046" s="23"/>
      <c r="AR3046" s="23"/>
      <c r="AS3046" s="23"/>
      <c r="AT3046" s="23"/>
      <c r="AU3046" s="23"/>
      <c r="AV3046" s="23"/>
      <c r="AW3046" s="23"/>
      <c r="AX3046" s="23"/>
      <c r="AY3046" s="23"/>
      <c r="AZ3046" s="23"/>
      <c r="BA3046" s="23"/>
      <c r="BB3046" s="23"/>
      <c r="BC3046" s="23"/>
      <c r="BD3046" s="23"/>
      <c r="BE3046" s="23"/>
      <c r="BF3046" s="23"/>
    </row>
    <row r="3047" spans="40:58">
      <c r="AN3047" s="23"/>
      <c r="AO3047" s="23"/>
      <c r="AP3047" s="23"/>
      <c r="AQ3047" s="23"/>
      <c r="AR3047" s="23"/>
      <c r="AS3047" s="23"/>
      <c r="AT3047" s="23"/>
      <c r="AU3047" s="23"/>
      <c r="AV3047" s="23"/>
      <c r="AW3047" s="23"/>
      <c r="AX3047" s="23"/>
      <c r="AY3047" s="23"/>
      <c r="AZ3047" s="23"/>
      <c r="BA3047" s="23"/>
      <c r="BB3047" s="23"/>
      <c r="BC3047" s="23"/>
      <c r="BD3047" s="23"/>
      <c r="BE3047" s="23"/>
      <c r="BF3047" s="23"/>
    </row>
    <row r="3048" spans="40:58">
      <c r="AN3048" s="23"/>
      <c r="AO3048" s="23"/>
      <c r="AP3048" s="23"/>
      <c r="AQ3048" s="23"/>
      <c r="AR3048" s="23"/>
      <c r="AS3048" s="23"/>
      <c r="AT3048" s="23"/>
      <c r="AU3048" s="23"/>
      <c r="AV3048" s="23"/>
      <c r="AW3048" s="23"/>
      <c r="AX3048" s="23"/>
      <c r="AY3048" s="23"/>
      <c r="AZ3048" s="23"/>
      <c r="BA3048" s="23"/>
      <c r="BB3048" s="23"/>
      <c r="BC3048" s="23"/>
      <c r="BD3048" s="23"/>
      <c r="BE3048" s="23"/>
      <c r="BF3048" s="23"/>
    </row>
    <row r="3049" spans="40:58">
      <c r="AN3049" s="23"/>
      <c r="AO3049" s="23"/>
      <c r="AP3049" s="23"/>
      <c r="AQ3049" s="23"/>
      <c r="AR3049" s="23"/>
      <c r="AS3049" s="23"/>
      <c r="AT3049" s="23"/>
      <c r="AU3049" s="23"/>
      <c r="AV3049" s="23"/>
      <c r="AW3049" s="23"/>
      <c r="AX3049" s="23"/>
      <c r="AY3049" s="23"/>
      <c r="AZ3049" s="23"/>
      <c r="BA3049" s="23"/>
      <c r="BB3049" s="23"/>
      <c r="BC3049" s="23"/>
      <c r="BD3049" s="23"/>
      <c r="BE3049" s="23"/>
      <c r="BF3049" s="23"/>
    </row>
    <row r="3050" spans="40:58">
      <c r="AN3050" s="23"/>
      <c r="AO3050" s="23"/>
      <c r="AP3050" s="23"/>
      <c r="AQ3050" s="23"/>
      <c r="AR3050" s="23"/>
      <c r="AS3050" s="23"/>
      <c r="AT3050" s="23"/>
      <c r="AU3050" s="23"/>
      <c r="AV3050" s="23"/>
      <c r="AW3050" s="23"/>
      <c r="AX3050" s="23"/>
      <c r="AY3050" s="23"/>
      <c r="AZ3050" s="23"/>
      <c r="BA3050" s="23"/>
      <c r="BB3050" s="23"/>
      <c r="BC3050" s="23"/>
      <c r="BD3050" s="23"/>
      <c r="BE3050" s="23"/>
      <c r="BF3050" s="23"/>
    </row>
    <row r="3051" spans="40:58">
      <c r="AN3051" s="23"/>
      <c r="AO3051" s="23"/>
      <c r="AP3051" s="23"/>
      <c r="AQ3051" s="23"/>
      <c r="AR3051" s="23"/>
      <c r="AS3051" s="23"/>
      <c r="AT3051" s="23"/>
      <c r="AU3051" s="23"/>
      <c r="AV3051" s="23"/>
      <c r="AW3051" s="23"/>
      <c r="AX3051" s="23"/>
      <c r="AY3051" s="23"/>
      <c r="AZ3051" s="23"/>
      <c r="BA3051" s="23"/>
      <c r="BB3051" s="23"/>
      <c r="BC3051" s="23"/>
      <c r="BD3051" s="23"/>
      <c r="BE3051" s="23"/>
      <c r="BF3051" s="23"/>
    </row>
    <row r="3052" spans="40:58">
      <c r="AN3052" s="23"/>
      <c r="AO3052" s="23"/>
      <c r="AP3052" s="23"/>
      <c r="AQ3052" s="23"/>
      <c r="AR3052" s="23"/>
      <c r="AS3052" s="23"/>
      <c r="AT3052" s="23"/>
      <c r="AU3052" s="23"/>
      <c r="AV3052" s="23"/>
      <c r="AW3052" s="23"/>
      <c r="AX3052" s="23"/>
      <c r="AY3052" s="23"/>
      <c r="AZ3052" s="23"/>
      <c r="BA3052" s="23"/>
      <c r="BB3052" s="23"/>
      <c r="BC3052" s="23"/>
      <c r="BD3052" s="23"/>
      <c r="BE3052" s="23"/>
      <c r="BF3052" s="23"/>
    </row>
    <row r="3053" spans="40:58">
      <c r="AN3053" s="23"/>
      <c r="AO3053" s="23"/>
      <c r="AP3053" s="23"/>
      <c r="AQ3053" s="23"/>
      <c r="AR3053" s="23"/>
      <c r="AS3053" s="23"/>
      <c r="AT3053" s="23"/>
      <c r="AU3053" s="23"/>
      <c r="AV3053" s="23"/>
      <c r="AW3053" s="23"/>
      <c r="AX3053" s="23"/>
      <c r="AY3053" s="23"/>
      <c r="AZ3053" s="23"/>
      <c r="BA3053" s="23"/>
      <c r="BB3053" s="23"/>
      <c r="BC3053" s="23"/>
      <c r="BD3053" s="23"/>
      <c r="BE3053" s="23"/>
      <c r="BF3053" s="23"/>
    </row>
    <row r="3054" spans="40:58">
      <c r="AN3054" s="23"/>
      <c r="AO3054" s="23"/>
      <c r="AP3054" s="23"/>
      <c r="AQ3054" s="23"/>
      <c r="AR3054" s="23"/>
      <c r="AS3054" s="23"/>
      <c r="AT3054" s="23"/>
      <c r="AU3054" s="23"/>
      <c r="AV3054" s="23"/>
      <c r="AW3054" s="23"/>
      <c r="AX3054" s="23"/>
      <c r="AY3054" s="23"/>
      <c r="AZ3054" s="23"/>
      <c r="BA3054" s="23"/>
      <c r="BB3054" s="23"/>
      <c r="BC3054" s="23"/>
      <c r="BD3054" s="23"/>
      <c r="BE3054" s="23"/>
      <c r="BF3054" s="23"/>
    </row>
    <row r="3055" spans="40:58">
      <c r="AN3055" s="23"/>
      <c r="AO3055" s="23"/>
      <c r="AP3055" s="23"/>
      <c r="AQ3055" s="23"/>
      <c r="AR3055" s="23"/>
      <c r="AS3055" s="23"/>
      <c r="AT3055" s="23"/>
      <c r="AU3055" s="23"/>
      <c r="AV3055" s="23"/>
      <c r="AW3055" s="23"/>
      <c r="AX3055" s="23"/>
      <c r="AY3055" s="23"/>
      <c r="AZ3055" s="23"/>
      <c r="BA3055" s="23"/>
      <c r="BB3055" s="23"/>
      <c r="BC3055" s="23"/>
      <c r="BD3055" s="23"/>
      <c r="BE3055" s="23"/>
      <c r="BF3055" s="23"/>
    </row>
    <row r="3056" spans="40:58">
      <c r="AN3056" s="23"/>
      <c r="AO3056" s="23"/>
      <c r="AP3056" s="23"/>
      <c r="AQ3056" s="23"/>
      <c r="AR3056" s="23"/>
      <c r="AS3056" s="23"/>
      <c r="AT3056" s="23"/>
      <c r="AU3056" s="23"/>
      <c r="AV3056" s="23"/>
      <c r="AW3056" s="23"/>
      <c r="AX3056" s="23"/>
      <c r="AY3056" s="23"/>
      <c r="AZ3056" s="23"/>
      <c r="BA3056" s="23"/>
      <c r="BB3056" s="23"/>
      <c r="BC3056" s="23"/>
      <c r="BD3056" s="23"/>
      <c r="BE3056" s="23"/>
      <c r="BF3056" s="23"/>
    </row>
    <row r="3057" spans="40:58">
      <c r="AN3057" s="23"/>
      <c r="AO3057" s="23"/>
      <c r="AP3057" s="23"/>
      <c r="AQ3057" s="23"/>
      <c r="AR3057" s="23"/>
      <c r="AS3057" s="23"/>
      <c r="AT3057" s="23"/>
      <c r="AU3057" s="23"/>
      <c r="AV3057" s="23"/>
      <c r="AW3057" s="23"/>
      <c r="AX3057" s="23"/>
      <c r="AY3057" s="23"/>
      <c r="AZ3057" s="23"/>
      <c r="BA3057" s="23"/>
      <c r="BB3057" s="23"/>
      <c r="BC3057" s="23"/>
      <c r="BD3057" s="23"/>
      <c r="BE3057" s="23"/>
      <c r="BF3057" s="23"/>
    </row>
    <row r="3058" spans="40:58">
      <c r="AN3058" s="23"/>
      <c r="AO3058" s="23"/>
      <c r="AP3058" s="23"/>
      <c r="AQ3058" s="23"/>
      <c r="AR3058" s="23"/>
      <c r="AS3058" s="23"/>
      <c r="AT3058" s="23"/>
      <c r="AU3058" s="23"/>
      <c r="AV3058" s="23"/>
      <c r="AW3058" s="23"/>
      <c r="AX3058" s="23"/>
      <c r="AY3058" s="23"/>
      <c r="AZ3058" s="23"/>
      <c r="BA3058" s="23"/>
      <c r="BB3058" s="23"/>
      <c r="BC3058" s="23"/>
      <c r="BD3058" s="23"/>
      <c r="BE3058" s="23"/>
      <c r="BF3058" s="23"/>
    </row>
    <row r="3059" spans="40:58">
      <c r="AN3059" s="23"/>
      <c r="AO3059" s="23"/>
      <c r="AP3059" s="23"/>
      <c r="AQ3059" s="23"/>
      <c r="AR3059" s="23"/>
      <c r="AS3059" s="23"/>
      <c r="AT3059" s="23"/>
      <c r="AU3059" s="23"/>
      <c r="AV3059" s="23"/>
      <c r="AW3059" s="23"/>
      <c r="AX3059" s="23"/>
      <c r="AY3059" s="23"/>
      <c r="AZ3059" s="23"/>
      <c r="BA3059" s="23"/>
      <c r="BB3059" s="23"/>
      <c r="BC3059" s="23"/>
      <c r="BD3059" s="23"/>
      <c r="BE3059" s="23"/>
      <c r="BF3059" s="23"/>
    </row>
    <row r="3060" spans="40:58">
      <c r="AN3060" s="23"/>
      <c r="AO3060" s="23"/>
      <c r="AP3060" s="23"/>
      <c r="AQ3060" s="23"/>
      <c r="AR3060" s="23"/>
      <c r="AS3060" s="23"/>
      <c r="AT3060" s="23"/>
      <c r="AU3060" s="23"/>
      <c r="AV3060" s="23"/>
      <c r="AW3060" s="23"/>
      <c r="AX3060" s="23"/>
      <c r="AY3060" s="23"/>
      <c r="AZ3060" s="23"/>
      <c r="BA3060" s="23"/>
      <c r="BB3060" s="23"/>
      <c r="BC3060" s="23"/>
      <c r="BD3060" s="23"/>
      <c r="BE3060" s="23"/>
      <c r="BF3060" s="23"/>
    </row>
    <row r="3061" spans="40:58">
      <c r="AN3061" s="23"/>
      <c r="AO3061" s="23"/>
      <c r="AP3061" s="23"/>
      <c r="AQ3061" s="23"/>
      <c r="AR3061" s="23"/>
      <c r="AS3061" s="23"/>
      <c r="AT3061" s="23"/>
      <c r="AU3061" s="23"/>
      <c r="AV3061" s="23"/>
      <c r="AW3061" s="23"/>
      <c r="AX3061" s="23"/>
      <c r="AY3061" s="23"/>
      <c r="AZ3061" s="23"/>
      <c r="BA3061" s="23"/>
      <c r="BB3061" s="23"/>
      <c r="BC3061" s="23"/>
      <c r="BD3061" s="23"/>
      <c r="BE3061" s="23"/>
      <c r="BF3061" s="23"/>
    </row>
    <row r="3062" spans="40:58">
      <c r="AN3062" s="23"/>
      <c r="AO3062" s="23"/>
      <c r="AP3062" s="23"/>
      <c r="AQ3062" s="23"/>
      <c r="AR3062" s="23"/>
      <c r="AS3062" s="23"/>
      <c r="AT3062" s="23"/>
      <c r="AU3062" s="23"/>
      <c r="AV3062" s="23"/>
      <c r="AW3062" s="23"/>
      <c r="AX3062" s="23"/>
      <c r="AY3062" s="23"/>
      <c r="AZ3062" s="23"/>
      <c r="BA3062" s="23"/>
      <c r="BB3062" s="23"/>
      <c r="BC3062" s="23"/>
      <c r="BD3062" s="23"/>
      <c r="BE3062" s="23"/>
      <c r="BF3062" s="23"/>
    </row>
    <row r="3063" spans="40:58">
      <c r="AN3063" s="23"/>
      <c r="AO3063" s="23"/>
      <c r="AP3063" s="23"/>
      <c r="AQ3063" s="23"/>
      <c r="AR3063" s="23"/>
      <c r="AS3063" s="23"/>
      <c r="AT3063" s="23"/>
      <c r="AU3063" s="23"/>
      <c r="AV3063" s="23"/>
      <c r="AW3063" s="23"/>
      <c r="AX3063" s="23"/>
      <c r="AY3063" s="23"/>
      <c r="AZ3063" s="23"/>
      <c r="BA3063" s="23"/>
      <c r="BB3063" s="23"/>
      <c r="BC3063" s="23"/>
      <c r="BD3063" s="23"/>
      <c r="BE3063" s="23"/>
      <c r="BF3063" s="23"/>
    </row>
    <row r="3064" spans="40:58">
      <c r="AN3064" s="23"/>
      <c r="AO3064" s="23"/>
      <c r="AP3064" s="23"/>
      <c r="AQ3064" s="23"/>
      <c r="AR3064" s="23"/>
      <c r="AS3064" s="23"/>
      <c r="AT3064" s="23"/>
      <c r="AU3064" s="23"/>
      <c r="AV3064" s="23"/>
      <c r="AW3064" s="23"/>
      <c r="AX3064" s="23"/>
      <c r="AY3064" s="23"/>
      <c r="AZ3064" s="23"/>
      <c r="BA3064" s="23"/>
      <c r="BB3064" s="23"/>
      <c r="BC3064" s="23"/>
      <c r="BD3064" s="23"/>
      <c r="BE3064" s="23"/>
      <c r="BF3064" s="23"/>
    </row>
    <row r="3065" spans="40:58">
      <c r="AN3065" s="23"/>
      <c r="AO3065" s="23"/>
      <c r="AP3065" s="23"/>
      <c r="AQ3065" s="23"/>
      <c r="AR3065" s="23"/>
      <c r="AS3065" s="23"/>
      <c r="AT3065" s="23"/>
      <c r="AU3065" s="23"/>
      <c r="AV3065" s="23"/>
      <c r="AW3065" s="23"/>
      <c r="AX3065" s="23"/>
      <c r="AY3065" s="23"/>
      <c r="AZ3065" s="23"/>
      <c r="BA3065" s="23"/>
      <c r="BB3065" s="23"/>
      <c r="BC3065" s="23"/>
      <c r="BD3065" s="23"/>
      <c r="BE3065" s="23"/>
      <c r="BF3065" s="23"/>
    </row>
    <row r="3066" spans="40:58">
      <c r="AN3066" s="23"/>
      <c r="AO3066" s="23"/>
      <c r="AP3066" s="23"/>
      <c r="AQ3066" s="23"/>
      <c r="AR3066" s="23"/>
      <c r="AS3066" s="23"/>
      <c r="AT3066" s="23"/>
      <c r="AU3066" s="23"/>
      <c r="AV3066" s="23"/>
      <c r="AW3066" s="23"/>
      <c r="AX3066" s="23"/>
      <c r="AY3066" s="23"/>
      <c r="AZ3066" s="23"/>
      <c r="BA3066" s="23"/>
      <c r="BB3066" s="23"/>
      <c r="BC3066" s="23"/>
      <c r="BD3066" s="23"/>
      <c r="BE3066" s="23"/>
      <c r="BF3066" s="23"/>
    </row>
    <row r="3067" spans="40:58">
      <c r="AN3067" s="23"/>
      <c r="AO3067" s="23"/>
      <c r="AP3067" s="23"/>
      <c r="AQ3067" s="23"/>
      <c r="AR3067" s="23"/>
      <c r="AS3067" s="23"/>
      <c r="AT3067" s="23"/>
      <c r="AU3067" s="23"/>
      <c r="AV3067" s="23"/>
      <c r="AW3067" s="23"/>
      <c r="AX3067" s="23"/>
      <c r="AY3067" s="23"/>
      <c r="AZ3067" s="23"/>
      <c r="BA3067" s="23"/>
      <c r="BB3067" s="23"/>
      <c r="BC3067" s="23"/>
      <c r="BD3067" s="23"/>
      <c r="BE3067" s="23"/>
      <c r="BF3067" s="23"/>
    </row>
    <row r="3068" spans="40:58">
      <c r="AN3068" s="23"/>
      <c r="AO3068" s="23"/>
      <c r="AP3068" s="23"/>
      <c r="AQ3068" s="23"/>
      <c r="AR3068" s="23"/>
      <c r="AS3068" s="23"/>
      <c r="AT3068" s="23"/>
      <c r="AU3068" s="23"/>
      <c r="AV3068" s="23"/>
      <c r="AW3068" s="23"/>
      <c r="AX3068" s="23"/>
      <c r="AY3068" s="23"/>
      <c r="AZ3068" s="23"/>
      <c r="BA3068" s="23"/>
      <c r="BB3068" s="23"/>
      <c r="BC3068" s="23"/>
      <c r="BD3068" s="23"/>
      <c r="BE3068" s="23"/>
      <c r="BF3068" s="23"/>
    </row>
    <row r="3069" spans="40:58">
      <c r="AN3069" s="23"/>
      <c r="AO3069" s="23"/>
      <c r="AP3069" s="23"/>
      <c r="AQ3069" s="23"/>
      <c r="AR3069" s="23"/>
      <c r="AS3069" s="23"/>
      <c r="AT3069" s="23"/>
      <c r="AU3069" s="23"/>
      <c r="AV3069" s="23"/>
      <c r="AW3069" s="23"/>
      <c r="AX3069" s="23"/>
      <c r="AY3069" s="23"/>
      <c r="AZ3069" s="23"/>
      <c r="BA3069" s="23"/>
      <c r="BB3069" s="23"/>
      <c r="BC3069" s="23"/>
      <c r="BD3069" s="23"/>
      <c r="BE3069" s="23"/>
      <c r="BF3069" s="23"/>
    </row>
    <row r="3070" spans="40:58">
      <c r="AN3070" s="23"/>
      <c r="AO3070" s="23"/>
      <c r="AP3070" s="23"/>
      <c r="AQ3070" s="23"/>
      <c r="AR3070" s="23"/>
      <c r="AS3070" s="23"/>
      <c r="AT3070" s="23"/>
      <c r="AU3070" s="23"/>
      <c r="AV3070" s="23"/>
      <c r="AW3070" s="23"/>
      <c r="AX3070" s="23"/>
      <c r="AY3070" s="23"/>
      <c r="AZ3070" s="23"/>
      <c r="BA3070" s="23"/>
      <c r="BB3070" s="23"/>
      <c r="BC3070" s="23"/>
      <c r="BD3070" s="23"/>
      <c r="BE3070" s="23"/>
      <c r="BF3070" s="23"/>
    </row>
    <row r="3071" spans="40:58">
      <c r="AN3071" s="23"/>
      <c r="AO3071" s="23"/>
      <c r="AP3071" s="23"/>
      <c r="AQ3071" s="23"/>
      <c r="AR3071" s="23"/>
      <c r="AS3071" s="23"/>
      <c r="AT3071" s="23"/>
      <c r="AU3071" s="23"/>
      <c r="AV3071" s="23"/>
      <c r="AW3071" s="23"/>
      <c r="AX3071" s="23"/>
      <c r="AY3071" s="23"/>
      <c r="AZ3071" s="23"/>
      <c r="BA3071" s="23"/>
      <c r="BB3071" s="23"/>
      <c r="BC3071" s="23"/>
      <c r="BD3071" s="23"/>
      <c r="BE3071" s="23"/>
      <c r="BF3071" s="23"/>
    </row>
    <row r="3072" spans="40:58">
      <c r="AN3072" s="23"/>
      <c r="AO3072" s="23"/>
      <c r="AP3072" s="23"/>
      <c r="AQ3072" s="23"/>
      <c r="AR3072" s="23"/>
      <c r="AS3072" s="23"/>
      <c r="AT3072" s="23"/>
      <c r="AU3072" s="23"/>
      <c r="AV3072" s="23"/>
      <c r="AW3072" s="23"/>
      <c r="AX3072" s="23"/>
      <c r="AY3072" s="23"/>
      <c r="AZ3072" s="23"/>
      <c r="BA3072" s="23"/>
      <c r="BB3072" s="23"/>
      <c r="BC3072" s="23"/>
      <c r="BD3072" s="23"/>
      <c r="BE3072" s="23"/>
      <c r="BF3072" s="23"/>
    </row>
    <row r="3073" spans="40:58">
      <c r="AN3073" s="23"/>
      <c r="AO3073" s="23"/>
      <c r="AP3073" s="23"/>
      <c r="AQ3073" s="23"/>
      <c r="AR3073" s="23"/>
      <c r="AS3073" s="23"/>
      <c r="AT3073" s="23"/>
      <c r="AU3073" s="23"/>
      <c r="AV3073" s="23"/>
      <c r="AW3073" s="23"/>
      <c r="AX3073" s="23"/>
      <c r="AY3073" s="23"/>
      <c r="AZ3073" s="23"/>
      <c r="BA3073" s="23"/>
      <c r="BB3073" s="23"/>
      <c r="BC3073" s="23"/>
      <c r="BD3073" s="23"/>
      <c r="BE3073" s="23"/>
      <c r="BF3073" s="23"/>
    </row>
    <row r="3074" spans="40:58">
      <c r="AN3074" s="23"/>
      <c r="AO3074" s="23"/>
      <c r="AP3074" s="23"/>
      <c r="AQ3074" s="23"/>
      <c r="AR3074" s="23"/>
      <c r="AS3074" s="23"/>
      <c r="AT3074" s="23"/>
      <c r="AU3074" s="23"/>
      <c r="AV3074" s="23"/>
      <c r="AW3074" s="23"/>
      <c r="AX3074" s="23"/>
      <c r="AY3074" s="23"/>
      <c r="AZ3074" s="23"/>
      <c r="BA3074" s="23"/>
      <c r="BB3074" s="23"/>
      <c r="BC3074" s="23"/>
      <c r="BD3074" s="23"/>
      <c r="BE3074" s="23"/>
      <c r="BF3074" s="23"/>
    </row>
    <row r="3075" spans="40:58">
      <c r="AN3075" s="23"/>
      <c r="AO3075" s="23"/>
      <c r="AP3075" s="23"/>
      <c r="AQ3075" s="23"/>
      <c r="AR3075" s="23"/>
      <c r="AS3075" s="23"/>
      <c r="AT3075" s="23"/>
      <c r="AU3075" s="23"/>
      <c r="AV3075" s="23"/>
      <c r="AW3075" s="23"/>
      <c r="AX3075" s="23"/>
      <c r="AY3075" s="23"/>
      <c r="AZ3075" s="23"/>
      <c r="BA3075" s="23"/>
      <c r="BB3075" s="23"/>
      <c r="BC3075" s="23"/>
      <c r="BD3075" s="23"/>
      <c r="BE3075" s="23"/>
      <c r="BF3075" s="23"/>
    </row>
    <row r="3076" spans="40:58">
      <c r="AN3076" s="23"/>
      <c r="AO3076" s="23"/>
      <c r="AP3076" s="23"/>
      <c r="AQ3076" s="23"/>
      <c r="AR3076" s="23"/>
      <c r="AS3076" s="23"/>
      <c r="AT3076" s="23"/>
      <c r="AU3076" s="23"/>
      <c r="AV3076" s="23"/>
      <c r="AW3076" s="23"/>
      <c r="AX3076" s="23"/>
      <c r="AY3076" s="23"/>
      <c r="AZ3076" s="23"/>
      <c r="BA3076" s="23"/>
      <c r="BB3076" s="23"/>
      <c r="BC3076" s="23"/>
      <c r="BD3076" s="23"/>
      <c r="BE3076" s="23"/>
      <c r="BF3076" s="23"/>
    </row>
    <row r="3077" spans="40:58">
      <c r="AN3077" s="23"/>
      <c r="AO3077" s="23"/>
      <c r="AP3077" s="23"/>
      <c r="AQ3077" s="23"/>
      <c r="AR3077" s="23"/>
      <c r="AS3077" s="23"/>
      <c r="AT3077" s="23"/>
      <c r="AU3077" s="23"/>
      <c r="AV3077" s="23"/>
      <c r="AW3077" s="23"/>
      <c r="AX3077" s="23"/>
      <c r="AY3077" s="23"/>
      <c r="AZ3077" s="23"/>
      <c r="BA3077" s="23"/>
      <c r="BB3077" s="23"/>
      <c r="BC3077" s="23"/>
      <c r="BD3077" s="23"/>
      <c r="BE3077" s="23"/>
      <c r="BF3077" s="23"/>
    </row>
    <row r="3078" spans="40:58">
      <c r="AN3078" s="23"/>
      <c r="AO3078" s="23"/>
      <c r="AP3078" s="23"/>
      <c r="AQ3078" s="23"/>
      <c r="AR3078" s="23"/>
      <c r="AS3078" s="23"/>
      <c r="AT3078" s="23"/>
      <c r="AU3078" s="23"/>
      <c r="AV3078" s="23"/>
      <c r="AW3078" s="23"/>
      <c r="AX3078" s="23"/>
      <c r="AY3078" s="23"/>
      <c r="AZ3078" s="23"/>
      <c r="BA3078" s="23"/>
      <c r="BB3078" s="23"/>
      <c r="BC3078" s="23"/>
      <c r="BD3078" s="23"/>
      <c r="BE3078" s="23"/>
      <c r="BF3078" s="23"/>
    </row>
    <row r="3079" spans="40:58">
      <c r="AN3079" s="23"/>
      <c r="AO3079" s="23"/>
      <c r="AP3079" s="23"/>
      <c r="AQ3079" s="23"/>
      <c r="AR3079" s="23"/>
      <c r="AS3079" s="23"/>
      <c r="AT3079" s="23"/>
      <c r="AU3079" s="23"/>
      <c r="AV3079" s="23"/>
      <c r="AW3079" s="23"/>
      <c r="AX3079" s="23"/>
      <c r="AY3079" s="23"/>
      <c r="AZ3079" s="23"/>
      <c r="BA3079" s="23"/>
      <c r="BB3079" s="23"/>
      <c r="BC3079" s="23"/>
      <c r="BD3079" s="23"/>
      <c r="BE3079" s="23"/>
      <c r="BF3079" s="23"/>
    </row>
    <row r="3080" spans="40:58">
      <c r="AN3080" s="23"/>
      <c r="AO3080" s="23"/>
      <c r="AP3080" s="23"/>
      <c r="AQ3080" s="23"/>
      <c r="AR3080" s="23"/>
      <c r="AS3080" s="23"/>
      <c r="AT3080" s="23"/>
      <c r="AU3080" s="23"/>
      <c r="AV3080" s="23"/>
      <c r="AW3080" s="23"/>
      <c r="AX3080" s="23"/>
      <c r="AY3080" s="23"/>
      <c r="AZ3080" s="23"/>
      <c r="BA3080" s="23"/>
      <c r="BB3080" s="23"/>
      <c r="BC3080" s="23"/>
      <c r="BD3080" s="23"/>
      <c r="BE3080" s="23"/>
      <c r="BF3080" s="23"/>
    </row>
    <row r="3081" spans="40:58">
      <c r="AN3081" s="23"/>
      <c r="AO3081" s="23"/>
      <c r="AP3081" s="23"/>
      <c r="AQ3081" s="23"/>
      <c r="AR3081" s="23"/>
      <c r="AS3081" s="23"/>
      <c r="AT3081" s="23"/>
      <c r="AU3081" s="23"/>
      <c r="AV3081" s="23"/>
      <c r="AW3081" s="23"/>
      <c r="AX3081" s="23"/>
      <c r="AY3081" s="23"/>
      <c r="AZ3081" s="23"/>
      <c r="BA3081" s="23"/>
      <c r="BB3081" s="23"/>
      <c r="BC3081" s="23"/>
      <c r="BD3081" s="23"/>
      <c r="BE3081" s="23"/>
      <c r="BF3081" s="23"/>
    </row>
    <row r="3082" spans="40:58">
      <c r="AN3082" s="23"/>
      <c r="AO3082" s="23"/>
      <c r="AP3082" s="23"/>
      <c r="AQ3082" s="23"/>
      <c r="AR3082" s="23"/>
      <c r="AS3082" s="23"/>
      <c r="AT3082" s="23"/>
      <c r="AU3082" s="23"/>
      <c r="AV3082" s="23"/>
      <c r="AW3082" s="23"/>
      <c r="AX3082" s="23"/>
      <c r="AY3082" s="23"/>
      <c r="AZ3082" s="23"/>
      <c r="BA3082" s="23"/>
      <c r="BB3082" s="23"/>
      <c r="BC3082" s="23"/>
      <c r="BD3082" s="23"/>
      <c r="BE3082" s="23"/>
      <c r="BF3082" s="23"/>
    </row>
    <row r="3083" spans="40:58">
      <c r="AN3083" s="23"/>
      <c r="AO3083" s="23"/>
      <c r="AP3083" s="23"/>
      <c r="AQ3083" s="23"/>
      <c r="AR3083" s="23"/>
      <c r="AS3083" s="23"/>
      <c r="AT3083" s="23"/>
      <c r="AU3083" s="23"/>
      <c r="AV3083" s="23"/>
      <c r="AW3083" s="23"/>
      <c r="AX3083" s="23"/>
      <c r="AY3083" s="23"/>
      <c r="AZ3083" s="23"/>
      <c r="BA3083" s="23"/>
      <c r="BB3083" s="23"/>
      <c r="BC3083" s="23"/>
      <c r="BD3083" s="23"/>
      <c r="BE3083" s="23"/>
      <c r="BF3083" s="23"/>
    </row>
    <row r="3084" spans="40:58">
      <c r="AN3084" s="23"/>
      <c r="AO3084" s="23"/>
      <c r="AP3084" s="23"/>
      <c r="AQ3084" s="23"/>
      <c r="AR3084" s="23"/>
      <c r="AS3084" s="23"/>
      <c r="AT3084" s="23"/>
      <c r="AU3084" s="23"/>
      <c r="AV3084" s="23"/>
      <c r="AW3084" s="23"/>
      <c r="AX3084" s="23"/>
      <c r="AY3084" s="23"/>
      <c r="AZ3084" s="23"/>
      <c r="BA3084" s="23"/>
      <c r="BB3084" s="23"/>
      <c r="BC3084" s="23"/>
      <c r="BD3084" s="23"/>
      <c r="BE3084" s="23"/>
      <c r="BF3084" s="23"/>
    </row>
    <row r="3085" spans="40:58">
      <c r="AN3085" s="23"/>
      <c r="AO3085" s="23"/>
      <c r="AP3085" s="23"/>
      <c r="AQ3085" s="23"/>
      <c r="AR3085" s="23"/>
      <c r="AS3085" s="23"/>
      <c r="AT3085" s="23"/>
      <c r="AU3085" s="23"/>
      <c r="AV3085" s="23"/>
      <c r="AW3085" s="23"/>
      <c r="AX3085" s="23"/>
      <c r="AY3085" s="23"/>
      <c r="AZ3085" s="23"/>
      <c r="BA3085" s="23"/>
      <c r="BB3085" s="23"/>
      <c r="BC3085" s="23"/>
      <c r="BD3085" s="23"/>
      <c r="BE3085" s="23"/>
      <c r="BF3085" s="23"/>
    </row>
    <row r="3086" spans="40:58">
      <c r="AN3086" s="23"/>
      <c r="AO3086" s="23"/>
      <c r="AP3086" s="23"/>
      <c r="AQ3086" s="23"/>
      <c r="AR3086" s="23"/>
      <c r="AS3086" s="23"/>
      <c r="AT3086" s="23"/>
      <c r="AU3086" s="23"/>
      <c r="AV3086" s="23"/>
      <c r="AW3086" s="23"/>
      <c r="AX3086" s="23"/>
      <c r="AY3086" s="23"/>
      <c r="AZ3086" s="23"/>
      <c r="BA3086" s="23"/>
      <c r="BB3086" s="23"/>
      <c r="BC3086" s="23"/>
      <c r="BD3086" s="23"/>
      <c r="BE3086" s="23"/>
      <c r="BF3086" s="23"/>
    </row>
    <row r="3087" spans="40:58">
      <c r="AN3087" s="23"/>
      <c r="AO3087" s="23"/>
      <c r="AP3087" s="23"/>
      <c r="AQ3087" s="23"/>
      <c r="AR3087" s="23"/>
      <c r="AS3087" s="23"/>
      <c r="AT3087" s="23"/>
      <c r="AU3087" s="23"/>
      <c r="AV3087" s="23"/>
      <c r="AW3087" s="23"/>
      <c r="AX3087" s="23"/>
      <c r="AY3087" s="23"/>
      <c r="AZ3087" s="23"/>
      <c r="BA3087" s="23"/>
      <c r="BB3087" s="23"/>
      <c r="BC3087" s="23"/>
      <c r="BD3087" s="23"/>
      <c r="BE3087" s="23"/>
      <c r="BF3087" s="23"/>
    </row>
    <row r="3088" spans="40:58">
      <c r="AN3088" s="23"/>
      <c r="AO3088" s="23"/>
      <c r="AP3088" s="23"/>
      <c r="AQ3088" s="23"/>
      <c r="AR3088" s="23"/>
      <c r="AS3088" s="23"/>
      <c r="AT3088" s="23"/>
      <c r="AU3088" s="23"/>
      <c r="AV3088" s="23"/>
      <c r="AW3088" s="23"/>
      <c r="AX3088" s="23"/>
      <c r="AY3088" s="23"/>
      <c r="AZ3088" s="23"/>
      <c r="BA3088" s="23"/>
      <c r="BB3088" s="23"/>
      <c r="BC3088" s="23"/>
      <c r="BD3088" s="23"/>
      <c r="BE3088" s="23"/>
      <c r="BF3088" s="23"/>
    </row>
    <row r="3089" spans="40:58">
      <c r="AN3089" s="23"/>
      <c r="AO3089" s="23"/>
      <c r="AP3089" s="23"/>
      <c r="AQ3089" s="23"/>
      <c r="AR3089" s="23"/>
      <c r="AS3089" s="23"/>
      <c r="AT3089" s="23"/>
      <c r="AU3089" s="23"/>
      <c r="AV3089" s="23"/>
      <c r="AW3089" s="23"/>
      <c r="AX3089" s="23"/>
      <c r="AY3089" s="23"/>
      <c r="AZ3089" s="23"/>
      <c r="BA3089" s="23"/>
      <c r="BB3089" s="23"/>
      <c r="BC3089" s="23"/>
      <c r="BD3089" s="23"/>
      <c r="BE3089" s="23"/>
      <c r="BF3089" s="23"/>
    </row>
    <row r="3090" spans="40:58">
      <c r="AN3090" s="23"/>
      <c r="AO3090" s="23"/>
      <c r="AP3090" s="23"/>
      <c r="AQ3090" s="23"/>
      <c r="AR3090" s="23"/>
      <c r="AS3090" s="23"/>
      <c r="AT3090" s="23"/>
      <c r="AU3090" s="23"/>
      <c r="AV3090" s="23"/>
      <c r="AW3090" s="23"/>
      <c r="AX3090" s="23"/>
      <c r="AY3090" s="23"/>
      <c r="AZ3090" s="23"/>
      <c r="BA3090" s="23"/>
      <c r="BB3090" s="23"/>
      <c r="BC3090" s="23"/>
      <c r="BD3090" s="23"/>
      <c r="BE3090" s="23"/>
      <c r="BF3090" s="23"/>
    </row>
    <row r="3091" spans="40:58">
      <c r="AN3091" s="23"/>
      <c r="AO3091" s="23"/>
      <c r="AP3091" s="23"/>
      <c r="AQ3091" s="23"/>
      <c r="AR3091" s="23"/>
      <c r="AS3091" s="23"/>
      <c r="AT3091" s="23"/>
      <c r="AU3091" s="23"/>
      <c r="AV3091" s="23"/>
      <c r="AW3091" s="23"/>
      <c r="AX3091" s="23"/>
      <c r="AY3091" s="23"/>
      <c r="AZ3091" s="23"/>
      <c r="BA3091" s="23"/>
      <c r="BB3091" s="23"/>
      <c r="BC3091" s="23"/>
      <c r="BD3091" s="23"/>
      <c r="BE3091" s="23"/>
      <c r="BF3091" s="23"/>
    </row>
    <row r="3092" spans="40:58">
      <c r="AN3092" s="23"/>
      <c r="AO3092" s="23"/>
      <c r="AP3092" s="23"/>
      <c r="AQ3092" s="23"/>
      <c r="AR3092" s="23"/>
      <c r="AS3092" s="23"/>
      <c r="AT3092" s="23"/>
      <c r="AU3092" s="23"/>
      <c r="AV3092" s="23"/>
      <c r="AW3092" s="23"/>
      <c r="AX3092" s="23"/>
      <c r="AY3092" s="23"/>
      <c r="AZ3092" s="23"/>
      <c r="BA3092" s="23"/>
      <c r="BB3092" s="23"/>
      <c r="BC3092" s="23"/>
      <c r="BD3092" s="23"/>
      <c r="BE3092" s="23"/>
      <c r="BF3092" s="23"/>
    </row>
    <row r="3093" spans="40:58">
      <c r="AN3093" s="23"/>
      <c r="AO3093" s="23"/>
      <c r="AP3093" s="23"/>
      <c r="AQ3093" s="23"/>
      <c r="AR3093" s="23"/>
      <c r="AS3093" s="23"/>
      <c r="AT3093" s="23"/>
      <c r="AU3093" s="23"/>
      <c r="AV3093" s="23"/>
      <c r="AW3093" s="23"/>
      <c r="AX3093" s="23"/>
      <c r="AY3093" s="23"/>
      <c r="AZ3093" s="23"/>
      <c r="BA3093" s="23"/>
      <c r="BB3093" s="23"/>
      <c r="BC3093" s="23"/>
      <c r="BD3093" s="23"/>
      <c r="BE3093" s="23"/>
      <c r="BF3093" s="23"/>
    </row>
    <row r="3094" spans="40:58">
      <c r="AN3094" s="23"/>
      <c r="AO3094" s="23"/>
      <c r="AP3094" s="23"/>
      <c r="AQ3094" s="23"/>
      <c r="AR3094" s="23"/>
      <c r="AS3094" s="23"/>
      <c r="AT3094" s="23"/>
      <c r="AU3094" s="23"/>
      <c r="AV3094" s="23"/>
      <c r="AW3094" s="23"/>
      <c r="AX3094" s="23"/>
      <c r="AY3094" s="23"/>
      <c r="AZ3094" s="23"/>
      <c r="BA3094" s="23"/>
      <c r="BB3094" s="23"/>
      <c r="BC3094" s="23"/>
      <c r="BD3094" s="23"/>
      <c r="BE3094" s="23"/>
      <c r="BF3094" s="23"/>
    </row>
    <row r="3095" spans="40:58">
      <c r="AN3095" s="23"/>
      <c r="AO3095" s="23"/>
      <c r="AP3095" s="23"/>
      <c r="AQ3095" s="23"/>
      <c r="AR3095" s="23"/>
      <c r="AS3095" s="23"/>
      <c r="AT3095" s="23"/>
      <c r="AU3095" s="23"/>
      <c r="AV3095" s="23"/>
      <c r="AW3095" s="23"/>
      <c r="AX3095" s="23"/>
      <c r="AY3095" s="23"/>
      <c r="AZ3095" s="23"/>
      <c r="BA3095" s="23"/>
      <c r="BB3095" s="23"/>
      <c r="BC3095" s="23"/>
      <c r="BD3095" s="23"/>
      <c r="BE3095" s="23"/>
      <c r="BF3095" s="23"/>
    </row>
    <row r="3096" spans="40:58">
      <c r="AN3096" s="23"/>
      <c r="AO3096" s="23"/>
      <c r="AP3096" s="23"/>
      <c r="AQ3096" s="23"/>
      <c r="AR3096" s="23"/>
      <c r="AS3096" s="23"/>
      <c r="AT3096" s="23"/>
      <c r="AU3096" s="23"/>
      <c r="AV3096" s="23"/>
      <c r="AW3096" s="23"/>
      <c r="AX3096" s="23"/>
      <c r="AY3096" s="23"/>
      <c r="AZ3096" s="23"/>
      <c r="BA3096" s="23"/>
      <c r="BB3096" s="23"/>
      <c r="BC3096" s="23"/>
      <c r="BD3096" s="23"/>
      <c r="BE3096" s="23"/>
      <c r="BF3096" s="23"/>
    </row>
    <row r="3097" spans="40:58">
      <c r="AN3097" s="23"/>
      <c r="AO3097" s="23"/>
      <c r="AP3097" s="23"/>
      <c r="AQ3097" s="23"/>
      <c r="AR3097" s="23"/>
      <c r="AS3097" s="23"/>
      <c r="AT3097" s="23"/>
      <c r="AU3097" s="23"/>
      <c r="AV3097" s="23"/>
      <c r="AW3097" s="23"/>
      <c r="AX3097" s="23"/>
      <c r="AY3097" s="23"/>
      <c r="AZ3097" s="23"/>
      <c r="BA3097" s="23"/>
      <c r="BB3097" s="23"/>
      <c r="BC3097" s="23"/>
      <c r="BD3097" s="23"/>
      <c r="BE3097" s="23"/>
      <c r="BF3097" s="23"/>
    </row>
    <row r="3098" spans="40:58">
      <c r="AN3098" s="23"/>
      <c r="AO3098" s="23"/>
      <c r="AP3098" s="23"/>
      <c r="AQ3098" s="23"/>
      <c r="AR3098" s="23"/>
      <c r="AS3098" s="23"/>
      <c r="AT3098" s="23"/>
      <c r="AU3098" s="23"/>
      <c r="AV3098" s="23"/>
      <c r="AW3098" s="23"/>
      <c r="AX3098" s="23"/>
      <c r="AY3098" s="23"/>
      <c r="AZ3098" s="23"/>
      <c r="BA3098" s="23"/>
      <c r="BB3098" s="23"/>
      <c r="BC3098" s="23"/>
      <c r="BD3098" s="23"/>
      <c r="BE3098" s="23"/>
      <c r="BF3098" s="23"/>
    </row>
    <row r="3099" spans="40:58">
      <c r="AN3099" s="23"/>
      <c r="AO3099" s="23"/>
      <c r="AP3099" s="23"/>
      <c r="AQ3099" s="23"/>
      <c r="AR3099" s="23"/>
      <c r="AS3099" s="23"/>
      <c r="AT3099" s="23"/>
      <c r="AU3099" s="23"/>
      <c r="AV3099" s="23"/>
      <c r="AW3099" s="23"/>
      <c r="AX3099" s="23"/>
      <c r="AY3099" s="23"/>
      <c r="AZ3099" s="23"/>
      <c r="BA3099" s="23"/>
      <c r="BB3099" s="23"/>
      <c r="BC3099" s="23"/>
      <c r="BD3099" s="23"/>
      <c r="BE3099" s="23"/>
      <c r="BF3099" s="23"/>
    </row>
    <row r="3100" spans="40:58">
      <c r="AN3100" s="23"/>
      <c r="AO3100" s="23"/>
      <c r="AP3100" s="23"/>
      <c r="AQ3100" s="23"/>
      <c r="AR3100" s="23"/>
      <c r="AS3100" s="23"/>
      <c r="AT3100" s="23"/>
      <c r="AU3100" s="23"/>
      <c r="AV3100" s="23"/>
      <c r="AW3100" s="23"/>
      <c r="AX3100" s="23"/>
      <c r="AY3100" s="23"/>
      <c r="AZ3100" s="23"/>
      <c r="BA3100" s="23"/>
      <c r="BB3100" s="23"/>
      <c r="BC3100" s="23"/>
      <c r="BD3100" s="23"/>
      <c r="BE3100" s="23"/>
      <c r="BF3100" s="23"/>
    </row>
    <row r="3101" spans="40:58">
      <c r="AN3101" s="23"/>
      <c r="AO3101" s="23"/>
      <c r="AP3101" s="23"/>
      <c r="AQ3101" s="23"/>
      <c r="AR3101" s="23"/>
      <c r="AS3101" s="23"/>
      <c r="AT3101" s="23"/>
      <c r="AU3101" s="23"/>
      <c r="AV3101" s="23"/>
      <c r="AW3101" s="23"/>
      <c r="AX3101" s="23"/>
      <c r="AY3101" s="23"/>
      <c r="AZ3101" s="23"/>
      <c r="BA3101" s="23"/>
      <c r="BB3101" s="23"/>
      <c r="BC3101" s="23"/>
      <c r="BD3101" s="23"/>
      <c r="BE3101" s="23"/>
      <c r="BF3101" s="23"/>
    </row>
    <row r="3102" spans="40:58">
      <c r="AN3102" s="23"/>
      <c r="AO3102" s="23"/>
      <c r="AP3102" s="23"/>
      <c r="AQ3102" s="23"/>
      <c r="AR3102" s="23"/>
      <c r="AS3102" s="23"/>
      <c r="AT3102" s="23"/>
      <c r="AU3102" s="23"/>
      <c r="AV3102" s="23"/>
      <c r="AW3102" s="23"/>
      <c r="AX3102" s="23"/>
      <c r="AY3102" s="23"/>
      <c r="AZ3102" s="23"/>
      <c r="BA3102" s="23"/>
      <c r="BB3102" s="23"/>
      <c r="BC3102" s="23"/>
      <c r="BD3102" s="23"/>
      <c r="BE3102" s="23"/>
      <c r="BF3102" s="23"/>
    </row>
    <row r="3103" spans="40:58">
      <c r="AN3103" s="23"/>
      <c r="AO3103" s="23"/>
      <c r="AP3103" s="23"/>
      <c r="AQ3103" s="23"/>
      <c r="AR3103" s="23"/>
      <c r="AS3103" s="23"/>
      <c r="AT3103" s="23"/>
      <c r="AU3103" s="23"/>
      <c r="AV3103" s="23"/>
      <c r="AW3103" s="23"/>
      <c r="AX3103" s="23"/>
      <c r="AY3103" s="23"/>
      <c r="AZ3103" s="23"/>
      <c r="BA3103" s="23"/>
      <c r="BB3103" s="23"/>
      <c r="BC3103" s="23"/>
      <c r="BD3103" s="23"/>
      <c r="BE3103" s="23"/>
      <c r="BF3103" s="23"/>
    </row>
    <row r="3104" spans="40:58">
      <c r="AN3104" s="23"/>
      <c r="AO3104" s="23"/>
      <c r="AP3104" s="23"/>
      <c r="AQ3104" s="23"/>
      <c r="AR3104" s="23"/>
      <c r="AS3104" s="23"/>
      <c r="AT3104" s="23"/>
      <c r="AU3104" s="23"/>
      <c r="AV3104" s="23"/>
      <c r="AW3104" s="23"/>
      <c r="AX3104" s="23"/>
      <c r="AY3104" s="23"/>
      <c r="AZ3104" s="23"/>
      <c r="BA3104" s="23"/>
      <c r="BB3104" s="23"/>
      <c r="BC3104" s="23"/>
      <c r="BD3104" s="23"/>
      <c r="BE3104" s="23"/>
      <c r="BF3104" s="23"/>
    </row>
    <row r="3105" spans="40:58">
      <c r="AN3105" s="23"/>
      <c r="AO3105" s="23"/>
      <c r="AP3105" s="23"/>
      <c r="AQ3105" s="23"/>
      <c r="AR3105" s="23"/>
      <c r="AS3105" s="23"/>
      <c r="AT3105" s="23"/>
      <c r="AU3105" s="23"/>
      <c r="AV3105" s="23"/>
      <c r="AW3105" s="23"/>
      <c r="AX3105" s="23"/>
      <c r="AY3105" s="23"/>
      <c r="AZ3105" s="23"/>
      <c r="BA3105" s="23"/>
      <c r="BB3105" s="23"/>
      <c r="BC3105" s="23"/>
      <c r="BD3105" s="23"/>
      <c r="BE3105" s="23"/>
      <c r="BF3105" s="23"/>
    </row>
    <row r="3106" spans="40:58">
      <c r="AN3106" s="23"/>
      <c r="AO3106" s="23"/>
      <c r="AP3106" s="23"/>
      <c r="AQ3106" s="23"/>
      <c r="AR3106" s="23"/>
      <c r="AS3106" s="23"/>
      <c r="AT3106" s="23"/>
      <c r="AU3106" s="23"/>
      <c r="AV3106" s="23"/>
      <c r="AW3106" s="23"/>
      <c r="AX3106" s="23"/>
      <c r="AY3106" s="23"/>
      <c r="AZ3106" s="23"/>
      <c r="BA3106" s="23"/>
      <c r="BB3106" s="23"/>
      <c r="BC3106" s="23"/>
      <c r="BD3106" s="23"/>
      <c r="BE3106" s="23"/>
      <c r="BF3106" s="23"/>
    </row>
    <row r="3107" spans="40:58">
      <c r="AN3107" s="23"/>
      <c r="AO3107" s="23"/>
      <c r="AP3107" s="23"/>
      <c r="AQ3107" s="23"/>
      <c r="AR3107" s="23"/>
      <c r="AS3107" s="23"/>
      <c r="AT3107" s="23"/>
      <c r="AU3107" s="23"/>
      <c r="AV3107" s="23"/>
      <c r="AW3107" s="23"/>
      <c r="AX3107" s="23"/>
      <c r="AY3107" s="23"/>
      <c r="AZ3107" s="23"/>
      <c r="BA3107" s="23"/>
      <c r="BB3107" s="23"/>
      <c r="BC3107" s="23"/>
      <c r="BD3107" s="23"/>
      <c r="BE3107" s="23"/>
      <c r="BF3107" s="23"/>
    </row>
    <row r="3108" spans="40:58">
      <c r="AN3108" s="23"/>
      <c r="AO3108" s="23"/>
      <c r="AP3108" s="23"/>
      <c r="AQ3108" s="23"/>
      <c r="AR3108" s="23"/>
      <c r="AS3108" s="23"/>
      <c r="AT3108" s="23"/>
      <c r="AU3108" s="23"/>
      <c r="AV3108" s="23"/>
      <c r="AW3108" s="23"/>
      <c r="AX3108" s="23"/>
      <c r="AY3108" s="23"/>
      <c r="AZ3108" s="23"/>
      <c r="BA3108" s="23"/>
      <c r="BB3108" s="23"/>
      <c r="BC3108" s="23"/>
      <c r="BD3108" s="23"/>
      <c r="BE3108" s="23"/>
      <c r="BF3108" s="23"/>
    </row>
    <row r="3109" spans="40:58">
      <c r="AN3109" s="23"/>
      <c r="AO3109" s="23"/>
      <c r="AP3109" s="23"/>
      <c r="AQ3109" s="23"/>
      <c r="AR3109" s="23"/>
      <c r="AS3109" s="23"/>
      <c r="AT3109" s="23"/>
      <c r="AU3109" s="23"/>
      <c r="AV3109" s="23"/>
      <c r="AW3109" s="23"/>
      <c r="AX3109" s="23"/>
      <c r="AY3109" s="23"/>
      <c r="AZ3109" s="23"/>
      <c r="BA3109" s="23"/>
      <c r="BB3109" s="23"/>
      <c r="BC3109" s="23"/>
      <c r="BD3109" s="23"/>
      <c r="BE3109" s="23"/>
      <c r="BF3109" s="23"/>
    </row>
    <row r="3110" spans="40:58">
      <c r="AN3110" s="23"/>
      <c r="AO3110" s="23"/>
      <c r="AP3110" s="23"/>
      <c r="AQ3110" s="23"/>
      <c r="AR3110" s="23"/>
      <c r="AS3110" s="23"/>
      <c r="AT3110" s="23"/>
      <c r="AU3110" s="23"/>
      <c r="AV3110" s="23"/>
      <c r="AW3110" s="23"/>
      <c r="AX3110" s="23"/>
      <c r="AY3110" s="23"/>
      <c r="AZ3110" s="23"/>
      <c r="BA3110" s="23"/>
      <c r="BB3110" s="23"/>
      <c r="BC3110" s="23"/>
      <c r="BD3110" s="23"/>
      <c r="BE3110" s="23"/>
      <c r="BF3110" s="23"/>
    </row>
    <row r="3111" spans="40:58">
      <c r="AN3111" s="23"/>
      <c r="AO3111" s="23"/>
      <c r="AP3111" s="23"/>
      <c r="AQ3111" s="23"/>
      <c r="AR3111" s="23"/>
      <c r="AS3111" s="23"/>
      <c r="AT3111" s="23"/>
      <c r="AU3111" s="23"/>
      <c r="AV3111" s="23"/>
      <c r="AW3111" s="23"/>
      <c r="AX3111" s="23"/>
      <c r="AY3111" s="23"/>
      <c r="AZ3111" s="23"/>
      <c r="BA3111" s="23"/>
      <c r="BB3111" s="23"/>
      <c r="BC3111" s="23"/>
      <c r="BD3111" s="23"/>
      <c r="BE3111" s="23"/>
      <c r="BF3111" s="23"/>
    </row>
    <row r="3112" spans="40:58">
      <c r="AN3112" s="23"/>
      <c r="AO3112" s="23"/>
      <c r="AP3112" s="23"/>
      <c r="AQ3112" s="23"/>
      <c r="AR3112" s="23"/>
      <c r="AS3112" s="23"/>
      <c r="AT3112" s="23"/>
      <c r="AU3112" s="23"/>
      <c r="AV3112" s="23"/>
      <c r="AW3112" s="23"/>
      <c r="AX3112" s="23"/>
      <c r="AY3112" s="23"/>
      <c r="AZ3112" s="23"/>
      <c r="BA3112" s="23"/>
      <c r="BB3112" s="23"/>
      <c r="BC3112" s="23"/>
      <c r="BD3112" s="23"/>
      <c r="BE3112" s="23"/>
      <c r="BF3112" s="23"/>
    </row>
    <row r="3113" spans="40:58">
      <c r="AN3113" s="23"/>
      <c r="AO3113" s="23"/>
      <c r="AP3113" s="23"/>
      <c r="AQ3113" s="23"/>
      <c r="AR3113" s="23"/>
      <c r="AS3113" s="23"/>
      <c r="AT3113" s="23"/>
      <c r="AU3113" s="23"/>
      <c r="AV3113" s="23"/>
      <c r="AW3113" s="23"/>
      <c r="AX3113" s="23"/>
      <c r="AY3113" s="23"/>
      <c r="AZ3113" s="23"/>
      <c r="BA3113" s="23"/>
      <c r="BB3113" s="23"/>
      <c r="BC3113" s="23"/>
      <c r="BD3113" s="23"/>
      <c r="BE3113" s="23"/>
      <c r="BF3113" s="23"/>
    </row>
    <row r="3114" spans="40:58">
      <c r="AN3114" s="23"/>
      <c r="AO3114" s="23"/>
      <c r="AP3114" s="23"/>
      <c r="AQ3114" s="23"/>
      <c r="AR3114" s="23"/>
      <c r="AS3114" s="23"/>
      <c r="AT3114" s="23"/>
      <c r="AU3114" s="23"/>
      <c r="AV3114" s="23"/>
      <c r="AW3114" s="23"/>
      <c r="AX3114" s="23"/>
      <c r="AY3114" s="23"/>
      <c r="AZ3114" s="23"/>
      <c r="BA3114" s="23"/>
      <c r="BB3114" s="23"/>
      <c r="BC3114" s="23"/>
      <c r="BD3114" s="23"/>
      <c r="BE3114" s="23"/>
      <c r="BF3114" s="23"/>
    </row>
    <row r="3115" spans="40:58">
      <c r="AN3115" s="23"/>
      <c r="AO3115" s="23"/>
      <c r="AP3115" s="23"/>
      <c r="AQ3115" s="23"/>
      <c r="AR3115" s="23"/>
      <c r="AS3115" s="23"/>
      <c r="AT3115" s="23"/>
      <c r="AU3115" s="23"/>
      <c r="AV3115" s="23"/>
      <c r="AW3115" s="23"/>
      <c r="AX3115" s="23"/>
      <c r="AY3115" s="23"/>
      <c r="AZ3115" s="23"/>
      <c r="BA3115" s="23"/>
      <c r="BB3115" s="23"/>
      <c r="BC3115" s="23"/>
      <c r="BD3115" s="23"/>
      <c r="BE3115" s="23"/>
      <c r="BF3115" s="23"/>
    </row>
    <row r="3116" spans="40:58">
      <c r="AN3116" s="23"/>
      <c r="AO3116" s="23"/>
      <c r="AP3116" s="23"/>
      <c r="AQ3116" s="23"/>
      <c r="AR3116" s="23"/>
      <c r="AS3116" s="23"/>
      <c r="AT3116" s="23"/>
      <c r="AU3116" s="23"/>
      <c r="AV3116" s="23"/>
      <c r="AW3116" s="23"/>
      <c r="AX3116" s="23"/>
      <c r="AY3116" s="23"/>
      <c r="AZ3116" s="23"/>
      <c r="BA3116" s="23"/>
      <c r="BB3116" s="23"/>
      <c r="BC3116" s="23"/>
      <c r="BD3116" s="23"/>
      <c r="BE3116" s="23"/>
      <c r="BF3116" s="23"/>
    </row>
    <row r="3117" spans="40:58">
      <c r="AN3117" s="23"/>
      <c r="AO3117" s="23"/>
      <c r="AP3117" s="23"/>
      <c r="AQ3117" s="23"/>
      <c r="AR3117" s="23"/>
      <c r="AS3117" s="23"/>
      <c r="AT3117" s="23"/>
      <c r="AU3117" s="23"/>
      <c r="AV3117" s="23"/>
      <c r="AW3117" s="23"/>
      <c r="AX3117" s="23"/>
      <c r="AY3117" s="23"/>
      <c r="AZ3117" s="23"/>
      <c r="BA3117" s="23"/>
      <c r="BB3117" s="23"/>
      <c r="BC3117" s="23"/>
      <c r="BD3117" s="23"/>
      <c r="BE3117" s="23"/>
      <c r="BF3117" s="23"/>
    </row>
    <row r="3118" spans="40:58">
      <c r="AN3118" s="23"/>
      <c r="AO3118" s="23"/>
      <c r="AP3118" s="23"/>
      <c r="AQ3118" s="23"/>
      <c r="AR3118" s="23"/>
      <c r="AS3118" s="23"/>
      <c r="AT3118" s="23"/>
      <c r="AU3118" s="23"/>
      <c r="AV3118" s="23"/>
      <c r="AW3118" s="23"/>
      <c r="AX3118" s="23"/>
      <c r="AY3118" s="23"/>
      <c r="AZ3118" s="23"/>
      <c r="BA3118" s="23"/>
      <c r="BB3118" s="23"/>
      <c r="BC3118" s="23"/>
      <c r="BD3118" s="23"/>
      <c r="BE3118" s="23"/>
      <c r="BF3118" s="23"/>
    </row>
    <row r="3119" spans="40:58">
      <c r="AN3119" s="23"/>
      <c r="AO3119" s="23"/>
      <c r="AP3119" s="23"/>
      <c r="AQ3119" s="23"/>
      <c r="AR3119" s="23"/>
      <c r="AS3119" s="23"/>
      <c r="AT3119" s="23"/>
      <c r="AU3119" s="23"/>
      <c r="AV3119" s="23"/>
      <c r="AW3119" s="23"/>
      <c r="AX3119" s="23"/>
      <c r="AY3119" s="23"/>
      <c r="AZ3119" s="23"/>
      <c r="BA3119" s="23"/>
      <c r="BB3119" s="23"/>
      <c r="BC3119" s="23"/>
      <c r="BD3119" s="23"/>
      <c r="BE3119" s="23"/>
      <c r="BF3119" s="23"/>
    </row>
    <row r="3120" spans="40:58">
      <c r="AN3120" s="23"/>
      <c r="AO3120" s="23"/>
      <c r="AP3120" s="23"/>
      <c r="AQ3120" s="23"/>
      <c r="AR3120" s="23"/>
      <c r="AS3120" s="23"/>
      <c r="AT3120" s="23"/>
      <c r="AU3120" s="23"/>
      <c r="AV3120" s="23"/>
      <c r="AW3120" s="23"/>
      <c r="AX3120" s="23"/>
      <c r="AY3120" s="23"/>
      <c r="AZ3120" s="23"/>
      <c r="BA3120" s="23"/>
      <c r="BB3120" s="23"/>
      <c r="BC3120" s="23"/>
      <c r="BD3120" s="23"/>
      <c r="BE3120" s="23"/>
      <c r="BF3120" s="23"/>
    </row>
    <row r="3121" spans="40:58">
      <c r="AN3121" s="23"/>
      <c r="AO3121" s="23"/>
      <c r="AP3121" s="23"/>
      <c r="AQ3121" s="23"/>
      <c r="AR3121" s="23"/>
      <c r="AS3121" s="23"/>
      <c r="AT3121" s="23"/>
      <c r="AU3121" s="23"/>
      <c r="AV3121" s="23"/>
      <c r="AW3121" s="23"/>
      <c r="AX3121" s="23"/>
      <c r="AY3121" s="23"/>
      <c r="AZ3121" s="23"/>
      <c r="BA3121" s="23"/>
      <c r="BB3121" s="23"/>
      <c r="BC3121" s="23"/>
      <c r="BD3121" s="23"/>
      <c r="BE3121" s="23"/>
      <c r="BF3121" s="23"/>
    </row>
    <row r="3122" spans="40:58">
      <c r="AN3122" s="23"/>
      <c r="AO3122" s="23"/>
      <c r="AP3122" s="23"/>
      <c r="AQ3122" s="23"/>
      <c r="AR3122" s="23"/>
      <c r="AS3122" s="23"/>
      <c r="AT3122" s="23"/>
      <c r="AU3122" s="23"/>
      <c r="AV3122" s="23"/>
      <c r="AW3122" s="23"/>
      <c r="AX3122" s="23"/>
      <c r="AY3122" s="23"/>
      <c r="AZ3122" s="23"/>
      <c r="BA3122" s="23"/>
      <c r="BB3122" s="23"/>
      <c r="BC3122" s="23"/>
      <c r="BD3122" s="23"/>
      <c r="BE3122" s="23"/>
      <c r="BF3122" s="23"/>
    </row>
    <row r="3123" spans="40:58">
      <c r="AN3123" s="23"/>
      <c r="AO3123" s="23"/>
      <c r="AP3123" s="23"/>
      <c r="AQ3123" s="23"/>
      <c r="AR3123" s="23"/>
      <c r="AS3123" s="23"/>
      <c r="AT3123" s="23"/>
      <c r="AU3123" s="23"/>
      <c r="AV3123" s="23"/>
      <c r="AW3123" s="23"/>
      <c r="AX3123" s="23"/>
      <c r="AY3123" s="23"/>
      <c r="AZ3123" s="23"/>
      <c r="BA3123" s="23"/>
      <c r="BB3123" s="23"/>
      <c r="BC3123" s="23"/>
      <c r="BD3123" s="23"/>
      <c r="BE3123" s="23"/>
      <c r="BF3123" s="23"/>
    </row>
    <row r="3124" spans="40:58">
      <c r="AN3124" s="23"/>
      <c r="AO3124" s="23"/>
      <c r="AP3124" s="23"/>
      <c r="AQ3124" s="23"/>
      <c r="AR3124" s="23"/>
      <c r="AS3124" s="23"/>
      <c r="AT3124" s="23"/>
      <c r="AU3124" s="23"/>
      <c r="AV3124" s="23"/>
      <c r="AW3124" s="23"/>
      <c r="AX3124" s="23"/>
      <c r="AY3124" s="23"/>
      <c r="AZ3124" s="23"/>
      <c r="BA3124" s="23"/>
      <c r="BB3124" s="23"/>
      <c r="BC3124" s="23"/>
      <c r="BD3124" s="23"/>
      <c r="BE3124" s="23"/>
      <c r="BF3124" s="23"/>
    </row>
    <row r="3125" spans="40:58">
      <c r="AN3125" s="23"/>
      <c r="AO3125" s="23"/>
      <c r="AP3125" s="23"/>
      <c r="AQ3125" s="23"/>
      <c r="AR3125" s="23"/>
      <c r="AS3125" s="23"/>
      <c r="AT3125" s="23"/>
      <c r="AU3125" s="23"/>
      <c r="AV3125" s="23"/>
      <c r="AW3125" s="23"/>
      <c r="AX3125" s="23"/>
      <c r="AY3125" s="23"/>
      <c r="AZ3125" s="23"/>
      <c r="BA3125" s="23"/>
      <c r="BB3125" s="23"/>
      <c r="BC3125" s="23"/>
      <c r="BD3125" s="23"/>
      <c r="BE3125" s="23"/>
      <c r="BF3125" s="23"/>
    </row>
    <row r="3126" spans="40:58">
      <c r="AN3126" s="23"/>
      <c r="AO3126" s="23"/>
      <c r="AP3126" s="23"/>
      <c r="AQ3126" s="23"/>
      <c r="AR3126" s="23"/>
      <c r="AS3126" s="23"/>
      <c r="AT3126" s="23"/>
      <c r="AU3126" s="23"/>
      <c r="AV3126" s="23"/>
      <c r="AW3126" s="23"/>
      <c r="AX3126" s="23"/>
      <c r="AY3126" s="23"/>
      <c r="AZ3126" s="23"/>
      <c r="BA3126" s="23"/>
      <c r="BB3126" s="23"/>
      <c r="BC3126" s="23"/>
      <c r="BD3126" s="23"/>
      <c r="BE3126" s="23"/>
      <c r="BF3126" s="23"/>
    </row>
    <row r="3127" spans="40:58">
      <c r="AN3127" s="23"/>
      <c r="AO3127" s="23"/>
      <c r="AP3127" s="23"/>
      <c r="AQ3127" s="23"/>
      <c r="AR3127" s="23"/>
      <c r="AS3127" s="23"/>
      <c r="AT3127" s="23"/>
      <c r="AU3127" s="23"/>
      <c r="AV3127" s="23"/>
      <c r="AW3127" s="23"/>
      <c r="AX3127" s="23"/>
      <c r="AY3127" s="23"/>
      <c r="AZ3127" s="23"/>
      <c r="BA3127" s="23"/>
      <c r="BB3127" s="23"/>
      <c r="BC3127" s="23"/>
      <c r="BD3127" s="23"/>
      <c r="BE3127" s="23"/>
      <c r="BF3127" s="23"/>
    </row>
    <row r="3128" spans="40:58">
      <c r="AN3128" s="23"/>
      <c r="AO3128" s="23"/>
      <c r="AP3128" s="23"/>
      <c r="AQ3128" s="23"/>
      <c r="AR3128" s="23"/>
      <c r="AS3128" s="23"/>
      <c r="AT3128" s="23"/>
      <c r="AU3128" s="23"/>
      <c r="AV3128" s="23"/>
      <c r="AW3128" s="23"/>
      <c r="AX3128" s="23"/>
      <c r="AY3128" s="23"/>
      <c r="AZ3128" s="23"/>
      <c r="BA3128" s="23"/>
      <c r="BB3128" s="23"/>
      <c r="BC3128" s="23"/>
      <c r="BD3128" s="23"/>
      <c r="BE3128" s="23"/>
      <c r="BF3128" s="23"/>
    </row>
    <row r="3129" spans="40:58">
      <c r="AN3129" s="23"/>
      <c r="AO3129" s="23"/>
      <c r="AP3129" s="23"/>
      <c r="AQ3129" s="23"/>
      <c r="AR3129" s="23"/>
      <c r="AS3129" s="23"/>
      <c r="AT3129" s="23"/>
      <c r="AU3129" s="23"/>
      <c r="AV3129" s="23"/>
      <c r="AW3129" s="23"/>
      <c r="AX3129" s="23"/>
      <c r="AY3129" s="23"/>
      <c r="AZ3129" s="23"/>
      <c r="BA3129" s="23"/>
      <c r="BB3129" s="23"/>
      <c r="BC3129" s="23"/>
      <c r="BD3129" s="23"/>
      <c r="BE3129" s="23"/>
      <c r="BF3129" s="23"/>
    </row>
    <row r="3130" spans="40:58">
      <c r="AN3130" s="23"/>
      <c r="AO3130" s="23"/>
      <c r="AP3130" s="23"/>
      <c r="AQ3130" s="23"/>
      <c r="AR3130" s="23"/>
      <c r="AS3130" s="23"/>
      <c r="AT3130" s="23"/>
      <c r="AU3130" s="23"/>
      <c r="AV3130" s="23"/>
      <c r="AW3130" s="23"/>
      <c r="AX3130" s="23"/>
      <c r="AY3130" s="23"/>
      <c r="AZ3130" s="23"/>
      <c r="BA3130" s="23"/>
      <c r="BB3130" s="23"/>
      <c r="BC3130" s="23"/>
      <c r="BD3130" s="23"/>
      <c r="BE3130" s="23"/>
      <c r="BF3130" s="23"/>
    </row>
    <row r="3131" spans="40:58">
      <c r="AN3131" s="23"/>
      <c r="AO3131" s="23"/>
      <c r="AP3131" s="23"/>
      <c r="AQ3131" s="23"/>
      <c r="AR3131" s="23"/>
      <c r="AS3131" s="23"/>
      <c r="AT3131" s="23"/>
      <c r="AU3131" s="23"/>
      <c r="AV3131" s="23"/>
      <c r="AW3131" s="23"/>
      <c r="AX3131" s="23"/>
      <c r="AY3131" s="23"/>
      <c r="AZ3131" s="23"/>
      <c r="BA3131" s="23"/>
      <c r="BB3131" s="23"/>
      <c r="BC3131" s="23"/>
      <c r="BD3131" s="23"/>
      <c r="BE3131" s="23"/>
      <c r="BF3131" s="23"/>
    </row>
    <row r="3132" spans="40:58">
      <c r="AN3132" s="23"/>
      <c r="AO3132" s="23"/>
      <c r="AP3132" s="23"/>
      <c r="AQ3132" s="23"/>
      <c r="AR3132" s="23"/>
      <c r="AS3132" s="23"/>
      <c r="AT3132" s="23"/>
      <c r="AU3132" s="23"/>
      <c r="AV3132" s="23"/>
      <c r="AW3132" s="23"/>
      <c r="AX3132" s="23"/>
      <c r="AY3132" s="23"/>
      <c r="AZ3132" s="23"/>
      <c r="BA3132" s="23"/>
      <c r="BB3132" s="23"/>
      <c r="BC3132" s="23"/>
      <c r="BD3132" s="23"/>
      <c r="BE3132" s="23"/>
      <c r="BF3132" s="23"/>
    </row>
    <row r="3133" spans="40:58">
      <c r="AN3133" s="23"/>
      <c r="AO3133" s="23"/>
      <c r="AP3133" s="23"/>
      <c r="AQ3133" s="23"/>
      <c r="AR3133" s="23"/>
      <c r="AS3133" s="23"/>
      <c r="AT3133" s="23"/>
      <c r="AU3133" s="23"/>
      <c r="AV3133" s="23"/>
      <c r="AW3133" s="23"/>
      <c r="AX3133" s="23"/>
      <c r="AY3133" s="23"/>
      <c r="AZ3133" s="23"/>
      <c r="BA3133" s="23"/>
      <c r="BB3133" s="23"/>
      <c r="BC3133" s="23"/>
      <c r="BD3133" s="23"/>
      <c r="BE3133" s="23"/>
      <c r="BF3133" s="23"/>
    </row>
    <row r="3134" spans="40:58">
      <c r="AN3134" s="23"/>
      <c r="AO3134" s="23"/>
      <c r="AP3134" s="23"/>
      <c r="AQ3134" s="23"/>
      <c r="AR3134" s="23"/>
      <c r="AS3134" s="23"/>
      <c r="AT3134" s="23"/>
      <c r="AU3134" s="23"/>
      <c r="AV3134" s="23"/>
      <c r="AW3134" s="23"/>
      <c r="AX3134" s="23"/>
      <c r="AY3134" s="23"/>
      <c r="AZ3134" s="23"/>
      <c r="BA3134" s="23"/>
      <c r="BB3134" s="23"/>
      <c r="BC3134" s="23"/>
      <c r="BD3134" s="23"/>
      <c r="BE3134" s="23"/>
      <c r="BF3134" s="23"/>
    </row>
    <row r="3135" spans="40:58">
      <c r="AN3135" s="23"/>
      <c r="AO3135" s="23"/>
      <c r="AP3135" s="23"/>
      <c r="AQ3135" s="23"/>
      <c r="AR3135" s="23"/>
      <c r="AS3135" s="23"/>
      <c r="AT3135" s="23"/>
      <c r="AU3135" s="23"/>
      <c r="AV3135" s="23"/>
      <c r="AW3135" s="23"/>
      <c r="AX3135" s="23"/>
      <c r="AY3135" s="23"/>
      <c r="AZ3135" s="23"/>
      <c r="BA3135" s="23"/>
      <c r="BB3135" s="23"/>
      <c r="BC3135" s="23"/>
      <c r="BD3135" s="23"/>
      <c r="BE3135" s="23"/>
      <c r="BF3135" s="23"/>
    </row>
    <row r="3136" spans="40:58">
      <c r="AN3136" s="23"/>
      <c r="AO3136" s="23"/>
      <c r="AP3136" s="23"/>
      <c r="AQ3136" s="23"/>
      <c r="AR3136" s="23"/>
      <c r="AS3136" s="23"/>
      <c r="AT3136" s="23"/>
      <c r="AU3136" s="23"/>
      <c r="AV3136" s="23"/>
      <c r="AW3136" s="23"/>
      <c r="AX3136" s="23"/>
      <c r="AY3136" s="23"/>
      <c r="AZ3136" s="23"/>
      <c r="BA3136" s="23"/>
      <c r="BB3136" s="23"/>
      <c r="BC3136" s="23"/>
      <c r="BD3136" s="23"/>
      <c r="BE3136" s="23"/>
      <c r="BF3136" s="23"/>
    </row>
    <row r="3137" spans="40:58">
      <c r="AN3137" s="23"/>
      <c r="AO3137" s="23"/>
      <c r="AP3137" s="23"/>
      <c r="AQ3137" s="23"/>
      <c r="AR3137" s="23"/>
      <c r="AS3137" s="23"/>
      <c r="AT3137" s="23"/>
      <c r="AU3137" s="23"/>
      <c r="AV3137" s="23"/>
      <c r="AW3137" s="23"/>
      <c r="AX3137" s="23"/>
      <c r="AY3137" s="23"/>
      <c r="AZ3137" s="23"/>
      <c r="BA3137" s="23"/>
      <c r="BB3137" s="23"/>
      <c r="BC3137" s="23"/>
      <c r="BD3137" s="23"/>
      <c r="BE3137" s="23"/>
      <c r="BF3137" s="23"/>
    </row>
    <row r="3138" spans="40:58">
      <c r="AN3138" s="23"/>
      <c r="AO3138" s="23"/>
      <c r="AP3138" s="23"/>
      <c r="AQ3138" s="23"/>
      <c r="AR3138" s="23"/>
      <c r="AS3138" s="23"/>
      <c r="AT3138" s="23"/>
      <c r="AU3138" s="23"/>
      <c r="AV3138" s="23"/>
      <c r="AW3138" s="23"/>
      <c r="AX3138" s="23"/>
      <c r="AY3138" s="23"/>
      <c r="AZ3138" s="23"/>
      <c r="BA3138" s="23"/>
      <c r="BB3138" s="23"/>
      <c r="BC3138" s="23"/>
      <c r="BD3138" s="23"/>
      <c r="BE3138" s="23"/>
      <c r="BF3138" s="23"/>
    </row>
    <row r="3139" spans="40:58">
      <c r="AN3139" s="23"/>
      <c r="AO3139" s="23"/>
      <c r="AP3139" s="23"/>
      <c r="AQ3139" s="23"/>
      <c r="AR3139" s="23"/>
      <c r="AS3139" s="23"/>
      <c r="AT3139" s="23"/>
      <c r="AU3139" s="23"/>
      <c r="AV3139" s="23"/>
      <c r="AW3139" s="23"/>
      <c r="AX3139" s="23"/>
      <c r="AY3139" s="23"/>
      <c r="AZ3139" s="23"/>
      <c r="BA3139" s="23"/>
      <c r="BB3139" s="23"/>
      <c r="BC3139" s="23"/>
      <c r="BD3139" s="23"/>
      <c r="BE3139" s="23"/>
      <c r="BF3139" s="23"/>
    </row>
    <row r="3140" spans="40:58">
      <c r="AN3140" s="23"/>
      <c r="AO3140" s="23"/>
      <c r="AP3140" s="23"/>
      <c r="AQ3140" s="23"/>
      <c r="AR3140" s="23"/>
      <c r="AS3140" s="23"/>
      <c r="AT3140" s="23"/>
      <c r="AU3140" s="23"/>
      <c r="AV3140" s="23"/>
      <c r="AW3140" s="23"/>
      <c r="AX3140" s="23"/>
      <c r="AY3140" s="23"/>
      <c r="AZ3140" s="23"/>
      <c r="BA3140" s="23"/>
      <c r="BB3140" s="23"/>
      <c r="BC3140" s="23"/>
      <c r="BD3140" s="23"/>
      <c r="BE3140" s="23"/>
      <c r="BF3140" s="23"/>
    </row>
    <row r="3141" spans="40:58">
      <c r="AN3141" s="23"/>
      <c r="AO3141" s="23"/>
      <c r="AP3141" s="23"/>
      <c r="AQ3141" s="23"/>
      <c r="AR3141" s="23"/>
      <c r="AS3141" s="23"/>
      <c r="AT3141" s="23"/>
      <c r="AU3141" s="23"/>
      <c r="AV3141" s="23"/>
      <c r="AW3141" s="23"/>
      <c r="AX3141" s="23"/>
      <c r="AY3141" s="23"/>
      <c r="AZ3141" s="23"/>
      <c r="BA3141" s="23"/>
      <c r="BB3141" s="23"/>
      <c r="BC3141" s="23"/>
      <c r="BD3141" s="23"/>
      <c r="BE3141" s="23"/>
      <c r="BF3141" s="23"/>
    </row>
    <row r="3142" spans="40:58">
      <c r="AN3142" s="23"/>
      <c r="AO3142" s="23"/>
      <c r="AP3142" s="23"/>
      <c r="AQ3142" s="23"/>
      <c r="AR3142" s="23"/>
      <c r="AS3142" s="23"/>
      <c r="AT3142" s="23"/>
      <c r="AU3142" s="23"/>
      <c r="AV3142" s="23"/>
      <c r="AW3142" s="23"/>
      <c r="AX3142" s="23"/>
      <c r="AY3142" s="23"/>
      <c r="AZ3142" s="23"/>
      <c r="BA3142" s="23"/>
      <c r="BB3142" s="23"/>
      <c r="BC3142" s="23"/>
      <c r="BD3142" s="23"/>
      <c r="BE3142" s="23"/>
      <c r="BF3142" s="23"/>
    </row>
    <row r="3143" spans="40:58">
      <c r="AN3143" s="23"/>
      <c r="AO3143" s="23"/>
      <c r="AP3143" s="23"/>
      <c r="AQ3143" s="23"/>
      <c r="AR3143" s="23"/>
      <c r="AS3143" s="23"/>
      <c r="AT3143" s="23"/>
      <c r="AU3143" s="23"/>
      <c r="AV3143" s="23"/>
      <c r="AW3143" s="23"/>
      <c r="AX3143" s="23"/>
      <c r="AY3143" s="23"/>
      <c r="AZ3143" s="23"/>
      <c r="BA3143" s="23"/>
      <c r="BB3143" s="23"/>
      <c r="BC3143" s="23"/>
      <c r="BD3143" s="23"/>
      <c r="BE3143" s="23"/>
      <c r="BF3143" s="23"/>
    </row>
    <row r="3144" spans="40:58">
      <c r="AN3144" s="23"/>
      <c r="AO3144" s="23"/>
      <c r="AP3144" s="23"/>
      <c r="AQ3144" s="23"/>
      <c r="AR3144" s="23"/>
      <c r="AS3144" s="23"/>
      <c r="AT3144" s="23"/>
      <c r="AU3144" s="23"/>
      <c r="AV3144" s="23"/>
      <c r="AW3144" s="23"/>
      <c r="AX3144" s="23"/>
      <c r="AY3144" s="23"/>
      <c r="AZ3144" s="23"/>
      <c r="BA3144" s="23"/>
      <c r="BB3144" s="23"/>
      <c r="BC3144" s="23"/>
      <c r="BD3144" s="23"/>
      <c r="BE3144" s="23"/>
      <c r="BF3144" s="23"/>
    </row>
    <row r="3145" spans="40:58">
      <c r="AN3145" s="23"/>
      <c r="AO3145" s="23"/>
      <c r="AP3145" s="23"/>
      <c r="AQ3145" s="23"/>
      <c r="AR3145" s="23"/>
      <c r="AS3145" s="23"/>
      <c r="AT3145" s="23"/>
      <c r="AU3145" s="23"/>
      <c r="AV3145" s="23"/>
      <c r="AW3145" s="23"/>
      <c r="AX3145" s="23"/>
      <c r="AY3145" s="23"/>
      <c r="AZ3145" s="23"/>
      <c r="BA3145" s="23"/>
      <c r="BB3145" s="23"/>
      <c r="BC3145" s="23"/>
      <c r="BD3145" s="23"/>
      <c r="BE3145" s="23"/>
      <c r="BF3145" s="23"/>
    </row>
    <row r="3146" spans="40:58">
      <c r="AN3146" s="23"/>
      <c r="AO3146" s="23"/>
      <c r="AP3146" s="23"/>
      <c r="AQ3146" s="23"/>
      <c r="AR3146" s="23"/>
      <c r="AS3146" s="23"/>
      <c r="AT3146" s="23"/>
      <c r="AU3146" s="23"/>
      <c r="AV3146" s="23"/>
      <c r="AW3146" s="23"/>
      <c r="AX3146" s="23"/>
      <c r="AY3146" s="23"/>
      <c r="AZ3146" s="23"/>
      <c r="BA3146" s="23"/>
      <c r="BB3146" s="23"/>
      <c r="BC3146" s="23"/>
      <c r="BD3146" s="23"/>
      <c r="BE3146" s="23"/>
      <c r="BF3146" s="23"/>
    </row>
    <row r="3147" spans="40:58">
      <c r="AN3147" s="23"/>
      <c r="AO3147" s="23"/>
      <c r="AP3147" s="23"/>
      <c r="AQ3147" s="23"/>
      <c r="AR3147" s="23"/>
      <c r="AS3147" s="23"/>
      <c r="AT3147" s="23"/>
      <c r="AU3147" s="23"/>
      <c r="AV3147" s="23"/>
      <c r="AW3147" s="23"/>
      <c r="AX3147" s="23"/>
      <c r="AY3147" s="23"/>
      <c r="AZ3147" s="23"/>
      <c r="BA3147" s="23"/>
      <c r="BB3147" s="23"/>
      <c r="BC3147" s="23"/>
      <c r="BD3147" s="23"/>
      <c r="BE3147" s="23"/>
      <c r="BF3147" s="23"/>
    </row>
    <row r="3148" spans="40:58">
      <c r="AN3148" s="23"/>
      <c r="AO3148" s="23"/>
      <c r="AP3148" s="23"/>
      <c r="AQ3148" s="23"/>
      <c r="AR3148" s="23"/>
      <c r="AS3148" s="23"/>
      <c r="AT3148" s="23"/>
      <c r="AU3148" s="23"/>
      <c r="AV3148" s="23"/>
      <c r="AW3148" s="23"/>
      <c r="AX3148" s="23"/>
      <c r="AY3148" s="23"/>
      <c r="AZ3148" s="23"/>
      <c r="BA3148" s="23"/>
      <c r="BB3148" s="23"/>
      <c r="BC3148" s="23"/>
      <c r="BD3148" s="23"/>
      <c r="BE3148" s="23"/>
      <c r="BF3148" s="23"/>
    </row>
    <row r="3149" spans="40:58">
      <c r="AN3149" s="23"/>
      <c r="AO3149" s="23"/>
      <c r="AP3149" s="23"/>
      <c r="AQ3149" s="23"/>
      <c r="AR3149" s="23"/>
      <c r="AS3149" s="23"/>
      <c r="AT3149" s="23"/>
      <c r="AU3149" s="23"/>
      <c r="AV3149" s="23"/>
      <c r="AW3149" s="23"/>
      <c r="AX3149" s="23"/>
      <c r="AY3149" s="23"/>
      <c r="AZ3149" s="23"/>
      <c r="BA3149" s="23"/>
      <c r="BB3149" s="23"/>
      <c r="BC3149" s="23"/>
      <c r="BD3149" s="23"/>
      <c r="BE3149" s="23"/>
      <c r="BF3149" s="23"/>
    </row>
    <row r="3150" spans="40:58">
      <c r="AN3150" s="23"/>
      <c r="AO3150" s="23"/>
      <c r="AP3150" s="23"/>
      <c r="AQ3150" s="23"/>
      <c r="AR3150" s="23"/>
      <c r="AS3150" s="23"/>
      <c r="AT3150" s="23"/>
      <c r="AU3150" s="23"/>
      <c r="AV3150" s="23"/>
      <c r="AW3150" s="23"/>
      <c r="AX3150" s="23"/>
      <c r="AY3150" s="23"/>
      <c r="AZ3150" s="23"/>
      <c r="BA3150" s="23"/>
      <c r="BB3150" s="23"/>
      <c r="BC3150" s="23"/>
      <c r="BD3150" s="23"/>
      <c r="BE3150" s="23"/>
      <c r="BF3150" s="23"/>
    </row>
    <row r="3151" spans="40:58">
      <c r="AN3151" s="23"/>
      <c r="AO3151" s="23"/>
      <c r="AP3151" s="23"/>
      <c r="AQ3151" s="23"/>
      <c r="AR3151" s="23"/>
      <c r="AS3151" s="23"/>
      <c r="AT3151" s="23"/>
      <c r="AU3151" s="23"/>
      <c r="AV3151" s="23"/>
      <c r="AW3151" s="23"/>
      <c r="AX3151" s="23"/>
      <c r="AY3151" s="23"/>
      <c r="AZ3151" s="23"/>
      <c r="BA3151" s="23"/>
      <c r="BB3151" s="23"/>
      <c r="BC3151" s="23"/>
      <c r="BD3151" s="23"/>
      <c r="BE3151" s="23"/>
      <c r="BF3151" s="23"/>
    </row>
    <row r="3152" spans="40:58">
      <c r="AN3152" s="23"/>
      <c r="AO3152" s="23"/>
      <c r="AP3152" s="23"/>
      <c r="AQ3152" s="23"/>
      <c r="AR3152" s="23"/>
      <c r="AS3152" s="23"/>
      <c r="AT3152" s="23"/>
      <c r="AU3152" s="23"/>
      <c r="AV3152" s="23"/>
      <c r="AW3152" s="23"/>
      <c r="AX3152" s="23"/>
      <c r="AY3152" s="23"/>
      <c r="AZ3152" s="23"/>
      <c r="BA3152" s="23"/>
      <c r="BB3152" s="23"/>
      <c r="BC3152" s="23"/>
      <c r="BD3152" s="23"/>
      <c r="BE3152" s="23"/>
      <c r="BF3152" s="23"/>
    </row>
    <row r="3153" spans="40:58">
      <c r="AN3153" s="23"/>
      <c r="AO3153" s="23"/>
      <c r="AP3153" s="23"/>
      <c r="AQ3153" s="23"/>
      <c r="AR3153" s="23"/>
      <c r="AS3153" s="23"/>
      <c r="AT3153" s="23"/>
      <c r="AU3153" s="23"/>
      <c r="AV3153" s="23"/>
      <c r="AW3153" s="23"/>
      <c r="AX3153" s="23"/>
      <c r="AY3153" s="23"/>
      <c r="AZ3153" s="23"/>
      <c r="BA3153" s="23"/>
      <c r="BB3153" s="23"/>
      <c r="BC3153" s="23"/>
      <c r="BD3153" s="23"/>
      <c r="BE3153" s="23"/>
      <c r="BF3153" s="23"/>
    </row>
    <row r="3154" spans="40:58">
      <c r="AN3154" s="23"/>
      <c r="AO3154" s="23"/>
      <c r="AP3154" s="23"/>
      <c r="AQ3154" s="23"/>
      <c r="AR3154" s="23"/>
      <c r="AS3154" s="23"/>
      <c r="AT3154" s="23"/>
      <c r="AU3154" s="23"/>
      <c r="AV3154" s="23"/>
      <c r="AW3154" s="23"/>
      <c r="AX3154" s="23"/>
      <c r="AY3154" s="23"/>
      <c r="AZ3154" s="23"/>
      <c r="BA3154" s="23"/>
      <c r="BB3154" s="23"/>
      <c r="BC3154" s="23"/>
      <c r="BD3154" s="23"/>
      <c r="BE3154" s="23"/>
      <c r="BF3154" s="23"/>
    </row>
    <row r="3155" spans="40:58">
      <c r="AN3155" s="23"/>
      <c r="AO3155" s="23"/>
      <c r="AP3155" s="23"/>
      <c r="AQ3155" s="23"/>
      <c r="AR3155" s="23"/>
      <c r="AS3155" s="23"/>
      <c r="AT3155" s="23"/>
      <c r="AU3155" s="23"/>
      <c r="AV3155" s="23"/>
      <c r="AW3155" s="23"/>
      <c r="AX3155" s="23"/>
      <c r="AY3155" s="23"/>
      <c r="AZ3155" s="23"/>
      <c r="BA3155" s="23"/>
      <c r="BB3155" s="23"/>
      <c r="BC3155" s="23"/>
      <c r="BD3155" s="23"/>
      <c r="BE3155" s="23"/>
      <c r="BF3155" s="23"/>
    </row>
    <row r="3156" spans="40:58">
      <c r="AN3156" s="23"/>
      <c r="AO3156" s="23"/>
      <c r="AP3156" s="23"/>
      <c r="AQ3156" s="23"/>
      <c r="AR3156" s="23"/>
      <c r="AS3156" s="23"/>
      <c r="AT3156" s="23"/>
      <c r="AU3156" s="23"/>
      <c r="AV3156" s="23"/>
      <c r="AW3156" s="23"/>
      <c r="AX3156" s="23"/>
      <c r="AY3156" s="23"/>
      <c r="AZ3156" s="23"/>
      <c r="BA3156" s="23"/>
      <c r="BB3156" s="23"/>
      <c r="BC3156" s="23"/>
      <c r="BD3156" s="23"/>
      <c r="BE3156" s="23"/>
      <c r="BF3156" s="23"/>
    </row>
    <row r="3157" spans="40:58">
      <c r="AN3157" s="23"/>
      <c r="AO3157" s="23"/>
      <c r="AP3157" s="23"/>
      <c r="AQ3157" s="23"/>
      <c r="AR3157" s="23"/>
      <c r="AS3157" s="23"/>
      <c r="AT3157" s="23"/>
      <c r="AU3157" s="23"/>
      <c r="AV3157" s="23"/>
      <c r="AW3157" s="23"/>
      <c r="AX3157" s="23"/>
      <c r="AY3157" s="23"/>
      <c r="AZ3157" s="23"/>
      <c r="BA3157" s="23"/>
      <c r="BB3157" s="23"/>
      <c r="BC3157" s="23"/>
      <c r="BD3157" s="23"/>
      <c r="BE3157" s="23"/>
      <c r="BF3157" s="23"/>
    </row>
    <row r="3158" spans="40:58">
      <c r="AN3158" s="23"/>
      <c r="AO3158" s="23"/>
      <c r="AP3158" s="23"/>
      <c r="AQ3158" s="23"/>
      <c r="AR3158" s="23"/>
      <c r="AS3158" s="23"/>
      <c r="AT3158" s="23"/>
      <c r="AU3158" s="23"/>
      <c r="AV3158" s="23"/>
      <c r="AW3158" s="23"/>
      <c r="AX3158" s="23"/>
      <c r="AY3158" s="23"/>
      <c r="AZ3158" s="23"/>
      <c r="BA3158" s="23"/>
      <c r="BB3158" s="23"/>
      <c r="BC3158" s="23"/>
      <c r="BD3158" s="23"/>
      <c r="BE3158" s="23"/>
      <c r="BF3158" s="23"/>
    </row>
    <row r="3159" spans="40:58">
      <c r="AN3159" s="23"/>
      <c r="AO3159" s="23"/>
      <c r="AP3159" s="23"/>
      <c r="AQ3159" s="23"/>
      <c r="AR3159" s="23"/>
      <c r="AS3159" s="23"/>
      <c r="AT3159" s="23"/>
      <c r="AU3159" s="23"/>
      <c r="AV3159" s="23"/>
      <c r="AW3159" s="23"/>
      <c r="AX3159" s="23"/>
      <c r="AY3159" s="23"/>
      <c r="AZ3159" s="23"/>
      <c r="BA3159" s="23"/>
      <c r="BB3159" s="23"/>
      <c r="BC3159" s="23"/>
      <c r="BD3159" s="23"/>
      <c r="BE3159" s="23"/>
      <c r="BF3159" s="23"/>
    </row>
    <row r="3160" spans="40:58">
      <c r="AN3160" s="23"/>
      <c r="AO3160" s="23"/>
      <c r="AP3160" s="23"/>
      <c r="AQ3160" s="23"/>
      <c r="AR3160" s="23"/>
      <c r="AS3160" s="23"/>
      <c r="AT3160" s="23"/>
      <c r="AU3160" s="23"/>
      <c r="AV3160" s="23"/>
      <c r="AW3160" s="23"/>
      <c r="AX3160" s="23"/>
      <c r="AY3160" s="23"/>
      <c r="AZ3160" s="23"/>
      <c r="BA3160" s="23"/>
      <c r="BB3160" s="23"/>
      <c r="BC3160" s="23"/>
      <c r="BD3160" s="23"/>
      <c r="BE3160" s="23"/>
      <c r="BF3160" s="23"/>
    </row>
    <row r="3161" spans="40:58">
      <c r="AN3161" s="23"/>
      <c r="AO3161" s="23"/>
      <c r="AP3161" s="23"/>
      <c r="AQ3161" s="23"/>
      <c r="AR3161" s="23"/>
      <c r="AS3161" s="23"/>
      <c r="AT3161" s="23"/>
      <c r="AU3161" s="23"/>
      <c r="AV3161" s="23"/>
      <c r="AW3161" s="23"/>
      <c r="AX3161" s="23"/>
      <c r="AY3161" s="23"/>
      <c r="AZ3161" s="23"/>
      <c r="BA3161" s="23"/>
      <c r="BB3161" s="23"/>
      <c r="BC3161" s="23"/>
      <c r="BD3161" s="23"/>
      <c r="BE3161" s="23"/>
      <c r="BF3161" s="23"/>
    </row>
    <row r="3162" spans="40:58">
      <c r="AN3162" s="23"/>
      <c r="AO3162" s="23"/>
      <c r="AP3162" s="23"/>
      <c r="AQ3162" s="23"/>
      <c r="AR3162" s="23"/>
      <c r="AS3162" s="23"/>
      <c r="AT3162" s="23"/>
      <c r="AU3162" s="23"/>
      <c r="AV3162" s="23"/>
      <c r="AW3162" s="23"/>
      <c r="AX3162" s="23"/>
      <c r="AY3162" s="23"/>
      <c r="AZ3162" s="23"/>
      <c r="BA3162" s="23"/>
      <c r="BB3162" s="23"/>
      <c r="BC3162" s="23"/>
      <c r="BD3162" s="23"/>
      <c r="BE3162" s="23"/>
      <c r="BF3162" s="23"/>
    </row>
    <row r="3163" spans="40:58">
      <c r="AN3163" s="23"/>
      <c r="AO3163" s="23"/>
      <c r="AP3163" s="23"/>
      <c r="AQ3163" s="23"/>
      <c r="AR3163" s="23"/>
      <c r="AS3163" s="23"/>
      <c r="AT3163" s="23"/>
      <c r="AU3163" s="23"/>
      <c r="AV3163" s="23"/>
      <c r="AW3163" s="23"/>
      <c r="AX3163" s="23"/>
      <c r="AY3163" s="23"/>
      <c r="AZ3163" s="23"/>
      <c r="BA3163" s="23"/>
      <c r="BB3163" s="23"/>
      <c r="BC3163" s="23"/>
      <c r="BD3163" s="23"/>
      <c r="BE3163" s="23"/>
      <c r="BF3163" s="23"/>
    </row>
    <row r="3164" spans="40:58">
      <c r="AN3164" s="23"/>
      <c r="AO3164" s="23"/>
      <c r="AP3164" s="23"/>
      <c r="AQ3164" s="23"/>
      <c r="AR3164" s="23"/>
      <c r="AS3164" s="23"/>
      <c r="AT3164" s="23"/>
      <c r="AU3164" s="23"/>
      <c r="AV3164" s="23"/>
      <c r="AW3164" s="23"/>
      <c r="AX3164" s="23"/>
      <c r="AY3164" s="23"/>
      <c r="AZ3164" s="23"/>
      <c r="BA3164" s="23"/>
      <c r="BB3164" s="23"/>
      <c r="BC3164" s="23"/>
      <c r="BD3164" s="23"/>
      <c r="BE3164" s="23"/>
      <c r="BF3164" s="23"/>
    </row>
    <row r="3165" spans="40:58">
      <c r="AN3165" s="23"/>
      <c r="AO3165" s="23"/>
      <c r="AP3165" s="23"/>
      <c r="AQ3165" s="23"/>
      <c r="AR3165" s="23"/>
      <c r="AS3165" s="23"/>
      <c r="AT3165" s="23"/>
      <c r="AU3165" s="23"/>
      <c r="AV3165" s="23"/>
      <c r="AW3165" s="23"/>
      <c r="AX3165" s="23"/>
      <c r="AY3165" s="23"/>
      <c r="AZ3165" s="23"/>
      <c r="BA3165" s="23"/>
      <c r="BB3165" s="23"/>
      <c r="BC3165" s="23"/>
      <c r="BD3165" s="23"/>
      <c r="BE3165" s="23"/>
      <c r="BF3165" s="23"/>
    </row>
    <row r="3166" spans="40:58">
      <c r="AN3166" s="23"/>
      <c r="AO3166" s="23"/>
      <c r="AP3166" s="23"/>
      <c r="AQ3166" s="23"/>
      <c r="AR3166" s="23"/>
      <c r="AS3166" s="23"/>
      <c r="AT3166" s="23"/>
      <c r="AU3166" s="23"/>
      <c r="AV3166" s="23"/>
      <c r="AW3166" s="23"/>
      <c r="AX3166" s="23"/>
      <c r="AY3166" s="23"/>
      <c r="AZ3166" s="23"/>
      <c r="BA3166" s="23"/>
      <c r="BB3166" s="23"/>
      <c r="BC3166" s="23"/>
      <c r="BD3166" s="23"/>
      <c r="BE3166" s="23"/>
      <c r="BF3166" s="23"/>
    </row>
    <row r="3167" spans="40:58">
      <c r="AN3167" s="23"/>
      <c r="AO3167" s="23"/>
      <c r="AP3167" s="23"/>
      <c r="AQ3167" s="23"/>
      <c r="AR3167" s="23"/>
      <c r="AS3167" s="23"/>
      <c r="AT3167" s="23"/>
      <c r="AU3167" s="23"/>
      <c r="AV3167" s="23"/>
      <c r="AW3167" s="23"/>
      <c r="AX3167" s="23"/>
      <c r="AY3167" s="23"/>
      <c r="AZ3167" s="23"/>
      <c r="BA3167" s="23"/>
      <c r="BB3167" s="23"/>
      <c r="BC3167" s="23"/>
      <c r="BD3167" s="23"/>
      <c r="BE3167" s="23"/>
      <c r="BF3167" s="23"/>
    </row>
    <row r="3168" spans="40:58">
      <c r="AN3168" s="23"/>
      <c r="AO3168" s="23"/>
      <c r="AP3168" s="23"/>
      <c r="AQ3168" s="23"/>
      <c r="AR3168" s="23"/>
      <c r="AS3168" s="23"/>
      <c r="AT3168" s="23"/>
      <c r="AU3168" s="23"/>
      <c r="AV3168" s="23"/>
      <c r="AW3168" s="23"/>
      <c r="AX3168" s="23"/>
      <c r="AY3168" s="23"/>
      <c r="AZ3168" s="23"/>
      <c r="BA3168" s="23"/>
      <c r="BB3168" s="23"/>
      <c r="BC3168" s="23"/>
      <c r="BD3168" s="23"/>
      <c r="BE3168" s="23"/>
      <c r="BF3168" s="23"/>
    </row>
    <row r="3169" spans="40:58">
      <c r="AN3169" s="23"/>
      <c r="AO3169" s="23"/>
      <c r="AP3169" s="23"/>
      <c r="AQ3169" s="23"/>
      <c r="AR3169" s="23"/>
      <c r="AS3169" s="23"/>
      <c r="AT3169" s="23"/>
      <c r="AU3169" s="23"/>
      <c r="AV3169" s="23"/>
      <c r="AW3169" s="23"/>
      <c r="AX3169" s="23"/>
      <c r="AY3169" s="23"/>
      <c r="AZ3169" s="23"/>
      <c r="BA3169" s="23"/>
      <c r="BB3169" s="23"/>
      <c r="BC3169" s="23"/>
      <c r="BD3169" s="23"/>
      <c r="BE3169" s="23"/>
      <c r="BF3169" s="23"/>
    </row>
    <row r="3170" spans="40:58">
      <c r="AN3170" s="23"/>
      <c r="AO3170" s="23"/>
      <c r="AP3170" s="23"/>
      <c r="AQ3170" s="23"/>
      <c r="AR3170" s="23"/>
      <c r="AS3170" s="23"/>
      <c r="AT3170" s="23"/>
      <c r="AU3170" s="23"/>
      <c r="AV3170" s="23"/>
      <c r="AW3170" s="23"/>
      <c r="AX3170" s="23"/>
      <c r="AY3170" s="23"/>
      <c r="AZ3170" s="23"/>
      <c r="BA3170" s="23"/>
      <c r="BB3170" s="23"/>
      <c r="BC3170" s="23"/>
      <c r="BD3170" s="23"/>
      <c r="BE3170" s="23"/>
      <c r="BF3170" s="23"/>
    </row>
    <row r="3171" spans="40:58">
      <c r="AN3171" s="23"/>
      <c r="AO3171" s="23"/>
      <c r="AP3171" s="23"/>
      <c r="AQ3171" s="23"/>
      <c r="AR3171" s="23"/>
      <c r="AS3171" s="23"/>
      <c r="AT3171" s="23"/>
      <c r="AU3171" s="23"/>
      <c r="AV3171" s="23"/>
      <c r="AW3171" s="23"/>
      <c r="AX3171" s="23"/>
      <c r="AY3171" s="23"/>
      <c r="AZ3171" s="23"/>
      <c r="BA3171" s="23"/>
      <c r="BB3171" s="23"/>
      <c r="BC3171" s="23"/>
      <c r="BD3171" s="23"/>
      <c r="BE3171" s="23"/>
      <c r="BF3171" s="23"/>
    </row>
    <row r="3172" spans="40:58">
      <c r="AN3172" s="23"/>
      <c r="AO3172" s="23"/>
      <c r="AP3172" s="23"/>
      <c r="AQ3172" s="23"/>
      <c r="AR3172" s="23"/>
      <c r="AS3172" s="23"/>
      <c r="AT3172" s="23"/>
      <c r="AU3172" s="23"/>
      <c r="AV3172" s="23"/>
      <c r="AW3172" s="23"/>
      <c r="AX3172" s="23"/>
      <c r="AY3172" s="23"/>
      <c r="AZ3172" s="23"/>
      <c r="BA3172" s="23"/>
      <c r="BB3172" s="23"/>
      <c r="BC3172" s="23"/>
      <c r="BD3172" s="23"/>
      <c r="BE3172" s="23"/>
      <c r="BF3172" s="23"/>
    </row>
    <row r="3173" spans="40:58">
      <c r="AN3173" s="23"/>
      <c r="AO3173" s="23"/>
      <c r="AP3173" s="23"/>
      <c r="AQ3173" s="23"/>
      <c r="AR3173" s="23"/>
      <c r="AS3173" s="23"/>
      <c r="AT3173" s="23"/>
      <c r="AU3173" s="23"/>
      <c r="AV3173" s="23"/>
      <c r="AW3173" s="23"/>
      <c r="AX3173" s="23"/>
      <c r="AY3173" s="23"/>
      <c r="AZ3173" s="23"/>
      <c r="BA3173" s="23"/>
      <c r="BB3173" s="23"/>
      <c r="BC3173" s="23"/>
      <c r="BD3173" s="23"/>
      <c r="BE3173" s="23"/>
      <c r="BF3173" s="23"/>
    </row>
    <row r="3174" spans="40:58">
      <c r="AN3174" s="23"/>
      <c r="AO3174" s="23"/>
      <c r="AP3174" s="23"/>
      <c r="AQ3174" s="23"/>
      <c r="AR3174" s="23"/>
      <c r="AS3174" s="23"/>
      <c r="AT3174" s="23"/>
      <c r="AU3174" s="23"/>
      <c r="AV3174" s="23"/>
      <c r="AW3174" s="23"/>
      <c r="AX3174" s="23"/>
      <c r="AY3174" s="23"/>
      <c r="AZ3174" s="23"/>
      <c r="BA3174" s="23"/>
      <c r="BB3174" s="23"/>
      <c r="BC3174" s="23"/>
      <c r="BD3174" s="23"/>
      <c r="BE3174" s="23"/>
      <c r="BF3174" s="23"/>
    </row>
    <row r="3175" spans="40:58">
      <c r="AN3175" s="23"/>
      <c r="AO3175" s="23"/>
      <c r="AP3175" s="23"/>
      <c r="AQ3175" s="23"/>
      <c r="AR3175" s="23"/>
      <c r="AS3175" s="23"/>
      <c r="AT3175" s="23"/>
      <c r="AU3175" s="23"/>
      <c r="AV3175" s="23"/>
      <c r="AW3175" s="23"/>
      <c r="AX3175" s="23"/>
      <c r="AY3175" s="23"/>
      <c r="AZ3175" s="23"/>
      <c r="BA3175" s="23"/>
      <c r="BB3175" s="23"/>
      <c r="BC3175" s="23"/>
      <c r="BD3175" s="23"/>
      <c r="BE3175" s="23"/>
      <c r="BF3175" s="23"/>
    </row>
    <row r="3176" spans="40:58">
      <c r="AN3176" s="23"/>
      <c r="AO3176" s="23"/>
      <c r="AP3176" s="23"/>
      <c r="AQ3176" s="23"/>
      <c r="AR3176" s="23"/>
      <c r="AS3176" s="23"/>
      <c r="AT3176" s="23"/>
      <c r="AU3176" s="23"/>
      <c r="AV3176" s="23"/>
      <c r="AW3176" s="23"/>
      <c r="AX3176" s="23"/>
      <c r="AY3176" s="23"/>
      <c r="AZ3176" s="23"/>
      <c r="BA3176" s="23"/>
      <c r="BB3176" s="23"/>
      <c r="BC3176" s="23"/>
      <c r="BD3176" s="23"/>
      <c r="BE3176" s="23"/>
      <c r="BF3176" s="23"/>
    </row>
    <row r="3177" spans="40:58">
      <c r="AN3177" s="23"/>
      <c r="AO3177" s="23"/>
      <c r="AP3177" s="23"/>
      <c r="AQ3177" s="23"/>
      <c r="AR3177" s="23"/>
      <c r="AS3177" s="23"/>
      <c r="AT3177" s="23"/>
      <c r="AU3177" s="23"/>
      <c r="AV3177" s="23"/>
      <c r="AW3177" s="23"/>
      <c r="AX3177" s="23"/>
      <c r="AY3177" s="23"/>
      <c r="AZ3177" s="23"/>
      <c r="BA3177" s="23"/>
      <c r="BB3177" s="23"/>
      <c r="BC3177" s="23"/>
      <c r="BD3177" s="23"/>
      <c r="BE3177" s="23"/>
      <c r="BF3177" s="23"/>
    </row>
    <row r="3178" spans="40:58">
      <c r="AN3178" s="23"/>
      <c r="AO3178" s="23"/>
      <c r="AP3178" s="23"/>
      <c r="AQ3178" s="23"/>
      <c r="AR3178" s="23"/>
      <c r="AS3178" s="23"/>
      <c r="AT3178" s="23"/>
      <c r="AU3178" s="23"/>
      <c r="AV3178" s="23"/>
      <c r="AW3178" s="23"/>
      <c r="AX3178" s="23"/>
      <c r="AY3178" s="23"/>
      <c r="AZ3178" s="23"/>
      <c r="BA3178" s="23"/>
      <c r="BB3178" s="23"/>
      <c r="BC3178" s="23"/>
      <c r="BD3178" s="23"/>
      <c r="BE3178" s="23"/>
      <c r="BF3178" s="23"/>
    </row>
    <row r="3179" spans="40:58">
      <c r="AN3179" s="23"/>
      <c r="AO3179" s="23"/>
      <c r="AP3179" s="23"/>
      <c r="AQ3179" s="23"/>
      <c r="AR3179" s="23"/>
      <c r="AS3179" s="23"/>
      <c r="AT3179" s="23"/>
      <c r="AU3179" s="23"/>
      <c r="AV3179" s="23"/>
      <c r="AW3179" s="23"/>
      <c r="AX3179" s="23"/>
      <c r="AY3179" s="23"/>
      <c r="AZ3179" s="23"/>
      <c r="BA3179" s="23"/>
      <c r="BB3179" s="23"/>
      <c r="BC3179" s="23"/>
      <c r="BD3179" s="23"/>
      <c r="BE3179" s="23"/>
      <c r="BF3179" s="23"/>
    </row>
    <row r="3180" spans="40:58">
      <c r="AN3180" s="23"/>
      <c r="AO3180" s="23"/>
      <c r="AP3180" s="23"/>
      <c r="AQ3180" s="23"/>
      <c r="AR3180" s="23"/>
      <c r="AS3180" s="23"/>
      <c r="AT3180" s="23"/>
      <c r="AU3180" s="23"/>
      <c r="AV3180" s="23"/>
      <c r="AW3180" s="23"/>
      <c r="AX3180" s="23"/>
      <c r="AY3180" s="23"/>
      <c r="AZ3180" s="23"/>
      <c r="BA3180" s="23"/>
      <c r="BB3180" s="23"/>
      <c r="BC3180" s="23"/>
      <c r="BD3180" s="23"/>
      <c r="BE3180" s="23"/>
      <c r="BF3180" s="23"/>
    </row>
    <row r="3181" spans="40:58">
      <c r="AN3181" s="23"/>
      <c r="AO3181" s="23"/>
      <c r="AP3181" s="23"/>
      <c r="AQ3181" s="23"/>
      <c r="AR3181" s="23"/>
      <c r="AS3181" s="23"/>
      <c r="AT3181" s="23"/>
      <c r="AU3181" s="23"/>
      <c r="AV3181" s="23"/>
      <c r="AW3181" s="23"/>
      <c r="AX3181" s="23"/>
      <c r="AY3181" s="23"/>
      <c r="AZ3181" s="23"/>
      <c r="BA3181" s="23"/>
      <c r="BB3181" s="23"/>
      <c r="BC3181" s="23"/>
      <c r="BD3181" s="23"/>
      <c r="BE3181" s="23"/>
      <c r="BF3181" s="23"/>
    </row>
    <row r="3182" spans="40:58">
      <c r="AN3182" s="23"/>
      <c r="AO3182" s="23"/>
      <c r="AP3182" s="23"/>
      <c r="AQ3182" s="23"/>
      <c r="AR3182" s="23"/>
      <c r="AS3182" s="23"/>
      <c r="AT3182" s="23"/>
      <c r="AU3182" s="23"/>
      <c r="AV3182" s="23"/>
      <c r="AW3182" s="23"/>
      <c r="AX3182" s="23"/>
      <c r="AY3182" s="23"/>
      <c r="AZ3182" s="23"/>
      <c r="BA3182" s="23"/>
      <c r="BB3182" s="23"/>
      <c r="BC3182" s="23"/>
      <c r="BD3182" s="23"/>
      <c r="BE3182" s="23"/>
      <c r="BF3182" s="23"/>
    </row>
    <row r="3183" spans="40:58">
      <c r="AN3183" s="23"/>
      <c r="AO3183" s="23"/>
      <c r="AP3183" s="23"/>
      <c r="AQ3183" s="23"/>
      <c r="AR3183" s="23"/>
      <c r="AS3183" s="23"/>
      <c r="AT3183" s="23"/>
      <c r="AU3183" s="23"/>
      <c r="AV3183" s="23"/>
      <c r="AW3183" s="23"/>
      <c r="AX3183" s="23"/>
      <c r="AY3183" s="23"/>
      <c r="AZ3183" s="23"/>
      <c r="BA3183" s="23"/>
      <c r="BB3183" s="23"/>
      <c r="BC3183" s="23"/>
      <c r="BD3183" s="23"/>
      <c r="BE3183" s="23"/>
      <c r="BF3183" s="23"/>
    </row>
    <row r="3184" spans="40:58">
      <c r="AN3184" s="23"/>
      <c r="AO3184" s="23"/>
      <c r="AP3184" s="23"/>
      <c r="AQ3184" s="23"/>
      <c r="AR3184" s="23"/>
      <c r="AS3184" s="23"/>
      <c r="AT3184" s="23"/>
      <c r="AU3184" s="23"/>
      <c r="AV3184" s="23"/>
      <c r="AW3184" s="23"/>
      <c r="AX3184" s="23"/>
      <c r="AY3184" s="23"/>
      <c r="AZ3184" s="23"/>
      <c r="BA3184" s="23"/>
      <c r="BB3184" s="23"/>
      <c r="BC3184" s="23"/>
      <c r="BD3184" s="23"/>
      <c r="BE3184" s="23"/>
      <c r="BF3184" s="23"/>
    </row>
    <row r="3185" spans="40:58">
      <c r="AN3185" s="23"/>
      <c r="AO3185" s="23"/>
      <c r="AP3185" s="23"/>
      <c r="AQ3185" s="23"/>
      <c r="AR3185" s="23"/>
      <c r="AS3185" s="23"/>
      <c r="AT3185" s="23"/>
      <c r="AU3185" s="23"/>
      <c r="AV3185" s="23"/>
      <c r="AW3185" s="23"/>
      <c r="AX3185" s="23"/>
      <c r="AY3185" s="23"/>
      <c r="AZ3185" s="23"/>
      <c r="BA3185" s="23"/>
      <c r="BB3185" s="23"/>
      <c r="BC3185" s="23"/>
      <c r="BD3185" s="23"/>
      <c r="BE3185" s="23"/>
      <c r="BF3185" s="23"/>
    </row>
    <row r="3186" spans="40:58">
      <c r="AN3186" s="23"/>
      <c r="AO3186" s="23"/>
      <c r="AP3186" s="23"/>
      <c r="AQ3186" s="23"/>
      <c r="AR3186" s="23"/>
      <c r="AS3186" s="23"/>
      <c r="AT3186" s="23"/>
      <c r="AU3186" s="23"/>
      <c r="AV3186" s="23"/>
      <c r="AW3186" s="23"/>
      <c r="AX3186" s="23"/>
      <c r="AY3186" s="23"/>
      <c r="AZ3186" s="23"/>
      <c r="BA3186" s="23"/>
      <c r="BB3186" s="23"/>
      <c r="BC3186" s="23"/>
      <c r="BD3186" s="23"/>
      <c r="BE3186" s="23"/>
      <c r="BF3186" s="23"/>
    </row>
    <row r="3187" spans="40:58">
      <c r="AN3187" s="23"/>
      <c r="AO3187" s="23"/>
      <c r="AP3187" s="23"/>
      <c r="AQ3187" s="23"/>
      <c r="AR3187" s="23"/>
      <c r="AS3187" s="23"/>
      <c r="AT3187" s="23"/>
      <c r="AU3187" s="23"/>
      <c r="AV3187" s="23"/>
      <c r="AW3187" s="23"/>
      <c r="AX3187" s="23"/>
      <c r="AY3187" s="23"/>
      <c r="AZ3187" s="23"/>
      <c r="BA3187" s="23"/>
      <c r="BB3187" s="23"/>
      <c r="BC3187" s="23"/>
      <c r="BD3187" s="23"/>
      <c r="BE3187" s="23"/>
      <c r="BF3187" s="23"/>
    </row>
    <row r="3188" spans="40:58">
      <c r="AN3188" s="23"/>
      <c r="AO3188" s="23"/>
      <c r="AP3188" s="23"/>
      <c r="AQ3188" s="23"/>
      <c r="AR3188" s="23"/>
      <c r="AS3188" s="23"/>
      <c r="AT3188" s="23"/>
      <c r="AU3188" s="23"/>
      <c r="AV3188" s="23"/>
      <c r="AW3188" s="23"/>
      <c r="AX3188" s="23"/>
      <c r="AY3188" s="23"/>
      <c r="AZ3188" s="23"/>
      <c r="BA3188" s="23"/>
      <c r="BB3188" s="23"/>
      <c r="BC3188" s="23"/>
      <c r="BD3188" s="23"/>
      <c r="BE3188" s="23"/>
      <c r="BF3188" s="23"/>
    </row>
    <row r="3189" spans="40:58">
      <c r="AN3189" s="23"/>
      <c r="AO3189" s="23"/>
      <c r="AP3189" s="23"/>
      <c r="AQ3189" s="23"/>
      <c r="AR3189" s="23"/>
      <c r="AS3189" s="23"/>
      <c r="AT3189" s="23"/>
      <c r="AU3189" s="23"/>
      <c r="AV3189" s="23"/>
      <c r="AW3189" s="23"/>
      <c r="AX3189" s="23"/>
      <c r="AY3189" s="23"/>
      <c r="AZ3189" s="23"/>
      <c r="BA3189" s="23"/>
      <c r="BB3189" s="23"/>
      <c r="BC3189" s="23"/>
      <c r="BD3189" s="23"/>
      <c r="BE3189" s="23"/>
      <c r="BF3189" s="23"/>
    </row>
    <row r="3190" spans="40:58">
      <c r="AN3190" s="23"/>
      <c r="AO3190" s="23"/>
      <c r="AP3190" s="23"/>
      <c r="AQ3190" s="23"/>
      <c r="AR3190" s="23"/>
      <c r="AS3190" s="23"/>
      <c r="AT3190" s="23"/>
      <c r="AU3190" s="23"/>
      <c r="AV3190" s="23"/>
      <c r="AW3190" s="23"/>
      <c r="AX3190" s="23"/>
      <c r="AY3190" s="23"/>
      <c r="AZ3190" s="23"/>
      <c r="BA3190" s="23"/>
      <c r="BB3190" s="23"/>
      <c r="BC3190" s="23"/>
      <c r="BD3190" s="23"/>
      <c r="BE3190" s="23"/>
      <c r="BF3190" s="23"/>
    </row>
    <row r="3191" spans="40:58">
      <c r="AN3191" s="23"/>
      <c r="AO3191" s="23"/>
      <c r="AP3191" s="23"/>
      <c r="AQ3191" s="23"/>
      <c r="AR3191" s="23"/>
      <c r="AS3191" s="23"/>
      <c r="AT3191" s="23"/>
      <c r="AU3191" s="23"/>
      <c r="AV3191" s="23"/>
      <c r="AW3191" s="23"/>
      <c r="AX3191" s="23"/>
      <c r="AY3191" s="23"/>
      <c r="AZ3191" s="23"/>
      <c r="BA3191" s="23"/>
      <c r="BB3191" s="23"/>
      <c r="BC3191" s="23"/>
      <c r="BD3191" s="23"/>
      <c r="BE3191" s="23"/>
      <c r="BF3191" s="23"/>
    </row>
    <row r="3192" spans="40:58">
      <c r="AN3192" s="23"/>
      <c r="AO3192" s="23"/>
      <c r="AP3192" s="23"/>
      <c r="AQ3192" s="23"/>
      <c r="AR3192" s="23"/>
      <c r="AS3192" s="23"/>
      <c r="AT3192" s="23"/>
      <c r="AU3192" s="23"/>
      <c r="AV3192" s="23"/>
      <c r="AW3192" s="23"/>
      <c r="AX3192" s="23"/>
      <c r="AY3192" s="23"/>
      <c r="AZ3192" s="23"/>
      <c r="BA3192" s="23"/>
      <c r="BB3192" s="23"/>
      <c r="BC3192" s="23"/>
      <c r="BD3192" s="23"/>
      <c r="BE3192" s="23"/>
      <c r="BF3192" s="23"/>
    </row>
    <row r="3193" spans="40:58">
      <c r="AN3193" s="23"/>
      <c r="AO3193" s="23"/>
      <c r="AP3193" s="23"/>
      <c r="AQ3193" s="23"/>
      <c r="AR3193" s="23"/>
      <c r="AS3193" s="23"/>
      <c r="AT3193" s="23"/>
      <c r="AU3193" s="23"/>
      <c r="AV3193" s="23"/>
      <c r="AW3193" s="23"/>
      <c r="AX3193" s="23"/>
      <c r="AY3193" s="23"/>
      <c r="AZ3193" s="23"/>
      <c r="BA3193" s="23"/>
      <c r="BB3193" s="23"/>
      <c r="BC3193" s="23"/>
      <c r="BD3193" s="23"/>
      <c r="BE3193" s="23"/>
      <c r="BF3193" s="23"/>
    </row>
    <row r="3194" spans="40:58">
      <c r="AN3194" s="23"/>
      <c r="AO3194" s="23"/>
      <c r="AP3194" s="23"/>
      <c r="AQ3194" s="23"/>
      <c r="AR3194" s="23"/>
      <c r="AS3194" s="23"/>
      <c r="AT3194" s="23"/>
      <c r="AU3194" s="23"/>
      <c r="AV3194" s="23"/>
      <c r="AW3194" s="23"/>
      <c r="AX3194" s="23"/>
      <c r="AY3194" s="23"/>
      <c r="AZ3194" s="23"/>
      <c r="BA3194" s="23"/>
      <c r="BB3194" s="23"/>
      <c r="BC3194" s="23"/>
      <c r="BD3194" s="23"/>
      <c r="BE3194" s="23"/>
      <c r="BF3194" s="23"/>
    </row>
    <row r="3195" spans="40:58">
      <c r="AN3195" s="23"/>
      <c r="AO3195" s="23"/>
      <c r="AP3195" s="23"/>
      <c r="AQ3195" s="23"/>
      <c r="AR3195" s="23"/>
      <c r="AS3195" s="23"/>
      <c r="AT3195" s="23"/>
      <c r="AU3195" s="23"/>
      <c r="AV3195" s="23"/>
      <c r="AW3195" s="23"/>
      <c r="AX3195" s="23"/>
      <c r="AY3195" s="23"/>
      <c r="AZ3195" s="23"/>
      <c r="BA3195" s="23"/>
      <c r="BB3195" s="23"/>
      <c r="BC3195" s="23"/>
      <c r="BD3195" s="23"/>
      <c r="BE3195" s="23"/>
      <c r="BF3195" s="23"/>
    </row>
    <row r="3196" spans="40:58">
      <c r="AN3196" s="23"/>
      <c r="AO3196" s="23"/>
      <c r="AP3196" s="23"/>
      <c r="AQ3196" s="23"/>
      <c r="AR3196" s="23"/>
      <c r="AS3196" s="23"/>
      <c r="AT3196" s="23"/>
      <c r="AU3196" s="23"/>
      <c r="AV3196" s="23"/>
      <c r="AW3196" s="23"/>
      <c r="AX3196" s="23"/>
      <c r="AY3196" s="23"/>
      <c r="AZ3196" s="23"/>
      <c r="BA3196" s="23"/>
      <c r="BB3196" s="23"/>
      <c r="BC3196" s="23"/>
      <c r="BD3196" s="23"/>
      <c r="BE3196" s="23"/>
      <c r="BF3196" s="23"/>
    </row>
    <row r="3197" spans="40:58">
      <c r="AN3197" s="23"/>
      <c r="AO3197" s="23"/>
      <c r="AP3197" s="23"/>
      <c r="AQ3197" s="23"/>
      <c r="AR3197" s="23"/>
      <c r="AS3197" s="23"/>
      <c r="AT3197" s="23"/>
      <c r="AU3197" s="23"/>
      <c r="AV3197" s="23"/>
      <c r="AW3197" s="23"/>
      <c r="AX3197" s="23"/>
      <c r="AY3197" s="23"/>
      <c r="AZ3197" s="23"/>
      <c r="BA3197" s="23"/>
      <c r="BB3197" s="23"/>
      <c r="BC3197" s="23"/>
      <c r="BD3197" s="23"/>
      <c r="BE3197" s="23"/>
      <c r="BF3197" s="23"/>
    </row>
    <row r="3198" spans="40:58">
      <c r="AN3198" s="23"/>
      <c r="AO3198" s="23"/>
      <c r="AP3198" s="23"/>
      <c r="AQ3198" s="23"/>
      <c r="AR3198" s="23"/>
      <c r="AS3198" s="23"/>
      <c r="AT3198" s="23"/>
      <c r="AU3198" s="23"/>
      <c r="AV3198" s="23"/>
      <c r="AW3198" s="23"/>
      <c r="AX3198" s="23"/>
      <c r="AY3198" s="23"/>
      <c r="AZ3198" s="23"/>
      <c r="BA3198" s="23"/>
      <c r="BB3198" s="23"/>
      <c r="BC3198" s="23"/>
      <c r="BD3198" s="23"/>
      <c r="BE3198" s="23"/>
      <c r="BF3198" s="23"/>
    </row>
    <row r="3199" spans="40:58">
      <c r="AN3199" s="23"/>
      <c r="AO3199" s="23"/>
      <c r="AP3199" s="23"/>
      <c r="AQ3199" s="23"/>
      <c r="AR3199" s="23"/>
      <c r="AS3199" s="23"/>
      <c r="AT3199" s="23"/>
      <c r="AU3199" s="23"/>
      <c r="AV3199" s="23"/>
      <c r="AW3199" s="23"/>
      <c r="AX3199" s="23"/>
      <c r="AY3199" s="23"/>
      <c r="AZ3199" s="23"/>
      <c r="BA3199" s="23"/>
      <c r="BB3199" s="23"/>
      <c r="BC3199" s="23"/>
      <c r="BD3199" s="23"/>
      <c r="BE3199" s="23"/>
      <c r="BF3199" s="23"/>
    </row>
    <row r="3200" spans="40:58">
      <c r="AN3200" s="23"/>
      <c r="AO3200" s="23"/>
      <c r="AP3200" s="23"/>
      <c r="AQ3200" s="23"/>
      <c r="AR3200" s="23"/>
      <c r="AS3200" s="23"/>
      <c r="AT3200" s="23"/>
      <c r="AU3200" s="23"/>
      <c r="AV3200" s="23"/>
      <c r="AW3200" s="23"/>
      <c r="AX3200" s="23"/>
      <c r="AY3200" s="23"/>
      <c r="AZ3200" s="23"/>
      <c r="BA3200" s="23"/>
      <c r="BB3200" s="23"/>
      <c r="BC3200" s="23"/>
      <c r="BD3200" s="23"/>
      <c r="BE3200" s="23"/>
      <c r="BF3200" s="23"/>
    </row>
    <row r="3201" spans="40:58">
      <c r="AN3201" s="23"/>
      <c r="AO3201" s="23"/>
      <c r="AP3201" s="23"/>
      <c r="AQ3201" s="23"/>
      <c r="AR3201" s="23"/>
      <c r="AS3201" s="23"/>
      <c r="AT3201" s="23"/>
      <c r="AU3201" s="23"/>
      <c r="AV3201" s="23"/>
      <c r="AW3201" s="23"/>
      <c r="AX3201" s="23"/>
      <c r="AY3201" s="23"/>
      <c r="AZ3201" s="23"/>
      <c r="BA3201" s="23"/>
      <c r="BB3201" s="23"/>
      <c r="BC3201" s="23"/>
      <c r="BD3201" s="23"/>
      <c r="BE3201" s="23"/>
      <c r="BF3201" s="23"/>
    </row>
    <row r="3202" spans="40:58">
      <c r="AN3202" s="23"/>
      <c r="AO3202" s="23"/>
      <c r="AP3202" s="23"/>
      <c r="AQ3202" s="23"/>
      <c r="AR3202" s="23"/>
      <c r="AS3202" s="23"/>
      <c r="AT3202" s="23"/>
      <c r="AU3202" s="23"/>
      <c r="AV3202" s="23"/>
      <c r="AW3202" s="23"/>
      <c r="AX3202" s="23"/>
      <c r="AY3202" s="23"/>
      <c r="AZ3202" s="23"/>
      <c r="BA3202" s="23"/>
      <c r="BB3202" s="23"/>
      <c r="BC3202" s="23"/>
      <c r="BD3202" s="23"/>
      <c r="BE3202" s="23"/>
      <c r="BF3202" s="23"/>
    </row>
    <row r="3203" spans="40:58">
      <c r="AN3203" s="23"/>
      <c r="AO3203" s="23"/>
      <c r="AP3203" s="23"/>
      <c r="AQ3203" s="23"/>
      <c r="AR3203" s="23"/>
      <c r="AS3203" s="23"/>
      <c r="AT3203" s="23"/>
      <c r="AU3203" s="23"/>
      <c r="AV3203" s="23"/>
      <c r="AW3203" s="23"/>
      <c r="AX3203" s="23"/>
      <c r="AY3203" s="23"/>
      <c r="AZ3203" s="23"/>
      <c r="BA3203" s="23"/>
      <c r="BB3203" s="23"/>
      <c r="BC3203" s="23"/>
      <c r="BD3203" s="23"/>
      <c r="BE3203" s="23"/>
      <c r="BF3203" s="23"/>
    </row>
    <row r="3204" spans="40:58">
      <c r="AN3204" s="23"/>
      <c r="AO3204" s="23"/>
      <c r="AP3204" s="23"/>
      <c r="AQ3204" s="23"/>
      <c r="AR3204" s="23"/>
      <c r="AS3204" s="23"/>
      <c r="AT3204" s="23"/>
      <c r="AU3204" s="23"/>
      <c r="AV3204" s="23"/>
      <c r="AW3204" s="23"/>
      <c r="AX3204" s="23"/>
      <c r="AY3204" s="23"/>
      <c r="AZ3204" s="23"/>
      <c r="BA3204" s="23"/>
      <c r="BB3204" s="23"/>
      <c r="BC3204" s="23"/>
      <c r="BD3204" s="23"/>
      <c r="BE3204" s="23"/>
      <c r="BF3204" s="23"/>
    </row>
    <row r="3205" spans="40:58">
      <c r="AN3205" s="23"/>
      <c r="AO3205" s="23"/>
      <c r="AP3205" s="23"/>
      <c r="AQ3205" s="23"/>
      <c r="AR3205" s="23"/>
      <c r="AS3205" s="23"/>
      <c r="AT3205" s="23"/>
      <c r="AU3205" s="23"/>
      <c r="AV3205" s="23"/>
      <c r="AW3205" s="23"/>
      <c r="AX3205" s="23"/>
      <c r="AY3205" s="23"/>
      <c r="AZ3205" s="23"/>
      <c r="BA3205" s="23"/>
      <c r="BB3205" s="23"/>
      <c r="BC3205" s="23"/>
      <c r="BD3205" s="23"/>
      <c r="BE3205" s="23"/>
      <c r="BF3205" s="23"/>
    </row>
    <row r="3206" spans="40:58">
      <c r="AN3206" s="23"/>
      <c r="AO3206" s="23"/>
      <c r="AP3206" s="23"/>
      <c r="AQ3206" s="23"/>
      <c r="AR3206" s="23"/>
      <c r="AS3206" s="23"/>
      <c r="AT3206" s="23"/>
      <c r="AU3206" s="23"/>
      <c r="AV3206" s="23"/>
      <c r="AW3206" s="23"/>
      <c r="AX3206" s="23"/>
      <c r="AY3206" s="23"/>
      <c r="AZ3206" s="23"/>
      <c r="BA3206" s="23"/>
      <c r="BB3206" s="23"/>
      <c r="BC3206" s="23"/>
      <c r="BD3206" s="23"/>
      <c r="BE3206" s="23"/>
      <c r="BF3206" s="23"/>
    </row>
    <row r="3207" spans="40:58">
      <c r="AN3207" s="23"/>
      <c r="AO3207" s="23"/>
      <c r="AP3207" s="23"/>
      <c r="AQ3207" s="23"/>
      <c r="AR3207" s="23"/>
      <c r="AS3207" s="23"/>
      <c r="AT3207" s="23"/>
      <c r="AU3207" s="23"/>
      <c r="AV3207" s="23"/>
      <c r="AW3207" s="23"/>
      <c r="AX3207" s="23"/>
      <c r="AY3207" s="23"/>
      <c r="AZ3207" s="23"/>
      <c r="BA3207" s="23"/>
      <c r="BB3207" s="23"/>
      <c r="BC3207" s="23"/>
      <c r="BD3207" s="23"/>
      <c r="BE3207" s="23"/>
      <c r="BF3207" s="23"/>
    </row>
    <row r="3208" spans="40:58">
      <c r="AN3208" s="23"/>
      <c r="AO3208" s="23"/>
      <c r="AP3208" s="23"/>
      <c r="AQ3208" s="23"/>
      <c r="AR3208" s="23"/>
      <c r="AS3208" s="23"/>
      <c r="AT3208" s="23"/>
      <c r="AU3208" s="23"/>
      <c r="AV3208" s="23"/>
      <c r="AW3208" s="23"/>
      <c r="AX3208" s="23"/>
      <c r="AY3208" s="23"/>
      <c r="AZ3208" s="23"/>
      <c r="BA3208" s="23"/>
      <c r="BB3208" s="23"/>
      <c r="BC3208" s="23"/>
      <c r="BD3208" s="23"/>
      <c r="BE3208" s="23"/>
      <c r="BF3208" s="23"/>
    </row>
    <row r="3209" spans="40:58">
      <c r="AN3209" s="23"/>
      <c r="AO3209" s="23"/>
      <c r="AP3209" s="23"/>
      <c r="AQ3209" s="23"/>
      <c r="AR3209" s="23"/>
      <c r="AS3209" s="23"/>
      <c r="AT3209" s="23"/>
      <c r="AU3209" s="23"/>
      <c r="AV3209" s="23"/>
      <c r="AW3209" s="23"/>
      <c r="AX3209" s="23"/>
      <c r="AY3209" s="23"/>
      <c r="AZ3209" s="23"/>
      <c r="BA3209" s="23"/>
      <c r="BB3209" s="23"/>
      <c r="BC3209" s="23"/>
      <c r="BD3209" s="23"/>
      <c r="BE3209" s="23"/>
      <c r="BF3209" s="23"/>
    </row>
    <row r="3210" spans="40:58">
      <c r="AN3210" s="23"/>
      <c r="AO3210" s="23"/>
      <c r="AP3210" s="23"/>
      <c r="AQ3210" s="23"/>
      <c r="AR3210" s="23"/>
      <c r="AS3210" s="23"/>
      <c r="AT3210" s="23"/>
      <c r="AU3210" s="23"/>
      <c r="AV3210" s="23"/>
      <c r="AW3210" s="23"/>
      <c r="AX3210" s="23"/>
      <c r="AY3210" s="23"/>
      <c r="AZ3210" s="23"/>
      <c r="BA3210" s="23"/>
      <c r="BB3210" s="23"/>
      <c r="BC3210" s="23"/>
      <c r="BD3210" s="23"/>
      <c r="BE3210" s="23"/>
      <c r="BF3210" s="23"/>
    </row>
    <row r="3211" spans="40:58">
      <c r="AN3211" s="23"/>
      <c r="AO3211" s="23"/>
      <c r="AP3211" s="23"/>
      <c r="AQ3211" s="23"/>
      <c r="AR3211" s="23"/>
      <c r="AS3211" s="23"/>
      <c r="AT3211" s="23"/>
      <c r="AU3211" s="23"/>
      <c r="AV3211" s="23"/>
      <c r="AW3211" s="23"/>
      <c r="AX3211" s="23"/>
      <c r="AY3211" s="23"/>
      <c r="AZ3211" s="23"/>
      <c r="BA3211" s="23"/>
      <c r="BB3211" s="23"/>
      <c r="BC3211" s="23"/>
      <c r="BD3211" s="23"/>
      <c r="BE3211" s="23"/>
      <c r="BF3211" s="23"/>
    </row>
    <row r="3212" spans="40:58">
      <c r="AN3212" s="23"/>
      <c r="AO3212" s="23"/>
      <c r="AP3212" s="23"/>
      <c r="AQ3212" s="23"/>
      <c r="AR3212" s="23"/>
      <c r="AS3212" s="23"/>
      <c r="AT3212" s="23"/>
      <c r="AU3212" s="23"/>
      <c r="AV3212" s="23"/>
      <c r="AW3212" s="23"/>
      <c r="AX3212" s="23"/>
      <c r="AY3212" s="23"/>
      <c r="AZ3212" s="23"/>
      <c r="BA3212" s="23"/>
      <c r="BB3212" s="23"/>
      <c r="BC3212" s="23"/>
      <c r="BD3212" s="23"/>
      <c r="BE3212" s="23"/>
      <c r="BF3212" s="23"/>
    </row>
    <row r="3213" spans="40:58">
      <c r="AN3213" s="23"/>
      <c r="AO3213" s="23"/>
      <c r="AP3213" s="23"/>
      <c r="AQ3213" s="23"/>
      <c r="AR3213" s="23"/>
      <c r="AS3213" s="23"/>
      <c r="AT3213" s="23"/>
      <c r="AU3213" s="23"/>
      <c r="AV3213" s="23"/>
      <c r="AW3213" s="23"/>
      <c r="AX3213" s="23"/>
      <c r="AY3213" s="23"/>
      <c r="AZ3213" s="23"/>
      <c r="BA3213" s="23"/>
      <c r="BB3213" s="23"/>
      <c r="BC3213" s="23"/>
      <c r="BD3213" s="23"/>
      <c r="BE3213" s="23"/>
      <c r="BF3213" s="23"/>
    </row>
    <row r="3214" spans="40:58">
      <c r="AN3214" s="23"/>
      <c r="AO3214" s="23"/>
      <c r="AP3214" s="23"/>
      <c r="AQ3214" s="23"/>
      <c r="AR3214" s="23"/>
      <c r="AS3214" s="23"/>
      <c r="AT3214" s="23"/>
      <c r="AU3214" s="23"/>
      <c r="AV3214" s="23"/>
      <c r="AW3214" s="23"/>
      <c r="AX3214" s="23"/>
      <c r="AY3214" s="23"/>
      <c r="AZ3214" s="23"/>
      <c r="BA3214" s="23"/>
      <c r="BB3214" s="23"/>
      <c r="BC3214" s="23"/>
      <c r="BD3214" s="23"/>
      <c r="BE3214" s="23"/>
      <c r="BF3214" s="23"/>
    </row>
    <row r="3215" spans="40:58">
      <c r="AN3215" s="23"/>
      <c r="AO3215" s="23"/>
      <c r="AP3215" s="23"/>
      <c r="AQ3215" s="23"/>
      <c r="AR3215" s="23"/>
      <c r="AS3215" s="23"/>
      <c r="AT3215" s="23"/>
      <c r="AU3215" s="23"/>
      <c r="AV3215" s="23"/>
      <c r="AW3215" s="23"/>
      <c r="AX3215" s="23"/>
      <c r="AY3215" s="23"/>
      <c r="AZ3215" s="23"/>
      <c r="BA3215" s="23"/>
      <c r="BB3215" s="23"/>
      <c r="BC3215" s="23"/>
      <c r="BD3215" s="23"/>
      <c r="BE3215" s="23"/>
      <c r="BF3215" s="23"/>
    </row>
    <row r="3216" spans="40:58">
      <c r="AN3216" s="23"/>
      <c r="AO3216" s="23"/>
      <c r="AP3216" s="23"/>
      <c r="AQ3216" s="23"/>
      <c r="AR3216" s="23"/>
      <c r="AS3216" s="23"/>
      <c r="AT3216" s="23"/>
      <c r="AU3216" s="23"/>
      <c r="AV3216" s="23"/>
      <c r="AW3216" s="23"/>
      <c r="AX3216" s="23"/>
      <c r="AY3216" s="23"/>
      <c r="AZ3216" s="23"/>
      <c r="BA3216" s="23"/>
      <c r="BB3216" s="23"/>
      <c r="BC3216" s="23"/>
      <c r="BD3216" s="23"/>
      <c r="BE3216" s="23"/>
      <c r="BF3216" s="23"/>
    </row>
    <row r="3217" spans="40:58">
      <c r="AN3217" s="23"/>
      <c r="AO3217" s="23"/>
      <c r="AP3217" s="23"/>
      <c r="AQ3217" s="23"/>
      <c r="AR3217" s="23"/>
      <c r="AS3217" s="23"/>
      <c r="AT3217" s="23"/>
      <c r="AU3217" s="23"/>
      <c r="AV3217" s="23"/>
      <c r="AW3217" s="23"/>
      <c r="AX3217" s="23"/>
      <c r="AY3217" s="23"/>
      <c r="AZ3217" s="23"/>
      <c r="BA3217" s="23"/>
      <c r="BB3217" s="23"/>
      <c r="BC3217" s="23"/>
      <c r="BD3217" s="23"/>
      <c r="BE3217" s="23"/>
      <c r="BF3217" s="23"/>
    </row>
    <row r="3218" spans="40:58">
      <c r="AN3218" s="23"/>
      <c r="AO3218" s="23"/>
      <c r="AP3218" s="23"/>
      <c r="AQ3218" s="23"/>
      <c r="AR3218" s="23"/>
      <c r="AS3218" s="23"/>
      <c r="AT3218" s="23"/>
      <c r="AU3218" s="23"/>
      <c r="AV3218" s="23"/>
      <c r="AW3218" s="23"/>
      <c r="AX3218" s="23"/>
      <c r="AY3218" s="23"/>
      <c r="AZ3218" s="23"/>
      <c r="BA3218" s="23"/>
      <c r="BB3218" s="23"/>
      <c r="BC3218" s="23"/>
      <c r="BD3218" s="23"/>
      <c r="BE3218" s="23"/>
      <c r="BF3218" s="23"/>
    </row>
    <row r="3219" spans="40:58">
      <c r="AN3219" s="23"/>
      <c r="AO3219" s="23"/>
      <c r="AP3219" s="23"/>
      <c r="AQ3219" s="23"/>
      <c r="AR3219" s="23"/>
      <c r="AS3219" s="23"/>
      <c r="AT3219" s="23"/>
      <c r="AU3219" s="23"/>
      <c r="AV3219" s="23"/>
      <c r="AW3219" s="23"/>
      <c r="AX3219" s="23"/>
      <c r="AY3219" s="23"/>
      <c r="AZ3219" s="23"/>
      <c r="BA3219" s="23"/>
      <c r="BB3219" s="23"/>
      <c r="BC3219" s="23"/>
      <c r="BD3219" s="23"/>
      <c r="BE3219" s="23"/>
      <c r="BF3219" s="23"/>
    </row>
    <row r="3220" spans="40:58">
      <c r="AN3220" s="23"/>
      <c r="AO3220" s="23"/>
      <c r="AP3220" s="23"/>
      <c r="AQ3220" s="23"/>
      <c r="AR3220" s="23"/>
      <c r="AS3220" s="23"/>
      <c r="AT3220" s="23"/>
      <c r="AU3220" s="23"/>
      <c r="AV3220" s="23"/>
      <c r="AW3220" s="23"/>
      <c r="AX3220" s="23"/>
      <c r="AY3220" s="23"/>
      <c r="AZ3220" s="23"/>
      <c r="BA3220" s="23"/>
      <c r="BB3220" s="23"/>
      <c r="BC3220" s="23"/>
      <c r="BD3220" s="23"/>
      <c r="BE3220" s="23"/>
      <c r="BF3220" s="23"/>
    </row>
    <row r="3221" spans="40:58">
      <c r="AN3221" s="23"/>
      <c r="AO3221" s="23"/>
      <c r="AP3221" s="23"/>
      <c r="AQ3221" s="23"/>
      <c r="AR3221" s="23"/>
      <c r="AS3221" s="23"/>
      <c r="AT3221" s="23"/>
      <c r="AU3221" s="23"/>
      <c r="AV3221" s="23"/>
      <c r="AW3221" s="23"/>
      <c r="AX3221" s="23"/>
      <c r="AY3221" s="23"/>
      <c r="AZ3221" s="23"/>
      <c r="BA3221" s="23"/>
      <c r="BB3221" s="23"/>
      <c r="BC3221" s="23"/>
      <c r="BD3221" s="23"/>
      <c r="BE3221" s="23"/>
      <c r="BF3221" s="23"/>
    </row>
    <row r="3222" spans="40:58">
      <c r="AN3222" s="23"/>
      <c r="AO3222" s="23"/>
      <c r="AP3222" s="23"/>
      <c r="AQ3222" s="23"/>
      <c r="AR3222" s="23"/>
      <c r="AS3222" s="23"/>
      <c r="AT3222" s="23"/>
      <c r="AU3222" s="23"/>
      <c r="AV3222" s="23"/>
      <c r="AW3222" s="23"/>
      <c r="AX3222" s="23"/>
      <c r="AY3222" s="23"/>
      <c r="AZ3222" s="23"/>
      <c r="BA3222" s="23"/>
      <c r="BB3222" s="23"/>
      <c r="BC3222" s="23"/>
      <c r="BD3222" s="23"/>
      <c r="BE3222" s="23"/>
      <c r="BF3222" s="23"/>
    </row>
    <row r="3223" spans="40:58">
      <c r="AN3223" s="23"/>
      <c r="AO3223" s="23"/>
      <c r="AP3223" s="23"/>
      <c r="AQ3223" s="23"/>
      <c r="AR3223" s="23"/>
      <c r="AS3223" s="23"/>
      <c r="AT3223" s="23"/>
      <c r="AU3223" s="23"/>
      <c r="AV3223" s="23"/>
      <c r="AW3223" s="23"/>
      <c r="AX3223" s="23"/>
      <c r="AY3223" s="23"/>
      <c r="AZ3223" s="23"/>
      <c r="BA3223" s="23"/>
      <c r="BB3223" s="23"/>
      <c r="BC3223" s="23"/>
      <c r="BD3223" s="23"/>
      <c r="BE3223" s="23"/>
      <c r="BF3223" s="23"/>
    </row>
    <row r="3224" spans="40:58">
      <c r="AN3224" s="23"/>
      <c r="AO3224" s="23"/>
      <c r="AP3224" s="23"/>
      <c r="AQ3224" s="23"/>
      <c r="AR3224" s="23"/>
      <c r="AS3224" s="23"/>
      <c r="AT3224" s="23"/>
      <c r="AU3224" s="23"/>
      <c r="AV3224" s="23"/>
      <c r="AW3224" s="23"/>
      <c r="AX3224" s="23"/>
      <c r="AY3224" s="23"/>
      <c r="AZ3224" s="23"/>
      <c r="BA3224" s="23"/>
      <c r="BB3224" s="23"/>
      <c r="BC3224" s="23"/>
      <c r="BD3224" s="23"/>
      <c r="BE3224" s="23"/>
      <c r="BF3224" s="23"/>
    </row>
    <row r="3225" spans="40:58">
      <c r="AN3225" s="23"/>
      <c r="AO3225" s="23"/>
      <c r="AP3225" s="23"/>
      <c r="AQ3225" s="23"/>
      <c r="AR3225" s="23"/>
      <c r="AS3225" s="23"/>
      <c r="AT3225" s="23"/>
      <c r="AU3225" s="23"/>
      <c r="AV3225" s="23"/>
      <c r="AW3225" s="23"/>
      <c r="AX3225" s="23"/>
      <c r="AY3225" s="23"/>
      <c r="AZ3225" s="23"/>
      <c r="BA3225" s="23"/>
      <c r="BB3225" s="23"/>
      <c r="BC3225" s="23"/>
      <c r="BD3225" s="23"/>
      <c r="BE3225" s="23"/>
      <c r="BF3225" s="23"/>
    </row>
    <row r="3226" spans="40:58">
      <c r="AN3226" s="23"/>
      <c r="AO3226" s="23"/>
      <c r="AP3226" s="23"/>
      <c r="AQ3226" s="23"/>
      <c r="AR3226" s="23"/>
      <c r="AS3226" s="23"/>
      <c r="AT3226" s="23"/>
      <c r="AU3226" s="23"/>
      <c r="AV3226" s="23"/>
      <c r="AW3226" s="23"/>
      <c r="AX3226" s="23"/>
      <c r="AY3226" s="23"/>
      <c r="AZ3226" s="23"/>
      <c r="BA3226" s="23"/>
      <c r="BB3226" s="23"/>
      <c r="BC3226" s="23"/>
      <c r="BD3226" s="23"/>
      <c r="BE3226" s="23"/>
      <c r="BF3226" s="23"/>
    </row>
    <row r="3227" spans="40:58">
      <c r="AN3227" s="23"/>
      <c r="AO3227" s="23"/>
      <c r="AP3227" s="23"/>
      <c r="AQ3227" s="23"/>
      <c r="AR3227" s="23"/>
      <c r="AS3227" s="23"/>
      <c r="AT3227" s="23"/>
      <c r="AU3227" s="23"/>
      <c r="AV3227" s="23"/>
      <c r="AW3227" s="23"/>
      <c r="AX3227" s="23"/>
      <c r="AY3227" s="23"/>
      <c r="AZ3227" s="23"/>
      <c r="BA3227" s="23"/>
      <c r="BB3227" s="23"/>
      <c r="BC3227" s="23"/>
      <c r="BD3227" s="23"/>
      <c r="BE3227" s="23"/>
      <c r="BF3227" s="23"/>
    </row>
    <row r="3228" spans="40:58">
      <c r="AN3228" s="23"/>
      <c r="AO3228" s="23"/>
      <c r="AP3228" s="23"/>
      <c r="AQ3228" s="23"/>
      <c r="AR3228" s="23"/>
      <c r="AS3228" s="23"/>
      <c r="AT3228" s="23"/>
      <c r="AU3228" s="23"/>
      <c r="AV3228" s="23"/>
      <c r="AW3228" s="23"/>
      <c r="AX3228" s="23"/>
      <c r="AY3228" s="23"/>
      <c r="AZ3228" s="23"/>
      <c r="BA3228" s="23"/>
      <c r="BB3228" s="23"/>
      <c r="BC3228" s="23"/>
      <c r="BD3228" s="23"/>
      <c r="BE3228" s="23"/>
      <c r="BF3228" s="23"/>
    </row>
    <row r="3229" spans="40:58">
      <c r="AN3229" s="23"/>
      <c r="AO3229" s="23"/>
      <c r="AP3229" s="23"/>
      <c r="AQ3229" s="23"/>
      <c r="AR3229" s="23"/>
      <c r="AS3229" s="23"/>
      <c r="AT3229" s="23"/>
      <c r="AU3229" s="23"/>
      <c r="AV3229" s="23"/>
      <c r="AW3229" s="23"/>
      <c r="AX3229" s="23"/>
      <c r="AY3229" s="23"/>
      <c r="AZ3229" s="23"/>
      <c r="BA3229" s="23"/>
      <c r="BB3229" s="23"/>
      <c r="BC3229" s="23"/>
      <c r="BD3229" s="23"/>
      <c r="BE3229" s="23"/>
      <c r="BF3229" s="23"/>
    </row>
    <row r="3230" spans="40:58">
      <c r="AN3230" s="23"/>
      <c r="AO3230" s="23"/>
      <c r="AP3230" s="23"/>
      <c r="AQ3230" s="23"/>
      <c r="AR3230" s="23"/>
      <c r="AS3230" s="23"/>
      <c r="AT3230" s="23"/>
      <c r="AU3230" s="23"/>
      <c r="AV3230" s="23"/>
      <c r="AW3230" s="23"/>
      <c r="AX3230" s="23"/>
      <c r="AY3230" s="23"/>
      <c r="AZ3230" s="23"/>
      <c r="BA3230" s="23"/>
      <c r="BB3230" s="23"/>
      <c r="BC3230" s="23"/>
      <c r="BD3230" s="23"/>
      <c r="BE3230" s="23"/>
      <c r="BF3230" s="23"/>
    </row>
    <row r="3231" spans="40:58">
      <c r="AN3231" s="23"/>
      <c r="AO3231" s="23"/>
      <c r="AP3231" s="23"/>
      <c r="AQ3231" s="23"/>
      <c r="AR3231" s="23"/>
      <c r="AS3231" s="23"/>
      <c r="AT3231" s="23"/>
      <c r="AU3231" s="23"/>
      <c r="AV3231" s="23"/>
      <c r="AW3231" s="23"/>
      <c r="AX3231" s="23"/>
      <c r="AY3231" s="23"/>
      <c r="AZ3231" s="23"/>
      <c r="BA3231" s="23"/>
      <c r="BB3231" s="23"/>
      <c r="BC3231" s="23"/>
      <c r="BD3231" s="23"/>
      <c r="BE3231" s="23"/>
      <c r="BF3231" s="23"/>
    </row>
    <row r="3232" spans="40:58">
      <c r="AN3232" s="23"/>
      <c r="AO3232" s="23"/>
      <c r="AP3232" s="23"/>
      <c r="AQ3232" s="23"/>
      <c r="AR3232" s="23"/>
      <c r="AS3232" s="23"/>
      <c r="AT3232" s="23"/>
      <c r="AU3232" s="23"/>
      <c r="AV3232" s="23"/>
      <c r="AW3232" s="23"/>
      <c r="AX3232" s="23"/>
      <c r="AY3232" s="23"/>
      <c r="AZ3232" s="23"/>
      <c r="BA3232" s="23"/>
      <c r="BB3232" s="23"/>
      <c r="BC3232" s="23"/>
      <c r="BD3232" s="23"/>
      <c r="BE3232" s="23"/>
      <c r="BF3232" s="23"/>
    </row>
    <row r="3233" spans="40:58">
      <c r="AN3233" s="23"/>
      <c r="AO3233" s="23"/>
      <c r="AP3233" s="23"/>
      <c r="AQ3233" s="23"/>
      <c r="AR3233" s="23"/>
      <c r="AS3233" s="23"/>
      <c r="AT3233" s="23"/>
      <c r="AU3233" s="23"/>
      <c r="AV3233" s="23"/>
      <c r="AW3233" s="23"/>
      <c r="AX3233" s="23"/>
      <c r="AY3233" s="23"/>
      <c r="AZ3233" s="23"/>
      <c r="BA3233" s="23"/>
      <c r="BB3233" s="23"/>
      <c r="BC3233" s="23"/>
      <c r="BD3233" s="23"/>
      <c r="BE3233" s="23"/>
      <c r="BF3233" s="23"/>
    </row>
    <row r="3234" spans="40:58">
      <c r="AN3234" s="23"/>
      <c r="AO3234" s="23"/>
      <c r="AP3234" s="23"/>
      <c r="AQ3234" s="23"/>
      <c r="AR3234" s="23"/>
      <c r="AS3234" s="23"/>
      <c r="AT3234" s="23"/>
      <c r="AU3234" s="23"/>
      <c r="AV3234" s="23"/>
      <c r="AW3234" s="23"/>
      <c r="AX3234" s="23"/>
      <c r="AY3234" s="23"/>
      <c r="AZ3234" s="23"/>
      <c r="BA3234" s="23"/>
      <c r="BB3234" s="23"/>
      <c r="BC3234" s="23"/>
      <c r="BD3234" s="23"/>
      <c r="BE3234" s="23"/>
      <c r="BF3234" s="23"/>
    </row>
    <row r="3235" spans="40:58">
      <c r="AN3235" s="23"/>
      <c r="AO3235" s="23"/>
      <c r="AP3235" s="23"/>
      <c r="AQ3235" s="23"/>
      <c r="AR3235" s="23"/>
      <c r="AS3235" s="23"/>
      <c r="AT3235" s="23"/>
      <c r="AU3235" s="23"/>
      <c r="AV3235" s="23"/>
      <c r="AW3235" s="23"/>
      <c r="AX3235" s="23"/>
      <c r="AY3235" s="23"/>
      <c r="AZ3235" s="23"/>
      <c r="BA3235" s="23"/>
      <c r="BB3235" s="23"/>
      <c r="BC3235" s="23"/>
      <c r="BD3235" s="23"/>
      <c r="BE3235" s="23"/>
      <c r="BF3235" s="23"/>
    </row>
    <row r="3236" spans="40:58">
      <c r="AN3236" s="23"/>
      <c r="AO3236" s="23"/>
      <c r="AP3236" s="23"/>
      <c r="AQ3236" s="23"/>
      <c r="AR3236" s="23"/>
      <c r="AS3236" s="23"/>
      <c r="AT3236" s="23"/>
      <c r="AU3236" s="23"/>
      <c r="AV3236" s="23"/>
      <c r="AW3236" s="23"/>
      <c r="AX3236" s="23"/>
      <c r="AY3236" s="23"/>
      <c r="AZ3236" s="23"/>
      <c r="BA3236" s="23"/>
      <c r="BB3236" s="23"/>
      <c r="BC3236" s="23"/>
      <c r="BD3236" s="23"/>
      <c r="BE3236" s="23"/>
      <c r="BF3236" s="23"/>
    </row>
    <row r="3237" spans="40:58">
      <c r="AN3237" s="23"/>
      <c r="AO3237" s="23"/>
      <c r="AP3237" s="23"/>
      <c r="AQ3237" s="23"/>
      <c r="AR3237" s="23"/>
      <c r="AS3237" s="23"/>
      <c r="AT3237" s="23"/>
      <c r="AU3237" s="23"/>
      <c r="AV3237" s="23"/>
      <c r="AW3237" s="23"/>
      <c r="AX3237" s="23"/>
      <c r="AY3237" s="23"/>
      <c r="AZ3237" s="23"/>
      <c r="BA3237" s="23"/>
      <c r="BB3237" s="23"/>
      <c r="BC3237" s="23"/>
      <c r="BD3237" s="23"/>
      <c r="BE3237" s="23"/>
      <c r="BF3237" s="23"/>
    </row>
    <row r="3238" spans="40:58">
      <c r="AN3238" s="23"/>
      <c r="AO3238" s="23"/>
      <c r="AP3238" s="23"/>
      <c r="AQ3238" s="23"/>
      <c r="AR3238" s="23"/>
      <c r="AS3238" s="23"/>
      <c r="AT3238" s="23"/>
      <c r="AU3238" s="23"/>
      <c r="AV3238" s="23"/>
      <c r="AW3238" s="23"/>
      <c r="AX3238" s="23"/>
      <c r="AY3238" s="23"/>
      <c r="AZ3238" s="23"/>
      <c r="BA3238" s="23"/>
      <c r="BB3238" s="23"/>
      <c r="BC3238" s="23"/>
      <c r="BD3238" s="23"/>
      <c r="BE3238" s="23"/>
      <c r="BF3238" s="23"/>
    </row>
    <row r="3239" spans="40:58">
      <c r="AN3239" s="23"/>
      <c r="AO3239" s="23"/>
      <c r="AP3239" s="23"/>
      <c r="AQ3239" s="23"/>
      <c r="AR3239" s="23"/>
      <c r="AS3239" s="23"/>
      <c r="AT3239" s="23"/>
      <c r="AU3239" s="23"/>
      <c r="AV3239" s="23"/>
      <c r="AW3239" s="23"/>
      <c r="AX3239" s="23"/>
      <c r="AY3239" s="23"/>
      <c r="AZ3239" s="23"/>
      <c r="BA3239" s="23"/>
      <c r="BB3239" s="23"/>
      <c r="BC3239" s="23"/>
      <c r="BD3239" s="23"/>
      <c r="BE3239" s="23"/>
      <c r="BF3239" s="23"/>
    </row>
    <row r="3240" spans="40:58">
      <c r="AN3240" s="23"/>
      <c r="AO3240" s="23"/>
      <c r="AP3240" s="23"/>
      <c r="AQ3240" s="23"/>
      <c r="AR3240" s="23"/>
      <c r="AS3240" s="23"/>
      <c r="AT3240" s="23"/>
      <c r="AU3240" s="23"/>
      <c r="AV3240" s="23"/>
      <c r="AW3240" s="23"/>
      <c r="AX3240" s="23"/>
      <c r="AY3240" s="23"/>
      <c r="AZ3240" s="23"/>
      <c r="BA3240" s="23"/>
      <c r="BB3240" s="23"/>
      <c r="BC3240" s="23"/>
      <c r="BD3240" s="23"/>
      <c r="BE3240" s="23"/>
      <c r="BF3240" s="23"/>
    </row>
    <row r="3241" spans="40:58">
      <c r="AN3241" s="23"/>
      <c r="AO3241" s="23"/>
      <c r="AP3241" s="23"/>
      <c r="AQ3241" s="23"/>
      <c r="AR3241" s="23"/>
      <c r="AS3241" s="23"/>
      <c r="AT3241" s="23"/>
      <c r="AU3241" s="23"/>
      <c r="AV3241" s="23"/>
      <c r="AW3241" s="23"/>
      <c r="AX3241" s="23"/>
      <c r="AY3241" s="23"/>
      <c r="AZ3241" s="23"/>
      <c r="BA3241" s="23"/>
      <c r="BB3241" s="23"/>
      <c r="BC3241" s="23"/>
      <c r="BD3241" s="23"/>
      <c r="BE3241" s="23"/>
      <c r="BF3241" s="23"/>
    </row>
    <row r="3242" spans="40:58">
      <c r="AN3242" s="23"/>
      <c r="AO3242" s="23"/>
      <c r="AP3242" s="23"/>
      <c r="AQ3242" s="23"/>
      <c r="AR3242" s="23"/>
      <c r="AS3242" s="23"/>
      <c r="AT3242" s="23"/>
      <c r="AU3242" s="23"/>
      <c r="AV3242" s="23"/>
      <c r="AW3242" s="23"/>
      <c r="AX3242" s="23"/>
      <c r="AY3242" s="23"/>
      <c r="AZ3242" s="23"/>
      <c r="BA3242" s="23"/>
      <c r="BB3242" s="23"/>
      <c r="BC3242" s="23"/>
      <c r="BD3242" s="23"/>
      <c r="BE3242" s="23"/>
      <c r="BF3242" s="23"/>
    </row>
    <row r="3243" spans="40:58">
      <c r="AN3243" s="23"/>
      <c r="AO3243" s="23"/>
      <c r="AP3243" s="23"/>
      <c r="AQ3243" s="23"/>
      <c r="AR3243" s="23"/>
      <c r="AS3243" s="23"/>
      <c r="AT3243" s="23"/>
      <c r="AU3243" s="23"/>
      <c r="AV3243" s="23"/>
      <c r="AW3243" s="23"/>
      <c r="AX3243" s="23"/>
      <c r="AY3243" s="23"/>
      <c r="AZ3243" s="23"/>
      <c r="BA3243" s="23"/>
      <c r="BB3243" s="23"/>
      <c r="BC3243" s="23"/>
      <c r="BD3243" s="23"/>
      <c r="BE3243" s="23"/>
      <c r="BF3243" s="23"/>
    </row>
    <row r="3244" spans="40:58">
      <c r="AN3244" s="23"/>
      <c r="AO3244" s="23"/>
      <c r="AP3244" s="23"/>
      <c r="AQ3244" s="23"/>
      <c r="AR3244" s="23"/>
      <c r="AS3244" s="23"/>
      <c r="AT3244" s="23"/>
      <c r="AU3244" s="23"/>
      <c r="AV3244" s="23"/>
      <c r="AW3244" s="23"/>
      <c r="AX3244" s="23"/>
      <c r="AY3244" s="23"/>
      <c r="AZ3244" s="23"/>
      <c r="BA3244" s="23"/>
      <c r="BB3244" s="23"/>
      <c r="BC3244" s="23"/>
      <c r="BD3244" s="23"/>
      <c r="BE3244" s="23"/>
      <c r="BF3244" s="23"/>
    </row>
    <row r="3245" spans="40:58">
      <c r="AN3245" s="23"/>
      <c r="AO3245" s="23"/>
      <c r="AP3245" s="23"/>
      <c r="AQ3245" s="23"/>
      <c r="AR3245" s="23"/>
      <c r="AS3245" s="23"/>
      <c r="AT3245" s="23"/>
      <c r="AU3245" s="23"/>
      <c r="AV3245" s="23"/>
      <c r="AW3245" s="23"/>
      <c r="AX3245" s="23"/>
      <c r="AY3245" s="23"/>
      <c r="AZ3245" s="23"/>
      <c r="BA3245" s="23"/>
      <c r="BB3245" s="23"/>
      <c r="BC3245" s="23"/>
      <c r="BD3245" s="23"/>
      <c r="BE3245" s="23"/>
      <c r="BF3245" s="23"/>
    </row>
    <row r="3246" spans="40:58">
      <c r="AN3246" s="23"/>
      <c r="AO3246" s="23"/>
      <c r="AP3246" s="23"/>
      <c r="AQ3246" s="23"/>
      <c r="AR3246" s="23"/>
      <c r="AS3246" s="23"/>
      <c r="AT3246" s="23"/>
      <c r="AU3246" s="23"/>
      <c r="AV3246" s="23"/>
      <c r="AW3246" s="23"/>
      <c r="AX3246" s="23"/>
      <c r="AY3246" s="23"/>
      <c r="AZ3246" s="23"/>
      <c r="BA3246" s="23"/>
      <c r="BB3246" s="23"/>
      <c r="BC3246" s="23"/>
      <c r="BD3246" s="23"/>
      <c r="BE3246" s="23"/>
      <c r="BF3246" s="23"/>
    </row>
    <row r="3247" spans="40:58">
      <c r="AN3247" s="23"/>
      <c r="AO3247" s="23"/>
      <c r="AP3247" s="23"/>
      <c r="AQ3247" s="23"/>
      <c r="AR3247" s="23"/>
      <c r="AS3247" s="23"/>
      <c r="AT3247" s="23"/>
      <c r="AU3247" s="23"/>
      <c r="AV3247" s="23"/>
      <c r="AW3247" s="23"/>
      <c r="AX3247" s="23"/>
      <c r="AY3247" s="23"/>
      <c r="AZ3247" s="23"/>
      <c r="BA3247" s="23"/>
      <c r="BB3247" s="23"/>
      <c r="BC3247" s="23"/>
      <c r="BD3247" s="23"/>
      <c r="BE3247" s="23"/>
      <c r="BF3247" s="23"/>
    </row>
    <row r="3248" spans="40:58">
      <c r="AN3248" s="23"/>
      <c r="AO3248" s="23"/>
      <c r="AP3248" s="23"/>
      <c r="AQ3248" s="23"/>
      <c r="AR3248" s="23"/>
      <c r="AS3248" s="23"/>
      <c r="AT3248" s="23"/>
      <c r="AU3248" s="23"/>
      <c r="AV3248" s="23"/>
      <c r="AW3248" s="23"/>
      <c r="AX3248" s="23"/>
      <c r="AY3248" s="23"/>
      <c r="AZ3248" s="23"/>
      <c r="BA3248" s="23"/>
      <c r="BB3248" s="23"/>
      <c r="BC3248" s="23"/>
      <c r="BD3248" s="23"/>
      <c r="BE3248" s="23"/>
      <c r="BF3248" s="23"/>
    </row>
    <row r="3249" spans="40:58">
      <c r="AN3249" s="23"/>
      <c r="AO3249" s="23"/>
      <c r="AP3249" s="23"/>
      <c r="AQ3249" s="23"/>
      <c r="AR3249" s="23"/>
      <c r="AS3249" s="23"/>
      <c r="AT3249" s="23"/>
      <c r="AU3249" s="23"/>
      <c r="AV3249" s="23"/>
      <c r="AW3249" s="23"/>
      <c r="AX3249" s="23"/>
      <c r="AY3249" s="23"/>
      <c r="AZ3249" s="23"/>
      <c r="BA3249" s="23"/>
      <c r="BB3249" s="23"/>
      <c r="BC3249" s="23"/>
      <c r="BD3249" s="23"/>
      <c r="BE3249" s="23"/>
      <c r="BF3249" s="23"/>
    </row>
    <row r="3250" spans="40:58">
      <c r="AN3250" s="23"/>
      <c r="AO3250" s="23"/>
      <c r="AP3250" s="23"/>
      <c r="AQ3250" s="23"/>
      <c r="AR3250" s="23"/>
      <c r="AS3250" s="23"/>
      <c r="AT3250" s="23"/>
      <c r="AU3250" s="23"/>
      <c r="AV3250" s="23"/>
      <c r="AW3250" s="23"/>
      <c r="AX3250" s="23"/>
      <c r="AY3250" s="23"/>
      <c r="AZ3250" s="23"/>
      <c r="BA3250" s="23"/>
      <c r="BB3250" s="23"/>
      <c r="BC3250" s="23"/>
      <c r="BD3250" s="23"/>
      <c r="BE3250" s="23"/>
      <c r="BF3250" s="23"/>
    </row>
    <row r="3251" spans="40:58">
      <c r="AN3251" s="23"/>
      <c r="AO3251" s="23"/>
      <c r="AP3251" s="23"/>
      <c r="AQ3251" s="23"/>
      <c r="AR3251" s="23"/>
      <c r="AS3251" s="23"/>
      <c r="AT3251" s="23"/>
      <c r="AU3251" s="23"/>
      <c r="AV3251" s="23"/>
      <c r="AW3251" s="23"/>
      <c r="AX3251" s="23"/>
      <c r="AY3251" s="23"/>
      <c r="AZ3251" s="23"/>
      <c r="BA3251" s="23"/>
      <c r="BB3251" s="23"/>
      <c r="BC3251" s="23"/>
      <c r="BD3251" s="23"/>
      <c r="BE3251" s="23"/>
      <c r="BF3251" s="23"/>
    </row>
    <row r="3252" spans="40:58">
      <c r="AN3252" s="23"/>
      <c r="AO3252" s="23"/>
      <c r="AP3252" s="23"/>
      <c r="AQ3252" s="23"/>
      <c r="AR3252" s="23"/>
      <c r="AS3252" s="23"/>
      <c r="AT3252" s="23"/>
      <c r="AU3252" s="23"/>
      <c r="AV3252" s="23"/>
      <c r="AW3252" s="23"/>
      <c r="AX3252" s="23"/>
      <c r="AY3252" s="23"/>
      <c r="AZ3252" s="23"/>
      <c r="BA3252" s="23"/>
      <c r="BB3252" s="23"/>
      <c r="BC3252" s="23"/>
      <c r="BD3252" s="23"/>
      <c r="BE3252" s="23"/>
      <c r="BF3252" s="23"/>
    </row>
    <row r="3253" spans="40:58">
      <c r="AN3253" s="23"/>
      <c r="AO3253" s="23"/>
      <c r="AP3253" s="23"/>
      <c r="AQ3253" s="23"/>
      <c r="AR3253" s="23"/>
      <c r="AS3253" s="23"/>
      <c r="AT3253" s="23"/>
      <c r="AU3253" s="23"/>
      <c r="AV3253" s="23"/>
      <c r="AW3253" s="23"/>
      <c r="AX3253" s="23"/>
      <c r="AY3253" s="23"/>
      <c r="AZ3253" s="23"/>
      <c r="BA3253" s="23"/>
      <c r="BB3253" s="23"/>
      <c r="BC3253" s="23"/>
      <c r="BD3253" s="23"/>
      <c r="BE3253" s="23"/>
      <c r="BF3253" s="23"/>
    </row>
    <row r="3254" spans="40:58">
      <c r="AN3254" s="23"/>
      <c r="AO3254" s="23"/>
      <c r="AP3254" s="23"/>
      <c r="AQ3254" s="23"/>
      <c r="AR3254" s="23"/>
      <c r="AS3254" s="23"/>
      <c r="AT3254" s="23"/>
      <c r="AU3254" s="23"/>
      <c r="AV3254" s="23"/>
      <c r="AW3254" s="23"/>
      <c r="AX3254" s="23"/>
      <c r="AY3254" s="23"/>
      <c r="AZ3254" s="23"/>
      <c r="BA3254" s="23"/>
      <c r="BB3254" s="23"/>
      <c r="BC3254" s="23"/>
      <c r="BD3254" s="23"/>
      <c r="BE3254" s="23"/>
      <c r="BF3254" s="23"/>
    </row>
    <row r="3255" spans="40:58">
      <c r="AN3255" s="23"/>
      <c r="AO3255" s="23"/>
      <c r="AP3255" s="23"/>
      <c r="AQ3255" s="23"/>
      <c r="AR3255" s="23"/>
      <c r="AS3255" s="23"/>
      <c r="AT3255" s="23"/>
      <c r="AU3255" s="23"/>
      <c r="AV3255" s="23"/>
      <c r="AW3255" s="23"/>
      <c r="AX3255" s="23"/>
      <c r="AY3255" s="23"/>
      <c r="AZ3255" s="23"/>
      <c r="BA3255" s="23"/>
      <c r="BB3255" s="23"/>
      <c r="BC3255" s="23"/>
      <c r="BD3255" s="23"/>
      <c r="BE3255" s="23"/>
      <c r="BF3255" s="23"/>
    </row>
    <row r="3256" spans="40:58">
      <c r="AN3256" s="23"/>
      <c r="AO3256" s="23"/>
      <c r="AP3256" s="23"/>
      <c r="AQ3256" s="23"/>
      <c r="AR3256" s="23"/>
      <c r="AS3256" s="23"/>
      <c r="AT3256" s="23"/>
      <c r="AU3256" s="23"/>
      <c r="AV3256" s="23"/>
      <c r="AW3256" s="23"/>
      <c r="AX3256" s="23"/>
      <c r="AY3256" s="23"/>
      <c r="AZ3256" s="23"/>
      <c r="BA3256" s="23"/>
      <c r="BB3256" s="23"/>
      <c r="BC3256" s="23"/>
      <c r="BD3256" s="23"/>
      <c r="BE3256" s="23"/>
      <c r="BF3256" s="23"/>
    </row>
    <row r="3257" spans="40:58">
      <c r="AN3257" s="23"/>
      <c r="AO3257" s="23"/>
      <c r="AP3257" s="23"/>
      <c r="AQ3257" s="23"/>
      <c r="AR3257" s="23"/>
      <c r="AS3257" s="23"/>
      <c r="AT3257" s="23"/>
      <c r="AU3257" s="23"/>
      <c r="AV3257" s="23"/>
      <c r="AW3257" s="23"/>
      <c r="AX3257" s="23"/>
      <c r="AY3257" s="23"/>
      <c r="AZ3257" s="23"/>
      <c r="BA3257" s="23"/>
      <c r="BB3257" s="23"/>
      <c r="BC3257" s="23"/>
      <c r="BD3257" s="23"/>
      <c r="BE3257" s="23"/>
      <c r="BF3257" s="23"/>
    </row>
    <row r="3258" spans="40:58">
      <c r="AN3258" s="23"/>
      <c r="AO3258" s="23"/>
      <c r="AP3258" s="23"/>
      <c r="AQ3258" s="23"/>
      <c r="AR3258" s="23"/>
      <c r="AS3258" s="23"/>
      <c r="AT3258" s="23"/>
      <c r="AU3258" s="23"/>
      <c r="AV3258" s="23"/>
      <c r="AW3258" s="23"/>
      <c r="AX3258" s="23"/>
      <c r="AY3258" s="23"/>
      <c r="AZ3258" s="23"/>
      <c r="BA3258" s="23"/>
      <c r="BB3258" s="23"/>
      <c r="BC3258" s="23"/>
      <c r="BD3258" s="23"/>
      <c r="BE3258" s="23"/>
      <c r="BF3258" s="23"/>
    </row>
    <row r="3259" spans="40:58">
      <c r="AN3259" s="23"/>
      <c r="AO3259" s="23"/>
      <c r="AP3259" s="23"/>
      <c r="AQ3259" s="23"/>
      <c r="AR3259" s="23"/>
      <c r="AS3259" s="23"/>
      <c r="AT3259" s="23"/>
      <c r="AU3259" s="23"/>
      <c r="AV3259" s="23"/>
      <c r="AW3259" s="23"/>
      <c r="AX3259" s="23"/>
      <c r="AY3259" s="23"/>
      <c r="AZ3259" s="23"/>
      <c r="BA3259" s="23"/>
      <c r="BB3259" s="23"/>
      <c r="BC3259" s="23"/>
      <c r="BD3259" s="23"/>
      <c r="BE3259" s="23"/>
      <c r="BF3259" s="23"/>
    </row>
    <row r="3260" spans="40:58">
      <c r="AN3260" s="23"/>
      <c r="AO3260" s="23"/>
      <c r="AP3260" s="23"/>
      <c r="AQ3260" s="23"/>
      <c r="AR3260" s="23"/>
      <c r="AS3260" s="23"/>
      <c r="AT3260" s="23"/>
      <c r="AU3260" s="23"/>
      <c r="AV3260" s="23"/>
      <c r="AW3260" s="23"/>
      <c r="AX3260" s="23"/>
      <c r="AY3260" s="23"/>
      <c r="AZ3260" s="23"/>
      <c r="BA3260" s="23"/>
      <c r="BB3260" s="23"/>
      <c r="BC3260" s="23"/>
      <c r="BD3260" s="23"/>
      <c r="BE3260" s="23"/>
      <c r="BF3260" s="23"/>
    </row>
    <row r="3261" spans="40:58">
      <c r="AN3261" s="23"/>
      <c r="AO3261" s="23"/>
      <c r="AP3261" s="23"/>
      <c r="AQ3261" s="23"/>
      <c r="AR3261" s="23"/>
      <c r="AS3261" s="23"/>
      <c r="AT3261" s="23"/>
      <c r="AU3261" s="23"/>
      <c r="AV3261" s="23"/>
      <c r="AW3261" s="23"/>
      <c r="AX3261" s="23"/>
      <c r="AY3261" s="23"/>
      <c r="AZ3261" s="23"/>
      <c r="BA3261" s="23"/>
      <c r="BB3261" s="23"/>
      <c r="BC3261" s="23"/>
      <c r="BD3261" s="23"/>
      <c r="BE3261" s="23"/>
      <c r="BF3261" s="23"/>
    </row>
    <row r="3262" spans="40:58">
      <c r="AN3262" s="23"/>
      <c r="AO3262" s="23"/>
      <c r="AP3262" s="23"/>
      <c r="AQ3262" s="23"/>
      <c r="AR3262" s="23"/>
      <c r="AS3262" s="23"/>
      <c r="AT3262" s="23"/>
      <c r="AU3262" s="23"/>
      <c r="AV3262" s="23"/>
      <c r="AW3262" s="23"/>
      <c r="AX3262" s="23"/>
      <c r="AY3262" s="23"/>
      <c r="AZ3262" s="23"/>
      <c r="BA3262" s="23"/>
      <c r="BB3262" s="23"/>
      <c r="BC3262" s="23"/>
      <c r="BD3262" s="23"/>
      <c r="BE3262" s="23"/>
      <c r="BF3262" s="23"/>
    </row>
    <row r="3263" spans="40:58">
      <c r="AN3263" s="23"/>
      <c r="AO3263" s="23"/>
      <c r="AP3263" s="23"/>
      <c r="AQ3263" s="23"/>
      <c r="AR3263" s="23"/>
      <c r="AS3263" s="23"/>
      <c r="AT3263" s="23"/>
      <c r="AU3263" s="23"/>
      <c r="AV3263" s="23"/>
      <c r="AW3263" s="23"/>
      <c r="AX3263" s="23"/>
      <c r="AY3263" s="23"/>
      <c r="AZ3263" s="23"/>
      <c r="BA3263" s="23"/>
      <c r="BB3263" s="23"/>
      <c r="BC3263" s="23"/>
      <c r="BD3263" s="23"/>
      <c r="BE3263" s="23"/>
      <c r="BF3263" s="23"/>
    </row>
    <row r="3264" spans="40:58">
      <c r="AN3264" s="23"/>
      <c r="AO3264" s="23"/>
      <c r="AP3264" s="23"/>
      <c r="AQ3264" s="23"/>
      <c r="AR3264" s="23"/>
      <c r="AS3264" s="23"/>
      <c r="AT3264" s="23"/>
      <c r="AU3264" s="23"/>
      <c r="AV3264" s="23"/>
      <c r="AW3264" s="23"/>
      <c r="AX3264" s="23"/>
      <c r="AY3264" s="23"/>
      <c r="AZ3264" s="23"/>
      <c r="BA3264" s="23"/>
      <c r="BB3264" s="23"/>
      <c r="BC3264" s="23"/>
      <c r="BD3264" s="23"/>
      <c r="BE3264" s="23"/>
      <c r="BF3264" s="23"/>
    </row>
    <row r="3265" spans="40:58">
      <c r="AN3265" s="23"/>
      <c r="AO3265" s="23"/>
      <c r="AP3265" s="23"/>
      <c r="AQ3265" s="23"/>
      <c r="AR3265" s="23"/>
      <c r="AS3265" s="23"/>
      <c r="AT3265" s="23"/>
      <c r="AU3265" s="23"/>
      <c r="AV3265" s="23"/>
      <c r="AW3265" s="23"/>
      <c r="AX3265" s="23"/>
      <c r="AY3265" s="23"/>
      <c r="AZ3265" s="23"/>
      <c r="BA3265" s="23"/>
      <c r="BB3265" s="23"/>
      <c r="BC3265" s="23"/>
      <c r="BD3265" s="23"/>
      <c r="BE3265" s="23"/>
      <c r="BF3265" s="23"/>
    </row>
    <row r="3266" spans="40:58">
      <c r="AN3266" s="23"/>
      <c r="AO3266" s="23"/>
      <c r="AP3266" s="23"/>
      <c r="AQ3266" s="23"/>
      <c r="AR3266" s="23"/>
      <c r="AS3266" s="23"/>
      <c r="AT3266" s="23"/>
      <c r="AU3266" s="23"/>
      <c r="AV3266" s="23"/>
      <c r="AW3266" s="23"/>
      <c r="AX3266" s="23"/>
      <c r="AY3266" s="23"/>
      <c r="AZ3266" s="23"/>
      <c r="BA3266" s="23"/>
      <c r="BB3266" s="23"/>
      <c r="BC3266" s="23"/>
      <c r="BD3266" s="23"/>
      <c r="BE3266" s="23"/>
      <c r="BF3266" s="23"/>
    </row>
    <row r="3267" spans="40:58">
      <c r="AN3267" s="23"/>
      <c r="AO3267" s="23"/>
      <c r="AP3267" s="23"/>
      <c r="AQ3267" s="23"/>
      <c r="AR3267" s="23"/>
      <c r="AS3267" s="23"/>
      <c r="AT3267" s="23"/>
      <c r="AU3267" s="23"/>
      <c r="AV3267" s="23"/>
      <c r="AW3267" s="23"/>
      <c r="AX3267" s="23"/>
      <c r="AY3267" s="23"/>
      <c r="AZ3267" s="23"/>
      <c r="BA3267" s="23"/>
      <c r="BB3267" s="23"/>
      <c r="BC3267" s="23"/>
      <c r="BD3267" s="23"/>
      <c r="BE3267" s="23"/>
      <c r="BF3267" s="23"/>
    </row>
    <row r="3268" spans="40:58">
      <c r="AN3268" s="23"/>
      <c r="AO3268" s="23"/>
      <c r="AP3268" s="23"/>
      <c r="AQ3268" s="23"/>
      <c r="AR3268" s="23"/>
      <c r="AS3268" s="23"/>
      <c r="AT3268" s="23"/>
      <c r="AU3268" s="23"/>
      <c r="AV3268" s="23"/>
      <c r="AW3268" s="23"/>
      <c r="AX3268" s="23"/>
      <c r="AY3268" s="23"/>
      <c r="AZ3268" s="23"/>
      <c r="BA3268" s="23"/>
      <c r="BB3268" s="23"/>
      <c r="BC3268" s="23"/>
      <c r="BD3268" s="23"/>
      <c r="BE3268" s="23"/>
      <c r="BF3268" s="23"/>
    </row>
    <row r="3269" spans="40:58">
      <c r="AN3269" s="23"/>
      <c r="AO3269" s="23"/>
      <c r="AP3269" s="23"/>
      <c r="AQ3269" s="23"/>
      <c r="AR3269" s="23"/>
      <c r="AS3269" s="23"/>
      <c r="AT3269" s="23"/>
      <c r="AU3269" s="23"/>
      <c r="AV3269" s="23"/>
      <c r="AW3269" s="23"/>
      <c r="AX3269" s="23"/>
      <c r="AY3269" s="23"/>
      <c r="AZ3269" s="23"/>
      <c r="BA3269" s="23"/>
      <c r="BB3269" s="23"/>
      <c r="BC3269" s="23"/>
      <c r="BD3269" s="23"/>
      <c r="BE3269" s="23"/>
      <c r="BF3269" s="23"/>
    </row>
    <row r="3270" spans="40:58">
      <c r="AN3270" s="23"/>
      <c r="AO3270" s="23"/>
      <c r="AP3270" s="23"/>
      <c r="AQ3270" s="23"/>
      <c r="AR3270" s="23"/>
      <c r="AS3270" s="23"/>
      <c r="AT3270" s="23"/>
      <c r="AU3270" s="23"/>
      <c r="AV3270" s="23"/>
      <c r="AW3270" s="23"/>
      <c r="AX3270" s="23"/>
      <c r="AY3270" s="23"/>
      <c r="AZ3270" s="23"/>
      <c r="BA3270" s="23"/>
      <c r="BB3270" s="23"/>
      <c r="BC3270" s="23"/>
      <c r="BD3270" s="23"/>
      <c r="BE3270" s="23"/>
      <c r="BF3270" s="23"/>
    </row>
    <row r="3271" spans="40:58">
      <c r="AN3271" s="23"/>
      <c r="AO3271" s="23"/>
      <c r="AP3271" s="23"/>
      <c r="AQ3271" s="23"/>
      <c r="AR3271" s="23"/>
      <c r="AS3271" s="23"/>
      <c r="AT3271" s="23"/>
      <c r="AU3271" s="23"/>
      <c r="AV3271" s="23"/>
      <c r="AW3271" s="23"/>
      <c r="AX3271" s="23"/>
      <c r="AY3271" s="23"/>
      <c r="AZ3271" s="23"/>
      <c r="BA3271" s="23"/>
      <c r="BB3271" s="23"/>
      <c r="BC3271" s="23"/>
      <c r="BD3271" s="23"/>
      <c r="BE3271" s="23"/>
      <c r="BF3271" s="23"/>
    </row>
    <row r="3272" spans="40:58">
      <c r="AN3272" s="23"/>
      <c r="AO3272" s="23"/>
      <c r="AP3272" s="23"/>
      <c r="AQ3272" s="23"/>
      <c r="AR3272" s="23"/>
      <c r="AS3272" s="23"/>
      <c r="AT3272" s="23"/>
      <c r="AU3272" s="23"/>
      <c r="AV3272" s="23"/>
      <c r="AW3272" s="23"/>
      <c r="AX3272" s="23"/>
      <c r="AY3272" s="23"/>
      <c r="AZ3272" s="23"/>
      <c r="BA3272" s="23"/>
      <c r="BB3272" s="23"/>
      <c r="BC3272" s="23"/>
      <c r="BD3272" s="23"/>
      <c r="BE3272" s="23"/>
      <c r="BF3272" s="23"/>
    </row>
    <row r="3273" spans="40:58">
      <c r="AN3273" s="23"/>
      <c r="AO3273" s="23"/>
      <c r="AP3273" s="23"/>
      <c r="AQ3273" s="23"/>
      <c r="AR3273" s="23"/>
      <c r="AS3273" s="23"/>
      <c r="AT3273" s="23"/>
      <c r="AU3273" s="23"/>
      <c r="AV3273" s="23"/>
      <c r="AW3273" s="23"/>
      <c r="AX3273" s="23"/>
      <c r="AY3273" s="23"/>
      <c r="AZ3273" s="23"/>
      <c r="BA3273" s="23"/>
      <c r="BB3273" s="23"/>
      <c r="BC3273" s="23"/>
      <c r="BD3273" s="23"/>
      <c r="BE3273" s="23"/>
      <c r="BF3273" s="23"/>
    </row>
    <row r="3274" spans="40:58">
      <c r="AN3274" s="23"/>
      <c r="AO3274" s="23"/>
      <c r="AP3274" s="23"/>
      <c r="AQ3274" s="23"/>
      <c r="AR3274" s="23"/>
      <c r="AS3274" s="23"/>
      <c r="AT3274" s="23"/>
      <c r="AU3274" s="23"/>
      <c r="AV3274" s="23"/>
      <c r="AW3274" s="23"/>
      <c r="AX3274" s="23"/>
      <c r="AY3274" s="23"/>
      <c r="AZ3274" s="23"/>
      <c r="BA3274" s="23"/>
      <c r="BB3274" s="23"/>
      <c r="BC3274" s="23"/>
      <c r="BD3274" s="23"/>
      <c r="BE3274" s="23"/>
      <c r="BF3274" s="23"/>
    </row>
    <row r="3275" spans="40:58">
      <c r="AN3275" s="23"/>
      <c r="AO3275" s="23"/>
      <c r="AP3275" s="23"/>
      <c r="AQ3275" s="23"/>
      <c r="AR3275" s="23"/>
      <c r="AS3275" s="23"/>
      <c r="AT3275" s="23"/>
      <c r="AU3275" s="23"/>
      <c r="AV3275" s="23"/>
      <c r="AW3275" s="23"/>
      <c r="AX3275" s="23"/>
      <c r="AY3275" s="23"/>
      <c r="AZ3275" s="23"/>
      <c r="BA3275" s="23"/>
      <c r="BB3275" s="23"/>
      <c r="BC3275" s="23"/>
      <c r="BD3275" s="23"/>
      <c r="BE3275" s="23"/>
      <c r="BF3275" s="23"/>
    </row>
    <row r="3276" spans="40:58">
      <c r="AN3276" s="23"/>
      <c r="AO3276" s="23"/>
      <c r="AP3276" s="23"/>
      <c r="AQ3276" s="23"/>
      <c r="AR3276" s="23"/>
      <c r="AS3276" s="23"/>
      <c r="AT3276" s="23"/>
      <c r="AU3276" s="23"/>
      <c r="AV3276" s="23"/>
      <c r="AW3276" s="23"/>
      <c r="AX3276" s="23"/>
      <c r="AY3276" s="23"/>
      <c r="AZ3276" s="23"/>
      <c r="BA3276" s="23"/>
      <c r="BB3276" s="23"/>
      <c r="BC3276" s="23"/>
      <c r="BD3276" s="23"/>
      <c r="BE3276" s="23"/>
      <c r="BF3276" s="23"/>
    </row>
    <row r="3277" spans="40:58">
      <c r="AN3277" s="23"/>
      <c r="AO3277" s="23"/>
      <c r="AP3277" s="23"/>
      <c r="AQ3277" s="23"/>
      <c r="AR3277" s="23"/>
      <c r="AS3277" s="23"/>
      <c r="AT3277" s="23"/>
      <c r="AU3277" s="23"/>
      <c r="AV3277" s="23"/>
      <c r="AW3277" s="23"/>
      <c r="AX3277" s="23"/>
      <c r="AY3277" s="23"/>
      <c r="AZ3277" s="23"/>
      <c r="BA3277" s="23"/>
      <c r="BB3277" s="23"/>
      <c r="BC3277" s="23"/>
      <c r="BD3277" s="23"/>
      <c r="BE3277" s="23"/>
      <c r="BF3277" s="23"/>
    </row>
    <row r="3278" spans="40:58">
      <c r="AN3278" s="23"/>
      <c r="AO3278" s="23"/>
      <c r="AP3278" s="23"/>
      <c r="AQ3278" s="23"/>
      <c r="AR3278" s="23"/>
      <c r="AS3278" s="23"/>
      <c r="AT3278" s="23"/>
      <c r="AU3278" s="23"/>
      <c r="AV3278" s="23"/>
      <c r="AW3278" s="23"/>
      <c r="AX3278" s="23"/>
      <c r="AY3278" s="23"/>
      <c r="AZ3278" s="23"/>
      <c r="BA3278" s="23"/>
      <c r="BB3278" s="23"/>
      <c r="BC3278" s="23"/>
      <c r="BD3278" s="23"/>
      <c r="BE3278" s="23"/>
      <c r="BF3278" s="23"/>
    </row>
    <row r="3279" spans="40:58">
      <c r="AN3279" s="23"/>
      <c r="AO3279" s="23"/>
      <c r="AP3279" s="23"/>
      <c r="AQ3279" s="23"/>
      <c r="AR3279" s="23"/>
      <c r="AS3279" s="23"/>
      <c r="AT3279" s="23"/>
      <c r="AU3279" s="23"/>
      <c r="AV3279" s="23"/>
      <c r="AW3279" s="23"/>
      <c r="AX3279" s="23"/>
      <c r="AY3279" s="23"/>
      <c r="AZ3279" s="23"/>
      <c r="BA3279" s="23"/>
      <c r="BB3279" s="23"/>
      <c r="BC3279" s="23"/>
      <c r="BD3279" s="23"/>
      <c r="BE3279" s="23"/>
      <c r="BF3279" s="23"/>
    </row>
    <row r="3280" spans="40:58">
      <c r="AN3280" s="23"/>
      <c r="AO3280" s="23"/>
      <c r="AP3280" s="23"/>
      <c r="AQ3280" s="23"/>
      <c r="AR3280" s="23"/>
      <c r="AS3280" s="23"/>
      <c r="AT3280" s="23"/>
      <c r="AU3280" s="23"/>
      <c r="AV3280" s="23"/>
      <c r="AW3280" s="23"/>
      <c r="AX3280" s="23"/>
      <c r="AY3280" s="23"/>
      <c r="AZ3280" s="23"/>
      <c r="BA3280" s="23"/>
      <c r="BB3280" s="23"/>
      <c r="BC3280" s="23"/>
      <c r="BD3280" s="23"/>
      <c r="BE3280" s="23"/>
      <c r="BF3280" s="23"/>
    </row>
    <row r="3281" spans="40:58">
      <c r="AN3281" s="23"/>
      <c r="AO3281" s="23"/>
      <c r="AP3281" s="23"/>
      <c r="AQ3281" s="23"/>
      <c r="AR3281" s="23"/>
      <c r="AS3281" s="23"/>
      <c r="AT3281" s="23"/>
      <c r="AU3281" s="23"/>
      <c r="AV3281" s="23"/>
      <c r="AW3281" s="23"/>
      <c r="AX3281" s="23"/>
      <c r="AY3281" s="23"/>
      <c r="AZ3281" s="23"/>
      <c r="BA3281" s="23"/>
      <c r="BB3281" s="23"/>
      <c r="BC3281" s="23"/>
      <c r="BD3281" s="23"/>
      <c r="BE3281" s="23"/>
      <c r="BF3281" s="23"/>
    </row>
    <row r="3282" spans="40:58">
      <c r="AN3282" s="23"/>
      <c r="AO3282" s="23"/>
      <c r="AP3282" s="23"/>
      <c r="AQ3282" s="23"/>
      <c r="AR3282" s="23"/>
      <c r="AS3282" s="23"/>
      <c r="AT3282" s="23"/>
      <c r="AU3282" s="23"/>
      <c r="AV3282" s="23"/>
      <c r="AW3282" s="23"/>
      <c r="AX3282" s="23"/>
      <c r="AY3282" s="23"/>
      <c r="AZ3282" s="23"/>
      <c r="BA3282" s="23"/>
      <c r="BB3282" s="23"/>
      <c r="BC3282" s="23"/>
      <c r="BD3282" s="23"/>
      <c r="BE3282" s="23"/>
      <c r="BF3282" s="23"/>
    </row>
    <row r="3283" spans="40:58">
      <c r="AN3283" s="23"/>
      <c r="AO3283" s="23"/>
      <c r="AP3283" s="23"/>
      <c r="AQ3283" s="23"/>
      <c r="AR3283" s="23"/>
      <c r="AS3283" s="23"/>
      <c r="AT3283" s="23"/>
      <c r="AU3283" s="23"/>
      <c r="AV3283" s="23"/>
      <c r="AW3283" s="23"/>
      <c r="AX3283" s="23"/>
      <c r="AY3283" s="23"/>
      <c r="AZ3283" s="23"/>
      <c r="BA3283" s="23"/>
      <c r="BB3283" s="23"/>
      <c r="BC3283" s="23"/>
      <c r="BD3283" s="23"/>
      <c r="BE3283" s="23"/>
      <c r="BF3283" s="23"/>
    </row>
    <row r="3284" spans="40:58">
      <c r="AN3284" s="23"/>
      <c r="AO3284" s="23"/>
      <c r="AP3284" s="23"/>
      <c r="AQ3284" s="23"/>
      <c r="AR3284" s="23"/>
      <c r="AS3284" s="23"/>
      <c r="AT3284" s="23"/>
      <c r="AU3284" s="23"/>
      <c r="AV3284" s="23"/>
      <c r="AW3284" s="23"/>
      <c r="AX3284" s="23"/>
      <c r="AY3284" s="23"/>
      <c r="AZ3284" s="23"/>
      <c r="BA3284" s="23"/>
      <c r="BB3284" s="23"/>
      <c r="BC3284" s="23"/>
      <c r="BD3284" s="23"/>
      <c r="BE3284" s="23"/>
      <c r="BF3284" s="23"/>
    </row>
    <row r="3285" spans="40:58">
      <c r="AN3285" s="23"/>
      <c r="AO3285" s="23"/>
      <c r="AP3285" s="23"/>
      <c r="AQ3285" s="23"/>
      <c r="AR3285" s="23"/>
      <c r="AS3285" s="23"/>
      <c r="AT3285" s="23"/>
      <c r="AU3285" s="23"/>
      <c r="AV3285" s="23"/>
      <c r="AW3285" s="23"/>
      <c r="AX3285" s="23"/>
      <c r="AY3285" s="23"/>
      <c r="AZ3285" s="23"/>
      <c r="BA3285" s="23"/>
      <c r="BB3285" s="23"/>
      <c r="BC3285" s="23"/>
      <c r="BD3285" s="23"/>
      <c r="BE3285" s="23"/>
      <c r="BF3285" s="23"/>
    </row>
    <row r="3286" spans="40:58">
      <c r="AN3286" s="23"/>
      <c r="AO3286" s="23"/>
      <c r="AP3286" s="23"/>
      <c r="AQ3286" s="23"/>
      <c r="AR3286" s="23"/>
      <c r="AS3286" s="23"/>
      <c r="AT3286" s="23"/>
      <c r="AU3286" s="23"/>
      <c r="AV3286" s="23"/>
      <c r="AW3286" s="23"/>
      <c r="AX3286" s="23"/>
      <c r="AY3286" s="23"/>
      <c r="AZ3286" s="23"/>
      <c r="BA3286" s="23"/>
      <c r="BB3286" s="23"/>
      <c r="BC3286" s="23"/>
      <c r="BD3286" s="23"/>
      <c r="BE3286" s="23"/>
      <c r="BF3286" s="23"/>
    </row>
    <row r="3287" spans="40:58">
      <c r="AN3287" s="23"/>
      <c r="AO3287" s="23"/>
      <c r="AP3287" s="23"/>
      <c r="AQ3287" s="23"/>
      <c r="AR3287" s="23"/>
      <c r="AS3287" s="23"/>
      <c r="AT3287" s="23"/>
      <c r="AU3287" s="23"/>
      <c r="AV3287" s="23"/>
      <c r="AW3287" s="23"/>
      <c r="AX3287" s="23"/>
      <c r="AY3287" s="23"/>
      <c r="AZ3287" s="23"/>
      <c r="BA3287" s="23"/>
      <c r="BB3287" s="23"/>
      <c r="BC3287" s="23"/>
      <c r="BD3287" s="23"/>
      <c r="BE3287" s="23"/>
      <c r="BF3287" s="23"/>
    </row>
    <row r="3288" spans="40:58">
      <c r="AN3288" s="23"/>
      <c r="AO3288" s="23"/>
      <c r="AP3288" s="23"/>
      <c r="AQ3288" s="23"/>
      <c r="AR3288" s="23"/>
      <c r="AS3288" s="23"/>
      <c r="AT3288" s="23"/>
      <c r="AU3288" s="23"/>
      <c r="AV3288" s="23"/>
      <c r="AW3288" s="23"/>
      <c r="AX3288" s="23"/>
      <c r="AY3288" s="23"/>
      <c r="AZ3288" s="23"/>
      <c r="BA3288" s="23"/>
      <c r="BB3288" s="23"/>
      <c r="BC3288" s="23"/>
      <c r="BD3288" s="23"/>
      <c r="BE3288" s="23"/>
      <c r="BF3288" s="23"/>
    </row>
    <row r="3289" spans="40:58">
      <c r="AN3289" s="23"/>
      <c r="AO3289" s="23"/>
      <c r="AP3289" s="23"/>
      <c r="AQ3289" s="23"/>
      <c r="AR3289" s="23"/>
      <c r="AS3289" s="23"/>
      <c r="AT3289" s="23"/>
      <c r="AU3289" s="23"/>
      <c r="AV3289" s="23"/>
      <c r="AW3289" s="23"/>
      <c r="AX3289" s="23"/>
      <c r="AY3289" s="23"/>
      <c r="AZ3289" s="23"/>
      <c r="BA3289" s="23"/>
      <c r="BB3289" s="23"/>
      <c r="BC3289" s="23"/>
      <c r="BD3289" s="23"/>
      <c r="BE3289" s="23"/>
      <c r="BF3289" s="23"/>
    </row>
    <row r="3290" spans="40:58">
      <c r="AN3290" s="23"/>
      <c r="AO3290" s="23"/>
      <c r="AP3290" s="23"/>
      <c r="AQ3290" s="23"/>
      <c r="AR3290" s="23"/>
      <c r="AS3290" s="23"/>
      <c r="AT3290" s="23"/>
      <c r="AU3290" s="23"/>
      <c r="AV3290" s="23"/>
      <c r="AW3290" s="23"/>
      <c r="AX3290" s="23"/>
      <c r="AY3290" s="23"/>
      <c r="AZ3290" s="23"/>
      <c r="BA3290" s="23"/>
      <c r="BB3290" s="23"/>
      <c r="BC3290" s="23"/>
      <c r="BD3290" s="23"/>
      <c r="BE3290" s="23"/>
      <c r="BF3290" s="23"/>
    </row>
    <row r="3291" spans="40:58">
      <c r="AN3291" s="23"/>
      <c r="AO3291" s="23"/>
      <c r="AP3291" s="23"/>
      <c r="AQ3291" s="23"/>
      <c r="AR3291" s="23"/>
      <c r="AS3291" s="23"/>
      <c r="AT3291" s="23"/>
      <c r="AU3291" s="23"/>
      <c r="AV3291" s="23"/>
      <c r="AW3291" s="23"/>
      <c r="AX3291" s="23"/>
      <c r="AY3291" s="23"/>
      <c r="AZ3291" s="23"/>
      <c r="BA3291" s="23"/>
      <c r="BB3291" s="23"/>
      <c r="BC3291" s="23"/>
      <c r="BD3291" s="23"/>
      <c r="BE3291" s="23"/>
      <c r="BF3291" s="23"/>
    </row>
    <row r="3292" spans="40:58">
      <c r="AN3292" s="23"/>
      <c r="AO3292" s="23"/>
      <c r="AP3292" s="23"/>
      <c r="AQ3292" s="23"/>
      <c r="AR3292" s="23"/>
      <c r="AS3292" s="23"/>
      <c r="AT3292" s="23"/>
      <c r="AU3292" s="23"/>
      <c r="AV3292" s="23"/>
      <c r="AW3292" s="23"/>
      <c r="AX3292" s="23"/>
      <c r="AY3292" s="23"/>
      <c r="AZ3292" s="23"/>
      <c r="BA3292" s="23"/>
      <c r="BB3292" s="23"/>
      <c r="BC3292" s="23"/>
      <c r="BD3292" s="23"/>
      <c r="BE3292" s="23"/>
      <c r="BF3292" s="23"/>
    </row>
    <row r="3293" spans="40:58">
      <c r="AN3293" s="23"/>
      <c r="AO3293" s="23"/>
      <c r="AP3293" s="23"/>
      <c r="AQ3293" s="23"/>
      <c r="AR3293" s="23"/>
      <c r="AS3293" s="23"/>
      <c r="AT3293" s="23"/>
      <c r="AU3293" s="23"/>
      <c r="AV3293" s="23"/>
      <c r="AW3293" s="23"/>
      <c r="AX3293" s="23"/>
      <c r="AY3293" s="23"/>
      <c r="AZ3293" s="23"/>
      <c r="BA3293" s="23"/>
      <c r="BB3293" s="23"/>
      <c r="BC3293" s="23"/>
      <c r="BD3293" s="23"/>
      <c r="BE3293" s="23"/>
      <c r="BF3293" s="23"/>
    </row>
    <row r="3294" spans="40:58">
      <c r="AN3294" s="23"/>
      <c r="AO3294" s="23"/>
      <c r="AP3294" s="23"/>
      <c r="AQ3294" s="23"/>
      <c r="AR3294" s="23"/>
      <c r="AS3294" s="23"/>
      <c r="AT3294" s="23"/>
      <c r="AU3294" s="23"/>
      <c r="AV3294" s="23"/>
      <c r="AW3294" s="23"/>
      <c r="AX3294" s="23"/>
      <c r="AY3294" s="23"/>
      <c r="AZ3294" s="23"/>
      <c r="BA3294" s="23"/>
      <c r="BB3294" s="23"/>
      <c r="BC3294" s="23"/>
      <c r="BD3294" s="23"/>
      <c r="BE3294" s="23"/>
      <c r="BF3294" s="23"/>
    </row>
    <row r="3295" spans="40:58">
      <c r="AN3295" s="23"/>
      <c r="AO3295" s="23"/>
      <c r="AP3295" s="23"/>
      <c r="AQ3295" s="23"/>
      <c r="AR3295" s="23"/>
      <c r="AS3295" s="23"/>
      <c r="AT3295" s="23"/>
      <c r="AU3295" s="23"/>
      <c r="AV3295" s="23"/>
      <c r="AW3295" s="23"/>
      <c r="AX3295" s="23"/>
      <c r="AY3295" s="23"/>
      <c r="AZ3295" s="23"/>
      <c r="BA3295" s="23"/>
      <c r="BB3295" s="23"/>
      <c r="BC3295" s="23"/>
      <c r="BD3295" s="23"/>
      <c r="BE3295" s="23"/>
      <c r="BF3295" s="23"/>
    </row>
    <row r="3296" spans="40:58">
      <c r="AN3296" s="23"/>
      <c r="AO3296" s="23"/>
      <c r="AP3296" s="23"/>
      <c r="AQ3296" s="23"/>
      <c r="AR3296" s="23"/>
      <c r="AS3296" s="23"/>
      <c r="AT3296" s="23"/>
      <c r="AU3296" s="23"/>
      <c r="AV3296" s="23"/>
      <c r="AW3296" s="23"/>
      <c r="AX3296" s="23"/>
      <c r="AY3296" s="23"/>
      <c r="AZ3296" s="23"/>
      <c r="BA3296" s="23"/>
      <c r="BB3296" s="23"/>
      <c r="BC3296" s="23"/>
      <c r="BD3296" s="23"/>
      <c r="BE3296" s="23"/>
      <c r="BF3296" s="23"/>
    </row>
    <row r="3297" spans="40:58">
      <c r="AN3297" s="23"/>
      <c r="AO3297" s="23"/>
      <c r="AP3297" s="23"/>
      <c r="AQ3297" s="23"/>
      <c r="AR3297" s="23"/>
      <c r="AS3297" s="23"/>
      <c r="AT3297" s="23"/>
      <c r="AU3297" s="23"/>
      <c r="AV3297" s="23"/>
      <c r="AW3297" s="23"/>
      <c r="AX3297" s="23"/>
      <c r="AY3297" s="23"/>
      <c r="AZ3297" s="23"/>
      <c r="BA3297" s="23"/>
      <c r="BB3297" s="23"/>
      <c r="BC3297" s="23"/>
      <c r="BD3297" s="23"/>
      <c r="BE3297" s="23"/>
      <c r="BF3297" s="23"/>
    </row>
    <row r="3298" spans="40:58">
      <c r="AN3298" s="23"/>
      <c r="AO3298" s="23"/>
      <c r="AP3298" s="23"/>
      <c r="AQ3298" s="23"/>
      <c r="AR3298" s="23"/>
      <c r="AS3298" s="23"/>
      <c r="AT3298" s="23"/>
      <c r="AU3298" s="23"/>
      <c r="AV3298" s="23"/>
      <c r="AW3298" s="23"/>
      <c r="AX3298" s="23"/>
      <c r="AY3298" s="23"/>
      <c r="AZ3298" s="23"/>
      <c r="BA3298" s="23"/>
      <c r="BB3298" s="23"/>
      <c r="BC3298" s="23"/>
      <c r="BD3298" s="23"/>
      <c r="BE3298" s="23"/>
      <c r="BF3298" s="23"/>
    </row>
    <row r="3299" spans="40:58">
      <c r="AN3299" s="23"/>
      <c r="AO3299" s="23"/>
      <c r="AP3299" s="23"/>
      <c r="AQ3299" s="23"/>
      <c r="AR3299" s="23"/>
      <c r="AS3299" s="23"/>
      <c r="AT3299" s="23"/>
      <c r="AU3299" s="23"/>
      <c r="AV3299" s="23"/>
      <c r="AW3299" s="23"/>
      <c r="AX3299" s="23"/>
      <c r="AY3299" s="23"/>
      <c r="AZ3299" s="23"/>
      <c r="BA3299" s="23"/>
      <c r="BB3299" s="23"/>
      <c r="BC3299" s="23"/>
      <c r="BD3299" s="23"/>
      <c r="BE3299" s="23"/>
      <c r="BF3299" s="23"/>
    </row>
    <row r="3300" spans="40:58">
      <c r="AN3300" s="23"/>
      <c r="AO3300" s="23"/>
      <c r="AP3300" s="23"/>
      <c r="AQ3300" s="23"/>
      <c r="AR3300" s="23"/>
      <c r="AS3300" s="23"/>
      <c r="AT3300" s="23"/>
      <c r="AU3300" s="23"/>
      <c r="AV3300" s="23"/>
      <c r="AW3300" s="23"/>
      <c r="AX3300" s="23"/>
      <c r="AY3300" s="23"/>
      <c r="AZ3300" s="23"/>
      <c r="BA3300" s="23"/>
      <c r="BB3300" s="23"/>
      <c r="BC3300" s="23"/>
      <c r="BD3300" s="23"/>
      <c r="BE3300" s="23"/>
      <c r="BF3300" s="23"/>
    </row>
    <row r="3301" spans="40:58">
      <c r="AN3301" s="23"/>
      <c r="AO3301" s="23"/>
      <c r="AP3301" s="23"/>
      <c r="AQ3301" s="23"/>
      <c r="AR3301" s="23"/>
      <c r="AS3301" s="23"/>
      <c r="AT3301" s="23"/>
      <c r="AU3301" s="23"/>
      <c r="AV3301" s="23"/>
      <c r="AW3301" s="23"/>
      <c r="AX3301" s="23"/>
      <c r="AY3301" s="23"/>
      <c r="AZ3301" s="23"/>
      <c r="BA3301" s="23"/>
      <c r="BB3301" s="23"/>
      <c r="BC3301" s="23"/>
      <c r="BD3301" s="23"/>
      <c r="BE3301" s="23"/>
      <c r="BF3301" s="23"/>
    </row>
    <row r="3302" spans="40:58">
      <c r="AN3302" s="23"/>
      <c r="AO3302" s="23"/>
      <c r="AP3302" s="23"/>
      <c r="AQ3302" s="23"/>
      <c r="AR3302" s="23"/>
      <c r="AS3302" s="23"/>
      <c r="AT3302" s="23"/>
      <c r="AU3302" s="23"/>
      <c r="AV3302" s="23"/>
      <c r="AW3302" s="23"/>
      <c r="AX3302" s="23"/>
      <c r="AY3302" s="23"/>
      <c r="AZ3302" s="23"/>
      <c r="BA3302" s="23"/>
      <c r="BB3302" s="23"/>
      <c r="BC3302" s="23"/>
      <c r="BD3302" s="23"/>
      <c r="BE3302" s="23"/>
      <c r="BF3302" s="23"/>
    </row>
    <row r="3303" spans="40:58">
      <c r="AN3303" s="23"/>
      <c r="AO3303" s="23"/>
      <c r="AP3303" s="23"/>
      <c r="AQ3303" s="23"/>
      <c r="AR3303" s="23"/>
      <c r="AS3303" s="23"/>
      <c r="AT3303" s="23"/>
      <c r="AU3303" s="23"/>
      <c r="AV3303" s="23"/>
      <c r="AW3303" s="23"/>
      <c r="AX3303" s="23"/>
      <c r="AY3303" s="23"/>
      <c r="AZ3303" s="23"/>
      <c r="BA3303" s="23"/>
      <c r="BB3303" s="23"/>
      <c r="BC3303" s="23"/>
      <c r="BD3303" s="23"/>
      <c r="BE3303" s="23"/>
      <c r="BF3303" s="23"/>
    </row>
    <row r="3304" spans="40:58">
      <c r="AN3304" s="23"/>
      <c r="AO3304" s="23"/>
      <c r="AP3304" s="23"/>
      <c r="AQ3304" s="23"/>
      <c r="AR3304" s="23"/>
      <c r="AS3304" s="23"/>
      <c r="AT3304" s="23"/>
      <c r="AU3304" s="23"/>
      <c r="AV3304" s="23"/>
      <c r="AW3304" s="23"/>
      <c r="AX3304" s="23"/>
      <c r="AY3304" s="23"/>
      <c r="AZ3304" s="23"/>
      <c r="BA3304" s="23"/>
      <c r="BB3304" s="23"/>
      <c r="BC3304" s="23"/>
      <c r="BD3304" s="23"/>
      <c r="BE3304" s="23"/>
      <c r="BF3304" s="23"/>
    </row>
    <row r="3305" spans="40:58">
      <c r="AN3305" s="23"/>
      <c r="AO3305" s="23"/>
      <c r="AP3305" s="23"/>
      <c r="AQ3305" s="23"/>
      <c r="AR3305" s="23"/>
      <c r="AS3305" s="23"/>
      <c r="AT3305" s="23"/>
      <c r="AU3305" s="23"/>
      <c r="AV3305" s="23"/>
      <c r="AW3305" s="23"/>
      <c r="AX3305" s="23"/>
      <c r="AY3305" s="23"/>
      <c r="AZ3305" s="23"/>
      <c r="BA3305" s="23"/>
      <c r="BB3305" s="23"/>
      <c r="BC3305" s="23"/>
      <c r="BD3305" s="23"/>
      <c r="BE3305" s="23"/>
      <c r="BF3305" s="23"/>
    </row>
    <row r="3306" spans="40:58">
      <c r="AN3306" s="23"/>
      <c r="AO3306" s="23"/>
      <c r="AP3306" s="23"/>
      <c r="AQ3306" s="23"/>
      <c r="AR3306" s="23"/>
      <c r="AS3306" s="23"/>
      <c r="AT3306" s="23"/>
      <c r="AU3306" s="23"/>
      <c r="AV3306" s="23"/>
      <c r="AW3306" s="23"/>
      <c r="AX3306" s="23"/>
      <c r="AY3306" s="23"/>
      <c r="AZ3306" s="23"/>
      <c r="BA3306" s="23"/>
      <c r="BB3306" s="23"/>
      <c r="BC3306" s="23"/>
      <c r="BD3306" s="23"/>
      <c r="BE3306" s="23"/>
      <c r="BF3306" s="23"/>
    </row>
    <row r="3307" spans="40:58">
      <c r="AN3307" s="23"/>
      <c r="AO3307" s="23"/>
      <c r="AP3307" s="23"/>
      <c r="AQ3307" s="23"/>
      <c r="AR3307" s="23"/>
      <c r="AS3307" s="23"/>
      <c r="AT3307" s="23"/>
      <c r="AU3307" s="23"/>
      <c r="AV3307" s="23"/>
      <c r="AW3307" s="23"/>
      <c r="AX3307" s="23"/>
      <c r="AY3307" s="23"/>
      <c r="AZ3307" s="23"/>
      <c r="BA3307" s="23"/>
      <c r="BB3307" s="23"/>
      <c r="BC3307" s="23"/>
      <c r="BD3307" s="23"/>
      <c r="BE3307" s="23"/>
      <c r="BF3307" s="23"/>
    </row>
    <row r="3308" spans="40:58">
      <c r="AN3308" s="23"/>
      <c r="AO3308" s="23"/>
      <c r="AP3308" s="23"/>
      <c r="AQ3308" s="23"/>
      <c r="AR3308" s="23"/>
      <c r="AS3308" s="23"/>
      <c r="AT3308" s="23"/>
      <c r="AU3308" s="23"/>
      <c r="AV3308" s="23"/>
      <c r="AW3308" s="23"/>
      <c r="AX3308" s="23"/>
      <c r="AY3308" s="23"/>
      <c r="AZ3308" s="23"/>
      <c r="BA3308" s="23"/>
      <c r="BB3308" s="23"/>
      <c r="BC3308" s="23"/>
      <c r="BD3308" s="23"/>
      <c r="BE3308" s="23"/>
      <c r="BF3308" s="23"/>
    </row>
    <row r="3309" spans="40:58">
      <c r="AN3309" s="23"/>
      <c r="AO3309" s="23"/>
      <c r="AP3309" s="23"/>
      <c r="AQ3309" s="23"/>
      <c r="AR3309" s="23"/>
      <c r="AS3309" s="23"/>
      <c r="AT3309" s="23"/>
      <c r="AU3309" s="23"/>
      <c r="AV3309" s="23"/>
      <c r="AW3309" s="23"/>
      <c r="AX3309" s="23"/>
      <c r="AY3309" s="23"/>
      <c r="AZ3309" s="23"/>
      <c r="BA3309" s="23"/>
      <c r="BB3309" s="23"/>
      <c r="BC3309" s="23"/>
      <c r="BD3309" s="23"/>
      <c r="BE3309" s="23"/>
      <c r="BF3309" s="23"/>
    </row>
    <row r="3310" spans="40:58">
      <c r="AN3310" s="23"/>
      <c r="AO3310" s="23"/>
      <c r="AP3310" s="23"/>
      <c r="AQ3310" s="23"/>
      <c r="AR3310" s="23"/>
      <c r="AS3310" s="23"/>
      <c r="AT3310" s="23"/>
      <c r="AU3310" s="23"/>
      <c r="AV3310" s="23"/>
      <c r="AW3310" s="23"/>
      <c r="AX3310" s="23"/>
      <c r="AY3310" s="23"/>
      <c r="AZ3310" s="23"/>
      <c r="BA3310" s="23"/>
      <c r="BB3310" s="23"/>
      <c r="BC3310" s="23"/>
      <c r="BD3310" s="23"/>
      <c r="BE3310" s="23"/>
      <c r="BF3310" s="23"/>
    </row>
    <row r="3311" spans="40:58">
      <c r="AN3311" s="23"/>
      <c r="AO3311" s="23"/>
      <c r="AP3311" s="23"/>
      <c r="AQ3311" s="23"/>
      <c r="AR3311" s="23"/>
      <c r="AS3311" s="23"/>
      <c r="AT3311" s="23"/>
      <c r="AU3311" s="23"/>
      <c r="AV3311" s="23"/>
      <c r="AW3311" s="23"/>
      <c r="AX3311" s="23"/>
      <c r="AY3311" s="23"/>
      <c r="AZ3311" s="23"/>
      <c r="BA3311" s="23"/>
      <c r="BB3311" s="23"/>
      <c r="BC3311" s="23"/>
      <c r="BD3311" s="23"/>
      <c r="BE3311" s="23"/>
      <c r="BF3311" s="23"/>
    </row>
    <row r="3312" spans="40:58">
      <c r="AN3312" s="23"/>
      <c r="AO3312" s="23"/>
      <c r="AP3312" s="23"/>
      <c r="AQ3312" s="23"/>
      <c r="AR3312" s="23"/>
      <c r="AS3312" s="23"/>
      <c r="AT3312" s="23"/>
      <c r="AU3312" s="23"/>
      <c r="AV3312" s="23"/>
      <c r="AW3312" s="23"/>
      <c r="AX3312" s="23"/>
      <c r="AY3312" s="23"/>
      <c r="AZ3312" s="23"/>
      <c r="BA3312" s="23"/>
      <c r="BB3312" s="23"/>
      <c r="BC3312" s="23"/>
      <c r="BD3312" s="23"/>
      <c r="BE3312" s="23"/>
      <c r="BF3312" s="23"/>
    </row>
    <row r="3313" spans="40:58">
      <c r="AN3313" s="23"/>
      <c r="AO3313" s="23"/>
      <c r="AP3313" s="23"/>
      <c r="AQ3313" s="23"/>
      <c r="AR3313" s="23"/>
      <c r="AS3313" s="23"/>
      <c r="AT3313" s="23"/>
      <c r="AU3313" s="23"/>
      <c r="AV3313" s="23"/>
      <c r="AW3313" s="23"/>
      <c r="AX3313" s="23"/>
      <c r="AY3313" s="23"/>
      <c r="AZ3313" s="23"/>
      <c r="BA3313" s="23"/>
      <c r="BB3313" s="23"/>
      <c r="BC3313" s="23"/>
      <c r="BD3313" s="23"/>
      <c r="BE3313" s="23"/>
      <c r="BF3313" s="23"/>
    </row>
    <row r="3314" spans="40:58">
      <c r="AN3314" s="23"/>
      <c r="AO3314" s="23"/>
      <c r="AP3314" s="23"/>
      <c r="AQ3314" s="23"/>
      <c r="AR3314" s="23"/>
      <c r="AS3314" s="23"/>
      <c r="AT3314" s="23"/>
      <c r="AU3314" s="23"/>
      <c r="AV3314" s="23"/>
      <c r="AW3314" s="23"/>
      <c r="AX3314" s="23"/>
      <c r="AY3314" s="23"/>
      <c r="AZ3314" s="23"/>
      <c r="BA3314" s="23"/>
      <c r="BB3314" s="23"/>
      <c r="BC3314" s="23"/>
      <c r="BD3314" s="23"/>
      <c r="BE3314" s="23"/>
      <c r="BF3314" s="23"/>
    </row>
    <row r="3315" spans="40:58">
      <c r="AN3315" s="23"/>
      <c r="AO3315" s="23"/>
      <c r="AP3315" s="23"/>
      <c r="AQ3315" s="23"/>
      <c r="AR3315" s="23"/>
      <c r="AS3315" s="23"/>
      <c r="AT3315" s="23"/>
      <c r="AU3315" s="23"/>
      <c r="AV3315" s="23"/>
      <c r="AW3315" s="23"/>
      <c r="AX3315" s="23"/>
      <c r="AY3315" s="23"/>
      <c r="AZ3315" s="23"/>
      <c r="BA3315" s="23"/>
      <c r="BB3315" s="23"/>
      <c r="BC3315" s="23"/>
      <c r="BD3315" s="23"/>
      <c r="BE3315" s="23"/>
      <c r="BF3315" s="23"/>
    </row>
    <row r="3316" spans="40:58">
      <c r="AN3316" s="23"/>
      <c r="AO3316" s="23"/>
      <c r="AP3316" s="23"/>
      <c r="AQ3316" s="23"/>
      <c r="AR3316" s="23"/>
      <c r="AS3316" s="23"/>
      <c r="AT3316" s="23"/>
      <c r="AU3316" s="23"/>
      <c r="AV3316" s="23"/>
      <c r="AW3316" s="23"/>
      <c r="AX3316" s="23"/>
      <c r="AY3316" s="23"/>
      <c r="AZ3316" s="23"/>
      <c r="BA3316" s="23"/>
      <c r="BB3316" s="23"/>
      <c r="BC3316" s="23"/>
      <c r="BD3316" s="23"/>
      <c r="BE3316" s="23"/>
      <c r="BF3316" s="23"/>
    </row>
    <row r="3317" spans="40:58">
      <c r="AN3317" s="23"/>
      <c r="AO3317" s="23"/>
      <c r="AP3317" s="23"/>
      <c r="AQ3317" s="23"/>
      <c r="AR3317" s="23"/>
      <c r="AS3317" s="23"/>
      <c r="AT3317" s="23"/>
      <c r="AU3317" s="23"/>
      <c r="AV3317" s="23"/>
      <c r="AW3317" s="23"/>
      <c r="AX3317" s="23"/>
      <c r="AY3317" s="23"/>
      <c r="AZ3317" s="23"/>
      <c r="BA3317" s="23"/>
      <c r="BB3317" s="23"/>
      <c r="BC3317" s="23"/>
      <c r="BD3317" s="23"/>
      <c r="BE3317" s="23"/>
      <c r="BF3317" s="23"/>
    </row>
    <row r="3318" spans="40:58">
      <c r="AN3318" s="23"/>
      <c r="AO3318" s="23"/>
      <c r="AP3318" s="23"/>
      <c r="AQ3318" s="23"/>
      <c r="AR3318" s="23"/>
      <c r="AS3318" s="23"/>
      <c r="AT3318" s="23"/>
      <c r="AU3318" s="23"/>
      <c r="AV3318" s="23"/>
      <c r="AW3318" s="23"/>
      <c r="AX3318" s="23"/>
      <c r="AY3318" s="23"/>
      <c r="AZ3318" s="23"/>
      <c r="BA3318" s="23"/>
      <c r="BB3318" s="23"/>
      <c r="BC3318" s="23"/>
      <c r="BD3318" s="23"/>
      <c r="BE3318" s="23"/>
      <c r="BF3318" s="23"/>
    </row>
    <row r="3319" spans="40:58">
      <c r="AN3319" s="23"/>
      <c r="AO3319" s="23"/>
      <c r="AP3319" s="23"/>
      <c r="AQ3319" s="23"/>
      <c r="AR3319" s="23"/>
      <c r="AS3319" s="23"/>
      <c r="AT3319" s="23"/>
      <c r="AU3319" s="23"/>
      <c r="AV3319" s="23"/>
      <c r="AW3319" s="23"/>
      <c r="AX3319" s="23"/>
      <c r="AY3319" s="23"/>
      <c r="AZ3319" s="23"/>
      <c r="BA3319" s="23"/>
      <c r="BB3319" s="23"/>
      <c r="BC3319" s="23"/>
      <c r="BD3319" s="23"/>
      <c r="BE3319" s="23"/>
      <c r="BF3319" s="23"/>
    </row>
    <row r="3320" spans="40:58">
      <c r="AN3320" s="23"/>
      <c r="AO3320" s="23"/>
      <c r="AP3320" s="23"/>
      <c r="AQ3320" s="23"/>
      <c r="AR3320" s="23"/>
      <c r="AS3320" s="23"/>
      <c r="AT3320" s="23"/>
      <c r="AU3320" s="23"/>
      <c r="AV3320" s="23"/>
      <c r="AW3320" s="23"/>
      <c r="AX3320" s="23"/>
      <c r="AY3320" s="23"/>
      <c r="AZ3320" s="23"/>
      <c r="BA3320" s="23"/>
      <c r="BB3320" s="23"/>
      <c r="BC3320" s="23"/>
      <c r="BD3320" s="23"/>
      <c r="BE3320" s="23"/>
      <c r="BF3320" s="23"/>
    </row>
    <row r="3321" spans="40:58">
      <c r="AN3321" s="23"/>
      <c r="AO3321" s="23"/>
      <c r="AP3321" s="23"/>
      <c r="AQ3321" s="23"/>
      <c r="AR3321" s="23"/>
      <c r="AS3321" s="23"/>
      <c r="AT3321" s="23"/>
      <c r="AU3321" s="23"/>
      <c r="AV3321" s="23"/>
      <c r="AW3321" s="23"/>
      <c r="AX3321" s="23"/>
      <c r="AY3321" s="23"/>
      <c r="AZ3321" s="23"/>
      <c r="BA3321" s="23"/>
      <c r="BB3321" s="23"/>
      <c r="BC3321" s="23"/>
      <c r="BD3321" s="23"/>
      <c r="BE3321" s="23"/>
      <c r="BF3321" s="23"/>
    </row>
    <row r="3322" spans="40:58">
      <c r="AN3322" s="23"/>
      <c r="AO3322" s="23"/>
      <c r="AP3322" s="23"/>
      <c r="AQ3322" s="23"/>
      <c r="AR3322" s="23"/>
      <c r="AS3322" s="23"/>
      <c r="AT3322" s="23"/>
      <c r="AU3322" s="23"/>
      <c r="AV3322" s="23"/>
      <c r="AW3322" s="23"/>
      <c r="AX3322" s="23"/>
      <c r="AY3322" s="23"/>
      <c r="AZ3322" s="23"/>
      <c r="BA3322" s="23"/>
      <c r="BB3322" s="23"/>
      <c r="BC3322" s="23"/>
      <c r="BD3322" s="23"/>
      <c r="BE3322" s="23"/>
      <c r="BF3322" s="23"/>
    </row>
    <row r="3323" spans="40:58">
      <c r="AN3323" s="23"/>
      <c r="AO3323" s="23"/>
      <c r="AP3323" s="23"/>
      <c r="AQ3323" s="23"/>
      <c r="AR3323" s="23"/>
      <c r="AS3323" s="23"/>
      <c r="AT3323" s="23"/>
      <c r="AU3323" s="23"/>
      <c r="AV3323" s="23"/>
      <c r="AW3323" s="23"/>
      <c r="AX3323" s="23"/>
      <c r="AY3323" s="23"/>
      <c r="AZ3323" s="23"/>
      <c r="BA3323" s="23"/>
      <c r="BB3323" s="23"/>
      <c r="BC3323" s="23"/>
      <c r="BD3323" s="23"/>
      <c r="BE3323" s="23"/>
      <c r="BF3323" s="23"/>
    </row>
    <row r="3324" spans="40:58">
      <c r="AN3324" s="23"/>
      <c r="AO3324" s="23"/>
      <c r="AP3324" s="23"/>
      <c r="AQ3324" s="23"/>
      <c r="AR3324" s="23"/>
      <c r="AS3324" s="23"/>
      <c r="AT3324" s="23"/>
      <c r="AU3324" s="23"/>
      <c r="AV3324" s="23"/>
      <c r="AW3324" s="23"/>
      <c r="AX3324" s="23"/>
      <c r="AY3324" s="23"/>
      <c r="AZ3324" s="23"/>
      <c r="BA3324" s="23"/>
      <c r="BB3324" s="23"/>
      <c r="BC3324" s="23"/>
      <c r="BD3324" s="23"/>
      <c r="BE3324" s="23"/>
      <c r="BF3324" s="23"/>
    </row>
    <row r="3325" spans="40:58">
      <c r="AN3325" s="23"/>
      <c r="AO3325" s="23"/>
      <c r="AP3325" s="23"/>
      <c r="AQ3325" s="23"/>
      <c r="AR3325" s="23"/>
      <c r="AS3325" s="23"/>
      <c r="AT3325" s="23"/>
      <c r="AU3325" s="23"/>
      <c r="AV3325" s="23"/>
      <c r="AW3325" s="23"/>
      <c r="AX3325" s="23"/>
      <c r="AY3325" s="23"/>
      <c r="AZ3325" s="23"/>
      <c r="BA3325" s="23"/>
      <c r="BB3325" s="23"/>
      <c r="BC3325" s="23"/>
      <c r="BD3325" s="23"/>
      <c r="BE3325" s="23"/>
      <c r="BF3325" s="23"/>
    </row>
    <row r="3326" spans="40:58">
      <c r="AN3326" s="23"/>
      <c r="AO3326" s="23"/>
      <c r="AP3326" s="23"/>
      <c r="AQ3326" s="23"/>
      <c r="AR3326" s="23"/>
      <c r="AS3326" s="23"/>
      <c r="AT3326" s="23"/>
      <c r="AU3326" s="23"/>
      <c r="AV3326" s="23"/>
      <c r="AW3326" s="23"/>
      <c r="AX3326" s="23"/>
      <c r="AY3326" s="23"/>
      <c r="AZ3326" s="23"/>
      <c r="BA3326" s="23"/>
      <c r="BB3326" s="23"/>
      <c r="BC3326" s="23"/>
      <c r="BD3326" s="23"/>
      <c r="BE3326" s="23"/>
      <c r="BF3326" s="23"/>
    </row>
    <row r="3327" spans="40:58">
      <c r="AN3327" s="23"/>
      <c r="AO3327" s="23"/>
      <c r="AP3327" s="23"/>
      <c r="AQ3327" s="23"/>
      <c r="AR3327" s="23"/>
      <c r="AS3327" s="23"/>
      <c r="AT3327" s="23"/>
      <c r="AU3327" s="23"/>
      <c r="AV3327" s="23"/>
      <c r="AW3327" s="23"/>
      <c r="AX3327" s="23"/>
      <c r="AY3327" s="23"/>
      <c r="AZ3327" s="23"/>
      <c r="BA3327" s="23"/>
      <c r="BB3327" s="23"/>
      <c r="BC3327" s="23"/>
      <c r="BD3327" s="23"/>
      <c r="BE3327" s="23"/>
      <c r="BF3327" s="23"/>
    </row>
    <row r="3328" spans="40:58">
      <c r="AN3328" s="23"/>
      <c r="AO3328" s="23"/>
      <c r="AP3328" s="23"/>
      <c r="AQ3328" s="23"/>
      <c r="AR3328" s="23"/>
      <c r="AS3328" s="23"/>
      <c r="AT3328" s="23"/>
      <c r="AU3328" s="23"/>
      <c r="AV3328" s="23"/>
      <c r="AW3328" s="23"/>
      <c r="AX3328" s="23"/>
      <c r="AY3328" s="23"/>
      <c r="AZ3328" s="23"/>
      <c r="BA3328" s="23"/>
      <c r="BB3328" s="23"/>
      <c r="BC3328" s="23"/>
      <c r="BD3328" s="23"/>
      <c r="BE3328" s="23"/>
      <c r="BF3328" s="23"/>
    </row>
    <row r="3329" spans="40:58">
      <c r="AN3329" s="23"/>
      <c r="AO3329" s="23"/>
      <c r="AP3329" s="23"/>
      <c r="AQ3329" s="23"/>
      <c r="AR3329" s="23"/>
      <c r="AS3329" s="23"/>
      <c r="AT3329" s="23"/>
      <c r="AU3329" s="23"/>
      <c r="AV3329" s="23"/>
      <c r="AW3329" s="23"/>
      <c r="AX3329" s="23"/>
      <c r="AY3329" s="23"/>
      <c r="AZ3329" s="23"/>
      <c r="BA3329" s="23"/>
      <c r="BB3329" s="23"/>
      <c r="BC3329" s="23"/>
      <c r="BD3329" s="23"/>
      <c r="BE3329" s="23"/>
      <c r="BF3329" s="23"/>
    </row>
    <row r="3330" spans="40:58">
      <c r="AN3330" s="23"/>
      <c r="AO3330" s="23"/>
      <c r="AP3330" s="23"/>
      <c r="AQ3330" s="23"/>
      <c r="AR3330" s="23"/>
      <c r="AS3330" s="23"/>
      <c r="AT3330" s="23"/>
      <c r="AU3330" s="23"/>
      <c r="AV3330" s="23"/>
      <c r="AW3330" s="23"/>
      <c r="AX3330" s="23"/>
      <c r="AY3330" s="23"/>
      <c r="AZ3330" s="23"/>
      <c r="BA3330" s="23"/>
      <c r="BB3330" s="23"/>
      <c r="BC3330" s="23"/>
      <c r="BD3330" s="23"/>
      <c r="BE3330" s="23"/>
      <c r="BF3330" s="23"/>
    </row>
    <row r="3331" spans="40:58">
      <c r="AN3331" s="23"/>
      <c r="AO3331" s="23"/>
      <c r="AP3331" s="23"/>
      <c r="AQ3331" s="23"/>
      <c r="AR3331" s="23"/>
      <c r="AS3331" s="23"/>
      <c r="AT3331" s="23"/>
      <c r="AU3331" s="23"/>
      <c r="AV3331" s="23"/>
      <c r="AW3331" s="23"/>
      <c r="AX3331" s="23"/>
      <c r="AY3331" s="23"/>
      <c r="AZ3331" s="23"/>
      <c r="BA3331" s="23"/>
      <c r="BB3331" s="23"/>
      <c r="BC3331" s="23"/>
      <c r="BD3331" s="23"/>
      <c r="BE3331" s="23"/>
      <c r="BF3331" s="23"/>
    </row>
    <row r="3332" spans="40:58">
      <c r="AN3332" s="23"/>
      <c r="AO3332" s="23"/>
      <c r="AP3332" s="23"/>
      <c r="AQ3332" s="23"/>
      <c r="AR3332" s="23"/>
      <c r="AS3332" s="23"/>
      <c r="AT3332" s="23"/>
      <c r="AU3332" s="23"/>
      <c r="AV3332" s="23"/>
      <c r="AW3332" s="23"/>
      <c r="AX3332" s="23"/>
      <c r="AY3332" s="23"/>
      <c r="AZ3332" s="23"/>
      <c r="BA3332" s="23"/>
      <c r="BB3332" s="23"/>
      <c r="BC3332" s="23"/>
      <c r="BD3332" s="23"/>
      <c r="BE3332" s="23"/>
      <c r="BF3332" s="23"/>
    </row>
    <row r="3333" spans="40:58">
      <c r="AN3333" s="23"/>
      <c r="AO3333" s="23"/>
      <c r="AP3333" s="23"/>
      <c r="AQ3333" s="23"/>
      <c r="AR3333" s="23"/>
      <c r="AS3333" s="23"/>
      <c r="AT3333" s="23"/>
      <c r="AU3333" s="23"/>
      <c r="AV3333" s="23"/>
      <c r="AW3333" s="23"/>
      <c r="AX3333" s="23"/>
      <c r="AY3333" s="23"/>
      <c r="AZ3333" s="23"/>
      <c r="BA3333" s="23"/>
      <c r="BB3333" s="23"/>
      <c r="BC3333" s="23"/>
      <c r="BD3333" s="23"/>
      <c r="BE3333" s="23"/>
      <c r="BF3333" s="23"/>
    </row>
    <row r="3334" spans="40:58">
      <c r="AN3334" s="23"/>
      <c r="AO3334" s="23"/>
      <c r="AP3334" s="23"/>
      <c r="AQ3334" s="23"/>
      <c r="AR3334" s="23"/>
      <c r="AS3334" s="23"/>
      <c r="AT3334" s="23"/>
      <c r="AU3334" s="23"/>
      <c r="AV3334" s="23"/>
      <c r="AW3334" s="23"/>
      <c r="AX3334" s="23"/>
      <c r="AY3334" s="23"/>
      <c r="AZ3334" s="23"/>
      <c r="BA3334" s="23"/>
      <c r="BB3334" s="23"/>
      <c r="BC3334" s="23"/>
      <c r="BD3334" s="23"/>
      <c r="BE3334" s="23"/>
      <c r="BF3334" s="23"/>
    </row>
    <row r="3335" spans="40:58">
      <c r="AN3335" s="23"/>
      <c r="AO3335" s="23"/>
      <c r="AP3335" s="23"/>
      <c r="AQ3335" s="23"/>
      <c r="AR3335" s="23"/>
      <c r="AS3335" s="23"/>
      <c r="AT3335" s="23"/>
      <c r="AU3335" s="23"/>
      <c r="AV3335" s="23"/>
      <c r="AW3335" s="23"/>
      <c r="AX3335" s="23"/>
      <c r="AY3335" s="23"/>
      <c r="AZ3335" s="23"/>
      <c r="BA3335" s="23"/>
      <c r="BB3335" s="23"/>
      <c r="BC3335" s="23"/>
      <c r="BD3335" s="23"/>
      <c r="BE3335" s="23"/>
      <c r="BF3335" s="23"/>
    </row>
    <row r="3336" spans="40:58">
      <c r="AN3336" s="23"/>
      <c r="AO3336" s="23"/>
      <c r="AP3336" s="23"/>
      <c r="AQ3336" s="23"/>
      <c r="AR3336" s="23"/>
      <c r="AS3336" s="23"/>
      <c r="AT3336" s="23"/>
      <c r="AU3336" s="23"/>
      <c r="AV3336" s="23"/>
      <c r="AW3336" s="23"/>
      <c r="AX3336" s="23"/>
      <c r="AY3336" s="23"/>
      <c r="AZ3336" s="23"/>
      <c r="BA3336" s="23"/>
      <c r="BB3336" s="23"/>
      <c r="BC3336" s="23"/>
      <c r="BD3336" s="23"/>
      <c r="BE3336" s="23"/>
      <c r="BF3336" s="23"/>
    </row>
    <row r="3337" spans="40:58">
      <c r="AN3337" s="23"/>
      <c r="AO3337" s="23"/>
      <c r="AP3337" s="23"/>
      <c r="AQ3337" s="23"/>
      <c r="AR3337" s="23"/>
      <c r="AS3337" s="23"/>
      <c r="AT3337" s="23"/>
      <c r="AU3337" s="23"/>
      <c r="AV3337" s="23"/>
      <c r="AW3337" s="23"/>
      <c r="AX3337" s="23"/>
      <c r="AY3337" s="23"/>
      <c r="AZ3337" s="23"/>
      <c r="BA3337" s="23"/>
      <c r="BB3337" s="23"/>
      <c r="BC3337" s="23"/>
      <c r="BD3337" s="23"/>
      <c r="BE3337" s="23"/>
      <c r="BF3337" s="23"/>
    </row>
    <row r="3338" spans="40:58">
      <c r="AN3338" s="23"/>
      <c r="AO3338" s="23"/>
      <c r="AP3338" s="23"/>
      <c r="AQ3338" s="23"/>
      <c r="AR3338" s="23"/>
      <c r="AS3338" s="23"/>
      <c r="AT3338" s="23"/>
      <c r="AU3338" s="23"/>
      <c r="AV3338" s="23"/>
      <c r="AW3338" s="23"/>
      <c r="AX3338" s="23"/>
      <c r="AY3338" s="23"/>
      <c r="AZ3338" s="23"/>
      <c r="BA3338" s="23"/>
      <c r="BB3338" s="23"/>
      <c r="BC3338" s="23"/>
      <c r="BD3338" s="23"/>
      <c r="BE3338" s="23"/>
      <c r="BF3338" s="23"/>
    </row>
    <row r="3339" spans="40:58">
      <c r="AN3339" s="23"/>
      <c r="AO3339" s="23"/>
      <c r="AP3339" s="23"/>
      <c r="AQ3339" s="23"/>
      <c r="AR3339" s="23"/>
      <c r="AS3339" s="23"/>
      <c r="AT3339" s="23"/>
      <c r="AU3339" s="23"/>
      <c r="AV3339" s="23"/>
      <c r="AW3339" s="23"/>
      <c r="AX3339" s="23"/>
      <c r="AY3339" s="23"/>
      <c r="AZ3339" s="23"/>
      <c r="BA3339" s="23"/>
      <c r="BB3339" s="23"/>
      <c r="BC3339" s="23"/>
      <c r="BD3339" s="23"/>
      <c r="BE3339" s="23"/>
      <c r="BF3339" s="23"/>
    </row>
    <row r="3340" spans="40:58">
      <c r="AN3340" s="23"/>
      <c r="AO3340" s="23"/>
      <c r="AP3340" s="23"/>
      <c r="AQ3340" s="23"/>
      <c r="AR3340" s="23"/>
      <c r="AS3340" s="23"/>
      <c r="AT3340" s="23"/>
      <c r="AU3340" s="23"/>
      <c r="AV3340" s="23"/>
      <c r="AW3340" s="23"/>
      <c r="AX3340" s="23"/>
      <c r="AY3340" s="23"/>
      <c r="AZ3340" s="23"/>
      <c r="BA3340" s="23"/>
      <c r="BB3340" s="23"/>
      <c r="BC3340" s="23"/>
      <c r="BD3340" s="23"/>
      <c r="BE3340" s="23"/>
      <c r="BF3340" s="23"/>
    </row>
    <row r="3341" spans="40:58">
      <c r="AN3341" s="23"/>
      <c r="AO3341" s="23"/>
      <c r="AP3341" s="23"/>
      <c r="AQ3341" s="23"/>
      <c r="AR3341" s="23"/>
      <c r="AS3341" s="23"/>
      <c r="AT3341" s="23"/>
      <c r="AU3341" s="23"/>
      <c r="AV3341" s="23"/>
      <c r="AW3341" s="23"/>
      <c r="AX3341" s="23"/>
      <c r="AY3341" s="23"/>
      <c r="AZ3341" s="23"/>
      <c r="BA3341" s="23"/>
      <c r="BB3341" s="23"/>
      <c r="BC3341" s="23"/>
      <c r="BD3341" s="23"/>
      <c r="BE3341" s="23"/>
      <c r="BF3341" s="23"/>
    </row>
    <row r="3342" spans="40:58">
      <c r="AN3342" s="23"/>
      <c r="AO3342" s="23"/>
      <c r="AP3342" s="23"/>
      <c r="AQ3342" s="23"/>
      <c r="AR3342" s="23"/>
      <c r="AS3342" s="23"/>
      <c r="AT3342" s="23"/>
      <c r="AU3342" s="23"/>
      <c r="AV3342" s="23"/>
      <c r="AW3342" s="23"/>
      <c r="AX3342" s="23"/>
      <c r="AY3342" s="23"/>
      <c r="AZ3342" s="23"/>
      <c r="BA3342" s="23"/>
      <c r="BB3342" s="23"/>
      <c r="BC3342" s="23"/>
      <c r="BD3342" s="23"/>
      <c r="BE3342" s="23"/>
      <c r="BF3342" s="23"/>
    </row>
    <row r="3343" spans="40:58">
      <c r="AN3343" s="23"/>
      <c r="AO3343" s="23"/>
      <c r="AP3343" s="23"/>
      <c r="AQ3343" s="23"/>
      <c r="AR3343" s="23"/>
      <c r="AS3343" s="23"/>
      <c r="AT3343" s="23"/>
      <c r="AU3343" s="23"/>
      <c r="AV3343" s="23"/>
      <c r="AW3343" s="23"/>
      <c r="AX3343" s="23"/>
      <c r="AY3343" s="23"/>
      <c r="AZ3343" s="23"/>
      <c r="BA3343" s="23"/>
      <c r="BB3343" s="23"/>
      <c r="BC3343" s="23"/>
      <c r="BD3343" s="23"/>
      <c r="BE3343" s="23"/>
      <c r="BF3343" s="23"/>
    </row>
    <row r="3344" spans="40:58">
      <c r="AN3344" s="23"/>
      <c r="AO3344" s="23"/>
      <c r="AP3344" s="23"/>
      <c r="AQ3344" s="23"/>
      <c r="AR3344" s="23"/>
      <c r="AS3344" s="23"/>
      <c r="AT3344" s="23"/>
      <c r="AU3344" s="23"/>
      <c r="AV3344" s="23"/>
      <c r="AW3344" s="23"/>
      <c r="AX3344" s="23"/>
      <c r="AY3344" s="23"/>
      <c r="AZ3344" s="23"/>
      <c r="BA3344" s="23"/>
      <c r="BB3344" s="23"/>
      <c r="BC3344" s="23"/>
      <c r="BD3344" s="23"/>
      <c r="BE3344" s="23"/>
      <c r="BF3344" s="23"/>
    </row>
    <row r="3345" spans="40:58">
      <c r="AN3345" s="23"/>
      <c r="AO3345" s="23"/>
      <c r="AP3345" s="23"/>
      <c r="AQ3345" s="23"/>
      <c r="AR3345" s="23"/>
      <c r="AS3345" s="23"/>
      <c r="AT3345" s="23"/>
      <c r="AU3345" s="23"/>
      <c r="AV3345" s="23"/>
      <c r="AW3345" s="23"/>
      <c r="AX3345" s="23"/>
      <c r="AY3345" s="23"/>
      <c r="AZ3345" s="23"/>
      <c r="BA3345" s="23"/>
      <c r="BB3345" s="23"/>
      <c r="BC3345" s="23"/>
      <c r="BD3345" s="23"/>
      <c r="BE3345" s="23"/>
      <c r="BF3345" s="23"/>
    </row>
    <row r="3346" spans="40:58">
      <c r="AN3346" s="23"/>
      <c r="AO3346" s="23"/>
      <c r="AP3346" s="23"/>
      <c r="AQ3346" s="23"/>
      <c r="AR3346" s="23"/>
      <c r="AS3346" s="23"/>
      <c r="AT3346" s="23"/>
      <c r="AU3346" s="23"/>
      <c r="AV3346" s="23"/>
      <c r="AW3346" s="23"/>
      <c r="AX3346" s="23"/>
      <c r="AY3346" s="23"/>
      <c r="AZ3346" s="23"/>
      <c r="BA3346" s="23"/>
      <c r="BB3346" s="23"/>
      <c r="BC3346" s="23"/>
      <c r="BD3346" s="23"/>
      <c r="BE3346" s="23"/>
      <c r="BF3346" s="23"/>
    </row>
    <row r="3347" spans="40:58">
      <c r="AN3347" s="23"/>
      <c r="AO3347" s="23"/>
      <c r="AP3347" s="23"/>
      <c r="AQ3347" s="23"/>
      <c r="AR3347" s="23"/>
      <c r="AS3347" s="23"/>
      <c r="AT3347" s="23"/>
      <c r="AU3347" s="23"/>
      <c r="AV3347" s="23"/>
      <c r="AW3347" s="23"/>
      <c r="AX3347" s="23"/>
      <c r="AY3347" s="23"/>
      <c r="AZ3347" s="23"/>
      <c r="BA3347" s="23"/>
      <c r="BB3347" s="23"/>
      <c r="BC3347" s="23"/>
      <c r="BD3347" s="23"/>
      <c r="BE3347" s="23"/>
      <c r="BF3347" s="23"/>
    </row>
    <row r="3348" spans="40:58">
      <c r="AN3348" s="23"/>
      <c r="AO3348" s="23"/>
      <c r="AP3348" s="23"/>
      <c r="AQ3348" s="23"/>
      <c r="AR3348" s="23"/>
      <c r="AS3348" s="23"/>
      <c r="AT3348" s="23"/>
      <c r="AU3348" s="23"/>
      <c r="AV3348" s="23"/>
      <c r="AW3348" s="23"/>
      <c r="AX3348" s="23"/>
      <c r="AY3348" s="23"/>
      <c r="AZ3348" s="23"/>
      <c r="BA3348" s="23"/>
      <c r="BB3348" s="23"/>
      <c r="BC3348" s="23"/>
      <c r="BD3348" s="23"/>
      <c r="BE3348" s="23"/>
      <c r="BF3348" s="23"/>
    </row>
    <row r="3349" spans="40:58">
      <c r="AN3349" s="23"/>
      <c r="AO3349" s="23"/>
      <c r="AP3349" s="23"/>
      <c r="AQ3349" s="23"/>
      <c r="AR3349" s="23"/>
      <c r="AS3349" s="23"/>
      <c r="AT3349" s="23"/>
      <c r="AU3349" s="23"/>
      <c r="AV3349" s="23"/>
      <c r="AW3349" s="23"/>
      <c r="AX3349" s="23"/>
      <c r="AY3349" s="23"/>
      <c r="AZ3349" s="23"/>
      <c r="BA3349" s="23"/>
      <c r="BB3349" s="23"/>
      <c r="BC3349" s="23"/>
      <c r="BD3349" s="23"/>
      <c r="BE3349" s="23"/>
      <c r="BF3349" s="23"/>
    </row>
    <row r="3350" spans="40:58">
      <c r="AN3350" s="23"/>
      <c r="AO3350" s="23"/>
      <c r="AP3350" s="23"/>
      <c r="AQ3350" s="23"/>
      <c r="AR3350" s="23"/>
      <c r="AS3350" s="23"/>
      <c r="AT3350" s="23"/>
      <c r="AU3350" s="23"/>
      <c r="AV3350" s="23"/>
      <c r="AW3350" s="23"/>
      <c r="AX3350" s="23"/>
      <c r="AY3350" s="23"/>
      <c r="AZ3350" s="23"/>
      <c r="BA3350" s="23"/>
      <c r="BB3350" s="23"/>
      <c r="BC3350" s="23"/>
      <c r="BD3350" s="23"/>
      <c r="BE3350" s="23"/>
      <c r="BF3350" s="23"/>
    </row>
    <row r="3351" spans="40:58">
      <c r="AN3351" s="23"/>
      <c r="AO3351" s="23"/>
      <c r="AP3351" s="23"/>
      <c r="AQ3351" s="23"/>
      <c r="AR3351" s="23"/>
      <c r="AS3351" s="23"/>
      <c r="AT3351" s="23"/>
      <c r="AU3351" s="23"/>
      <c r="AV3351" s="23"/>
      <c r="AW3351" s="23"/>
      <c r="AX3351" s="23"/>
      <c r="AY3351" s="23"/>
      <c r="AZ3351" s="23"/>
      <c r="BA3351" s="23"/>
      <c r="BB3351" s="23"/>
      <c r="BC3351" s="23"/>
      <c r="BD3351" s="23"/>
      <c r="BE3351" s="23"/>
      <c r="BF3351" s="23"/>
    </row>
    <row r="3352" spans="40:58">
      <c r="AN3352" s="23"/>
      <c r="AO3352" s="23"/>
      <c r="AP3352" s="23"/>
      <c r="AQ3352" s="23"/>
      <c r="AR3352" s="23"/>
      <c r="AS3352" s="23"/>
      <c r="AT3352" s="23"/>
      <c r="AU3352" s="23"/>
      <c r="AV3352" s="23"/>
      <c r="AW3352" s="23"/>
      <c r="AX3352" s="23"/>
      <c r="AY3352" s="23"/>
      <c r="AZ3352" s="23"/>
      <c r="BA3352" s="23"/>
      <c r="BB3352" s="23"/>
      <c r="BC3352" s="23"/>
      <c r="BD3352" s="23"/>
      <c r="BE3352" s="23"/>
      <c r="BF3352" s="23"/>
    </row>
    <row r="3353" spans="40:58">
      <c r="AN3353" s="23"/>
      <c r="AO3353" s="23"/>
      <c r="AP3353" s="23"/>
      <c r="AQ3353" s="23"/>
      <c r="AR3353" s="23"/>
      <c r="AS3353" s="23"/>
      <c r="AT3353" s="23"/>
      <c r="AU3353" s="23"/>
      <c r="AV3353" s="23"/>
      <c r="AW3353" s="23"/>
      <c r="AX3353" s="23"/>
      <c r="AY3353" s="23"/>
      <c r="AZ3353" s="23"/>
      <c r="BA3353" s="23"/>
      <c r="BB3353" s="23"/>
      <c r="BC3353" s="23"/>
      <c r="BD3353" s="23"/>
      <c r="BE3353" s="23"/>
      <c r="BF3353" s="23"/>
    </row>
    <row r="3354" spans="40:58">
      <c r="AN3354" s="23"/>
      <c r="AO3354" s="23"/>
      <c r="AP3354" s="23"/>
      <c r="AQ3354" s="23"/>
      <c r="AR3354" s="23"/>
      <c r="AS3354" s="23"/>
      <c r="AT3354" s="23"/>
      <c r="AU3354" s="23"/>
      <c r="AV3354" s="23"/>
      <c r="AW3354" s="23"/>
      <c r="AX3354" s="23"/>
      <c r="AY3354" s="23"/>
      <c r="AZ3354" s="23"/>
      <c r="BA3354" s="23"/>
      <c r="BB3354" s="23"/>
      <c r="BC3354" s="23"/>
      <c r="BD3354" s="23"/>
      <c r="BE3354" s="23"/>
      <c r="BF3354" s="23"/>
    </row>
    <row r="3355" spans="40:58">
      <c r="AN3355" s="23"/>
      <c r="AO3355" s="23"/>
      <c r="AP3355" s="23"/>
      <c r="AQ3355" s="23"/>
      <c r="AR3355" s="23"/>
      <c r="AS3355" s="23"/>
      <c r="AT3355" s="23"/>
      <c r="AU3355" s="23"/>
      <c r="AV3355" s="23"/>
      <c r="AW3355" s="23"/>
      <c r="AX3355" s="23"/>
      <c r="AY3355" s="23"/>
      <c r="AZ3355" s="23"/>
      <c r="BA3355" s="23"/>
      <c r="BB3355" s="23"/>
      <c r="BC3355" s="23"/>
      <c r="BD3355" s="23"/>
      <c r="BE3355" s="23"/>
      <c r="BF3355" s="23"/>
    </row>
    <row r="3356" spans="40:58">
      <c r="AN3356" s="23"/>
      <c r="AO3356" s="23"/>
      <c r="AP3356" s="23"/>
      <c r="AQ3356" s="23"/>
      <c r="AR3356" s="23"/>
      <c r="AS3356" s="23"/>
      <c r="AT3356" s="23"/>
      <c r="AU3356" s="23"/>
      <c r="AV3356" s="23"/>
      <c r="AW3356" s="23"/>
      <c r="AX3356" s="23"/>
      <c r="AY3356" s="23"/>
      <c r="AZ3356" s="23"/>
      <c r="BA3356" s="23"/>
      <c r="BB3356" s="23"/>
      <c r="BC3356" s="23"/>
      <c r="BD3356" s="23"/>
      <c r="BE3356" s="23"/>
      <c r="BF3356" s="23"/>
    </row>
    <row r="3357" spans="40:58">
      <c r="AN3357" s="23"/>
      <c r="AO3357" s="23"/>
      <c r="AP3357" s="23"/>
      <c r="AQ3357" s="23"/>
      <c r="AR3357" s="23"/>
      <c r="AS3357" s="23"/>
      <c r="AT3357" s="23"/>
      <c r="AU3357" s="23"/>
      <c r="AV3357" s="23"/>
      <c r="AW3357" s="23"/>
      <c r="AX3357" s="23"/>
      <c r="AY3357" s="23"/>
      <c r="AZ3357" s="23"/>
      <c r="BA3357" s="23"/>
      <c r="BB3357" s="23"/>
      <c r="BC3357" s="23"/>
      <c r="BD3357" s="23"/>
      <c r="BE3357" s="23"/>
      <c r="BF3357" s="23"/>
    </row>
    <row r="3358" spans="40:58">
      <c r="AN3358" s="23"/>
      <c r="AO3358" s="23"/>
      <c r="AP3358" s="23"/>
      <c r="AQ3358" s="23"/>
      <c r="AR3358" s="23"/>
      <c r="AS3358" s="23"/>
      <c r="AT3358" s="23"/>
      <c r="AU3358" s="23"/>
      <c r="AV3358" s="23"/>
      <c r="AW3358" s="23"/>
      <c r="AX3358" s="23"/>
      <c r="AY3358" s="23"/>
      <c r="AZ3358" s="23"/>
      <c r="BA3358" s="23"/>
      <c r="BB3358" s="23"/>
      <c r="BC3358" s="23"/>
      <c r="BD3358" s="23"/>
      <c r="BE3358" s="23"/>
      <c r="BF3358" s="23"/>
    </row>
    <row r="3359" spans="40:58">
      <c r="AN3359" s="23"/>
      <c r="AO3359" s="23"/>
      <c r="AP3359" s="23"/>
      <c r="AQ3359" s="23"/>
      <c r="AR3359" s="23"/>
      <c r="AS3359" s="23"/>
      <c r="AT3359" s="23"/>
      <c r="AU3359" s="23"/>
      <c r="AV3359" s="23"/>
      <c r="AW3359" s="23"/>
      <c r="AX3359" s="23"/>
      <c r="AY3359" s="23"/>
      <c r="AZ3359" s="23"/>
      <c r="BA3359" s="23"/>
      <c r="BB3359" s="23"/>
      <c r="BC3359" s="23"/>
      <c r="BD3359" s="23"/>
      <c r="BE3359" s="23"/>
      <c r="BF3359" s="23"/>
    </row>
    <row r="3360" spans="40:58">
      <c r="AN3360" s="23"/>
      <c r="AO3360" s="23"/>
      <c r="AP3360" s="23"/>
      <c r="AQ3360" s="23"/>
      <c r="AR3360" s="23"/>
      <c r="AS3360" s="23"/>
      <c r="AT3360" s="23"/>
      <c r="AU3360" s="23"/>
      <c r="AV3360" s="23"/>
      <c r="AW3360" s="23"/>
      <c r="AX3360" s="23"/>
      <c r="AY3360" s="23"/>
      <c r="AZ3360" s="23"/>
      <c r="BA3360" s="23"/>
      <c r="BB3360" s="23"/>
      <c r="BC3360" s="23"/>
      <c r="BD3360" s="23"/>
      <c r="BE3360" s="23"/>
      <c r="BF3360" s="23"/>
    </row>
    <row r="3361" spans="40:58">
      <c r="AN3361" s="23"/>
      <c r="AO3361" s="23"/>
      <c r="AP3361" s="23"/>
      <c r="AQ3361" s="23"/>
      <c r="AR3361" s="23"/>
      <c r="AS3361" s="23"/>
      <c r="AT3361" s="23"/>
      <c r="AU3361" s="23"/>
      <c r="AV3361" s="23"/>
      <c r="AW3361" s="23"/>
      <c r="AX3361" s="23"/>
      <c r="AY3361" s="23"/>
      <c r="AZ3361" s="23"/>
      <c r="BA3361" s="23"/>
      <c r="BB3361" s="23"/>
      <c r="BC3361" s="23"/>
      <c r="BD3361" s="23"/>
      <c r="BE3361" s="23"/>
      <c r="BF3361" s="23"/>
    </row>
    <row r="3362" spans="40:58">
      <c r="AN3362" s="23"/>
      <c r="AO3362" s="23"/>
      <c r="AP3362" s="23"/>
      <c r="AQ3362" s="23"/>
      <c r="AR3362" s="23"/>
      <c r="AS3362" s="23"/>
      <c r="AT3362" s="23"/>
      <c r="AU3362" s="23"/>
      <c r="AV3362" s="23"/>
      <c r="AW3362" s="23"/>
      <c r="AX3362" s="23"/>
      <c r="AY3362" s="23"/>
      <c r="AZ3362" s="23"/>
      <c r="BA3362" s="23"/>
      <c r="BB3362" s="23"/>
      <c r="BC3362" s="23"/>
      <c r="BD3362" s="23"/>
      <c r="BE3362" s="23"/>
      <c r="BF3362" s="23"/>
    </row>
    <row r="3363" spans="40:58">
      <c r="AN3363" s="23"/>
      <c r="AO3363" s="23"/>
      <c r="AP3363" s="23"/>
      <c r="AQ3363" s="23"/>
      <c r="AR3363" s="23"/>
      <c r="AS3363" s="23"/>
      <c r="AT3363" s="23"/>
      <c r="AU3363" s="23"/>
      <c r="AV3363" s="23"/>
      <c r="AW3363" s="23"/>
      <c r="AX3363" s="23"/>
      <c r="AY3363" s="23"/>
      <c r="AZ3363" s="23"/>
      <c r="BA3363" s="23"/>
      <c r="BB3363" s="23"/>
      <c r="BC3363" s="23"/>
      <c r="BD3363" s="23"/>
      <c r="BE3363" s="23"/>
      <c r="BF3363" s="23"/>
    </row>
    <row r="3364" spans="40:58">
      <c r="AN3364" s="23"/>
      <c r="AO3364" s="23"/>
      <c r="AP3364" s="23"/>
      <c r="AQ3364" s="23"/>
      <c r="AR3364" s="23"/>
      <c r="AS3364" s="23"/>
      <c r="AT3364" s="23"/>
      <c r="AU3364" s="23"/>
      <c r="AV3364" s="23"/>
      <c r="AW3364" s="23"/>
      <c r="AX3364" s="23"/>
      <c r="AY3364" s="23"/>
      <c r="AZ3364" s="23"/>
      <c r="BA3364" s="23"/>
      <c r="BB3364" s="23"/>
      <c r="BC3364" s="23"/>
      <c r="BD3364" s="23"/>
      <c r="BE3364" s="23"/>
      <c r="BF3364" s="23"/>
    </row>
    <row r="3365" spans="40:58">
      <c r="AN3365" s="23"/>
      <c r="AO3365" s="23"/>
      <c r="AP3365" s="23"/>
      <c r="AQ3365" s="23"/>
      <c r="AR3365" s="23"/>
      <c r="AS3365" s="23"/>
      <c r="AT3365" s="23"/>
      <c r="AU3365" s="23"/>
      <c r="AV3365" s="23"/>
      <c r="AW3365" s="23"/>
      <c r="AX3365" s="23"/>
      <c r="AY3365" s="23"/>
      <c r="AZ3365" s="23"/>
      <c r="BA3365" s="23"/>
      <c r="BB3365" s="23"/>
      <c r="BC3365" s="23"/>
      <c r="BD3365" s="23"/>
      <c r="BE3365" s="23"/>
      <c r="BF3365" s="23"/>
    </row>
    <row r="3366" spans="40:58">
      <c r="AN3366" s="23"/>
      <c r="AO3366" s="23"/>
      <c r="AP3366" s="23"/>
      <c r="AQ3366" s="23"/>
      <c r="AR3366" s="23"/>
      <c r="AS3366" s="23"/>
      <c r="AT3366" s="23"/>
      <c r="AU3366" s="23"/>
      <c r="AV3366" s="23"/>
      <c r="AW3366" s="23"/>
      <c r="AX3366" s="23"/>
      <c r="AY3366" s="23"/>
      <c r="AZ3366" s="23"/>
      <c r="BA3366" s="23"/>
      <c r="BB3366" s="23"/>
      <c r="BC3366" s="23"/>
      <c r="BD3366" s="23"/>
      <c r="BE3366" s="23"/>
      <c r="BF3366" s="23"/>
    </row>
    <row r="3367" spans="40:58">
      <c r="AN3367" s="23"/>
      <c r="AO3367" s="23"/>
      <c r="AP3367" s="23"/>
      <c r="AQ3367" s="23"/>
      <c r="AR3367" s="23"/>
      <c r="AS3367" s="23"/>
      <c r="AT3367" s="23"/>
      <c r="AU3367" s="23"/>
      <c r="AV3367" s="23"/>
      <c r="AW3367" s="23"/>
      <c r="AX3367" s="23"/>
      <c r="AY3367" s="23"/>
      <c r="AZ3367" s="23"/>
      <c r="BA3367" s="23"/>
      <c r="BB3367" s="23"/>
      <c r="BC3367" s="23"/>
      <c r="BD3367" s="23"/>
      <c r="BE3367" s="23"/>
      <c r="BF3367" s="23"/>
    </row>
    <row r="3368" spans="40:58">
      <c r="AN3368" s="23"/>
      <c r="AO3368" s="23"/>
      <c r="AP3368" s="23"/>
      <c r="AQ3368" s="23"/>
      <c r="AR3368" s="23"/>
      <c r="AS3368" s="23"/>
      <c r="AT3368" s="23"/>
      <c r="AU3368" s="23"/>
      <c r="AV3368" s="23"/>
      <c r="AW3368" s="23"/>
      <c r="AX3368" s="23"/>
      <c r="AY3368" s="23"/>
      <c r="AZ3368" s="23"/>
      <c r="BA3368" s="23"/>
      <c r="BB3368" s="23"/>
      <c r="BC3368" s="23"/>
      <c r="BD3368" s="23"/>
      <c r="BE3368" s="23"/>
      <c r="BF3368" s="23"/>
    </row>
    <row r="3369" spans="40:58">
      <c r="AN3369" s="23"/>
      <c r="AO3369" s="23"/>
      <c r="AP3369" s="23"/>
      <c r="AQ3369" s="23"/>
      <c r="AR3369" s="23"/>
      <c r="AS3369" s="23"/>
      <c r="AT3369" s="23"/>
      <c r="AU3369" s="23"/>
      <c r="AV3369" s="23"/>
      <c r="AW3369" s="23"/>
      <c r="AX3369" s="23"/>
      <c r="AY3369" s="23"/>
      <c r="AZ3369" s="23"/>
      <c r="BA3369" s="23"/>
      <c r="BB3369" s="23"/>
      <c r="BC3369" s="23"/>
      <c r="BD3369" s="23"/>
      <c r="BE3369" s="23"/>
      <c r="BF3369" s="23"/>
    </row>
    <row r="3370" spans="40:58">
      <c r="AN3370" s="23"/>
      <c r="AO3370" s="23"/>
      <c r="AP3370" s="23"/>
      <c r="AQ3370" s="23"/>
      <c r="AR3370" s="23"/>
      <c r="AS3370" s="23"/>
      <c r="AT3370" s="23"/>
      <c r="AU3370" s="23"/>
      <c r="AV3370" s="23"/>
      <c r="AW3370" s="23"/>
      <c r="AX3370" s="23"/>
      <c r="AY3370" s="23"/>
      <c r="AZ3370" s="23"/>
      <c r="BA3370" s="23"/>
      <c r="BB3370" s="23"/>
      <c r="BC3370" s="23"/>
      <c r="BD3370" s="23"/>
      <c r="BE3370" s="23"/>
      <c r="BF3370" s="23"/>
    </row>
    <row r="3371" spans="40:58">
      <c r="AN3371" s="23"/>
      <c r="AO3371" s="23"/>
      <c r="AP3371" s="23"/>
      <c r="AQ3371" s="23"/>
      <c r="AR3371" s="23"/>
      <c r="AS3371" s="23"/>
      <c r="AT3371" s="23"/>
      <c r="AU3371" s="23"/>
      <c r="AV3371" s="23"/>
      <c r="AW3371" s="23"/>
      <c r="AX3371" s="23"/>
      <c r="AY3371" s="23"/>
      <c r="AZ3371" s="23"/>
      <c r="BA3371" s="23"/>
      <c r="BB3371" s="23"/>
      <c r="BC3371" s="23"/>
      <c r="BD3371" s="23"/>
      <c r="BE3371" s="23"/>
      <c r="BF3371" s="23"/>
    </row>
    <row r="3372" spans="40:58">
      <c r="AN3372" s="23"/>
      <c r="AO3372" s="23"/>
      <c r="AP3372" s="23"/>
      <c r="AQ3372" s="23"/>
      <c r="AR3372" s="23"/>
      <c r="AS3372" s="23"/>
      <c r="AT3372" s="23"/>
      <c r="AU3372" s="23"/>
      <c r="AV3372" s="23"/>
      <c r="AW3372" s="23"/>
      <c r="AX3372" s="23"/>
      <c r="AY3372" s="23"/>
      <c r="AZ3372" s="23"/>
      <c r="BA3372" s="23"/>
      <c r="BB3372" s="23"/>
      <c r="BC3372" s="23"/>
      <c r="BD3372" s="23"/>
      <c r="BE3372" s="23"/>
      <c r="BF3372" s="23"/>
    </row>
    <row r="3373" spans="40:58">
      <c r="AN3373" s="23"/>
      <c r="AO3373" s="23"/>
      <c r="AP3373" s="23"/>
      <c r="AQ3373" s="23"/>
      <c r="AR3373" s="23"/>
      <c r="AS3373" s="23"/>
      <c r="AT3373" s="23"/>
      <c r="AU3373" s="23"/>
      <c r="AV3373" s="23"/>
      <c r="AW3373" s="23"/>
      <c r="AX3373" s="23"/>
      <c r="AY3373" s="23"/>
      <c r="AZ3373" s="23"/>
      <c r="BA3373" s="23"/>
      <c r="BB3373" s="23"/>
      <c r="BC3373" s="23"/>
      <c r="BD3373" s="23"/>
      <c r="BE3373" s="23"/>
      <c r="BF3373" s="23"/>
    </row>
    <row r="3374" spans="40:58">
      <c r="AN3374" s="23"/>
      <c r="AO3374" s="23"/>
      <c r="AP3374" s="23"/>
      <c r="AQ3374" s="23"/>
      <c r="AR3374" s="23"/>
      <c r="AS3374" s="23"/>
      <c r="AT3374" s="23"/>
      <c r="AU3374" s="23"/>
      <c r="AV3374" s="23"/>
      <c r="AW3374" s="23"/>
      <c r="AX3374" s="23"/>
      <c r="AY3374" s="23"/>
      <c r="AZ3374" s="23"/>
      <c r="BA3374" s="23"/>
      <c r="BB3374" s="23"/>
      <c r="BC3374" s="23"/>
      <c r="BD3374" s="23"/>
      <c r="BE3374" s="23"/>
      <c r="BF3374" s="23"/>
    </row>
    <row r="3375" spans="40:58">
      <c r="AN3375" s="23"/>
      <c r="AO3375" s="23"/>
      <c r="AP3375" s="23"/>
      <c r="AQ3375" s="23"/>
      <c r="AR3375" s="23"/>
      <c r="AS3375" s="23"/>
      <c r="AT3375" s="23"/>
      <c r="AU3375" s="23"/>
      <c r="AV3375" s="23"/>
      <c r="AW3375" s="23"/>
      <c r="AX3375" s="23"/>
      <c r="AY3375" s="23"/>
      <c r="AZ3375" s="23"/>
      <c r="BA3375" s="23"/>
      <c r="BB3375" s="23"/>
      <c r="BC3375" s="23"/>
      <c r="BD3375" s="23"/>
      <c r="BE3375" s="23"/>
      <c r="BF3375" s="23"/>
    </row>
    <row r="3376" spans="40:58">
      <c r="AN3376" s="23"/>
      <c r="AO3376" s="23"/>
      <c r="AP3376" s="23"/>
      <c r="AQ3376" s="23"/>
      <c r="AR3376" s="23"/>
      <c r="AS3376" s="23"/>
      <c r="AT3376" s="23"/>
      <c r="AU3376" s="23"/>
      <c r="AV3376" s="23"/>
      <c r="AW3376" s="23"/>
      <c r="AX3376" s="23"/>
      <c r="AY3376" s="23"/>
      <c r="AZ3376" s="23"/>
      <c r="BA3376" s="23"/>
      <c r="BB3376" s="23"/>
      <c r="BC3376" s="23"/>
      <c r="BD3376" s="23"/>
      <c r="BE3376" s="23"/>
      <c r="BF3376" s="23"/>
    </row>
    <row r="3377" spans="40:58">
      <c r="AN3377" s="23"/>
      <c r="AO3377" s="23"/>
      <c r="AP3377" s="23"/>
      <c r="AQ3377" s="23"/>
      <c r="AR3377" s="23"/>
      <c r="AS3377" s="23"/>
      <c r="AT3377" s="23"/>
      <c r="AU3377" s="23"/>
      <c r="AV3377" s="23"/>
      <c r="AW3377" s="23"/>
      <c r="AX3377" s="23"/>
      <c r="AY3377" s="23"/>
      <c r="AZ3377" s="23"/>
      <c r="BA3377" s="23"/>
      <c r="BB3377" s="23"/>
      <c r="BC3377" s="23"/>
      <c r="BD3377" s="23"/>
      <c r="BE3377" s="23"/>
      <c r="BF3377" s="23"/>
    </row>
    <row r="3378" spans="40:58">
      <c r="AN3378" s="23"/>
      <c r="AO3378" s="23"/>
      <c r="AP3378" s="23"/>
      <c r="AQ3378" s="23"/>
      <c r="AR3378" s="23"/>
      <c r="AS3378" s="23"/>
      <c r="AT3378" s="23"/>
      <c r="AU3378" s="23"/>
      <c r="AV3378" s="23"/>
      <c r="AW3378" s="23"/>
      <c r="AX3378" s="23"/>
      <c r="AY3378" s="23"/>
      <c r="AZ3378" s="23"/>
      <c r="BA3378" s="23"/>
      <c r="BB3378" s="23"/>
      <c r="BC3378" s="23"/>
      <c r="BD3378" s="23"/>
      <c r="BE3378" s="23"/>
      <c r="BF3378" s="23"/>
    </row>
    <row r="3379" spans="40:58">
      <c r="AN3379" s="23"/>
      <c r="AO3379" s="23"/>
      <c r="AP3379" s="23"/>
      <c r="AQ3379" s="23"/>
      <c r="AR3379" s="23"/>
      <c r="AS3379" s="23"/>
      <c r="AT3379" s="23"/>
      <c r="AU3379" s="23"/>
      <c r="AV3379" s="23"/>
      <c r="AW3379" s="23"/>
      <c r="AX3379" s="23"/>
      <c r="AY3379" s="23"/>
      <c r="AZ3379" s="23"/>
      <c r="BA3379" s="23"/>
      <c r="BB3379" s="23"/>
      <c r="BC3379" s="23"/>
      <c r="BD3379" s="23"/>
      <c r="BE3379" s="23"/>
      <c r="BF3379" s="23"/>
    </row>
    <row r="3380" spans="40:58">
      <c r="AN3380" s="23"/>
      <c r="AO3380" s="23"/>
      <c r="AP3380" s="23"/>
      <c r="AQ3380" s="23"/>
      <c r="AR3380" s="23"/>
      <c r="AS3380" s="23"/>
      <c r="AT3380" s="23"/>
      <c r="AU3380" s="23"/>
      <c r="AV3380" s="23"/>
      <c r="AW3380" s="23"/>
      <c r="AX3380" s="23"/>
      <c r="AY3380" s="23"/>
      <c r="AZ3380" s="23"/>
      <c r="BA3380" s="23"/>
      <c r="BB3380" s="23"/>
      <c r="BC3380" s="23"/>
      <c r="BD3380" s="23"/>
      <c r="BE3380" s="23"/>
      <c r="BF3380" s="23"/>
    </row>
    <row r="3381" spans="40:58">
      <c r="AN3381" s="23"/>
      <c r="AO3381" s="23"/>
      <c r="AP3381" s="23"/>
      <c r="AQ3381" s="23"/>
      <c r="AR3381" s="23"/>
      <c r="AS3381" s="23"/>
      <c r="AT3381" s="23"/>
      <c r="AU3381" s="23"/>
      <c r="AV3381" s="23"/>
      <c r="AW3381" s="23"/>
      <c r="AX3381" s="23"/>
      <c r="AY3381" s="23"/>
      <c r="AZ3381" s="23"/>
      <c r="BA3381" s="23"/>
      <c r="BB3381" s="23"/>
      <c r="BC3381" s="23"/>
      <c r="BD3381" s="23"/>
      <c r="BE3381" s="23"/>
      <c r="BF3381" s="23"/>
    </row>
    <row r="3382" spans="40:58">
      <c r="AN3382" s="23"/>
      <c r="AO3382" s="23"/>
      <c r="AP3382" s="23"/>
      <c r="AQ3382" s="23"/>
      <c r="AR3382" s="23"/>
      <c r="AS3382" s="23"/>
      <c r="AT3382" s="23"/>
      <c r="AU3382" s="23"/>
      <c r="AV3382" s="23"/>
      <c r="AW3382" s="23"/>
      <c r="AX3382" s="23"/>
      <c r="AY3382" s="23"/>
      <c r="AZ3382" s="23"/>
      <c r="BA3382" s="23"/>
      <c r="BB3382" s="23"/>
      <c r="BC3382" s="23"/>
      <c r="BD3382" s="23"/>
      <c r="BE3382" s="23"/>
      <c r="BF3382" s="23"/>
    </row>
    <row r="3383" spans="40:58">
      <c r="AN3383" s="23"/>
      <c r="AO3383" s="23"/>
      <c r="AP3383" s="23"/>
      <c r="AQ3383" s="23"/>
      <c r="AR3383" s="23"/>
      <c r="AS3383" s="23"/>
      <c r="AT3383" s="23"/>
      <c r="AU3383" s="23"/>
      <c r="AV3383" s="23"/>
      <c r="AW3383" s="23"/>
      <c r="AX3383" s="23"/>
      <c r="AY3383" s="23"/>
      <c r="AZ3383" s="23"/>
      <c r="BA3383" s="23"/>
      <c r="BB3383" s="23"/>
      <c r="BC3383" s="23"/>
      <c r="BD3383" s="23"/>
      <c r="BE3383" s="23"/>
      <c r="BF3383" s="23"/>
    </row>
    <row r="3384" spans="40:58">
      <c r="AN3384" s="23"/>
      <c r="AO3384" s="23"/>
      <c r="AP3384" s="23"/>
      <c r="AQ3384" s="23"/>
      <c r="AR3384" s="23"/>
      <c r="AS3384" s="23"/>
      <c r="AT3384" s="23"/>
      <c r="AU3384" s="23"/>
      <c r="AV3384" s="23"/>
      <c r="AW3384" s="23"/>
      <c r="AX3384" s="23"/>
      <c r="AY3384" s="23"/>
      <c r="AZ3384" s="23"/>
      <c r="BA3384" s="23"/>
      <c r="BB3384" s="23"/>
      <c r="BC3384" s="23"/>
      <c r="BD3384" s="23"/>
      <c r="BE3384" s="23"/>
      <c r="BF3384" s="23"/>
    </row>
    <row r="3385" spans="40:58">
      <c r="AN3385" s="23"/>
      <c r="AO3385" s="23"/>
      <c r="AP3385" s="23"/>
      <c r="AQ3385" s="23"/>
      <c r="AR3385" s="23"/>
      <c r="AS3385" s="23"/>
      <c r="AT3385" s="23"/>
      <c r="AU3385" s="23"/>
      <c r="AV3385" s="23"/>
      <c r="AW3385" s="23"/>
      <c r="AX3385" s="23"/>
      <c r="AY3385" s="23"/>
      <c r="AZ3385" s="23"/>
      <c r="BA3385" s="23"/>
      <c r="BB3385" s="23"/>
      <c r="BC3385" s="23"/>
      <c r="BD3385" s="23"/>
      <c r="BE3385" s="23"/>
      <c r="BF3385" s="23"/>
    </row>
    <row r="3386" spans="40:58">
      <c r="AN3386" s="23"/>
      <c r="AO3386" s="23"/>
      <c r="AP3386" s="23"/>
      <c r="AQ3386" s="23"/>
      <c r="AR3386" s="23"/>
      <c r="AS3386" s="23"/>
      <c r="AT3386" s="23"/>
      <c r="AU3386" s="23"/>
      <c r="AV3386" s="23"/>
      <c r="AW3386" s="23"/>
      <c r="AX3386" s="23"/>
      <c r="AY3386" s="23"/>
      <c r="AZ3386" s="23"/>
      <c r="BA3386" s="23"/>
      <c r="BB3386" s="23"/>
      <c r="BC3386" s="23"/>
      <c r="BD3386" s="23"/>
      <c r="BE3386" s="23"/>
      <c r="BF3386" s="23"/>
    </row>
    <row r="3387" spans="40:58">
      <c r="AN3387" s="23"/>
      <c r="AO3387" s="23"/>
      <c r="AP3387" s="23"/>
      <c r="AQ3387" s="23"/>
      <c r="AR3387" s="23"/>
      <c r="AS3387" s="23"/>
      <c r="AT3387" s="23"/>
      <c r="AU3387" s="23"/>
      <c r="AV3387" s="23"/>
      <c r="AW3387" s="23"/>
      <c r="AX3387" s="23"/>
      <c r="AY3387" s="23"/>
      <c r="AZ3387" s="23"/>
      <c r="BA3387" s="23"/>
      <c r="BB3387" s="23"/>
      <c r="BC3387" s="23"/>
      <c r="BD3387" s="23"/>
      <c r="BE3387" s="23"/>
      <c r="BF3387" s="23"/>
    </row>
    <row r="3388" spans="40:58">
      <c r="AN3388" s="23"/>
      <c r="AO3388" s="23"/>
      <c r="AP3388" s="23"/>
      <c r="AQ3388" s="23"/>
      <c r="AR3388" s="23"/>
      <c r="AS3388" s="23"/>
      <c r="AT3388" s="23"/>
      <c r="AU3388" s="23"/>
      <c r="AV3388" s="23"/>
      <c r="AW3388" s="23"/>
      <c r="AX3388" s="23"/>
      <c r="AY3388" s="23"/>
      <c r="AZ3388" s="23"/>
      <c r="BA3388" s="23"/>
      <c r="BB3388" s="23"/>
      <c r="BC3388" s="23"/>
      <c r="BD3388" s="23"/>
      <c r="BE3388" s="23"/>
      <c r="BF3388" s="23"/>
    </row>
    <row r="3389" spans="40:58">
      <c r="AN3389" s="23"/>
      <c r="AO3389" s="23"/>
      <c r="AP3389" s="23"/>
      <c r="AQ3389" s="23"/>
      <c r="AR3389" s="23"/>
      <c r="AS3389" s="23"/>
      <c r="AT3389" s="23"/>
      <c r="AU3389" s="23"/>
      <c r="AV3389" s="23"/>
      <c r="AW3389" s="23"/>
      <c r="AX3389" s="23"/>
      <c r="AY3389" s="23"/>
      <c r="AZ3389" s="23"/>
      <c r="BA3389" s="23"/>
      <c r="BB3389" s="23"/>
      <c r="BC3389" s="23"/>
      <c r="BD3389" s="23"/>
      <c r="BE3389" s="23"/>
      <c r="BF3389" s="23"/>
    </row>
    <row r="3390" spans="40:58">
      <c r="AN3390" s="23"/>
      <c r="AO3390" s="23"/>
      <c r="AP3390" s="23"/>
      <c r="AQ3390" s="23"/>
      <c r="AR3390" s="23"/>
      <c r="AS3390" s="23"/>
      <c r="AT3390" s="23"/>
      <c r="AU3390" s="23"/>
      <c r="AV3390" s="23"/>
      <c r="AW3390" s="23"/>
      <c r="AX3390" s="23"/>
      <c r="AY3390" s="23"/>
      <c r="AZ3390" s="23"/>
      <c r="BA3390" s="23"/>
      <c r="BB3390" s="23"/>
      <c r="BC3390" s="23"/>
      <c r="BD3390" s="23"/>
      <c r="BE3390" s="23"/>
      <c r="BF3390" s="23"/>
    </row>
    <row r="3391" spans="40:58">
      <c r="AN3391" s="23"/>
      <c r="AO3391" s="23"/>
      <c r="AP3391" s="23"/>
      <c r="AQ3391" s="23"/>
      <c r="AR3391" s="23"/>
      <c r="AS3391" s="23"/>
      <c r="AT3391" s="23"/>
      <c r="AU3391" s="23"/>
      <c r="AV3391" s="23"/>
      <c r="AW3391" s="23"/>
      <c r="AX3391" s="23"/>
      <c r="AY3391" s="23"/>
      <c r="AZ3391" s="23"/>
      <c r="BA3391" s="23"/>
      <c r="BB3391" s="23"/>
      <c r="BC3391" s="23"/>
      <c r="BD3391" s="23"/>
      <c r="BE3391" s="23"/>
      <c r="BF3391" s="23"/>
    </row>
    <row r="3392" spans="40:58">
      <c r="AN3392" s="23"/>
      <c r="AO3392" s="23"/>
      <c r="AP3392" s="23"/>
      <c r="AQ3392" s="23"/>
      <c r="AR3392" s="23"/>
      <c r="AS3392" s="23"/>
      <c r="AT3392" s="23"/>
      <c r="AU3392" s="23"/>
      <c r="AV3392" s="23"/>
      <c r="AW3392" s="23"/>
      <c r="AX3392" s="23"/>
      <c r="AY3392" s="23"/>
      <c r="AZ3392" s="23"/>
      <c r="BA3392" s="23"/>
      <c r="BB3392" s="23"/>
      <c r="BC3392" s="23"/>
      <c r="BD3392" s="23"/>
      <c r="BE3392" s="23"/>
      <c r="BF3392" s="23"/>
    </row>
    <row r="3393" spans="40:58">
      <c r="AN3393" s="23"/>
      <c r="AO3393" s="23"/>
      <c r="AP3393" s="23"/>
      <c r="AQ3393" s="23"/>
      <c r="AR3393" s="23"/>
      <c r="AS3393" s="23"/>
      <c r="AT3393" s="23"/>
      <c r="AU3393" s="23"/>
      <c r="AV3393" s="23"/>
      <c r="AW3393" s="23"/>
      <c r="AX3393" s="23"/>
      <c r="AY3393" s="23"/>
      <c r="AZ3393" s="23"/>
      <c r="BA3393" s="23"/>
      <c r="BB3393" s="23"/>
      <c r="BC3393" s="23"/>
      <c r="BD3393" s="23"/>
      <c r="BE3393" s="23"/>
      <c r="BF3393" s="23"/>
    </row>
    <row r="3394" spans="40:58">
      <c r="AN3394" s="23"/>
      <c r="AO3394" s="23"/>
      <c r="AP3394" s="23"/>
      <c r="AQ3394" s="23"/>
      <c r="AR3394" s="23"/>
      <c r="AS3394" s="23"/>
      <c r="AT3394" s="23"/>
      <c r="AU3394" s="23"/>
      <c r="AV3394" s="23"/>
      <c r="AW3394" s="23"/>
      <c r="AX3394" s="23"/>
      <c r="AY3394" s="23"/>
      <c r="AZ3394" s="23"/>
      <c r="BA3394" s="23"/>
      <c r="BB3394" s="23"/>
      <c r="BC3394" s="23"/>
      <c r="BD3394" s="23"/>
      <c r="BE3394" s="23"/>
      <c r="BF3394" s="23"/>
    </row>
    <row r="3395" spans="40:58">
      <c r="AN3395" s="23"/>
      <c r="AO3395" s="23"/>
      <c r="AP3395" s="23"/>
      <c r="AQ3395" s="23"/>
      <c r="AR3395" s="23"/>
      <c r="AS3395" s="23"/>
      <c r="AT3395" s="23"/>
      <c r="AU3395" s="23"/>
      <c r="AV3395" s="23"/>
      <c r="AW3395" s="23"/>
      <c r="AX3395" s="23"/>
      <c r="AY3395" s="23"/>
      <c r="AZ3395" s="23"/>
      <c r="BA3395" s="23"/>
      <c r="BB3395" s="23"/>
      <c r="BC3395" s="23"/>
      <c r="BD3395" s="23"/>
      <c r="BE3395" s="23"/>
      <c r="BF3395" s="23"/>
    </row>
    <row r="3396" spans="40:58">
      <c r="AN3396" s="23"/>
      <c r="AO3396" s="23"/>
      <c r="AP3396" s="23"/>
      <c r="AQ3396" s="23"/>
      <c r="AR3396" s="23"/>
      <c r="AS3396" s="23"/>
      <c r="AT3396" s="23"/>
      <c r="AU3396" s="23"/>
      <c r="AV3396" s="23"/>
      <c r="AW3396" s="23"/>
      <c r="AX3396" s="23"/>
      <c r="AY3396" s="23"/>
      <c r="AZ3396" s="23"/>
      <c r="BA3396" s="23"/>
      <c r="BB3396" s="23"/>
      <c r="BC3396" s="23"/>
      <c r="BD3396" s="23"/>
      <c r="BE3396" s="23"/>
      <c r="BF3396" s="23"/>
    </row>
    <row r="3397" spans="40:58">
      <c r="AN3397" s="23"/>
      <c r="AO3397" s="23"/>
      <c r="AP3397" s="23"/>
      <c r="AQ3397" s="23"/>
      <c r="AR3397" s="23"/>
      <c r="AS3397" s="23"/>
      <c r="AT3397" s="23"/>
      <c r="AU3397" s="23"/>
      <c r="AV3397" s="23"/>
      <c r="AW3397" s="23"/>
      <c r="AX3397" s="23"/>
      <c r="AY3397" s="23"/>
      <c r="AZ3397" s="23"/>
      <c r="BA3397" s="23"/>
      <c r="BB3397" s="23"/>
      <c r="BC3397" s="23"/>
      <c r="BD3397" s="23"/>
      <c r="BE3397" s="23"/>
      <c r="BF3397" s="23"/>
    </row>
    <row r="3398" spans="40:58">
      <c r="AN3398" s="23"/>
      <c r="AO3398" s="23"/>
      <c r="AP3398" s="23"/>
      <c r="AQ3398" s="23"/>
      <c r="AR3398" s="23"/>
      <c r="AS3398" s="23"/>
      <c r="AT3398" s="23"/>
      <c r="AU3398" s="23"/>
      <c r="AV3398" s="23"/>
      <c r="AW3398" s="23"/>
      <c r="AX3398" s="23"/>
      <c r="AY3398" s="23"/>
      <c r="AZ3398" s="23"/>
      <c r="BA3398" s="23"/>
      <c r="BB3398" s="23"/>
      <c r="BC3398" s="23"/>
      <c r="BD3398" s="23"/>
      <c r="BE3398" s="23"/>
      <c r="BF3398" s="23"/>
    </row>
    <row r="3399" spans="40:58">
      <c r="AN3399" s="23"/>
      <c r="AO3399" s="23"/>
      <c r="AP3399" s="23"/>
      <c r="AQ3399" s="23"/>
      <c r="AR3399" s="23"/>
      <c r="AS3399" s="23"/>
      <c r="AT3399" s="23"/>
      <c r="AU3399" s="23"/>
      <c r="AV3399" s="23"/>
      <c r="AW3399" s="23"/>
      <c r="AX3399" s="23"/>
      <c r="AY3399" s="23"/>
      <c r="AZ3399" s="23"/>
      <c r="BA3399" s="23"/>
      <c r="BB3399" s="23"/>
      <c r="BC3399" s="23"/>
      <c r="BD3399" s="23"/>
      <c r="BE3399" s="23"/>
      <c r="BF3399" s="23"/>
    </row>
    <row r="3400" spans="40:58">
      <c r="AN3400" s="23"/>
      <c r="AO3400" s="23"/>
      <c r="AP3400" s="23"/>
      <c r="AQ3400" s="23"/>
      <c r="AR3400" s="23"/>
      <c r="AS3400" s="23"/>
      <c r="AT3400" s="23"/>
      <c r="AU3400" s="23"/>
      <c r="AV3400" s="23"/>
      <c r="AW3400" s="23"/>
      <c r="AX3400" s="23"/>
      <c r="AY3400" s="23"/>
      <c r="AZ3400" s="23"/>
      <c r="BA3400" s="23"/>
      <c r="BB3400" s="23"/>
      <c r="BC3400" s="23"/>
      <c r="BD3400" s="23"/>
      <c r="BE3400" s="23"/>
      <c r="BF3400" s="23"/>
    </row>
    <row r="3401" spans="40:58">
      <c r="AN3401" s="23"/>
      <c r="AO3401" s="23"/>
      <c r="AP3401" s="23"/>
      <c r="AQ3401" s="23"/>
      <c r="AR3401" s="23"/>
      <c r="AS3401" s="23"/>
      <c r="AT3401" s="23"/>
      <c r="AU3401" s="23"/>
      <c r="AV3401" s="23"/>
      <c r="AW3401" s="23"/>
      <c r="AX3401" s="23"/>
      <c r="AY3401" s="23"/>
      <c r="AZ3401" s="23"/>
      <c r="BA3401" s="23"/>
      <c r="BB3401" s="23"/>
      <c r="BC3401" s="23"/>
      <c r="BD3401" s="23"/>
      <c r="BE3401" s="23"/>
      <c r="BF3401" s="23"/>
    </row>
    <row r="3402" spans="40:58">
      <c r="AN3402" s="23"/>
      <c r="AO3402" s="23"/>
      <c r="AP3402" s="23"/>
      <c r="AQ3402" s="23"/>
      <c r="AR3402" s="23"/>
      <c r="AS3402" s="23"/>
      <c r="AT3402" s="23"/>
      <c r="AU3402" s="23"/>
      <c r="AV3402" s="23"/>
      <c r="AW3402" s="23"/>
      <c r="AX3402" s="23"/>
      <c r="AY3402" s="23"/>
      <c r="AZ3402" s="23"/>
      <c r="BA3402" s="23"/>
      <c r="BB3402" s="23"/>
      <c r="BC3402" s="23"/>
      <c r="BD3402" s="23"/>
      <c r="BE3402" s="23"/>
      <c r="BF3402" s="23"/>
    </row>
    <row r="3403" spans="40:58">
      <c r="AN3403" s="23"/>
      <c r="AO3403" s="23"/>
      <c r="AP3403" s="23"/>
      <c r="AQ3403" s="23"/>
      <c r="AR3403" s="23"/>
      <c r="AS3403" s="23"/>
      <c r="AT3403" s="23"/>
      <c r="AU3403" s="23"/>
      <c r="AV3403" s="23"/>
      <c r="AW3403" s="23"/>
      <c r="AX3403" s="23"/>
      <c r="AY3403" s="23"/>
      <c r="AZ3403" s="23"/>
      <c r="BA3403" s="23"/>
      <c r="BB3403" s="23"/>
      <c r="BC3403" s="23"/>
      <c r="BD3403" s="23"/>
      <c r="BE3403" s="23"/>
      <c r="BF3403" s="23"/>
    </row>
    <row r="3404" spans="40:58">
      <c r="AN3404" s="23"/>
      <c r="AO3404" s="23"/>
      <c r="AP3404" s="23"/>
      <c r="AQ3404" s="23"/>
      <c r="AR3404" s="23"/>
      <c r="AS3404" s="23"/>
      <c r="AT3404" s="23"/>
      <c r="AU3404" s="23"/>
      <c r="AV3404" s="23"/>
      <c r="AW3404" s="23"/>
      <c r="AX3404" s="23"/>
      <c r="AY3404" s="23"/>
      <c r="AZ3404" s="23"/>
      <c r="BA3404" s="23"/>
      <c r="BB3404" s="23"/>
      <c r="BC3404" s="23"/>
      <c r="BD3404" s="23"/>
      <c r="BE3404" s="23"/>
      <c r="BF3404" s="23"/>
    </row>
    <row r="3405" spans="40:58">
      <c r="AN3405" s="23"/>
      <c r="AO3405" s="23"/>
      <c r="AP3405" s="23"/>
      <c r="AQ3405" s="23"/>
      <c r="AR3405" s="23"/>
      <c r="AS3405" s="23"/>
      <c r="AT3405" s="23"/>
      <c r="AU3405" s="23"/>
      <c r="AV3405" s="23"/>
      <c r="AW3405" s="23"/>
      <c r="AX3405" s="23"/>
      <c r="AY3405" s="23"/>
      <c r="AZ3405" s="23"/>
      <c r="BA3405" s="23"/>
      <c r="BB3405" s="23"/>
      <c r="BC3405" s="23"/>
      <c r="BD3405" s="23"/>
      <c r="BE3405" s="23"/>
      <c r="BF3405" s="23"/>
    </row>
    <row r="3406" spans="40:58">
      <c r="AN3406" s="23"/>
      <c r="AO3406" s="23"/>
      <c r="AP3406" s="23"/>
      <c r="AQ3406" s="23"/>
      <c r="AR3406" s="23"/>
      <c r="AS3406" s="23"/>
      <c r="AT3406" s="23"/>
      <c r="AU3406" s="23"/>
      <c r="AV3406" s="23"/>
      <c r="AW3406" s="23"/>
      <c r="AX3406" s="23"/>
      <c r="AY3406" s="23"/>
      <c r="AZ3406" s="23"/>
      <c r="BA3406" s="23"/>
      <c r="BB3406" s="23"/>
      <c r="BC3406" s="23"/>
      <c r="BD3406" s="23"/>
      <c r="BE3406" s="23"/>
      <c r="BF3406" s="23"/>
    </row>
    <row r="3407" spans="40:58">
      <c r="AN3407" s="23"/>
      <c r="AO3407" s="23"/>
      <c r="AP3407" s="23"/>
      <c r="AQ3407" s="23"/>
      <c r="AR3407" s="23"/>
      <c r="AS3407" s="23"/>
      <c r="AT3407" s="23"/>
      <c r="AU3407" s="23"/>
      <c r="AV3407" s="23"/>
      <c r="AW3407" s="23"/>
      <c r="AX3407" s="23"/>
      <c r="AY3407" s="23"/>
      <c r="AZ3407" s="23"/>
      <c r="BA3407" s="23"/>
      <c r="BB3407" s="23"/>
      <c r="BC3407" s="23"/>
      <c r="BD3407" s="23"/>
      <c r="BE3407" s="23"/>
      <c r="BF3407" s="23"/>
    </row>
    <row r="3408" spans="40:58">
      <c r="AN3408" s="23"/>
      <c r="AO3408" s="23"/>
      <c r="AP3408" s="23"/>
      <c r="AQ3408" s="23"/>
      <c r="AR3408" s="23"/>
      <c r="AS3408" s="23"/>
      <c r="AT3408" s="23"/>
      <c r="AU3408" s="23"/>
      <c r="AV3408" s="23"/>
      <c r="AW3408" s="23"/>
      <c r="AX3408" s="23"/>
      <c r="AY3408" s="23"/>
      <c r="AZ3408" s="23"/>
      <c r="BA3408" s="23"/>
      <c r="BB3408" s="23"/>
      <c r="BC3408" s="23"/>
      <c r="BD3408" s="23"/>
      <c r="BE3408" s="23"/>
      <c r="BF3408" s="23"/>
    </row>
    <row r="3409" spans="40:58">
      <c r="AN3409" s="23"/>
      <c r="AO3409" s="23"/>
      <c r="AP3409" s="23"/>
      <c r="AQ3409" s="23"/>
      <c r="AR3409" s="23"/>
      <c r="AS3409" s="23"/>
      <c r="AT3409" s="23"/>
      <c r="AU3409" s="23"/>
      <c r="AV3409" s="23"/>
      <c r="AW3409" s="23"/>
      <c r="AX3409" s="23"/>
      <c r="AY3409" s="23"/>
      <c r="AZ3409" s="23"/>
      <c r="BA3409" s="23"/>
      <c r="BB3409" s="23"/>
      <c r="BC3409" s="23"/>
      <c r="BD3409" s="23"/>
      <c r="BE3409" s="23"/>
      <c r="BF3409" s="23"/>
    </row>
    <row r="3410" spans="40:58">
      <c r="AN3410" s="23"/>
      <c r="AO3410" s="23"/>
      <c r="AP3410" s="23"/>
      <c r="AQ3410" s="23"/>
      <c r="AR3410" s="23"/>
      <c r="AS3410" s="23"/>
      <c r="AT3410" s="23"/>
      <c r="AU3410" s="23"/>
      <c r="AV3410" s="23"/>
      <c r="AW3410" s="23"/>
      <c r="AX3410" s="23"/>
      <c r="AY3410" s="23"/>
      <c r="AZ3410" s="23"/>
      <c r="BA3410" s="23"/>
      <c r="BB3410" s="23"/>
      <c r="BC3410" s="23"/>
      <c r="BD3410" s="23"/>
      <c r="BE3410" s="23"/>
      <c r="BF3410" s="23"/>
    </row>
    <row r="3411" spans="40:58">
      <c r="AN3411" s="23"/>
      <c r="AO3411" s="23"/>
      <c r="AP3411" s="23"/>
      <c r="AQ3411" s="23"/>
      <c r="AR3411" s="23"/>
      <c r="AS3411" s="23"/>
      <c r="AT3411" s="23"/>
      <c r="AU3411" s="23"/>
      <c r="AV3411" s="23"/>
      <c r="AW3411" s="23"/>
      <c r="AX3411" s="23"/>
      <c r="AY3411" s="23"/>
      <c r="AZ3411" s="23"/>
      <c r="BA3411" s="23"/>
      <c r="BB3411" s="23"/>
      <c r="BC3411" s="23"/>
      <c r="BD3411" s="23"/>
      <c r="BE3411" s="23"/>
      <c r="BF3411" s="23"/>
    </row>
    <row r="3412" spans="40:58">
      <c r="AN3412" s="23"/>
      <c r="AO3412" s="23"/>
      <c r="AP3412" s="23"/>
      <c r="AQ3412" s="23"/>
      <c r="AR3412" s="23"/>
      <c r="AS3412" s="23"/>
      <c r="AT3412" s="23"/>
      <c r="AU3412" s="23"/>
      <c r="AV3412" s="23"/>
      <c r="AW3412" s="23"/>
      <c r="AX3412" s="23"/>
      <c r="AY3412" s="23"/>
      <c r="AZ3412" s="23"/>
      <c r="BA3412" s="23"/>
      <c r="BB3412" s="23"/>
      <c r="BC3412" s="23"/>
      <c r="BD3412" s="23"/>
      <c r="BE3412" s="23"/>
      <c r="BF3412" s="23"/>
    </row>
    <row r="3413" spans="40:58">
      <c r="AN3413" s="23"/>
      <c r="AO3413" s="23"/>
      <c r="AP3413" s="23"/>
      <c r="AQ3413" s="23"/>
      <c r="AR3413" s="23"/>
      <c r="AS3413" s="23"/>
      <c r="AT3413" s="23"/>
      <c r="AU3413" s="23"/>
      <c r="AV3413" s="23"/>
      <c r="AW3413" s="23"/>
      <c r="AX3413" s="23"/>
      <c r="AY3413" s="23"/>
      <c r="AZ3413" s="23"/>
      <c r="BA3413" s="23"/>
      <c r="BB3413" s="23"/>
      <c r="BC3413" s="23"/>
      <c r="BD3413" s="23"/>
      <c r="BE3413" s="23"/>
      <c r="BF3413" s="23"/>
    </row>
    <row r="3414" spans="40:58">
      <c r="AN3414" s="23"/>
      <c r="AO3414" s="23"/>
      <c r="AP3414" s="23"/>
      <c r="AQ3414" s="23"/>
      <c r="AR3414" s="23"/>
      <c r="AS3414" s="23"/>
      <c r="AT3414" s="23"/>
      <c r="AU3414" s="23"/>
      <c r="AV3414" s="23"/>
      <c r="AW3414" s="23"/>
      <c r="AX3414" s="23"/>
      <c r="AY3414" s="23"/>
      <c r="AZ3414" s="23"/>
      <c r="BA3414" s="23"/>
      <c r="BB3414" s="23"/>
      <c r="BC3414" s="23"/>
      <c r="BD3414" s="23"/>
      <c r="BE3414" s="23"/>
      <c r="BF3414" s="23"/>
    </row>
    <row r="3415" spans="40:58">
      <c r="AN3415" s="23"/>
      <c r="AO3415" s="23"/>
      <c r="AP3415" s="23"/>
      <c r="AQ3415" s="23"/>
      <c r="AR3415" s="23"/>
      <c r="AS3415" s="23"/>
      <c r="AT3415" s="23"/>
      <c r="AU3415" s="23"/>
      <c r="AV3415" s="23"/>
      <c r="AW3415" s="23"/>
      <c r="AX3415" s="23"/>
      <c r="AY3415" s="23"/>
      <c r="AZ3415" s="23"/>
      <c r="BA3415" s="23"/>
      <c r="BB3415" s="23"/>
      <c r="BC3415" s="23"/>
      <c r="BD3415" s="23"/>
      <c r="BE3415" s="23"/>
      <c r="BF3415" s="23"/>
    </row>
    <row r="3416" spans="40:58">
      <c r="AN3416" s="23"/>
      <c r="AO3416" s="23"/>
      <c r="AP3416" s="23"/>
      <c r="AQ3416" s="23"/>
      <c r="AR3416" s="23"/>
      <c r="AS3416" s="23"/>
      <c r="AT3416" s="23"/>
      <c r="AU3416" s="23"/>
      <c r="AV3416" s="23"/>
      <c r="AW3416" s="23"/>
      <c r="AX3416" s="23"/>
      <c r="AY3416" s="23"/>
      <c r="AZ3416" s="23"/>
      <c r="BA3416" s="23"/>
      <c r="BB3416" s="23"/>
      <c r="BC3416" s="23"/>
      <c r="BD3416" s="23"/>
      <c r="BE3416" s="23"/>
      <c r="BF3416" s="23"/>
    </row>
    <row r="3417" spans="40:58">
      <c r="AN3417" s="23"/>
      <c r="AO3417" s="23"/>
      <c r="AP3417" s="23"/>
      <c r="AQ3417" s="23"/>
      <c r="AR3417" s="23"/>
      <c r="AS3417" s="23"/>
      <c r="AT3417" s="23"/>
      <c r="AU3417" s="23"/>
      <c r="AV3417" s="23"/>
      <c r="AW3417" s="23"/>
      <c r="AX3417" s="23"/>
      <c r="AY3417" s="23"/>
      <c r="AZ3417" s="23"/>
      <c r="BA3417" s="23"/>
      <c r="BB3417" s="23"/>
      <c r="BC3417" s="23"/>
      <c r="BD3417" s="23"/>
      <c r="BE3417" s="23"/>
      <c r="BF3417" s="23"/>
    </row>
    <row r="3418" spans="40:58">
      <c r="AN3418" s="23"/>
      <c r="AO3418" s="23"/>
      <c r="AP3418" s="23"/>
      <c r="AQ3418" s="23"/>
      <c r="AR3418" s="23"/>
      <c r="AS3418" s="23"/>
      <c r="AT3418" s="23"/>
      <c r="AU3418" s="23"/>
      <c r="AV3418" s="23"/>
      <c r="AW3418" s="23"/>
      <c r="AX3418" s="23"/>
      <c r="AY3418" s="23"/>
      <c r="AZ3418" s="23"/>
      <c r="BA3418" s="23"/>
      <c r="BB3418" s="23"/>
      <c r="BC3418" s="23"/>
      <c r="BD3418" s="23"/>
      <c r="BE3418" s="23"/>
      <c r="BF3418" s="23"/>
    </row>
    <row r="3419" spans="40:58">
      <c r="AN3419" s="23"/>
      <c r="AO3419" s="23"/>
      <c r="AP3419" s="23"/>
      <c r="AQ3419" s="23"/>
      <c r="AR3419" s="23"/>
      <c r="AS3419" s="23"/>
      <c r="AT3419" s="23"/>
      <c r="AU3419" s="23"/>
      <c r="AV3419" s="23"/>
      <c r="AW3419" s="23"/>
      <c r="AX3419" s="23"/>
      <c r="AY3419" s="23"/>
      <c r="AZ3419" s="23"/>
      <c r="BA3419" s="23"/>
      <c r="BB3419" s="23"/>
      <c r="BC3419" s="23"/>
      <c r="BD3419" s="23"/>
      <c r="BE3419" s="23"/>
      <c r="BF3419" s="23"/>
    </row>
    <row r="3420" spans="40:58">
      <c r="AN3420" s="23"/>
      <c r="AO3420" s="23"/>
      <c r="AP3420" s="23"/>
      <c r="AQ3420" s="23"/>
      <c r="AR3420" s="23"/>
      <c r="AS3420" s="23"/>
      <c r="AT3420" s="23"/>
      <c r="AU3420" s="23"/>
      <c r="AV3420" s="23"/>
      <c r="AW3420" s="23"/>
      <c r="AX3420" s="23"/>
      <c r="AY3420" s="23"/>
      <c r="AZ3420" s="23"/>
      <c r="BA3420" s="23"/>
      <c r="BB3420" s="23"/>
      <c r="BC3420" s="23"/>
      <c r="BD3420" s="23"/>
      <c r="BE3420" s="23"/>
      <c r="BF3420" s="23"/>
    </row>
    <row r="3421" spans="40:58">
      <c r="AN3421" s="23"/>
      <c r="AO3421" s="23"/>
      <c r="AP3421" s="23"/>
      <c r="AQ3421" s="23"/>
      <c r="AR3421" s="23"/>
      <c r="AS3421" s="23"/>
      <c r="AT3421" s="23"/>
      <c r="AU3421" s="23"/>
      <c r="AV3421" s="23"/>
      <c r="AW3421" s="23"/>
      <c r="AX3421" s="23"/>
      <c r="AY3421" s="23"/>
      <c r="AZ3421" s="23"/>
      <c r="BA3421" s="23"/>
      <c r="BB3421" s="23"/>
      <c r="BC3421" s="23"/>
      <c r="BD3421" s="23"/>
      <c r="BE3421" s="23"/>
      <c r="BF3421" s="23"/>
    </row>
    <row r="3422" spans="40:58">
      <c r="AN3422" s="23"/>
      <c r="AO3422" s="23"/>
      <c r="AP3422" s="23"/>
      <c r="AQ3422" s="23"/>
      <c r="AR3422" s="23"/>
      <c r="AS3422" s="23"/>
      <c r="AT3422" s="23"/>
      <c r="AU3422" s="23"/>
      <c r="AV3422" s="23"/>
      <c r="AW3422" s="23"/>
      <c r="AX3422" s="23"/>
      <c r="AY3422" s="23"/>
      <c r="AZ3422" s="23"/>
      <c r="BA3422" s="23"/>
      <c r="BB3422" s="23"/>
      <c r="BC3422" s="23"/>
      <c r="BD3422" s="23"/>
      <c r="BE3422" s="23"/>
      <c r="BF3422" s="23"/>
    </row>
    <row r="3423" spans="40:58">
      <c r="AN3423" s="23"/>
      <c r="AO3423" s="23"/>
      <c r="AP3423" s="23"/>
      <c r="AQ3423" s="23"/>
      <c r="AR3423" s="23"/>
      <c r="AS3423" s="23"/>
      <c r="AT3423" s="23"/>
      <c r="AU3423" s="23"/>
      <c r="AV3423" s="23"/>
      <c r="AW3423" s="23"/>
      <c r="AX3423" s="23"/>
      <c r="AY3423" s="23"/>
      <c r="AZ3423" s="23"/>
      <c r="BA3423" s="23"/>
      <c r="BB3423" s="23"/>
      <c r="BC3423" s="23"/>
      <c r="BD3423" s="23"/>
      <c r="BE3423" s="23"/>
      <c r="BF3423" s="23"/>
    </row>
    <row r="3424" spans="40:58">
      <c r="AN3424" s="23"/>
      <c r="AO3424" s="23"/>
      <c r="AP3424" s="23"/>
      <c r="AQ3424" s="23"/>
      <c r="AR3424" s="23"/>
      <c r="AS3424" s="23"/>
      <c r="AT3424" s="23"/>
      <c r="AU3424" s="23"/>
      <c r="AV3424" s="23"/>
      <c r="AW3424" s="23"/>
      <c r="AX3424" s="23"/>
      <c r="AY3424" s="23"/>
      <c r="AZ3424" s="23"/>
      <c r="BA3424" s="23"/>
      <c r="BB3424" s="23"/>
      <c r="BC3424" s="23"/>
      <c r="BD3424" s="23"/>
      <c r="BE3424" s="23"/>
      <c r="BF3424" s="23"/>
    </row>
    <row r="3425" spans="40:58">
      <c r="AN3425" s="23"/>
      <c r="AO3425" s="23"/>
      <c r="AP3425" s="23"/>
      <c r="AQ3425" s="23"/>
      <c r="AR3425" s="23"/>
      <c r="AS3425" s="23"/>
      <c r="AT3425" s="23"/>
      <c r="AU3425" s="23"/>
      <c r="AV3425" s="23"/>
      <c r="AW3425" s="23"/>
      <c r="AX3425" s="23"/>
      <c r="AY3425" s="23"/>
      <c r="AZ3425" s="23"/>
      <c r="BA3425" s="23"/>
      <c r="BB3425" s="23"/>
      <c r="BC3425" s="23"/>
      <c r="BD3425" s="23"/>
      <c r="BE3425" s="23"/>
      <c r="BF3425" s="23"/>
    </row>
    <row r="3426" spans="40:58">
      <c r="AN3426" s="23"/>
      <c r="AO3426" s="23"/>
      <c r="AP3426" s="23"/>
      <c r="AQ3426" s="23"/>
      <c r="AR3426" s="23"/>
      <c r="AS3426" s="23"/>
      <c r="AT3426" s="23"/>
      <c r="AU3426" s="23"/>
      <c r="AV3426" s="23"/>
      <c r="AW3426" s="23"/>
      <c r="AX3426" s="23"/>
      <c r="AY3426" s="23"/>
      <c r="AZ3426" s="23"/>
      <c r="BA3426" s="23"/>
      <c r="BB3426" s="23"/>
      <c r="BC3426" s="23"/>
      <c r="BD3426" s="23"/>
      <c r="BE3426" s="23"/>
      <c r="BF3426" s="23"/>
    </row>
    <row r="3427" spans="40:58">
      <c r="AN3427" s="23"/>
      <c r="AO3427" s="23"/>
      <c r="AP3427" s="23"/>
      <c r="AQ3427" s="23"/>
      <c r="AR3427" s="23"/>
      <c r="AS3427" s="23"/>
      <c r="AT3427" s="23"/>
      <c r="AU3427" s="23"/>
      <c r="AV3427" s="23"/>
      <c r="AW3427" s="23"/>
      <c r="AX3427" s="23"/>
      <c r="AY3427" s="23"/>
      <c r="AZ3427" s="23"/>
      <c r="BA3427" s="23"/>
      <c r="BB3427" s="23"/>
      <c r="BC3427" s="23"/>
      <c r="BD3427" s="23"/>
      <c r="BE3427" s="23"/>
      <c r="BF3427" s="23"/>
    </row>
    <row r="3428" spans="40:58">
      <c r="AN3428" s="23"/>
      <c r="AO3428" s="23"/>
      <c r="AP3428" s="23"/>
      <c r="AQ3428" s="23"/>
      <c r="AR3428" s="23"/>
      <c r="AS3428" s="23"/>
      <c r="AT3428" s="23"/>
      <c r="AU3428" s="23"/>
      <c r="AV3428" s="23"/>
      <c r="AW3428" s="23"/>
      <c r="AX3428" s="23"/>
      <c r="AY3428" s="23"/>
      <c r="AZ3428" s="23"/>
      <c r="BA3428" s="23"/>
      <c r="BB3428" s="23"/>
      <c r="BC3428" s="23"/>
      <c r="BD3428" s="23"/>
      <c r="BE3428" s="23"/>
      <c r="BF3428" s="23"/>
    </row>
    <row r="3429" spans="40:58">
      <c r="AN3429" s="23"/>
      <c r="AO3429" s="23"/>
      <c r="AP3429" s="23"/>
      <c r="AQ3429" s="23"/>
      <c r="AR3429" s="23"/>
      <c r="AS3429" s="23"/>
      <c r="AT3429" s="23"/>
      <c r="AU3429" s="23"/>
      <c r="AV3429" s="23"/>
      <c r="AW3429" s="23"/>
      <c r="AX3429" s="23"/>
      <c r="AY3429" s="23"/>
      <c r="AZ3429" s="23"/>
      <c r="BA3429" s="23"/>
      <c r="BB3429" s="23"/>
      <c r="BC3429" s="23"/>
      <c r="BD3429" s="23"/>
      <c r="BE3429" s="23"/>
      <c r="BF3429" s="23"/>
    </row>
    <row r="3430" spans="40:58">
      <c r="AN3430" s="23"/>
      <c r="AO3430" s="23"/>
      <c r="AP3430" s="23"/>
      <c r="AQ3430" s="23"/>
      <c r="AR3430" s="23"/>
      <c r="AS3430" s="23"/>
      <c r="AT3430" s="23"/>
      <c r="AU3430" s="23"/>
      <c r="AV3430" s="23"/>
      <c r="AW3430" s="23"/>
      <c r="AX3430" s="23"/>
      <c r="AY3430" s="23"/>
      <c r="AZ3430" s="23"/>
      <c r="BA3430" s="23"/>
      <c r="BB3430" s="23"/>
      <c r="BC3430" s="23"/>
      <c r="BD3430" s="23"/>
      <c r="BE3430" s="23"/>
      <c r="BF3430" s="23"/>
    </row>
    <row r="3431" spans="40:58">
      <c r="AN3431" s="23"/>
      <c r="AO3431" s="23"/>
      <c r="AP3431" s="23"/>
      <c r="AQ3431" s="23"/>
      <c r="AR3431" s="23"/>
      <c r="AS3431" s="23"/>
      <c r="AT3431" s="23"/>
      <c r="AU3431" s="23"/>
      <c r="AV3431" s="23"/>
      <c r="AW3431" s="23"/>
      <c r="AX3431" s="23"/>
      <c r="AY3431" s="23"/>
      <c r="AZ3431" s="23"/>
      <c r="BA3431" s="23"/>
      <c r="BB3431" s="23"/>
      <c r="BC3431" s="23"/>
      <c r="BD3431" s="23"/>
      <c r="BE3431" s="23"/>
      <c r="BF3431" s="23"/>
    </row>
    <row r="3432" spans="40:58">
      <c r="AN3432" s="23"/>
      <c r="AO3432" s="23"/>
      <c r="AP3432" s="23"/>
      <c r="AQ3432" s="23"/>
      <c r="AR3432" s="23"/>
      <c r="AS3432" s="23"/>
      <c r="AT3432" s="23"/>
      <c r="AU3432" s="23"/>
      <c r="AV3432" s="23"/>
      <c r="AW3432" s="23"/>
      <c r="AX3432" s="23"/>
      <c r="AY3432" s="23"/>
      <c r="AZ3432" s="23"/>
      <c r="BA3432" s="23"/>
      <c r="BB3432" s="23"/>
      <c r="BC3432" s="23"/>
      <c r="BD3432" s="23"/>
      <c r="BE3432" s="23"/>
      <c r="BF3432" s="23"/>
    </row>
    <row r="3433" spans="40:58">
      <c r="AN3433" s="23"/>
      <c r="AO3433" s="23"/>
      <c r="AP3433" s="23"/>
      <c r="AQ3433" s="23"/>
      <c r="AR3433" s="23"/>
      <c r="AS3433" s="23"/>
      <c r="AT3433" s="23"/>
      <c r="AU3433" s="23"/>
      <c r="AV3433" s="23"/>
      <c r="AW3433" s="23"/>
      <c r="AX3433" s="23"/>
      <c r="AY3433" s="23"/>
      <c r="AZ3433" s="23"/>
      <c r="BA3433" s="23"/>
      <c r="BB3433" s="23"/>
      <c r="BC3433" s="23"/>
      <c r="BD3433" s="23"/>
      <c r="BE3433" s="23"/>
      <c r="BF3433" s="23"/>
    </row>
    <row r="3434" spans="40:58">
      <c r="AN3434" s="23"/>
      <c r="AO3434" s="23"/>
      <c r="AP3434" s="23"/>
      <c r="AQ3434" s="23"/>
      <c r="AR3434" s="23"/>
      <c r="AS3434" s="23"/>
      <c r="AT3434" s="23"/>
      <c r="AU3434" s="23"/>
      <c r="AV3434" s="23"/>
      <c r="AW3434" s="23"/>
      <c r="AX3434" s="23"/>
      <c r="AY3434" s="23"/>
      <c r="AZ3434" s="23"/>
      <c r="BA3434" s="23"/>
      <c r="BB3434" s="23"/>
      <c r="BC3434" s="23"/>
      <c r="BD3434" s="23"/>
      <c r="BE3434" s="23"/>
      <c r="BF3434" s="23"/>
    </row>
    <row r="3435" spans="40:58">
      <c r="AN3435" s="23"/>
      <c r="AO3435" s="23"/>
      <c r="AP3435" s="23"/>
      <c r="AQ3435" s="23"/>
      <c r="AR3435" s="23"/>
      <c r="AS3435" s="23"/>
      <c r="AT3435" s="23"/>
      <c r="AU3435" s="23"/>
      <c r="AV3435" s="23"/>
      <c r="AW3435" s="23"/>
      <c r="AX3435" s="23"/>
      <c r="AY3435" s="23"/>
      <c r="AZ3435" s="23"/>
      <c r="BA3435" s="23"/>
      <c r="BB3435" s="23"/>
      <c r="BC3435" s="23"/>
      <c r="BD3435" s="23"/>
      <c r="BE3435" s="23"/>
      <c r="BF3435" s="23"/>
    </row>
    <row r="3436" spans="40:58">
      <c r="AN3436" s="23"/>
      <c r="AO3436" s="23"/>
      <c r="AP3436" s="23"/>
      <c r="AQ3436" s="23"/>
      <c r="AR3436" s="23"/>
      <c r="AS3436" s="23"/>
      <c r="AT3436" s="23"/>
      <c r="AU3436" s="23"/>
      <c r="AV3436" s="23"/>
      <c r="AW3436" s="23"/>
      <c r="AX3436" s="23"/>
      <c r="AY3436" s="23"/>
      <c r="AZ3436" s="23"/>
      <c r="BA3436" s="23"/>
      <c r="BB3436" s="23"/>
      <c r="BC3436" s="23"/>
      <c r="BD3436" s="23"/>
      <c r="BE3436" s="23"/>
      <c r="BF3436" s="23"/>
    </row>
    <row r="3437" spans="40:58">
      <c r="AN3437" s="23"/>
      <c r="AO3437" s="23"/>
      <c r="AP3437" s="23"/>
      <c r="AQ3437" s="23"/>
      <c r="AR3437" s="23"/>
      <c r="AS3437" s="23"/>
      <c r="AT3437" s="23"/>
      <c r="AU3437" s="23"/>
      <c r="AV3437" s="23"/>
      <c r="AW3437" s="23"/>
      <c r="AX3437" s="23"/>
      <c r="AY3437" s="23"/>
      <c r="AZ3437" s="23"/>
      <c r="BA3437" s="23"/>
      <c r="BB3437" s="23"/>
      <c r="BC3437" s="23"/>
      <c r="BD3437" s="23"/>
      <c r="BE3437" s="23"/>
      <c r="BF3437" s="23"/>
    </row>
    <row r="3438" spans="40:58">
      <c r="AN3438" s="23"/>
      <c r="AO3438" s="23"/>
      <c r="AP3438" s="23"/>
      <c r="AQ3438" s="23"/>
      <c r="AR3438" s="23"/>
      <c r="AS3438" s="23"/>
      <c r="AT3438" s="23"/>
      <c r="AU3438" s="23"/>
      <c r="AV3438" s="23"/>
      <c r="AW3438" s="23"/>
      <c r="AX3438" s="23"/>
      <c r="AY3438" s="23"/>
      <c r="AZ3438" s="23"/>
      <c r="BA3438" s="23"/>
      <c r="BB3438" s="23"/>
      <c r="BC3438" s="23"/>
      <c r="BD3438" s="23"/>
      <c r="BE3438" s="23"/>
      <c r="BF3438" s="23"/>
    </row>
    <row r="3439" spans="40:58">
      <c r="AN3439" s="23"/>
      <c r="AO3439" s="23"/>
      <c r="AP3439" s="23"/>
      <c r="AQ3439" s="23"/>
      <c r="AR3439" s="23"/>
      <c r="AS3439" s="23"/>
      <c r="AT3439" s="23"/>
      <c r="AU3439" s="23"/>
      <c r="AV3439" s="23"/>
      <c r="AW3439" s="23"/>
      <c r="AX3439" s="23"/>
      <c r="AY3439" s="23"/>
      <c r="AZ3439" s="23"/>
      <c r="BA3439" s="23"/>
      <c r="BB3439" s="23"/>
      <c r="BC3439" s="23"/>
      <c r="BD3439" s="23"/>
      <c r="BE3439" s="23"/>
      <c r="BF3439" s="23"/>
    </row>
    <row r="3440" spans="40:58">
      <c r="AN3440" s="23"/>
      <c r="AO3440" s="23"/>
      <c r="AP3440" s="23"/>
      <c r="AQ3440" s="23"/>
      <c r="AR3440" s="23"/>
      <c r="AS3440" s="23"/>
      <c r="AT3440" s="23"/>
      <c r="AU3440" s="23"/>
      <c r="AV3440" s="23"/>
      <c r="AW3440" s="23"/>
      <c r="AX3440" s="23"/>
      <c r="AY3440" s="23"/>
      <c r="AZ3440" s="23"/>
      <c r="BA3440" s="23"/>
      <c r="BB3440" s="23"/>
      <c r="BC3440" s="23"/>
      <c r="BD3440" s="23"/>
      <c r="BE3440" s="23"/>
      <c r="BF3440" s="23"/>
    </row>
    <row r="3441" spans="40:58">
      <c r="AN3441" s="23"/>
      <c r="AO3441" s="23"/>
      <c r="AP3441" s="23"/>
      <c r="AQ3441" s="23"/>
      <c r="AR3441" s="23"/>
      <c r="AS3441" s="23"/>
      <c r="AT3441" s="23"/>
      <c r="AU3441" s="23"/>
      <c r="AV3441" s="23"/>
      <c r="AW3441" s="23"/>
      <c r="AX3441" s="23"/>
      <c r="AY3441" s="23"/>
      <c r="AZ3441" s="23"/>
      <c r="BA3441" s="23"/>
      <c r="BB3441" s="23"/>
      <c r="BC3441" s="23"/>
      <c r="BD3441" s="23"/>
      <c r="BE3441" s="23"/>
      <c r="BF3441" s="23"/>
    </row>
    <row r="3442" spans="40:58">
      <c r="AN3442" s="23"/>
      <c r="AO3442" s="23"/>
      <c r="AP3442" s="23"/>
      <c r="AQ3442" s="23"/>
      <c r="AR3442" s="23"/>
      <c r="AS3442" s="23"/>
      <c r="AT3442" s="23"/>
      <c r="AU3442" s="23"/>
      <c r="AV3442" s="23"/>
      <c r="AW3442" s="23"/>
      <c r="AX3442" s="23"/>
      <c r="AY3442" s="23"/>
      <c r="AZ3442" s="23"/>
      <c r="BA3442" s="23"/>
      <c r="BB3442" s="23"/>
      <c r="BC3442" s="23"/>
      <c r="BD3442" s="23"/>
      <c r="BE3442" s="23"/>
      <c r="BF3442" s="23"/>
    </row>
    <row r="3443" spans="40:58">
      <c r="AN3443" s="23"/>
      <c r="AO3443" s="23"/>
      <c r="AP3443" s="23"/>
      <c r="AQ3443" s="23"/>
      <c r="AR3443" s="23"/>
      <c r="AS3443" s="23"/>
      <c r="AT3443" s="23"/>
      <c r="AU3443" s="23"/>
      <c r="AV3443" s="23"/>
      <c r="AW3443" s="23"/>
      <c r="AX3443" s="23"/>
      <c r="AY3443" s="23"/>
      <c r="AZ3443" s="23"/>
      <c r="BA3443" s="23"/>
      <c r="BB3443" s="23"/>
      <c r="BC3443" s="23"/>
      <c r="BD3443" s="23"/>
      <c r="BE3443" s="23"/>
      <c r="BF3443" s="23"/>
    </row>
    <row r="3444" spans="40:58">
      <c r="AN3444" s="23"/>
      <c r="AO3444" s="23"/>
      <c r="AP3444" s="23"/>
      <c r="AQ3444" s="23"/>
      <c r="AR3444" s="23"/>
      <c r="AS3444" s="23"/>
      <c r="AT3444" s="23"/>
      <c r="AU3444" s="23"/>
      <c r="AV3444" s="23"/>
      <c r="AW3444" s="23"/>
      <c r="AX3444" s="23"/>
      <c r="AY3444" s="23"/>
      <c r="AZ3444" s="23"/>
      <c r="BA3444" s="23"/>
      <c r="BB3444" s="23"/>
      <c r="BC3444" s="23"/>
      <c r="BD3444" s="23"/>
      <c r="BE3444" s="23"/>
      <c r="BF3444" s="23"/>
    </row>
    <row r="3445" spans="40:58">
      <c r="AN3445" s="23"/>
      <c r="AO3445" s="23"/>
      <c r="AP3445" s="23"/>
      <c r="AQ3445" s="23"/>
      <c r="AR3445" s="23"/>
      <c r="AS3445" s="23"/>
      <c r="AT3445" s="23"/>
      <c r="AU3445" s="23"/>
      <c r="AV3445" s="23"/>
      <c r="AW3445" s="23"/>
      <c r="AX3445" s="23"/>
      <c r="AY3445" s="23"/>
      <c r="AZ3445" s="23"/>
      <c r="BA3445" s="23"/>
      <c r="BB3445" s="23"/>
      <c r="BC3445" s="23"/>
      <c r="BD3445" s="23"/>
      <c r="BE3445" s="23"/>
      <c r="BF3445" s="23"/>
    </row>
    <row r="3446" spans="40:58">
      <c r="AN3446" s="23"/>
      <c r="AO3446" s="23"/>
      <c r="AP3446" s="23"/>
      <c r="AQ3446" s="23"/>
      <c r="AR3446" s="23"/>
      <c r="AS3446" s="23"/>
      <c r="AT3446" s="23"/>
      <c r="AU3446" s="23"/>
      <c r="AV3446" s="23"/>
      <c r="AW3446" s="23"/>
      <c r="AX3446" s="23"/>
      <c r="AY3446" s="23"/>
      <c r="AZ3446" s="23"/>
      <c r="BA3446" s="23"/>
      <c r="BB3446" s="23"/>
      <c r="BC3446" s="23"/>
      <c r="BD3446" s="23"/>
      <c r="BE3446" s="23"/>
      <c r="BF3446" s="23"/>
    </row>
    <row r="3447" spans="40:58">
      <c r="AN3447" s="23"/>
      <c r="AO3447" s="23"/>
      <c r="AP3447" s="23"/>
      <c r="AQ3447" s="23"/>
      <c r="AR3447" s="23"/>
      <c r="AS3447" s="23"/>
      <c r="AT3447" s="23"/>
      <c r="AU3447" s="23"/>
      <c r="AV3447" s="23"/>
      <c r="AW3447" s="23"/>
      <c r="AX3447" s="23"/>
      <c r="AY3447" s="23"/>
      <c r="AZ3447" s="23"/>
      <c r="BA3447" s="23"/>
      <c r="BB3447" s="23"/>
      <c r="BC3447" s="23"/>
      <c r="BD3447" s="23"/>
      <c r="BE3447" s="23"/>
      <c r="BF3447" s="23"/>
    </row>
    <row r="3448" spans="40:58">
      <c r="AN3448" s="23"/>
      <c r="AO3448" s="23"/>
      <c r="AP3448" s="23"/>
      <c r="AQ3448" s="23"/>
      <c r="AR3448" s="23"/>
      <c r="AS3448" s="23"/>
      <c r="AT3448" s="23"/>
      <c r="AU3448" s="23"/>
      <c r="AV3448" s="23"/>
      <c r="AW3448" s="23"/>
      <c r="AX3448" s="23"/>
      <c r="AY3448" s="23"/>
      <c r="AZ3448" s="23"/>
      <c r="BA3448" s="23"/>
      <c r="BB3448" s="23"/>
      <c r="BC3448" s="23"/>
      <c r="BD3448" s="23"/>
      <c r="BE3448" s="23"/>
      <c r="BF3448" s="23"/>
    </row>
    <row r="3449" spans="40:58">
      <c r="AN3449" s="23"/>
      <c r="AO3449" s="23"/>
      <c r="AP3449" s="23"/>
      <c r="AQ3449" s="23"/>
      <c r="AR3449" s="23"/>
      <c r="AS3449" s="23"/>
      <c r="AT3449" s="23"/>
      <c r="AU3449" s="23"/>
      <c r="AV3449" s="23"/>
      <c r="AW3449" s="23"/>
      <c r="AX3449" s="23"/>
      <c r="AY3449" s="23"/>
      <c r="AZ3449" s="23"/>
      <c r="BA3449" s="23"/>
      <c r="BB3449" s="23"/>
      <c r="BC3449" s="23"/>
      <c r="BD3449" s="23"/>
      <c r="BE3449" s="23"/>
      <c r="BF3449" s="23"/>
    </row>
    <row r="3450" spans="40:58">
      <c r="AN3450" s="23"/>
      <c r="AO3450" s="23"/>
      <c r="AP3450" s="23"/>
      <c r="AQ3450" s="23"/>
      <c r="AR3450" s="23"/>
      <c r="AS3450" s="23"/>
      <c r="AT3450" s="23"/>
      <c r="AU3450" s="23"/>
      <c r="AV3450" s="23"/>
      <c r="AW3450" s="23"/>
      <c r="AX3450" s="23"/>
      <c r="AY3450" s="23"/>
      <c r="AZ3450" s="23"/>
      <c r="BA3450" s="23"/>
      <c r="BB3450" s="23"/>
      <c r="BC3450" s="23"/>
      <c r="BD3450" s="23"/>
      <c r="BE3450" s="23"/>
      <c r="BF3450" s="23"/>
    </row>
    <row r="3451" spans="40:58">
      <c r="AN3451" s="23"/>
      <c r="AO3451" s="23"/>
      <c r="AP3451" s="23"/>
      <c r="AQ3451" s="23"/>
      <c r="AR3451" s="23"/>
      <c r="AS3451" s="23"/>
      <c r="AT3451" s="23"/>
      <c r="AU3451" s="23"/>
      <c r="AV3451" s="23"/>
      <c r="AW3451" s="23"/>
      <c r="AX3451" s="23"/>
      <c r="AY3451" s="23"/>
      <c r="AZ3451" s="23"/>
      <c r="BA3451" s="23"/>
      <c r="BB3451" s="23"/>
      <c r="BC3451" s="23"/>
      <c r="BD3451" s="23"/>
      <c r="BE3451" s="23"/>
      <c r="BF3451" s="23"/>
    </row>
    <row r="3452" spans="40:58">
      <c r="AN3452" s="23"/>
      <c r="AO3452" s="23"/>
      <c r="AP3452" s="23"/>
      <c r="AQ3452" s="23"/>
      <c r="AR3452" s="23"/>
      <c r="AS3452" s="23"/>
      <c r="AT3452" s="23"/>
      <c r="AU3452" s="23"/>
      <c r="AV3452" s="23"/>
      <c r="AW3452" s="23"/>
      <c r="AX3452" s="23"/>
      <c r="AY3452" s="23"/>
      <c r="AZ3452" s="23"/>
      <c r="BA3452" s="23"/>
      <c r="BB3452" s="23"/>
      <c r="BC3452" s="23"/>
      <c r="BD3452" s="23"/>
      <c r="BE3452" s="23"/>
      <c r="BF3452" s="23"/>
    </row>
    <row r="3453" spans="40:58">
      <c r="AN3453" s="23"/>
      <c r="AO3453" s="23"/>
      <c r="AP3453" s="23"/>
      <c r="AQ3453" s="23"/>
      <c r="AR3453" s="23"/>
      <c r="AS3453" s="23"/>
      <c r="AT3453" s="23"/>
      <c r="AU3453" s="23"/>
      <c r="AV3453" s="23"/>
      <c r="AW3453" s="23"/>
      <c r="AX3453" s="23"/>
      <c r="AY3453" s="23"/>
      <c r="AZ3453" s="23"/>
      <c r="BA3453" s="23"/>
      <c r="BB3453" s="23"/>
      <c r="BC3453" s="23"/>
      <c r="BD3453" s="23"/>
      <c r="BE3453" s="23"/>
      <c r="BF3453" s="23"/>
    </row>
    <row r="3454" spans="40:58">
      <c r="AN3454" s="23"/>
      <c r="AO3454" s="23"/>
      <c r="AP3454" s="23"/>
      <c r="AQ3454" s="23"/>
      <c r="AR3454" s="23"/>
      <c r="AS3454" s="23"/>
      <c r="AT3454" s="23"/>
      <c r="AU3454" s="23"/>
      <c r="AV3454" s="23"/>
      <c r="AW3454" s="23"/>
      <c r="AX3454" s="23"/>
      <c r="AY3454" s="23"/>
      <c r="AZ3454" s="23"/>
      <c r="BA3454" s="23"/>
      <c r="BB3454" s="23"/>
      <c r="BC3454" s="23"/>
      <c r="BD3454" s="23"/>
      <c r="BE3454" s="23"/>
      <c r="BF3454" s="23"/>
    </row>
    <row r="3455" spans="40:58">
      <c r="AN3455" s="23"/>
      <c r="AO3455" s="23"/>
      <c r="AP3455" s="23"/>
      <c r="AQ3455" s="23"/>
      <c r="AR3455" s="23"/>
      <c r="AS3455" s="23"/>
      <c r="AT3455" s="23"/>
      <c r="AU3455" s="23"/>
      <c r="AV3455" s="23"/>
      <c r="AW3455" s="23"/>
      <c r="AX3455" s="23"/>
      <c r="AY3455" s="23"/>
      <c r="AZ3455" s="23"/>
      <c r="BA3455" s="23"/>
      <c r="BB3455" s="23"/>
      <c r="BC3455" s="23"/>
      <c r="BD3455" s="23"/>
      <c r="BE3455" s="23"/>
      <c r="BF3455" s="23"/>
    </row>
    <row r="3456" spans="40:58">
      <c r="AN3456" s="23"/>
      <c r="AO3456" s="23"/>
      <c r="AP3456" s="23"/>
      <c r="AQ3456" s="23"/>
      <c r="AR3456" s="23"/>
      <c r="AS3456" s="23"/>
      <c r="AT3456" s="23"/>
      <c r="AU3456" s="23"/>
      <c r="AV3456" s="23"/>
      <c r="AW3456" s="23"/>
      <c r="AX3456" s="23"/>
      <c r="AY3456" s="23"/>
      <c r="AZ3456" s="23"/>
      <c r="BA3456" s="23"/>
      <c r="BB3456" s="23"/>
      <c r="BC3456" s="23"/>
      <c r="BD3456" s="23"/>
      <c r="BE3456" s="23"/>
      <c r="BF3456" s="23"/>
    </row>
    <row r="3457" spans="40:58">
      <c r="AN3457" s="23"/>
      <c r="AO3457" s="23"/>
      <c r="AP3457" s="23"/>
      <c r="AQ3457" s="23"/>
      <c r="AR3457" s="23"/>
      <c r="AS3457" s="23"/>
      <c r="AT3457" s="23"/>
      <c r="AU3457" s="23"/>
      <c r="AV3457" s="23"/>
      <c r="AW3457" s="23"/>
      <c r="AX3457" s="23"/>
      <c r="AY3457" s="23"/>
      <c r="AZ3457" s="23"/>
      <c r="BA3457" s="23"/>
      <c r="BB3457" s="23"/>
      <c r="BC3457" s="23"/>
      <c r="BD3457" s="23"/>
      <c r="BE3457" s="23"/>
      <c r="BF3457" s="23"/>
    </row>
    <row r="3458" spans="40:58">
      <c r="AN3458" s="23"/>
      <c r="AO3458" s="23"/>
      <c r="AP3458" s="23"/>
      <c r="AQ3458" s="23"/>
      <c r="AR3458" s="23"/>
      <c r="AS3458" s="23"/>
      <c r="AT3458" s="23"/>
      <c r="AU3458" s="23"/>
      <c r="AV3458" s="23"/>
      <c r="AW3458" s="23"/>
      <c r="AX3458" s="23"/>
      <c r="AY3458" s="23"/>
      <c r="AZ3458" s="23"/>
      <c r="BA3458" s="23"/>
      <c r="BB3458" s="23"/>
      <c r="BC3458" s="23"/>
      <c r="BD3458" s="23"/>
      <c r="BE3458" s="23"/>
      <c r="BF3458" s="23"/>
    </row>
    <row r="3459" spans="40:58">
      <c r="AN3459" s="23"/>
      <c r="AO3459" s="23"/>
      <c r="AP3459" s="23"/>
      <c r="AQ3459" s="23"/>
      <c r="AR3459" s="23"/>
      <c r="AS3459" s="23"/>
      <c r="AT3459" s="23"/>
      <c r="AU3459" s="23"/>
      <c r="AV3459" s="23"/>
      <c r="AW3459" s="23"/>
      <c r="AX3459" s="23"/>
      <c r="AY3459" s="23"/>
      <c r="AZ3459" s="23"/>
      <c r="BA3459" s="23"/>
      <c r="BB3459" s="23"/>
      <c r="BC3459" s="23"/>
      <c r="BD3459" s="23"/>
      <c r="BE3459" s="23"/>
      <c r="BF3459" s="23"/>
    </row>
    <row r="3460" spans="40:58">
      <c r="AN3460" s="23"/>
      <c r="AO3460" s="23"/>
      <c r="AP3460" s="23"/>
      <c r="AQ3460" s="23"/>
      <c r="AR3460" s="23"/>
      <c r="AS3460" s="23"/>
      <c r="AT3460" s="23"/>
      <c r="AU3460" s="23"/>
      <c r="AV3460" s="23"/>
      <c r="AW3460" s="23"/>
      <c r="AX3460" s="23"/>
      <c r="AY3460" s="23"/>
      <c r="AZ3460" s="23"/>
      <c r="BA3460" s="23"/>
      <c r="BB3460" s="23"/>
      <c r="BC3460" s="23"/>
      <c r="BD3460" s="23"/>
      <c r="BE3460" s="23"/>
      <c r="BF3460" s="23"/>
    </row>
    <row r="3461" spans="40:58">
      <c r="AN3461" s="23"/>
      <c r="AO3461" s="23"/>
      <c r="AP3461" s="23"/>
      <c r="AQ3461" s="23"/>
      <c r="AR3461" s="23"/>
      <c r="AS3461" s="23"/>
      <c r="AT3461" s="23"/>
      <c r="AU3461" s="23"/>
      <c r="AV3461" s="23"/>
      <c r="AW3461" s="23"/>
      <c r="AX3461" s="23"/>
      <c r="AY3461" s="23"/>
      <c r="AZ3461" s="23"/>
      <c r="BA3461" s="23"/>
      <c r="BB3461" s="23"/>
      <c r="BC3461" s="23"/>
      <c r="BD3461" s="23"/>
      <c r="BE3461" s="23"/>
      <c r="BF3461" s="23"/>
    </row>
    <row r="3462" spans="40:58">
      <c r="AN3462" s="23"/>
      <c r="AO3462" s="23"/>
      <c r="AP3462" s="23"/>
      <c r="AQ3462" s="23"/>
      <c r="AR3462" s="23"/>
      <c r="AS3462" s="23"/>
      <c r="AT3462" s="23"/>
      <c r="AU3462" s="23"/>
      <c r="AV3462" s="23"/>
      <c r="AW3462" s="23"/>
      <c r="AX3462" s="23"/>
      <c r="AY3462" s="23"/>
      <c r="AZ3462" s="23"/>
      <c r="BA3462" s="23"/>
      <c r="BB3462" s="23"/>
      <c r="BC3462" s="23"/>
      <c r="BD3462" s="23"/>
      <c r="BE3462" s="23"/>
      <c r="BF3462" s="23"/>
    </row>
    <row r="3463" spans="40:58">
      <c r="AN3463" s="23"/>
      <c r="AO3463" s="23"/>
      <c r="AP3463" s="23"/>
      <c r="AQ3463" s="23"/>
      <c r="AR3463" s="23"/>
      <c r="AS3463" s="23"/>
      <c r="AT3463" s="23"/>
      <c r="AU3463" s="23"/>
      <c r="AV3463" s="23"/>
      <c r="AW3463" s="23"/>
      <c r="AX3463" s="23"/>
      <c r="AY3463" s="23"/>
      <c r="AZ3463" s="23"/>
      <c r="BA3463" s="23"/>
      <c r="BB3463" s="23"/>
      <c r="BC3463" s="23"/>
      <c r="BD3463" s="23"/>
      <c r="BE3463" s="23"/>
      <c r="BF3463" s="23"/>
    </row>
    <row r="3464" spans="40:58">
      <c r="AN3464" s="23"/>
      <c r="AO3464" s="23"/>
      <c r="AP3464" s="23"/>
      <c r="AQ3464" s="23"/>
      <c r="AR3464" s="23"/>
      <c r="AS3464" s="23"/>
      <c r="AT3464" s="23"/>
      <c r="AU3464" s="23"/>
      <c r="AV3464" s="23"/>
      <c r="AW3464" s="23"/>
      <c r="AX3464" s="23"/>
      <c r="AY3464" s="23"/>
      <c r="AZ3464" s="23"/>
      <c r="BA3464" s="23"/>
      <c r="BB3464" s="23"/>
      <c r="BC3464" s="23"/>
      <c r="BD3464" s="23"/>
      <c r="BE3464" s="23"/>
      <c r="BF3464" s="23"/>
    </row>
    <row r="3465" spans="40:58">
      <c r="AN3465" s="23"/>
      <c r="AO3465" s="23"/>
      <c r="AP3465" s="23"/>
      <c r="AQ3465" s="23"/>
      <c r="AR3465" s="23"/>
      <c r="AS3465" s="23"/>
      <c r="AT3465" s="23"/>
      <c r="AU3465" s="23"/>
      <c r="AV3465" s="23"/>
      <c r="AW3465" s="23"/>
      <c r="AX3465" s="23"/>
      <c r="AY3465" s="23"/>
      <c r="AZ3465" s="23"/>
      <c r="BA3465" s="23"/>
      <c r="BB3465" s="23"/>
      <c r="BC3465" s="23"/>
      <c r="BD3465" s="23"/>
      <c r="BE3465" s="23"/>
      <c r="BF3465" s="23"/>
    </row>
    <row r="3466" spans="40:58">
      <c r="AN3466" s="23"/>
      <c r="AO3466" s="23"/>
      <c r="AP3466" s="23"/>
      <c r="AQ3466" s="23"/>
      <c r="AR3466" s="23"/>
      <c r="AS3466" s="23"/>
      <c r="AT3466" s="23"/>
      <c r="AU3466" s="23"/>
      <c r="AV3466" s="23"/>
      <c r="AW3466" s="23"/>
      <c r="AX3466" s="23"/>
      <c r="AY3466" s="23"/>
      <c r="AZ3466" s="23"/>
      <c r="BA3466" s="23"/>
      <c r="BB3466" s="23"/>
      <c r="BC3466" s="23"/>
      <c r="BD3466" s="23"/>
      <c r="BE3466" s="23"/>
      <c r="BF3466" s="23"/>
    </row>
    <row r="3467" spans="40:58">
      <c r="AN3467" s="23"/>
      <c r="AO3467" s="23"/>
      <c r="AP3467" s="23"/>
      <c r="AQ3467" s="23"/>
      <c r="AR3467" s="23"/>
      <c r="AS3467" s="23"/>
      <c r="AT3467" s="23"/>
      <c r="AU3467" s="23"/>
      <c r="AV3467" s="23"/>
      <c r="AW3467" s="23"/>
      <c r="AX3467" s="23"/>
      <c r="AY3467" s="23"/>
      <c r="AZ3467" s="23"/>
      <c r="BA3467" s="23"/>
      <c r="BB3467" s="23"/>
      <c r="BC3467" s="23"/>
      <c r="BD3467" s="23"/>
      <c r="BE3467" s="23"/>
      <c r="BF3467" s="23"/>
    </row>
    <row r="3468" spans="40:58">
      <c r="AN3468" s="23"/>
      <c r="AO3468" s="23"/>
      <c r="AP3468" s="23"/>
      <c r="AQ3468" s="23"/>
      <c r="AR3468" s="23"/>
      <c r="AS3468" s="23"/>
      <c r="AT3468" s="23"/>
      <c r="AU3468" s="23"/>
      <c r="AV3468" s="23"/>
      <c r="AW3468" s="23"/>
      <c r="AX3468" s="23"/>
      <c r="AY3468" s="23"/>
      <c r="AZ3468" s="23"/>
      <c r="BA3468" s="23"/>
      <c r="BB3468" s="23"/>
      <c r="BC3468" s="23"/>
      <c r="BD3468" s="23"/>
      <c r="BE3468" s="23"/>
      <c r="BF3468" s="23"/>
    </row>
    <row r="3469" spans="40:58">
      <c r="AN3469" s="23"/>
      <c r="AO3469" s="23"/>
      <c r="AP3469" s="23"/>
      <c r="AQ3469" s="23"/>
      <c r="AR3469" s="23"/>
      <c r="AS3469" s="23"/>
      <c r="AT3469" s="23"/>
      <c r="AU3469" s="23"/>
      <c r="AV3469" s="23"/>
      <c r="AW3469" s="23"/>
      <c r="AX3469" s="23"/>
      <c r="AY3469" s="23"/>
      <c r="AZ3469" s="23"/>
      <c r="BA3469" s="23"/>
      <c r="BB3469" s="23"/>
      <c r="BC3469" s="23"/>
      <c r="BD3469" s="23"/>
      <c r="BE3469" s="23"/>
      <c r="BF3469" s="23"/>
    </row>
    <row r="3470" spans="40:58">
      <c r="AN3470" s="23"/>
      <c r="AO3470" s="23"/>
      <c r="AP3470" s="23"/>
      <c r="AQ3470" s="23"/>
      <c r="AR3470" s="23"/>
      <c r="AS3470" s="23"/>
      <c r="AT3470" s="23"/>
      <c r="AU3470" s="23"/>
      <c r="AV3470" s="23"/>
      <c r="AW3470" s="23"/>
      <c r="AX3470" s="23"/>
      <c r="AY3470" s="23"/>
      <c r="AZ3470" s="23"/>
      <c r="BA3470" s="23"/>
      <c r="BB3470" s="23"/>
      <c r="BC3470" s="23"/>
      <c r="BD3470" s="23"/>
      <c r="BE3470" s="23"/>
      <c r="BF3470" s="23"/>
    </row>
    <row r="3471" spans="40:58">
      <c r="AN3471" s="23"/>
      <c r="AO3471" s="23"/>
      <c r="AP3471" s="23"/>
      <c r="AQ3471" s="23"/>
      <c r="AR3471" s="23"/>
      <c r="AS3471" s="23"/>
      <c r="AT3471" s="23"/>
      <c r="AU3471" s="23"/>
      <c r="AV3471" s="23"/>
      <c r="AW3471" s="23"/>
      <c r="AX3471" s="23"/>
      <c r="AY3471" s="23"/>
      <c r="AZ3471" s="23"/>
      <c r="BA3471" s="23"/>
      <c r="BB3471" s="23"/>
      <c r="BC3471" s="23"/>
      <c r="BD3471" s="23"/>
      <c r="BE3471" s="23"/>
      <c r="BF3471" s="23"/>
    </row>
    <row r="3472" spans="40:58">
      <c r="AN3472" s="23"/>
      <c r="AO3472" s="23"/>
      <c r="AP3472" s="23"/>
      <c r="AQ3472" s="23"/>
      <c r="AR3472" s="23"/>
      <c r="AS3472" s="23"/>
      <c r="AT3472" s="23"/>
      <c r="AU3472" s="23"/>
      <c r="AV3472" s="23"/>
      <c r="AW3472" s="23"/>
      <c r="AX3472" s="23"/>
      <c r="AY3472" s="23"/>
      <c r="AZ3472" s="23"/>
      <c r="BA3472" s="23"/>
      <c r="BB3472" s="23"/>
      <c r="BC3472" s="23"/>
      <c r="BD3472" s="23"/>
      <c r="BE3472" s="23"/>
      <c r="BF3472" s="23"/>
    </row>
    <row r="3473" spans="40:58">
      <c r="AN3473" s="23"/>
      <c r="AO3473" s="23"/>
      <c r="AP3473" s="23"/>
      <c r="AQ3473" s="23"/>
      <c r="AR3473" s="23"/>
      <c r="AS3473" s="23"/>
      <c r="AT3473" s="23"/>
      <c r="AU3473" s="23"/>
      <c r="AV3473" s="23"/>
      <c r="AW3473" s="23"/>
      <c r="AX3473" s="23"/>
      <c r="AY3473" s="23"/>
      <c r="AZ3473" s="23"/>
      <c r="BA3473" s="23"/>
      <c r="BB3473" s="23"/>
      <c r="BC3473" s="23"/>
      <c r="BD3473" s="23"/>
      <c r="BE3473" s="23"/>
      <c r="BF3473" s="23"/>
    </row>
    <row r="3474" spans="40:58">
      <c r="AN3474" s="23"/>
      <c r="AO3474" s="23"/>
      <c r="AP3474" s="23"/>
      <c r="AQ3474" s="23"/>
      <c r="AR3474" s="23"/>
      <c r="AS3474" s="23"/>
      <c r="AT3474" s="23"/>
      <c r="AU3474" s="23"/>
      <c r="AV3474" s="23"/>
      <c r="AW3474" s="23"/>
      <c r="AX3474" s="23"/>
      <c r="AY3474" s="23"/>
      <c r="AZ3474" s="23"/>
      <c r="BA3474" s="23"/>
      <c r="BB3474" s="23"/>
      <c r="BC3474" s="23"/>
      <c r="BD3474" s="23"/>
      <c r="BE3474" s="23"/>
      <c r="BF3474" s="23"/>
    </row>
    <row r="3475" spans="40:58">
      <c r="AN3475" s="23"/>
      <c r="AO3475" s="23"/>
      <c r="AP3475" s="23"/>
      <c r="AQ3475" s="23"/>
      <c r="AR3475" s="23"/>
      <c r="AS3475" s="23"/>
      <c r="AT3475" s="23"/>
      <c r="AU3475" s="23"/>
      <c r="AV3475" s="23"/>
      <c r="AW3475" s="23"/>
      <c r="AX3475" s="23"/>
      <c r="AY3475" s="23"/>
      <c r="AZ3475" s="23"/>
      <c r="BA3475" s="23"/>
      <c r="BB3475" s="23"/>
      <c r="BC3475" s="23"/>
      <c r="BD3475" s="23"/>
      <c r="BE3475" s="23"/>
      <c r="BF3475" s="23"/>
    </row>
    <row r="3476" spans="40:58">
      <c r="AN3476" s="23"/>
      <c r="AO3476" s="23"/>
      <c r="AP3476" s="23"/>
      <c r="AQ3476" s="23"/>
      <c r="AR3476" s="23"/>
      <c r="AS3476" s="23"/>
      <c r="AT3476" s="23"/>
      <c r="AU3476" s="23"/>
      <c r="AV3476" s="23"/>
      <c r="AW3476" s="23"/>
      <c r="AX3476" s="23"/>
      <c r="AY3476" s="23"/>
      <c r="AZ3476" s="23"/>
      <c r="BA3476" s="23"/>
      <c r="BB3476" s="23"/>
      <c r="BC3476" s="23"/>
      <c r="BD3476" s="23"/>
      <c r="BE3476" s="23"/>
      <c r="BF3476" s="23"/>
    </row>
    <row r="3477" spans="40:58">
      <c r="AN3477" s="23"/>
      <c r="AO3477" s="23"/>
      <c r="AP3477" s="23"/>
      <c r="AQ3477" s="23"/>
      <c r="AR3477" s="23"/>
      <c r="AS3477" s="23"/>
      <c r="AT3477" s="23"/>
      <c r="AU3477" s="23"/>
      <c r="AV3477" s="23"/>
      <c r="AW3477" s="23"/>
      <c r="AX3477" s="23"/>
      <c r="AY3477" s="23"/>
      <c r="AZ3477" s="23"/>
      <c r="BA3477" s="23"/>
      <c r="BB3477" s="23"/>
      <c r="BC3477" s="23"/>
      <c r="BD3477" s="23"/>
      <c r="BE3477" s="23"/>
      <c r="BF3477" s="23"/>
    </row>
    <row r="3478" spans="40:58">
      <c r="AN3478" s="23"/>
      <c r="AO3478" s="23"/>
      <c r="AP3478" s="23"/>
      <c r="AQ3478" s="23"/>
      <c r="AR3478" s="23"/>
      <c r="AS3478" s="23"/>
      <c r="AT3478" s="23"/>
      <c r="AU3478" s="23"/>
      <c r="AV3478" s="23"/>
      <c r="AW3478" s="23"/>
      <c r="AX3478" s="23"/>
      <c r="AY3478" s="23"/>
      <c r="AZ3478" s="23"/>
      <c r="BA3478" s="23"/>
      <c r="BB3478" s="23"/>
      <c r="BC3478" s="23"/>
      <c r="BD3478" s="23"/>
      <c r="BE3478" s="23"/>
      <c r="BF3478" s="23"/>
    </row>
    <row r="3479" spans="40:58">
      <c r="AN3479" s="23"/>
      <c r="AO3479" s="23"/>
      <c r="AP3479" s="23"/>
      <c r="AQ3479" s="23"/>
      <c r="AR3479" s="23"/>
      <c r="AS3479" s="23"/>
      <c r="AT3479" s="23"/>
      <c r="AU3479" s="23"/>
      <c r="AV3479" s="23"/>
      <c r="AW3479" s="23"/>
      <c r="AX3479" s="23"/>
      <c r="AY3479" s="23"/>
      <c r="AZ3479" s="23"/>
      <c r="BA3479" s="23"/>
      <c r="BB3479" s="23"/>
      <c r="BC3479" s="23"/>
      <c r="BD3479" s="23"/>
      <c r="BE3479" s="23"/>
      <c r="BF3479" s="23"/>
    </row>
    <row r="3480" spans="40:58">
      <c r="AN3480" s="23"/>
      <c r="AO3480" s="23"/>
      <c r="AP3480" s="23"/>
      <c r="AQ3480" s="23"/>
      <c r="AR3480" s="23"/>
      <c r="AS3480" s="23"/>
      <c r="AT3480" s="23"/>
      <c r="AU3480" s="23"/>
      <c r="AV3480" s="23"/>
      <c r="AW3480" s="23"/>
      <c r="AX3480" s="23"/>
      <c r="AY3480" s="23"/>
      <c r="AZ3480" s="23"/>
      <c r="BA3480" s="23"/>
      <c r="BB3480" s="23"/>
      <c r="BC3480" s="23"/>
      <c r="BD3480" s="23"/>
      <c r="BE3480" s="23"/>
      <c r="BF3480" s="23"/>
    </row>
    <row r="3481" spans="40:58">
      <c r="AN3481" s="23"/>
      <c r="AO3481" s="23"/>
      <c r="AP3481" s="23"/>
      <c r="AQ3481" s="23"/>
      <c r="AR3481" s="23"/>
      <c r="AS3481" s="23"/>
      <c r="AT3481" s="23"/>
      <c r="AU3481" s="23"/>
      <c r="AV3481" s="23"/>
      <c r="AW3481" s="23"/>
      <c r="AX3481" s="23"/>
      <c r="AY3481" s="23"/>
      <c r="AZ3481" s="23"/>
      <c r="BA3481" s="23"/>
      <c r="BB3481" s="23"/>
      <c r="BC3481" s="23"/>
      <c r="BD3481" s="23"/>
      <c r="BE3481" s="23"/>
      <c r="BF3481" s="23"/>
    </row>
    <row r="3482" spans="40:58">
      <c r="AN3482" s="23"/>
      <c r="AO3482" s="23"/>
      <c r="AP3482" s="23"/>
      <c r="AQ3482" s="23"/>
      <c r="AR3482" s="23"/>
      <c r="AS3482" s="23"/>
      <c r="AT3482" s="23"/>
      <c r="AU3482" s="23"/>
      <c r="AV3482" s="23"/>
      <c r="AW3482" s="23"/>
      <c r="AX3482" s="23"/>
      <c r="AY3482" s="23"/>
      <c r="AZ3482" s="23"/>
      <c r="BA3482" s="23"/>
      <c r="BB3482" s="23"/>
      <c r="BC3482" s="23"/>
      <c r="BD3482" s="23"/>
      <c r="BE3482" s="23"/>
      <c r="BF3482" s="23"/>
    </row>
    <row r="3483" spans="40:58">
      <c r="AN3483" s="23"/>
      <c r="AO3483" s="23"/>
      <c r="AP3483" s="23"/>
      <c r="AQ3483" s="23"/>
      <c r="AR3483" s="23"/>
      <c r="AS3483" s="23"/>
      <c r="AT3483" s="23"/>
      <c r="AU3483" s="23"/>
      <c r="AV3483" s="23"/>
      <c r="AW3483" s="23"/>
      <c r="AX3483" s="23"/>
      <c r="AY3483" s="23"/>
      <c r="AZ3483" s="23"/>
      <c r="BA3483" s="23"/>
      <c r="BB3483" s="23"/>
      <c r="BC3483" s="23"/>
      <c r="BD3483" s="23"/>
      <c r="BE3483" s="23"/>
      <c r="BF3483" s="23"/>
    </row>
    <row r="3484" spans="40:58">
      <c r="AN3484" s="23"/>
      <c r="AO3484" s="23"/>
      <c r="AP3484" s="23"/>
      <c r="AQ3484" s="23"/>
      <c r="AR3484" s="23"/>
      <c r="AS3484" s="23"/>
      <c r="AT3484" s="23"/>
      <c r="AU3484" s="23"/>
      <c r="AV3484" s="23"/>
      <c r="AW3484" s="23"/>
      <c r="AX3484" s="23"/>
      <c r="AY3484" s="23"/>
      <c r="AZ3484" s="23"/>
      <c r="BA3484" s="23"/>
      <c r="BB3484" s="23"/>
      <c r="BC3484" s="23"/>
      <c r="BD3484" s="23"/>
      <c r="BE3484" s="23"/>
      <c r="BF3484" s="23"/>
    </row>
    <row r="3485" spans="40:58">
      <c r="AN3485" s="23"/>
      <c r="AO3485" s="23"/>
      <c r="AP3485" s="23"/>
      <c r="AQ3485" s="23"/>
      <c r="AR3485" s="23"/>
      <c r="AS3485" s="23"/>
      <c r="AT3485" s="23"/>
      <c r="AU3485" s="23"/>
      <c r="AV3485" s="23"/>
      <c r="AW3485" s="23"/>
      <c r="AX3485" s="23"/>
      <c r="AY3485" s="23"/>
      <c r="AZ3485" s="23"/>
      <c r="BA3485" s="23"/>
      <c r="BB3485" s="23"/>
      <c r="BC3485" s="23"/>
      <c r="BD3485" s="23"/>
      <c r="BE3485" s="23"/>
      <c r="BF3485" s="23"/>
    </row>
    <row r="3486" spans="40:58">
      <c r="AN3486" s="23"/>
      <c r="AO3486" s="23"/>
      <c r="AP3486" s="23"/>
      <c r="AQ3486" s="23"/>
      <c r="AR3486" s="23"/>
      <c r="AS3486" s="23"/>
      <c r="AT3486" s="23"/>
      <c r="AU3486" s="23"/>
      <c r="AV3486" s="23"/>
      <c r="AW3486" s="23"/>
      <c r="AX3486" s="23"/>
      <c r="AY3486" s="23"/>
      <c r="AZ3486" s="23"/>
      <c r="BA3486" s="23"/>
      <c r="BB3486" s="23"/>
      <c r="BC3486" s="23"/>
      <c r="BD3486" s="23"/>
      <c r="BE3486" s="23"/>
      <c r="BF3486" s="23"/>
    </row>
    <row r="3487" spans="40:58">
      <c r="AN3487" s="23"/>
      <c r="AO3487" s="23"/>
      <c r="AP3487" s="23"/>
      <c r="AQ3487" s="23"/>
      <c r="AR3487" s="23"/>
      <c r="AS3487" s="23"/>
      <c r="AT3487" s="23"/>
      <c r="AU3487" s="23"/>
      <c r="AV3487" s="23"/>
      <c r="AW3487" s="23"/>
      <c r="AX3487" s="23"/>
      <c r="AY3487" s="23"/>
      <c r="AZ3487" s="23"/>
      <c r="BA3487" s="23"/>
      <c r="BB3487" s="23"/>
      <c r="BC3487" s="23"/>
      <c r="BD3487" s="23"/>
      <c r="BE3487" s="23"/>
      <c r="BF3487" s="23"/>
    </row>
    <row r="3488" spans="40:58">
      <c r="AN3488" s="23"/>
      <c r="AO3488" s="23"/>
      <c r="AP3488" s="23"/>
      <c r="AQ3488" s="23"/>
      <c r="AR3488" s="23"/>
      <c r="AS3488" s="23"/>
      <c r="AT3488" s="23"/>
      <c r="AU3488" s="23"/>
      <c r="AV3488" s="23"/>
      <c r="AW3488" s="23"/>
      <c r="AX3488" s="23"/>
      <c r="AY3488" s="23"/>
      <c r="AZ3488" s="23"/>
      <c r="BA3488" s="23"/>
      <c r="BB3488" s="23"/>
      <c r="BC3488" s="23"/>
      <c r="BD3488" s="23"/>
      <c r="BE3488" s="23"/>
      <c r="BF3488" s="23"/>
    </row>
    <row r="3489" spans="40:58">
      <c r="AN3489" s="23"/>
      <c r="AO3489" s="23"/>
      <c r="AP3489" s="23"/>
      <c r="AQ3489" s="23"/>
      <c r="AR3489" s="23"/>
      <c r="AS3489" s="23"/>
      <c r="AT3489" s="23"/>
      <c r="AU3489" s="23"/>
      <c r="AV3489" s="23"/>
      <c r="AW3489" s="23"/>
      <c r="AX3489" s="23"/>
      <c r="AY3489" s="23"/>
      <c r="AZ3489" s="23"/>
      <c r="BA3489" s="23"/>
      <c r="BB3489" s="23"/>
      <c r="BC3489" s="23"/>
      <c r="BD3489" s="23"/>
      <c r="BE3489" s="23"/>
      <c r="BF3489" s="23"/>
    </row>
    <row r="3490" spans="40:58">
      <c r="AN3490" s="23"/>
      <c r="AO3490" s="23"/>
      <c r="AP3490" s="23"/>
      <c r="AQ3490" s="23"/>
      <c r="AR3490" s="23"/>
      <c r="AS3490" s="23"/>
      <c r="AT3490" s="23"/>
      <c r="AU3490" s="23"/>
      <c r="AV3490" s="23"/>
      <c r="AW3490" s="23"/>
      <c r="AX3490" s="23"/>
      <c r="AY3490" s="23"/>
      <c r="AZ3490" s="23"/>
      <c r="BA3490" s="23"/>
      <c r="BB3490" s="23"/>
      <c r="BC3490" s="23"/>
      <c r="BD3490" s="23"/>
      <c r="BE3490" s="23"/>
      <c r="BF3490" s="23"/>
    </row>
    <row r="3491" spans="40:58">
      <c r="AN3491" s="23"/>
      <c r="AO3491" s="23"/>
      <c r="AP3491" s="23"/>
      <c r="AQ3491" s="23"/>
      <c r="AR3491" s="23"/>
      <c r="AS3491" s="23"/>
      <c r="AT3491" s="23"/>
      <c r="AU3491" s="23"/>
      <c r="AV3491" s="23"/>
      <c r="AW3491" s="23"/>
      <c r="AX3491" s="23"/>
      <c r="AY3491" s="23"/>
      <c r="AZ3491" s="23"/>
      <c r="BA3491" s="23"/>
      <c r="BB3491" s="23"/>
      <c r="BC3491" s="23"/>
      <c r="BD3491" s="23"/>
      <c r="BE3491" s="23"/>
      <c r="BF3491" s="23"/>
    </row>
    <row r="3492" spans="40:58">
      <c r="AN3492" s="23"/>
      <c r="AO3492" s="23"/>
      <c r="AP3492" s="23"/>
      <c r="AQ3492" s="23"/>
      <c r="AR3492" s="23"/>
      <c r="AS3492" s="23"/>
      <c r="AT3492" s="23"/>
      <c r="AU3492" s="23"/>
      <c r="AV3492" s="23"/>
      <c r="AW3492" s="23"/>
      <c r="AX3492" s="23"/>
      <c r="AY3492" s="23"/>
      <c r="AZ3492" s="23"/>
      <c r="BA3492" s="23"/>
      <c r="BB3492" s="23"/>
      <c r="BC3492" s="23"/>
      <c r="BD3492" s="23"/>
      <c r="BE3492" s="23"/>
      <c r="BF3492" s="23"/>
    </row>
    <row r="3493" spans="40:58">
      <c r="AN3493" s="23"/>
      <c r="AO3493" s="23"/>
      <c r="AP3493" s="23"/>
      <c r="AQ3493" s="23"/>
      <c r="AR3493" s="23"/>
      <c r="AS3493" s="23"/>
      <c r="AT3493" s="23"/>
      <c r="AU3493" s="23"/>
      <c r="AV3493" s="23"/>
      <c r="AW3493" s="23"/>
      <c r="AX3493" s="23"/>
      <c r="AY3493" s="23"/>
      <c r="AZ3493" s="23"/>
      <c r="BA3493" s="23"/>
      <c r="BB3493" s="23"/>
      <c r="BC3493" s="23"/>
      <c r="BD3493" s="23"/>
      <c r="BE3493" s="23"/>
      <c r="BF3493" s="23"/>
    </row>
    <row r="3494" spans="40:58">
      <c r="AN3494" s="23"/>
      <c r="AO3494" s="23"/>
      <c r="AP3494" s="23"/>
      <c r="AQ3494" s="23"/>
      <c r="AR3494" s="23"/>
      <c r="AS3494" s="23"/>
      <c r="AT3494" s="23"/>
      <c r="AU3494" s="23"/>
      <c r="AV3494" s="23"/>
      <c r="AW3494" s="23"/>
      <c r="AX3494" s="23"/>
      <c r="AY3494" s="23"/>
      <c r="AZ3494" s="23"/>
      <c r="BA3494" s="23"/>
      <c r="BB3494" s="23"/>
      <c r="BC3494" s="23"/>
      <c r="BD3494" s="23"/>
      <c r="BE3494" s="23"/>
      <c r="BF3494" s="23"/>
    </row>
    <row r="3495" spans="40:58">
      <c r="AN3495" s="23"/>
      <c r="AO3495" s="23"/>
      <c r="AP3495" s="23"/>
      <c r="AQ3495" s="23"/>
      <c r="AR3495" s="23"/>
      <c r="AS3495" s="23"/>
      <c r="AT3495" s="23"/>
      <c r="AU3495" s="23"/>
      <c r="AV3495" s="23"/>
      <c r="AW3495" s="23"/>
      <c r="AX3495" s="23"/>
      <c r="AY3495" s="23"/>
      <c r="AZ3495" s="23"/>
      <c r="BA3495" s="23"/>
      <c r="BB3495" s="23"/>
      <c r="BC3495" s="23"/>
      <c r="BD3495" s="23"/>
      <c r="BE3495" s="23"/>
      <c r="BF3495" s="23"/>
    </row>
    <row r="3496" spans="40:58">
      <c r="AN3496" s="23"/>
      <c r="AO3496" s="23"/>
      <c r="AP3496" s="23"/>
      <c r="AQ3496" s="23"/>
      <c r="AR3496" s="23"/>
      <c r="AS3496" s="23"/>
      <c r="AT3496" s="23"/>
      <c r="AU3496" s="23"/>
      <c r="AV3496" s="23"/>
      <c r="AW3496" s="23"/>
      <c r="AX3496" s="23"/>
      <c r="AY3496" s="23"/>
      <c r="AZ3496" s="23"/>
      <c r="BA3496" s="23"/>
      <c r="BB3496" s="23"/>
      <c r="BC3496" s="23"/>
      <c r="BD3496" s="23"/>
      <c r="BE3496" s="23"/>
      <c r="BF3496" s="23"/>
    </row>
    <row r="3497" spans="40:58">
      <c r="AN3497" s="23"/>
      <c r="AO3497" s="23"/>
      <c r="AP3497" s="23"/>
      <c r="AQ3497" s="23"/>
      <c r="AR3497" s="23"/>
      <c r="AS3497" s="23"/>
      <c r="AT3497" s="23"/>
      <c r="AU3497" s="23"/>
      <c r="AV3497" s="23"/>
      <c r="AW3497" s="23"/>
      <c r="AX3497" s="23"/>
      <c r="AY3497" s="23"/>
      <c r="AZ3497" s="23"/>
      <c r="BA3497" s="23"/>
      <c r="BB3497" s="23"/>
      <c r="BC3497" s="23"/>
      <c r="BD3497" s="23"/>
      <c r="BE3497" s="23"/>
      <c r="BF3497" s="23"/>
    </row>
    <row r="3498" spans="40:58">
      <c r="AN3498" s="23"/>
      <c r="AO3498" s="23"/>
      <c r="AP3498" s="23"/>
      <c r="AQ3498" s="23"/>
      <c r="AR3498" s="23"/>
      <c r="AS3498" s="23"/>
      <c r="AT3498" s="23"/>
      <c r="AU3498" s="23"/>
      <c r="AV3498" s="23"/>
      <c r="AW3498" s="23"/>
      <c r="AX3498" s="23"/>
      <c r="AY3498" s="23"/>
      <c r="AZ3498" s="23"/>
      <c r="BA3498" s="23"/>
      <c r="BB3498" s="23"/>
      <c r="BC3498" s="23"/>
      <c r="BD3498" s="23"/>
      <c r="BE3498" s="23"/>
      <c r="BF3498" s="23"/>
    </row>
    <row r="3499" spans="40:58">
      <c r="AN3499" s="23"/>
      <c r="AO3499" s="23"/>
      <c r="AP3499" s="23"/>
      <c r="AQ3499" s="23"/>
      <c r="AR3499" s="23"/>
      <c r="AS3499" s="23"/>
      <c r="AT3499" s="23"/>
      <c r="AU3499" s="23"/>
      <c r="AV3499" s="23"/>
      <c r="AW3499" s="23"/>
      <c r="AX3499" s="23"/>
      <c r="AY3499" s="23"/>
      <c r="AZ3499" s="23"/>
      <c r="BA3499" s="23"/>
      <c r="BB3499" s="23"/>
      <c r="BC3499" s="23"/>
      <c r="BD3499" s="23"/>
      <c r="BE3499" s="23"/>
      <c r="BF3499" s="23"/>
    </row>
    <row r="3500" spans="40:58">
      <c r="AN3500" s="23"/>
      <c r="AO3500" s="23"/>
      <c r="AP3500" s="23"/>
      <c r="AQ3500" s="23"/>
      <c r="AR3500" s="23"/>
      <c r="AS3500" s="23"/>
      <c r="AT3500" s="23"/>
      <c r="AU3500" s="23"/>
      <c r="AV3500" s="23"/>
      <c r="AW3500" s="23"/>
      <c r="AX3500" s="23"/>
      <c r="AY3500" s="23"/>
      <c r="AZ3500" s="23"/>
      <c r="BA3500" s="23"/>
      <c r="BB3500" s="23"/>
      <c r="BC3500" s="23"/>
      <c r="BD3500" s="23"/>
      <c r="BE3500" s="23"/>
      <c r="BF3500" s="23"/>
    </row>
    <row r="3501" spans="40:58">
      <c r="AN3501" s="23"/>
      <c r="AO3501" s="23"/>
      <c r="AP3501" s="23"/>
      <c r="AQ3501" s="23"/>
      <c r="AR3501" s="23"/>
      <c r="AS3501" s="23"/>
      <c r="AT3501" s="23"/>
      <c r="AU3501" s="23"/>
      <c r="AV3501" s="23"/>
      <c r="AW3501" s="23"/>
      <c r="AX3501" s="23"/>
      <c r="AY3501" s="23"/>
      <c r="AZ3501" s="23"/>
      <c r="BA3501" s="23"/>
      <c r="BB3501" s="23"/>
      <c r="BC3501" s="23"/>
      <c r="BD3501" s="23"/>
      <c r="BE3501" s="23"/>
      <c r="BF3501" s="23"/>
    </row>
    <row r="3502" spans="40:58">
      <c r="AN3502" s="23"/>
      <c r="AO3502" s="23"/>
      <c r="AP3502" s="23"/>
      <c r="AQ3502" s="23"/>
      <c r="AR3502" s="23"/>
      <c r="AS3502" s="23"/>
      <c r="AT3502" s="23"/>
      <c r="AU3502" s="23"/>
      <c r="AV3502" s="23"/>
      <c r="AW3502" s="23"/>
      <c r="AX3502" s="23"/>
      <c r="AY3502" s="23"/>
      <c r="AZ3502" s="23"/>
      <c r="BA3502" s="23"/>
      <c r="BB3502" s="23"/>
      <c r="BC3502" s="23"/>
      <c r="BD3502" s="23"/>
      <c r="BE3502" s="23"/>
      <c r="BF3502" s="23"/>
    </row>
    <row r="3503" spans="40:58">
      <c r="AN3503" s="23"/>
      <c r="AO3503" s="23"/>
      <c r="AP3503" s="23"/>
      <c r="AQ3503" s="23"/>
      <c r="AR3503" s="23"/>
      <c r="AS3503" s="23"/>
      <c r="AT3503" s="23"/>
      <c r="AU3503" s="23"/>
      <c r="AV3503" s="23"/>
      <c r="AW3503" s="23"/>
      <c r="AX3503" s="23"/>
      <c r="AY3503" s="23"/>
      <c r="AZ3503" s="23"/>
      <c r="BA3503" s="23"/>
      <c r="BB3503" s="23"/>
      <c r="BC3503" s="23"/>
      <c r="BD3503" s="23"/>
      <c r="BE3503" s="23"/>
      <c r="BF3503" s="23"/>
    </row>
    <row r="3504" spans="40:58">
      <c r="AN3504" s="23"/>
      <c r="AO3504" s="23"/>
      <c r="AP3504" s="23"/>
      <c r="AQ3504" s="23"/>
      <c r="AR3504" s="23"/>
      <c r="AS3504" s="23"/>
      <c r="AT3504" s="23"/>
      <c r="AU3504" s="23"/>
      <c r="AV3504" s="23"/>
      <c r="AW3504" s="23"/>
      <c r="AX3504" s="23"/>
      <c r="AY3504" s="23"/>
      <c r="AZ3504" s="23"/>
      <c r="BA3504" s="23"/>
      <c r="BB3504" s="23"/>
      <c r="BC3504" s="23"/>
      <c r="BD3504" s="23"/>
      <c r="BE3504" s="23"/>
      <c r="BF3504" s="23"/>
    </row>
    <row r="3505" spans="40:58">
      <c r="AN3505" s="23"/>
      <c r="AO3505" s="23"/>
      <c r="AP3505" s="23"/>
      <c r="AQ3505" s="23"/>
      <c r="AR3505" s="23"/>
      <c r="AS3505" s="23"/>
      <c r="AT3505" s="23"/>
      <c r="AU3505" s="23"/>
      <c r="AV3505" s="23"/>
      <c r="AW3505" s="23"/>
      <c r="AX3505" s="23"/>
      <c r="AY3505" s="23"/>
      <c r="AZ3505" s="23"/>
      <c r="BA3505" s="23"/>
      <c r="BB3505" s="23"/>
      <c r="BC3505" s="23"/>
      <c r="BD3505" s="23"/>
      <c r="BE3505" s="23"/>
      <c r="BF3505" s="23"/>
    </row>
    <row r="3506" spans="40:58">
      <c r="AN3506" s="23"/>
      <c r="AO3506" s="23"/>
      <c r="AP3506" s="23"/>
      <c r="AQ3506" s="23"/>
      <c r="AR3506" s="23"/>
      <c r="AS3506" s="23"/>
      <c r="AT3506" s="23"/>
      <c r="AU3506" s="23"/>
      <c r="AV3506" s="23"/>
      <c r="AW3506" s="23"/>
      <c r="AX3506" s="23"/>
      <c r="AY3506" s="23"/>
      <c r="AZ3506" s="23"/>
      <c r="BA3506" s="23"/>
      <c r="BB3506" s="23"/>
      <c r="BC3506" s="23"/>
      <c r="BD3506" s="23"/>
      <c r="BE3506" s="23"/>
      <c r="BF3506" s="23"/>
    </row>
    <row r="3507" spans="40:58">
      <c r="AN3507" s="23"/>
      <c r="AO3507" s="23"/>
      <c r="AP3507" s="23"/>
      <c r="AQ3507" s="23"/>
      <c r="AR3507" s="23"/>
      <c r="AS3507" s="23"/>
      <c r="AT3507" s="23"/>
      <c r="AU3507" s="23"/>
      <c r="AV3507" s="23"/>
      <c r="AW3507" s="23"/>
      <c r="AX3507" s="23"/>
      <c r="AY3507" s="23"/>
      <c r="AZ3507" s="23"/>
      <c r="BA3507" s="23"/>
      <c r="BB3507" s="23"/>
      <c r="BC3507" s="23"/>
      <c r="BD3507" s="23"/>
      <c r="BE3507" s="23"/>
      <c r="BF3507" s="23"/>
    </row>
    <row r="3508" spans="40:58">
      <c r="AN3508" s="23"/>
      <c r="AO3508" s="23"/>
      <c r="AP3508" s="23"/>
      <c r="AQ3508" s="23"/>
      <c r="AR3508" s="23"/>
      <c r="AS3508" s="23"/>
      <c r="AT3508" s="23"/>
      <c r="AU3508" s="23"/>
      <c r="AV3508" s="23"/>
      <c r="AW3508" s="23"/>
      <c r="AX3508" s="23"/>
      <c r="AY3508" s="23"/>
      <c r="AZ3508" s="23"/>
      <c r="BA3508" s="23"/>
      <c r="BB3508" s="23"/>
      <c r="BC3508" s="23"/>
      <c r="BD3508" s="23"/>
      <c r="BE3508" s="23"/>
      <c r="BF3508" s="23"/>
    </row>
    <row r="3509" spans="40:58">
      <c r="AN3509" s="23"/>
      <c r="AO3509" s="23"/>
      <c r="AP3509" s="23"/>
      <c r="AQ3509" s="23"/>
      <c r="AR3509" s="23"/>
      <c r="AS3509" s="23"/>
      <c r="AT3509" s="23"/>
      <c r="AU3509" s="23"/>
      <c r="AV3509" s="23"/>
      <c r="AW3509" s="23"/>
      <c r="AX3509" s="23"/>
      <c r="AY3509" s="23"/>
      <c r="AZ3509" s="23"/>
      <c r="BA3509" s="23"/>
      <c r="BB3509" s="23"/>
      <c r="BC3509" s="23"/>
      <c r="BD3509" s="23"/>
      <c r="BE3509" s="23"/>
      <c r="BF3509" s="23"/>
    </row>
    <row r="3510" spans="40:58">
      <c r="AN3510" s="23"/>
      <c r="AO3510" s="23"/>
      <c r="AP3510" s="23"/>
      <c r="AQ3510" s="23"/>
      <c r="AR3510" s="23"/>
      <c r="AS3510" s="23"/>
      <c r="AT3510" s="23"/>
      <c r="AU3510" s="23"/>
      <c r="AV3510" s="23"/>
      <c r="AW3510" s="23"/>
      <c r="AX3510" s="23"/>
      <c r="AY3510" s="23"/>
      <c r="AZ3510" s="23"/>
      <c r="BA3510" s="23"/>
      <c r="BB3510" s="23"/>
      <c r="BC3510" s="23"/>
      <c r="BD3510" s="23"/>
      <c r="BE3510" s="23"/>
      <c r="BF3510" s="23"/>
    </row>
    <row r="3511" spans="40:58">
      <c r="AN3511" s="23"/>
      <c r="AO3511" s="23"/>
      <c r="AP3511" s="23"/>
      <c r="AQ3511" s="23"/>
      <c r="AR3511" s="23"/>
      <c r="AS3511" s="23"/>
      <c r="AT3511" s="23"/>
      <c r="AU3511" s="23"/>
      <c r="AV3511" s="23"/>
      <c r="AW3511" s="23"/>
      <c r="AX3511" s="23"/>
      <c r="AY3511" s="23"/>
      <c r="AZ3511" s="23"/>
      <c r="BA3511" s="23"/>
      <c r="BB3511" s="23"/>
      <c r="BC3511" s="23"/>
      <c r="BD3511" s="23"/>
      <c r="BE3511" s="23"/>
      <c r="BF3511" s="23"/>
    </row>
    <row r="3512" spans="40:58">
      <c r="AN3512" s="23"/>
      <c r="AO3512" s="23"/>
      <c r="AP3512" s="23"/>
      <c r="AQ3512" s="23"/>
      <c r="AR3512" s="23"/>
      <c r="AS3512" s="23"/>
      <c r="AT3512" s="23"/>
      <c r="AU3512" s="23"/>
      <c r="AV3512" s="23"/>
      <c r="AW3512" s="23"/>
      <c r="AX3512" s="23"/>
      <c r="AY3512" s="23"/>
      <c r="AZ3512" s="23"/>
      <c r="BA3512" s="23"/>
      <c r="BB3512" s="23"/>
      <c r="BC3512" s="23"/>
      <c r="BD3512" s="23"/>
      <c r="BE3512" s="23"/>
      <c r="BF3512" s="23"/>
    </row>
    <row r="3513" spans="40:58">
      <c r="AN3513" s="23"/>
      <c r="AO3513" s="23"/>
      <c r="AP3513" s="23"/>
      <c r="AQ3513" s="23"/>
      <c r="AR3513" s="23"/>
      <c r="AS3513" s="23"/>
      <c r="AT3513" s="23"/>
      <c r="AU3513" s="23"/>
      <c r="AV3513" s="23"/>
      <c r="AW3513" s="23"/>
      <c r="AX3513" s="23"/>
      <c r="AY3513" s="23"/>
      <c r="AZ3513" s="23"/>
      <c r="BA3513" s="23"/>
      <c r="BB3513" s="23"/>
      <c r="BC3513" s="23"/>
      <c r="BD3513" s="23"/>
      <c r="BE3513" s="23"/>
      <c r="BF3513" s="23"/>
    </row>
    <row r="3514" spans="40:58">
      <c r="AN3514" s="23"/>
      <c r="AO3514" s="23"/>
      <c r="AP3514" s="23"/>
      <c r="AQ3514" s="23"/>
      <c r="AR3514" s="23"/>
      <c r="AS3514" s="23"/>
      <c r="AT3514" s="23"/>
      <c r="AU3514" s="23"/>
      <c r="AV3514" s="23"/>
      <c r="AW3514" s="23"/>
      <c r="AX3514" s="23"/>
      <c r="AY3514" s="23"/>
      <c r="AZ3514" s="23"/>
      <c r="BA3514" s="23"/>
      <c r="BB3514" s="23"/>
      <c r="BC3514" s="23"/>
      <c r="BD3514" s="23"/>
      <c r="BE3514" s="23"/>
      <c r="BF3514" s="23"/>
    </row>
    <row r="3515" spans="40:58">
      <c r="AN3515" s="23"/>
      <c r="AO3515" s="23"/>
      <c r="AP3515" s="23"/>
      <c r="AQ3515" s="23"/>
      <c r="AR3515" s="23"/>
      <c r="AS3515" s="23"/>
      <c r="AT3515" s="23"/>
      <c r="AU3515" s="23"/>
      <c r="AV3515" s="23"/>
      <c r="AW3515" s="23"/>
      <c r="AX3515" s="23"/>
      <c r="AY3515" s="23"/>
      <c r="AZ3515" s="23"/>
      <c r="BA3515" s="23"/>
      <c r="BB3515" s="23"/>
      <c r="BC3515" s="23"/>
      <c r="BD3515" s="23"/>
      <c r="BE3515" s="23"/>
      <c r="BF3515" s="23"/>
    </row>
    <row r="3516" spans="40:58">
      <c r="AN3516" s="23"/>
      <c r="AO3516" s="23"/>
      <c r="AP3516" s="23"/>
      <c r="AQ3516" s="23"/>
      <c r="AR3516" s="23"/>
      <c r="AS3516" s="23"/>
      <c r="AT3516" s="23"/>
      <c r="AU3516" s="23"/>
      <c r="AV3516" s="23"/>
      <c r="AW3516" s="23"/>
      <c r="AX3516" s="23"/>
      <c r="AY3516" s="23"/>
      <c r="AZ3516" s="23"/>
      <c r="BA3516" s="23"/>
      <c r="BB3516" s="23"/>
      <c r="BC3516" s="23"/>
      <c r="BD3516" s="23"/>
      <c r="BE3516" s="23"/>
      <c r="BF3516" s="23"/>
    </row>
    <row r="3517" spans="40:58">
      <c r="AN3517" s="23"/>
      <c r="AO3517" s="23"/>
      <c r="AP3517" s="23"/>
      <c r="AQ3517" s="23"/>
      <c r="AR3517" s="23"/>
      <c r="AS3517" s="23"/>
      <c r="AT3517" s="23"/>
      <c r="AU3517" s="23"/>
      <c r="AV3517" s="23"/>
      <c r="AW3517" s="23"/>
      <c r="AX3517" s="23"/>
      <c r="AY3517" s="23"/>
      <c r="AZ3517" s="23"/>
      <c r="BA3517" s="23"/>
      <c r="BB3517" s="23"/>
      <c r="BC3517" s="23"/>
      <c r="BD3517" s="23"/>
      <c r="BE3517" s="23"/>
      <c r="BF3517" s="23"/>
    </row>
    <row r="3518" spans="40:58">
      <c r="AN3518" s="23"/>
      <c r="AO3518" s="23"/>
      <c r="AP3518" s="23"/>
      <c r="AQ3518" s="23"/>
      <c r="AR3518" s="23"/>
      <c r="AS3518" s="23"/>
      <c r="AT3518" s="23"/>
      <c r="AU3518" s="23"/>
      <c r="AV3518" s="23"/>
      <c r="AW3518" s="23"/>
      <c r="AX3518" s="23"/>
      <c r="AY3518" s="23"/>
      <c r="AZ3518" s="23"/>
      <c r="BA3518" s="23"/>
      <c r="BB3518" s="23"/>
      <c r="BC3518" s="23"/>
      <c r="BD3518" s="23"/>
      <c r="BE3518" s="23"/>
      <c r="BF3518" s="23"/>
    </row>
    <row r="3519" spans="40:58">
      <c r="AN3519" s="23"/>
      <c r="AO3519" s="23"/>
      <c r="AP3519" s="23"/>
      <c r="AQ3519" s="23"/>
      <c r="AR3519" s="23"/>
      <c r="AS3519" s="23"/>
      <c r="AT3519" s="23"/>
      <c r="AU3519" s="23"/>
      <c r="AV3519" s="23"/>
      <c r="AW3519" s="23"/>
      <c r="AX3519" s="23"/>
      <c r="AY3519" s="23"/>
      <c r="AZ3519" s="23"/>
      <c r="BA3519" s="23"/>
      <c r="BB3519" s="23"/>
      <c r="BC3519" s="23"/>
      <c r="BD3519" s="23"/>
      <c r="BE3519" s="23"/>
      <c r="BF3519" s="23"/>
    </row>
    <row r="3520" spans="40:58">
      <c r="AN3520" s="23"/>
      <c r="AO3520" s="23"/>
      <c r="AP3520" s="23"/>
      <c r="AQ3520" s="23"/>
      <c r="AR3520" s="23"/>
      <c r="AS3520" s="23"/>
      <c r="AT3520" s="23"/>
      <c r="AU3520" s="23"/>
      <c r="AV3520" s="23"/>
      <c r="AW3520" s="23"/>
      <c r="AX3520" s="23"/>
      <c r="AY3520" s="23"/>
      <c r="AZ3520" s="23"/>
      <c r="BA3520" s="23"/>
      <c r="BB3520" s="23"/>
      <c r="BC3520" s="23"/>
      <c r="BD3520" s="23"/>
      <c r="BE3520" s="23"/>
      <c r="BF3520" s="23"/>
    </row>
    <row r="3521" spans="40:58">
      <c r="AN3521" s="23"/>
      <c r="AO3521" s="23"/>
      <c r="AP3521" s="23"/>
      <c r="AQ3521" s="23"/>
      <c r="AR3521" s="23"/>
      <c r="AS3521" s="23"/>
      <c r="AT3521" s="23"/>
      <c r="AU3521" s="23"/>
      <c r="AV3521" s="23"/>
      <c r="AW3521" s="23"/>
      <c r="AX3521" s="23"/>
      <c r="AY3521" s="23"/>
      <c r="AZ3521" s="23"/>
      <c r="BA3521" s="23"/>
      <c r="BB3521" s="23"/>
      <c r="BC3521" s="23"/>
      <c r="BD3521" s="23"/>
      <c r="BE3521" s="23"/>
      <c r="BF3521" s="23"/>
    </row>
    <row r="3522" spans="40:58">
      <c r="AN3522" s="23"/>
      <c r="AO3522" s="23"/>
      <c r="AP3522" s="23"/>
      <c r="AQ3522" s="23"/>
      <c r="AR3522" s="23"/>
      <c r="AS3522" s="23"/>
      <c r="AT3522" s="23"/>
      <c r="AU3522" s="23"/>
      <c r="AV3522" s="23"/>
      <c r="AW3522" s="23"/>
      <c r="AX3522" s="23"/>
      <c r="AY3522" s="23"/>
      <c r="AZ3522" s="23"/>
      <c r="BA3522" s="23"/>
      <c r="BB3522" s="23"/>
      <c r="BC3522" s="23"/>
      <c r="BD3522" s="23"/>
      <c r="BE3522" s="23"/>
      <c r="BF3522" s="23"/>
    </row>
    <row r="3523" spans="40:58">
      <c r="AN3523" s="23"/>
      <c r="AO3523" s="23"/>
      <c r="AP3523" s="23"/>
      <c r="AQ3523" s="23"/>
      <c r="AR3523" s="23"/>
      <c r="AS3523" s="23"/>
      <c r="AT3523" s="23"/>
      <c r="AU3523" s="23"/>
      <c r="AV3523" s="23"/>
      <c r="AW3523" s="23"/>
      <c r="AX3523" s="23"/>
      <c r="AY3523" s="23"/>
      <c r="AZ3523" s="23"/>
      <c r="BA3523" s="23"/>
      <c r="BB3523" s="23"/>
      <c r="BC3523" s="23"/>
      <c r="BD3523" s="23"/>
      <c r="BE3523" s="23"/>
      <c r="BF3523" s="23"/>
    </row>
    <row r="3524" spans="40:58">
      <c r="AN3524" s="23"/>
      <c r="AO3524" s="23"/>
      <c r="AP3524" s="23"/>
      <c r="AQ3524" s="23"/>
      <c r="AR3524" s="23"/>
      <c r="AS3524" s="23"/>
      <c r="AT3524" s="23"/>
      <c r="AU3524" s="23"/>
      <c r="AV3524" s="23"/>
      <c r="AW3524" s="23"/>
      <c r="AX3524" s="23"/>
      <c r="AY3524" s="23"/>
      <c r="AZ3524" s="23"/>
      <c r="BA3524" s="23"/>
      <c r="BB3524" s="23"/>
      <c r="BC3524" s="23"/>
      <c r="BD3524" s="23"/>
      <c r="BE3524" s="23"/>
      <c r="BF3524" s="23"/>
    </row>
    <row r="3525" spans="40:58">
      <c r="AN3525" s="23"/>
      <c r="AO3525" s="23"/>
      <c r="AP3525" s="23"/>
      <c r="AQ3525" s="23"/>
      <c r="AR3525" s="23"/>
      <c r="AS3525" s="23"/>
      <c r="AT3525" s="23"/>
      <c r="AU3525" s="23"/>
      <c r="AV3525" s="23"/>
      <c r="AW3525" s="23"/>
      <c r="AX3525" s="23"/>
      <c r="AY3525" s="23"/>
      <c r="AZ3525" s="23"/>
      <c r="BA3525" s="23"/>
      <c r="BB3525" s="23"/>
      <c r="BC3525" s="23"/>
      <c r="BD3525" s="23"/>
      <c r="BE3525" s="23"/>
      <c r="BF3525" s="23"/>
    </row>
    <row r="3526" spans="40:58">
      <c r="AN3526" s="23"/>
      <c r="AO3526" s="23"/>
      <c r="AP3526" s="23"/>
      <c r="AQ3526" s="23"/>
      <c r="AR3526" s="23"/>
      <c r="AS3526" s="23"/>
      <c r="AT3526" s="23"/>
      <c r="AU3526" s="23"/>
      <c r="AV3526" s="23"/>
      <c r="AW3526" s="23"/>
      <c r="AX3526" s="23"/>
      <c r="AY3526" s="23"/>
      <c r="AZ3526" s="23"/>
      <c r="BA3526" s="23"/>
      <c r="BB3526" s="23"/>
      <c r="BC3526" s="23"/>
      <c r="BD3526" s="23"/>
      <c r="BE3526" s="23"/>
      <c r="BF3526" s="23"/>
    </row>
    <row r="3527" spans="40:58">
      <c r="AN3527" s="23"/>
      <c r="AO3527" s="23"/>
      <c r="AP3527" s="23"/>
      <c r="AQ3527" s="23"/>
      <c r="AR3527" s="23"/>
      <c r="AS3527" s="23"/>
      <c r="AT3527" s="23"/>
      <c r="AU3527" s="23"/>
      <c r="AV3527" s="23"/>
      <c r="AW3527" s="23"/>
      <c r="AX3527" s="23"/>
      <c r="AY3527" s="23"/>
      <c r="AZ3527" s="23"/>
      <c r="BA3527" s="23"/>
      <c r="BB3527" s="23"/>
      <c r="BC3527" s="23"/>
      <c r="BD3527" s="23"/>
      <c r="BE3527" s="23"/>
      <c r="BF3527" s="23"/>
    </row>
    <row r="3528" spans="40:58">
      <c r="AN3528" s="23"/>
      <c r="AO3528" s="23"/>
      <c r="AP3528" s="23"/>
      <c r="AQ3528" s="23"/>
      <c r="AR3528" s="23"/>
      <c r="AS3528" s="23"/>
      <c r="AT3528" s="23"/>
      <c r="AU3528" s="23"/>
      <c r="AV3528" s="23"/>
      <c r="AW3528" s="23"/>
      <c r="AX3528" s="23"/>
      <c r="AY3528" s="23"/>
      <c r="AZ3528" s="23"/>
      <c r="BA3528" s="23"/>
      <c r="BB3528" s="23"/>
      <c r="BC3528" s="23"/>
      <c r="BD3528" s="23"/>
      <c r="BE3528" s="23"/>
      <c r="BF3528" s="23"/>
    </row>
    <row r="3529" spans="40:58">
      <c r="AN3529" s="23"/>
      <c r="AO3529" s="23"/>
      <c r="AP3529" s="23"/>
      <c r="AQ3529" s="23"/>
      <c r="AR3529" s="23"/>
      <c r="AS3529" s="23"/>
      <c r="AT3529" s="23"/>
      <c r="AU3529" s="23"/>
      <c r="AV3529" s="23"/>
      <c r="AW3529" s="23"/>
      <c r="AX3529" s="23"/>
      <c r="AY3529" s="23"/>
      <c r="AZ3529" s="23"/>
      <c r="BA3529" s="23"/>
      <c r="BB3529" s="23"/>
      <c r="BC3529" s="23"/>
      <c r="BD3529" s="23"/>
      <c r="BE3529" s="23"/>
      <c r="BF3529" s="23"/>
    </row>
    <row r="3530" spans="40:58">
      <c r="AN3530" s="23"/>
      <c r="AO3530" s="23"/>
      <c r="AP3530" s="23"/>
      <c r="AQ3530" s="23"/>
      <c r="AR3530" s="23"/>
      <c r="AS3530" s="23"/>
      <c r="AT3530" s="23"/>
      <c r="AU3530" s="23"/>
      <c r="AV3530" s="23"/>
      <c r="AW3530" s="23"/>
      <c r="AX3530" s="23"/>
      <c r="AY3530" s="23"/>
      <c r="AZ3530" s="23"/>
      <c r="BA3530" s="23"/>
      <c r="BB3530" s="23"/>
      <c r="BC3530" s="23"/>
      <c r="BD3530" s="23"/>
      <c r="BE3530" s="23"/>
      <c r="BF3530" s="23"/>
    </row>
    <row r="3531" spans="40:58">
      <c r="AN3531" s="23"/>
      <c r="AO3531" s="23"/>
      <c r="AP3531" s="23"/>
      <c r="AQ3531" s="23"/>
      <c r="AR3531" s="23"/>
      <c r="AS3531" s="23"/>
      <c r="AT3531" s="23"/>
      <c r="AU3531" s="23"/>
      <c r="AV3531" s="23"/>
      <c r="AW3531" s="23"/>
      <c r="AX3531" s="23"/>
      <c r="AY3531" s="23"/>
      <c r="AZ3531" s="23"/>
      <c r="BA3531" s="23"/>
      <c r="BB3531" s="23"/>
      <c r="BC3531" s="23"/>
      <c r="BD3531" s="23"/>
      <c r="BE3531" s="23"/>
      <c r="BF3531" s="23"/>
    </row>
    <row r="3532" spans="40:58">
      <c r="AN3532" s="23"/>
      <c r="AO3532" s="23"/>
      <c r="AP3532" s="23"/>
      <c r="AQ3532" s="23"/>
      <c r="AR3532" s="23"/>
      <c r="AS3532" s="23"/>
      <c r="AT3532" s="23"/>
      <c r="AU3532" s="23"/>
      <c r="AV3532" s="23"/>
      <c r="AW3532" s="23"/>
      <c r="AX3532" s="23"/>
      <c r="AY3532" s="23"/>
      <c r="AZ3532" s="23"/>
      <c r="BA3532" s="23"/>
      <c r="BB3532" s="23"/>
      <c r="BC3532" s="23"/>
      <c r="BD3532" s="23"/>
      <c r="BE3532" s="23"/>
      <c r="BF3532" s="23"/>
    </row>
    <row r="3533" spans="40:58">
      <c r="AN3533" s="23"/>
      <c r="AO3533" s="23"/>
      <c r="AP3533" s="23"/>
      <c r="AQ3533" s="23"/>
      <c r="AR3533" s="23"/>
      <c r="AS3533" s="23"/>
      <c r="AT3533" s="23"/>
      <c r="AU3533" s="23"/>
      <c r="AV3533" s="23"/>
      <c r="AW3533" s="23"/>
      <c r="AX3533" s="23"/>
      <c r="AY3533" s="23"/>
      <c r="AZ3533" s="23"/>
      <c r="BA3533" s="23"/>
      <c r="BB3533" s="23"/>
      <c r="BC3533" s="23"/>
      <c r="BD3533" s="23"/>
      <c r="BE3533" s="23"/>
      <c r="BF3533" s="23"/>
    </row>
    <row r="3534" spans="40:58">
      <c r="AN3534" s="23"/>
      <c r="AO3534" s="23"/>
      <c r="AP3534" s="23"/>
      <c r="AQ3534" s="23"/>
      <c r="AR3534" s="23"/>
      <c r="AS3534" s="23"/>
      <c r="AT3534" s="23"/>
      <c r="AU3534" s="23"/>
      <c r="AV3534" s="23"/>
      <c r="AW3534" s="23"/>
      <c r="AX3534" s="23"/>
      <c r="AY3534" s="23"/>
      <c r="AZ3534" s="23"/>
      <c r="BA3534" s="23"/>
      <c r="BB3534" s="23"/>
      <c r="BC3534" s="23"/>
      <c r="BD3534" s="23"/>
      <c r="BE3534" s="23"/>
      <c r="BF3534" s="23"/>
    </row>
    <row r="3535" spans="40:58">
      <c r="AN3535" s="23"/>
      <c r="AO3535" s="23"/>
      <c r="AP3535" s="23"/>
      <c r="AQ3535" s="23"/>
      <c r="AR3535" s="23"/>
      <c r="AS3535" s="23"/>
      <c r="AT3535" s="23"/>
      <c r="AU3535" s="23"/>
      <c r="AV3535" s="23"/>
      <c r="AW3535" s="23"/>
      <c r="AX3535" s="23"/>
      <c r="AY3535" s="23"/>
      <c r="AZ3535" s="23"/>
      <c r="BA3535" s="23"/>
      <c r="BB3535" s="23"/>
      <c r="BC3535" s="23"/>
      <c r="BD3535" s="23"/>
      <c r="BE3535" s="23"/>
      <c r="BF3535" s="23"/>
    </row>
    <row r="3536" spans="40:58">
      <c r="AN3536" s="23"/>
      <c r="AO3536" s="23"/>
      <c r="AP3536" s="23"/>
      <c r="AQ3536" s="23"/>
      <c r="AR3536" s="23"/>
      <c r="AS3536" s="23"/>
      <c r="AT3536" s="23"/>
      <c r="AU3536" s="23"/>
      <c r="AV3536" s="23"/>
      <c r="AW3536" s="23"/>
      <c r="AX3536" s="23"/>
      <c r="AY3536" s="23"/>
      <c r="AZ3536" s="23"/>
      <c r="BA3536" s="23"/>
      <c r="BB3536" s="23"/>
      <c r="BC3536" s="23"/>
      <c r="BD3536" s="23"/>
      <c r="BE3536" s="23"/>
      <c r="BF3536" s="23"/>
    </row>
    <row r="3537" spans="40:58">
      <c r="AN3537" s="23"/>
      <c r="AO3537" s="23"/>
      <c r="AP3537" s="23"/>
      <c r="AQ3537" s="23"/>
      <c r="AR3537" s="23"/>
      <c r="AS3537" s="23"/>
      <c r="AT3537" s="23"/>
      <c r="AU3537" s="23"/>
      <c r="AV3537" s="23"/>
      <c r="AW3537" s="23"/>
      <c r="AX3537" s="23"/>
      <c r="AY3537" s="23"/>
      <c r="AZ3537" s="23"/>
      <c r="BA3537" s="23"/>
      <c r="BB3537" s="23"/>
      <c r="BC3537" s="23"/>
      <c r="BD3537" s="23"/>
      <c r="BE3537" s="23"/>
      <c r="BF3537" s="23"/>
    </row>
    <row r="3538" spans="40:58">
      <c r="AN3538" s="23"/>
      <c r="AO3538" s="23"/>
      <c r="AP3538" s="23"/>
      <c r="AQ3538" s="23"/>
      <c r="AR3538" s="23"/>
      <c r="AS3538" s="23"/>
      <c r="AT3538" s="23"/>
      <c r="AU3538" s="23"/>
      <c r="AV3538" s="23"/>
      <c r="AW3538" s="23"/>
      <c r="AX3538" s="23"/>
      <c r="AY3538" s="23"/>
      <c r="AZ3538" s="23"/>
      <c r="BA3538" s="23"/>
      <c r="BB3538" s="23"/>
      <c r="BC3538" s="23"/>
      <c r="BD3538" s="23"/>
      <c r="BE3538" s="23"/>
      <c r="BF3538" s="23"/>
    </row>
    <row r="3539" spans="40:58">
      <c r="AN3539" s="23"/>
      <c r="AO3539" s="23"/>
      <c r="AP3539" s="23"/>
      <c r="AQ3539" s="23"/>
      <c r="AR3539" s="23"/>
      <c r="AS3539" s="23"/>
      <c r="AT3539" s="23"/>
      <c r="AU3539" s="23"/>
      <c r="AV3539" s="23"/>
      <c r="AW3539" s="23"/>
      <c r="AX3539" s="23"/>
      <c r="AY3539" s="23"/>
      <c r="AZ3539" s="23"/>
      <c r="BA3539" s="23"/>
      <c r="BB3539" s="23"/>
      <c r="BC3539" s="23"/>
      <c r="BD3539" s="23"/>
      <c r="BE3539" s="23"/>
      <c r="BF3539" s="23"/>
    </row>
    <row r="3540" spans="40:58">
      <c r="AN3540" s="23"/>
      <c r="AO3540" s="23"/>
      <c r="AP3540" s="23"/>
      <c r="AQ3540" s="23"/>
      <c r="AR3540" s="23"/>
      <c r="AS3540" s="23"/>
      <c r="AT3540" s="23"/>
      <c r="AU3540" s="23"/>
      <c r="AV3540" s="23"/>
      <c r="AW3540" s="23"/>
      <c r="AX3540" s="23"/>
      <c r="AY3540" s="23"/>
      <c r="AZ3540" s="23"/>
      <c r="BA3540" s="23"/>
      <c r="BB3540" s="23"/>
      <c r="BC3540" s="23"/>
      <c r="BD3540" s="23"/>
      <c r="BE3540" s="23"/>
      <c r="BF3540" s="23"/>
    </row>
    <row r="3541" spans="40:58">
      <c r="AN3541" s="23"/>
      <c r="AO3541" s="23"/>
      <c r="AP3541" s="23"/>
      <c r="AQ3541" s="23"/>
      <c r="AR3541" s="23"/>
      <c r="AS3541" s="23"/>
      <c r="AT3541" s="23"/>
      <c r="AU3541" s="23"/>
      <c r="AV3541" s="23"/>
      <c r="AW3541" s="23"/>
      <c r="AX3541" s="23"/>
      <c r="AY3541" s="23"/>
      <c r="AZ3541" s="23"/>
      <c r="BA3541" s="23"/>
      <c r="BB3541" s="23"/>
      <c r="BC3541" s="23"/>
      <c r="BD3541" s="23"/>
      <c r="BE3541" s="23"/>
      <c r="BF3541" s="23"/>
    </row>
    <row r="3542" spans="40:58">
      <c r="AN3542" s="23"/>
      <c r="AO3542" s="23"/>
      <c r="AP3542" s="23"/>
      <c r="AQ3542" s="23"/>
      <c r="AR3542" s="23"/>
      <c r="AS3542" s="23"/>
      <c r="AT3542" s="23"/>
      <c r="AU3542" s="23"/>
      <c r="AV3542" s="23"/>
      <c r="AW3542" s="23"/>
      <c r="AX3542" s="23"/>
      <c r="AY3542" s="23"/>
      <c r="AZ3542" s="23"/>
      <c r="BA3542" s="23"/>
      <c r="BB3542" s="23"/>
      <c r="BC3542" s="23"/>
      <c r="BD3542" s="23"/>
      <c r="BE3542" s="23"/>
      <c r="BF3542" s="23"/>
    </row>
    <row r="3543" spans="40:58">
      <c r="AN3543" s="23"/>
      <c r="AO3543" s="23"/>
      <c r="AP3543" s="23"/>
      <c r="AQ3543" s="23"/>
      <c r="AR3543" s="23"/>
      <c r="AS3543" s="23"/>
      <c r="AT3543" s="23"/>
      <c r="AU3543" s="23"/>
      <c r="AV3543" s="23"/>
      <c r="AW3543" s="23"/>
      <c r="AX3543" s="23"/>
      <c r="AY3543" s="23"/>
      <c r="AZ3543" s="23"/>
      <c r="BA3543" s="23"/>
      <c r="BB3543" s="23"/>
      <c r="BC3543" s="23"/>
      <c r="BD3543" s="23"/>
      <c r="BE3543" s="23"/>
      <c r="BF3543" s="23"/>
    </row>
    <row r="3544" spans="40:58">
      <c r="AN3544" s="23"/>
      <c r="AO3544" s="23"/>
      <c r="AP3544" s="23"/>
      <c r="AQ3544" s="23"/>
      <c r="AR3544" s="23"/>
      <c r="AS3544" s="23"/>
      <c r="AT3544" s="23"/>
      <c r="AU3544" s="23"/>
      <c r="AV3544" s="23"/>
      <c r="AW3544" s="23"/>
      <c r="AX3544" s="23"/>
      <c r="AY3544" s="23"/>
      <c r="AZ3544" s="23"/>
      <c r="BA3544" s="23"/>
      <c r="BB3544" s="23"/>
      <c r="BC3544" s="23"/>
      <c r="BD3544" s="23"/>
      <c r="BE3544" s="23"/>
      <c r="BF3544" s="23"/>
    </row>
    <row r="3545" spans="40:58">
      <c r="AN3545" s="23"/>
      <c r="AO3545" s="23"/>
      <c r="AP3545" s="23"/>
      <c r="AQ3545" s="23"/>
      <c r="AR3545" s="23"/>
      <c r="AS3545" s="23"/>
      <c r="AT3545" s="23"/>
      <c r="AU3545" s="23"/>
      <c r="AV3545" s="23"/>
      <c r="AW3545" s="23"/>
      <c r="AX3545" s="23"/>
      <c r="AY3545" s="23"/>
      <c r="AZ3545" s="23"/>
      <c r="BA3545" s="23"/>
      <c r="BB3545" s="23"/>
      <c r="BC3545" s="23"/>
      <c r="BD3545" s="23"/>
      <c r="BE3545" s="23"/>
      <c r="BF3545" s="23"/>
    </row>
    <row r="3546" spans="40:58">
      <c r="AN3546" s="23"/>
      <c r="AO3546" s="23"/>
      <c r="AP3546" s="23"/>
      <c r="AQ3546" s="23"/>
      <c r="AR3546" s="23"/>
      <c r="AS3546" s="23"/>
      <c r="AT3546" s="23"/>
      <c r="AU3546" s="23"/>
      <c r="AV3546" s="23"/>
      <c r="AW3546" s="23"/>
      <c r="AX3546" s="23"/>
      <c r="AY3546" s="23"/>
      <c r="AZ3546" s="23"/>
      <c r="BA3546" s="23"/>
      <c r="BB3546" s="23"/>
      <c r="BC3546" s="23"/>
      <c r="BD3546" s="23"/>
      <c r="BE3546" s="23"/>
      <c r="BF3546" s="23"/>
    </row>
    <row r="3547" spans="40:58">
      <c r="AN3547" s="23"/>
      <c r="AO3547" s="23"/>
      <c r="AP3547" s="23"/>
      <c r="AQ3547" s="23"/>
      <c r="AR3547" s="23"/>
      <c r="AS3547" s="23"/>
      <c r="AT3547" s="23"/>
      <c r="AU3547" s="23"/>
      <c r="AV3547" s="23"/>
      <c r="AW3547" s="23"/>
      <c r="AX3547" s="23"/>
      <c r="AY3547" s="23"/>
      <c r="AZ3547" s="23"/>
      <c r="BA3547" s="23"/>
      <c r="BB3547" s="23"/>
      <c r="BC3547" s="23"/>
      <c r="BD3547" s="23"/>
      <c r="BE3547" s="23"/>
      <c r="BF3547" s="23"/>
    </row>
    <row r="3548" spans="40:58">
      <c r="AN3548" s="23"/>
      <c r="AO3548" s="23"/>
      <c r="AP3548" s="23"/>
      <c r="AQ3548" s="23"/>
      <c r="AR3548" s="23"/>
      <c r="AS3548" s="23"/>
      <c r="AT3548" s="23"/>
      <c r="AU3548" s="23"/>
      <c r="AV3548" s="23"/>
      <c r="AW3548" s="23"/>
      <c r="AX3548" s="23"/>
      <c r="AY3548" s="23"/>
      <c r="AZ3548" s="23"/>
      <c r="BA3548" s="23"/>
      <c r="BB3548" s="23"/>
      <c r="BC3548" s="23"/>
      <c r="BD3548" s="23"/>
      <c r="BE3548" s="23"/>
      <c r="BF3548" s="23"/>
    </row>
    <row r="3549" spans="40:58">
      <c r="AN3549" s="23"/>
      <c r="AO3549" s="23"/>
      <c r="AP3549" s="23"/>
      <c r="AQ3549" s="23"/>
      <c r="AR3549" s="23"/>
      <c r="AS3549" s="23"/>
      <c r="AT3549" s="23"/>
      <c r="AU3549" s="23"/>
      <c r="AV3549" s="23"/>
      <c r="AW3549" s="23"/>
      <c r="AX3549" s="23"/>
      <c r="AY3549" s="23"/>
      <c r="AZ3549" s="23"/>
      <c r="BA3549" s="23"/>
      <c r="BB3549" s="23"/>
      <c r="BC3549" s="23"/>
      <c r="BD3549" s="23"/>
      <c r="BE3549" s="23"/>
      <c r="BF3549" s="23"/>
    </row>
    <row r="3550" spans="40:58">
      <c r="AN3550" s="23"/>
      <c r="AO3550" s="23"/>
      <c r="AP3550" s="23"/>
      <c r="AQ3550" s="23"/>
      <c r="AR3550" s="23"/>
      <c r="AS3550" s="23"/>
      <c r="AT3550" s="23"/>
      <c r="AU3550" s="23"/>
      <c r="AV3550" s="23"/>
      <c r="AW3550" s="23"/>
      <c r="AX3550" s="23"/>
      <c r="AY3550" s="23"/>
      <c r="AZ3550" s="23"/>
      <c r="BA3550" s="23"/>
      <c r="BB3550" s="23"/>
      <c r="BC3550" s="23"/>
      <c r="BD3550" s="23"/>
      <c r="BE3550" s="23"/>
      <c r="BF3550" s="23"/>
    </row>
    <row r="3551" spans="40:58">
      <c r="AN3551" s="23"/>
      <c r="AO3551" s="23"/>
      <c r="AP3551" s="23"/>
      <c r="AQ3551" s="23"/>
      <c r="AR3551" s="23"/>
      <c r="AS3551" s="23"/>
      <c r="AT3551" s="23"/>
      <c r="AU3551" s="23"/>
      <c r="AV3551" s="23"/>
      <c r="AW3551" s="23"/>
      <c r="AX3551" s="23"/>
      <c r="AY3551" s="23"/>
      <c r="AZ3551" s="23"/>
      <c r="BA3551" s="23"/>
      <c r="BB3551" s="23"/>
      <c r="BC3551" s="23"/>
      <c r="BD3551" s="23"/>
      <c r="BE3551" s="23"/>
      <c r="BF3551" s="23"/>
    </row>
    <row r="3552" spans="40:58">
      <c r="AN3552" s="23"/>
      <c r="AO3552" s="23"/>
      <c r="AP3552" s="23"/>
      <c r="AQ3552" s="23"/>
      <c r="AR3552" s="23"/>
      <c r="AS3552" s="23"/>
      <c r="AT3552" s="23"/>
      <c r="AU3552" s="23"/>
      <c r="AV3552" s="23"/>
      <c r="AW3552" s="23"/>
      <c r="AX3552" s="23"/>
      <c r="AY3552" s="23"/>
      <c r="AZ3552" s="23"/>
      <c r="BA3552" s="23"/>
      <c r="BB3552" s="23"/>
      <c r="BC3552" s="23"/>
      <c r="BD3552" s="23"/>
      <c r="BE3552" s="23"/>
      <c r="BF3552" s="23"/>
    </row>
    <row r="3553" spans="40:58">
      <c r="AN3553" s="23"/>
      <c r="AO3553" s="23"/>
      <c r="AP3553" s="23"/>
      <c r="AQ3553" s="23"/>
      <c r="AR3553" s="23"/>
      <c r="AS3553" s="23"/>
      <c r="AT3553" s="23"/>
      <c r="AU3553" s="23"/>
      <c r="AV3553" s="23"/>
      <c r="AW3553" s="23"/>
      <c r="AX3553" s="23"/>
      <c r="AY3553" s="23"/>
      <c r="AZ3553" s="23"/>
      <c r="BA3553" s="23"/>
      <c r="BB3553" s="23"/>
      <c r="BC3553" s="23"/>
      <c r="BD3553" s="23"/>
      <c r="BE3553" s="23"/>
      <c r="BF3553" s="23"/>
    </row>
    <row r="3554" spans="40:58">
      <c r="AN3554" s="23"/>
      <c r="AO3554" s="23"/>
      <c r="AP3554" s="23"/>
      <c r="AQ3554" s="23"/>
      <c r="AR3554" s="23"/>
      <c r="AS3554" s="23"/>
      <c r="AT3554" s="23"/>
      <c r="AU3554" s="23"/>
      <c r="AV3554" s="23"/>
      <c r="AW3554" s="23"/>
      <c r="AX3554" s="23"/>
      <c r="AY3554" s="23"/>
      <c r="AZ3554" s="23"/>
      <c r="BA3554" s="23"/>
      <c r="BB3554" s="23"/>
      <c r="BC3554" s="23"/>
      <c r="BD3554" s="23"/>
      <c r="BE3554" s="23"/>
      <c r="BF3554" s="23"/>
    </row>
    <row r="3555" spans="40:58">
      <c r="AN3555" s="23"/>
      <c r="AO3555" s="23"/>
      <c r="AP3555" s="23"/>
      <c r="AQ3555" s="23"/>
      <c r="AR3555" s="23"/>
      <c r="AS3555" s="23"/>
      <c r="AT3555" s="23"/>
      <c r="AU3555" s="23"/>
      <c r="AV3555" s="23"/>
      <c r="AW3555" s="23"/>
      <c r="AX3555" s="23"/>
      <c r="AY3555" s="23"/>
      <c r="AZ3555" s="23"/>
      <c r="BA3555" s="23"/>
      <c r="BB3555" s="23"/>
      <c r="BC3555" s="23"/>
      <c r="BD3555" s="23"/>
      <c r="BE3555" s="23"/>
      <c r="BF3555" s="23"/>
    </row>
    <row r="3556" spans="40:58">
      <c r="AN3556" s="23"/>
      <c r="AO3556" s="23"/>
      <c r="AP3556" s="23"/>
      <c r="AQ3556" s="23"/>
      <c r="AR3556" s="23"/>
      <c r="AS3556" s="23"/>
      <c r="AT3556" s="23"/>
      <c r="AU3556" s="23"/>
      <c r="AV3556" s="23"/>
      <c r="AW3556" s="23"/>
      <c r="AX3556" s="23"/>
      <c r="AY3556" s="23"/>
      <c r="AZ3556" s="23"/>
      <c r="BA3556" s="23"/>
      <c r="BB3556" s="23"/>
      <c r="BC3556" s="23"/>
      <c r="BD3556" s="23"/>
      <c r="BE3556" s="23"/>
      <c r="BF3556" s="23"/>
    </row>
    <row r="3557" spans="40:58">
      <c r="AN3557" s="23"/>
      <c r="AO3557" s="23"/>
      <c r="AP3557" s="23"/>
      <c r="AQ3557" s="23"/>
      <c r="AR3557" s="23"/>
      <c r="AS3557" s="23"/>
      <c r="AT3557" s="23"/>
      <c r="AU3557" s="23"/>
      <c r="AV3557" s="23"/>
      <c r="AW3557" s="23"/>
      <c r="AX3557" s="23"/>
      <c r="AY3557" s="23"/>
      <c r="AZ3557" s="23"/>
      <c r="BA3557" s="23"/>
      <c r="BB3557" s="23"/>
      <c r="BC3557" s="23"/>
      <c r="BD3557" s="23"/>
      <c r="BE3557" s="23"/>
      <c r="BF3557" s="23"/>
    </row>
    <row r="3558" spans="40:58">
      <c r="AN3558" s="23"/>
      <c r="AO3558" s="23"/>
      <c r="AP3558" s="23"/>
      <c r="AQ3558" s="23"/>
      <c r="AR3558" s="23"/>
      <c r="AS3558" s="23"/>
      <c r="AT3558" s="23"/>
      <c r="AU3558" s="23"/>
      <c r="AV3558" s="23"/>
      <c r="AW3558" s="23"/>
      <c r="AX3558" s="23"/>
      <c r="AY3558" s="23"/>
      <c r="AZ3558" s="23"/>
      <c r="BA3558" s="23"/>
      <c r="BB3558" s="23"/>
      <c r="BC3558" s="23"/>
      <c r="BD3558" s="23"/>
      <c r="BE3558" s="23"/>
      <c r="BF3558" s="23"/>
    </row>
    <row r="3559" spans="40:58">
      <c r="AN3559" s="23"/>
      <c r="AO3559" s="23"/>
      <c r="AP3559" s="23"/>
      <c r="AQ3559" s="23"/>
      <c r="AR3559" s="23"/>
      <c r="AS3559" s="23"/>
      <c r="AT3559" s="23"/>
      <c r="AU3559" s="23"/>
      <c r="AV3559" s="23"/>
      <c r="AW3559" s="23"/>
      <c r="AX3559" s="23"/>
      <c r="AY3559" s="23"/>
      <c r="AZ3559" s="23"/>
      <c r="BA3559" s="23"/>
      <c r="BB3559" s="23"/>
      <c r="BC3559" s="23"/>
      <c r="BD3559" s="23"/>
      <c r="BE3559" s="23"/>
      <c r="BF3559" s="23"/>
    </row>
    <row r="3560" spans="40:58">
      <c r="AN3560" s="23"/>
      <c r="AO3560" s="23"/>
      <c r="AP3560" s="23"/>
      <c r="AQ3560" s="23"/>
      <c r="AR3560" s="23"/>
      <c r="AS3560" s="23"/>
      <c r="AT3560" s="23"/>
      <c r="AU3560" s="23"/>
      <c r="AV3560" s="23"/>
      <c r="AW3560" s="23"/>
      <c r="AX3560" s="23"/>
      <c r="AY3560" s="23"/>
      <c r="AZ3560" s="23"/>
      <c r="BA3560" s="23"/>
      <c r="BB3560" s="23"/>
      <c r="BC3560" s="23"/>
      <c r="BD3560" s="23"/>
      <c r="BE3560" s="23"/>
      <c r="BF3560" s="23"/>
    </row>
    <row r="3561" spans="40:58">
      <c r="AN3561" s="23"/>
      <c r="AO3561" s="23"/>
      <c r="AP3561" s="23"/>
      <c r="AQ3561" s="23"/>
      <c r="AR3561" s="23"/>
      <c r="AS3561" s="23"/>
      <c r="AT3561" s="23"/>
      <c r="AU3561" s="23"/>
      <c r="AV3561" s="23"/>
      <c r="AW3561" s="23"/>
      <c r="AX3561" s="23"/>
      <c r="AY3561" s="23"/>
      <c r="AZ3561" s="23"/>
      <c r="BA3561" s="23"/>
      <c r="BB3561" s="23"/>
      <c r="BC3561" s="23"/>
      <c r="BD3561" s="23"/>
      <c r="BE3561" s="23"/>
      <c r="BF3561" s="23"/>
    </row>
    <row r="3562" spans="40:58">
      <c r="AN3562" s="23"/>
      <c r="AO3562" s="23"/>
      <c r="AP3562" s="23"/>
      <c r="AQ3562" s="23"/>
      <c r="AR3562" s="23"/>
      <c r="AS3562" s="23"/>
      <c r="AT3562" s="23"/>
      <c r="AU3562" s="23"/>
      <c r="AV3562" s="23"/>
      <c r="AW3562" s="23"/>
      <c r="AX3562" s="23"/>
      <c r="AY3562" s="23"/>
      <c r="AZ3562" s="23"/>
      <c r="BA3562" s="23"/>
      <c r="BB3562" s="23"/>
      <c r="BC3562" s="23"/>
      <c r="BD3562" s="23"/>
      <c r="BE3562" s="23"/>
      <c r="BF3562" s="23"/>
    </row>
    <row r="3563" spans="40:58">
      <c r="AN3563" s="23"/>
      <c r="AO3563" s="23"/>
      <c r="AP3563" s="23"/>
      <c r="AQ3563" s="23"/>
      <c r="AR3563" s="23"/>
      <c r="AS3563" s="23"/>
      <c r="AT3563" s="23"/>
      <c r="AU3563" s="23"/>
      <c r="AV3563" s="23"/>
      <c r="AW3563" s="23"/>
      <c r="AX3563" s="23"/>
      <c r="AY3563" s="23"/>
      <c r="AZ3563" s="23"/>
      <c r="BA3563" s="23"/>
      <c r="BB3563" s="23"/>
      <c r="BC3563" s="23"/>
      <c r="BD3563" s="23"/>
      <c r="BE3563" s="23"/>
      <c r="BF3563" s="23"/>
    </row>
    <row r="3564" spans="40:58">
      <c r="AN3564" s="23"/>
      <c r="AO3564" s="23"/>
      <c r="AP3564" s="23"/>
      <c r="AQ3564" s="23"/>
      <c r="AR3564" s="23"/>
      <c r="AS3564" s="23"/>
      <c r="AT3564" s="23"/>
      <c r="AU3564" s="23"/>
      <c r="AV3564" s="23"/>
      <c r="AW3564" s="23"/>
      <c r="AX3564" s="23"/>
      <c r="AY3564" s="23"/>
      <c r="AZ3564" s="23"/>
      <c r="BA3564" s="23"/>
      <c r="BB3564" s="23"/>
      <c r="BC3564" s="23"/>
      <c r="BD3564" s="23"/>
      <c r="BE3564" s="23"/>
      <c r="BF3564" s="23"/>
    </row>
    <row r="3565" spans="40:58">
      <c r="AN3565" s="23"/>
      <c r="AO3565" s="23"/>
      <c r="AP3565" s="23"/>
      <c r="AQ3565" s="23"/>
      <c r="AR3565" s="23"/>
      <c r="AS3565" s="23"/>
      <c r="AT3565" s="23"/>
      <c r="AU3565" s="23"/>
      <c r="AV3565" s="23"/>
      <c r="AW3565" s="23"/>
      <c r="AX3565" s="23"/>
      <c r="AY3565" s="23"/>
      <c r="AZ3565" s="23"/>
      <c r="BA3565" s="23"/>
      <c r="BB3565" s="23"/>
      <c r="BC3565" s="23"/>
      <c r="BD3565" s="23"/>
      <c r="BE3565" s="23"/>
      <c r="BF3565" s="23"/>
    </row>
    <row r="3566" spans="40:58">
      <c r="AN3566" s="23"/>
      <c r="AO3566" s="23"/>
      <c r="AP3566" s="23"/>
      <c r="AQ3566" s="23"/>
      <c r="AR3566" s="23"/>
      <c r="AS3566" s="23"/>
      <c r="AT3566" s="23"/>
      <c r="AU3566" s="23"/>
      <c r="AV3566" s="23"/>
      <c r="AW3566" s="23"/>
      <c r="AX3566" s="23"/>
      <c r="AY3566" s="23"/>
      <c r="AZ3566" s="23"/>
      <c r="BA3566" s="23"/>
      <c r="BB3566" s="23"/>
      <c r="BC3566" s="23"/>
      <c r="BD3566" s="23"/>
      <c r="BE3566" s="23"/>
      <c r="BF3566" s="23"/>
    </row>
    <row r="3567" spans="40:58">
      <c r="AN3567" s="23"/>
      <c r="AO3567" s="23"/>
      <c r="AP3567" s="23"/>
      <c r="AQ3567" s="23"/>
      <c r="AR3567" s="23"/>
      <c r="AS3567" s="23"/>
      <c r="AT3567" s="23"/>
      <c r="AU3567" s="23"/>
      <c r="AV3567" s="23"/>
      <c r="AW3567" s="23"/>
      <c r="AX3567" s="23"/>
      <c r="AY3567" s="23"/>
      <c r="AZ3567" s="23"/>
      <c r="BA3567" s="23"/>
      <c r="BB3567" s="23"/>
      <c r="BC3567" s="23"/>
      <c r="BD3567" s="23"/>
      <c r="BE3567" s="23"/>
      <c r="BF3567" s="23"/>
    </row>
    <row r="3568" spans="40:58">
      <c r="AN3568" s="23"/>
      <c r="AO3568" s="23"/>
      <c r="AP3568" s="23"/>
      <c r="AQ3568" s="23"/>
      <c r="AR3568" s="23"/>
      <c r="AS3568" s="23"/>
      <c r="AT3568" s="23"/>
      <c r="AU3568" s="23"/>
      <c r="AV3568" s="23"/>
      <c r="AW3568" s="23"/>
      <c r="AX3568" s="23"/>
      <c r="AY3568" s="23"/>
      <c r="AZ3568" s="23"/>
      <c r="BA3568" s="23"/>
      <c r="BB3568" s="23"/>
      <c r="BC3568" s="23"/>
      <c r="BD3568" s="23"/>
      <c r="BE3568" s="23"/>
      <c r="BF3568" s="23"/>
    </row>
    <row r="3569" spans="40:58">
      <c r="AN3569" s="23"/>
      <c r="AO3569" s="23"/>
      <c r="AP3569" s="23"/>
      <c r="AQ3569" s="23"/>
      <c r="AR3569" s="23"/>
      <c r="AS3569" s="23"/>
      <c r="AT3569" s="23"/>
      <c r="AU3569" s="23"/>
      <c r="AV3569" s="23"/>
      <c r="AW3569" s="23"/>
      <c r="AX3569" s="23"/>
      <c r="AY3569" s="23"/>
      <c r="AZ3569" s="23"/>
      <c r="BA3569" s="23"/>
      <c r="BB3569" s="23"/>
      <c r="BC3569" s="23"/>
      <c r="BD3569" s="23"/>
      <c r="BE3569" s="23"/>
      <c r="BF3569" s="23"/>
    </row>
    <row r="3570" spans="40:58">
      <c r="AN3570" s="23"/>
      <c r="AO3570" s="23"/>
      <c r="AP3570" s="23"/>
      <c r="AQ3570" s="23"/>
      <c r="AR3570" s="23"/>
      <c r="AS3570" s="23"/>
      <c r="AT3570" s="23"/>
      <c r="AU3570" s="23"/>
      <c r="AV3570" s="23"/>
      <c r="AW3570" s="23"/>
      <c r="AX3570" s="23"/>
      <c r="AY3570" s="23"/>
      <c r="AZ3570" s="23"/>
      <c r="BA3570" s="23"/>
      <c r="BB3570" s="23"/>
      <c r="BC3570" s="23"/>
      <c r="BD3570" s="23"/>
      <c r="BE3570" s="23"/>
      <c r="BF3570" s="23"/>
    </row>
    <row r="3571" spans="40:58">
      <c r="AN3571" s="23"/>
      <c r="AO3571" s="23"/>
      <c r="AP3571" s="23"/>
      <c r="AQ3571" s="23"/>
      <c r="AR3571" s="23"/>
      <c r="AS3571" s="23"/>
      <c r="AT3571" s="23"/>
      <c r="AU3571" s="23"/>
      <c r="AV3571" s="23"/>
      <c r="AW3571" s="23"/>
      <c r="AX3571" s="23"/>
      <c r="AY3571" s="23"/>
      <c r="AZ3571" s="23"/>
      <c r="BA3571" s="23"/>
      <c r="BB3571" s="23"/>
      <c r="BC3571" s="23"/>
      <c r="BD3571" s="23"/>
      <c r="BE3571" s="23"/>
      <c r="BF3571" s="23"/>
    </row>
    <row r="3572" spans="40:58">
      <c r="AN3572" s="23"/>
      <c r="AO3572" s="23"/>
      <c r="AP3572" s="23"/>
      <c r="AQ3572" s="23"/>
      <c r="AR3572" s="23"/>
      <c r="AS3572" s="23"/>
      <c r="AT3572" s="23"/>
      <c r="AU3572" s="23"/>
      <c r="AV3572" s="23"/>
      <c r="AW3572" s="23"/>
      <c r="AX3572" s="23"/>
      <c r="AY3572" s="23"/>
      <c r="AZ3572" s="23"/>
      <c r="BA3572" s="23"/>
      <c r="BB3572" s="23"/>
      <c r="BC3572" s="23"/>
      <c r="BD3572" s="23"/>
      <c r="BE3572" s="23"/>
      <c r="BF3572" s="23"/>
    </row>
    <row r="3573" spans="40:58">
      <c r="AN3573" s="23"/>
      <c r="AO3573" s="23"/>
      <c r="AP3573" s="23"/>
      <c r="AQ3573" s="23"/>
      <c r="AR3573" s="23"/>
      <c r="AS3573" s="23"/>
      <c r="AT3573" s="23"/>
      <c r="AU3573" s="23"/>
      <c r="AV3573" s="23"/>
      <c r="AW3573" s="23"/>
      <c r="AX3573" s="23"/>
      <c r="AY3573" s="23"/>
      <c r="AZ3573" s="23"/>
      <c r="BA3573" s="23"/>
      <c r="BB3573" s="23"/>
      <c r="BC3573" s="23"/>
      <c r="BD3573" s="23"/>
      <c r="BE3573" s="23"/>
      <c r="BF3573" s="23"/>
    </row>
    <row r="3574" spans="40:58">
      <c r="AN3574" s="23"/>
      <c r="AO3574" s="23"/>
      <c r="AP3574" s="23"/>
      <c r="AQ3574" s="23"/>
      <c r="AR3574" s="23"/>
      <c r="AS3574" s="23"/>
      <c r="AT3574" s="23"/>
      <c r="AU3574" s="23"/>
      <c r="AV3574" s="23"/>
      <c r="AW3574" s="23"/>
      <c r="AX3574" s="23"/>
      <c r="AY3574" s="23"/>
      <c r="AZ3574" s="23"/>
      <c r="BA3574" s="23"/>
      <c r="BB3574" s="23"/>
      <c r="BC3574" s="23"/>
      <c r="BD3574" s="23"/>
      <c r="BE3574" s="23"/>
      <c r="BF3574" s="23"/>
    </row>
    <row r="3575" spans="40:58">
      <c r="AN3575" s="23"/>
      <c r="AO3575" s="23"/>
      <c r="AP3575" s="23"/>
      <c r="AQ3575" s="23"/>
      <c r="AR3575" s="23"/>
      <c r="AS3575" s="23"/>
      <c r="AT3575" s="23"/>
      <c r="AU3575" s="23"/>
      <c r="AV3575" s="23"/>
      <c r="AW3575" s="23"/>
      <c r="AX3575" s="23"/>
      <c r="AY3575" s="23"/>
      <c r="AZ3575" s="23"/>
      <c r="BA3575" s="23"/>
      <c r="BB3575" s="23"/>
      <c r="BC3575" s="23"/>
      <c r="BD3575" s="23"/>
      <c r="BE3575" s="23"/>
      <c r="BF3575" s="23"/>
    </row>
    <row r="3576" spans="40:58">
      <c r="AN3576" s="23"/>
      <c r="AO3576" s="23"/>
      <c r="AP3576" s="23"/>
      <c r="AQ3576" s="23"/>
      <c r="AR3576" s="23"/>
      <c r="AS3576" s="23"/>
      <c r="AT3576" s="23"/>
      <c r="AU3576" s="23"/>
      <c r="AV3576" s="23"/>
      <c r="AW3576" s="23"/>
      <c r="AX3576" s="23"/>
      <c r="AY3576" s="23"/>
      <c r="AZ3576" s="23"/>
      <c r="BA3576" s="23"/>
      <c r="BB3576" s="23"/>
      <c r="BC3576" s="23"/>
      <c r="BD3576" s="23"/>
      <c r="BE3576" s="23"/>
      <c r="BF3576" s="23"/>
    </row>
    <row r="3577" spans="40:58">
      <c r="AN3577" s="23"/>
      <c r="AO3577" s="23"/>
      <c r="AP3577" s="23"/>
      <c r="AQ3577" s="23"/>
      <c r="AR3577" s="23"/>
      <c r="AS3577" s="23"/>
      <c r="AT3577" s="23"/>
      <c r="AU3577" s="23"/>
      <c r="AV3577" s="23"/>
      <c r="AW3577" s="23"/>
      <c r="AX3577" s="23"/>
      <c r="AY3577" s="23"/>
      <c r="AZ3577" s="23"/>
      <c r="BA3577" s="23"/>
      <c r="BB3577" s="23"/>
      <c r="BC3577" s="23"/>
      <c r="BD3577" s="23"/>
      <c r="BE3577" s="23"/>
      <c r="BF3577" s="23"/>
    </row>
    <row r="3578" spans="40:58">
      <c r="AN3578" s="23"/>
      <c r="AO3578" s="23"/>
      <c r="AP3578" s="23"/>
      <c r="AQ3578" s="23"/>
      <c r="AR3578" s="23"/>
      <c r="AS3578" s="23"/>
      <c r="AT3578" s="23"/>
      <c r="AU3578" s="23"/>
      <c r="AV3578" s="23"/>
      <c r="AW3578" s="23"/>
      <c r="AX3578" s="23"/>
      <c r="AY3578" s="23"/>
      <c r="AZ3578" s="23"/>
      <c r="BA3578" s="23"/>
      <c r="BB3578" s="23"/>
      <c r="BC3578" s="23"/>
      <c r="BD3578" s="23"/>
      <c r="BE3578" s="23"/>
      <c r="BF3578" s="23"/>
    </row>
    <row r="3579" spans="40:58">
      <c r="AN3579" s="23"/>
      <c r="AO3579" s="23"/>
      <c r="AP3579" s="23"/>
      <c r="AQ3579" s="23"/>
      <c r="AR3579" s="23"/>
      <c r="AS3579" s="23"/>
      <c r="AT3579" s="23"/>
      <c r="AU3579" s="23"/>
      <c r="AV3579" s="23"/>
      <c r="AW3579" s="23"/>
      <c r="AX3579" s="23"/>
      <c r="AY3579" s="23"/>
      <c r="AZ3579" s="23"/>
      <c r="BA3579" s="23"/>
      <c r="BB3579" s="23"/>
      <c r="BC3579" s="23"/>
      <c r="BD3579" s="23"/>
      <c r="BE3579" s="23"/>
      <c r="BF3579" s="23"/>
    </row>
    <row r="3580" spans="40:58">
      <c r="AN3580" s="23"/>
      <c r="AO3580" s="23"/>
      <c r="AP3580" s="23"/>
      <c r="AQ3580" s="23"/>
      <c r="AR3580" s="23"/>
      <c r="AS3580" s="23"/>
      <c r="AT3580" s="23"/>
      <c r="AU3580" s="23"/>
      <c r="AV3580" s="23"/>
      <c r="AW3580" s="23"/>
      <c r="AX3580" s="23"/>
      <c r="AY3580" s="23"/>
      <c r="AZ3580" s="23"/>
      <c r="BA3580" s="23"/>
      <c r="BB3580" s="23"/>
      <c r="BC3580" s="23"/>
      <c r="BD3580" s="23"/>
      <c r="BE3580" s="23"/>
      <c r="BF3580" s="23"/>
    </row>
    <row r="3581" spans="40:58">
      <c r="AN3581" s="23"/>
      <c r="AO3581" s="23"/>
      <c r="AP3581" s="23"/>
      <c r="AQ3581" s="23"/>
      <c r="AR3581" s="23"/>
      <c r="AS3581" s="23"/>
      <c r="AT3581" s="23"/>
      <c r="AU3581" s="23"/>
      <c r="AV3581" s="23"/>
      <c r="AW3581" s="23"/>
      <c r="AX3581" s="23"/>
      <c r="AY3581" s="23"/>
      <c r="AZ3581" s="23"/>
      <c r="BA3581" s="23"/>
      <c r="BB3581" s="23"/>
      <c r="BC3581" s="23"/>
      <c r="BD3581" s="23"/>
      <c r="BE3581" s="23"/>
      <c r="BF3581" s="23"/>
    </row>
    <row r="3582" spans="40:58">
      <c r="AN3582" s="23"/>
      <c r="AO3582" s="23"/>
      <c r="AP3582" s="23"/>
      <c r="AQ3582" s="23"/>
      <c r="AR3582" s="23"/>
      <c r="AS3582" s="23"/>
      <c r="AT3582" s="23"/>
      <c r="AU3582" s="23"/>
      <c r="AV3582" s="23"/>
      <c r="AW3582" s="23"/>
      <c r="AX3582" s="23"/>
      <c r="AY3582" s="23"/>
      <c r="AZ3582" s="23"/>
      <c r="BA3582" s="23"/>
      <c r="BB3582" s="23"/>
      <c r="BC3582" s="23"/>
      <c r="BD3582" s="23"/>
      <c r="BE3582" s="23"/>
      <c r="BF3582" s="23"/>
    </row>
    <row r="3583" spans="40:58">
      <c r="AN3583" s="23"/>
      <c r="AO3583" s="23"/>
      <c r="AP3583" s="23"/>
      <c r="AQ3583" s="23"/>
      <c r="AR3583" s="23"/>
      <c r="AS3583" s="23"/>
      <c r="AT3583" s="23"/>
      <c r="AU3583" s="23"/>
      <c r="AV3583" s="23"/>
      <c r="AW3583" s="23"/>
      <c r="AX3583" s="23"/>
      <c r="AY3583" s="23"/>
      <c r="AZ3583" s="23"/>
      <c r="BA3583" s="23"/>
      <c r="BB3583" s="23"/>
      <c r="BC3583" s="23"/>
      <c r="BD3583" s="23"/>
      <c r="BE3583" s="23"/>
      <c r="BF3583" s="23"/>
    </row>
    <row r="3584" spans="40:58">
      <c r="AN3584" s="23"/>
      <c r="AO3584" s="23"/>
      <c r="AP3584" s="23"/>
      <c r="AQ3584" s="23"/>
      <c r="AR3584" s="23"/>
      <c r="AS3584" s="23"/>
      <c r="AT3584" s="23"/>
      <c r="AU3584" s="23"/>
      <c r="AV3584" s="23"/>
      <c r="AW3584" s="23"/>
      <c r="AX3584" s="23"/>
      <c r="AY3584" s="23"/>
      <c r="AZ3584" s="23"/>
      <c r="BA3584" s="23"/>
      <c r="BB3584" s="23"/>
      <c r="BC3584" s="23"/>
      <c r="BD3584" s="23"/>
      <c r="BE3584" s="23"/>
      <c r="BF3584" s="23"/>
    </row>
    <row r="3585" spans="40:58">
      <c r="AN3585" s="23"/>
      <c r="AO3585" s="23"/>
      <c r="AP3585" s="23"/>
      <c r="AQ3585" s="23"/>
      <c r="AR3585" s="23"/>
      <c r="AS3585" s="23"/>
      <c r="AT3585" s="23"/>
      <c r="AU3585" s="23"/>
      <c r="AV3585" s="23"/>
      <c r="AW3585" s="23"/>
      <c r="AX3585" s="23"/>
      <c r="AY3585" s="23"/>
      <c r="AZ3585" s="23"/>
      <c r="BA3585" s="23"/>
      <c r="BB3585" s="23"/>
      <c r="BC3585" s="23"/>
      <c r="BD3585" s="23"/>
      <c r="BE3585" s="23"/>
      <c r="BF3585" s="23"/>
    </row>
    <row r="3586" spans="40:58">
      <c r="AN3586" s="23"/>
      <c r="AO3586" s="23"/>
      <c r="AP3586" s="23"/>
      <c r="AQ3586" s="23"/>
      <c r="AR3586" s="23"/>
      <c r="AS3586" s="23"/>
      <c r="AT3586" s="23"/>
      <c r="AU3586" s="23"/>
      <c r="AV3586" s="23"/>
      <c r="AW3586" s="23"/>
      <c r="AX3586" s="23"/>
      <c r="AY3586" s="23"/>
      <c r="AZ3586" s="23"/>
      <c r="BA3586" s="23"/>
      <c r="BB3586" s="23"/>
      <c r="BC3586" s="23"/>
      <c r="BD3586" s="23"/>
      <c r="BE3586" s="23"/>
      <c r="BF3586" s="23"/>
    </row>
    <row r="3587" spans="40:58">
      <c r="AN3587" s="23"/>
      <c r="AO3587" s="23"/>
      <c r="AP3587" s="23"/>
      <c r="AQ3587" s="23"/>
      <c r="AR3587" s="23"/>
      <c r="AS3587" s="23"/>
      <c r="AT3587" s="23"/>
      <c r="AU3587" s="23"/>
      <c r="AV3587" s="23"/>
      <c r="AW3587" s="23"/>
      <c r="AX3587" s="23"/>
      <c r="AY3587" s="23"/>
      <c r="AZ3587" s="23"/>
      <c r="BA3587" s="23"/>
      <c r="BB3587" s="23"/>
      <c r="BC3587" s="23"/>
      <c r="BD3587" s="23"/>
      <c r="BE3587" s="23"/>
      <c r="BF3587" s="23"/>
    </row>
    <row r="3588" spans="40:58">
      <c r="AN3588" s="23"/>
      <c r="AO3588" s="23"/>
      <c r="AP3588" s="23"/>
      <c r="AQ3588" s="23"/>
      <c r="AR3588" s="23"/>
      <c r="AS3588" s="23"/>
      <c r="AT3588" s="23"/>
      <c r="AU3588" s="23"/>
      <c r="AV3588" s="23"/>
      <c r="AW3588" s="23"/>
      <c r="AX3588" s="23"/>
      <c r="AY3588" s="23"/>
      <c r="AZ3588" s="23"/>
      <c r="BA3588" s="23"/>
      <c r="BB3588" s="23"/>
      <c r="BC3588" s="23"/>
      <c r="BD3588" s="23"/>
      <c r="BE3588" s="23"/>
      <c r="BF3588" s="23"/>
    </row>
    <row r="3589" spans="40:58">
      <c r="AN3589" s="23"/>
      <c r="AO3589" s="23"/>
      <c r="AP3589" s="23"/>
      <c r="AQ3589" s="23"/>
      <c r="AR3589" s="23"/>
      <c r="AS3589" s="23"/>
      <c r="AT3589" s="23"/>
      <c r="AU3589" s="23"/>
      <c r="AV3589" s="23"/>
      <c r="AW3589" s="23"/>
      <c r="AX3589" s="23"/>
      <c r="AY3589" s="23"/>
      <c r="AZ3589" s="23"/>
      <c r="BA3589" s="23"/>
      <c r="BB3589" s="23"/>
      <c r="BC3589" s="23"/>
      <c r="BD3589" s="23"/>
      <c r="BE3589" s="23"/>
      <c r="BF3589" s="23"/>
    </row>
    <row r="3590" spans="40:58">
      <c r="AN3590" s="23"/>
      <c r="AO3590" s="23"/>
      <c r="AP3590" s="23"/>
      <c r="AQ3590" s="23"/>
      <c r="AR3590" s="23"/>
      <c r="AS3590" s="23"/>
      <c r="AT3590" s="23"/>
      <c r="AU3590" s="23"/>
      <c r="AV3590" s="23"/>
      <c r="AW3590" s="23"/>
      <c r="AX3590" s="23"/>
      <c r="AY3590" s="23"/>
      <c r="AZ3590" s="23"/>
      <c r="BA3590" s="23"/>
      <c r="BB3590" s="23"/>
      <c r="BC3590" s="23"/>
      <c r="BD3590" s="23"/>
      <c r="BE3590" s="23"/>
      <c r="BF3590" s="23"/>
    </row>
    <row r="3591" spans="40:58">
      <c r="AN3591" s="23"/>
      <c r="AO3591" s="23"/>
      <c r="AP3591" s="23"/>
      <c r="AQ3591" s="23"/>
      <c r="AR3591" s="23"/>
      <c r="AS3591" s="23"/>
      <c r="AT3591" s="23"/>
      <c r="AU3591" s="23"/>
      <c r="AV3591" s="23"/>
      <c r="AW3591" s="23"/>
      <c r="AX3591" s="23"/>
      <c r="AY3591" s="23"/>
      <c r="AZ3591" s="23"/>
      <c r="BA3591" s="23"/>
      <c r="BB3591" s="23"/>
      <c r="BC3591" s="23"/>
      <c r="BD3591" s="23"/>
      <c r="BE3591" s="23"/>
      <c r="BF3591" s="23"/>
    </row>
    <row r="3592" spans="40:58">
      <c r="AN3592" s="23"/>
      <c r="AO3592" s="23"/>
      <c r="AP3592" s="23"/>
      <c r="AQ3592" s="23"/>
      <c r="AR3592" s="23"/>
      <c r="AS3592" s="23"/>
      <c r="AT3592" s="23"/>
      <c r="AU3592" s="23"/>
      <c r="AV3592" s="23"/>
      <c r="AW3592" s="23"/>
      <c r="AX3592" s="23"/>
      <c r="AY3592" s="23"/>
      <c r="AZ3592" s="23"/>
      <c r="BA3592" s="23"/>
      <c r="BB3592" s="23"/>
      <c r="BC3592" s="23"/>
      <c r="BD3592" s="23"/>
      <c r="BE3592" s="23"/>
      <c r="BF3592" s="23"/>
    </row>
    <row r="3593" spans="40:58">
      <c r="AN3593" s="23"/>
      <c r="AO3593" s="23"/>
      <c r="AP3593" s="23"/>
      <c r="AQ3593" s="23"/>
      <c r="AR3593" s="23"/>
      <c r="AS3593" s="23"/>
      <c r="AT3593" s="23"/>
      <c r="AU3593" s="23"/>
      <c r="AV3593" s="23"/>
      <c r="AW3593" s="23"/>
      <c r="AX3593" s="23"/>
      <c r="AY3593" s="23"/>
      <c r="AZ3593" s="23"/>
      <c r="BA3593" s="23"/>
      <c r="BB3593" s="23"/>
      <c r="BC3593" s="23"/>
      <c r="BD3593" s="23"/>
      <c r="BE3593" s="23"/>
      <c r="BF3593" s="23"/>
    </row>
    <row r="3594" spans="40:58">
      <c r="AN3594" s="23"/>
      <c r="AO3594" s="23"/>
      <c r="AP3594" s="23"/>
      <c r="AQ3594" s="23"/>
      <c r="AR3594" s="23"/>
      <c r="AS3594" s="23"/>
      <c r="AT3594" s="23"/>
      <c r="AU3594" s="23"/>
      <c r="AV3594" s="23"/>
      <c r="AW3594" s="23"/>
      <c r="AX3594" s="23"/>
      <c r="AY3594" s="23"/>
      <c r="AZ3594" s="23"/>
      <c r="BA3594" s="23"/>
      <c r="BB3594" s="23"/>
      <c r="BC3594" s="23"/>
      <c r="BD3594" s="23"/>
      <c r="BE3594" s="23"/>
      <c r="BF3594" s="23"/>
    </row>
    <row r="3595" spans="40:58">
      <c r="AN3595" s="23"/>
      <c r="AO3595" s="23"/>
      <c r="AP3595" s="23"/>
      <c r="AQ3595" s="23"/>
      <c r="AR3595" s="23"/>
      <c r="AS3595" s="23"/>
      <c r="AT3595" s="23"/>
      <c r="AU3595" s="23"/>
      <c r="AV3595" s="23"/>
      <c r="AW3595" s="23"/>
      <c r="AX3595" s="23"/>
      <c r="AY3595" s="23"/>
      <c r="AZ3595" s="23"/>
      <c r="BA3595" s="23"/>
      <c r="BB3595" s="23"/>
      <c r="BC3595" s="23"/>
      <c r="BD3595" s="23"/>
      <c r="BE3595" s="23"/>
      <c r="BF3595" s="23"/>
    </row>
    <row r="3596" spans="40:58">
      <c r="AN3596" s="23"/>
      <c r="AO3596" s="23"/>
      <c r="AP3596" s="23"/>
      <c r="AQ3596" s="23"/>
      <c r="AR3596" s="23"/>
      <c r="AS3596" s="23"/>
      <c r="AT3596" s="23"/>
      <c r="AU3596" s="23"/>
      <c r="AV3596" s="23"/>
      <c r="AW3596" s="23"/>
      <c r="AX3596" s="23"/>
      <c r="AY3596" s="23"/>
      <c r="AZ3596" s="23"/>
      <c r="BA3596" s="23"/>
      <c r="BB3596" s="23"/>
      <c r="BC3596" s="23"/>
      <c r="BD3596" s="23"/>
      <c r="BE3596" s="23"/>
      <c r="BF3596" s="23"/>
    </row>
    <row r="3597" spans="40:58">
      <c r="AN3597" s="23"/>
      <c r="AO3597" s="23"/>
      <c r="AP3597" s="23"/>
      <c r="AQ3597" s="23"/>
      <c r="AR3597" s="23"/>
      <c r="AS3597" s="23"/>
      <c r="AT3597" s="23"/>
      <c r="AU3597" s="23"/>
      <c r="AV3597" s="23"/>
      <c r="AW3597" s="23"/>
      <c r="AX3597" s="23"/>
      <c r="AY3597" s="23"/>
      <c r="AZ3597" s="23"/>
      <c r="BA3597" s="23"/>
      <c r="BB3597" s="23"/>
      <c r="BC3597" s="23"/>
      <c r="BD3597" s="23"/>
      <c r="BE3597" s="23"/>
      <c r="BF3597" s="23"/>
    </row>
    <row r="3598" spans="40:58">
      <c r="AN3598" s="23"/>
      <c r="AO3598" s="23"/>
      <c r="AP3598" s="23"/>
      <c r="AQ3598" s="23"/>
      <c r="AR3598" s="23"/>
      <c r="AS3598" s="23"/>
      <c r="AT3598" s="23"/>
      <c r="AU3598" s="23"/>
      <c r="AV3598" s="23"/>
      <c r="AW3598" s="23"/>
      <c r="AX3598" s="23"/>
      <c r="AY3598" s="23"/>
      <c r="AZ3598" s="23"/>
      <c r="BA3598" s="23"/>
      <c r="BB3598" s="23"/>
      <c r="BC3598" s="23"/>
      <c r="BD3598" s="23"/>
      <c r="BE3598" s="23"/>
      <c r="BF3598" s="23"/>
    </row>
    <row r="3599" spans="40:58">
      <c r="AN3599" s="23"/>
      <c r="AO3599" s="23"/>
      <c r="AP3599" s="23"/>
      <c r="AQ3599" s="23"/>
      <c r="AR3599" s="23"/>
      <c r="AS3599" s="23"/>
      <c r="AT3599" s="23"/>
      <c r="AU3599" s="23"/>
      <c r="AV3599" s="23"/>
      <c r="AW3599" s="23"/>
      <c r="AX3599" s="23"/>
      <c r="AY3599" s="23"/>
      <c r="AZ3599" s="23"/>
      <c r="BA3599" s="23"/>
      <c r="BB3599" s="23"/>
      <c r="BC3599" s="23"/>
      <c r="BD3599" s="23"/>
      <c r="BE3599" s="23"/>
      <c r="BF3599" s="23"/>
    </row>
    <row r="3600" spans="40:58">
      <c r="AN3600" s="23"/>
      <c r="AO3600" s="23"/>
      <c r="AP3600" s="23"/>
      <c r="AQ3600" s="23"/>
      <c r="AR3600" s="23"/>
      <c r="AS3600" s="23"/>
      <c r="AT3600" s="23"/>
      <c r="AU3600" s="23"/>
      <c r="AV3600" s="23"/>
      <c r="AW3600" s="23"/>
      <c r="AX3600" s="23"/>
      <c r="AY3600" s="23"/>
      <c r="AZ3600" s="23"/>
      <c r="BA3600" s="23"/>
      <c r="BB3600" s="23"/>
      <c r="BC3600" s="23"/>
      <c r="BD3600" s="23"/>
      <c r="BE3600" s="23"/>
      <c r="BF3600" s="23"/>
    </row>
    <row r="3601" spans="40:58">
      <c r="AN3601" s="23"/>
      <c r="AO3601" s="23"/>
      <c r="AP3601" s="23"/>
      <c r="AQ3601" s="23"/>
      <c r="AR3601" s="23"/>
      <c r="AS3601" s="23"/>
      <c r="AT3601" s="23"/>
      <c r="AU3601" s="23"/>
      <c r="AV3601" s="23"/>
      <c r="AW3601" s="23"/>
      <c r="AX3601" s="23"/>
      <c r="AY3601" s="23"/>
      <c r="AZ3601" s="23"/>
      <c r="BA3601" s="23"/>
      <c r="BB3601" s="23"/>
      <c r="BC3601" s="23"/>
      <c r="BD3601" s="23"/>
      <c r="BE3601" s="23"/>
      <c r="BF3601" s="23"/>
    </row>
    <row r="3602" spans="40:58">
      <c r="AN3602" s="23"/>
      <c r="AO3602" s="23"/>
      <c r="AP3602" s="23"/>
      <c r="AQ3602" s="23"/>
      <c r="AR3602" s="23"/>
      <c r="AS3602" s="23"/>
      <c r="AT3602" s="23"/>
      <c r="AU3602" s="23"/>
      <c r="AV3602" s="23"/>
      <c r="AW3602" s="23"/>
      <c r="AX3602" s="23"/>
      <c r="AY3602" s="23"/>
      <c r="AZ3602" s="23"/>
      <c r="BA3602" s="23"/>
      <c r="BB3602" s="23"/>
      <c r="BC3602" s="23"/>
      <c r="BD3602" s="23"/>
      <c r="BE3602" s="23"/>
      <c r="BF3602" s="23"/>
    </row>
    <row r="3603" spans="40:58">
      <c r="AN3603" s="23"/>
      <c r="AO3603" s="23"/>
      <c r="AP3603" s="23"/>
      <c r="AQ3603" s="23"/>
      <c r="AR3603" s="23"/>
      <c r="AS3603" s="23"/>
      <c r="AT3603" s="23"/>
      <c r="AU3603" s="23"/>
      <c r="AV3603" s="23"/>
      <c r="AW3603" s="23"/>
      <c r="AX3603" s="23"/>
      <c r="AY3603" s="23"/>
      <c r="AZ3603" s="23"/>
      <c r="BA3603" s="23"/>
      <c r="BB3603" s="23"/>
      <c r="BC3603" s="23"/>
      <c r="BD3603" s="23"/>
      <c r="BE3603" s="23"/>
      <c r="BF3603" s="23"/>
    </row>
    <row r="3604" spans="40:58">
      <c r="AN3604" s="23"/>
      <c r="AO3604" s="23"/>
      <c r="AP3604" s="23"/>
      <c r="AQ3604" s="23"/>
      <c r="AR3604" s="23"/>
      <c r="AS3604" s="23"/>
      <c r="AT3604" s="23"/>
      <c r="AU3604" s="23"/>
      <c r="AV3604" s="23"/>
      <c r="AW3604" s="23"/>
      <c r="AX3604" s="23"/>
      <c r="AY3604" s="23"/>
      <c r="AZ3604" s="23"/>
      <c r="BA3604" s="23"/>
      <c r="BB3604" s="23"/>
      <c r="BC3604" s="23"/>
      <c r="BD3604" s="23"/>
      <c r="BE3604" s="23"/>
      <c r="BF3604" s="23"/>
    </row>
    <row r="3605" spans="40:58">
      <c r="AN3605" s="23"/>
      <c r="AO3605" s="23"/>
      <c r="AP3605" s="23"/>
      <c r="AQ3605" s="23"/>
      <c r="AR3605" s="23"/>
      <c r="AS3605" s="23"/>
      <c r="AT3605" s="23"/>
      <c r="AU3605" s="23"/>
      <c r="AV3605" s="23"/>
      <c r="AW3605" s="23"/>
      <c r="AX3605" s="23"/>
      <c r="AY3605" s="23"/>
      <c r="AZ3605" s="23"/>
      <c r="BA3605" s="23"/>
      <c r="BB3605" s="23"/>
      <c r="BC3605" s="23"/>
      <c r="BD3605" s="23"/>
      <c r="BE3605" s="23"/>
      <c r="BF3605" s="23"/>
    </row>
    <row r="3606" spans="40:58">
      <c r="AN3606" s="23"/>
      <c r="AO3606" s="23"/>
      <c r="AP3606" s="23"/>
      <c r="AQ3606" s="23"/>
      <c r="AR3606" s="23"/>
      <c r="AS3606" s="23"/>
      <c r="AT3606" s="23"/>
      <c r="AU3606" s="23"/>
      <c r="AV3606" s="23"/>
      <c r="AW3606" s="23"/>
      <c r="AX3606" s="23"/>
      <c r="AY3606" s="23"/>
      <c r="AZ3606" s="23"/>
      <c r="BA3606" s="23"/>
      <c r="BB3606" s="23"/>
      <c r="BC3606" s="23"/>
      <c r="BD3606" s="23"/>
      <c r="BE3606" s="23"/>
      <c r="BF3606" s="23"/>
    </row>
    <row r="3607" spans="40:58">
      <c r="AN3607" s="23"/>
      <c r="AO3607" s="23"/>
      <c r="AP3607" s="23"/>
      <c r="AQ3607" s="23"/>
      <c r="AR3607" s="23"/>
      <c r="AS3607" s="23"/>
      <c r="AT3607" s="23"/>
      <c r="AU3607" s="23"/>
      <c r="AV3607" s="23"/>
      <c r="AW3607" s="23"/>
      <c r="AX3607" s="23"/>
      <c r="AY3607" s="23"/>
      <c r="AZ3607" s="23"/>
      <c r="BA3607" s="23"/>
      <c r="BB3607" s="23"/>
      <c r="BC3607" s="23"/>
      <c r="BD3607" s="23"/>
      <c r="BE3607" s="23"/>
      <c r="BF3607" s="23"/>
    </row>
    <row r="3608" spans="40:58">
      <c r="AN3608" s="23"/>
      <c r="AO3608" s="23"/>
      <c r="AP3608" s="23"/>
      <c r="AQ3608" s="23"/>
      <c r="AR3608" s="23"/>
      <c r="AS3608" s="23"/>
      <c r="AT3608" s="23"/>
      <c r="AU3608" s="23"/>
      <c r="AV3608" s="23"/>
      <c r="AW3608" s="23"/>
      <c r="AX3608" s="23"/>
      <c r="AY3608" s="23"/>
      <c r="AZ3608" s="23"/>
      <c r="BA3608" s="23"/>
      <c r="BB3608" s="23"/>
      <c r="BC3608" s="23"/>
      <c r="BD3608" s="23"/>
      <c r="BE3608" s="23"/>
      <c r="BF3608" s="23"/>
    </row>
    <row r="3609" spans="40:58">
      <c r="AN3609" s="23"/>
      <c r="AO3609" s="23"/>
      <c r="AP3609" s="23"/>
      <c r="AQ3609" s="23"/>
      <c r="AR3609" s="23"/>
      <c r="AS3609" s="23"/>
      <c r="AT3609" s="23"/>
      <c r="AU3609" s="23"/>
      <c r="AV3609" s="23"/>
      <c r="AW3609" s="23"/>
      <c r="AX3609" s="23"/>
      <c r="AY3609" s="23"/>
      <c r="AZ3609" s="23"/>
      <c r="BA3609" s="23"/>
      <c r="BB3609" s="23"/>
      <c r="BC3609" s="23"/>
      <c r="BD3609" s="23"/>
      <c r="BE3609" s="23"/>
      <c r="BF3609" s="23"/>
    </row>
    <row r="3610" spans="40:58">
      <c r="AN3610" s="23"/>
      <c r="AO3610" s="23"/>
      <c r="AP3610" s="23"/>
      <c r="AQ3610" s="23"/>
      <c r="AR3610" s="23"/>
      <c r="AS3610" s="23"/>
      <c r="AT3610" s="23"/>
      <c r="AU3610" s="23"/>
      <c r="AV3610" s="23"/>
      <c r="AW3610" s="23"/>
      <c r="AX3610" s="23"/>
      <c r="AY3610" s="23"/>
      <c r="AZ3610" s="23"/>
      <c r="BA3610" s="23"/>
      <c r="BB3610" s="23"/>
      <c r="BC3610" s="23"/>
      <c r="BD3610" s="23"/>
      <c r="BE3610" s="23"/>
      <c r="BF3610" s="23"/>
    </row>
    <row r="3611" spans="40:58">
      <c r="AN3611" s="23"/>
      <c r="AO3611" s="23"/>
      <c r="AP3611" s="23"/>
      <c r="AQ3611" s="23"/>
      <c r="AR3611" s="23"/>
      <c r="AS3611" s="23"/>
      <c r="AT3611" s="23"/>
      <c r="AU3611" s="23"/>
      <c r="AV3611" s="23"/>
      <c r="AW3611" s="23"/>
      <c r="AX3611" s="23"/>
      <c r="AY3611" s="23"/>
      <c r="AZ3611" s="23"/>
      <c r="BA3611" s="23"/>
      <c r="BB3611" s="23"/>
      <c r="BC3611" s="23"/>
      <c r="BD3611" s="23"/>
      <c r="BE3611" s="23"/>
      <c r="BF3611" s="23"/>
    </row>
    <row r="3612" spans="40:58">
      <c r="AN3612" s="23"/>
      <c r="AO3612" s="23"/>
      <c r="AP3612" s="23"/>
      <c r="AQ3612" s="23"/>
      <c r="AR3612" s="23"/>
      <c r="AS3612" s="23"/>
      <c r="AT3612" s="23"/>
      <c r="AU3612" s="23"/>
      <c r="AV3612" s="23"/>
      <c r="AW3612" s="23"/>
      <c r="AX3612" s="23"/>
      <c r="AY3612" s="23"/>
      <c r="AZ3612" s="23"/>
      <c r="BA3612" s="23"/>
      <c r="BB3612" s="23"/>
      <c r="BC3612" s="23"/>
      <c r="BD3612" s="23"/>
      <c r="BE3612" s="23"/>
      <c r="BF3612" s="23"/>
    </row>
    <row r="3613" spans="40:58">
      <c r="AN3613" s="23"/>
      <c r="AO3613" s="23"/>
      <c r="AP3613" s="23"/>
      <c r="AQ3613" s="23"/>
      <c r="AR3613" s="23"/>
      <c r="AS3613" s="23"/>
      <c r="AT3613" s="23"/>
      <c r="AU3613" s="23"/>
      <c r="AV3613" s="23"/>
      <c r="AW3613" s="23"/>
      <c r="AX3613" s="23"/>
      <c r="AY3613" s="23"/>
      <c r="AZ3613" s="23"/>
      <c r="BA3613" s="23"/>
      <c r="BB3613" s="23"/>
      <c r="BC3613" s="23"/>
      <c r="BD3613" s="23"/>
      <c r="BE3613" s="23"/>
      <c r="BF3613" s="23"/>
    </row>
    <row r="3614" spans="40:58">
      <c r="AN3614" s="23"/>
      <c r="AO3614" s="23"/>
      <c r="AP3614" s="23"/>
      <c r="AQ3614" s="23"/>
      <c r="AR3614" s="23"/>
      <c r="AS3614" s="23"/>
      <c r="AT3614" s="23"/>
      <c r="AU3614" s="23"/>
      <c r="AV3614" s="23"/>
      <c r="AW3614" s="23"/>
      <c r="AX3614" s="23"/>
      <c r="AY3614" s="23"/>
      <c r="AZ3614" s="23"/>
      <c r="BA3614" s="23"/>
      <c r="BB3614" s="23"/>
      <c r="BC3614" s="23"/>
      <c r="BD3614" s="23"/>
      <c r="BE3614" s="23"/>
      <c r="BF3614" s="23"/>
    </row>
    <row r="3615" spans="40:58">
      <c r="AN3615" s="23"/>
      <c r="AO3615" s="23"/>
      <c r="AP3615" s="23"/>
      <c r="AQ3615" s="23"/>
      <c r="AR3615" s="23"/>
      <c r="AS3615" s="23"/>
      <c r="AT3615" s="23"/>
      <c r="AU3615" s="23"/>
      <c r="AV3615" s="23"/>
      <c r="AW3615" s="23"/>
      <c r="AX3615" s="23"/>
      <c r="AY3615" s="23"/>
      <c r="AZ3615" s="23"/>
      <c r="BA3615" s="23"/>
      <c r="BB3615" s="23"/>
      <c r="BC3615" s="23"/>
      <c r="BD3615" s="23"/>
      <c r="BE3615" s="23"/>
      <c r="BF3615" s="23"/>
    </row>
    <row r="3616" spans="40:58">
      <c r="AN3616" s="23"/>
      <c r="AO3616" s="23"/>
      <c r="AP3616" s="23"/>
      <c r="AQ3616" s="23"/>
      <c r="AR3616" s="23"/>
      <c r="AS3616" s="23"/>
      <c r="AT3616" s="23"/>
      <c r="AU3616" s="23"/>
      <c r="AV3616" s="23"/>
      <c r="AW3616" s="23"/>
      <c r="AX3616" s="23"/>
      <c r="AY3616" s="23"/>
      <c r="AZ3616" s="23"/>
      <c r="BA3616" s="23"/>
      <c r="BB3616" s="23"/>
      <c r="BC3616" s="23"/>
      <c r="BD3616" s="23"/>
      <c r="BE3616" s="23"/>
      <c r="BF3616" s="23"/>
    </row>
    <row r="3617" spans="40:58">
      <c r="AN3617" s="23"/>
      <c r="AO3617" s="23"/>
      <c r="AP3617" s="23"/>
      <c r="AQ3617" s="23"/>
      <c r="AR3617" s="23"/>
      <c r="AS3617" s="23"/>
      <c r="AT3617" s="23"/>
      <c r="AU3617" s="23"/>
      <c r="AV3617" s="23"/>
      <c r="AW3617" s="23"/>
      <c r="AX3617" s="23"/>
      <c r="AY3617" s="23"/>
      <c r="AZ3617" s="23"/>
      <c r="BA3617" s="23"/>
      <c r="BB3617" s="23"/>
      <c r="BC3617" s="23"/>
      <c r="BD3617" s="23"/>
      <c r="BE3617" s="23"/>
      <c r="BF3617" s="23"/>
    </row>
    <row r="3618" spans="40:58">
      <c r="AN3618" s="23"/>
      <c r="AO3618" s="23"/>
      <c r="AP3618" s="23"/>
      <c r="AQ3618" s="23"/>
      <c r="AR3618" s="23"/>
      <c r="AS3618" s="23"/>
      <c r="AT3618" s="23"/>
      <c r="AU3618" s="23"/>
      <c r="AV3618" s="23"/>
      <c r="AW3618" s="23"/>
      <c r="AX3618" s="23"/>
      <c r="AY3618" s="23"/>
      <c r="AZ3618" s="23"/>
      <c r="BA3618" s="23"/>
      <c r="BB3618" s="23"/>
      <c r="BC3618" s="23"/>
      <c r="BD3618" s="23"/>
      <c r="BE3618" s="23"/>
      <c r="BF3618" s="23"/>
    </row>
    <row r="3619" spans="40:58">
      <c r="AN3619" s="23"/>
      <c r="AO3619" s="23"/>
      <c r="AP3619" s="23"/>
      <c r="AQ3619" s="23"/>
      <c r="AR3619" s="23"/>
      <c r="AS3619" s="23"/>
      <c r="AT3619" s="23"/>
      <c r="AU3619" s="23"/>
      <c r="AV3619" s="23"/>
      <c r="AW3619" s="23"/>
      <c r="AX3619" s="23"/>
      <c r="AY3619" s="23"/>
      <c r="AZ3619" s="23"/>
      <c r="BA3619" s="23"/>
      <c r="BB3619" s="23"/>
      <c r="BC3619" s="23"/>
      <c r="BD3619" s="23"/>
      <c r="BE3619" s="23"/>
      <c r="BF3619" s="23"/>
    </row>
    <row r="3620" spans="40:58">
      <c r="AN3620" s="23"/>
      <c r="AO3620" s="23"/>
      <c r="AP3620" s="23"/>
      <c r="AQ3620" s="23"/>
      <c r="AR3620" s="23"/>
      <c r="AS3620" s="23"/>
      <c r="AT3620" s="23"/>
      <c r="AU3620" s="23"/>
      <c r="AV3620" s="23"/>
      <c r="AW3620" s="23"/>
      <c r="AX3620" s="23"/>
      <c r="AY3620" s="23"/>
      <c r="AZ3620" s="23"/>
      <c r="BA3620" s="23"/>
      <c r="BB3620" s="23"/>
      <c r="BC3620" s="23"/>
      <c r="BD3620" s="23"/>
      <c r="BE3620" s="23"/>
      <c r="BF3620" s="23"/>
    </row>
    <row r="3621" spans="40:58">
      <c r="AN3621" s="23"/>
      <c r="AO3621" s="23"/>
      <c r="AP3621" s="23"/>
      <c r="AQ3621" s="23"/>
      <c r="AR3621" s="23"/>
      <c r="AS3621" s="23"/>
      <c r="AT3621" s="23"/>
      <c r="AU3621" s="23"/>
      <c r="AV3621" s="23"/>
      <c r="AW3621" s="23"/>
      <c r="AX3621" s="23"/>
      <c r="AY3621" s="23"/>
      <c r="AZ3621" s="23"/>
      <c r="BA3621" s="23"/>
      <c r="BB3621" s="23"/>
      <c r="BC3621" s="23"/>
      <c r="BD3621" s="23"/>
      <c r="BE3621" s="23"/>
      <c r="BF3621" s="23"/>
    </row>
    <row r="3622" spans="40:58">
      <c r="AN3622" s="23"/>
      <c r="AO3622" s="23"/>
      <c r="AP3622" s="23"/>
      <c r="AQ3622" s="23"/>
      <c r="AR3622" s="23"/>
      <c r="AS3622" s="23"/>
      <c r="AT3622" s="23"/>
      <c r="AU3622" s="23"/>
      <c r="AV3622" s="23"/>
      <c r="AW3622" s="23"/>
      <c r="AX3622" s="23"/>
      <c r="AY3622" s="23"/>
      <c r="AZ3622" s="23"/>
      <c r="BA3622" s="23"/>
      <c r="BB3622" s="23"/>
      <c r="BC3622" s="23"/>
      <c r="BD3622" s="23"/>
      <c r="BE3622" s="23"/>
      <c r="BF3622" s="23"/>
    </row>
    <row r="3623" spans="40:58">
      <c r="AN3623" s="23"/>
      <c r="AO3623" s="23"/>
      <c r="AP3623" s="23"/>
      <c r="AQ3623" s="23"/>
      <c r="AR3623" s="23"/>
      <c r="AS3623" s="23"/>
      <c r="AT3623" s="23"/>
      <c r="AU3623" s="23"/>
      <c r="AV3623" s="23"/>
      <c r="AW3623" s="23"/>
      <c r="AX3623" s="23"/>
      <c r="AY3623" s="23"/>
      <c r="AZ3623" s="23"/>
      <c r="BA3623" s="23"/>
      <c r="BB3623" s="23"/>
      <c r="BC3623" s="23"/>
      <c r="BD3623" s="23"/>
      <c r="BE3623" s="23"/>
      <c r="BF3623" s="23"/>
    </row>
    <row r="3624" spans="40:58">
      <c r="AN3624" s="23"/>
      <c r="AO3624" s="23"/>
      <c r="AP3624" s="23"/>
      <c r="AQ3624" s="23"/>
      <c r="AR3624" s="23"/>
      <c r="AS3624" s="23"/>
      <c r="AT3624" s="23"/>
      <c r="AU3624" s="23"/>
      <c r="AV3624" s="23"/>
      <c r="AW3624" s="23"/>
      <c r="AX3624" s="23"/>
      <c r="AY3624" s="23"/>
      <c r="AZ3624" s="23"/>
      <c r="BA3624" s="23"/>
      <c r="BB3624" s="23"/>
      <c r="BC3624" s="23"/>
      <c r="BD3624" s="23"/>
      <c r="BE3624" s="23"/>
      <c r="BF3624" s="23"/>
    </row>
    <row r="3625" spans="40:58">
      <c r="AN3625" s="23"/>
      <c r="AO3625" s="23"/>
      <c r="AP3625" s="23"/>
      <c r="AQ3625" s="23"/>
      <c r="AR3625" s="23"/>
      <c r="AS3625" s="23"/>
      <c r="AT3625" s="23"/>
      <c r="AU3625" s="23"/>
      <c r="AV3625" s="23"/>
      <c r="AW3625" s="23"/>
      <c r="AX3625" s="23"/>
      <c r="AY3625" s="23"/>
      <c r="AZ3625" s="23"/>
      <c r="BA3625" s="23"/>
      <c r="BB3625" s="23"/>
      <c r="BC3625" s="23"/>
      <c r="BD3625" s="23"/>
      <c r="BE3625" s="23"/>
      <c r="BF3625" s="23"/>
    </row>
    <row r="3626" spans="40:58">
      <c r="AN3626" s="23"/>
      <c r="AO3626" s="23"/>
      <c r="AP3626" s="23"/>
      <c r="AQ3626" s="23"/>
      <c r="AR3626" s="23"/>
      <c r="AS3626" s="23"/>
      <c r="AT3626" s="23"/>
      <c r="AU3626" s="23"/>
      <c r="AV3626" s="23"/>
      <c r="AW3626" s="23"/>
      <c r="AX3626" s="23"/>
      <c r="AY3626" s="23"/>
      <c r="AZ3626" s="23"/>
      <c r="BA3626" s="23"/>
      <c r="BB3626" s="23"/>
      <c r="BC3626" s="23"/>
      <c r="BD3626" s="23"/>
      <c r="BE3626" s="23"/>
      <c r="BF3626" s="23"/>
    </row>
    <row r="3627" spans="40:58">
      <c r="AN3627" s="23"/>
      <c r="AO3627" s="23"/>
      <c r="AP3627" s="23"/>
      <c r="AQ3627" s="23"/>
      <c r="AR3627" s="23"/>
      <c r="AS3627" s="23"/>
      <c r="AT3627" s="23"/>
      <c r="AU3627" s="23"/>
      <c r="AV3627" s="23"/>
      <c r="AW3627" s="23"/>
      <c r="AX3627" s="23"/>
      <c r="AY3627" s="23"/>
      <c r="AZ3627" s="23"/>
      <c r="BA3627" s="23"/>
      <c r="BB3627" s="23"/>
      <c r="BC3627" s="23"/>
      <c r="BD3627" s="23"/>
      <c r="BE3627" s="23"/>
      <c r="BF3627" s="23"/>
    </row>
    <row r="3628" spans="40:58">
      <c r="AN3628" s="23"/>
      <c r="AO3628" s="23"/>
      <c r="AP3628" s="23"/>
      <c r="AQ3628" s="23"/>
      <c r="AR3628" s="23"/>
      <c r="AS3628" s="23"/>
      <c r="AT3628" s="23"/>
      <c r="AU3628" s="23"/>
      <c r="AV3628" s="23"/>
      <c r="AW3628" s="23"/>
      <c r="AX3628" s="23"/>
      <c r="AY3628" s="23"/>
      <c r="AZ3628" s="23"/>
      <c r="BA3628" s="23"/>
      <c r="BB3628" s="23"/>
      <c r="BC3628" s="23"/>
      <c r="BD3628" s="23"/>
      <c r="BE3628" s="23"/>
      <c r="BF3628" s="23"/>
    </row>
    <row r="3629" spans="40:58">
      <c r="AN3629" s="23"/>
      <c r="AO3629" s="23"/>
      <c r="AP3629" s="23"/>
      <c r="AQ3629" s="23"/>
      <c r="AR3629" s="23"/>
      <c r="AS3629" s="23"/>
      <c r="AT3629" s="23"/>
      <c r="AU3629" s="23"/>
      <c r="AV3629" s="23"/>
      <c r="AW3629" s="23"/>
      <c r="AX3629" s="23"/>
      <c r="AY3629" s="23"/>
      <c r="AZ3629" s="23"/>
      <c r="BA3629" s="23"/>
      <c r="BB3629" s="23"/>
      <c r="BC3629" s="23"/>
      <c r="BD3629" s="23"/>
      <c r="BE3629" s="23"/>
      <c r="BF3629" s="23"/>
    </row>
    <row r="3630" spans="40:58">
      <c r="AN3630" s="23"/>
      <c r="AO3630" s="23"/>
      <c r="AP3630" s="23"/>
      <c r="AQ3630" s="23"/>
      <c r="AR3630" s="23"/>
      <c r="AS3630" s="23"/>
      <c r="AT3630" s="23"/>
      <c r="AU3630" s="23"/>
      <c r="AV3630" s="23"/>
      <c r="AW3630" s="23"/>
      <c r="AX3630" s="23"/>
      <c r="AY3630" s="23"/>
      <c r="AZ3630" s="23"/>
      <c r="BA3630" s="23"/>
      <c r="BB3630" s="23"/>
      <c r="BC3630" s="23"/>
      <c r="BD3630" s="23"/>
      <c r="BE3630" s="23"/>
      <c r="BF3630" s="23"/>
    </row>
    <row r="3631" spans="40:58">
      <c r="AN3631" s="23"/>
      <c r="AO3631" s="23"/>
      <c r="AP3631" s="23"/>
      <c r="AQ3631" s="23"/>
      <c r="AR3631" s="23"/>
      <c r="AS3631" s="23"/>
      <c r="AT3631" s="23"/>
      <c r="AU3631" s="23"/>
      <c r="AV3631" s="23"/>
      <c r="AW3631" s="23"/>
      <c r="AX3631" s="23"/>
      <c r="AY3631" s="23"/>
      <c r="AZ3631" s="23"/>
      <c r="BA3631" s="23"/>
      <c r="BB3631" s="23"/>
      <c r="BC3631" s="23"/>
      <c r="BD3631" s="23"/>
      <c r="BE3631" s="23"/>
      <c r="BF3631" s="23"/>
    </row>
    <row r="3632" spans="40:58">
      <c r="AN3632" s="23"/>
      <c r="AO3632" s="23"/>
      <c r="AP3632" s="23"/>
      <c r="AQ3632" s="23"/>
      <c r="AR3632" s="23"/>
      <c r="AS3632" s="23"/>
      <c r="AT3632" s="23"/>
      <c r="AU3632" s="23"/>
      <c r="AV3632" s="23"/>
      <c r="AW3632" s="23"/>
      <c r="AX3632" s="23"/>
      <c r="AY3632" s="23"/>
      <c r="AZ3632" s="23"/>
      <c r="BA3632" s="23"/>
      <c r="BB3632" s="23"/>
      <c r="BC3632" s="23"/>
      <c r="BD3632" s="23"/>
      <c r="BE3632" s="23"/>
      <c r="BF3632" s="23"/>
    </row>
    <row r="3633" spans="40:58">
      <c r="AN3633" s="23"/>
      <c r="AO3633" s="23"/>
      <c r="AP3633" s="23"/>
      <c r="AQ3633" s="23"/>
      <c r="AR3633" s="23"/>
      <c r="AS3633" s="23"/>
      <c r="AT3633" s="23"/>
      <c r="AU3633" s="23"/>
      <c r="AV3633" s="23"/>
      <c r="AW3633" s="23"/>
      <c r="AX3633" s="23"/>
      <c r="AY3633" s="23"/>
      <c r="AZ3633" s="23"/>
      <c r="BA3633" s="23"/>
      <c r="BB3633" s="23"/>
      <c r="BC3633" s="23"/>
      <c r="BD3633" s="23"/>
      <c r="BE3633" s="23"/>
      <c r="BF3633" s="23"/>
    </row>
    <row r="3634" spans="40:58">
      <c r="AN3634" s="23"/>
      <c r="AO3634" s="23"/>
      <c r="AP3634" s="23"/>
      <c r="AQ3634" s="23"/>
      <c r="AR3634" s="23"/>
      <c r="AS3634" s="23"/>
      <c r="AT3634" s="23"/>
      <c r="AU3634" s="23"/>
      <c r="AV3634" s="23"/>
      <c r="AW3634" s="23"/>
      <c r="AX3634" s="23"/>
      <c r="AY3634" s="23"/>
      <c r="AZ3634" s="23"/>
      <c r="BA3634" s="23"/>
      <c r="BB3634" s="23"/>
      <c r="BC3634" s="23"/>
      <c r="BD3634" s="23"/>
      <c r="BE3634" s="23"/>
      <c r="BF3634" s="23"/>
    </row>
    <row r="3635" spans="40:58">
      <c r="AN3635" s="23"/>
      <c r="AO3635" s="23"/>
      <c r="AP3635" s="23"/>
      <c r="AQ3635" s="23"/>
      <c r="AR3635" s="23"/>
      <c r="AS3635" s="23"/>
      <c r="AT3635" s="23"/>
      <c r="AU3635" s="23"/>
      <c r="AV3635" s="23"/>
      <c r="AW3635" s="23"/>
      <c r="AX3635" s="23"/>
      <c r="AY3635" s="23"/>
      <c r="AZ3635" s="23"/>
      <c r="BA3635" s="23"/>
      <c r="BB3635" s="23"/>
      <c r="BC3635" s="23"/>
      <c r="BD3635" s="23"/>
      <c r="BE3635" s="23"/>
      <c r="BF3635" s="23"/>
    </row>
    <row r="3636" spans="40:58">
      <c r="AN3636" s="23"/>
      <c r="AO3636" s="23"/>
      <c r="AP3636" s="23"/>
      <c r="AQ3636" s="23"/>
      <c r="AR3636" s="23"/>
      <c r="AS3636" s="23"/>
      <c r="AT3636" s="23"/>
      <c r="AU3636" s="23"/>
      <c r="AV3636" s="23"/>
      <c r="AW3636" s="23"/>
      <c r="AX3636" s="23"/>
      <c r="AY3636" s="23"/>
      <c r="AZ3636" s="23"/>
      <c r="BA3636" s="23"/>
      <c r="BB3636" s="23"/>
      <c r="BC3636" s="23"/>
      <c r="BD3636" s="23"/>
      <c r="BE3636" s="23"/>
      <c r="BF3636" s="23"/>
    </row>
    <row r="3637" spans="40:58">
      <c r="AN3637" s="23"/>
      <c r="AO3637" s="23"/>
      <c r="AP3637" s="23"/>
      <c r="AQ3637" s="23"/>
      <c r="AR3637" s="23"/>
      <c r="AS3637" s="23"/>
      <c r="AT3637" s="23"/>
      <c r="AU3637" s="23"/>
      <c r="AV3637" s="23"/>
      <c r="AW3637" s="23"/>
      <c r="AX3637" s="23"/>
      <c r="AY3637" s="23"/>
      <c r="AZ3637" s="23"/>
      <c r="BA3637" s="23"/>
      <c r="BB3637" s="23"/>
      <c r="BC3637" s="23"/>
      <c r="BD3637" s="23"/>
      <c r="BE3637" s="23"/>
      <c r="BF3637" s="23"/>
    </row>
    <row r="3638" spans="40:58">
      <c r="AN3638" s="23"/>
      <c r="AO3638" s="23"/>
      <c r="AP3638" s="23"/>
      <c r="AQ3638" s="23"/>
      <c r="AR3638" s="23"/>
      <c r="AS3638" s="23"/>
      <c r="AT3638" s="23"/>
      <c r="AU3638" s="23"/>
      <c r="AV3638" s="23"/>
      <c r="AW3638" s="23"/>
      <c r="AX3638" s="23"/>
      <c r="AY3638" s="23"/>
      <c r="AZ3638" s="23"/>
      <c r="BA3638" s="23"/>
      <c r="BB3638" s="23"/>
      <c r="BC3638" s="23"/>
      <c r="BD3638" s="23"/>
      <c r="BE3638" s="23"/>
      <c r="BF3638" s="23"/>
    </row>
    <row r="3639" spans="40:58">
      <c r="AN3639" s="23"/>
      <c r="AO3639" s="23"/>
      <c r="AP3639" s="23"/>
      <c r="AQ3639" s="23"/>
      <c r="AR3639" s="23"/>
      <c r="AS3639" s="23"/>
      <c r="AT3639" s="23"/>
      <c r="AU3639" s="23"/>
      <c r="AV3639" s="23"/>
      <c r="AW3639" s="23"/>
      <c r="AX3639" s="23"/>
      <c r="AY3639" s="23"/>
      <c r="AZ3639" s="23"/>
      <c r="BA3639" s="23"/>
      <c r="BB3639" s="23"/>
      <c r="BC3639" s="23"/>
      <c r="BD3639" s="23"/>
      <c r="BE3639" s="23"/>
      <c r="BF3639" s="23"/>
    </row>
    <row r="3640" spans="40:58">
      <c r="AN3640" s="23"/>
      <c r="AO3640" s="23"/>
      <c r="AP3640" s="23"/>
      <c r="AQ3640" s="23"/>
      <c r="AR3640" s="23"/>
      <c r="AS3640" s="23"/>
      <c r="AT3640" s="23"/>
      <c r="AU3640" s="23"/>
      <c r="AV3640" s="23"/>
      <c r="AW3640" s="23"/>
      <c r="AX3640" s="23"/>
      <c r="AY3640" s="23"/>
      <c r="AZ3640" s="23"/>
      <c r="BA3640" s="23"/>
      <c r="BB3640" s="23"/>
      <c r="BC3640" s="23"/>
      <c r="BD3640" s="23"/>
      <c r="BE3640" s="23"/>
      <c r="BF3640" s="23"/>
    </row>
    <row r="3641" spans="40:58">
      <c r="AN3641" s="23"/>
      <c r="AO3641" s="23"/>
      <c r="AP3641" s="23"/>
      <c r="AQ3641" s="23"/>
      <c r="AR3641" s="23"/>
      <c r="AS3641" s="23"/>
      <c r="AT3641" s="23"/>
      <c r="AU3641" s="23"/>
      <c r="AV3641" s="23"/>
      <c r="AW3641" s="23"/>
      <c r="AX3641" s="23"/>
      <c r="AY3641" s="23"/>
      <c r="AZ3641" s="23"/>
      <c r="BA3641" s="23"/>
      <c r="BB3641" s="23"/>
      <c r="BC3641" s="23"/>
      <c r="BD3641" s="23"/>
      <c r="BE3641" s="23"/>
      <c r="BF3641" s="23"/>
    </row>
    <row r="3642" spans="40:58">
      <c r="AN3642" s="23"/>
      <c r="AO3642" s="23"/>
      <c r="AP3642" s="23"/>
      <c r="AQ3642" s="23"/>
      <c r="AR3642" s="23"/>
      <c r="AS3642" s="23"/>
      <c r="AT3642" s="23"/>
      <c r="AU3642" s="23"/>
      <c r="AV3642" s="23"/>
      <c r="AW3642" s="23"/>
      <c r="AX3642" s="23"/>
      <c r="AY3642" s="23"/>
      <c r="AZ3642" s="23"/>
      <c r="BA3642" s="23"/>
      <c r="BB3642" s="23"/>
      <c r="BC3642" s="23"/>
      <c r="BD3642" s="23"/>
      <c r="BE3642" s="23"/>
      <c r="BF3642" s="23"/>
    </row>
    <row r="3643" spans="40:58">
      <c r="AN3643" s="23"/>
      <c r="AO3643" s="23"/>
      <c r="AP3643" s="23"/>
      <c r="AQ3643" s="23"/>
      <c r="AR3643" s="23"/>
      <c r="AS3643" s="23"/>
      <c r="AT3643" s="23"/>
      <c r="AU3643" s="23"/>
      <c r="AV3643" s="23"/>
      <c r="AW3643" s="23"/>
      <c r="AX3643" s="23"/>
      <c r="AY3643" s="23"/>
      <c r="AZ3643" s="23"/>
      <c r="BA3643" s="23"/>
      <c r="BB3643" s="23"/>
      <c r="BC3643" s="23"/>
      <c r="BD3643" s="23"/>
      <c r="BE3643" s="23"/>
      <c r="BF3643" s="23"/>
    </row>
    <row r="3644" spans="40:58">
      <c r="AN3644" s="23"/>
      <c r="AO3644" s="23"/>
      <c r="AP3644" s="23"/>
      <c r="AQ3644" s="23"/>
      <c r="AR3644" s="23"/>
      <c r="AS3644" s="23"/>
      <c r="AT3644" s="23"/>
      <c r="AU3644" s="23"/>
      <c r="AV3644" s="23"/>
      <c r="AW3644" s="23"/>
      <c r="AX3644" s="23"/>
      <c r="AY3644" s="23"/>
      <c r="AZ3644" s="23"/>
      <c r="BA3644" s="23"/>
      <c r="BB3644" s="23"/>
      <c r="BC3644" s="23"/>
      <c r="BD3644" s="23"/>
      <c r="BE3644" s="23"/>
      <c r="BF3644" s="23"/>
    </row>
    <row r="3645" spans="40:58">
      <c r="AN3645" s="23"/>
      <c r="AO3645" s="23"/>
      <c r="AP3645" s="23"/>
      <c r="AQ3645" s="23"/>
      <c r="AR3645" s="23"/>
      <c r="AS3645" s="23"/>
      <c r="AT3645" s="23"/>
      <c r="AU3645" s="23"/>
      <c r="AV3645" s="23"/>
      <c r="AW3645" s="23"/>
      <c r="AX3645" s="23"/>
      <c r="AY3645" s="23"/>
      <c r="AZ3645" s="23"/>
      <c r="BA3645" s="23"/>
      <c r="BB3645" s="23"/>
      <c r="BC3645" s="23"/>
      <c r="BD3645" s="23"/>
      <c r="BE3645" s="23"/>
      <c r="BF3645" s="23"/>
    </row>
    <row r="3646" spans="40:58">
      <c r="AN3646" s="23"/>
      <c r="AO3646" s="23"/>
      <c r="AP3646" s="23"/>
      <c r="AQ3646" s="23"/>
      <c r="AR3646" s="23"/>
      <c r="AS3646" s="23"/>
      <c r="AT3646" s="23"/>
      <c r="AU3646" s="23"/>
      <c r="AV3646" s="23"/>
      <c r="AW3646" s="23"/>
      <c r="AX3646" s="23"/>
      <c r="AY3646" s="23"/>
      <c r="AZ3646" s="23"/>
      <c r="BA3646" s="23"/>
      <c r="BB3646" s="23"/>
      <c r="BC3646" s="23"/>
      <c r="BD3646" s="23"/>
      <c r="BE3646" s="23"/>
      <c r="BF3646" s="23"/>
    </row>
    <row r="3647" spans="40:58">
      <c r="AN3647" s="23"/>
      <c r="AO3647" s="23"/>
      <c r="AP3647" s="23"/>
      <c r="AQ3647" s="23"/>
      <c r="AR3647" s="23"/>
      <c r="AS3647" s="23"/>
      <c r="AT3647" s="23"/>
      <c r="AU3647" s="23"/>
      <c r="AV3647" s="23"/>
      <c r="AW3647" s="23"/>
      <c r="AX3647" s="23"/>
      <c r="AY3647" s="23"/>
      <c r="AZ3647" s="23"/>
      <c r="BA3647" s="23"/>
      <c r="BB3647" s="23"/>
      <c r="BC3647" s="23"/>
      <c r="BD3647" s="23"/>
      <c r="BE3647" s="23"/>
      <c r="BF3647" s="23"/>
    </row>
    <row r="3648" spans="40:58">
      <c r="AN3648" s="23"/>
      <c r="AO3648" s="23"/>
      <c r="AP3648" s="23"/>
      <c r="AQ3648" s="23"/>
      <c r="AR3648" s="23"/>
      <c r="AS3648" s="23"/>
      <c r="AT3648" s="23"/>
      <c r="AU3648" s="23"/>
      <c r="AV3648" s="23"/>
      <c r="AW3648" s="23"/>
      <c r="AX3648" s="23"/>
      <c r="AY3648" s="23"/>
      <c r="AZ3648" s="23"/>
      <c r="BA3648" s="23"/>
      <c r="BB3648" s="23"/>
      <c r="BC3648" s="23"/>
      <c r="BD3648" s="23"/>
      <c r="BE3648" s="23"/>
      <c r="BF3648" s="23"/>
    </row>
    <row r="3649" spans="40:58">
      <c r="AN3649" s="23"/>
      <c r="AO3649" s="23"/>
      <c r="AP3649" s="23"/>
      <c r="AQ3649" s="23"/>
      <c r="AR3649" s="23"/>
      <c r="AS3649" s="23"/>
      <c r="AT3649" s="23"/>
      <c r="AU3649" s="23"/>
      <c r="AV3649" s="23"/>
      <c r="AW3649" s="23"/>
      <c r="AX3649" s="23"/>
      <c r="AY3649" s="23"/>
      <c r="AZ3649" s="23"/>
      <c r="BA3649" s="23"/>
      <c r="BB3649" s="23"/>
      <c r="BC3649" s="23"/>
      <c r="BD3649" s="23"/>
      <c r="BE3649" s="23"/>
      <c r="BF3649" s="23"/>
    </row>
    <row r="3650" spans="40:58">
      <c r="AN3650" s="23"/>
      <c r="AO3650" s="23"/>
      <c r="AP3650" s="23"/>
      <c r="AQ3650" s="23"/>
      <c r="AR3650" s="23"/>
      <c r="AS3650" s="23"/>
      <c r="AT3650" s="23"/>
      <c r="AU3650" s="23"/>
      <c r="AV3650" s="23"/>
      <c r="AW3650" s="23"/>
      <c r="AX3650" s="23"/>
      <c r="AY3650" s="23"/>
      <c r="AZ3650" s="23"/>
      <c r="BA3650" s="23"/>
      <c r="BB3650" s="23"/>
      <c r="BC3650" s="23"/>
      <c r="BD3650" s="23"/>
      <c r="BE3650" s="23"/>
      <c r="BF3650" s="23"/>
    </row>
    <row r="3651" spans="40:58">
      <c r="AN3651" s="23"/>
      <c r="AO3651" s="23"/>
      <c r="AP3651" s="23"/>
      <c r="AQ3651" s="23"/>
      <c r="AR3651" s="23"/>
      <c r="AS3651" s="23"/>
      <c r="AT3651" s="23"/>
      <c r="AU3651" s="23"/>
      <c r="AV3651" s="23"/>
      <c r="AW3651" s="23"/>
      <c r="AX3651" s="23"/>
      <c r="AY3651" s="23"/>
      <c r="AZ3651" s="23"/>
      <c r="BA3651" s="23"/>
      <c r="BB3651" s="23"/>
      <c r="BC3651" s="23"/>
      <c r="BD3651" s="23"/>
      <c r="BE3651" s="23"/>
      <c r="BF3651" s="23"/>
    </row>
    <row r="3652" spans="40:58">
      <c r="AN3652" s="23"/>
      <c r="AO3652" s="23"/>
      <c r="AP3652" s="23"/>
      <c r="AQ3652" s="23"/>
      <c r="AR3652" s="23"/>
      <c r="AS3652" s="23"/>
      <c r="AT3652" s="23"/>
      <c r="AU3652" s="23"/>
      <c r="AV3652" s="23"/>
      <c r="AW3652" s="23"/>
      <c r="AX3652" s="23"/>
      <c r="AY3652" s="23"/>
      <c r="AZ3652" s="23"/>
      <c r="BA3652" s="23"/>
      <c r="BB3652" s="23"/>
      <c r="BC3652" s="23"/>
      <c r="BD3652" s="23"/>
      <c r="BE3652" s="23"/>
      <c r="BF3652" s="23"/>
    </row>
    <row r="3653" spans="40:58">
      <c r="AN3653" s="23"/>
      <c r="AO3653" s="23"/>
      <c r="AP3653" s="23"/>
      <c r="AQ3653" s="23"/>
      <c r="AR3653" s="23"/>
      <c r="AS3653" s="23"/>
      <c r="AT3653" s="23"/>
      <c r="AU3653" s="23"/>
      <c r="AV3653" s="23"/>
      <c r="AW3653" s="23"/>
      <c r="AX3653" s="23"/>
      <c r="AY3653" s="23"/>
      <c r="AZ3653" s="23"/>
      <c r="BA3653" s="23"/>
      <c r="BB3653" s="23"/>
      <c r="BC3653" s="23"/>
      <c r="BD3653" s="23"/>
      <c r="BE3653" s="23"/>
      <c r="BF3653" s="23"/>
    </row>
    <row r="3654" spans="40:58">
      <c r="AN3654" s="23"/>
      <c r="AO3654" s="23"/>
      <c r="AP3654" s="23"/>
      <c r="AQ3654" s="23"/>
      <c r="AR3654" s="23"/>
      <c r="AS3654" s="23"/>
      <c r="AT3654" s="23"/>
      <c r="AU3654" s="23"/>
      <c r="AV3654" s="23"/>
      <c r="AW3654" s="23"/>
      <c r="AX3654" s="23"/>
      <c r="AY3654" s="23"/>
      <c r="AZ3654" s="23"/>
      <c r="BA3654" s="23"/>
      <c r="BB3654" s="23"/>
      <c r="BC3654" s="23"/>
      <c r="BD3654" s="23"/>
      <c r="BE3654" s="23"/>
      <c r="BF3654" s="23"/>
    </row>
    <row r="3655" spans="40:58">
      <c r="AN3655" s="23"/>
      <c r="AO3655" s="23"/>
      <c r="AP3655" s="23"/>
      <c r="AQ3655" s="23"/>
      <c r="AR3655" s="23"/>
      <c r="AS3655" s="23"/>
      <c r="AT3655" s="23"/>
      <c r="AU3655" s="23"/>
      <c r="AV3655" s="23"/>
      <c r="AW3655" s="23"/>
      <c r="AX3655" s="23"/>
      <c r="AY3655" s="23"/>
      <c r="AZ3655" s="23"/>
      <c r="BA3655" s="23"/>
      <c r="BB3655" s="23"/>
      <c r="BC3655" s="23"/>
      <c r="BD3655" s="23"/>
      <c r="BE3655" s="23"/>
      <c r="BF3655" s="23"/>
    </row>
    <row r="3656" spans="40:58">
      <c r="AN3656" s="23"/>
      <c r="AO3656" s="23"/>
      <c r="AP3656" s="23"/>
      <c r="AQ3656" s="23"/>
      <c r="AR3656" s="23"/>
      <c r="AS3656" s="23"/>
      <c r="AT3656" s="23"/>
      <c r="AU3656" s="23"/>
      <c r="AV3656" s="23"/>
      <c r="AW3656" s="23"/>
      <c r="AX3656" s="23"/>
      <c r="AY3656" s="23"/>
      <c r="AZ3656" s="23"/>
      <c r="BA3656" s="23"/>
      <c r="BB3656" s="23"/>
      <c r="BC3656" s="23"/>
      <c r="BD3656" s="23"/>
      <c r="BE3656" s="23"/>
      <c r="BF3656" s="23"/>
    </row>
    <row r="3657" spans="40:58">
      <c r="AN3657" s="23"/>
      <c r="AO3657" s="23"/>
      <c r="AP3657" s="23"/>
      <c r="AQ3657" s="23"/>
      <c r="AR3657" s="23"/>
      <c r="AS3657" s="23"/>
      <c r="AT3657" s="23"/>
      <c r="AU3657" s="23"/>
      <c r="AV3657" s="23"/>
      <c r="AW3657" s="23"/>
      <c r="AX3657" s="23"/>
      <c r="AY3657" s="23"/>
      <c r="AZ3657" s="23"/>
      <c r="BA3657" s="23"/>
      <c r="BB3657" s="23"/>
      <c r="BC3657" s="23"/>
      <c r="BD3657" s="23"/>
      <c r="BE3657" s="23"/>
      <c r="BF3657" s="23"/>
    </row>
    <row r="3658" spans="40:58">
      <c r="AN3658" s="23"/>
      <c r="AO3658" s="23"/>
      <c r="AP3658" s="23"/>
      <c r="AQ3658" s="23"/>
      <c r="AR3658" s="23"/>
      <c r="AS3658" s="23"/>
      <c r="AT3658" s="23"/>
      <c r="AU3658" s="23"/>
      <c r="AV3658" s="23"/>
      <c r="AW3658" s="23"/>
      <c r="AX3658" s="23"/>
      <c r="AY3658" s="23"/>
      <c r="AZ3658" s="23"/>
      <c r="BA3658" s="23"/>
      <c r="BB3658" s="23"/>
      <c r="BC3658" s="23"/>
      <c r="BD3658" s="23"/>
      <c r="BE3658" s="23"/>
      <c r="BF3658" s="23"/>
    </row>
    <row r="3659" spans="40:58">
      <c r="AN3659" s="23"/>
      <c r="AO3659" s="23"/>
      <c r="AP3659" s="23"/>
      <c r="AQ3659" s="23"/>
      <c r="AR3659" s="23"/>
      <c r="AS3659" s="23"/>
      <c r="AT3659" s="23"/>
      <c r="AU3659" s="23"/>
      <c r="AV3659" s="23"/>
      <c r="AW3659" s="23"/>
      <c r="AX3659" s="23"/>
      <c r="AY3659" s="23"/>
      <c r="AZ3659" s="23"/>
      <c r="BA3659" s="23"/>
      <c r="BB3659" s="23"/>
      <c r="BC3659" s="23"/>
      <c r="BD3659" s="23"/>
      <c r="BE3659" s="23"/>
      <c r="BF3659" s="23"/>
    </row>
    <row r="3660" spans="40:58">
      <c r="AN3660" s="23"/>
      <c r="AO3660" s="23"/>
      <c r="AP3660" s="23"/>
      <c r="AQ3660" s="23"/>
      <c r="AR3660" s="23"/>
      <c r="AS3660" s="23"/>
      <c r="AT3660" s="23"/>
      <c r="AU3660" s="23"/>
      <c r="AV3660" s="23"/>
      <c r="AW3660" s="23"/>
      <c r="AX3660" s="23"/>
      <c r="AY3660" s="23"/>
      <c r="AZ3660" s="23"/>
      <c r="BA3660" s="23"/>
      <c r="BB3660" s="23"/>
      <c r="BC3660" s="23"/>
      <c r="BD3660" s="23"/>
      <c r="BE3660" s="23"/>
      <c r="BF3660" s="23"/>
    </row>
    <row r="3661" spans="40:58">
      <c r="AN3661" s="23"/>
      <c r="AO3661" s="23"/>
      <c r="AP3661" s="23"/>
      <c r="AQ3661" s="23"/>
      <c r="AR3661" s="23"/>
      <c r="AS3661" s="23"/>
      <c r="AT3661" s="23"/>
      <c r="AU3661" s="23"/>
      <c r="AV3661" s="23"/>
      <c r="AW3661" s="23"/>
      <c r="AX3661" s="23"/>
      <c r="AY3661" s="23"/>
      <c r="AZ3661" s="23"/>
      <c r="BA3661" s="23"/>
      <c r="BB3661" s="23"/>
      <c r="BC3661" s="23"/>
      <c r="BD3661" s="23"/>
      <c r="BE3661" s="23"/>
      <c r="BF3661" s="23"/>
    </row>
    <row r="3662" spans="40:58">
      <c r="AN3662" s="23"/>
      <c r="AO3662" s="23"/>
      <c r="AP3662" s="23"/>
      <c r="AQ3662" s="23"/>
      <c r="AR3662" s="23"/>
      <c r="AS3662" s="23"/>
      <c r="AT3662" s="23"/>
      <c r="AU3662" s="23"/>
      <c r="AV3662" s="23"/>
      <c r="AW3662" s="23"/>
      <c r="AX3662" s="23"/>
      <c r="AY3662" s="23"/>
      <c r="AZ3662" s="23"/>
      <c r="BA3662" s="23"/>
      <c r="BB3662" s="23"/>
      <c r="BC3662" s="23"/>
      <c r="BD3662" s="23"/>
      <c r="BE3662" s="23"/>
      <c r="BF3662" s="23"/>
    </row>
    <row r="3663" spans="40:58">
      <c r="AN3663" s="23"/>
      <c r="AO3663" s="23"/>
      <c r="AP3663" s="23"/>
      <c r="AQ3663" s="23"/>
      <c r="AR3663" s="23"/>
      <c r="AS3663" s="23"/>
      <c r="AT3663" s="23"/>
      <c r="AU3663" s="23"/>
      <c r="AV3663" s="23"/>
      <c r="AW3663" s="23"/>
      <c r="AX3663" s="23"/>
      <c r="AY3663" s="23"/>
      <c r="AZ3663" s="23"/>
      <c r="BA3663" s="23"/>
      <c r="BB3663" s="23"/>
      <c r="BC3663" s="23"/>
      <c r="BD3663" s="23"/>
      <c r="BE3663" s="23"/>
      <c r="BF3663" s="23"/>
    </row>
    <row r="3664" spans="40:58">
      <c r="AN3664" s="23"/>
      <c r="AO3664" s="23"/>
      <c r="AP3664" s="23"/>
      <c r="AQ3664" s="23"/>
      <c r="AR3664" s="23"/>
      <c r="AS3664" s="23"/>
      <c r="AT3664" s="23"/>
      <c r="AU3664" s="23"/>
      <c r="AV3664" s="23"/>
      <c r="AW3664" s="23"/>
      <c r="AX3664" s="23"/>
      <c r="AY3664" s="23"/>
      <c r="AZ3664" s="23"/>
      <c r="BA3664" s="23"/>
      <c r="BB3664" s="23"/>
      <c r="BC3664" s="23"/>
      <c r="BD3664" s="23"/>
      <c r="BE3664" s="23"/>
      <c r="BF3664" s="23"/>
    </row>
    <row r="3665" spans="40:58">
      <c r="AN3665" s="23"/>
      <c r="AO3665" s="23"/>
      <c r="AP3665" s="23"/>
      <c r="AQ3665" s="23"/>
      <c r="AR3665" s="23"/>
      <c r="AS3665" s="23"/>
      <c r="AT3665" s="23"/>
      <c r="AU3665" s="23"/>
      <c r="AV3665" s="23"/>
      <c r="AW3665" s="23"/>
      <c r="AX3665" s="23"/>
      <c r="AY3665" s="23"/>
      <c r="AZ3665" s="23"/>
      <c r="BA3665" s="23"/>
      <c r="BB3665" s="23"/>
      <c r="BC3665" s="23"/>
      <c r="BD3665" s="23"/>
      <c r="BE3665" s="23"/>
      <c r="BF3665" s="23"/>
    </row>
    <row r="3666" spans="40:58">
      <c r="AN3666" s="23"/>
      <c r="AO3666" s="23"/>
      <c r="AP3666" s="23"/>
      <c r="AQ3666" s="23"/>
      <c r="AR3666" s="23"/>
      <c r="AS3666" s="23"/>
      <c r="AT3666" s="23"/>
      <c r="AU3666" s="23"/>
      <c r="AV3666" s="23"/>
      <c r="AW3666" s="23"/>
      <c r="AX3666" s="23"/>
      <c r="AY3666" s="23"/>
      <c r="AZ3666" s="23"/>
      <c r="BA3666" s="23"/>
      <c r="BB3666" s="23"/>
      <c r="BC3666" s="23"/>
      <c r="BD3666" s="23"/>
      <c r="BE3666" s="23"/>
      <c r="BF3666" s="23"/>
    </row>
    <row r="3667" spans="40:58">
      <c r="AN3667" s="23"/>
      <c r="AO3667" s="23"/>
      <c r="AP3667" s="23"/>
      <c r="AQ3667" s="23"/>
      <c r="AR3667" s="23"/>
      <c r="AS3667" s="23"/>
      <c r="AT3667" s="23"/>
      <c r="AU3667" s="23"/>
      <c r="AV3667" s="23"/>
      <c r="AW3667" s="23"/>
      <c r="AX3667" s="23"/>
      <c r="AY3667" s="23"/>
      <c r="AZ3667" s="23"/>
      <c r="BA3667" s="23"/>
      <c r="BB3667" s="23"/>
      <c r="BC3667" s="23"/>
      <c r="BD3667" s="23"/>
      <c r="BE3667" s="23"/>
      <c r="BF3667" s="23"/>
    </row>
    <row r="3668" spans="40:58">
      <c r="AN3668" s="23"/>
      <c r="AO3668" s="23"/>
      <c r="AP3668" s="23"/>
      <c r="AQ3668" s="23"/>
      <c r="AR3668" s="23"/>
      <c r="AS3668" s="23"/>
      <c r="AT3668" s="23"/>
      <c r="AU3668" s="23"/>
      <c r="AV3668" s="23"/>
      <c r="AW3668" s="23"/>
      <c r="AX3668" s="23"/>
      <c r="AY3668" s="23"/>
      <c r="AZ3668" s="23"/>
      <c r="BA3668" s="23"/>
      <c r="BB3668" s="23"/>
      <c r="BC3668" s="23"/>
      <c r="BD3668" s="23"/>
      <c r="BE3668" s="23"/>
      <c r="BF3668" s="23"/>
    </row>
    <row r="3669" spans="40:58">
      <c r="AN3669" s="23"/>
      <c r="AO3669" s="23"/>
      <c r="AP3669" s="23"/>
      <c r="AQ3669" s="23"/>
      <c r="AR3669" s="23"/>
      <c r="AS3669" s="23"/>
      <c r="AT3669" s="23"/>
      <c r="AU3669" s="23"/>
      <c r="AV3669" s="23"/>
      <c r="AW3669" s="23"/>
      <c r="AX3669" s="23"/>
      <c r="AY3669" s="23"/>
      <c r="AZ3669" s="23"/>
      <c r="BA3669" s="23"/>
      <c r="BB3669" s="23"/>
      <c r="BC3669" s="23"/>
      <c r="BD3669" s="23"/>
      <c r="BE3669" s="23"/>
      <c r="BF3669" s="23"/>
    </row>
    <row r="3670" spans="40:58">
      <c r="AN3670" s="23"/>
      <c r="AO3670" s="23"/>
      <c r="AP3670" s="23"/>
      <c r="AQ3670" s="23"/>
      <c r="AR3670" s="23"/>
      <c r="AS3670" s="23"/>
      <c r="AT3670" s="23"/>
      <c r="AU3670" s="23"/>
      <c r="AV3670" s="23"/>
      <c r="AW3670" s="23"/>
      <c r="AX3670" s="23"/>
      <c r="AY3670" s="23"/>
      <c r="AZ3670" s="23"/>
      <c r="BA3670" s="23"/>
      <c r="BB3670" s="23"/>
      <c r="BC3670" s="23"/>
      <c r="BD3670" s="23"/>
      <c r="BE3670" s="23"/>
      <c r="BF3670" s="23"/>
    </row>
    <row r="3671" spans="40:58">
      <c r="AN3671" s="23"/>
      <c r="AO3671" s="23"/>
      <c r="AP3671" s="23"/>
      <c r="AQ3671" s="23"/>
      <c r="AR3671" s="23"/>
      <c r="AS3671" s="23"/>
      <c r="AT3671" s="23"/>
      <c r="AU3671" s="23"/>
      <c r="AV3671" s="23"/>
      <c r="AW3671" s="23"/>
      <c r="AX3671" s="23"/>
      <c r="AY3671" s="23"/>
      <c r="AZ3671" s="23"/>
      <c r="BA3671" s="23"/>
      <c r="BB3671" s="23"/>
      <c r="BC3671" s="23"/>
      <c r="BD3671" s="23"/>
      <c r="BE3671" s="23"/>
      <c r="BF3671" s="23"/>
    </row>
    <row r="3672" spans="40:58">
      <c r="AN3672" s="23"/>
      <c r="AO3672" s="23"/>
      <c r="AP3672" s="23"/>
      <c r="AQ3672" s="23"/>
      <c r="AR3672" s="23"/>
      <c r="AS3672" s="23"/>
      <c r="AT3672" s="23"/>
      <c r="AU3672" s="23"/>
      <c r="AV3672" s="23"/>
      <c r="AW3672" s="23"/>
      <c r="AX3672" s="23"/>
      <c r="AY3672" s="23"/>
      <c r="AZ3672" s="23"/>
      <c r="BA3672" s="23"/>
      <c r="BB3672" s="23"/>
      <c r="BC3672" s="23"/>
      <c r="BD3672" s="23"/>
      <c r="BE3672" s="23"/>
      <c r="BF3672" s="23"/>
    </row>
    <row r="3673" spans="40:58">
      <c r="AN3673" s="23"/>
      <c r="AO3673" s="23"/>
      <c r="AP3673" s="23"/>
      <c r="AQ3673" s="23"/>
      <c r="AR3673" s="23"/>
      <c r="AS3673" s="23"/>
      <c r="AT3673" s="23"/>
      <c r="AU3673" s="23"/>
      <c r="AV3673" s="23"/>
      <c r="AW3673" s="23"/>
      <c r="AX3673" s="23"/>
      <c r="AY3673" s="23"/>
      <c r="AZ3673" s="23"/>
      <c r="BA3673" s="23"/>
      <c r="BB3673" s="23"/>
      <c r="BC3673" s="23"/>
      <c r="BD3673" s="23"/>
      <c r="BE3673" s="23"/>
      <c r="BF3673" s="23"/>
    </row>
    <row r="3674" spans="40:58">
      <c r="AN3674" s="23"/>
      <c r="AO3674" s="23"/>
      <c r="AP3674" s="23"/>
      <c r="AQ3674" s="23"/>
      <c r="AR3674" s="23"/>
      <c r="AS3674" s="23"/>
      <c r="AT3674" s="23"/>
      <c r="AU3674" s="23"/>
      <c r="AV3674" s="23"/>
      <c r="AW3674" s="23"/>
      <c r="AX3674" s="23"/>
      <c r="AY3674" s="23"/>
      <c r="AZ3674" s="23"/>
      <c r="BA3674" s="23"/>
      <c r="BB3674" s="23"/>
      <c r="BC3674" s="23"/>
      <c r="BD3674" s="23"/>
      <c r="BE3674" s="23"/>
      <c r="BF3674" s="23"/>
    </row>
    <row r="3675" spans="40:58">
      <c r="AN3675" s="23"/>
      <c r="AO3675" s="23"/>
      <c r="AP3675" s="23"/>
      <c r="AQ3675" s="23"/>
      <c r="AR3675" s="23"/>
      <c r="AS3675" s="23"/>
      <c r="AT3675" s="23"/>
      <c r="AU3675" s="23"/>
      <c r="AV3675" s="23"/>
      <c r="AW3675" s="23"/>
      <c r="AX3675" s="23"/>
      <c r="AY3675" s="23"/>
      <c r="AZ3675" s="23"/>
      <c r="BA3675" s="23"/>
      <c r="BB3675" s="23"/>
      <c r="BC3675" s="23"/>
      <c r="BD3675" s="23"/>
      <c r="BE3675" s="23"/>
      <c r="BF3675" s="23"/>
    </row>
    <row r="3676" spans="40:58">
      <c r="AN3676" s="23"/>
      <c r="AO3676" s="23"/>
      <c r="AP3676" s="23"/>
      <c r="AQ3676" s="23"/>
      <c r="AR3676" s="23"/>
      <c r="AS3676" s="23"/>
      <c r="AT3676" s="23"/>
      <c r="AU3676" s="23"/>
      <c r="AV3676" s="23"/>
      <c r="AW3676" s="23"/>
      <c r="AX3676" s="23"/>
      <c r="AY3676" s="23"/>
      <c r="AZ3676" s="23"/>
      <c r="BA3676" s="23"/>
      <c r="BB3676" s="23"/>
      <c r="BC3676" s="23"/>
      <c r="BD3676" s="23"/>
      <c r="BE3676" s="23"/>
      <c r="BF3676" s="23"/>
    </row>
    <row r="3677" spans="40:58">
      <c r="AN3677" s="23"/>
      <c r="AO3677" s="23"/>
      <c r="AP3677" s="23"/>
      <c r="AQ3677" s="23"/>
      <c r="AR3677" s="23"/>
      <c r="AS3677" s="23"/>
      <c r="AT3677" s="23"/>
      <c r="AU3677" s="23"/>
      <c r="AV3677" s="23"/>
      <c r="AW3677" s="23"/>
      <c r="AX3677" s="23"/>
      <c r="AY3677" s="23"/>
      <c r="AZ3677" s="23"/>
      <c r="BA3677" s="23"/>
      <c r="BB3677" s="23"/>
      <c r="BC3677" s="23"/>
      <c r="BD3677" s="23"/>
      <c r="BE3677" s="23"/>
      <c r="BF3677" s="23"/>
    </row>
    <row r="3678" spans="40:58">
      <c r="AN3678" s="23"/>
      <c r="AO3678" s="23"/>
      <c r="AP3678" s="23"/>
      <c r="AQ3678" s="23"/>
      <c r="AR3678" s="23"/>
      <c r="AS3678" s="23"/>
      <c r="AT3678" s="23"/>
      <c r="AU3678" s="23"/>
      <c r="AV3678" s="23"/>
      <c r="AW3678" s="23"/>
      <c r="AX3678" s="23"/>
      <c r="AY3678" s="23"/>
      <c r="AZ3678" s="23"/>
      <c r="BA3678" s="23"/>
      <c r="BB3678" s="23"/>
      <c r="BC3678" s="23"/>
      <c r="BD3678" s="23"/>
      <c r="BE3678" s="23"/>
      <c r="BF3678" s="23"/>
    </row>
    <row r="3679" spans="40:58">
      <c r="AN3679" s="23"/>
      <c r="AO3679" s="23"/>
      <c r="AP3679" s="23"/>
      <c r="AQ3679" s="23"/>
      <c r="AR3679" s="23"/>
      <c r="AS3679" s="23"/>
      <c r="AT3679" s="23"/>
      <c r="AU3679" s="23"/>
      <c r="AV3679" s="23"/>
      <c r="AW3679" s="23"/>
      <c r="AX3679" s="23"/>
      <c r="AY3679" s="23"/>
      <c r="AZ3679" s="23"/>
      <c r="BA3679" s="23"/>
      <c r="BB3679" s="23"/>
      <c r="BC3679" s="23"/>
      <c r="BD3679" s="23"/>
      <c r="BE3679" s="23"/>
      <c r="BF3679" s="23"/>
    </row>
    <row r="3680" spans="40:58">
      <c r="AN3680" s="23"/>
      <c r="AO3680" s="23"/>
      <c r="AP3680" s="23"/>
      <c r="AQ3680" s="23"/>
      <c r="AR3680" s="23"/>
      <c r="AS3680" s="23"/>
      <c r="AT3680" s="23"/>
      <c r="AU3680" s="23"/>
      <c r="AV3680" s="23"/>
      <c r="AW3680" s="23"/>
      <c r="AX3680" s="23"/>
      <c r="AY3680" s="23"/>
      <c r="AZ3680" s="23"/>
      <c r="BA3680" s="23"/>
      <c r="BB3680" s="23"/>
      <c r="BC3680" s="23"/>
      <c r="BD3680" s="23"/>
      <c r="BE3680" s="23"/>
      <c r="BF3680" s="23"/>
    </row>
    <row r="3681" spans="40:58">
      <c r="AN3681" s="23"/>
      <c r="AO3681" s="23"/>
      <c r="AP3681" s="23"/>
      <c r="AQ3681" s="23"/>
      <c r="AR3681" s="23"/>
      <c r="AS3681" s="23"/>
      <c r="AT3681" s="23"/>
      <c r="AU3681" s="23"/>
      <c r="AV3681" s="23"/>
      <c r="AW3681" s="23"/>
      <c r="AX3681" s="23"/>
      <c r="AY3681" s="23"/>
      <c r="AZ3681" s="23"/>
      <c r="BA3681" s="23"/>
      <c r="BB3681" s="23"/>
      <c r="BC3681" s="23"/>
      <c r="BD3681" s="23"/>
      <c r="BE3681" s="23"/>
      <c r="BF3681" s="23"/>
    </row>
    <row r="3682" spans="40:58">
      <c r="AN3682" s="23"/>
      <c r="AO3682" s="23"/>
      <c r="AP3682" s="23"/>
      <c r="AQ3682" s="23"/>
      <c r="AR3682" s="23"/>
      <c r="AS3682" s="23"/>
      <c r="AT3682" s="23"/>
      <c r="AU3682" s="23"/>
      <c r="AV3682" s="23"/>
      <c r="AW3682" s="23"/>
      <c r="AX3682" s="23"/>
      <c r="AY3682" s="23"/>
      <c r="AZ3682" s="23"/>
      <c r="BA3682" s="23"/>
      <c r="BB3682" s="23"/>
      <c r="BC3682" s="23"/>
      <c r="BD3682" s="23"/>
      <c r="BE3682" s="23"/>
      <c r="BF3682" s="23"/>
    </row>
    <row r="3683" spans="40:58">
      <c r="AN3683" s="23"/>
      <c r="AO3683" s="23"/>
      <c r="AP3683" s="23"/>
      <c r="AQ3683" s="23"/>
      <c r="AR3683" s="23"/>
      <c r="AS3683" s="23"/>
      <c r="AT3683" s="23"/>
      <c r="AU3683" s="23"/>
      <c r="AV3683" s="23"/>
      <c r="AW3683" s="23"/>
      <c r="AX3683" s="23"/>
      <c r="AY3683" s="23"/>
      <c r="AZ3683" s="23"/>
      <c r="BA3683" s="23"/>
      <c r="BB3683" s="23"/>
      <c r="BC3683" s="23"/>
      <c r="BD3683" s="23"/>
      <c r="BE3683" s="23"/>
      <c r="BF3683" s="23"/>
    </row>
    <row r="3684" spans="40:58">
      <c r="AN3684" s="23"/>
      <c r="AO3684" s="23"/>
      <c r="AP3684" s="23"/>
      <c r="AQ3684" s="23"/>
      <c r="AR3684" s="23"/>
      <c r="AS3684" s="23"/>
      <c r="AT3684" s="23"/>
      <c r="AU3684" s="23"/>
      <c r="AV3684" s="23"/>
      <c r="AW3684" s="23"/>
      <c r="AX3684" s="23"/>
      <c r="AY3684" s="23"/>
      <c r="AZ3684" s="23"/>
      <c r="BA3684" s="23"/>
      <c r="BB3684" s="23"/>
      <c r="BC3684" s="23"/>
      <c r="BD3684" s="23"/>
      <c r="BE3684" s="23"/>
      <c r="BF3684" s="23"/>
    </row>
    <row r="3685" spans="40:58">
      <c r="AN3685" s="23"/>
      <c r="AO3685" s="23"/>
      <c r="AP3685" s="23"/>
      <c r="AQ3685" s="23"/>
      <c r="AR3685" s="23"/>
      <c r="AS3685" s="23"/>
      <c r="AT3685" s="23"/>
      <c r="AU3685" s="23"/>
      <c r="AV3685" s="23"/>
      <c r="AW3685" s="23"/>
      <c r="AX3685" s="23"/>
      <c r="AY3685" s="23"/>
      <c r="AZ3685" s="23"/>
      <c r="BA3685" s="23"/>
      <c r="BB3685" s="23"/>
      <c r="BC3685" s="23"/>
      <c r="BD3685" s="23"/>
      <c r="BE3685" s="23"/>
      <c r="BF3685" s="23"/>
    </row>
    <row r="3686" spans="40:58">
      <c r="AN3686" s="23"/>
      <c r="AO3686" s="23"/>
      <c r="AP3686" s="23"/>
      <c r="AQ3686" s="23"/>
      <c r="AR3686" s="23"/>
      <c r="AS3686" s="23"/>
      <c r="AT3686" s="23"/>
      <c r="AU3686" s="23"/>
      <c r="AV3686" s="23"/>
      <c r="AW3686" s="23"/>
      <c r="AX3686" s="23"/>
      <c r="AY3686" s="23"/>
      <c r="AZ3686" s="23"/>
      <c r="BA3686" s="23"/>
      <c r="BB3686" s="23"/>
      <c r="BC3686" s="23"/>
      <c r="BD3686" s="23"/>
      <c r="BE3686" s="23"/>
      <c r="BF3686" s="23"/>
    </row>
    <row r="3687" spans="40:58">
      <c r="AN3687" s="23"/>
      <c r="AO3687" s="23"/>
      <c r="AP3687" s="23"/>
      <c r="AQ3687" s="23"/>
      <c r="AR3687" s="23"/>
      <c r="AS3687" s="23"/>
      <c r="AT3687" s="23"/>
      <c r="AU3687" s="23"/>
      <c r="AV3687" s="23"/>
      <c r="AW3687" s="23"/>
      <c r="AX3687" s="23"/>
      <c r="AY3687" s="23"/>
      <c r="AZ3687" s="23"/>
      <c r="BA3687" s="23"/>
      <c r="BB3687" s="23"/>
      <c r="BC3687" s="23"/>
      <c r="BD3687" s="23"/>
      <c r="BE3687" s="23"/>
      <c r="BF3687" s="23"/>
    </row>
    <row r="3688" spans="40:58">
      <c r="AN3688" s="23"/>
      <c r="AO3688" s="23"/>
      <c r="AP3688" s="23"/>
      <c r="AQ3688" s="23"/>
      <c r="AR3688" s="23"/>
      <c r="AS3688" s="23"/>
      <c r="AT3688" s="23"/>
      <c r="AU3688" s="23"/>
      <c r="AV3688" s="23"/>
      <c r="AW3688" s="23"/>
      <c r="AX3688" s="23"/>
      <c r="AY3688" s="23"/>
      <c r="AZ3688" s="23"/>
      <c r="BA3688" s="23"/>
      <c r="BB3688" s="23"/>
      <c r="BC3688" s="23"/>
      <c r="BD3688" s="23"/>
      <c r="BE3688" s="23"/>
      <c r="BF3688" s="23"/>
    </row>
    <row r="3689" spans="40:58">
      <c r="AN3689" s="23"/>
      <c r="AO3689" s="23"/>
      <c r="AP3689" s="23"/>
      <c r="AQ3689" s="23"/>
      <c r="AR3689" s="23"/>
      <c r="AS3689" s="23"/>
      <c r="AT3689" s="23"/>
      <c r="AU3689" s="23"/>
      <c r="AV3689" s="23"/>
      <c r="AW3689" s="23"/>
      <c r="AX3689" s="23"/>
      <c r="AY3689" s="23"/>
      <c r="AZ3689" s="23"/>
      <c r="BA3689" s="23"/>
      <c r="BB3689" s="23"/>
      <c r="BC3689" s="23"/>
      <c r="BD3689" s="23"/>
      <c r="BE3689" s="23"/>
      <c r="BF3689" s="23"/>
    </row>
    <row r="3690" spans="40:58">
      <c r="AN3690" s="23"/>
      <c r="AO3690" s="23"/>
      <c r="AP3690" s="23"/>
      <c r="AQ3690" s="23"/>
      <c r="AR3690" s="23"/>
      <c r="AS3690" s="23"/>
      <c r="AT3690" s="23"/>
      <c r="AU3690" s="23"/>
      <c r="AV3690" s="23"/>
      <c r="AW3690" s="23"/>
      <c r="AX3690" s="23"/>
      <c r="AY3690" s="23"/>
      <c r="AZ3690" s="23"/>
      <c r="BA3690" s="23"/>
      <c r="BB3690" s="23"/>
      <c r="BC3690" s="23"/>
      <c r="BD3690" s="23"/>
      <c r="BE3690" s="23"/>
      <c r="BF3690" s="23"/>
    </row>
    <row r="3691" spans="40:58">
      <c r="AN3691" s="23"/>
      <c r="AO3691" s="23"/>
      <c r="AP3691" s="23"/>
      <c r="AQ3691" s="23"/>
      <c r="AR3691" s="23"/>
      <c r="AS3691" s="23"/>
      <c r="AT3691" s="23"/>
      <c r="AU3691" s="23"/>
      <c r="AV3691" s="23"/>
      <c r="AW3691" s="23"/>
      <c r="AX3691" s="23"/>
      <c r="AY3691" s="23"/>
      <c r="AZ3691" s="23"/>
      <c r="BA3691" s="23"/>
      <c r="BB3691" s="23"/>
      <c r="BC3691" s="23"/>
      <c r="BD3691" s="23"/>
      <c r="BE3691" s="23"/>
      <c r="BF3691" s="23"/>
    </row>
    <row r="3692" spans="40:58">
      <c r="AN3692" s="23"/>
      <c r="AO3692" s="23"/>
      <c r="AP3692" s="23"/>
      <c r="AQ3692" s="23"/>
      <c r="AR3692" s="23"/>
      <c r="AS3692" s="23"/>
      <c r="AT3692" s="23"/>
      <c r="AU3692" s="23"/>
      <c r="AV3692" s="23"/>
      <c r="AW3692" s="23"/>
      <c r="AX3692" s="23"/>
      <c r="AY3692" s="23"/>
      <c r="AZ3692" s="23"/>
      <c r="BA3692" s="23"/>
      <c r="BB3692" s="23"/>
      <c r="BC3692" s="23"/>
      <c r="BD3692" s="23"/>
      <c r="BE3692" s="23"/>
      <c r="BF3692" s="23"/>
    </row>
    <row r="3693" spans="40:58">
      <c r="AN3693" s="23"/>
      <c r="AO3693" s="23"/>
      <c r="AP3693" s="23"/>
      <c r="AQ3693" s="23"/>
      <c r="AR3693" s="23"/>
      <c r="AS3693" s="23"/>
      <c r="AT3693" s="23"/>
      <c r="AU3693" s="23"/>
      <c r="AV3693" s="23"/>
      <c r="AW3693" s="23"/>
      <c r="AX3693" s="23"/>
      <c r="AY3693" s="23"/>
      <c r="AZ3693" s="23"/>
      <c r="BA3693" s="23"/>
      <c r="BB3693" s="23"/>
      <c r="BC3693" s="23"/>
      <c r="BD3693" s="23"/>
      <c r="BE3693" s="23"/>
      <c r="BF3693" s="23"/>
    </row>
    <row r="3694" spans="40:58">
      <c r="AN3694" s="23"/>
      <c r="AO3694" s="23"/>
      <c r="AP3694" s="23"/>
      <c r="AQ3694" s="23"/>
      <c r="AR3694" s="23"/>
      <c r="AS3694" s="23"/>
      <c r="AT3694" s="23"/>
      <c r="AU3694" s="23"/>
      <c r="AV3694" s="23"/>
      <c r="AW3694" s="23"/>
      <c r="AX3694" s="23"/>
      <c r="AY3694" s="23"/>
      <c r="AZ3694" s="23"/>
      <c r="BA3694" s="23"/>
      <c r="BB3694" s="23"/>
      <c r="BC3694" s="23"/>
      <c r="BD3694" s="23"/>
      <c r="BE3694" s="23"/>
      <c r="BF3694" s="23"/>
    </row>
    <row r="3695" spans="40:58">
      <c r="AN3695" s="23"/>
      <c r="AO3695" s="23"/>
      <c r="AP3695" s="23"/>
      <c r="AQ3695" s="23"/>
      <c r="AR3695" s="23"/>
      <c r="AS3695" s="23"/>
      <c r="AT3695" s="23"/>
      <c r="AU3695" s="23"/>
      <c r="AV3695" s="23"/>
      <c r="AW3695" s="23"/>
      <c r="AX3695" s="23"/>
      <c r="AY3695" s="23"/>
      <c r="AZ3695" s="23"/>
      <c r="BA3695" s="23"/>
      <c r="BB3695" s="23"/>
      <c r="BC3695" s="23"/>
      <c r="BD3695" s="23"/>
      <c r="BE3695" s="23"/>
      <c r="BF3695" s="23"/>
    </row>
    <row r="3696" spans="40:58">
      <c r="AN3696" s="23"/>
      <c r="AO3696" s="23"/>
      <c r="AP3696" s="23"/>
      <c r="AQ3696" s="23"/>
      <c r="AR3696" s="23"/>
      <c r="AS3696" s="23"/>
      <c r="AT3696" s="23"/>
      <c r="AU3696" s="23"/>
      <c r="AV3696" s="23"/>
      <c r="AW3696" s="23"/>
      <c r="AX3696" s="23"/>
      <c r="AY3696" s="23"/>
      <c r="AZ3696" s="23"/>
      <c r="BA3696" s="23"/>
      <c r="BB3696" s="23"/>
      <c r="BC3696" s="23"/>
      <c r="BD3696" s="23"/>
      <c r="BE3696" s="23"/>
      <c r="BF3696" s="23"/>
    </row>
    <row r="3697" spans="40:58">
      <c r="AN3697" s="23"/>
      <c r="AO3697" s="23"/>
      <c r="AP3697" s="23"/>
      <c r="AQ3697" s="23"/>
      <c r="AR3697" s="23"/>
      <c r="AS3697" s="23"/>
      <c r="AT3697" s="23"/>
      <c r="AU3697" s="23"/>
      <c r="AV3697" s="23"/>
      <c r="AW3697" s="23"/>
      <c r="AX3697" s="23"/>
      <c r="AY3697" s="23"/>
      <c r="AZ3697" s="23"/>
      <c r="BA3697" s="23"/>
      <c r="BB3697" s="23"/>
      <c r="BC3697" s="23"/>
      <c r="BD3697" s="23"/>
      <c r="BE3697" s="23"/>
      <c r="BF3697" s="23"/>
    </row>
    <row r="3698" spans="40:58">
      <c r="AN3698" s="23"/>
      <c r="AO3698" s="23"/>
      <c r="AP3698" s="23"/>
      <c r="AQ3698" s="23"/>
      <c r="AR3698" s="23"/>
      <c r="AS3698" s="23"/>
      <c r="AT3698" s="23"/>
      <c r="AU3698" s="23"/>
      <c r="AV3698" s="23"/>
      <c r="AW3698" s="23"/>
      <c r="AX3698" s="23"/>
      <c r="AY3698" s="23"/>
      <c r="AZ3698" s="23"/>
      <c r="BA3698" s="23"/>
      <c r="BB3698" s="23"/>
      <c r="BC3698" s="23"/>
      <c r="BD3698" s="23"/>
      <c r="BE3698" s="23"/>
      <c r="BF3698" s="23"/>
    </row>
    <row r="3699" spans="40:58">
      <c r="AN3699" s="23"/>
      <c r="AO3699" s="23"/>
      <c r="AP3699" s="23"/>
      <c r="AQ3699" s="23"/>
      <c r="AR3699" s="23"/>
      <c r="AS3699" s="23"/>
      <c r="AT3699" s="23"/>
      <c r="AU3699" s="23"/>
      <c r="AV3699" s="23"/>
      <c r="AW3699" s="23"/>
      <c r="AX3699" s="23"/>
      <c r="AY3699" s="23"/>
      <c r="AZ3699" s="23"/>
      <c r="BA3699" s="23"/>
      <c r="BB3699" s="23"/>
      <c r="BC3699" s="23"/>
      <c r="BD3699" s="23"/>
      <c r="BE3699" s="23"/>
      <c r="BF3699" s="23"/>
    </row>
    <row r="3700" spans="40:58">
      <c r="AN3700" s="23"/>
      <c r="AO3700" s="23"/>
      <c r="AP3700" s="23"/>
      <c r="AQ3700" s="23"/>
      <c r="AR3700" s="23"/>
      <c r="AS3700" s="23"/>
      <c r="AT3700" s="23"/>
      <c r="AU3700" s="23"/>
      <c r="AV3700" s="23"/>
      <c r="AW3700" s="23"/>
      <c r="AX3700" s="23"/>
      <c r="AY3700" s="23"/>
      <c r="AZ3700" s="23"/>
      <c r="BA3700" s="23"/>
      <c r="BB3700" s="23"/>
      <c r="BC3700" s="23"/>
      <c r="BD3700" s="23"/>
      <c r="BE3700" s="23"/>
      <c r="BF3700" s="23"/>
    </row>
    <row r="3701" spans="40:58">
      <c r="AN3701" s="23"/>
      <c r="AO3701" s="23"/>
      <c r="AP3701" s="23"/>
      <c r="AQ3701" s="23"/>
      <c r="AR3701" s="23"/>
      <c r="AS3701" s="23"/>
      <c r="AT3701" s="23"/>
      <c r="AU3701" s="23"/>
      <c r="AV3701" s="23"/>
      <c r="AW3701" s="23"/>
      <c r="AX3701" s="23"/>
      <c r="AY3701" s="23"/>
      <c r="AZ3701" s="23"/>
      <c r="BA3701" s="23"/>
      <c r="BB3701" s="23"/>
      <c r="BC3701" s="23"/>
      <c r="BD3701" s="23"/>
      <c r="BE3701" s="23"/>
      <c r="BF3701" s="23"/>
    </row>
    <row r="3702" spans="40:58">
      <c r="AN3702" s="23"/>
      <c r="AO3702" s="23"/>
      <c r="AP3702" s="23"/>
      <c r="AQ3702" s="23"/>
      <c r="AR3702" s="23"/>
      <c r="AS3702" s="23"/>
      <c r="AT3702" s="23"/>
      <c r="AU3702" s="23"/>
      <c r="AV3702" s="23"/>
      <c r="AW3702" s="23"/>
      <c r="AX3702" s="23"/>
      <c r="AY3702" s="23"/>
      <c r="AZ3702" s="23"/>
      <c r="BA3702" s="23"/>
      <c r="BB3702" s="23"/>
      <c r="BC3702" s="23"/>
      <c r="BD3702" s="23"/>
      <c r="BE3702" s="23"/>
      <c r="BF3702" s="23"/>
    </row>
    <row r="3703" spans="40:58">
      <c r="AN3703" s="23"/>
      <c r="AO3703" s="23"/>
      <c r="AP3703" s="23"/>
      <c r="AQ3703" s="23"/>
      <c r="AR3703" s="23"/>
      <c r="AS3703" s="23"/>
      <c r="AT3703" s="23"/>
      <c r="AU3703" s="23"/>
      <c r="AV3703" s="23"/>
      <c r="AW3703" s="23"/>
      <c r="AX3703" s="23"/>
      <c r="AY3703" s="23"/>
      <c r="AZ3703" s="23"/>
      <c r="BA3703" s="23"/>
      <c r="BB3703" s="23"/>
      <c r="BC3703" s="23"/>
      <c r="BD3703" s="23"/>
      <c r="BE3703" s="23"/>
      <c r="BF3703" s="23"/>
    </row>
    <row r="3704" spans="40:58">
      <c r="AN3704" s="23"/>
      <c r="AO3704" s="23"/>
      <c r="AP3704" s="23"/>
      <c r="AQ3704" s="23"/>
      <c r="AR3704" s="23"/>
      <c r="AS3704" s="23"/>
      <c r="AT3704" s="23"/>
      <c r="AU3704" s="23"/>
      <c r="AV3704" s="23"/>
      <c r="AW3704" s="23"/>
      <c r="AX3704" s="23"/>
      <c r="AY3704" s="23"/>
      <c r="AZ3704" s="23"/>
      <c r="BA3704" s="23"/>
      <c r="BB3704" s="23"/>
      <c r="BC3704" s="23"/>
      <c r="BD3704" s="23"/>
      <c r="BE3704" s="23"/>
      <c r="BF3704" s="23"/>
    </row>
    <row r="3705" spans="40:58">
      <c r="AN3705" s="23"/>
      <c r="AO3705" s="23"/>
      <c r="AP3705" s="23"/>
      <c r="AQ3705" s="23"/>
      <c r="AR3705" s="23"/>
      <c r="AS3705" s="23"/>
      <c r="AT3705" s="23"/>
      <c r="AU3705" s="23"/>
      <c r="AV3705" s="23"/>
      <c r="AW3705" s="23"/>
      <c r="AX3705" s="23"/>
      <c r="AY3705" s="23"/>
      <c r="AZ3705" s="23"/>
      <c r="BA3705" s="23"/>
      <c r="BB3705" s="23"/>
      <c r="BC3705" s="23"/>
      <c r="BD3705" s="23"/>
      <c r="BE3705" s="23"/>
      <c r="BF3705" s="23"/>
    </row>
    <row r="3706" spans="40:58">
      <c r="AN3706" s="23"/>
      <c r="AO3706" s="23"/>
      <c r="AP3706" s="23"/>
      <c r="AQ3706" s="23"/>
      <c r="AR3706" s="23"/>
      <c r="AS3706" s="23"/>
      <c r="AT3706" s="23"/>
      <c r="AU3706" s="23"/>
      <c r="AV3706" s="23"/>
      <c r="AW3706" s="23"/>
      <c r="AX3706" s="23"/>
      <c r="AY3706" s="23"/>
      <c r="AZ3706" s="23"/>
      <c r="BA3706" s="23"/>
      <c r="BB3706" s="23"/>
      <c r="BC3706" s="23"/>
      <c r="BD3706" s="23"/>
      <c r="BE3706" s="23"/>
      <c r="BF3706" s="23"/>
    </row>
    <row r="3707" spans="40:58">
      <c r="AN3707" s="23"/>
      <c r="AO3707" s="23"/>
      <c r="AP3707" s="23"/>
      <c r="AQ3707" s="23"/>
      <c r="AR3707" s="23"/>
      <c r="AS3707" s="23"/>
      <c r="AT3707" s="23"/>
      <c r="AU3707" s="23"/>
      <c r="AV3707" s="23"/>
      <c r="AW3707" s="23"/>
      <c r="AX3707" s="23"/>
      <c r="AY3707" s="23"/>
      <c r="AZ3707" s="23"/>
      <c r="BA3707" s="23"/>
      <c r="BB3707" s="23"/>
      <c r="BC3707" s="23"/>
      <c r="BD3707" s="23"/>
      <c r="BE3707" s="23"/>
      <c r="BF3707" s="23"/>
    </row>
    <row r="3708" spans="40:58">
      <c r="AN3708" s="23"/>
      <c r="AO3708" s="23"/>
      <c r="AP3708" s="23"/>
      <c r="AQ3708" s="23"/>
      <c r="AR3708" s="23"/>
      <c r="AS3708" s="23"/>
      <c r="AT3708" s="23"/>
      <c r="AU3708" s="23"/>
      <c r="AV3708" s="23"/>
      <c r="AW3708" s="23"/>
      <c r="AX3708" s="23"/>
      <c r="AY3708" s="23"/>
      <c r="AZ3708" s="23"/>
      <c r="BA3708" s="23"/>
      <c r="BB3708" s="23"/>
      <c r="BC3708" s="23"/>
      <c r="BD3708" s="23"/>
      <c r="BE3708" s="23"/>
      <c r="BF3708" s="23"/>
    </row>
    <row r="3709" spans="40:58">
      <c r="AN3709" s="23"/>
      <c r="AO3709" s="23"/>
      <c r="AP3709" s="23"/>
      <c r="AQ3709" s="23"/>
      <c r="AR3709" s="23"/>
      <c r="AS3709" s="23"/>
      <c r="AT3709" s="23"/>
      <c r="AU3709" s="23"/>
      <c r="AV3709" s="23"/>
      <c r="AW3709" s="23"/>
      <c r="AX3709" s="23"/>
      <c r="AY3709" s="23"/>
      <c r="AZ3709" s="23"/>
      <c r="BA3709" s="23"/>
      <c r="BB3709" s="23"/>
      <c r="BC3709" s="23"/>
      <c r="BD3709" s="23"/>
      <c r="BE3709" s="23"/>
      <c r="BF3709" s="23"/>
    </row>
    <row r="3710" spans="40:58">
      <c r="AN3710" s="23"/>
      <c r="AO3710" s="23"/>
      <c r="AP3710" s="23"/>
      <c r="AQ3710" s="23"/>
      <c r="AR3710" s="23"/>
      <c r="AS3710" s="23"/>
      <c r="AT3710" s="23"/>
      <c r="AU3710" s="23"/>
      <c r="AV3710" s="23"/>
      <c r="AW3710" s="23"/>
      <c r="AX3710" s="23"/>
      <c r="AY3710" s="23"/>
      <c r="AZ3710" s="23"/>
      <c r="BA3710" s="23"/>
      <c r="BB3710" s="23"/>
      <c r="BC3710" s="23"/>
      <c r="BD3710" s="23"/>
      <c r="BE3710" s="23"/>
      <c r="BF3710" s="23"/>
    </row>
    <row r="3711" spans="40:58">
      <c r="AN3711" s="23"/>
      <c r="AO3711" s="23"/>
      <c r="AP3711" s="23"/>
      <c r="AQ3711" s="23"/>
      <c r="AR3711" s="23"/>
      <c r="AS3711" s="23"/>
      <c r="AT3711" s="23"/>
      <c r="AU3711" s="23"/>
      <c r="AV3711" s="23"/>
      <c r="AW3711" s="23"/>
      <c r="AX3711" s="23"/>
      <c r="AY3711" s="23"/>
      <c r="AZ3711" s="23"/>
      <c r="BA3711" s="23"/>
      <c r="BB3711" s="23"/>
      <c r="BC3711" s="23"/>
      <c r="BD3711" s="23"/>
      <c r="BE3711" s="23"/>
      <c r="BF3711" s="23"/>
    </row>
    <row r="3712" spans="40:58">
      <c r="AN3712" s="23"/>
      <c r="AO3712" s="23"/>
      <c r="AP3712" s="23"/>
      <c r="AQ3712" s="23"/>
      <c r="AR3712" s="23"/>
      <c r="AS3712" s="23"/>
      <c r="AT3712" s="23"/>
      <c r="AU3712" s="23"/>
      <c r="AV3712" s="23"/>
      <c r="AW3712" s="23"/>
      <c r="AX3712" s="23"/>
      <c r="AY3712" s="23"/>
      <c r="AZ3712" s="23"/>
      <c r="BA3712" s="23"/>
      <c r="BB3712" s="23"/>
      <c r="BC3712" s="23"/>
      <c r="BD3712" s="23"/>
      <c r="BE3712" s="23"/>
      <c r="BF3712" s="23"/>
    </row>
    <row r="3713" spans="40:58">
      <c r="AN3713" s="23"/>
      <c r="AO3713" s="23"/>
      <c r="AP3713" s="23"/>
      <c r="AQ3713" s="23"/>
      <c r="AR3713" s="23"/>
      <c r="AS3713" s="23"/>
      <c r="AT3713" s="23"/>
      <c r="AU3713" s="23"/>
      <c r="AV3713" s="23"/>
      <c r="AW3713" s="23"/>
      <c r="AX3713" s="23"/>
      <c r="AY3713" s="23"/>
      <c r="AZ3713" s="23"/>
      <c r="BA3713" s="23"/>
      <c r="BB3713" s="23"/>
      <c r="BC3713" s="23"/>
      <c r="BD3713" s="23"/>
      <c r="BE3713" s="23"/>
      <c r="BF3713" s="23"/>
    </row>
    <row r="3714" spans="40:58">
      <c r="AN3714" s="23"/>
      <c r="AO3714" s="23"/>
      <c r="AP3714" s="23"/>
      <c r="AQ3714" s="23"/>
      <c r="AR3714" s="23"/>
      <c r="AS3714" s="23"/>
      <c r="AT3714" s="23"/>
      <c r="AU3714" s="23"/>
      <c r="AV3714" s="23"/>
      <c r="AW3714" s="23"/>
      <c r="AX3714" s="23"/>
      <c r="AY3714" s="23"/>
      <c r="AZ3714" s="23"/>
      <c r="BA3714" s="23"/>
      <c r="BB3714" s="23"/>
      <c r="BC3714" s="23"/>
      <c r="BD3714" s="23"/>
      <c r="BE3714" s="23"/>
      <c r="BF3714" s="23"/>
    </row>
    <row r="3715" spans="40:58">
      <c r="AN3715" s="23"/>
      <c r="AO3715" s="23"/>
      <c r="AP3715" s="23"/>
      <c r="AQ3715" s="23"/>
      <c r="AR3715" s="23"/>
      <c r="AS3715" s="23"/>
      <c r="AT3715" s="23"/>
      <c r="AU3715" s="23"/>
      <c r="AV3715" s="23"/>
      <c r="AW3715" s="23"/>
      <c r="AX3715" s="23"/>
      <c r="AY3715" s="23"/>
      <c r="AZ3715" s="23"/>
      <c r="BA3715" s="23"/>
      <c r="BB3715" s="23"/>
      <c r="BC3715" s="23"/>
      <c r="BD3715" s="23"/>
      <c r="BE3715" s="23"/>
      <c r="BF3715" s="23"/>
    </row>
    <row r="3716" spans="40:58">
      <c r="AN3716" s="23"/>
      <c r="AO3716" s="23"/>
      <c r="AP3716" s="23"/>
      <c r="AQ3716" s="23"/>
      <c r="AR3716" s="23"/>
      <c r="AS3716" s="23"/>
      <c r="AT3716" s="23"/>
      <c r="AU3716" s="23"/>
      <c r="AV3716" s="23"/>
      <c r="AW3716" s="23"/>
      <c r="AX3716" s="23"/>
      <c r="AY3716" s="23"/>
      <c r="AZ3716" s="23"/>
      <c r="BA3716" s="23"/>
      <c r="BB3716" s="23"/>
      <c r="BC3716" s="23"/>
      <c r="BD3716" s="23"/>
      <c r="BE3716" s="23"/>
      <c r="BF3716" s="23"/>
    </row>
    <row r="3717" spans="40:58">
      <c r="AN3717" s="23"/>
      <c r="AO3717" s="23"/>
      <c r="AP3717" s="23"/>
      <c r="AQ3717" s="23"/>
      <c r="AR3717" s="23"/>
      <c r="AS3717" s="23"/>
      <c r="AT3717" s="23"/>
      <c r="AU3717" s="23"/>
      <c r="AV3717" s="23"/>
      <c r="AW3717" s="23"/>
      <c r="AX3717" s="23"/>
      <c r="AY3717" s="23"/>
      <c r="AZ3717" s="23"/>
      <c r="BA3717" s="23"/>
      <c r="BB3717" s="23"/>
      <c r="BC3717" s="23"/>
      <c r="BD3717" s="23"/>
      <c r="BE3717" s="23"/>
      <c r="BF3717" s="23"/>
    </row>
    <row r="3718" spans="40:58">
      <c r="AN3718" s="23"/>
      <c r="AO3718" s="23"/>
      <c r="AP3718" s="23"/>
      <c r="AQ3718" s="23"/>
      <c r="AR3718" s="23"/>
      <c r="AS3718" s="23"/>
      <c r="AT3718" s="23"/>
      <c r="AU3718" s="23"/>
      <c r="AV3718" s="23"/>
      <c r="AW3718" s="23"/>
      <c r="AX3718" s="23"/>
      <c r="AY3718" s="23"/>
      <c r="AZ3718" s="23"/>
      <c r="BA3718" s="23"/>
      <c r="BB3718" s="23"/>
      <c r="BC3718" s="23"/>
      <c r="BD3718" s="23"/>
      <c r="BE3718" s="23"/>
      <c r="BF3718" s="23"/>
    </row>
    <row r="3719" spans="40:58">
      <c r="AN3719" s="23"/>
      <c r="AO3719" s="23"/>
      <c r="AP3719" s="23"/>
      <c r="AQ3719" s="23"/>
      <c r="AR3719" s="23"/>
      <c r="AS3719" s="23"/>
      <c r="AT3719" s="23"/>
      <c r="AU3719" s="23"/>
      <c r="AV3719" s="23"/>
      <c r="AW3719" s="23"/>
      <c r="AX3719" s="23"/>
      <c r="AY3719" s="23"/>
      <c r="AZ3719" s="23"/>
      <c r="BA3719" s="23"/>
      <c r="BB3719" s="23"/>
      <c r="BC3719" s="23"/>
      <c r="BD3719" s="23"/>
      <c r="BE3719" s="23"/>
      <c r="BF3719" s="23"/>
    </row>
    <row r="3720" spans="40:58">
      <c r="AN3720" s="23"/>
      <c r="AO3720" s="23"/>
      <c r="AP3720" s="23"/>
      <c r="AQ3720" s="23"/>
      <c r="AR3720" s="23"/>
      <c r="AS3720" s="23"/>
      <c r="AT3720" s="23"/>
      <c r="AU3720" s="23"/>
      <c r="AV3720" s="23"/>
      <c r="AW3720" s="23"/>
      <c r="AX3720" s="23"/>
      <c r="AY3720" s="23"/>
      <c r="AZ3720" s="23"/>
      <c r="BA3720" s="23"/>
      <c r="BB3720" s="23"/>
      <c r="BC3720" s="23"/>
      <c r="BD3720" s="23"/>
      <c r="BE3720" s="23"/>
      <c r="BF3720" s="23"/>
    </row>
    <row r="3721" spans="40:58">
      <c r="AN3721" s="23"/>
      <c r="AO3721" s="23"/>
      <c r="AP3721" s="23"/>
      <c r="AQ3721" s="23"/>
      <c r="AR3721" s="23"/>
      <c r="AS3721" s="23"/>
      <c r="AT3721" s="23"/>
      <c r="AU3721" s="23"/>
      <c r="AV3721" s="23"/>
      <c r="AW3721" s="23"/>
      <c r="AX3721" s="23"/>
      <c r="AY3721" s="23"/>
      <c r="AZ3721" s="23"/>
      <c r="BA3721" s="23"/>
      <c r="BB3721" s="23"/>
      <c r="BC3721" s="23"/>
      <c r="BD3721" s="23"/>
      <c r="BE3721" s="23"/>
      <c r="BF3721" s="23"/>
    </row>
    <row r="3722" spans="40:58">
      <c r="AN3722" s="23"/>
      <c r="AO3722" s="23"/>
      <c r="AP3722" s="23"/>
      <c r="AQ3722" s="23"/>
      <c r="AR3722" s="23"/>
      <c r="AS3722" s="23"/>
      <c r="AT3722" s="23"/>
      <c r="AU3722" s="23"/>
      <c r="AV3722" s="23"/>
      <c r="AW3722" s="23"/>
      <c r="AX3722" s="23"/>
      <c r="AY3722" s="23"/>
      <c r="AZ3722" s="23"/>
      <c r="BA3722" s="23"/>
      <c r="BB3722" s="23"/>
      <c r="BC3722" s="23"/>
      <c r="BD3722" s="23"/>
      <c r="BE3722" s="23"/>
      <c r="BF3722" s="23"/>
    </row>
    <row r="3723" spans="40:58">
      <c r="AN3723" s="23"/>
      <c r="AO3723" s="23"/>
      <c r="AP3723" s="23"/>
      <c r="AQ3723" s="23"/>
      <c r="AR3723" s="23"/>
      <c r="AS3723" s="23"/>
      <c r="AT3723" s="23"/>
      <c r="AU3723" s="23"/>
      <c r="AV3723" s="23"/>
      <c r="AW3723" s="23"/>
      <c r="AX3723" s="23"/>
      <c r="AY3723" s="23"/>
      <c r="AZ3723" s="23"/>
      <c r="BA3723" s="23"/>
      <c r="BB3723" s="23"/>
      <c r="BC3723" s="23"/>
      <c r="BD3723" s="23"/>
      <c r="BE3723" s="23"/>
      <c r="BF3723" s="23"/>
    </row>
    <row r="3724" spans="40:58">
      <c r="AN3724" s="23"/>
      <c r="AO3724" s="23"/>
      <c r="AP3724" s="23"/>
      <c r="AQ3724" s="23"/>
      <c r="AR3724" s="23"/>
      <c r="AS3724" s="23"/>
      <c r="AT3724" s="23"/>
      <c r="AU3724" s="23"/>
      <c r="AV3724" s="23"/>
      <c r="AW3724" s="23"/>
      <c r="AX3724" s="23"/>
      <c r="AY3724" s="23"/>
      <c r="AZ3724" s="23"/>
      <c r="BA3724" s="23"/>
      <c r="BB3724" s="23"/>
      <c r="BC3724" s="23"/>
      <c r="BD3724" s="23"/>
      <c r="BE3724" s="23"/>
      <c r="BF3724" s="23"/>
    </row>
    <row r="3725" spans="40:58">
      <c r="AN3725" s="23"/>
      <c r="AO3725" s="23"/>
      <c r="AP3725" s="23"/>
      <c r="AQ3725" s="23"/>
      <c r="AR3725" s="23"/>
      <c r="AS3725" s="23"/>
      <c r="AT3725" s="23"/>
      <c r="AU3725" s="23"/>
      <c r="AV3725" s="23"/>
      <c r="AW3725" s="23"/>
      <c r="AX3725" s="23"/>
      <c r="AY3725" s="23"/>
      <c r="AZ3725" s="23"/>
      <c r="BA3725" s="23"/>
      <c r="BB3725" s="23"/>
      <c r="BC3725" s="23"/>
      <c r="BD3725" s="23"/>
      <c r="BE3725" s="23"/>
      <c r="BF3725" s="23"/>
    </row>
    <row r="3726" spans="40:58">
      <c r="AN3726" s="23"/>
      <c r="AO3726" s="23"/>
      <c r="AP3726" s="23"/>
      <c r="AQ3726" s="23"/>
      <c r="AR3726" s="23"/>
      <c r="AS3726" s="23"/>
      <c r="AT3726" s="23"/>
      <c r="AU3726" s="23"/>
      <c r="AV3726" s="23"/>
      <c r="AW3726" s="23"/>
      <c r="AX3726" s="23"/>
      <c r="AY3726" s="23"/>
      <c r="AZ3726" s="23"/>
      <c r="BA3726" s="23"/>
      <c r="BB3726" s="23"/>
      <c r="BC3726" s="23"/>
      <c r="BD3726" s="23"/>
      <c r="BE3726" s="23"/>
      <c r="BF3726" s="23"/>
    </row>
    <row r="3727" spans="40:58">
      <c r="AN3727" s="23"/>
      <c r="AO3727" s="23"/>
      <c r="AP3727" s="23"/>
      <c r="AQ3727" s="23"/>
      <c r="AR3727" s="23"/>
      <c r="AS3727" s="23"/>
      <c r="AT3727" s="23"/>
      <c r="AU3727" s="23"/>
      <c r="AV3727" s="23"/>
      <c r="AW3727" s="23"/>
      <c r="AX3727" s="23"/>
      <c r="AY3727" s="23"/>
      <c r="AZ3727" s="23"/>
      <c r="BA3727" s="23"/>
      <c r="BB3727" s="23"/>
      <c r="BC3727" s="23"/>
      <c r="BD3727" s="23"/>
      <c r="BE3727" s="23"/>
      <c r="BF3727" s="23"/>
    </row>
    <row r="3728" spans="40:58">
      <c r="AN3728" s="23"/>
      <c r="AO3728" s="23"/>
      <c r="AP3728" s="23"/>
      <c r="AQ3728" s="23"/>
      <c r="AR3728" s="23"/>
      <c r="AS3728" s="23"/>
      <c r="AT3728" s="23"/>
      <c r="AU3728" s="23"/>
      <c r="AV3728" s="23"/>
      <c r="AW3728" s="23"/>
      <c r="AX3728" s="23"/>
      <c r="AY3728" s="23"/>
      <c r="AZ3728" s="23"/>
      <c r="BA3728" s="23"/>
      <c r="BB3728" s="23"/>
      <c r="BC3728" s="23"/>
      <c r="BD3728" s="23"/>
      <c r="BE3728" s="23"/>
      <c r="BF3728" s="23"/>
    </row>
    <row r="3729" spans="40:58">
      <c r="AN3729" s="23"/>
      <c r="AO3729" s="23"/>
      <c r="AP3729" s="23"/>
      <c r="AQ3729" s="23"/>
      <c r="AR3729" s="23"/>
      <c r="AS3729" s="23"/>
      <c r="AT3729" s="23"/>
      <c r="AU3729" s="23"/>
      <c r="AV3729" s="23"/>
      <c r="AW3729" s="23"/>
      <c r="AX3729" s="23"/>
      <c r="AY3729" s="23"/>
      <c r="AZ3729" s="23"/>
      <c r="BA3729" s="23"/>
      <c r="BB3729" s="23"/>
      <c r="BC3729" s="23"/>
      <c r="BD3729" s="23"/>
      <c r="BE3729" s="23"/>
      <c r="BF3729" s="23"/>
    </row>
    <row r="3730" spans="40:58">
      <c r="AN3730" s="23"/>
      <c r="AO3730" s="23"/>
      <c r="AP3730" s="23"/>
      <c r="AQ3730" s="23"/>
      <c r="AR3730" s="23"/>
      <c r="AS3730" s="23"/>
      <c r="AT3730" s="23"/>
      <c r="AU3730" s="23"/>
      <c r="AV3730" s="23"/>
      <c r="AW3730" s="23"/>
      <c r="AX3730" s="23"/>
      <c r="AY3730" s="23"/>
      <c r="AZ3730" s="23"/>
      <c r="BA3730" s="23"/>
      <c r="BB3730" s="23"/>
      <c r="BC3730" s="23"/>
      <c r="BD3730" s="23"/>
      <c r="BE3730" s="23"/>
      <c r="BF3730" s="23"/>
    </row>
    <row r="3731" spans="40:58">
      <c r="AN3731" s="23"/>
      <c r="AO3731" s="23"/>
      <c r="AP3731" s="23"/>
      <c r="AQ3731" s="23"/>
      <c r="AR3731" s="23"/>
      <c r="AS3731" s="23"/>
      <c r="AT3731" s="23"/>
      <c r="AU3731" s="23"/>
      <c r="AV3731" s="23"/>
      <c r="AW3731" s="23"/>
      <c r="AX3731" s="23"/>
      <c r="AY3731" s="23"/>
      <c r="AZ3731" s="23"/>
      <c r="BA3731" s="23"/>
      <c r="BB3731" s="23"/>
      <c r="BC3731" s="23"/>
      <c r="BD3731" s="23"/>
      <c r="BE3731" s="23"/>
      <c r="BF3731" s="23"/>
    </row>
    <row r="3732" spans="40:58">
      <c r="AN3732" s="23"/>
      <c r="AO3732" s="23"/>
      <c r="AP3732" s="23"/>
      <c r="AQ3732" s="23"/>
      <c r="AR3732" s="23"/>
      <c r="AS3732" s="23"/>
      <c r="AT3732" s="23"/>
      <c r="AU3732" s="23"/>
      <c r="AV3732" s="23"/>
      <c r="AW3732" s="23"/>
      <c r="AX3732" s="23"/>
      <c r="AY3732" s="23"/>
      <c r="AZ3732" s="23"/>
      <c r="BA3732" s="23"/>
      <c r="BB3732" s="23"/>
      <c r="BC3732" s="23"/>
      <c r="BD3732" s="23"/>
      <c r="BE3732" s="23"/>
      <c r="BF3732" s="23"/>
    </row>
    <row r="3733" spans="40:58">
      <c r="AN3733" s="23"/>
      <c r="AO3733" s="23"/>
      <c r="AP3733" s="23"/>
      <c r="AQ3733" s="23"/>
      <c r="AR3733" s="23"/>
      <c r="AS3733" s="23"/>
      <c r="AT3733" s="23"/>
      <c r="AU3733" s="23"/>
      <c r="AV3733" s="23"/>
      <c r="AW3733" s="23"/>
      <c r="AX3733" s="23"/>
      <c r="AY3733" s="23"/>
      <c r="AZ3733" s="23"/>
      <c r="BA3733" s="23"/>
      <c r="BB3733" s="23"/>
      <c r="BC3733" s="23"/>
      <c r="BD3733" s="23"/>
      <c r="BE3733" s="23"/>
      <c r="BF3733" s="23"/>
    </row>
    <row r="3734" spans="40:58">
      <c r="AN3734" s="23"/>
      <c r="AO3734" s="23"/>
      <c r="AP3734" s="23"/>
      <c r="AQ3734" s="23"/>
      <c r="AR3734" s="23"/>
      <c r="AS3734" s="23"/>
      <c r="AT3734" s="23"/>
      <c r="AU3734" s="23"/>
      <c r="AV3734" s="23"/>
      <c r="AW3734" s="23"/>
      <c r="AX3734" s="23"/>
      <c r="AY3734" s="23"/>
      <c r="AZ3734" s="23"/>
      <c r="BA3734" s="23"/>
      <c r="BB3734" s="23"/>
      <c r="BC3734" s="23"/>
      <c r="BD3734" s="23"/>
      <c r="BE3734" s="23"/>
      <c r="BF3734" s="23"/>
    </row>
    <row r="3735" spans="40:58">
      <c r="AN3735" s="23"/>
      <c r="AO3735" s="23"/>
      <c r="AP3735" s="23"/>
      <c r="AQ3735" s="23"/>
      <c r="AR3735" s="23"/>
      <c r="AS3735" s="23"/>
      <c r="AT3735" s="23"/>
      <c r="AU3735" s="23"/>
      <c r="AV3735" s="23"/>
      <c r="AW3735" s="23"/>
      <c r="AX3735" s="23"/>
      <c r="AY3735" s="23"/>
      <c r="AZ3735" s="23"/>
      <c r="BA3735" s="23"/>
      <c r="BB3735" s="23"/>
      <c r="BC3735" s="23"/>
      <c r="BD3735" s="23"/>
      <c r="BE3735" s="23"/>
      <c r="BF3735" s="23"/>
    </row>
    <row r="3736" spans="40:58">
      <c r="AN3736" s="23"/>
      <c r="AO3736" s="23"/>
      <c r="AP3736" s="23"/>
      <c r="AQ3736" s="23"/>
      <c r="AR3736" s="23"/>
      <c r="AS3736" s="23"/>
      <c r="AT3736" s="23"/>
      <c r="AU3736" s="23"/>
      <c r="AV3736" s="23"/>
      <c r="AW3736" s="23"/>
      <c r="AX3736" s="23"/>
      <c r="AY3736" s="23"/>
      <c r="AZ3736" s="23"/>
      <c r="BA3736" s="23"/>
      <c r="BB3736" s="23"/>
      <c r="BC3736" s="23"/>
      <c r="BD3736" s="23"/>
      <c r="BE3736" s="23"/>
      <c r="BF3736" s="23"/>
    </row>
    <row r="3737" spans="40:58">
      <c r="AN3737" s="23"/>
      <c r="AO3737" s="23"/>
      <c r="AP3737" s="23"/>
      <c r="AQ3737" s="23"/>
      <c r="AR3737" s="23"/>
      <c r="AS3737" s="23"/>
      <c r="AT3737" s="23"/>
      <c r="AU3737" s="23"/>
      <c r="AV3737" s="23"/>
      <c r="AW3737" s="23"/>
      <c r="AX3737" s="23"/>
      <c r="AY3737" s="23"/>
      <c r="AZ3737" s="23"/>
      <c r="BA3737" s="23"/>
      <c r="BB3737" s="23"/>
      <c r="BC3737" s="23"/>
      <c r="BD3737" s="23"/>
      <c r="BE3737" s="23"/>
      <c r="BF3737" s="23"/>
    </row>
    <row r="3738" spans="40:58">
      <c r="AN3738" s="23"/>
      <c r="AO3738" s="23"/>
      <c r="AP3738" s="23"/>
      <c r="AQ3738" s="23"/>
      <c r="AR3738" s="23"/>
      <c r="AS3738" s="23"/>
      <c r="AT3738" s="23"/>
      <c r="AU3738" s="23"/>
      <c r="AV3738" s="23"/>
      <c r="AW3738" s="23"/>
      <c r="AX3738" s="23"/>
      <c r="AY3738" s="23"/>
      <c r="AZ3738" s="23"/>
      <c r="BA3738" s="23"/>
      <c r="BB3738" s="23"/>
      <c r="BC3738" s="23"/>
      <c r="BD3738" s="23"/>
      <c r="BE3738" s="23"/>
      <c r="BF3738" s="23"/>
    </row>
    <row r="3739" spans="40:58">
      <c r="AN3739" s="23"/>
      <c r="AO3739" s="23"/>
      <c r="AP3739" s="23"/>
      <c r="AQ3739" s="23"/>
      <c r="AR3739" s="23"/>
      <c r="AS3739" s="23"/>
      <c r="AT3739" s="23"/>
      <c r="AU3739" s="23"/>
      <c r="AV3739" s="23"/>
      <c r="AW3739" s="23"/>
      <c r="AX3739" s="23"/>
      <c r="AY3739" s="23"/>
      <c r="AZ3739" s="23"/>
      <c r="BA3739" s="23"/>
      <c r="BB3739" s="23"/>
      <c r="BC3739" s="23"/>
      <c r="BD3739" s="23"/>
      <c r="BE3739" s="23"/>
      <c r="BF3739" s="23"/>
    </row>
    <row r="3740" spans="40:58">
      <c r="AN3740" s="23"/>
      <c r="AO3740" s="23"/>
      <c r="AP3740" s="23"/>
      <c r="AQ3740" s="23"/>
      <c r="AR3740" s="23"/>
      <c r="AS3740" s="23"/>
      <c r="AT3740" s="23"/>
      <c r="AU3740" s="23"/>
      <c r="AV3740" s="23"/>
      <c r="AW3740" s="23"/>
      <c r="AX3740" s="23"/>
      <c r="AY3740" s="23"/>
      <c r="AZ3740" s="23"/>
      <c r="BA3740" s="23"/>
      <c r="BB3740" s="23"/>
      <c r="BC3740" s="23"/>
      <c r="BD3740" s="23"/>
      <c r="BE3740" s="23"/>
      <c r="BF3740" s="23"/>
    </row>
    <row r="3741" spans="40:58">
      <c r="AN3741" s="23"/>
      <c r="AO3741" s="23"/>
      <c r="AP3741" s="23"/>
      <c r="AQ3741" s="23"/>
      <c r="AR3741" s="23"/>
      <c r="AS3741" s="23"/>
      <c r="AT3741" s="23"/>
      <c r="AU3741" s="23"/>
      <c r="AV3741" s="23"/>
      <c r="AW3741" s="23"/>
      <c r="AX3741" s="23"/>
      <c r="AY3741" s="23"/>
      <c r="AZ3741" s="23"/>
      <c r="BA3741" s="23"/>
      <c r="BB3741" s="23"/>
      <c r="BC3741" s="23"/>
      <c r="BD3741" s="23"/>
      <c r="BE3741" s="23"/>
      <c r="BF3741" s="23"/>
    </row>
    <row r="3742" spans="40:58">
      <c r="AN3742" s="23"/>
      <c r="AO3742" s="23"/>
      <c r="AP3742" s="23"/>
      <c r="AQ3742" s="23"/>
      <c r="AR3742" s="23"/>
      <c r="AS3742" s="23"/>
      <c r="AT3742" s="23"/>
      <c r="AU3742" s="23"/>
      <c r="AV3742" s="23"/>
      <c r="AW3742" s="23"/>
      <c r="AX3742" s="23"/>
      <c r="AY3742" s="23"/>
      <c r="AZ3742" s="23"/>
      <c r="BA3742" s="23"/>
      <c r="BB3742" s="23"/>
      <c r="BC3742" s="23"/>
      <c r="BD3742" s="23"/>
      <c r="BE3742" s="23"/>
      <c r="BF3742" s="23"/>
    </row>
    <row r="3743" spans="40:58">
      <c r="AN3743" s="23"/>
      <c r="AO3743" s="23"/>
      <c r="AP3743" s="23"/>
      <c r="AQ3743" s="23"/>
      <c r="AR3743" s="23"/>
      <c r="AS3743" s="23"/>
      <c r="AT3743" s="23"/>
      <c r="AU3743" s="23"/>
      <c r="AV3743" s="23"/>
      <c r="AW3743" s="23"/>
      <c r="AX3743" s="23"/>
      <c r="AY3743" s="23"/>
      <c r="AZ3743" s="23"/>
      <c r="BA3743" s="23"/>
      <c r="BB3743" s="23"/>
      <c r="BC3743" s="23"/>
      <c r="BD3743" s="23"/>
      <c r="BE3743" s="23"/>
      <c r="BF3743" s="23"/>
    </row>
    <row r="3744" spans="40:58">
      <c r="AN3744" s="23"/>
      <c r="AO3744" s="23"/>
      <c r="AP3744" s="23"/>
      <c r="AQ3744" s="23"/>
      <c r="AR3744" s="23"/>
      <c r="AS3744" s="23"/>
      <c r="AT3744" s="23"/>
      <c r="AU3744" s="23"/>
      <c r="AV3744" s="23"/>
      <c r="AW3744" s="23"/>
      <c r="AX3744" s="23"/>
      <c r="AY3744" s="23"/>
      <c r="AZ3744" s="23"/>
      <c r="BA3744" s="23"/>
      <c r="BB3744" s="23"/>
      <c r="BC3744" s="23"/>
      <c r="BD3744" s="23"/>
      <c r="BE3744" s="23"/>
      <c r="BF3744" s="23"/>
    </row>
    <row r="3745" spans="40:58">
      <c r="AN3745" s="23"/>
      <c r="AO3745" s="23"/>
      <c r="AP3745" s="23"/>
      <c r="AQ3745" s="23"/>
      <c r="AR3745" s="23"/>
      <c r="AS3745" s="23"/>
      <c r="AT3745" s="23"/>
      <c r="AU3745" s="23"/>
      <c r="AV3745" s="23"/>
      <c r="AW3745" s="23"/>
      <c r="AX3745" s="23"/>
      <c r="AY3745" s="23"/>
      <c r="AZ3745" s="23"/>
      <c r="BA3745" s="23"/>
      <c r="BB3745" s="23"/>
      <c r="BC3745" s="23"/>
      <c r="BD3745" s="23"/>
      <c r="BE3745" s="23"/>
      <c r="BF3745" s="23"/>
    </row>
    <row r="3746" spans="40:58">
      <c r="AN3746" s="23"/>
      <c r="AO3746" s="23"/>
      <c r="AP3746" s="23"/>
      <c r="AQ3746" s="23"/>
      <c r="AR3746" s="23"/>
      <c r="AS3746" s="23"/>
      <c r="AT3746" s="23"/>
      <c r="AU3746" s="23"/>
      <c r="AV3746" s="23"/>
      <c r="AW3746" s="23"/>
      <c r="AX3746" s="23"/>
      <c r="AY3746" s="23"/>
      <c r="AZ3746" s="23"/>
      <c r="BA3746" s="23"/>
      <c r="BB3746" s="23"/>
      <c r="BC3746" s="23"/>
      <c r="BD3746" s="23"/>
      <c r="BE3746" s="23"/>
      <c r="BF3746" s="23"/>
    </row>
    <row r="3747" spans="40:58">
      <c r="AN3747" s="23"/>
      <c r="AO3747" s="23"/>
      <c r="AP3747" s="23"/>
      <c r="AQ3747" s="23"/>
      <c r="AR3747" s="23"/>
      <c r="AS3747" s="23"/>
      <c r="AT3747" s="23"/>
      <c r="AU3747" s="23"/>
      <c r="AV3747" s="23"/>
      <c r="AW3747" s="23"/>
      <c r="AX3747" s="23"/>
      <c r="AY3747" s="23"/>
      <c r="AZ3747" s="23"/>
      <c r="BA3747" s="23"/>
      <c r="BB3747" s="23"/>
      <c r="BC3747" s="23"/>
      <c r="BD3747" s="23"/>
      <c r="BE3747" s="23"/>
      <c r="BF3747" s="23"/>
    </row>
    <row r="3748" spans="40:58">
      <c r="AN3748" s="23"/>
      <c r="AO3748" s="23"/>
      <c r="AP3748" s="23"/>
      <c r="AQ3748" s="23"/>
      <c r="AR3748" s="23"/>
      <c r="AS3748" s="23"/>
      <c r="AT3748" s="23"/>
      <c r="AU3748" s="23"/>
      <c r="AV3748" s="23"/>
      <c r="AW3748" s="23"/>
      <c r="AX3748" s="23"/>
      <c r="AY3748" s="23"/>
      <c r="AZ3748" s="23"/>
      <c r="BA3748" s="23"/>
      <c r="BB3748" s="23"/>
      <c r="BC3748" s="23"/>
      <c r="BD3748" s="23"/>
      <c r="BE3748" s="23"/>
      <c r="BF3748" s="23"/>
    </row>
    <row r="3749" spans="40:58">
      <c r="AN3749" s="23"/>
      <c r="AO3749" s="23"/>
      <c r="AP3749" s="23"/>
      <c r="AQ3749" s="23"/>
      <c r="AR3749" s="23"/>
      <c r="AS3749" s="23"/>
      <c r="AT3749" s="23"/>
      <c r="AU3749" s="23"/>
      <c r="AV3749" s="23"/>
      <c r="AW3749" s="23"/>
      <c r="AX3749" s="23"/>
      <c r="AY3749" s="23"/>
      <c r="AZ3749" s="23"/>
      <c r="BA3749" s="23"/>
      <c r="BB3749" s="23"/>
      <c r="BC3749" s="23"/>
      <c r="BD3749" s="23"/>
      <c r="BE3749" s="23"/>
      <c r="BF3749" s="23"/>
    </row>
    <row r="3750" spans="40:58">
      <c r="AN3750" s="23"/>
      <c r="AO3750" s="23"/>
      <c r="AP3750" s="23"/>
      <c r="AQ3750" s="23"/>
      <c r="AR3750" s="23"/>
      <c r="AS3750" s="23"/>
      <c r="AT3750" s="23"/>
      <c r="AU3750" s="23"/>
      <c r="AV3750" s="23"/>
      <c r="AW3750" s="23"/>
      <c r="AX3750" s="23"/>
      <c r="AY3750" s="23"/>
      <c r="AZ3750" s="23"/>
      <c r="BA3750" s="23"/>
      <c r="BB3750" s="23"/>
      <c r="BC3750" s="23"/>
      <c r="BD3750" s="23"/>
      <c r="BE3750" s="23"/>
      <c r="BF3750" s="23"/>
    </row>
    <row r="3751" spans="40:58">
      <c r="AN3751" s="23"/>
      <c r="AO3751" s="23"/>
      <c r="AP3751" s="23"/>
      <c r="AQ3751" s="23"/>
      <c r="AR3751" s="23"/>
      <c r="AS3751" s="23"/>
      <c r="AT3751" s="23"/>
      <c r="AU3751" s="23"/>
      <c r="AV3751" s="23"/>
      <c r="AW3751" s="23"/>
      <c r="AX3751" s="23"/>
      <c r="AY3751" s="23"/>
      <c r="AZ3751" s="23"/>
      <c r="BA3751" s="23"/>
      <c r="BB3751" s="23"/>
      <c r="BC3751" s="23"/>
      <c r="BD3751" s="23"/>
      <c r="BE3751" s="23"/>
      <c r="BF3751" s="23"/>
    </row>
    <row r="3752" spans="40:58">
      <c r="AN3752" s="23"/>
      <c r="AO3752" s="23"/>
      <c r="AP3752" s="23"/>
      <c r="AQ3752" s="23"/>
      <c r="AR3752" s="23"/>
      <c r="AS3752" s="23"/>
      <c r="AT3752" s="23"/>
      <c r="AU3752" s="23"/>
      <c r="AV3752" s="23"/>
      <c r="AW3752" s="23"/>
      <c r="AX3752" s="23"/>
      <c r="AY3752" s="23"/>
      <c r="AZ3752" s="23"/>
      <c r="BA3752" s="23"/>
      <c r="BB3752" s="23"/>
      <c r="BC3752" s="23"/>
      <c r="BD3752" s="23"/>
      <c r="BE3752" s="23"/>
      <c r="BF3752" s="23"/>
    </row>
    <row r="3753" spans="40:58">
      <c r="AN3753" s="23"/>
      <c r="AO3753" s="23"/>
      <c r="AP3753" s="23"/>
      <c r="AQ3753" s="23"/>
      <c r="AR3753" s="23"/>
      <c r="AS3753" s="23"/>
      <c r="AT3753" s="23"/>
      <c r="AU3753" s="23"/>
      <c r="AV3753" s="23"/>
      <c r="AW3753" s="23"/>
      <c r="AX3753" s="23"/>
      <c r="AY3753" s="23"/>
      <c r="AZ3753" s="23"/>
      <c r="BA3753" s="23"/>
      <c r="BB3753" s="23"/>
      <c r="BC3753" s="23"/>
      <c r="BD3753" s="23"/>
      <c r="BE3753" s="23"/>
      <c r="BF3753" s="23"/>
    </row>
    <row r="3754" spans="40:58">
      <c r="AN3754" s="23"/>
      <c r="AO3754" s="23"/>
      <c r="AP3754" s="23"/>
      <c r="AQ3754" s="23"/>
      <c r="AR3754" s="23"/>
      <c r="AS3754" s="23"/>
      <c r="AT3754" s="23"/>
      <c r="AU3754" s="23"/>
      <c r="AV3754" s="23"/>
      <c r="AW3754" s="23"/>
      <c r="AX3754" s="23"/>
      <c r="AY3754" s="23"/>
      <c r="AZ3754" s="23"/>
      <c r="BA3754" s="23"/>
      <c r="BB3754" s="23"/>
      <c r="BC3754" s="23"/>
      <c r="BD3754" s="23"/>
      <c r="BE3754" s="23"/>
      <c r="BF3754" s="23"/>
    </row>
    <row r="3755" spans="40:58">
      <c r="AN3755" s="23"/>
      <c r="AO3755" s="23"/>
      <c r="AP3755" s="23"/>
      <c r="AQ3755" s="23"/>
      <c r="AR3755" s="23"/>
      <c r="AS3755" s="23"/>
      <c r="AT3755" s="23"/>
      <c r="AU3755" s="23"/>
      <c r="AV3755" s="23"/>
      <c r="AW3755" s="23"/>
      <c r="AX3755" s="23"/>
      <c r="AY3755" s="23"/>
      <c r="AZ3755" s="23"/>
      <c r="BA3755" s="23"/>
      <c r="BB3755" s="23"/>
      <c r="BC3755" s="23"/>
      <c r="BD3755" s="23"/>
      <c r="BE3755" s="23"/>
      <c r="BF3755" s="23"/>
    </row>
    <row r="3756" spans="40:58">
      <c r="AN3756" s="23"/>
      <c r="AO3756" s="23"/>
      <c r="AP3756" s="23"/>
      <c r="AQ3756" s="23"/>
      <c r="AR3756" s="23"/>
      <c r="AS3756" s="23"/>
      <c r="AT3756" s="23"/>
      <c r="AU3756" s="23"/>
      <c r="AV3756" s="23"/>
      <c r="AW3756" s="23"/>
      <c r="AX3756" s="23"/>
      <c r="AY3756" s="23"/>
      <c r="AZ3756" s="23"/>
      <c r="BA3756" s="23"/>
      <c r="BB3756" s="23"/>
      <c r="BC3756" s="23"/>
      <c r="BD3756" s="23"/>
      <c r="BE3756" s="23"/>
      <c r="BF3756" s="23"/>
    </row>
    <row r="3757" spans="40:58">
      <c r="AN3757" s="23"/>
      <c r="AO3757" s="23"/>
      <c r="AP3757" s="23"/>
      <c r="AQ3757" s="23"/>
      <c r="AR3757" s="23"/>
      <c r="AS3757" s="23"/>
      <c r="AT3757" s="23"/>
      <c r="AU3757" s="23"/>
      <c r="AV3757" s="23"/>
      <c r="AW3757" s="23"/>
      <c r="AX3757" s="23"/>
      <c r="AY3757" s="23"/>
      <c r="AZ3757" s="23"/>
      <c r="BA3757" s="23"/>
      <c r="BB3757" s="23"/>
      <c r="BC3757" s="23"/>
      <c r="BD3757" s="23"/>
      <c r="BE3757" s="23"/>
      <c r="BF3757" s="23"/>
    </row>
    <row r="3758" spans="40:58">
      <c r="AN3758" s="23"/>
      <c r="AO3758" s="23"/>
      <c r="AP3758" s="23"/>
      <c r="AQ3758" s="23"/>
      <c r="AR3758" s="23"/>
      <c r="AS3758" s="23"/>
      <c r="AT3758" s="23"/>
      <c r="AU3758" s="23"/>
      <c r="AV3758" s="23"/>
      <c r="AW3758" s="23"/>
      <c r="AX3758" s="23"/>
      <c r="AY3758" s="23"/>
      <c r="AZ3758" s="23"/>
      <c r="BA3758" s="23"/>
      <c r="BB3758" s="23"/>
      <c r="BC3758" s="23"/>
      <c r="BD3758" s="23"/>
      <c r="BE3758" s="23"/>
      <c r="BF3758" s="23"/>
    </row>
    <row r="3759" spans="40:58">
      <c r="AN3759" s="23"/>
      <c r="AO3759" s="23"/>
      <c r="AP3759" s="23"/>
      <c r="AQ3759" s="23"/>
      <c r="AR3759" s="23"/>
      <c r="AS3759" s="23"/>
      <c r="AT3759" s="23"/>
      <c r="AU3759" s="23"/>
      <c r="AV3759" s="23"/>
      <c r="AW3759" s="23"/>
      <c r="AX3759" s="23"/>
      <c r="AY3759" s="23"/>
      <c r="AZ3759" s="23"/>
      <c r="BA3759" s="23"/>
      <c r="BB3759" s="23"/>
      <c r="BC3759" s="23"/>
      <c r="BD3759" s="23"/>
      <c r="BE3759" s="23"/>
      <c r="BF3759" s="23"/>
    </row>
    <row r="3760" spans="40:58">
      <c r="AN3760" s="23"/>
      <c r="AO3760" s="23"/>
      <c r="AP3760" s="23"/>
      <c r="AQ3760" s="23"/>
      <c r="AR3760" s="23"/>
      <c r="AS3760" s="23"/>
      <c r="AT3760" s="23"/>
      <c r="AU3760" s="23"/>
      <c r="AV3760" s="23"/>
      <c r="AW3760" s="23"/>
      <c r="AX3760" s="23"/>
      <c r="AY3760" s="23"/>
      <c r="AZ3760" s="23"/>
      <c r="BA3760" s="23"/>
      <c r="BB3760" s="23"/>
      <c r="BC3760" s="23"/>
      <c r="BD3760" s="23"/>
      <c r="BE3760" s="23"/>
      <c r="BF3760" s="23"/>
    </row>
    <row r="3761" spans="40:58">
      <c r="AN3761" s="23"/>
      <c r="AO3761" s="23"/>
      <c r="AP3761" s="23"/>
      <c r="AQ3761" s="23"/>
      <c r="AR3761" s="23"/>
      <c r="AS3761" s="23"/>
      <c r="AT3761" s="23"/>
      <c r="AU3761" s="23"/>
      <c r="AV3761" s="23"/>
      <c r="AW3761" s="23"/>
      <c r="AX3761" s="23"/>
      <c r="AY3761" s="23"/>
      <c r="AZ3761" s="23"/>
      <c r="BA3761" s="23"/>
      <c r="BB3761" s="23"/>
      <c r="BC3761" s="23"/>
      <c r="BD3761" s="23"/>
      <c r="BE3761" s="23"/>
      <c r="BF3761" s="23"/>
    </row>
    <row r="3762" spans="40:58">
      <c r="AN3762" s="23"/>
      <c r="AO3762" s="23"/>
      <c r="AP3762" s="23"/>
      <c r="AQ3762" s="23"/>
      <c r="AR3762" s="23"/>
      <c r="AS3762" s="23"/>
      <c r="AT3762" s="23"/>
      <c r="AU3762" s="23"/>
      <c r="AV3762" s="23"/>
      <c r="AW3762" s="23"/>
      <c r="AX3762" s="23"/>
      <c r="AY3762" s="23"/>
      <c r="AZ3762" s="23"/>
      <c r="BA3762" s="23"/>
      <c r="BB3762" s="23"/>
      <c r="BC3762" s="23"/>
      <c r="BD3762" s="23"/>
      <c r="BE3762" s="23"/>
      <c r="BF3762" s="23"/>
    </row>
    <row r="3763" spans="40:58">
      <c r="AN3763" s="23"/>
      <c r="AO3763" s="23"/>
      <c r="AP3763" s="23"/>
      <c r="AQ3763" s="23"/>
      <c r="AR3763" s="23"/>
      <c r="AS3763" s="23"/>
      <c r="AT3763" s="23"/>
      <c r="AU3763" s="23"/>
      <c r="AV3763" s="23"/>
      <c r="AW3763" s="23"/>
      <c r="AX3763" s="23"/>
      <c r="AY3763" s="23"/>
      <c r="AZ3763" s="23"/>
      <c r="BA3763" s="23"/>
      <c r="BB3763" s="23"/>
      <c r="BC3763" s="23"/>
      <c r="BD3763" s="23"/>
      <c r="BE3763" s="23"/>
      <c r="BF3763" s="23"/>
    </row>
    <row r="3764" spans="40:58">
      <c r="AN3764" s="23"/>
      <c r="AO3764" s="23"/>
      <c r="AP3764" s="23"/>
      <c r="AQ3764" s="23"/>
      <c r="AR3764" s="23"/>
      <c r="AS3764" s="23"/>
      <c r="AT3764" s="23"/>
      <c r="AU3764" s="23"/>
      <c r="AV3764" s="23"/>
      <c r="AW3764" s="23"/>
      <c r="AX3764" s="23"/>
      <c r="AY3764" s="23"/>
      <c r="AZ3764" s="23"/>
      <c r="BA3764" s="23"/>
      <c r="BB3764" s="23"/>
      <c r="BC3764" s="23"/>
      <c r="BD3764" s="23"/>
      <c r="BE3764" s="23"/>
      <c r="BF3764" s="23"/>
    </row>
    <row r="3765" spans="40:58">
      <c r="AN3765" s="23"/>
      <c r="AO3765" s="23"/>
      <c r="AP3765" s="23"/>
      <c r="AQ3765" s="23"/>
      <c r="AR3765" s="23"/>
      <c r="AS3765" s="23"/>
      <c r="AT3765" s="23"/>
      <c r="AU3765" s="23"/>
      <c r="AV3765" s="23"/>
      <c r="AW3765" s="23"/>
      <c r="AX3765" s="23"/>
      <c r="AY3765" s="23"/>
      <c r="AZ3765" s="23"/>
      <c r="BA3765" s="23"/>
      <c r="BB3765" s="23"/>
      <c r="BC3765" s="23"/>
      <c r="BD3765" s="23"/>
      <c r="BE3765" s="23"/>
      <c r="BF3765" s="23"/>
    </row>
    <row r="3766" spans="40:58">
      <c r="AN3766" s="23"/>
      <c r="AO3766" s="23"/>
      <c r="AP3766" s="23"/>
      <c r="AQ3766" s="23"/>
      <c r="AR3766" s="23"/>
      <c r="AS3766" s="23"/>
      <c r="AT3766" s="23"/>
      <c r="AU3766" s="23"/>
      <c r="AV3766" s="23"/>
      <c r="AW3766" s="23"/>
      <c r="AX3766" s="23"/>
      <c r="AY3766" s="23"/>
      <c r="AZ3766" s="23"/>
      <c r="BA3766" s="23"/>
      <c r="BB3766" s="23"/>
      <c r="BC3766" s="23"/>
      <c r="BD3766" s="23"/>
      <c r="BE3766" s="23"/>
      <c r="BF3766" s="23"/>
    </row>
    <row r="3767" spans="40:58">
      <c r="AN3767" s="23"/>
      <c r="AO3767" s="23"/>
      <c r="AP3767" s="23"/>
      <c r="AQ3767" s="23"/>
      <c r="AR3767" s="23"/>
      <c r="AS3767" s="23"/>
      <c r="AT3767" s="23"/>
      <c r="AU3767" s="23"/>
      <c r="AV3767" s="23"/>
      <c r="AW3767" s="23"/>
      <c r="AX3767" s="23"/>
      <c r="AY3767" s="23"/>
      <c r="AZ3767" s="23"/>
      <c r="BA3767" s="23"/>
      <c r="BB3767" s="23"/>
      <c r="BC3767" s="23"/>
      <c r="BD3767" s="23"/>
      <c r="BE3767" s="23"/>
      <c r="BF3767" s="23"/>
    </row>
    <row r="3768" spans="40:58">
      <c r="AN3768" s="23"/>
      <c r="AO3768" s="23"/>
      <c r="AP3768" s="23"/>
      <c r="AQ3768" s="23"/>
      <c r="AR3768" s="23"/>
      <c r="AS3768" s="23"/>
      <c r="AT3768" s="23"/>
      <c r="AU3768" s="23"/>
      <c r="AV3768" s="23"/>
      <c r="AW3768" s="23"/>
      <c r="AX3768" s="23"/>
      <c r="AY3768" s="23"/>
      <c r="AZ3768" s="23"/>
      <c r="BA3768" s="23"/>
      <c r="BB3768" s="23"/>
      <c r="BC3768" s="23"/>
      <c r="BD3768" s="23"/>
      <c r="BE3768" s="23"/>
      <c r="BF3768" s="23"/>
    </row>
    <row r="3769" spans="40:58">
      <c r="AN3769" s="23"/>
      <c r="AO3769" s="23"/>
      <c r="AP3769" s="23"/>
      <c r="AQ3769" s="23"/>
      <c r="AR3769" s="23"/>
      <c r="AS3769" s="23"/>
      <c r="AT3769" s="23"/>
      <c r="AU3769" s="23"/>
      <c r="AV3769" s="23"/>
      <c r="AW3769" s="23"/>
      <c r="AX3769" s="23"/>
      <c r="AY3769" s="23"/>
      <c r="AZ3769" s="23"/>
      <c r="BA3769" s="23"/>
      <c r="BB3769" s="23"/>
      <c r="BC3769" s="23"/>
      <c r="BD3769" s="23"/>
      <c r="BE3769" s="23"/>
      <c r="BF3769" s="23"/>
    </row>
    <row r="3770" spans="40:58">
      <c r="AN3770" s="23"/>
      <c r="AO3770" s="23"/>
      <c r="AP3770" s="23"/>
      <c r="AQ3770" s="23"/>
      <c r="AR3770" s="23"/>
      <c r="AS3770" s="23"/>
      <c r="AT3770" s="23"/>
      <c r="AU3770" s="23"/>
      <c r="AV3770" s="23"/>
      <c r="AW3770" s="23"/>
      <c r="AX3770" s="23"/>
      <c r="AY3770" s="23"/>
      <c r="AZ3770" s="23"/>
      <c r="BA3770" s="23"/>
      <c r="BB3770" s="23"/>
      <c r="BC3770" s="23"/>
      <c r="BD3770" s="23"/>
      <c r="BE3770" s="23"/>
      <c r="BF3770" s="23"/>
    </row>
    <row r="3771" spans="40:58">
      <c r="AN3771" s="23"/>
      <c r="AO3771" s="23"/>
      <c r="AP3771" s="23"/>
      <c r="AQ3771" s="23"/>
      <c r="AR3771" s="23"/>
      <c r="AS3771" s="23"/>
      <c r="AT3771" s="23"/>
      <c r="AU3771" s="23"/>
      <c r="AV3771" s="23"/>
      <c r="AW3771" s="23"/>
      <c r="AX3771" s="23"/>
      <c r="AY3771" s="23"/>
      <c r="AZ3771" s="23"/>
      <c r="BA3771" s="23"/>
      <c r="BB3771" s="23"/>
      <c r="BC3771" s="23"/>
      <c r="BD3771" s="23"/>
      <c r="BE3771" s="23"/>
      <c r="BF3771" s="23"/>
    </row>
    <row r="3772" spans="40:58">
      <c r="AN3772" s="23"/>
      <c r="AO3772" s="23"/>
      <c r="AP3772" s="23"/>
      <c r="AQ3772" s="23"/>
      <c r="AR3772" s="23"/>
      <c r="AS3772" s="23"/>
      <c r="AT3772" s="23"/>
      <c r="AU3772" s="23"/>
      <c r="AV3772" s="23"/>
      <c r="AW3772" s="23"/>
      <c r="AX3772" s="23"/>
      <c r="AY3772" s="23"/>
      <c r="AZ3772" s="23"/>
      <c r="BA3772" s="23"/>
      <c r="BB3772" s="23"/>
      <c r="BC3772" s="23"/>
      <c r="BD3772" s="23"/>
      <c r="BE3772" s="23"/>
      <c r="BF3772" s="23"/>
    </row>
    <row r="3773" spans="40:58">
      <c r="AN3773" s="23"/>
      <c r="AO3773" s="23"/>
      <c r="AP3773" s="23"/>
      <c r="AQ3773" s="23"/>
      <c r="AR3773" s="23"/>
      <c r="AS3773" s="23"/>
      <c r="AT3773" s="23"/>
      <c r="AU3773" s="23"/>
      <c r="AV3773" s="23"/>
      <c r="AW3773" s="23"/>
      <c r="AX3773" s="23"/>
      <c r="AY3773" s="23"/>
      <c r="AZ3773" s="23"/>
      <c r="BA3773" s="23"/>
      <c r="BB3773" s="23"/>
      <c r="BC3773" s="23"/>
      <c r="BD3773" s="23"/>
      <c r="BE3773" s="23"/>
      <c r="BF3773" s="23"/>
    </row>
    <row r="3774" spans="40:58">
      <c r="AN3774" s="23"/>
      <c r="AO3774" s="23"/>
      <c r="AP3774" s="23"/>
      <c r="AQ3774" s="23"/>
      <c r="AR3774" s="23"/>
      <c r="AS3774" s="23"/>
      <c r="AT3774" s="23"/>
      <c r="AU3774" s="23"/>
      <c r="AV3774" s="23"/>
      <c r="AW3774" s="23"/>
      <c r="AX3774" s="23"/>
      <c r="AY3774" s="23"/>
      <c r="AZ3774" s="23"/>
      <c r="BA3774" s="23"/>
      <c r="BB3774" s="23"/>
      <c r="BC3774" s="23"/>
      <c r="BD3774" s="23"/>
      <c r="BE3774" s="23"/>
      <c r="BF3774" s="23"/>
    </row>
    <row r="3775" spans="40:58">
      <c r="AN3775" s="23"/>
      <c r="AO3775" s="23"/>
      <c r="AP3775" s="23"/>
      <c r="AQ3775" s="23"/>
      <c r="AR3775" s="23"/>
      <c r="AS3775" s="23"/>
      <c r="AT3775" s="23"/>
      <c r="AU3775" s="23"/>
      <c r="AV3775" s="23"/>
      <c r="AW3775" s="23"/>
      <c r="AX3775" s="23"/>
      <c r="AY3775" s="23"/>
      <c r="AZ3775" s="23"/>
      <c r="BA3775" s="23"/>
      <c r="BB3775" s="23"/>
      <c r="BC3775" s="23"/>
      <c r="BD3775" s="23"/>
      <c r="BE3775" s="23"/>
      <c r="BF3775" s="23"/>
    </row>
    <row r="3776" spans="40:58">
      <c r="AN3776" s="23"/>
      <c r="AO3776" s="23"/>
      <c r="AP3776" s="23"/>
      <c r="AQ3776" s="23"/>
      <c r="AR3776" s="23"/>
      <c r="AS3776" s="23"/>
      <c r="AT3776" s="23"/>
      <c r="AU3776" s="23"/>
      <c r="AV3776" s="23"/>
      <c r="AW3776" s="23"/>
      <c r="AX3776" s="23"/>
      <c r="AY3776" s="23"/>
      <c r="AZ3776" s="23"/>
      <c r="BA3776" s="23"/>
      <c r="BB3776" s="23"/>
      <c r="BC3776" s="23"/>
      <c r="BD3776" s="23"/>
      <c r="BE3776" s="23"/>
      <c r="BF3776" s="23"/>
    </row>
    <row r="3777" spans="40:58">
      <c r="AN3777" s="23"/>
      <c r="AO3777" s="23"/>
      <c r="AP3777" s="23"/>
      <c r="AQ3777" s="23"/>
      <c r="AR3777" s="23"/>
      <c r="AS3777" s="23"/>
      <c r="AT3777" s="23"/>
      <c r="AU3777" s="23"/>
      <c r="AV3777" s="23"/>
      <c r="AW3777" s="23"/>
      <c r="AX3777" s="23"/>
      <c r="AY3777" s="23"/>
      <c r="AZ3777" s="23"/>
      <c r="BA3777" s="23"/>
      <c r="BB3777" s="23"/>
      <c r="BC3777" s="23"/>
      <c r="BD3777" s="23"/>
      <c r="BE3777" s="23"/>
      <c r="BF3777" s="23"/>
    </row>
    <row r="3778" spans="40:58">
      <c r="AN3778" s="23"/>
      <c r="AO3778" s="23"/>
      <c r="AP3778" s="23"/>
      <c r="AQ3778" s="23"/>
      <c r="AR3778" s="23"/>
      <c r="AS3778" s="23"/>
      <c r="AT3778" s="23"/>
      <c r="AU3778" s="23"/>
      <c r="AV3778" s="23"/>
      <c r="AW3778" s="23"/>
      <c r="AX3778" s="23"/>
      <c r="AY3778" s="23"/>
      <c r="AZ3778" s="23"/>
      <c r="BA3778" s="23"/>
      <c r="BB3778" s="23"/>
      <c r="BC3778" s="23"/>
      <c r="BD3778" s="23"/>
      <c r="BE3778" s="23"/>
      <c r="BF3778" s="23"/>
    </row>
    <row r="3779" spans="40:58">
      <c r="AN3779" s="23"/>
      <c r="AO3779" s="23"/>
      <c r="AP3779" s="23"/>
      <c r="AQ3779" s="23"/>
      <c r="AR3779" s="23"/>
      <c r="AS3779" s="23"/>
      <c r="AT3779" s="23"/>
      <c r="AU3779" s="23"/>
      <c r="AV3779" s="23"/>
      <c r="AW3779" s="23"/>
      <c r="AX3779" s="23"/>
      <c r="AY3779" s="23"/>
      <c r="AZ3779" s="23"/>
      <c r="BA3779" s="23"/>
      <c r="BB3779" s="23"/>
      <c r="BC3779" s="23"/>
      <c r="BD3779" s="23"/>
      <c r="BE3779" s="23"/>
      <c r="BF3779" s="23"/>
    </row>
    <row r="3780" spans="40:58">
      <c r="AN3780" s="23"/>
      <c r="AO3780" s="23"/>
      <c r="AP3780" s="23"/>
      <c r="AQ3780" s="23"/>
      <c r="AR3780" s="23"/>
      <c r="AS3780" s="23"/>
      <c r="AT3780" s="23"/>
      <c r="AU3780" s="23"/>
      <c r="AV3780" s="23"/>
      <c r="AW3780" s="23"/>
      <c r="AX3780" s="23"/>
      <c r="AY3780" s="23"/>
      <c r="AZ3780" s="23"/>
      <c r="BA3780" s="23"/>
      <c r="BB3780" s="23"/>
      <c r="BC3780" s="23"/>
      <c r="BD3780" s="23"/>
      <c r="BE3780" s="23"/>
      <c r="BF3780" s="23"/>
    </row>
    <row r="3781" spans="40:58">
      <c r="AN3781" s="23"/>
      <c r="AO3781" s="23"/>
      <c r="AP3781" s="23"/>
      <c r="AQ3781" s="23"/>
      <c r="AR3781" s="23"/>
      <c r="AS3781" s="23"/>
      <c r="AT3781" s="23"/>
      <c r="AU3781" s="23"/>
      <c r="AV3781" s="23"/>
      <c r="AW3781" s="23"/>
      <c r="AX3781" s="23"/>
      <c r="AY3781" s="23"/>
      <c r="AZ3781" s="23"/>
      <c r="BA3781" s="23"/>
      <c r="BB3781" s="23"/>
      <c r="BC3781" s="23"/>
      <c r="BD3781" s="23"/>
      <c r="BE3781" s="23"/>
      <c r="BF3781" s="23"/>
    </row>
    <row r="3782" spans="40:58">
      <c r="AN3782" s="23"/>
      <c r="AO3782" s="23"/>
      <c r="AP3782" s="23"/>
      <c r="AQ3782" s="23"/>
      <c r="AR3782" s="23"/>
      <c r="AS3782" s="23"/>
      <c r="AT3782" s="23"/>
      <c r="AU3782" s="23"/>
      <c r="AV3782" s="23"/>
      <c r="AW3782" s="23"/>
      <c r="AX3782" s="23"/>
      <c r="AY3782" s="23"/>
      <c r="AZ3782" s="23"/>
      <c r="BA3782" s="23"/>
      <c r="BB3782" s="23"/>
      <c r="BC3782" s="23"/>
      <c r="BD3782" s="23"/>
      <c r="BE3782" s="23"/>
      <c r="BF3782" s="23"/>
    </row>
    <row r="3783" spans="40:58">
      <c r="AN3783" s="23"/>
      <c r="AO3783" s="23"/>
      <c r="AP3783" s="23"/>
      <c r="AQ3783" s="23"/>
      <c r="AR3783" s="23"/>
      <c r="AS3783" s="23"/>
      <c r="AT3783" s="23"/>
      <c r="AU3783" s="23"/>
      <c r="AV3783" s="23"/>
      <c r="AW3783" s="23"/>
      <c r="AX3783" s="23"/>
      <c r="AY3783" s="23"/>
      <c r="AZ3783" s="23"/>
      <c r="BA3783" s="23"/>
      <c r="BB3783" s="23"/>
      <c r="BC3783" s="23"/>
      <c r="BD3783" s="23"/>
      <c r="BE3783" s="23"/>
      <c r="BF3783" s="23"/>
    </row>
    <row r="3784" spans="40:58">
      <c r="AN3784" s="23"/>
      <c r="AO3784" s="23"/>
      <c r="AP3784" s="23"/>
      <c r="AQ3784" s="23"/>
      <c r="AR3784" s="23"/>
      <c r="AS3784" s="23"/>
      <c r="AT3784" s="23"/>
      <c r="AU3784" s="23"/>
      <c r="AV3784" s="23"/>
      <c r="AW3784" s="23"/>
      <c r="AX3784" s="23"/>
      <c r="AY3784" s="23"/>
      <c r="AZ3784" s="23"/>
      <c r="BA3784" s="23"/>
      <c r="BB3784" s="23"/>
      <c r="BC3784" s="23"/>
      <c r="BD3784" s="23"/>
      <c r="BE3784" s="23"/>
      <c r="BF3784" s="23"/>
    </row>
    <row r="3785" spans="40:58">
      <c r="AN3785" s="23"/>
      <c r="AO3785" s="23"/>
      <c r="AP3785" s="23"/>
      <c r="AQ3785" s="23"/>
      <c r="AR3785" s="23"/>
      <c r="AS3785" s="23"/>
      <c r="AT3785" s="23"/>
      <c r="AU3785" s="23"/>
      <c r="AV3785" s="23"/>
      <c r="AW3785" s="23"/>
      <c r="AX3785" s="23"/>
      <c r="AY3785" s="23"/>
      <c r="AZ3785" s="23"/>
      <c r="BA3785" s="23"/>
      <c r="BB3785" s="23"/>
      <c r="BC3785" s="23"/>
      <c r="BD3785" s="23"/>
      <c r="BE3785" s="23"/>
      <c r="BF3785" s="23"/>
    </row>
    <row r="3786" spans="40:58">
      <c r="AN3786" s="23"/>
      <c r="AO3786" s="23"/>
      <c r="AP3786" s="23"/>
      <c r="AQ3786" s="23"/>
      <c r="AR3786" s="23"/>
      <c r="AS3786" s="23"/>
      <c r="AT3786" s="23"/>
      <c r="AU3786" s="23"/>
      <c r="AV3786" s="23"/>
      <c r="AW3786" s="23"/>
      <c r="AX3786" s="23"/>
      <c r="AY3786" s="23"/>
      <c r="AZ3786" s="23"/>
      <c r="BA3786" s="23"/>
      <c r="BB3786" s="23"/>
      <c r="BC3786" s="23"/>
      <c r="BD3786" s="23"/>
      <c r="BE3786" s="23"/>
      <c r="BF3786" s="23"/>
    </row>
    <row r="3787" spans="40:58">
      <c r="AN3787" s="23"/>
      <c r="AO3787" s="23"/>
      <c r="AP3787" s="23"/>
      <c r="AQ3787" s="23"/>
      <c r="AR3787" s="23"/>
      <c r="AS3787" s="23"/>
      <c r="AT3787" s="23"/>
      <c r="AU3787" s="23"/>
      <c r="AV3787" s="23"/>
      <c r="AW3787" s="23"/>
      <c r="AX3787" s="23"/>
      <c r="AY3787" s="23"/>
      <c r="AZ3787" s="23"/>
      <c r="BA3787" s="23"/>
      <c r="BB3787" s="23"/>
      <c r="BC3787" s="23"/>
      <c r="BD3787" s="23"/>
      <c r="BE3787" s="23"/>
      <c r="BF3787" s="23"/>
    </row>
    <row r="3788" spans="40:58">
      <c r="AN3788" s="23"/>
      <c r="AO3788" s="23"/>
      <c r="AP3788" s="23"/>
      <c r="AQ3788" s="23"/>
      <c r="AR3788" s="23"/>
      <c r="AS3788" s="23"/>
      <c r="AT3788" s="23"/>
      <c r="AU3788" s="23"/>
      <c r="AV3788" s="23"/>
      <c r="AW3788" s="23"/>
      <c r="AX3788" s="23"/>
      <c r="AY3788" s="23"/>
      <c r="AZ3788" s="23"/>
      <c r="BA3788" s="23"/>
      <c r="BB3788" s="23"/>
      <c r="BC3788" s="23"/>
      <c r="BD3788" s="23"/>
      <c r="BE3788" s="23"/>
      <c r="BF3788" s="23"/>
    </row>
    <row r="3789" spans="40:58">
      <c r="AN3789" s="23"/>
      <c r="AO3789" s="23"/>
      <c r="AP3789" s="23"/>
      <c r="AQ3789" s="23"/>
      <c r="AR3789" s="23"/>
      <c r="AS3789" s="23"/>
      <c r="AT3789" s="23"/>
      <c r="AU3789" s="23"/>
      <c r="AV3789" s="23"/>
      <c r="AW3789" s="23"/>
      <c r="AX3789" s="23"/>
      <c r="AY3789" s="23"/>
      <c r="AZ3789" s="23"/>
      <c r="BA3789" s="23"/>
      <c r="BB3789" s="23"/>
      <c r="BC3789" s="23"/>
      <c r="BD3789" s="23"/>
      <c r="BE3789" s="23"/>
      <c r="BF3789" s="23"/>
    </row>
    <row r="3790" spans="40:58">
      <c r="AN3790" s="23"/>
      <c r="AO3790" s="23"/>
      <c r="AP3790" s="23"/>
      <c r="AQ3790" s="23"/>
      <c r="AR3790" s="23"/>
      <c r="AS3790" s="23"/>
      <c r="AT3790" s="23"/>
      <c r="AU3790" s="23"/>
      <c r="AV3790" s="23"/>
      <c r="AW3790" s="23"/>
      <c r="AX3790" s="23"/>
      <c r="AY3790" s="23"/>
      <c r="AZ3790" s="23"/>
      <c r="BA3790" s="23"/>
      <c r="BB3790" s="23"/>
      <c r="BC3790" s="23"/>
      <c r="BD3790" s="23"/>
      <c r="BE3790" s="23"/>
      <c r="BF3790" s="23"/>
    </row>
    <row r="3791" spans="40:58">
      <c r="AN3791" s="23"/>
      <c r="AO3791" s="23"/>
      <c r="AP3791" s="23"/>
      <c r="AQ3791" s="23"/>
      <c r="AR3791" s="23"/>
      <c r="AS3791" s="23"/>
      <c r="AT3791" s="23"/>
      <c r="AU3791" s="23"/>
      <c r="AV3791" s="23"/>
      <c r="AW3791" s="23"/>
      <c r="AX3791" s="23"/>
      <c r="AY3791" s="23"/>
      <c r="AZ3791" s="23"/>
      <c r="BA3791" s="23"/>
      <c r="BB3791" s="23"/>
      <c r="BC3791" s="23"/>
      <c r="BD3791" s="23"/>
      <c r="BE3791" s="23"/>
      <c r="BF3791" s="23"/>
    </row>
    <row r="3792" spans="40:58">
      <c r="AN3792" s="23"/>
      <c r="AO3792" s="23"/>
      <c r="AP3792" s="23"/>
      <c r="AQ3792" s="23"/>
      <c r="AR3792" s="23"/>
      <c r="AS3792" s="23"/>
      <c r="AT3792" s="23"/>
      <c r="AU3792" s="23"/>
      <c r="AV3792" s="23"/>
      <c r="AW3792" s="23"/>
      <c r="AX3792" s="23"/>
      <c r="AY3792" s="23"/>
      <c r="AZ3792" s="23"/>
      <c r="BA3792" s="23"/>
      <c r="BB3792" s="23"/>
      <c r="BC3792" s="23"/>
      <c r="BD3792" s="23"/>
      <c r="BE3792" s="23"/>
      <c r="BF3792" s="23"/>
    </row>
    <row r="3793" spans="40:58">
      <c r="AN3793" s="23"/>
      <c r="AO3793" s="23"/>
      <c r="AP3793" s="23"/>
      <c r="AQ3793" s="23"/>
      <c r="AR3793" s="23"/>
      <c r="AS3793" s="23"/>
      <c r="AT3793" s="23"/>
      <c r="AU3793" s="23"/>
      <c r="AV3793" s="23"/>
      <c r="AW3793" s="23"/>
      <c r="AX3793" s="23"/>
      <c r="AY3793" s="23"/>
      <c r="AZ3793" s="23"/>
      <c r="BA3793" s="23"/>
      <c r="BB3793" s="23"/>
      <c r="BC3793" s="23"/>
      <c r="BD3793" s="23"/>
      <c r="BE3793" s="23"/>
      <c r="BF3793" s="23"/>
    </row>
    <row r="3794" spans="40:58">
      <c r="AN3794" s="23"/>
      <c r="AO3794" s="23"/>
      <c r="AP3794" s="23"/>
      <c r="AQ3794" s="23"/>
      <c r="AR3794" s="23"/>
      <c r="AS3794" s="23"/>
      <c r="AT3794" s="23"/>
      <c r="AU3794" s="23"/>
      <c r="AV3794" s="23"/>
      <c r="AW3794" s="23"/>
      <c r="AX3794" s="23"/>
      <c r="AY3794" s="23"/>
      <c r="AZ3794" s="23"/>
      <c r="BA3794" s="23"/>
      <c r="BB3794" s="23"/>
      <c r="BC3794" s="23"/>
      <c r="BD3794" s="23"/>
      <c r="BE3794" s="23"/>
      <c r="BF3794" s="23"/>
    </row>
    <row r="3795" spans="40:58">
      <c r="AN3795" s="23"/>
      <c r="AO3795" s="23"/>
      <c r="AP3795" s="23"/>
      <c r="AQ3795" s="23"/>
      <c r="AR3795" s="23"/>
      <c r="AS3795" s="23"/>
      <c r="AT3795" s="23"/>
      <c r="AU3795" s="23"/>
      <c r="AV3795" s="23"/>
      <c r="AW3795" s="23"/>
      <c r="AX3795" s="23"/>
      <c r="AY3795" s="23"/>
      <c r="AZ3795" s="23"/>
      <c r="BA3795" s="23"/>
      <c r="BB3795" s="23"/>
      <c r="BC3795" s="23"/>
      <c r="BD3795" s="23"/>
      <c r="BE3795" s="23"/>
      <c r="BF3795" s="23"/>
    </row>
    <row r="3796" spans="40:58">
      <c r="AN3796" s="23"/>
      <c r="AO3796" s="23"/>
      <c r="AP3796" s="23"/>
      <c r="AQ3796" s="23"/>
      <c r="AR3796" s="23"/>
      <c r="AS3796" s="23"/>
      <c r="AT3796" s="23"/>
      <c r="AU3796" s="23"/>
      <c r="AV3796" s="23"/>
      <c r="AW3796" s="23"/>
      <c r="AX3796" s="23"/>
      <c r="AY3796" s="23"/>
      <c r="AZ3796" s="23"/>
      <c r="BA3796" s="23"/>
      <c r="BB3796" s="23"/>
      <c r="BC3796" s="23"/>
      <c r="BD3796" s="23"/>
      <c r="BE3796" s="23"/>
      <c r="BF3796" s="23"/>
    </row>
    <row r="3797" spans="40:58">
      <c r="AN3797" s="23"/>
      <c r="AO3797" s="23"/>
      <c r="AP3797" s="23"/>
      <c r="AQ3797" s="23"/>
      <c r="AR3797" s="23"/>
      <c r="AS3797" s="23"/>
      <c r="AT3797" s="23"/>
      <c r="AU3797" s="23"/>
      <c r="AV3797" s="23"/>
      <c r="AW3797" s="23"/>
      <c r="AX3797" s="23"/>
      <c r="AY3797" s="23"/>
      <c r="AZ3797" s="23"/>
      <c r="BA3797" s="23"/>
      <c r="BB3797" s="23"/>
      <c r="BC3797" s="23"/>
      <c r="BD3797" s="23"/>
      <c r="BE3797" s="23"/>
      <c r="BF3797" s="23"/>
    </row>
    <row r="3798" spans="40:58">
      <c r="AN3798" s="23"/>
      <c r="AO3798" s="23"/>
      <c r="AP3798" s="23"/>
      <c r="AQ3798" s="23"/>
      <c r="AR3798" s="23"/>
      <c r="AS3798" s="23"/>
      <c r="AT3798" s="23"/>
      <c r="AU3798" s="23"/>
      <c r="AV3798" s="23"/>
      <c r="AW3798" s="23"/>
      <c r="AX3798" s="23"/>
      <c r="AY3798" s="23"/>
      <c r="AZ3798" s="23"/>
      <c r="BA3798" s="23"/>
      <c r="BB3798" s="23"/>
      <c r="BC3798" s="23"/>
      <c r="BD3798" s="23"/>
      <c r="BE3798" s="23"/>
      <c r="BF3798" s="23"/>
    </row>
    <row r="3799" spans="40:58">
      <c r="AN3799" s="23"/>
      <c r="AO3799" s="23"/>
      <c r="AP3799" s="23"/>
      <c r="AQ3799" s="23"/>
      <c r="AR3799" s="23"/>
      <c r="AS3799" s="23"/>
      <c r="AT3799" s="23"/>
      <c r="AU3799" s="23"/>
      <c r="AV3799" s="23"/>
      <c r="AW3799" s="23"/>
      <c r="AX3799" s="23"/>
      <c r="AY3799" s="23"/>
      <c r="AZ3799" s="23"/>
      <c r="BA3799" s="23"/>
      <c r="BB3799" s="23"/>
      <c r="BC3799" s="23"/>
      <c r="BD3799" s="23"/>
      <c r="BE3799" s="23"/>
      <c r="BF3799" s="23"/>
    </row>
    <row r="3800" spans="40:58">
      <c r="AN3800" s="23"/>
      <c r="AO3800" s="23"/>
      <c r="AP3800" s="23"/>
      <c r="AQ3800" s="23"/>
      <c r="AR3800" s="23"/>
      <c r="AS3800" s="23"/>
      <c r="AT3800" s="23"/>
      <c r="AU3800" s="23"/>
      <c r="AV3800" s="23"/>
      <c r="AW3800" s="23"/>
      <c r="AX3800" s="23"/>
      <c r="AY3800" s="23"/>
      <c r="AZ3800" s="23"/>
      <c r="BA3800" s="23"/>
      <c r="BB3800" s="23"/>
      <c r="BC3800" s="23"/>
      <c r="BD3800" s="23"/>
      <c r="BE3800" s="23"/>
      <c r="BF3800" s="23"/>
    </row>
    <row r="3801" spans="40:58">
      <c r="AN3801" s="23"/>
      <c r="AO3801" s="23"/>
      <c r="AP3801" s="23"/>
      <c r="AQ3801" s="23"/>
      <c r="AR3801" s="23"/>
      <c r="AS3801" s="23"/>
      <c r="AT3801" s="23"/>
      <c r="AU3801" s="23"/>
      <c r="AV3801" s="23"/>
      <c r="AW3801" s="23"/>
      <c r="AX3801" s="23"/>
      <c r="AY3801" s="23"/>
      <c r="AZ3801" s="23"/>
      <c r="BA3801" s="23"/>
      <c r="BB3801" s="23"/>
      <c r="BC3801" s="23"/>
      <c r="BD3801" s="23"/>
      <c r="BE3801" s="23"/>
      <c r="BF3801" s="23"/>
    </row>
    <row r="3802" spans="40:58">
      <c r="AN3802" s="23"/>
      <c r="AO3802" s="23"/>
      <c r="AP3802" s="23"/>
      <c r="AQ3802" s="23"/>
      <c r="AR3802" s="23"/>
      <c r="AS3802" s="23"/>
      <c r="AT3802" s="23"/>
      <c r="AU3802" s="23"/>
      <c r="AV3802" s="23"/>
      <c r="AW3802" s="23"/>
      <c r="AX3802" s="23"/>
      <c r="AY3802" s="23"/>
      <c r="AZ3802" s="23"/>
      <c r="BA3802" s="23"/>
      <c r="BB3802" s="23"/>
      <c r="BC3802" s="23"/>
      <c r="BD3802" s="23"/>
      <c r="BE3802" s="23"/>
      <c r="BF3802" s="23"/>
    </row>
    <row r="3803" spans="40:58">
      <c r="AN3803" s="23"/>
      <c r="AO3803" s="23"/>
      <c r="AP3803" s="23"/>
      <c r="AQ3803" s="23"/>
      <c r="AR3803" s="23"/>
      <c r="AS3803" s="23"/>
      <c r="AT3803" s="23"/>
      <c r="AU3803" s="23"/>
      <c r="AV3803" s="23"/>
      <c r="AW3803" s="23"/>
      <c r="AX3803" s="23"/>
      <c r="AY3803" s="23"/>
      <c r="AZ3803" s="23"/>
      <c r="BA3803" s="23"/>
      <c r="BB3803" s="23"/>
      <c r="BC3803" s="23"/>
      <c r="BD3803" s="23"/>
      <c r="BE3803" s="23"/>
      <c r="BF3803" s="23"/>
    </row>
    <row r="3804" spans="40:58">
      <c r="AN3804" s="23"/>
      <c r="AO3804" s="23"/>
      <c r="AP3804" s="23"/>
      <c r="AQ3804" s="23"/>
      <c r="AR3804" s="23"/>
      <c r="AS3804" s="23"/>
      <c r="AT3804" s="23"/>
      <c r="AU3804" s="23"/>
      <c r="AV3804" s="23"/>
      <c r="AW3804" s="23"/>
      <c r="AX3804" s="23"/>
      <c r="AY3804" s="23"/>
      <c r="AZ3804" s="23"/>
      <c r="BA3804" s="23"/>
      <c r="BB3804" s="23"/>
      <c r="BC3804" s="23"/>
      <c r="BD3804" s="23"/>
      <c r="BE3804" s="23"/>
      <c r="BF3804" s="23"/>
    </row>
    <row r="3805" spans="40:58">
      <c r="AN3805" s="23"/>
      <c r="AO3805" s="23"/>
      <c r="AP3805" s="23"/>
      <c r="AQ3805" s="23"/>
      <c r="AR3805" s="23"/>
      <c r="AS3805" s="23"/>
      <c r="AT3805" s="23"/>
      <c r="AU3805" s="23"/>
      <c r="AV3805" s="23"/>
      <c r="AW3805" s="23"/>
      <c r="AX3805" s="23"/>
      <c r="AY3805" s="23"/>
      <c r="AZ3805" s="23"/>
      <c r="BA3805" s="23"/>
      <c r="BB3805" s="23"/>
      <c r="BC3805" s="23"/>
      <c r="BD3805" s="23"/>
      <c r="BE3805" s="23"/>
      <c r="BF3805" s="23"/>
    </row>
    <row r="3806" spans="40:58">
      <c r="AN3806" s="23"/>
      <c r="AO3806" s="23"/>
      <c r="AP3806" s="23"/>
      <c r="AQ3806" s="23"/>
      <c r="AR3806" s="23"/>
      <c r="AS3806" s="23"/>
      <c r="AT3806" s="23"/>
      <c r="AU3806" s="23"/>
      <c r="AV3806" s="23"/>
      <c r="AW3806" s="23"/>
      <c r="AX3806" s="23"/>
      <c r="AY3806" s="23"/>
      <c r="AZ3806" s="23"/>
      <c r="BA3806" s="23"/>
      <c r="BB3806" s="23"/>
      <c r="BC3806" s="23"/>
      <c r="BD3806" s="23"/>
      <c r="BE3806" s="23"/>
      <c r="BF3806" s="23"/>
    </row>
    <row r="3807" spans="40:58">
      <c r="AN3807" s="23"/>
      <c r="AO3807" s="23"/>
      <c r="AP3807" s="23"/>
      <c r="AQ3807" s="23"/>
      <c r="AR3807" s="23"/>
      <c r="AS3807" s="23"/>
      <c r="AT3807" s="23"/>
      <c r="AU3807" s="23"/>
      <c r="AV3807" s="23"/>
      <c r="AW3807" s="23"/>
      <c r="AX3807" s="23"/>
      <c r="AY3807" s="23"/>
      <c r="AZ3807" s="23"/>
      <c r="BA3807" s="23"/>
      <c r="BB3807" s="23"/>
      <c r="BC3807" s="23"/>
      <c r="BD3807" s="23"/>
      <c r="BE3807" s="23"/>
      <c r="BF3807" s="23"/>
    </row>
    <row r="3808" spans="40:58">
      <c r="AN3808" s="23"/>
      <c r="AO3808" s="23"/>
      <c r="AP3808" s="23"/>
      <c r="AQ3808" s="23"/>
      <c r="AR3808" s="23"/>
      <c r="AS3808" s="23"/>
      <c r="AT3808" s="23"/>
      <c r="AU3808" s="23"/>
      <c r="AV3808" s="23"/>
      <c r="AW3808" s="23"/>
      <c r="AX3808" s="23"/>
      <c r="AY3808" s="23"/>
      <c r="AZ3808" s="23"/>
      <c r="BA3808" s="23"/>
      <c r="BB3808" s="23"/>
      <c r="BC3808" s="23"/>
      <c r="BD3808" s="23"/>
      <c r="BE3808" s="23"/>
      <c r="BF3808" s="23"/>
    </row>
    <row r="3809" spans="40:58">
      <c r="AN3809" s="23"/>
      <c r="AO3809" s="23"/>
      <c r="AP3809" s="23"/>
      <c r="AQ3809" s="23"/>
      <c r="AR3809" s="23"/>
      <c r="AS3809" s="23"/>
      <c r="AT3809" s="23"/>
      <c r="AU3809" s="23"/>
      <c r="AV3809" s="23"/>
      <c r="AW3809" s="23"/>
      <c r="AX3809" s="23"/>
      <c r="AY3809" s="23"/>
      <c r="AZ3809" s="23"/>
      <c r="BA3809" s="23"/>
      <c r="BB3809" s="23"/>
      <c r="BC3809" s="23"/>
      <c r="BD3809" s="23"/>
      <c r="BE3809" s="23"/>
      <c r="BF3809" s="23"/>
    </row>
    <row r="3810" spans="40:58">
      <c r="AN3810" s="23"/>
      <c r="AO3810" s="23"/>
      <c r="AP3810" s="23"/>
      <c r="AQ3810" s="23"/>
      <c r="AR3810" s="23"/>
      <c r="AS3810" s="23"/>
      <c r="AT3810" s="23"/>
      <c r="AU3810" s="23"/>
      <c r="AV3810" s="23"/>
      <c r="AW3810" s="23"/>
      <c r="AX3810" s="23"/>
      <c r="AY3810" s="23"/>
      <c r="AZ3810" s="23"/>
      <c r="BA3810" s="23"/>
      <c r="BB3810" s="23"/>
      <c r="BC3810" s="23"/>
      <c r="BD3810" s="23"/>
      <c r="BE3810" s="23"/>
      <c r="BF3810" s="23"/>
    </row>
    <row r="3811" spans="40:58">
      <c r="AN3811" s="23"/>
      <c r="AO3811" s="23"/>
      <c r="AP3811" s="23"/>
      <c r="AQ3811" s="23"/>
      <c r="AR3811" s="23"/>
      <c r="AS3811" s="23"/>
      <c r="AT3811" s="23"/>
      <c r="AU3811" s="23"/>
      <c r="AV3811" s="23"/>
      <c r="AW3811" s="23"/>
      <c r="AX3811" s="23"/>
      <c r="AY3811" s="23"/>
      <c r="AZ3811" s="23"/>
      <c r="BA3811" s="23"/>
      <c r="BB3811" s="23"/>
      <c r="BC3811" s="23"/>
      <c r="BD3811" s="23"/>
      <c r="BE3811" s="23"/>
      <c r="BF3811" s="23"/>
    </row>
    <row r="3812" spans="40:58">
      <c r="AN3812" s="23"/>
      <c r="AO3812" s="23"/>
      <c r="AP3812" s="23"/>
      <c r="AQ3812" s="23"/>
      <c r="AR3812" s="23"/>
      <c r="AS3812" s="23"/>
      <c r="AT3812" s="23"/>
      <c r="AU3812" s="23"/>
      <c r="AV3812" s="23"/>
      <c r="AW3812" s="23"/>
      <c r="AX3812" s="23"/>
      <c r="AY3812" s="23"/>
      <c r="AZ3812" s="23"/>
      <c r="BA3812" s="23"/>
      <c r="BB3812" s="23"/>
      <c r="BC3812" s="23"/>
      <c r="BD3812" s="23"/>
      <c r="BE3812" s="23"/>
      <c r="BF3812" s="23"/>
    </row>
    <row r="3813" spans="40:58">
      <c r="AN3813" s="23"/>
      <c r="AO3813" s="23"/>
      <c r="AP3813" s="23"/>
      <c r="AQ3813" s="23"/>
      <c r="AR3813" s="23"/>
      <c r="AS3813" s="23"/>
      <c r="AT3813" s="23"/>
      <c r="AU3813" s="23"/>
      <c r="AV3813" s="23"/>
      <c r="AW3813" s="23"/>
      <c r="AX3813" s="23"/>
      <c r="AY3813" s="23"/>
      <c r="AZ3813" s="23"/>
      <c r="BA3813" s="23"/>
      <c r="BB3813" s="23"/>
      <c r="BC3813" s="23"/>
      <c r="BD3813" s="23"/>
      <c r="BE3813" s="23"/>
      <c r="BF3813" s="23"/>
    </row>
    <row r="3814" spans="40:58">
      <c r="AN3814" s="23"/>
      <c r="AO3814" s="23"/>
      <c r="AP3814" s="23"/>
      <c r="AQ3814" s="23"/>
      <c r="AR3814" s="23"/>
      <c r="AS3814" s="23"/>
      <c r="AT3814" s="23"/>
      <c r="AU3814" s="23"/>
      <c r="AV3814" s="23"/>
      <c r="AW3814" s="23"/>
      <c r="AX3814" s="23"/>
      <c r="AY3814" s="23"/>
      <c r="AZ3814" s="23"/>
      <c r="BA3814" s="23"/>
      <c r="BB3814" s="23"/>
      <c r="BC3814" s="23"/>
      <c r="BD3814" s="23"/>
      <c r="BE3814" s="23"/>
      <c r="BF3814" s="23"/>
    </row>
    <row r="3815" spans="40:58">
      <c r="AN3815" s="23"/>
      <c r="AO3815" s="23"/>
      <c r="AP3815" s="23"/>
      <c r="AQ3815" s="23"/>
      <c r="AR3815" s="23"/>
      <c r="AS3815" s="23"/>
      <c r="AT3815" s="23"/>
      <c r="AU3815" s="23"/>
      <c r="AV3815" s="23"/>
      <c r="AW3815" s="23"/>
      <c r="AX3815" s="23"/>
      <c r="AY3815" s="23"/>
      <c r="AZ3815" s="23"/>
      <c r="BA3815" s="23"/>
      <c r="BB3815" s="23"/>
      <c r="BC3815" s="23"/>
      <c r="BD3815" s="23"/>
      <c r="BE3815" s="23"/>
      <c r="BF3815" s="23"/>
    </row>
    <row r="3816" spans="40:58">
      <c r="AN3816" s="23"/>
      <c r="AO3816" s="23"/>
      <c r="AP3816" s="23"/>
      <c r="AQ3816" s="23"/>
      <c r="AR3816" s="23"/>
      <c r="AS3816" s="23"/>
      <c r="AT3816" s="23"/>
      <c r="AU3816" s="23"/>
      <c r="AV3816" s="23"/>
      <c r="AW3816" s="23"/>
      <c r="AX3816" s="23"/>
      <c r="AY3816" s="23"/>
      <c r="AZ3816" s="23"/>
      <c r="BA3816" s="23"/>
      <c r="BB3816" s="23"/>
      <c r="BC3816" s="23"/>
      <c r="BD3816" s="23"/>
      <c r="BE3816" s="23"/>
      <c r="BF3816" s="23"/>
    </row>
    <row r="3817" spans="40:58">
      <c r="AN3817" s="23"/>
      <c r="AO3817" s="23"/>
      <c r="AP3817" s="23"/>
      <c r="AQ3817" s="23"/>
      <c r="AR3817" s="23"/>
      <c r="AS3817" s="23"/>
      <c r="AT3817" s="23"/>
      <c r="AU3817" s="23"/>
      <c r="AV3817" s="23"/>
      <c r="AW3817" s="23"/>
      <c r="AX3817" s="23"/>
      <c r="AY3817" s="23"/>
      <c r="AZ3817" s="23"/>
      <c r="BA3817" s="23"/>
      <c r="BB3817" s="23"/>
      <c r="BC3817" s="23"/>
      <c r="BD3817" s="23"/>
      <c r="BE3817" s="23"/>
      <c r="BF3817" s="23"/>
    </row>
    <row r="3818" spans="40:58">
      <c r="AN3818" s="23"/>
      <c r="AO3818" s="23"/>
      <c r="AP3818" s="23"/>
      <c r="AQ3818" s="23"/>
      <c r="AR3818" s="23"/>
      <c r="AS3818" s="23"/>
      <c r="AT3818" s="23"/>
      <c r="AU3818" s="23"/>
      <c r="AV3818" s="23"/>
      <c r="AW3818" s="23"/>
      <c r="AX3818" s="23"/>
      <c r="AY3818" s="23"/>
      <c r="AZ3818" s="23"/>
      <c r="BA3818" s="23"/>
      <c r="BB3818" s="23"/>
      <c r="BC3818" s="23"/>
      <c r="BD3818" s="23"/>
      <c r="BE3818" s="23"/>
      <c r="BF3818" s="23"/>
    </row>
    <row r="3819" spans="40:58">
      <c r="AN3819" s="23"/>
      <c r="AO3819" s="23"/>
      <c r="AP3819" s="23"/>
      <c r="AQ3819" s="23"/>
      <c r="AR3819" s="23"/>
      <c r="AS3819" s="23"/>
      <c r="AT3819" s="23"/>
      <c r="AU3819" s="23"/>
      <c r="AV3819" s="23"/>
      <c r="AW3819" s="23"/>
      <c r="AX3819" s="23"/>
      <c r="AY3819" s="23"/>
      <c r="AZ3819" s="23"/>
      <c r="BA3819" s="23"/>
      <c r="BB3819" s="23"/>
      <c r="BC3819" s="23"/>
      <c r="BD3819" s="23"/>
      <c r="BE3819" s="23"/>
      <c r="BF3819" s="23"/>
    </row>
    <row r="3820" spans="40:58">
      <c r="AN3820" s="23"/>
      <c r="AO3820" s="23"/>
      <c r="AP3820" s="23"/>
      <c r="AQ3820" s="23"/>
      <c r="AR3820" s="23"/>
      <c r="AS3820" s="23"/>
      <c r="AT3820" s="23"/>
      <c r="AU3820" s="23"/>
      <c r="AV3820" s="23"/>
      <c r="AW3820" s="23"/>
      <c r="AX3820" s="23"/>
      <c r="AY3820" s="23"/>
      <c r="AZ3820" s="23"/>
      <c r="BA3820" s="23"/>
      <c r="BB3820" s="23"/>
      <c r="BC3820" s="23"/>
      <c r="BD3820" s="23"/>
      <c r="BE3820" s="23"/>
      <c r="BF3820" s="23"/>
    </row>
    <row r="3821" spans="40:58">
      <c r="AN3821" s="23"/>
      <c r="AO3821" s="23"/>
      <c r="AP3821" s="23"/>
      <c r="AQ3821" s="23"/>
      <c r="AR3821" s="23"/>
      <c r="AS3821" s="23"/>
      <c r="AT3821" s="23"/>
      <c r="AU3821" s="23"/>
      <c r="AV3821" s="23"/>
      <c r="AW3821" s="23"/>
      <c r="AX3821" s="23"/>
      <c r="AY3821" s="23"/>
      <c r="AZ3821" s="23"/>
      <c r="BA3821" s="23"/>
      <c r="BB3821" s="23"/>
      <c r="BC3821" s="23"/>
      <c r="BD3821" s="23"/>
      <c r="BE3821" s="23"/>
      <c r="BF3821" s="23"/>
    </row>
    <row r="3822" spans="40:58">
      <c r="AN3822" s="23"/>
      <c r="AO3822" s="23"/>
      <c r="AP3822" s="23"/>
      <c r="AQ3822" s="23"/>
      <c r="AR3822" s="23"/>
      <c r="AS3822" s="23"/>
      <c r="AT3822" s="23"/>
      <c r="AU3822" s="23"/>
      <c r="AV3822" s="23"/>
      <c r="AW3822" s="23"/>
      <c r="AX3822" s="23"/>
      <c r="AY3822" s="23"/>
      <c r="AZ3822" s="23"/>
      <c r="BA3822" s="23"/>
      <c r="BB3822" s="23"/>
      <c r="BC3822" s="23"/>
      <c r="BD3822" s="23"/>
      <c r="BE3822" s="23"/>
      <c r="BF3822" s="23"/>
    </row>
    <row r="3823" spans="40:58">
      <c r="AN3823" s="23"/>
      <c r="AO3823" s="23"/>
      <c r="AP3823" s="23"/>
      <c r="AQ3823" s="23"/>
      <c r="AR3823" s="23"/>
      <c r="AS3823" s="23"/>
      <c r="AT3823" s="23"/>
      <c r="AU3823" s="23"/>
      <c r="AV3823" s="23"/>
      <c r="AW3823" s="23"/>
      <c r="AX3823" s="23"/>
      <c r="AY3823" s="23"/>
      <c r="AZ3823" s="23"/>
      <c r="BA3823" s="23"/>
      <c r="BB3823" s="23"/>
      <c r="BC3823" s="23"/>
      <c r="BD3823" s="23"/>
      <c r="BE3823" s="23"/>
      <c r="BF3823" s="23"/>
    </row>
    <row r="3824" spans="40:58">
      <c r="AN3824" s="23"/>
      <c r="AO3824" s="23"/>
      <c r="AP3824" s="23"/>
      <c r="AQ3824" s="23"/>
      <c r="AR3824" s="23"/>
      <c r="AS3824" s="23"/>
      <c r="AT3824" s="23"/>
      <c r="AU3824" s="23"/>
      <c r="AV3824" s="23"/>
      <c r="AW3824" s="23"/>
      <c r="AX3824" s="23"/>
      <c r="AY3824" s="23"/>
      <c r="AZ3824" s="23"/>
      <c r="BA3824" s="23"/>
      <c r="BB3824" s="23"/>
      <c r="BC3824" s="23"/>
      <c r="BD3824" s="23"/>
      <c r="BE3824" s="23"/>
      <c r="BF3824" s="23"/>
    </row>
    <row r="3825" spans="40:58">
      <c r="AN3825" s="23"/>
      <c r="AO3825" s="23"/>
      <c r="AP3825" s="23"/>
      <c r="AQ3825" s="23"/>
      <c r="AR3825" s="23"/>
      <c r="AS3825" s="23"/>
      <c r="AT3825" s="23"/>
      <c r="AU3825" s="23"/>
      <c r="AV3825" s="23"/>
      <c r="AW3825" s="23"/>
      <c r="AX3825" s="23"/>
      <c r="AY3825" s="23"/>
      <c r="AZ3825" s="23"/>
      <c r="BA3825" s="23"/>
      <c r="BB3825" s="23"/>
      <c r="BC3825" s="23"/>
      <c r="BD3825" s="23"/>
      <c r="BE3825" s="23"/>
      <c r="BF3825" s="23"/>
    </row>
    <row r="3826" spans="40:58">
      <c r="AN3826" s="23"/>
      <c r="AO3826" s="23"/>
      <c r="AP3826" s="23"/>
      <c r="AQ3826" s="23"/>
      <c r="AR3826" s="23"/>
      <c r="AS3826" s="23"/>
      <c r="AT3826" s="23"/>
      <c r="AU3826" s="23"/>
      <c r="AV3826" s="23"/>
      <c r="AW3826" s="23"/>
      <c r="AX3826" s="23"/>
      <c r="AY3826" s="23"/>
      <c r="AZ3826" s="23"/>
      <c r="BA3826" s="23"/>
      <c r="BB3826" s="23"/>
      <c r="BC3826" s="23"/>
      <c r="BD3826" s="23"/>
      <c r="BE3826" s="23"/>
      <c r="BF3826" s="23"/>
    </row>
    <row r="3827" spans="40:58">
      <c r="AN3827" s="23"/>
      <c r="AO3827" s="23"/>
      <c r="AP3827" s="23"/>
      <c r="AQ3827" s="23"/>
      <c r="AR3827" s="23"/>
      <c r="AS3827" s="23"/>
      <c r="AT3827" s="23"/>
      <c r="AU3827" s="23"/>
      <c r="AV3827" s="23"/>
      <c r="AW3827" s="23"/>
      <c r="AX3827" s="23"/>
      <c r="AY3827" s="23"/>
      <c r="AZ3827" s="23"/>
      <c r="BA3827" s="23"/>
      <c r="BB3827" s="23"/>
      <c r="BC3827" s="23"/>
      <c r="BD3827" s="23"/>
      <c r="BE3827" s="23"/>
      <c r="BF3827" s="23"/>
    </row>
    <row r="3828" spans="40:58">
      <c r="AN3828" s="23"/>
      <c r="AO3828" s="23"/>
      <c r="AP3828" s="23"/>
      <c r="AQ3828" s="23"/>
      <c r="AR3828" s="23"/>
      <c r="AS3828" s="23"/>
      <c r="AT3828" s="23"/>
      <c r="AU3828" s="23"/>
      <c r="AV3828" s="23"/>
      <c r="AW3828" s="23"/>
      <c r="AX3828" s="23"/>
      <c r="AY3828" s="23"/>
      <c r="AZ3828" s="23"/>
      <c r="BA3828" s="23"/>
      <c r="BB3828" s="23"/>
      <c r="BC3828" s="23"/>
      <c r="BD3828" s="23"/>
      <c r="BE3828" s="23"/>
      <c r="BF3828" s="23"/>
    </row>
    <row r="3829" spans="40:58">
      <c r="AN3829" s="23"/>
      <c r="AO3829" s="23"/>
      <c r="AP3829" s="23"/>
      <c r="AQ3829" s="23"/>
      <c r="AR3829" s="23"/>
      <c r="AS3829" s="23"/>
      <c r="AT3829" s="23"/>
      <c r="AU3829" s="23"/>
      <c r="AV3829" s="23"/>
      <c r="AW3829" s="23"/>
      <c r="AX3829" s="23"/>
      <c r="AY3829" s="23"/>
      <c r="AZ3829" s="23"/>
      <c r="BA3829" s="23"/>
      <c r="BB3829" s="23"/>
      <c r="BC3829" s="23"/>
      <c r="BD3829" s="23"/>
      <c r="BE3829" s="23"/>
      <c r="BF3829" s="23"/>
    </row>
    <row r="3830" spans="40:58">
      <c r="AN3830" s="23"/>
      <c r="AO3830" s="23"/>
      <c r="AP3830" s="23"/>
      <c r="AQ3830" s="23"/>
      <c r="AR3830" s="23"/>
      <c r="AS3830" s="23"/>
      <c r="AT3830" s="23"/>
      <c r="AU3830" s="23"/>
      <c r="AV3830" s="23"/>
      <c r="AW3830" s="23"/>
      <c r="AX3830" s="23"/>
      <c r="AY3830" s="23"/>
      <c r="AZ3830" s="23"/>
      <c r="BA3830" s="23"/>
      <c r="BB3830" s="23"/>
      <c r="BC3830" s="23"/>
      <c r="BD3830" s="23"/>
      <c r="BE3830" s="23"/>
      <c r="BF3830" s="23"/>
    </row>
    <row r="3831" spans="40:58">
      <c r="AN3831" s="23"/>
      <c r="AO3831" s="23"/>
      <c r="AP3831" s="23"/>
      <c r="AQ3831" s="23"/>
      <c r="AR3831" s="23"/>
      <c r="AS3831" s="23"/>
      <c r="AT3831" s="23"/>
      <c r="AU3831" s="23"/>
      <c r="AV3831" s="23"/>
      <c r="AW3831" s="23"/>
      <c r="AX3831" s="23"/>
      <c r="AY3831" s="23"/>
      <c r="AZ3831" s="23"/>
      <c r="BA3831" s="23"/>
      <c r="BB3831" s="23"/>
      <c r="BC3831" s="23"/>
      <c r="BD3831" s="23"/>
      <c r="BE3831" s="23"/>
      <c r="BF3831" s="23"/>
    </row>
    <row r="3832" spans="40:58">
      <c r="AN3832" s="23"/>
      <c r="AO3832" s="23"/>
      <c r="AP3832" s="23"/>
      <c r="AQ3832" s="23"/>
      <c r="AR3832" s="23"/>
      <c r="AS3832" s="23"/>
      <c r="AT3832" s="23"/>
      <c r="AU3832" s="23"/>
      <c r="AV3832" s="23"/>
      <c r="AW3832" s="23"/>
      <c r="AX3832" s="23"/>
      <c r="AY3832" s="23"/>
      <c r="AZ3832" s="23"/>
      <c r="BA3832" s="23"/>
      <c r="BB3832" s="23"/>
      <c r="BC3832" s="23"/>
      <c r="BD3832" s="23"/>
      <c r="BE3832" s="23"/>
      <c r="BF3832" s="23"/>
    </row>
    <row r="3833" spans="40:58">
      <c r="AN3833" s="23"/>
      <c r="AO3833" s="23"/>
      <c r="AP3833" s="23"/>
      <c r="AQ3833" s="23"/>
      <c r="AR3833" s="23"/>
      <c r="AS3833" s="23"/>
      <c r="AT3833" s="23"/>
      <c r="AU3833" s="23"/>
      <c r="AV3833" s="23"/>
      <c r="AW3833" s="23"/>
      <c r="AX3833" s="23"/>
      <c r="AY3833" s="23"/>
      <c r="AZ3833" s="23"/>
      <c r="BA3833" s="23"/>
      <c r="BB3833" s="23"/>
      <c r="BC3833" s="23"/>
      <c r="BD3833" s="23"/>
      <c r="BE3833" s="23"/>
      <c r="BF3833" s="23"/>
    </row>
    <row r="3834" spans="40:58">
      <c r="AN3834" s="23"/>
      <c r="AO3834" s="23"/>
      <c r="AP3834" s="23"/>
      <c r="AQ3834" s="23"/>
      <c r="AR3834" s="23"/>
      <c r="AS3834" s="23"/>
      <c r="AT3834" s="23"/>
      <c r="AU3834" s="23"/>
      <c r="AV3834" s="23"/>
      <c r="AW3834" s="23"/>
      <c r="AX3834" s="23"/>
      <c r="AY3834" s="23"/>
      <c r="AZ3834" s="23"/>
      <c r="BA3834" s="23"/>
      <c r="BB3834" s="23"/>
      <c r="BC3834" s="23"/>
      <c r="BD3834" s="23"/>
      <c r="BE3834" s="23"/>
      <c r="BF3834" s="23"/>
    </row>
    <row r="3835" spans="40:58">
      <c r="AN3835" s="23"/>
      <c r="AO3835" s="23"/>
      <c r="AP3835" s="23"/>
      <c r="AQ3835" s="23"/>
      <c r="AR3835" s="23"/>
      <c r="AS3835" s="23"/>
      <c r="AT3835" s="23"/>
      <c r="AU3835" s="23"/>
      <c r="AV3835" s="23"/>
      <c r="AW3835" s="23"/>
      <c r="AX3835" s="23"/>
      <c r="AY3835" s="23"/>
      <c r="AZ3835" s="23"/>
      <c r="BA3835" s="23"/>
      <c r="BB3835" s="23"/>
      <c r="BC3835" s="23"/>
      <c r="BD3835" s="23"/>
      <c r="BE3835" s="23"/>
      <c r="BF3835" s="23"/>
    </row>
    <row r="3836" spans="40:58">
      <c r="AN3836" s="23"/>
      <c r="AO3836" s="23"/>
      <c r="AP3836" s="23"/>
      <c r="AQ3836" s="23"/>
      <c r="AR3836" s="23"/>
      <c r="AS3836" s="23"/>
      <c r="AT3836" s="23"/>
      <c r="AU3836" s="23"/>
      <c r="AV3836" s="23"/>
      <c r="AW3836" s="23"/>
      <c r="AX3836" s="23"/>
      <c r="AY3836" s="23"/>
      <c r="AZ3836" s="23"/>
      <c r="BA3836" s="23"/>
      <c r="BB3836" s="23"/>
      <c r="BC3836" s="23"/>
      <c r="BD3836" s="23"/>
      <c r="BE3836" s="23"/>
      <c r="BF3836" s="23"/>
    </row>
    <row r="3837" spans="40:58">
      <c r="AN3837" s="23"/>
      <c r="AO3837" s="23"/>
      <c r="AP3837" s="23"/>
      <c r="AQ3837" s="23"/>
      <c r="AR3837" s="23"/>
      <c r="AS3837" s="23"/>
      <c r="AT3837" s="23"/>
      <c r="AU3837" s="23"/>
      <c r="AV3837" s="23"/>
      <c r="AW3837" s="23"/>
      <c r="AX3837" s="23"/>
      <c r="AY3837" s="23"/>
      <c r="AZ3837" s="23"/>
      <c r="BA3837" s="23"/>
      <c r="BB3837" s="23"/>
      <c r="BC3837" s="23"/>
      <c r="BD3837" s="23"/>
      <c r="BE3837" s="23"/>
      <c r="BF3837" s="23"/>
    </row>
    <row r="3838" spans="40:58">
      <c r="AN3838" s="23"/>
      <c r="AO3838" s="23"/>
      <c r="AP3838" s="23"/>
      <c r="AQ3838" s="23"/>
      <c r="AR3838" s="23"/>
      <c r="AS3838" s="23"/>
      <c r="AT3838" s="23"/>
      <c r="AU3838" s="23"/>
      <c r="AV3838" s="23"/>
      <c r="AW3838" s="23"/>
      <c r="AX3838" s="23"/>
      <c r="AY3838" s="23"/>
      <c r="AZ3838" s="23"/>
      <c r="BA3838" s="23"/>
      <c r="BB3838" s="23"/>
      <c r="BC3838" s="23"/>
      <c r="BD3838" s="23"/>
      <c r="BE3838" s="23"/>
      <c r="BF3838" s="23"/>
    </row>
    <row r="3839" spans="40:58">
      <c r="AN3839" s="23"/>
      <c r="AO3839" s="23"/>
      <c r="AP3839" s="23"/>
      <c r="AQ3839" s="23"/>
      <c r="AR3839" s="23"/>
      <c r="AS3839" s="23"/>
      <c r="AT3839" s="23"/>
      <c r="AU3839" s="23"/>
      <c r="AV3839" s="23"/>
      <c r="AW3839" s="23"/>
      <c r="AX3839" s="23"/>
      <c r="AY3839" s="23"/>
      <c r="AZ3839" s="23"/>
      <c r="BA3839" s="23"/>
      <c r="BB3839" s="23"/>
      <c r="BC3839" s="23"/>
      <c r="BD3839" s="23"/>
      <c r="BE3839" s="23"/>
      <c r="BF3839" s="23"/>
    </row>
    <row r="3840" spans="40:58">
      <c r="AN3840" s="23"/>
      <c r="AO3840" s="23"/>
      <c r="AP3840" s="23"/>
      <c r="AQ3840" s="23"/>
      <c r="AR3840" s="23"/>
      <c r="AS3840" s="23"/>
      <c r="AT3840" s="23"/>
      <c r="AU3840" s="23"/>
      <c r="AV3840" s="23"/>
      <c r="AW3840" s="23"/>
      <c r="AX3840" s="23"/>
      <c r="AY3840" s="23"/>
      <c r="AZ3840" s="23"/>
      <c r="BA3840" s="23"/>
      <c r="BB3840" s="23"/>
      <c r="BC3840" s="23"/>
      <c r="BD3840" s="23"/>
      <c r="BE3840" s="23"/>
      <c r="BF3840" s="23"/>
    </row>
    <row r="3841" spans="40:58">
      <c r="AN3841" s="23"/>
      <c r="AO3841" s="23"/>
      <c r="AP3841" s="23"/>
      <c r="AQ3841" s="23"/>
      <c r="AR3841" s="23"/>
      <c r="AS3841" s="23"/>
      <c r="AT3841" s="23"/>
      <c r="AU3841" s="23"/>
      <c r="AV3841" s="23"/>
      <c r="AW3841" s="23"/>
      <c r="AX3841" s="23"/>
      <c r="AY3841" s="23"/>
      <c r="AZ3841" s="23"/>
      <c r="BA3841" s="23"/>
      <c r="BB3841" s="23"/>
      <c r="BC3841" s="23"/>
      <c r="BD3841" s="23"/>
      <c r="BE3841" s="23"/>
      <c r="BF3841" s="23"/>
    </row>
    <row r="3842" spans="40:58">
      <c r="AN3842" s="23"/>
      <c r="AO3842" s="23"/>
      <c r="AP3842" s="23"/>
      <c r="AQ3842" s="23"/>
      <c r="AR3842" s="23"/>
      <c r="AS3842" s="23"/>
      <c r="AT3842" s="23"/>
      <c r="AU3842" s="23"/>
      <c r="AV3842" s="23"/>
      <c r="AW3842" s="23"/>
      <c r="AX3842" s="23"/>
      <c r="AY3842" s="23"/>
      <c r="AZ3842" s="23"/>
      <c r="BA3842" s="23"/>
      <c r="BB3842" s="23"/>
      <c r="BC3842" s="23"/>
      <c r="BD3842" s="23"/>
      <c r="BE3842" s="23"/>
      <c r="BF3842" s="23"/>
    </row>
    <row r="3843" spans="40:58">
      <c r="AN3843" s="23"/>
      <c r="AO3843" s="23"/>
      <c r="AP3843" s="23"/>
      <c r="AQ3843" s="23"/>
      <c r="AR3843" s="23"/>
      <c r="AS3843" s="23"/>
      <c r="AT3843" s="23"/>
      <c r="AU3843" s="23"/>
      <c r="AV3843" s="23"/>
      <c r="AW3843" s="23"/>
      <c r="AX3843" s="23"/>
      <c r="AY3843" s="23"/>
      <c r="AZ3843" s="23"/>
      <c r="BA3843" s="23"/>
      <c r="BB3843" s="23"/>
      <c r="BC3843" s="23"/>
      <c r="BD3843" s="23"/>
      <c r="BE3843" s="23"/>
      <c r="BF3843" s="23"/>
    </row>
    <row r="3844" spans="40:58">
      <c r="AN3844" s="23"/>
      <c r="AO3844" s="23"/>
      <c r="AP3844" s="23"/>
      <c r="AQ3844" s="23"/>
      <c r="AR3844" s="23"/>
      <c r="AS3844" s="23"/>
      <c r="AT3844" s="23"/>
      <c r="AU3844" s="23"/>
      <c r="AV3844" s="23"/>
      <c r="AW3844" s="23"/>
      <c r="AX3844" s="23"/>
      <c r="AY3844" s="23"/>
      <c r="AZ3844" s="23"/>
      <c r="BA3844" s="23"/>
      <c r="BB3844" s="23"/>
      <c r="BC3844" s="23"/>
      <c r="BD3844" s="23"/>
      <c r="BE3844" s="23"/>
      <c r="BF3844" s="23"/>
    </row>
    <row r="3845" spans="40:58">
      <c r="AN3845" s="23"/>
      <c r="AO3845" s="23"/>
      <c r="AP3845" s="23"/>
      <c r="AQ3845" s="23"/>
      <c r="AR3845" s="23"/>
      <c r="AS3845" s="23"/>
      <c r="AT3845" s="23"/>
      <c r="AU3845" s="23"/>
      <c r="AV3845" s="23"/>
      <c r="AW3845" s="23"/>
      <c r="AX3845" s="23"/>
      <c r="AY3845" s="23"/>
      <c r="AZ3845" s="23"/>
      <c r="BA3845" s="23"/>
      <c r="BB3845" s="23"/>
      <c r="BC3845" s="23"/>
      <c r="BD3845" s="23"/>
      <c r="BE3845" s="23"/>
      <c r="BF3845" s="23"/>
    </row>
    <row r="3846" spans="40:58">
      <c r="AN3846" s="23"/>
      <c r="AO3846" s="23"/>
      <c r="AP3846" s="23"/>
      <c r="AQ3846" s="23"/>
      <c r="AR3846" s="23"/>
      <c r="AS3846" s="23"/>
      <c r="AT3846" s="23"/>
      <c r="AU3846" s="23"/>
      <c r="AV3846" s="23"/>
      <c r="AW3846" s="23"/>
      <c r="AX3846" s="23"/>
      <c r="AY3846" s="23"/>
      <c r="AZ3846" s="23"/>
      <c r="BA3846" s="23"/>
      <c r="BB3846" s="23"/>
      <c r="BC3846" s="23"/>
      <c r="BD3846" s="23"/>
      <c r="BE3846" s="23"/>
      <c r="BF3846" s="23"/>
    </row>
    <row r="3847" spans="40:58">
      <c r="AN3847" s="23"/>
      <c r="AO3847" s="23"/>
      <c r="AP3847" s="23"/>
      <c r="AQ3847" s="23"/>
      <c r="AR3847" s="23"/>
      <c r="AS3847" s="23"/>
      <c r="AT3847" s="23"/>
      <c r="AU3847" s="23"/>
      <c r="AV3847" s="23"/>
      <c r="AW3847" s="23"/>
      <c r="AX3847" s="23"/>
      <c r="AY3847" s="23"/>
      <c r="AZ3847" s="23"/>
      <c r="BA3847" s="23"/>
      <c r="BB3847" s="23"/>
      <c r="BC3847" s="23"/>
      <c r="BD3847" s="23"/>
      <c r="BE3847" s="23"/>
      <c r="BF3847" s="23"/>
    </row>
    <row r="3848" spans="40:58">
      <c r="AN3848" s="23"/>
      <c r="AO3848" s="23"/>
      <c r="AP3848" s="23"/>
      <c r="AQ3848" s="23"/>
      <c r="AR3848" s="23"/>
      <c r="AS3848" s="23"/>
      <c r="AT3848" s="23"/>
      <c r="AU3848" s="23"/>
      <c r="AV3848" s="23"/>
      <c r="AW3848" s="23"/>
      <c r="AX3848" s="23"/>
      <c r="AY3848" s="23"/>
      <c r="AZ3848" s="23"/>
      <c r="BA3848" s="23"/>
      <c r="BB3848" s="23"/>
      <c r="BC3848" s="23"/>
      <c r="BD3848" s="23"/>
      <c r="BE3848" s="23"/>
      <c r="BF3848" s="23"/>
    </row>
    <row r="3849" spans="40:58">
      <c r="AN3849" s="23"/>
      <c r="AO3849" s="23"/>
      <c r="AP3849" s="23"/>
      <c r="AQ3849" s="23"/>
      <c r="AR3849" s="23"/>
      <c r="AS3849" s="23"/>
      <c r="AT3849" s="23"/>
      <c r="AU3849" s="23"/>
      <c r="AV3849" s="23"/>
      <c r="AW3849" s="23"/>
      <c r="AX3849" s="23"/>
      <c r="AY3849" s="23"/>
      <c r="AZ3849" s="23"/>
      <c r="BA3849" s="23"/>
      <c r="BB3849" s="23"/>
      <c r="BC3849" s="23"/>
      <c r="BD3849" s="23"/>
      <c r="BE3849" s="23"/>
      <c r="BF3849" s="23"/>
    </row>
    <row r="3850" spans="40:58">
      <c r="AN3850" s="23"/>
      <c r="AO3850" s="23"/>
      <c r="AP3850" s="23"/>
      <c r="AQ3850" s="23"/>
      <c r="AR3850" s="23"/>
      <c r="AS3850" s="23"/>
      <c r="AT3850" s="23"/>
      <c r="AU3850" s="23"/>
      <c r="AV3850" s="23"/>
      <c r="AW3850" s="23"/>
      <c r="AX3850" s="23"/>
      <c r="AY3850" s="23"/>
      <c r="AZ3850" s="23"/>
      <c r="BA3850" s="23"/>
      <c r="BB3850" s="23"/>
      <c r="BC3850" s="23"/>
      <c r="BD3850" s="23"/>
      <c r="BE3850" s="23"/>
      <c r="BF3850" s="23"/>
    </row>
    <row r="3851" spans="40:58">
      <c r="AN3851" s="23"/>
      <c r="AO3851" s="23"/>
      <c r="AP3851" s="23"/>
      <c r="AQ3851" s="23"/>
      <c r="AR3851" s="23"/>
      <c r="AS3851" s="23"/>
      <c r="AT3851" s="23"/>
      <c r="AU3851" s="23"/>
      <c r="AV3851" s="23"/>
      <c r="AW3851" s="23"/>
      <c r="AX3851" s="23"/>
      <c r="AY3851" s="23"/>
      <c r="AZ3851" s="23"/>
      <c r="BA3851" s="23"/>
      <c r="BB3851" s="23"/>
      <c r="BC3851" s="23"/>
      <c r="BD3851" s="23"/>
      <c r="BE3851" s="23"/>
      <c r="BF3851" s="23"/>
    </row>
    <row r="3852" spans="40:58">
      <c r="AN3852" s="23"/>
      <c r="AO3852" s="23"/>
      <c r="AP3852" s="23"/>
      <c r="AQ3852" s="23"/>
      <c r="AR3852" s="23"/>
      <c r="AS3852" s="23"/>
      <c r="AT3852" s="23"/>
      <c r="AU3852" s="23"/>
      <c r="AV3852" s="23"/>
      <c r="AW3852" s="23"/>
      <c r="AX3852" s="23"/>
      <c r="AY3852" s="23"/>
      <c r="AZ3852" s="23"/>
      <c r="BA3852" s="23"/>
      <c r="BB3852" s="23"/>
      <c r="BC3852" s="23"/>
      <c r="BD3852" s="23"/>
      <c r="BE3852" s="23"/>
      <c r="BF3852" s="23"/>
    </row>
    <row r="3853" spans="40:58">
      <c r="AN3853" s="23"/>
      <c r="AO3853" s="23"/>
      <c r="AP3853" s="23"/>
      <c r="AQ3853" s="23"/>
      <c r="AR3853" s="23"/>
      <c r="AS3853" s="23"/>
      <c r="AT3853" s="23"/>
      <c r="AU3853" s="23"/>
      <c r="AV3853" s="23"/>
      <c r="AW3853" s="23"/>
      <c r="AX3853" s="23"/>
      <c r="AY3853" s="23"/>
      <c r="AZ3853" s="23"/>
      <c r="BA3853" s="23"/>
      <c r="BB3853" s="23"/>
      <c r="BC3853" s="23"/>
      <c r="BD3853" s="23"/>
      <c r="BE3853" s="23"/>
      <c r="BF3853" s="23"/>
    </row>
    <row r="3854" spans="40:58">
      <c r="AN3854" s="23"/>
      <c r="AO3854" s="23"/>
      <c r="AP3854" s="23"/>
      <c r="AQ3854" s="23"/>
      <c r="AR3854" s="23"/>
      <c r="AS3854" s="23"/>
      <c r="AT3854" s="23"/>
      <c r="AU3854" s="23"/>
      <c r="AV3854" s="23"/>
      <c r="AW3854" s="23"/>
      <c r="AX3854" s="23"/>
      <c r="AY3854" s="23"/>
      <c r="AZ3854" s="23"/>
      <c r="BA3854" s="23"/>
      <c r="BB3854" s="23"/>
      <c r="BC3854" s="23"/>
      <c r="BD3854" s="23"/>
      <c r="BE3854" s="23"/>
      <c r="BF3854" s="23"/>
    </row>
    <row r="3855" spans="40:58">
      <c r="AN3855" s="23"/>
      <c r="AO3855" s="23"/>
      <c r="AP3855" s="23"/>
      <c r="AQ3855" s="23"/>
      <c r="AR3855" s="23"/>
      <c r="AS3855" s="23"/>
      <c r="AT3855" s="23"/>
      <c r="AU3855" s="23"/>
      <c r="AV3855" s="23"/>
      <c r="AW3855" s="23"/>
      <c r="AX3855" s="23"/>
      <c r="AY3855" s="23"/>
      <c r="AZ3855" s="23"/>
      <c r="BA3855" s="23"/>
      <c r="BB3855" s="23"/>
      <c r="BC3855" s="23"/>
      <c r="BD3855" s="23"/>
      <c r="BE3855" s="23"/>
      <c r="BF3855" s="23"/>
    </row>
    <row r="3856" spans="40:58">
      <c r="AN3856" s="23"/>
      <c r="AO3856" s="23"/>
      <c r="AP3856" s="23"/>
      <c r="AQ3856" s="23"/>
      <c r="AR3856" s="23"/>
      <c r="AS3856" s="23"/>
      <c r="AT3856" s="23"/>
      <c r="AU3856" s="23"/>
      <c r="AV3856" s="23"/>
      <c r="AW3856" s="23"/>
      <c r="AX3856" s="23"/>
      <c r="AY3856" s="23"/>
      <c r="AZ3856" s="23"/>
      <c r="BA3856" s="23"/>
      <c r="BB3856" s="23"/>
      <c r="BC3856" s="23"/>
      <c r="BD3856" s="23"/>
      <c r="BE3856" s="23"/>
      <c r="BF3856" s="23"/>
    </row>
    <row r="3857" spans="40:58">
      <c r="AN3857" s="23"/>
      <c r="AO3857" s="23"/>
      <c r="AP3857" s="23"/>
      <c r="AQ3857" s="23"/>
      <c r="AR3857" s="23"/>
      <c r="AS3857" s="23"/>
      <c r="AT3857" s="23"/>
      <c r="AU3857" s="23"/>
      <c r="AV3857" s="23"/>
      <c r="AW3857" s="23"/>
      <c r="AX3857" s="23"/>
      <c r="AY3857" s="23"/>
      <c r="AZ3857" s="23"/>
      <c r="BA3857" s="23"/>
      <c r="BB3857" s="23"/>
      <c r="BC3857" s="23"/>
      <c r="BD3857" s="23"/>
      <c r="BE3857" s="23"/>
      <c r="BF3857" s="23"/>
    </row>
    <row r="3858" spans="40:58">
      <c r="AN3858" s="23"/>
      <c r="AO3858" s="23"/>
      <c r="AP3858" s="23"/>
      <c r="AQ3858" s="23"/>
      <c r="AR3858" s="23"/>
      <c r="AS3858" s="23"/>
      <c r="AT3858" s="23"/>
      <c r="AU3858" s="23"/>
      <c r="AV3858" s="23"/>
      <c r="AW3858" s="23"/>
      <c r="AX3858" s="23"/>
      <c r="AY3858" s="23"/>
      <c r="AZ3858" s="23"/>
      <c r="BA3858" s="23"/>
      <c r="BB3858" s="23"/>
      <c r="BC3858" s="23"/>
      <c r="BD3858" s="23"/>
      <c r="BE3858" s="23"/>
      <c r="BF3858" s="23"/>
    </row>
    <row r="3859" spans="40:58">
      <c r="AN3859" s="23"/>
      <c r="AO3859" s="23"/>
      <c r="AP3859" s="23"/>
      <c r="AQ3859" s="23"/>
      <c r="AR3859" s="23"/>
      <c r="AS3859" s="23"/>
      <c r="AT3859" s="23"/>
      <c r="AU3859" s="23"/>
      <c r="AV3859" s="23"/>
      <c r="AW3859" s="23"/>
      <c r="AX3859" s="23"/>
      <c r="AY3859" s="23"/>
      <c r="AZ3859" s="23"/>
      <c r="BA3859" s="23"/>
      <c r="BB3859" s="23"/>
      <c r="BC3859" s="23"/>
      <c r="BD3859" s="23"/>
      <c r="BE3859" s="23"/>
      <c r="BF3859" s="23"/>
    </row>
    <row r="3860" spans="40:58">
      <c r="AN3860" s="23"/>
      <c r="AO3860" s="23"/>
      <c r="AP3860" s="23"/>
      <c r="AQ3860" s="23"/>
      <c r="AR3860" s="23"/>
      <c r="AS3860" s="23"/>
      <c r="AT3860" s="23"/>
      <c r="AU3860" s="23"/>
      <c r="AV3860" s="23"/>
      <c r="AW3860" s="23"/>
      <c r="AX3860" s="23"/>
      <c r="AY3860" s="23"/>
      <c r="AZ3860" s="23"/>
      <c r="BA3860" s="23"/>
      <c r="BB3860" s="23"/>
      <c r="BC3860" s="23"/>
      <c r="BD3860" s="23"/>
      <c r="BE3860" s="23"/>
      <c r="BF3860" s="23"/>
    </row>
    <row r="3861" spans="40:58">
      <c r="AN3861" s="23"/>
      <c r="AO3861" s="23"/>
      <c r="AP3861" s="23"/>
      <c r="AQ3861" s="23"/>
      <c r="AR3861" s="23"/>
      <c r="AS3861" s="23"/>
      <c r="AT3861" s="23"/>
      <c r="AU3861" s="23"/>
      <c r="AV3861" s="23"/>
      <c r="AW3861" s="23"/>
      <c r="AX3861" s="23"/>
      <c r="AY3861" s="23"/>
      <c r="AZ3861" s="23"/>
      <c r="BA3861" s="23"/>
      <c r="BB3861" s="23"/>
      <c r="BC3861" s="23"/>
      <c r="BD3861" s="23"/>
      <c r="BE3861" s="23"/>
      <c r="BF3861" s="23"/>
    </row>
    <row r="3862" spans="40:58">
      <c r="AN3862" s="23"/>
      <c r="AO3862" s="23"/>
      <c r="AP3862" s="23"/>
      <c r="AQ3862" s="23"/>
      <c r="AR3862" s="23"/>
      <c r="AS3862" s="23"/>
      <c r="AT3862" s="23"/>
      <c r="AU3862" s="23"/>
      <c r="AV3862" s="23"/>
      <c r="AW3862" s="23"/>
      <c r="AX3862" s="23"/>
      <c r="AY3862" s="23"/>
      <c r="AZ3862" s="23"/>
      <c r="BA3862" s="23"/>
      <c r="BB3862" s="23"/>
      <c r="BC3862" s="23"/>
      <c r="BD3862" s="23"/>
      <c r="BE3862" s="23"/>
      <c r="BF3862" s="23"/>
    </row>
    <row r="3863" spans="40:58">
      <c r="AN3863" s="23"/>
      <c r="AO3863" s="23"/>
      <c r="AP3863" s="23"/>
      <c r="AQ3863" s="23"/>
      <c r="AR3863" s="23"/>
      <c r="AS3863" s="23"/>
      <c r="AT3863" s="23"/>
      <c r="AU3863" s="23"/>
      <c r="AV3863" s="23"/>
      <c r="AW3863" s="23"/>
      <c r="AX3863" s="23"/>
      <c r="AY3863" s="23"/>
      <c r="AZ3863" s="23"/>
      <c r="BA3863" s="23"/>
      <c r="BB3863" s="23"/>
      <c r="BC3863" s="23"/>
      <c r="BD3863" s="23"/>
      <c r="BE3863" s="23"/>
      <c r="BF3863" s="23"/>
    </row>
    <row r="3864" spans="40:58">
      <c r="AN3864" s="23"/>
      <c r="AO3864" s="23"/>
      <c r="AP3864" s="23"/>
      <c r="AQ3864" s="23"/>
      <c r="AR3864" s="23"/>
      <c r="AS3864" s="23"/>
      <c r="AT3864" s="23"/>
      <c r="AU3864" s="23"/>
      <c r="AV3864" s="23"/>
      <c r="AW3864" s="23"/>
      <c r="AX3864" s="23"/>
      <c r="AY3864" s="23"/>
      <c r="AZ3864" s="23"/>
      <c r="BA3864" s="23"/>
      <c r="BB3864" s="23"/>
      <c r="BC3864" s="23"/>
      <c r="BD3864" s="23"/>
      <c r="BE3864" s="23"/>
      <c r="BF3864" s="23"/>
    </row>
    <row r="3865" spans="40:58">
      <c r="AN3865" s="23"/>
      <c r="AO3865" s="23"/>
      <c r="AP3865" s="23"/>
      <c r="AQ3865" s="23"/>
      <c r="AR3865" s="23"/>
      <c r="AS3865" s="23"/>
      <c r="AT3865" s="23"/>
      <c r="AU3865" s="23"/>
      <c r="AV3865" s="23"/>
      <c r="AW3865" s="23"/>
      <c r="AX3865" s="23"/>
      <c r="AY3865" s="23"/>
      <c r="AZ3865" s="23"/>
      <c r="BA3865" s="23"/>
      <c r="BB3865" s="23"/>
      <c r="BC3865" s="23"/>
      <c r="BD3865" s="23"/>
      <c r="BE3865" s="23"/>
      <c r="BF3865" s="23"/>
    </row>
    <row r="3866" spans="40:58">
      <c r="AN3866" s="23"/>
      <c r="AO3866" s="23"/>
      <c r="AP3866" s="23"/>
      <c r="AQ3866" s="23"/>
      <c r="AR3866" s="23"/>
      <c r="AS3866" s="23"/>
      <c r="AT3866" s="23"/>
      <c r="AU3866" s="23"/>
      <c r="AV3866" s="23"/>
      <c r="AW3866" s="23"/>
      <c r="AX3866" s="23"/>
      <c r="AY3866" s="23"/>
      <c r="AZ3866" s="23"/>
      <c r="BA3866" s="23"/>
      <c r="BB3866" s="23"/>
      <c r="BC3866" s="23"/>
      <c r="BD3866" s="23"/>
      <c r="BE3866" s="23"/>
      <c r="BF3866" s="23"/>
    </row>
    <row r="3867" spans="40:58">
      <c r="AN3867" s="23"/>
      <c r="AO3867" s="23"/>
      <c r="AP3867" s="23"/>
      <c r="AQ3867" s="23"/>
      <c r="AR3867" s="23"/>
      <c r="AS3867" s="23"/>
      <c r="AT3867" s="23"/>
      <c r="AU3867" s="23"/>
      <c r="AV3867" s="23"/>
      <c r="AW3867" s="23"/>
      <c r="AX3867" s="23"/>
      <c r="AY3867" s="23"/>
      <c r="AZ3867" s="23"/>
      <c r="BA3867" s="23"/>
      <c r="BB3867" s="23"/>
      <c r="BC3867" s="23"/>
      <c r="BD3867" s="23"/>
      <c r="BE3867" s="23"/>
      <c r="BF3867" s="23"/>
    </row>
    <row r="3868" spans="40:58">
      <c r="AN3868" s="23"/>
      <c r="AO3868" s="23"/>
      <c r="AP3868" s="23"/>
      <c r="AQ3868" s="23"/>
      <c r="AR3868" s="23"/>
      <c r="AS3868" s="23"/>
      <c r="AT3868" s="23"/>
      <c r="AU3868" s="23"/>
      <c r="AV3868" s="23"/>
      <c r="AW3868" s="23"/>
      <c r="AX3868" s="23"/>
      <c r="AY3868" s="23"/>
      <c r="AZ3868" s="23"/>
      <c r="BA3868" s="23"/>
      <c r="BB3868" s="23"/>
      <c r="BC3868" s="23"/>
      <c r="BD3868" s="23"/>
      <c r="BE3868" s="23"/>
      <c r="BF3868" s="23"/>
    </row>
    <row r="3869" spans="40:58">
      <c r="AN3869" s="23"/>
      <c r="AO3869" s="23"/>
      <c r="AP3869" s="23"/>
      <c r="AQ3869" s="23"/>
      <c r="AR3869" s="23"/>
      <c r="AS3869" s="23"/>
      <c r="AT3869" s="23"/>
      <c r="AU3869" s="23"/>
      <c r="AV3869" s="23"/>
      <c r="AW3869" s="23"/>
      <c r="AX3869" s="23"/>
      <c r="AY3869" s="23"/>
      <c r="AZ3869" s="23"/>
      <c r="BA3869" s="23"/>
      <c r="BB3869" s="23"/>
      <c r="BC3869" s="23"/>
      <c r="BD3869" s="23"/>
      <c r="BE3869" s="23"/>
      <c r="BF3869" s="23"/>
    </row>
    <row r="3870" spans="40:58">
      <c r="AN3870" s="23"/>
      <c r="AO3870" s="23"/>
      <c r="AP3870" s="23"/>
      <c r="AQ3870" s="23"/>
      <c r="AR3870" s="23"/>
      <c r="AS3870" s="23"/>
      <c r="AT3870" s="23"/>
      <c r="AU3870" s="23"/>
      <c r="AV3870" s="23"/>
      <c r="AW3870" s="23"/>
      <c r="AX3870" s="23"/>
      <c r="AY3870" s="23"/>
      <c r="AZ3870" s="23"/>
      <c r="BA3870" s="23"/>
      <c r="BB3870" s="23"/>
      <c r="BC3870" s="23"/>
      <c r="BD3870" s="23"/>
      <c r="BE3870" s="23"/>
      <c r="BF3870" s="23"/>
    </row>
    <row r="3871" spans="40:58">
      <c r="AN3871" s="23"/>
      <c r="AO3871" s="23"/>
      <c r="AP3871" s="23"/>
      <c r="AQ3871" s="23"/>
      <c r="AR3871" s="23"/>
      <c r="AS3871" s="23"/>
      <c r="AT3871" s="23"/>
      <c r="AU3871" s="23"/>
      <c r="AV3871" s="23"/>
      <c r="AW3871" s="23"/>
      <c r="AX3871" s="23"/>
      <c r="AY3871" s="23"/>
      <c r="AZ3871" s="23"/>
      <c r="BA3871" s="23"/>
      <c r="BB3871" s="23"/>
      <c r="BC3871" s="23"/>
      <c r="BD3871" s="23"/>
      <c r="BE3871" s="23"/>
      <c r="BF3871" s="23"/>
    </row>
    <row r="3872" spans="40:58">
      <c r="AN3872" s="23"/>
      <c r="AO3872" s="23"/>
      <c r="AP3872" s="23"/>
      <c r="AQ3872" s="23"/>
      <c r="AR3872" s="23"/>
      <c r="AS3872" s="23"/>
      <c r="AT3872" s="23"/>
      <c r="AU3872" s="23"/>
      <c r="AV3872" s="23"/>
      <c r="AW3872" s="23"/>
      <c r="AX3872" s="23"/>
      <c r="AY3872" s="23"/>
      <c r="AZ3872" s="23"/>
      <c r="BA3872" s="23"/>
      <c r="BB3872" s="23"/>
      <c r="BC3872" s="23"/>
      <c r="BD3872" s="23"/>
      <c r="BE3872" s="23"/>
      <c r="BF3872" s="23"/>
    </row>
    <row r="3873" spans="40:58">
      <c r="AN3873" s="23"/>
      <c r="AO3873" s="23"/>
      <c r="AP3873" s="23"/>
      <c r="AQ3873" s="23"/>
      <c r="AR3873" s="23"/>
      <c r="AS3873" s="23"/>
      <c r="AT3873" s="23"/>
      <c r="AU3873" s="23"/>
      <c r="AV3873" s="23"/>
      <c r="AW3873" s="23"/>
      <c r="AX3873" s="23"/>
      <c r="AY3873" s="23"/>
      <c r="AZ3873" s="23"/>
      <c r="BA3873" s="23"/>
      <c r="BB3873" s="23"/>
      <c r="BC3873" s="23"/>
      <c r="BD3873" s="23"/>
      <c r="BE3873" s="23"/>
      <c r="BF3873" s="23"/>
    </row>
    <row r="3874" spans="40:58">
      <c r="AN3874" s="23"/>
      <c r="AO3874" s="23"/>
      <c r="AP3874" s="23"/>
      <c r="AQ3874" s="23"/>
      <c r="AR3874" s="23"/>
      <c r="AS3874" s="23"/>
      <c r="AT3874" s="23"/>
      <c r="AU3874" s="23"/>
      <c r="AV3874" s="23"/>
      <c r="AW3874" s="23"/>
      <c r="AX3874" s="23"/>
      <c r="AY3874" s="23"/>
      <c r="AZ3874" s="23"/>
      <c r="BA3874" s="23"/>
      <c r="BB3874" s="23"/>
      <c r="BC3874" s="23"/>
      <c r="BD3874" s="23"/>
      <c r="BE3874" s="23"/>
      <c r="BF3874" s="23"/>
    </row>
    <row r="3875" spans="40:58">
      <c r="AN3875" s="23"/>
      <c r="AO3875" s="23"/>
      <c r="AP3875" s="23"/>
      <c r="AQ3875" s="23"/>
      <c r="AR3875" s="23"/>
      <c r="AS3875" s="23"/>
      <c r="AT3875" s="23"/>
      <c r="AU3875" s="23"/>
      <c r="AV3875" s="23"/>
      <c r="AW3875" s="23"/>
      <c r="AX3875" s="23"/>
      <c r="AY3875" s="23"/>
      <c r="AZ3875" s="23"/>
      <c r="BA3875" s="23"/>
      <c r="BB3875" s="23"/>
      <c r="BC3875" s="23"/>
      <c r="BD3875" s="23"/>
      <c r="BE3875" s="23"/>
      <c r="BF3875" s="23"/>
    </row>
    <row r="3876" spans="40:58">
      <c r="AN3876" s="23"/>
      <c r="AO3876" s="23"/>
      <c r="AP3876" s="23"/>
      <c r="AQ3876" s="23"/>
      <c r="AR3876" s="23"/>
      <c r="AS3876" s="23"/>
      <c r="AT3876" s="23"/>
      <c r="AU3876" s="23"/>
      <c r="AV3876" s="23"/>
      <c r="AW3876" s="23"/>
      <c r="AX3876" s="23"/>
      <c r="AY3876" s="23"/>
      <c r="AZ3876" s="23"/>
      <c r="BA3876" s="23"/>
      <c r="BB3876" s="23"/>
      <c r="BC3876" s="23"/>
      <c r="BD3876" s="23"/>
      <c r="BE3876" s="23"/>
      <c r="BF3876" s="23"/>
    </row>
    <row r="3877" spans="40:58">
      <c r="AN3877" s="23"/>
      <c r="AO3877" s="23"/>
      <c r="AP3877" s="23"/>
      <c r="AQ3877" s="23"/>
      <c r="AR3877" s="23"/>
      <c r="AS3877" s="23"/>
      <c r="AT3877" s="23"/>
      <c r="AU3877" s="23"/>
      <c r="AV3877" s="23"/>
      <c r="AW3877" s="23"/>
      <c r="AX3877" s="23"/>
      <c r="AY3877" s="23"/>
      <c r="AZ3877" s="23"/>
      <c r="BA3877" s="23"/>
      <c r="BB3877" s="23"/>
      <c r="BC3877" s="23"/>
      <c r="BD3877" s="23"/>
      <c r="BE3877" s="23"/>
      <c r="BF3877" s="23"/>
    </row>
    <row r="3878" spans="40:58">
      <c r="AN3878" s="23"/>
      <c r="AO3878" s="23"/>
      <c r="AP3878" s="23"/>
      <c r="AQ3878" s="23"/>
      <c r="AR3878" s="23"/>
      <c r="AS3878" s="23"/>
      <c r="AT3878" s="23"/>
      <c r="AU3878" s="23"/>
      <c r="AV3878" s="23"/>
      <c r="AW3878" s="23"/>
      <c r="AX3878" s="23"/>
      <c r="AY3878" s="23"/>
      <c r="AZ3878" s="23"/>
      <c r="BA3878" s="23"/>
      <c r="BB3878" s="23"/>
      <c r="BC3878" s="23"/>
      <c r="BD3878" s="23"/>
      <c r="BE3878" s="23"/>
      <c r="BF3878" s="23"/>
    </row>
    <row r="3879" spans="40:58">
      <c r="AN3879" s="23"/>
      <c r="AO3879" s="23"/>
      <c r="AP3879" s="23"/>
      <c r="AQ3879" s="23"/>
      <c r="AR3879" s="23"/>
      <c r="AS3879" s="23"/>
      <c r="AT3879" s="23"/>
      <c r="AU3879" s="23"/>
      <c r="AV3879" s="23"/>
      <c r="AW3879" s="23"/>
      <c r="AX3879" s="23"/>
      <c r="AY3879" s="23"/>
      <c r="AZ3879" s="23"/>
      <c r="BA3879" s="23"/>
      <c r="BB3879" s="23"/>
      <c r="BC3879" s="23"/>
      <c r="BD3879" s="23"/>
      <c r="BE3879" s="23"/>
      <c r="BF3879" s="23"/>
    </row>
    <row r="3880" spans="40:58">
      <c r="AN3880" s="23"/>
      <c r="AO3880" s="23"/>
      <c r="AP3880" s="23"/>
      <c r="AQ3880" s="23"/>
      <c r="AR3880" s="23"/>
      <c r="AS3880" s="23"/>
      <c r="AT3880" s="23"/>
      <c r="AU3880" s="23"/>
      <c r="AV3880" s="23"/>
      <c r="AW3880" s="23"/>
      <c r="AX3880" s="23"/>
      <c r="AY3880" s="23"/>
      <c r="AZ3880" s="23"/>
      <c r="BA3880" s="23"/>
      <c r="BB3880" s="23"/>
      <c r="BC3880" s="23"/>
      <c r="BD3880" s="23"/>
      <c r="BE3880" s="23"/>
      <c r="BF3880" s="23"/>
    </row>
    <row r="3881" spans="40:58">
      <c r="AN3881" s="23"/>
      <c r="AO3881" s="23"/>
      <c r="AP3881" s="23"/>
      <c r="AQ3881" s="23"/>
      <c r="AR3881" s="23"/>
      <c r="AS3881" s="23"/>
      <c r="AT3881" s="23"/>
      <c r="AU3881" s="23"/>
      <c r="AV3881" s="23"/>
      <c r="AW3881" s="23"/>
      <c r="AX3881" s="23"/>
      <c r="AY3881" s="23"/>
      <c r="AZ3881" s="23"/>
      <c r="BA3881" s="23"/>
      <c r="BB3881" s="23"/>
      <c r="BC3881" s="23"/>
      <c r="BD3881" s="23"/>
      <c r="BE3881" s="23"/>
      <c r="BF3881" s="23"/>
    </row>
    <row r="3882" spans="40:58">
      <c r="AN3882" s="23"/>
      <c r="AO3882" s="23"/>
      <c r="AP3882" s="23"/>
      <c r="AQ3882" s="23"/>
      <c r="AR3882" s="23"/>
      <c r="AS3882" s="23"/>
      <c r="AT3882" s="23"/>
      <c r="AU3882" s="23"/>
      <c r="AV3882" s="23"/>
      <c r="AW3882" s="23"/>
      <c r="AX3882" s="23"/>
      <c r="AY3882" s="23"/>
      <c r="AZ3882" s="23"/>
      <c r="BA3882" s="23"/>
      <c r="BB3882" s="23"/>
      <c r="BC3882" s="23"/>
      <c r="BD3882" s="23"/>
      <c r="BE3882" s="23"/>
      <c r="BF3882" s="23"/>
    </row>
    <row r="3883" spans="40:58">
      <c r="AN3883" s="23"/>
      <c r="AO3883" s="23"/>
      <c r="AP3883" s="23"/>
      <c r="AQ3883" s="23"/>
      <c r="AR3883" s="23"/>
      <c r="AS3883" s="23"/>
      <c r="AT3883" s="23"/>
      <c r="AU3883" s="23"/>
      <c r="AV3883" s="23"/>
      <c r="AW3883" s="23"/>
      <c r="AX3883" s="23"/>
      <c r="AY3883" s="23"/>
      <c r="AZ3883" s="23"/>
      <c r="BA3883" s="23"/>
      <c r="BB3883" s="23"/>
      <c r="BC3883" s="23"/>
      <c r="BD3883" s="23"/>
      <c r="BE3883" s="23"/>
      <c r="BF3883" s="23"/>
    </row>
    <row r="3884" spans="40:58">
      <c r="AN3884" s="23"/>
      <c r="AO3884" s="23"/>
      <c r="AP3884" s="23"/>
      <c r="AQ3884" s="23"/>
      <c r="AR3884" s="23"/>
      <c r="AS3884" s="23"/>
      <c r="AT3884" s="23"/>
      <c r="AU3884" s="23"/>
      <c r="AV3884" s="23"/>
      <c r="AW3884" s="23"/>
      <c r="AX3884" s="23"/>
      <c r="AY3884" s="23"/>
      <c r="AZ3884" s="23"/>
      <c r="BA3884" s="23"/>
      <c r="BB3884" s="23"/>
      <c r="BC3884" s="23"/>
      <c r="BD3884" s="23"/>
      <c r="BE3884" s="23"/>
      <c r="BF3884" s="23"/>
    </row>
    <row r="3885" spans="40:58">
      <c r="AN3885" s="23"/>
      <c r="AO3885" s="23"/>
      <c r="AP3885" s="23"/>
      <c r="AQ3885" s="23"/>
      <c r="AR3885" s="23"/>
      <c r="AS3885" s="23"/>
      <c r="AT3885" s="23"/>
      <c r="AU3885" s="23"/>
      <c r="AV3885" s="23"/>
      <c r="AW3885" s="23"/>
      <c r="AX3885" s="23"/>
      <c r="AY3885" s="23"/>
      <c r="AZ3885" s="23"/>
      <c r="BA3885" s="23"/>
      <c r="BB3885" s="23"/>
      <c r="BC3885" s="23"/>
      <c r="BD3885" s="23"/>
      <c r="BE3885" s="23"/>
      <c r="BF3885" s="23"/>
    </row>
    <row r="3886" spans="40:58">
      <c r="AN3886" s="23"/>
      <c r="AO3886" s="23"/>
      <c r="AP3886" s="23"/>
      <c r="AQ3886" s="23"/>
      <c r="AR3886" s="23"/>
      <c r="AS3886" s="23"/>
      <c r="AT3886" s="23"/>
      <c r="AU3886" s="23"/>
      <c r="AV3886" s="23"/>
      <c r="AW3886" s="23"/>
      <c r="AX3886" s="23"/>
      <c r="AY3886" s="23"/>
      <c r="AZ3886" s="23"/>
      <c r="BA3886" s="23"/>
      <c r="BB3886" s="23"/>
      <c r="BC3886" s="23"/>
      <c r="BD3886" s="23"/>
      <c r="BE3886" s="23"/>
      <c r="BF3886" s="23"/>
    </row>
    <row r="3887" spans="40:58">
      <c r="AN3887" s="23"/>
      <c r="AO3887" s="23"/>
      <c r="AP3887" s="23"/>
      <c r="AQ3887" s="23"/>
      <c r="AR3887" s="23"/>
      <c r="AS3887" s="23"/>
      <c r="AT3887" s="23"/>
      <c r="AU3887" s="23"/>
      <c r="AV3887" s="23"/>
      <c r="AW3887" s="23"/>
      <c r="AX3887" s="23"/>
      <c r="AY3887" s="23"/>
      <c r="AZ3887" s="23"/>
      <c r="BA3887" s="23"/>
      <c r="BB3887" s="23"/>
      <c r="BC3887" s="23"/>
      <c r="BD3887" s="23"/>
      <c r="BE3887" s="23"/>
      <c r="BF3887" s="23"/>
    </row>
    <row r="3888" spans="40:58">
      <c r="AN3888" s="23"/>
      <c r="AO3888" s="23"/>
      <c r="AP3888" s="23"/>
      <c r="AQ3888" s="23"/>
      <c r="AR3888" s="23"/>
      <c r="AS3888" s="23"/>
      <c r="AT3888" s="23"/>
      <c r="AU3888" s="23"/>
      <c r="AV3888" s="23"/>
      <c r="AW3888" s="23"/>
      <c r="AX3888" s="23"/>
      <c r="AY3888" s="23"/>
      <c r="AZ3888" s="23"/>
      <c r="BA3888" s="23"/>
      <c r="BB3888" s="23"/>
      <c r="BC3888" s="23"/>
      <c r="BD3888" s="23"/>
      <c r="BE3888" s="23"/>
      <c r="BF3888" s="23"/>
    </row>
    <row r="3889" spans="40:58">
      <c r="AN3889" s="23"/>
      <c r="AO3889" s="23"/>
      <c r="AP3889" s="23"/>
      <c r="AQ3889" s="23"/>
      <c r="AR3889" s="23"/>
      <c r="AS3889" s="23"/>
      <c r="AT3889" s="23"/>
      <c r="AU3889" s="23"/>
      <c r="AV3889" s="23"/>
      <c r="AW3889" s="23"/>
      <c r="AX3889" s="23"/>
      <c r="AY3889" s="23"/>
      <c r="AZ3889" s="23"/>
      <c r="BA3889" s="23"/>
      <c r="BB3889" s="23"/>
      <c r="BC3889" s="23"/>
      <c r="BD3889" s="23"/>
      <c r="BE3889" s="23"/>
      <c r="BF3889" s="23"/>
    </row>
    <row r="3890" spans="40:58">
      <c r="AN3890" s="23"/>
      <c r="AO3890" s="23"/>
      <c r="AP3890" s="23"/>
      <c r="AQ3890" s="23"/>
      <c r="AR3890" s="23"/>
      <c r="AS3890" s="23"/>
      <c r="AT3890" s="23"/>
      <c r="AU3890" s="23"/>
      <c r="AV3890" s="23"/>
      <c r="AW3890" s="23"/>
      <c r="AX3890" s="23"/>
      <c r="AY3890" s="23"/>
      <c r="AZ3890" s="23"/>
      <c r="BA3890" s="23"/>
      <c r="BB3890" s="23"/>
      <c r="BC3890" s="23"/>
      <c r="BD3890" s="23"/>
      <c r="BE3890" s="23"/>
      <c r="BF3890" s="23"/>
    </row>
    <row r="3891" spans="40:58">
      <c r="AN3891" s="23"/>
      <c r="AO3891" s="23"/>
      <c r="AP3891" s="23"/>
      <c r="AQ3891" s="23"/>
      <c r="AR3891" s="23"/>
      <c r="AS3891" s="23"/>
      <c r="AT3891" s="23"/>
      <c r="AU3891" s="23"/>
      <c r="AV3891" s="23"/>
      <c r="AW3891" s="23"/>
      <c r="AX3891" s="23"/>
      <c r="AY3891" s="23"/>
      <c r="AZ3891" s="23"/>
      <c r="BA3891" s="23"/>
      <c r="BB3891" s="23"/>
      <c r="BC3891" s="23"/>
      <c r="BD3891" s="23"/>
      <c r="BE3891" s="23"/>
      <c r="BF3891" s="23"/>
    </row>
    <row r="3892" spans="40:58">
      <c r="AN3892" s="23"/>
      <c r="AO3892" s="23"/>
      <c r="AP3892" s="23"/>
      <c r="AQ3892" s="23"/>
      <c r="AR3892" s="23"/>
      <c r="AS3892" s="23"/>
      <c r="AT3892" s="23"/>
      <c r="AU3892" s="23"/>
      <c r="AV3892" s="23"/>
      <c r="AW3892" s="23"/>
      <c r="AX3892" s="23"/>
      <c r="AY3892" s="23"/>
      <c r="AZ3892" s="23"/>
      <c r="BA3892" s="23"/>
      <c r="BB3892" s="23"/>
      <c r="BC3892" s="23"/>
      <c r="BD3892" s="23"/>
      <c r="BE3892" s="23"/>
      <c r="BF3892" s="23"/>
    </row>
    <row r="3893" spans="40:58">
      <c r="AN3893" s="23"/>
      <c r="AO3893" s="23"/>
      <c r="AP3893" s="23"/>
      <c r="AQ3893" s="23"/>
      <c r="AR3893" s="23"/>
      <c r="AS3893" s="23"/>
      <c r="AT3893" s="23"/>
      <c r="AU3893" s="23"/>
      <c r="AV3893" s="23"/>
      <c r="AW3893" s="23"/>
      <c r="AX3893" s="23"/>
      <c r="AY3893" s="23"/>
      <c r="AZ3893" s="23"/>
      <c r="BA3893" s="23"/>
      <c r="BB3893" s="23"/>
      <c r="BC3893" s="23"/>
      <c r="BD3893" s="23"/>
      <c r="BE3893" s="23"/>
      <c r="BF3893" s="23"/>
    </row>
    <row r="3894" spans="40:58">
      <c r="AN3894" s="23"/>
      <c r="AO3894" s="23"/>
      <c r="AP3894" s="23"/>
      <c r="AQ3894" s="23"/>
      <c r="AR3894" s="23"/>
      <c r="AS3894" s="23"/>
      <c r="AT3894" s="23"/>
      <c r="AU3894" s="23"/>
      <c r="AV3894" s="23"/>
      <c r="AW3894" s="23"/>
      <c r="AX3894" s="23"/>
      <c r="AY3894" s="23"/>
      <c r="AZ3894" s="23"/>
      <c r="BA3894" s="23"/>
      <c r="BB3894" s="23"/>
      <c r="BC3894" s="23"/>
      <c r="BD3894" s="23"/>
      <c r="BE3894" s="23"/>
      <c r="BF3894" s="23"/>
    </row>
    <row r="3895" spans="40:58">
      <c r="AN3895" s="23"/>
      <c r="AO3895" s="23"/>
      <c r="AP3895" s="23"/>
      <c r="AQ3895" s="23"/>
      <c r="AR3895" s="23"/>
      <c r="AS3895" s="23"/>
      <c r="AT3895" s="23"/>
      <c r="AU3895" s="23"/>
      <c r="AV3895" s="23"/>
      <c r="AW3895" s="23"/>
      <c r="AX3895" s="23"/>
      <c r="AY3895" s="23"/>
      <c r="AZ3895" s="23"/>
      <c r="BA3895" s="23"/>
      <c r="BB3895" s="23"/>
      <c r="BC3895" s="23"/>
      <c r="BD3895" s="23"/>
      <c r="BE3895" s="23"/>
      <c r="BF3895" s="23"/>
    </row>
    <row r="3896" spans="40:58">
      <c r="AN3896" s="23"/>
      <c r="AO3896" s="23"/>
      <c r="AP3896" s="23"/>
      <c r="AQ3896" s="23"/>
      <c r="AR3896" s="23"/>
      <c r="AS3896" s="23"/>
      <c r="AT3896" s="23"/>
      <c r="AU3896" s="23"/>
      <c r="AV3896" s="23"/>
      <c r="AW3896" s="23"/>
      <c r="AX3896" s="23"/>
      <c r="AY3896" s="23"/>
      <c r="AZ3896" s="23"/>
      <c r="BA3896" s="23"/>
      <c r="BB3896" s="23"/>
      <c r="BC3896" s="23"/>
      <c r="BD3896" s="23"/>
      <c r="BE3896" s="23"/>
      <c r="BF3896" s="23"/>
    </row>
    <row r="3897" spans="40:58">
      <c r="AN3897" s="23"/>
      <c r="AO3897" s="23"/>
      <c r="AP3897" s="23"/>
      <c r="AQ3897" s="23"/>
      <c r="AR3897" s="23"/>
      <c r="AS3897" s="23"/>
      <c r="AT3897" s="23"/>
      <c r="AU3897" s="23"/>
      <c r="AV3897" s="23"/>
      <c r="AW3897" s="23"/>
      <c r="AX3897" s="23"/>
      <c r="AY3897" s="23"/>
      <c r="AZ3897" s="23"/>
      <c r="BA3897" s="23"/>
      <c r="BB3897" s="23"/>
      <c r="BC3897" s="23"/>
      <c r="BD3897" s="23"/>
      <c r="BE3897" s="23"/>
      <c r="BF3897" s="23"/>
    </row>
    <row r="3898" spans="40:58">
      <c r="AN3898" s="23"/>
      <c r="AO3898" s="23"/>
      <c r="AP3898" s="23"/>
      <c r="AQ3898" s="23"/>
      <c r="AR3898" s="23"/>
      <c r="AS3898" s="23"/>
      <c r="AT3898" s="23"/>
      <c r="AU3898" s="23"/>
      <c r="AV3898" s="23"/>
      <c r="AW3898" s="23"/>
      <c r="AX3898" s="23"/>
      <c r="AY3898" s="23"/>
      <c r="AZ3898" s="23"/>
      <c r="BA3898" s="23"/>
      <c r="BB3898" s="23"/>
      <c r="BC3898" s="23"/>
      <c r="BD3898" s="23"/>
      <c r="BE3898" s="23"/>
      <c r="BF3898" s="23"/>
    </row>
    <row r="3899" spans="40:58">
      <c r="AN3899" s="23"/>
      <c r="AO3899" s="23"/>
      <c r="AP3899" s="23"/>
      <c r="AQ3899" s="23"/>
      <c r="AR3899" s="23"/>
      <c r="AS3899" s="23"/>
      <c r="AT3899" s="23"/>
      <c r="AU3899" s="23"/>
      <c r="AV3899" s="23"/>
      <c r="AW3899" s="23"/>
      <c r="AX3899" s="23"/>
      <c r="AY3899" s="23"/>
      <c r="AZ3899" s="23"/>
      <c r="BA3899" s="23"/>
      <c r="BB3899" s="23"/>
      <c r="BC3899" s="23"/>
      <c r="BD3899" s="23"/>
      <c r="BE3899" s="23"/>
      <c r="BF3899" s="23"/>
    </row>
    <row r="3900" spans="40:58">
      <c r="AN3900" s="23"/>
      <c r="AO3900" s="23"/>
      <c r="AP3900" s="23"/>
      <c r="AQ3900" s="23"/>
      <c r="AR3900" s="23"/>
      <c r="AS3900" s="23"/>
      <c r="AT3900" s="23"/>
      <c r="AU3900" s="23"/>
      <c r="AV3900" s="23"/>
      <c r="AW3900" s="23"/>
      <c r="AX3900" s="23"/>
      <c r="AY3900" s="23"/>
      <c r="AZ3900" s="23"/>
      <c r="BA3900" s="23"/>
      <c r="BB3900" s="23"/>
      <c r="BC3900" s="23"/>
      <c r="BD3900" s="23"/>
      <c r="BE3900" s="23"/>
      <c r="BF3900" s="23"/>
    </row>
    <row r="3901" spans="40:58">
      <c r="AN3901" s="23"/>
      <c r="AO3901" s="23"/>
      <c r="AP3901" s="23"/>
      <c r="AQ3901" s="23"/>
      <c r="AR3901" s="23"/>
      <c r="AS3901" s="23"/>
      <c r="AT3901" s="23"/>
      <c r="AU3901" s="23"/>
      <c r="AV3901" s="23"/>
      <c r="AW3901" s="23"/>
      <c r="AX3901" s="23"/>
      <c r="AY3901" s="23"/>
      <c r="AZ3901" s="23"/>
      <c r="BA3901" s="23"/>
      <c r="BB3901" s="23"/>
      <c r="BC3901" s="23"/>
      <c r="BD3901" s="23"/>
      <c r="BE3901" s="23"/>
      <c r="BF3901" s="23"/>
    </row>
    <row r="3902" spans="40:58">
      <c r="AN3902" s="23"/>
      <c r="AO3902" s="23"/>
      <c r="AP3902" s="23"/>
      <c r="AQ3902" s="23"/>
      <c r="AR3902" s="23"/>
      <c r="AS3902" s="23"/>
      <c r="AT3902" s="23"/>
      <c r="AU3902" s="23"/>
      <c r="AV3902" s="23"/>
      <c r="AW3902" s="23"/>
      <c r="AX3902" s="23"/>
      <c r="AY3902" s="23"/>
      <c r="AZ3902" s="23"/>
      <c r="BA3902" s="23"/>
      <c r="BB3902" s="23"/>
      <c r="BC3902" s="23"/>
      <c r="BD3902" s="23"/>
      <c r="BE3902" s="23"/>
      <c r="BF3902" s="23"/>
    </row>
    <row r="3903" spans="40:58">
      <c r="AN3903" s="23"/>
      <c r="AO3903" s="23"/>
      <c r="AP3903" s="23"/>
      <c r="AQ3903" s="23"/>
      <c r="AR3903" s="23"/>
      <c r="AS3903" s="23"/>
      <c r="AT3903" s="23"/>
      <c r="AU3903" s="23"/>
      <c r="AV3903" s="23"/>
      <c r="AW3903" s="23"/>
      <c r="AX3903" s="23"/>
      <c r="AY3903" s="23"/>
      <c r="AZ3903" s="23"/>
      <c r="BA3903" s="23"/>
      <c r="BB3903" s="23"/>
      <c r="BC3903" s="23"/>
      <c r="BD3903" s="23"/>
      <c r="BE3903" s="23"/>
      <c r="BF3903" s="23"/>
    </row>
    <row r="3904" spans="40:58">
      <c r="AN3904" s="23"/>
      <c r="AO3904" s="23"/>
      <c r="AP3904" s="23"/>
      <c r="AQ3904" s="23"/>
      <c r="AR3904" s="23"/>
      <c r="AS3904" s="23"/>
      <c r="AT3904" s="23"/>
      <c r="AU3904" s="23"/>
      <c r="AV3904" s="23"/>
      <c r="AW3904" s="23"/>
      <c r="AX3904" s="23"/>
      <c r="AY3904" s="23"/>
      <c r="AZ3904" s="23"/>
      <c r="BA3904" s="23"/>
      <c r="BB3904" s="23"/>
      <c r="BC3904" s="23"/>
      <c r="BD3904" s="23"/>
      <c r="BE3904" s="23"/>
      <c r="BF3904" s="23"/>
    </row>
    <row r="3905" spans="40:58">
      <c r="AN3905" s="23"/>
      <c r="AO3905" s="23"/>
      <c r="AP3905" s="23"/>
      <c r="AQ3905" s="23"/>
      <c r="AR3905" s="23"/>
      <c r="AS3905" s="23"/>
      <c r="AT3905" s="23"/>
      <c r="AU3905" s="23"/>
      <c r="AV3905" s="23"/>
      <c r="AW3905" s="23"/>
      <c r="AX3905" s="23"/>
      <c r="AY3905" s="23"/>
      <c r="AZ3905" s="23"/>
      <c r="BA3905" s="23"/>
      <c r="BB3905" s="23"/>
      <c r="BC3905" s="23"/>
      <c r="BD3905" s="23"/>
      <c r="BE3905" s="23"/>
      <c r="BF3905" s="23"/>
    </row>
    <row r="3906" spans="40:58">
      <c r="AN3906" s="23"/>
      <c r="AO3906" s="23"/>
      <c r="AP3906" s="23"/>
      <c r="AQ3906" s="23"/>
      <c r="AR3906" s="23"/>
      <c r="AS3906" s="23"/>
      <c r="AT3906" s="23"/>
      <c r="AU3906" s="23"/>
      <c r="AV3906" s="23"/>
      <c r="AW3906" s="23"/>
      <c r="AX3906" s="23"/>
      <c r="AY3906" s="23"/>
      <c r="AZ3906" s="23"/>
      <c r="BA3906" s="23"/>
      <c r="BB3906" s="23"/>
      <c r="BC3906" s="23"/>
      <c r="BD3906" s="23"/>
      <c r="BE3906" s="23"/>
      <c r="BF3906" s="23"/>
    </row>
    <row r="3907" spans="40:58">
      <c r="AN3907" s="23"/>
      <c r="AO3907" s="23"/>
      <c r="AP3907" s="23"/>
      <c r="AQ3907" s="23"/>
      <c r="AR3907" s="23"/>
      <c r="AS3907" s="23"/>
      <c r="AT3907" s="23"/>
      <c r="AU3907" s="23"/>
      <c r="AV3907" s="23"/>
      <c r="AW3907" s="23"/>
      <c r="AX3907" s="23"/>
      <c r="AY3907" s="23"/>
      <c r="AZ3907" s="23"/>
      <c r="BA3907" s="23"/>
      <c r="BB3907" s="23"/>
      <c r="BC3907" s="23"/>
      <c r="BD3907" s="23"/>
      <c r="BE3907" s="23"/>
      <c r="BF3907" s="23"/>
    </row>
    <row r="3908" spans="40:58">
      <c r="AN3908" s="23"/>
      <c r="AO3908" s="23"/>
      <c r="AP3908" s="23"/>
      <c r="AQ3908" s="23"/>
      <c r="AR3908" s="23"/>
      <c r="AS3908" s="23"/>
      <c r="AT3908" s="23"/>
      <c r="AU3908" s="23"/>
      <c r="AV3908" s="23"/>
      <c r="AW3908" s="23"/>
      <c r="AX3908" s="23"/>
      <c r="AY3908" s="23"/>
      <c r="AZ3908" s="23"/>
      <c r="BA3908" s="23"/>
      <c r="BB3908" s="23"/>
      <c r="BC3908" s="23"/>
      <c r="BD3908" s="23"/>
      <c r="BE3908" s="23"/>
      <c r="BF3908" s="23"/>
    </row>
    <row r="3909" spans="40:58">
      <c r="AN3909" s="23"/>
      <c r="AO3909" s="23"/>
      <c r="AP3909" s="23"/>
      <c r="AQ3909" s="23"/>
      <c r="AR3909" s="23"/>
      <c r="AS3909" s="23"/>
      <c r="AT3909" s="23"/>
      <c r="AU3909" s="23"/>
      <c r="AV3909" s="23"/>
      <c r="AW3909" s="23"/>
      <c r="AX3909" s="23"/>
      <c r="AY3909" s="23"/>
      <c r="AZ3909" s="23"/>
      <c r="BA3909" s="23"/>
      <c r="BB3909" s="23"/>
      <c r="BC3909" s="23"/>
      <c r="BD3909" s="23"/>
      <c r="BE3909" s="23"/>
      <c r="BF3909" s="23"/>
    </row>
    <row r="3910" spans="40:58">
      <c r="AN3910" s="23"/>
      <c r="AO3910" s="23"/>
      <c r="AP3910" s="23"/>
      <c r="AQ3910" s="23"/>
      <c r="AR3910" s="23"/>
      <c r="AS3910" s="23"/>
      <c r="AT3910" s="23"/>
      <c r="AU3910" s="23"/>
      <c r="AV3910" s="23"/>
      <c r="AW3910" s="23"/>
      <c r="AX3910" s="23"/>
      <c r="AY3910" s="23"/>
      <c r="AZ3910" s="23"/>
      <c r="BA3910" s="23"/>
      <c r="BB3910" s="23"/>
      <c r="BC3910" s="23"/>
      <c r="BD3910" s="23"/>
      <c r="BE3910" s="23"/>
      <c r="BF3910" s="23"/>
    </row>
    <row r="3911" spans="40:58">
      <c r="AN3911" s="23"/>
      <c r="AO3911" s="23"/>
      <c r="AP3911" s="23"/>
      <c r="AQ3911" s="23"/>
      <c r="AR3911" s="23"/>
      <c r="AS3911" s="23"/>
      <c r="AT3911" s="23"/>
      <c r="AU3911" s="23"/>
      <c r="AV3911" s="23"/>
      <c r="AW3911" s="23"/>
      <c r="AX3911" s="23"/>
      <c r="AY3911" s="23"/>
      <c r="AZ3911" s="23"/>
      <c r="BA3911" s="23"/>
      <c r="BB3911" s="23"/>
      <c r="BC3911" s="23"/>
      <c r="BD3911" s="23"/>
      <c r="BE3911" s="23"/>
      <c r="BF3911" s="23"/>
    </row>
    <row r="3912" spans="40:58">
      <c r="AN3912" s="23"/>
      <c r="AO3912" s="23"/>
      <c r="AP3912" s="23"/>
      <c r="AQ3912" s="23"/>
      <c r="AR3912" s="23"/>
      <c r="AS3912" s="23"/>
      <c r="AT3912" s="23"/>
      <c r="AU3912" s="23"/>
      <c r="AV3912" s="23"/>
      <c r="AW3912" s="23"/>
      <c r="AX3912" s="23"/>
      <c r="AY3912" s="23"/>
      <c r="AZ3912" s="23"/>
      <c r="BA3912" s="23"/>
      <c r="BB3912" s="23"/>
      <c r="BC3912" s="23"/>
      <c r="BD3912" s="23"/>
      <c r="BE3912" s="23"/>
      <c r="BF3912" s="23"/>
    </row>
    <row r="3913" spans="40:58">
      <c r="AN3913" s="23"/>
      <c r="AO3913" s="23"/>
      <c r="AP3913" s="23"/>
      <c r="AQ3913" s="23"/>
      <c r="AR3913" s="23"/>
      <c r="AS3913" s="23"/>
      <c r="AT3913" s="23"/>
      <c r="AU3913" s="23"/>
      <c r="AV3913" s="23"/>
      <c r="AW3913" s="23"/>
      <c r="AX3913" s="23"/>
      <c r="AY3913" s="23"/>
      <c r="AZ3913" s="23"/>
      <c r="BA3913" s="23"/>
      <c r="BB3913" s="23"/>
      <c r="BC3913" s="23"/>
      <c r="BD3913" s="23"/>
      <c r="BE3913" s="23"/>
      <c r="BF3913" s="23"/>
    </row>
    <row r="3914" spans="40:58">
      <c r="AN3914" s="23"/>
      <c r="AO3914" s="23"/>
      <c r="AP3914" s="23"/>
      <c r="AQ3914" s="23"/>
      <c r="AR3914" s="23"/>
      <c r="AS3914" s="23"/>
      <c r="AT3914" s="23"/>
      <c r="AU3914" s="23"/>
      <c r="AV3914" s="23"/>
      <c r="AW3914" s="23"/>
      <c r="AX3914" s="23"/>
      <c r="AY3914" s="23"/>
      <c r="AZ3914" s="23"/>
      <c r="BA3914" s="23"/>
      <c r="BB3914" s="23"/>
      <c r="BC3914" s="23"/>
      <c r="BD3914" s="23"/>
      <c r="BE3914" s="23"/>
      <c r="BF3914" s="23"/>
    </row>
    <row r="3915" spans="40:58">
      <c r="AN3915" s="23"/>
      <c r="AO3915" s="23"/>
      <c r="AP3915" s="23"/>
      <c r="AQ3915" s="23"/>
      <c r="AR3915" s="23"/>
      <c r="AS3915" s="23"/>
      <c r="AT3915" s="23"/>
      <c r="AU3915" s="23"/>
      <c r="AV3915" s="23"/>
      <c r="AW3915" s="23"/>
      <c r="AX3915" s="23"/>
      <c r="AY3915" s="23"/>
      <c r="AZ3915" s="23"/>
      <c r="BA3915" s="23"/>
      <c r="BB3915" s="23"/>
      <c r="BC3915" s="23"/>
      <c r="BD3915" s="23"/>
      <c r="BE3915" s="23"/>
      <c r="BF3915" s="23"/>
    </row>
    <row r="3916" spans="40:58">
      <c r="AN3916" s="23"/>
      <c r="AO3916" s="23"/>
      <c r="AP3916" s="23"/>
      <c r="AQ3916" s="23"/>
      <c r="AR3916" s="23"/>
      <c r="AS3916" s="23"/>
      <c r="AT3916" s="23"/>
      <c r="AU3916" s="23"/>
      <c r="AV3916" s="23"/>
      <c r="AW3916" s="23"/>
      <c r="AX3916" s="23"/>
      <c r="AY3916" s="23"/>
      <c r="AZ3916" s="23"/>
      <c r="BA3916" s="23"/>
      <c r="BB3916" s="23"/>
      <c r="BC3916" s="23"/>
      <c r="BD3916" s="23"/>
      <c r="BE3916" s="23"/>
      <c r="BF3916" s="23"/>
    </row>
    <row r="3917" spans="40:58">
      <c r="AN3917" s="23"/>
      <c r="AO3917" s="23"/>
      <c r="AP3917" s="23"/>
      <c r="AQ3917" s="23"/>
      <c r="AR3917" s="23"/>
      <c r="AS3917" s="23"/>
      <c r="AT3917" s="23"/>
      <c r="AU3917" s="23"/>
      <c r="AV3917" s="23"/>
      <c r="AW3917" s="23"/>
      <c r="AX3917" s="23"/>
      <c r="AY3917" s="23"/>
      <c r="AZ3917" s="23"/>
      <c r="BA3917" s="23"/>
      <c r="BB3917" s="23"/>
      <c r="BC3917" s="23"/>
      <c r="BD3917" s="23"/>
      <c r="BE3917" s="23"/>
      <c r="BF3917" s="23"/>
    </row>
    <row r="3918" spans="40:58">
      <c r="AN3918" s="23"/>
      <c r="AO3918" s="23"/>
      <c r="AP3918" s="23"/>
      <c r="AQ3918" s="23"/>
      <c r="AR3918" s="23"/>
      <c r="AS3918" s="23"/>
      <c r="AT3918" s="23"/>
      <c r="AU3918" s="23"/>
      <c r="AV3918" s="23"/>
      <c r="AW3918" s="23"/>
      <c r="AX3918" s="23"/>
      <c r="AY3918" s="23"/>
      <c r="AZ3918" s="23"/>
      <c r="BA3918" s="23"/>
      <c r="BB3918" s="23"/>
      <c r="BC3918" s="23"/>
      <c r="BD3918" s="23"/>
      <c r="BE3918" s="23"/>
      <c r="BF3918" s="23"/>
    </row>
    <row r="3919" spans="40:58">
      <c r="AN3919" s="23"/>
      <c r="AO3919" s="23"/>
      <c r="AP3919" s="23"/>
      <c r="AQ3919" s="23"/>
      <c r="AR3919" s="23"/>
      <c r="AS3919" s="23"/>
      <c r="AT3919" s="23"/>
      <c r="AU3919" s="23"/>
      <c r="AV3919" s="23"/>
      <c r="AW3919" s="23"/>
      <c r="AX3919" s="23"/>
      <c r="AY3919" s="23"/>
      <c r="AZ3919" s="23"/>
      <c r="BA3919" s="23"/>
      <c r="BB3919" s="23"/>
      <c r="BC3919" s="23"/>
      <c r="BD3919" s="23"/>
      <c r="BE3919" s="23"/>
      <c r="BF3919" s="23"/>
    </row>
    <row r="3920" spans="40:58">
      <c r="AN3920" s="23"/>
      <c r="AO3920" s="23"/>
      <c r="AP3920" s="23"/>
      <c r="AQ3920" s="23"/>
      <c r="AR3920" s="23"/>
      <c r="AS3920" s="23"/>
      <c r="AT3920" s="23"/>
      <c r="AU3920" s="23"/>
      <c r="AV3920" s="23"/>
      <c r="AW3920" s="23"/>
      <c r="AX3920" s="23"/>
      <c r="AY3920" s="23"/>
      <c r="AZ3920" s="23"/>
      <c r="BA3920" s="23"/>
      <c r="BB3920" s="23"/>
      <c r="BC3920" s="23"/>
      <c r="BD3920" s="23"/>
      <c r="BE3920" s="23"/>
      <c r="BF3920" s="23"/>
    </row>
    <row r="3921" spans="40:58">
      <c r="AN3921" s="23"/>
      <c r="AO3921" s="23"/>
      <c r="AP3921" s="23"/>
      <c r="AQ3921" s="23"/>
      <c r="AR3921" s="23"/>
      <c r="AS3921" s="23"/>
      <c r="AT3921" s="23"/>
      <c r="AU3921" s="23"/>
      <c r="AV3921" s="23"/>
      <c r="AW3921" s="23"/>
      <c r="AX3921" s="23"/>
      <c r="AY3921" s="23"/>
      <c r="AZ3921" s="23"/>
      <c r="BA3921" s="23"/>
      <c r="BB3921" s="23"/>
      <c r="BC3921" s="23"/>
      <c r="BD3921" s="23"/>
      <c r="BE3921" s="23"/>
      <c r="BF3921" s="23"/>
    </row>
    <row r="3922" spans="40:58">
      <c r="AN3922" s="23"/>
      <c r="AO3922" s="23"/>
      <c r="AP3922" s="23"/>
      <c r="AQ3922" s="23"/>
      <c r="AR3922" s="23"/>
      <c r="AS3922" s="23"/>
      <c r="AT3922" s="23"/>
      <c r="AU3922" s="23"/>
      <c r="AV3922" s="23"/>
      <c r="AW3922" s="23"/>
      <c r="AX3922" s="23"/>
      <c r="AY3922" s="23"/>
      <c r="AZ3922" s="23"/>
      <c r="BA3922" s="23"/>
      <c r="BB3922" s="23"/>
      <c r="BC3922" s="23"/>
      <c r="BD3922" s="23"/>
      <c r="BE3922" s="23"/>
      <c r="BF3922" s="23"/>
    </row>
    <row r="3923" spans="40:58">
      <c r="AN3923" s="23"/>
      <c r="AO3923" s="23"/>
      <c r="AP3923" s="23"/>
      <c r="AQ3923" s="23"/>
      <c r="AR3923" s="23"/>
      <c r="AS3923" s="23"/>
      <c r="AT3923" s="23"/>
      <c r="AU3923" s="23"/>
      <c r="AV3923" s="23"/>
      <c r="AW3923" s="23"/>
      <c r="AX3923" s="23"/>
      <c r="AY3923" s="23"/>
      <c r="AZ3923" s="23"/>
      <c r="BA3923" s="23"/>
      <c r="BB3923" s="23"/>
      <c r="BC3923" s="23"/>
      <c r="BD3923" s="23"/>
      <c r="BE3923" s="23"/>
      <c r="BF3923" s="23"/>
    </row>
    <row r="3924" spans="40:58">
      <c r="AN3924" s="23"/>
      <c r="AO3924" s="23"/>
      <c r="AP3924" s="23"/>
      <c r="AQ3924" s="23"/>
      <c r="AR3924" s="23"/>
      <c r="AS3924" s="23"/>
      <c r="AT3924" s="23"/>
      <c r="AU3924" s="23"/>
      <c r="AV3924" s="23"/>
      <c r="AW3924" s="23"/>
      <c r="AX3924" s="23"/>
      <c r="AY3924" s="23"/>
      <c r="AZ3924" s="23"/>
      <c r="BA3924" s="23"/>
      <c r="BB3924" s="23"/>
      <c r="BC3924" s="23"/>
      <c r="BD3924" s="23"/>
      <c r="BE3924" s="23"/>
      <c r="BF3924" s="23"/>
    </row>
    <row r="3925" spans="40:58">
      <c r="AN3925" s="23"/>
      <c r="AO3925" s="23"/>
      <c r="AP3925" s="23"/>
      <c r="AQ3925" s="23"/>
      <c r="AR3925" s="23"/>
      <c r="AS3925" s="23"/>
      <c r="AT3925" s="23"/>
      <c r="AU3925" s="23"/>
      <c r="AV3925" s="23"/>
      <c r="AW3925" s="23"/>
      <c r="AX3925" s="23"/>
      <c r="AY3925" s="23"/>
      <c r="AZ3925" s="23"/>
      <c r="BA3925" s="23"/>
      <c r="BB3925" s="23"/>
      <c r="BC3925" s="23"/>
      <c r="BD3925" s="23"/>
      <c r="BE3925" s="23"/>
      <c r="BF3925" s="23"/>
    </row>
    <row r="3926" spans="40:58">
      <c r="AN3926" s="23"/>
      <c r="AO3926" s="23"/>
      <c r="AP3926" s="23"/>
      <c r="AQ3926" s="23"/>
      <c r="AR3926" s="23"/>
      <c r="AS3926" s="23"/>
      <c r="AT3926" s="23"/>
      <c r="AU3926" s="23"/>
      <c r="AV3926" s="23"/>
      <c r="AW3926" s="23"/>
      <c r="AX3926" s="23"/>
      <c r="AY3926" s="23"/>
      <c r="AZ3926" s="23"/>
      <c r="BA3926" s="23"/>
      <c r="BB3926" s="23"/>
      <c r="BC3926" s="23"/>
      <c r="BD3926" s="23"/>
      <c r="BE3926" s="23"/>
      <c r="BF3926" s="23"/>
    </row>
    <row r="3927" spans="40:58">
      <c r="AN3927" s="23"/>
      <c r="AO3927" s="23"/>
      <c r="AP3927" s="23"/>
      <c r="AQ3927" s="23"/>
      <c r="AR3927" s="23"/>
      <c r="AS3927" s="23"/>
      <c r="AT3927" s="23"/>
      <c r="AU3927" s="23"/>
      <c r="AV3927" s="23"/>
      <c r="AW3927" s="23"/>
      <c r="AX3927" s="23"/>
      <c r="AY3927" s="23"/>
      <c r="AZ3927" s="23"/>
      <c r="BA3927" s="23"/>
      <c r="BB3927" s="23"/>
      <c r="BC3927" s="23"/>
      <c r="BD3927" s="23"/>
      <c r="BE3927" s="23"/>
      <c r="BF3927" s="23"/>
    </row>
    <row r="3928" spans="40:58">
      <c r="AN3928" s="23"/>
      <c r="AO3928" s="23"/>
      <c r="AP3928" s="23"/>
      <c r="AQ3928" s="23"/>
      <c r="AR3928" s="23"/>
      <c r="AS3928" s="23"/>
      <c r="AT3928" s="23"/>
      <c r="AU3928" s="23"/>
      <c r="AV3928" s="23"/>
      <c r="AW3928" s="23"/>
      <c r="AX3928" s="23"/>
      <c r="AY3928" s="23"/>
      <c r="AZ3928" s="23"/>
      <c r="BA3928" s="23"/>
      <c r="BB3928" s="23"/>
      <c r="BC3928" s="23"/>
      <c r="BD3928" s="23"/>
      <c r="BE3928" s="23"/>
      <c r="BF3928" s="23"/>
    </row>
    <row r="3929" spans="40:58">
      <c r="AN3929" s="23"/>
      <c r="AO3929" s="23"/>
      <c r="AP3929" s="23"/>
      <c r="AQ3929" s="23"/>
      <c r="AR3929" s="23"/>
      <c r="AS3929" s="23"/>
      <c r="AT3929" s="23"/>
      <c r="AU3929" s="23"/>
      <c r="AV3929" s="23"/>
      <c r="AW3929" s="23"/>
      <c r="AX3929" s="23"/>
      <c r="AY3929" s="23"/>
      <c r="AZ3929" s="23"/>
      <c r="BA3929" s="23"/>
      <c r="BB3929" s="23"/>
      <c r="BC3929" s="23"/>
      <c r="BD3929" s="23"/>
      <c r="BE3929" s="23"/>
      <c r="BF3929" s="23"/>
    </row>
    <row r="3930" spans="40:58">
      <c r="AN3930" s="23"/>
      <c r="AO3930" s="23"/>
      <c r="AP3930" s="23"/>
      <c r="AQ3930" s="23"/>
      <c r="AR3930" s="23"/>
      <c r="AS3930" s="23"/>
      <c r="AT3930" s="23"/>
      <c r="AU3930" s="23"/>
      <c r="AV3930" s="23"/>
      <c r="AW3930" s="23"/>
      <c r="AX3930" s="23"/>
      <c r="AY3930" s="23"/>
      <c r="AZ3930" s="23"/>
      <c r="BA3930" s="23"/>
      <c r="BB3930" s="23"/>
      <c r="BC3930" s="23"/>
      <c r="BD3930" s="23"/>
      <c r="BE3930" s="23"/>
      <c r="BF3930" s="23"/>
    </row>
    <row r="3931" spans="40:58">
      <c r="AN3931" s="23"/>
      <c r="AO3931" s="23"/>
      <c r="AP3931" s="23"/>
      <c r="AQ3931" s="23"/>
      <c r="AR3931" s="23"/>
      <c r="AS3931" s="23"/>
      <c r="AT3931" s="23"/>
      <c r="AU3931" s="23"/>
      <c r="AV3931" s="23"/>
      <c r="AW3931" s="23"/>
      <c r="AX3931" s="23"/>
      <c r="AY3931" s="23"/>
      <c r="AZ3931" s="23"/>
      <c r="BA3931" s="23"/>
      <c r="BB3931" s="23"/>
      <c r="BC3931" s="23"/>
      <c r="BD3931" s="23"/>
      <c r="BE3931" s="23"/>
      <c r="BF3931" s="23"/>
    </row>
    <row r="3932" spans="40:58">
      <c r="AN3932" s="23"/>
      <c r="AO3932" s="23"/>
      <c r="AP3932" s="23"/>
      <c r="AQ3932" s="23"/>
      <c r="AR3932" s="23"/>
      <c r="AS3932" s="23"/>
      <c r="AT3932" s="23"/>
      <c r="AU3932" s="23"/>
      <c r="AV3932" s="23"/>
      <c r="AW3932" s="23"/>
      <c r="AX3932" s="23"/>
      <c r="AY3932" s="23"/>
      <c r="AZ3932" s="23"/>
      <c r="BA3932" s="23"/>
      <c r="BB3932" s="23"/>
      <c r="BC3932" s="23"/>
      <c r="BD3932" s="23"/>
      <c r="BE3932" s="23"/>
      <c r="BF3932" s="23"/>
    </row>
    <row r="3933" spans="40:58">
      <c r="AN3933" s="23"/>
      <c r="AO3933" s="23"/>
      <c r="AP3933" s="23"/>
      <c r="AQ3933" s="23"/>
      <c r="AR3933" s="23"/>
      <c r="AS3933" s="23"/>
      <c r="AT3933" s="23"/>
      <c r="AU3933" s="23"/>
      <c r="AV3933" s="23"/>
      <c r="AW3933" s="23"/>
      <c r="AX3933" s="23"/>
      <c r="AY3933" s="23"/>
      <c r="AZ3933" s="23"/>
      <c r="BA3933" s="23"/>
      <c r="BB3933" s="23"/>
      <c r="BC3933" s="23"/>
      <c r="BD3933" s="23"/>
      <c r="BE3933" s="23"/>
      <c r="BF3933" s="23"/>
    </row>
    <row r="3934" spans="40:58">
      <c r="AN3934" s="23"/>
      <c r="AO3934" s="23"/>
      <c r="AP3934" s="23"/>
      <c r="AQ3934" s="23"/>
      <c r="AR3934" s="23"/>
      <c r="AS3934" s="23"/>
      <c r="AT3934" s="23"/>
      <c r="AU3934" s="23"/>
      <c r="AV3934" s="23"/>
      <c r="AW3934" s="23"/>
      <c r="AX3934" s="23"/>
      <c r="AY3934" s="23"/>
      <c r="AZ3934" s="23"/>
      <c r="BA3934" s="23"/>
      <c r="BB3934" s="23"/>
      <c r="BC3934" s="23"/>
      <c r="BD3934" s="23"/>
      <c r="BE3934" s="23"/>
      <c r="BF3934" s="23"/>
    </row>
    <row r="3935" spans="40:58">
      <c r="AN3935" s="23"/>
      <c r="AO3935" s="23"/>
      <c r="AP3935" s="23"/>
      <c r="AQ3935" s="23"/>
      <c r="AR3935" s="23"/>
      <c r="AS3935" s="23"/>
      <c r="AT3935" s="23"/>
      <c r="AU3935" s="23"/>
      <c r="AV3935" s="23"/>
      <c r="AW3935" s="23"/>
      <c r="AX3935" s="23"/>
      <c r="AY3935" s="23"/>
      <c r="AZ3935" s="23"/>
      <c r="BA3935" s="23"/>
      <c r="BB3935" s="23"/>
      <c r="BC3935" s="23"/>
      <c r="BD3935" s="23"/>
      <c r="BE3935" s="23"/>
      <c r="BF3935" s="23"/>
    </row>
    <row r="3936" spans="40:58">
      <c r="AN3936" s="23"/>
      <c r="AO3936" s="23"/>
      <c r="AP3936" s="23"/>
      <c r="AQ3936" s="23"/>
      <c r="AR3936" s="23"/>
      <c r="AS3936" s="23"/>
      <c r="AT3936" s="23"/>
      <c r="AU3936" s="23"/>
      <c r="AV3936" s="23"/>
      <c r="AW3936" s="23"/>
      <c r="AX3936" s="23"/>
      <c r="AY3936" s="23"/>
      <c r="AZ3936" s="23"/>
      <c r="BA3936" s="23"/>
      <c r="BB3936" s="23"/>
      <c r="BC3936" s="23"/>
      <c r="BD3936" s="23"/>
      <c r="BE3936" s="23"/>
      <c r="BF3936" s="23"/>
    </row>
    <row r="3937" spans="40:58">
      <c r="AN3937" s="23"/>
      <c r="AO3937" s="23"/>
      <c r="AP3937" s="23"/>
      <c r="AQ3937" s="23"/>
      <c r="AR3937" s="23"/>
      <c r="AS3937" s="23"/>
      <c r="AT3937" s="23"/>
      <c r="AU3937" s="23"/>
      <c r="AV3937" s="23"/>
      <c r="AW3937" s="23"/>
      <c r="AX3937" s="23"/>
      <c r="AY3937" s="23"/>
      <c r="AZ3937" s="23"/>
      <c r="BA3937" s="23"/>
      <c r="BB3937" s="23"/>
      <c r="BC3937" s="23"/>
      <c r="BD3937" s="23"/>
      <c r="BE3937" s="23"/>
      <c r="BF3937" s="23"/>
    </row>
    <row r="3938" spans="40:58">
      <c r="AN3938" s="23"/>
      <c r="AO3938" s="23"/>
      <c r="AP3938" s="23"/>
      <c r="AQ3938" s="23"/>
      <c r="AR3938" s="23"/>
      <c r="AS3938" s="23"/>
      <c r="AT3938" s="23"/>
      <c r="AU3938" s="23"/>
      <c r="AV3938" s="23"/>
      <c r="AW3938" s="23"/>
      <c r="AX3938" s="23"/>
      <c r="AY3938" s="23"/>
      <c r="AZ3938" s="23"/>
      <c r="BA3938" s="23"/>
      <c r="BB3938" s="23"/>
      <c r="BC3938" s="23"/>
      <c r="BD3938" s="23"/>
      <c r="BE3938" s="23"/>
      <c r="BF3938" s="23"/>
    </row>
    <row r="3939" spans="40:58">
      <c r="AN3939" s="23"/>
      <c r="AO3939" s="23"/>
      <c r="AP3939" s="23"/>
      <c r="AQ3939" s="23"/>
      <c r="AR3939" s="23"/>
      <c r="AS3939" s="23"/>
      <c r="AT3939" s="23"/>
      <c r="AU3939" s="23"/>
      <c r="AV3939" s="23"/>
      <c r="AW3939" s="23"/>
      <c r="AX3939" s="23"/>
      <c r="AY3939" s="23"/>
      <c r="AZ3939" s="23"/>
      <c r="BA3939" s="23"/>
      <c r="BB3939" s="23"/>
      <c r="BC3939" s="23"/>
      <c r="BD3939" s="23"/>
      <c r="BE3939" s="23"/>
      <c r="BF3939" s="23"/>
    </row>
    <row r="3940" spans="40:58">
      <c r="AN3940" s="23"/>
      <c r="AO3940" s="23"/>
      <c r="AP3940" s="23"/>
      <c r="AQ3940" s="23"/>
      <c r="AR3940" s="23"/>
      <c r="AS3940" s="23"/>
      <c r="AT3940" s="23"/>
      <c r="AU3940" s="23"/>
      <c r="AV3940" s="23"/>
      <c r="AW3940" s="23"/>
      <c r="AX3940" s="23"/>
      <c r="AY3940" s="23"/>
      <c r="AZ3940" s="23"/>
      <c r="BA3940" s="23"/>
      <c r="BB3940" s="23"/>
      <c r="BC3940" s="23"/>
      <c r="BD3940" s="23"/>
      <c r="BE3940" s="23"/>
      <c r="BF3940" s="23"/>
    </row>
    <row r="3941" spans="40:58">
      <c r="AN3941" s="23"/>
      <c r="AO3941" s="23"/>
      <c r="AP3941" s="23"/>
      <c r="AQ3941" s="23"/>
      <c r="AR3941" s="23"/>
      <c r="AS3941" s="23"/>
      <c r="AT3941" s="23"/>
      <c r="AU3941" s="23"/>
      <c r="AV3941" s="23"/>
      <c r="AW3941" s="23"/>
      <c r="AX3941" s="23"/>
      <c r="AY3941" s="23"/>
      <c r="AZ3941" s="23"/>
      <c r="BA3941" s="23"/>
      <c r="BB3941" s="23"/>
      <c r="BC3941" s="23"/>
      <c r="BD3941" s="23"/>
      <c r="BE3941" s="23"/>
      <c r="BF3941" s="23"/>
    </row>
    <row r="3942" spans="40:58">
      <c r="AN3942" s="23"/>
      <c r="AO3942" s="23"/>
      <c r="AP3942" s="23"/>
      <c r="AQ3942" s="23"/>
      <c r="AR3942" s="23"/>
      <c r="AS3942" s="23"/>
      <c r="AT3942" s="23"/>
      <c r="AU3942" s="23"/>
      <c r="AV3942" s="23"/>
      <c r="AW3942" s="23"/>
      <c r="AX3942" s="23"/>
      <c r="AY3942" s="23"/>
      <c r="AZ3942" s="23"/>
      <c r="BA3942" s="23"/>
      <c r="BB3942" s="23"/>
      <c r="BC3942" s="23"/>
      <c r="BD3942" s="23"/>
      <c r="BE3942" s="23"/>
      <c r="BF3942" s="23"/>
    </row>
    <row r="3943" spans="40:58">
      <c r="AN3943" s="23"/>
      <c r="AO3943" s="23"/>
      <c r="AP3943" s="23"/>
      <c r="AQ3943" s="23"/>
      <c r="AR3943" s="23"/>
      <c r="AS3943" s="23"/>
      <c r="AT3943" s="23"/>
      <c r="AU3943" s="23"/>
      <c r="AV3943" s="23"/>
      <c r="AW3943" s="23"/>
      <c r="AX3943" s="23"/>
      <c r="AY3943" s="23"/>
      <c r="AZ3943" s="23"/>
      <c r="BA3943" s="23"/>
      <c r="BB3943" s="23"/>
      <c r="BC3943" s="23"/>
      <c r="BD3943" s="23"/>
      <c r="BE3943" s="23"/>
      <c r="BF3943" s="23"/>
    </row>
    <row r="3944" spans="40:58">
      <c r="AN3944" s="23"/>
      <c r="AO3944" s="23"/>
      <c r="AP3944" s="23"/>
      <c r="AQ3944" s="23"/>
      <c r="AR3944" s="23"/>
      <c r="AS3944" s="23"/>
      <c r="AT3944" s="23"/>
      <c r="AU3944" s="23"/>
      <c r="AV3944" s="23"/>
      <c r="AW3944" s="23"/>
      <c r="AX3944" s="23"/>
      <c r="AY3944" s="23"/>
      <c r="AZ3944" s="23"/>
      <c r="BA3944" s="23"/>
      <c r="BB3944" s="23"/>
      <c r="BC3944" s="23"/>
      <c r="BD3944" s="23"/>
      <c r="BE3944" s="23"/>
      <c r="BF3944" s="23"/>
    </row>
    <row r="3945" spans="40:58">
      <c r="AN3945" s="23"/>
      <c r="AO3945" s="23"/>
      <c r="AP3945" s="23"/>
      <c r="AQ3945" s="23"/>
      <c r="AR3945" s="23"/>
      <c r="AS3945" s="23"/>
      <c r="AT3945" s="23"/>
      <c r="AU3945" s="23"/>
      <c r="AV3945" s="23"/>
      <c r="AW3945" s="23"/>
      <c r="AX3945" s="23"/>
      <c r="AY3945" s="23"/>
      <c r="AZ3945" s="23"/>
      <c r="BA3945" s="23"/>
      <c r="BB3945" s="23"/>
      <c r="BC3945" s="23"/>
      <c r="BD3945" s="23"/>
      <c r="BE3945" s="23"/>
      <c r="BF3945" s="23"/>
    </row>
    <row r="3946" spans="40:58">
      <c r="AN3946" s="23"/>
      <c r="AO3946" s="23"/>
      <c r="AP3946" s="23"/>
      <c r="AQ3946" s="23"/>
      <c r="AR3946" s="23"/>
      <c r="AS3946" s="23"/>
      <c r="AT3946" s="23"/>
      <c r="AU3946" s="23"/>
      <c r="AV3946" s="23"/>
      <c r="AW3946" s="23"/>
      <c r="AX3946" s="23"/>
      <c r="AY3946" s="23"/>
      <c r="AZ3946" s="23"/>
      <c r="BA3946" s="23"/>
      <c r="BB3946" s="23"/>
      <c r="BC3946" s="23"/>
      <c r="BD3946" s="23"/>
      <c r="BE3946" s="23"/>
      <c r="BF3946" s="23"/>
    </row>
    <row r="3947" spans="40:58">
      <c r="AN3947" s="23"/>
      <c r="AO3947" s="23"/>
      <c r="AP3947" s="23"/>
      <c r="AQ3947" s="23"/>
      <c r="AR3947" s="23"/>
      <c r="AS3947" s="23"/>
      <c r="AT3947" s="23"/>
      <c r="AU3947" s="23"/>
      <c r="AV3947" s="23"/>
      <c r="AW3947" s="23"/>
      <c r="AX3947" s="23"/>
      <c r="AY3947" s="23"/>
      <c r="AZ3947" s="23"/>
      <c r="BA3947" s="23"/>
      <c r="BB3947" s="23"/>
      <c r="BC3947" s="23"/>
      <c r="BD3947" s="23"/>
      <c r="BE3947" s="23"/>
      <c r="BF3947" s="23"/>
    </row>
    <row r="3948" spans="40:58">
      <c r="AN3948" s="23"/>
      <c r="AO3948" s="23"/>
      <c r="AP3948" s="23"/>
      <c r="AQ3948" s="23"/>
      <c r="AR3948" s="23"/>
      <c r="AS3948" s="23"/>
      <c r="AT3948" s="23"/>
      <c r="AU3948" s="23"/>
      <c r="AV3948" s="23"/>
      <c r="AW3948" s="23"/>
      <c r="AX3948" s="23"/>
      <c r="AY3948" s="23"/>
      <c r="AZ3948" s="23"/>
      <c r="BA3948" s="23"/>
      <c r="BB3948" s="23"/>
      <c r="BC3948" s="23"/>
      <c r="BD3948" s="23"/>
      <c r="BE3948" s="23"/>
      <c r="BF3948" s="23"/>
    </row>
    <row r="3949" spans="40:58">
      <c r="AN3949" s="23"/>
      <c r="AO3949" s="23"/>
      <c r="AP3949" s="23"/>
      <c r="AQ3949" s="23"/>
      <c r="AR3949" s="23"/>
      <c r="AS3949" s="23"/>
      <c r="AT3949" s="23"/>
      <c r="AU3949" s="23"/>
      <c r="AV3949" s="23"/>
      <c r="AW3949" s="23"/>
      <c r="AX3949" s="23"/>
      <c r="AY3949" s="23"/>
      <c r="AZ3949" s="23"/>
      <c r="BA3949" s="23"/>
      <c r="BB3949" s="23"/>
      <c r="BC3949" s="23"/>
      <c r="BD3949" s="23"/>
      <c r="BE3949" s="23"/>
      <c r="BF3949" s="23"/>
    </row>
    <row r="3950" spans="40:58">
      <c r="AN3950" s="23"/>
      <c r="AO3950" s="23"/>
      <c r="AP3950" s="23"/>
      <c r="AQ3950" s="23"/>
      <c r="AR3950" s="23"/>
      <c r="AS3950" s="23"/>
      <c r="AT3950" s="23"/>
      <c r="AU3950" s="23"/>
      <c r="AV3950" s="23"/>
      <c r="AW3950" s="23"/>
      <c r="AX3950" s="23"/>
      <c r="AY3950" s="23"/>
      <c r="AZ3950" s="23"/>
      <c r="BA3950" s="23"/>
      <c r="BB3950" s="23"/>
      <c r="BC3950" s="23"/>
      <c r="BD3950" s="23"/>
      <c r="BE3950" s="23"/>
      <c r="BF3950" s="23"/>
    </row>
    <row r="3951" spans="40:58">
      <c r="AN3951" s="23"/>
      <c r="AO3951" s="23"/>
      <c r="AP3951" s="23"/>
      <c r="AQ3951" s="23"/>
      <c r="AR3951" s="23"/>
      <c r="AS3951" s="23"/>
      <c r="AT3951" s="23"/>
      <c r="AU3951" s="23"/>
      <c r="AV3951" s="23"/>
      <c r="AW3951" s="23"/>
      <c r="AX3951" s="23"/>
      <c r="AY3951" s="23"/>
      <c r="AZ3951" s="23"/>
      <c r="BA3951" s="23"/>
      <c r="BB3951" s="23"/>
      <c r="BC3951" s="23"/>
      <c r="BD3951" s="23"/>
      <c r="BE3951" s="23"/>
      <c r="BF3951" s="23"/>
    </row>
    <row r="3952" spans="40:58">
      <c r="AN3952" s="23"/>
      <c r="AO3952" s="23"/>
      <c r="AP3952" s="23"/>
      <c r="AQ3952" s="23"/>
      <c r="AR3952" s="23"/>
      <c r="AS3952" s="23"/>
      <c r="AT3952" s="23"/>
      <c r="AU3952" s="23"/>
      <c r="AV3952" s="23"/>
      <c r="AW3952" s="23"/>
      <c r="AX3952" s="23"/>
      <c r="AY3952" s="23"/>
      <c r="AZ3952" s="23"/>
      <c r="BA3952" s="23"/>
      <c r="BB3952" s="23"/>
      <c r="BC3952" s="23"/>
      <c r="BD3952" s="23"/>
      <c r="BE3952" s="23"/>
      <c r="BF3952" s="23"/>
    </row>
    <row r="3953" spans="40:58">
      <c r="AN3953" s="23"/>
      <c r="AO3953" s="23"/>
      <c r="AP3953" s="23"/>
      <c r="AQ3953" s="23"/>
      <c r="AR3953" s="23"/>
      <c r="AS3953" s="23"/>
      <c r="AT3953" s="23"/>
      <c r="AU3953" s="23"/>
      <c r="AV3953" s="23"/>
      <c r="AW3953" s="23"/>
      <c r="AX3953" s="23"/>
      <c r="AY3953" s="23"/>
      <c r="AZ3953" s="23"/>
      <c r="BA3953" s="23"/>
      <c r="BB3953" s="23"/>
      <c r="BC3953" s="23"/>
      <c r="BD3953" s="23"/>
      <c r="BE3953" s="23"/>
      <c r="BF3953" s="23"/>
    </row>
    <row r="3954" spans="40:58">
      <c r="AN3954" s="23"/>
      <c r="AO3954" s="23"/>
      <c r="AP3954" s="23"/>
      <c r="AQ3954" s="23"/>
      <c r="AR3954" s="23"/>
      <c r="AS3954" s="23"/>
      <c r="AT3954" s="23"/>
      <c r="AU3954" s="23"/>
      <c r="AV3954" s="23"/>
      <c r="AW3954" s="23"/>
      <c r="AX3954" s="23"/>
      <c r="AY3954" s="23"/>
      <c r="AZ3954" s="23"/>
      <c r="BA3954" s="23"/>
      <c r="BB3954" s="23"/>
      <c r="BC3954" s="23"/>
      <c r="BD3954" s="23"/>
      <c r="BE3954" s="23"/>
      <c r="BF3954" s="23"/>
    </row>
    <row r="3955" spans="40:58">
      <c r="AN3955" s="23"/>
      <c r="AO3955" s="23"/>
      <c r="AP3955" s="23"/>
      <c r="AQ3955" s="23"/>
      <c r="AR3955" s="23"/>
      <c r="AS3955" s="23"/>
      <c r="AT3955" s="23"/>
      <c r="AU3955" s="23"/>
      <c r="AV3955" s="23"/>
      <c r="AW3955" s="23"/>
      <c r="AX3955" s="23"/>
      <c r="AY3955" s="23"/>
      <c r="AZ3955" s="23"/>
      <c r="BA3955" s="23"/>
      <c r="BB3955" s="23"/>
      <c r="BC3955" s="23"/>
      <c r="BD3955" s="23"/>
      <c r="BE3955" s="23"/>
      <c r="BF3955" s="23"/>
    </row>
    <row r="3956" spans="40:58">
      <c r="AN3956" s="23"/>
      <c r="AO3956" s="23"/>
      <c r="AP3956" s="23"/>
      <c r="AQ3956" s="23"/>
      <c r="AR3956" s="23"/>
      <c r="AS3956" s="23"/>
      <c r="AT3956" s="23"/>
      <c r="AU3956" s="23"/>
      <c r="AV3956" s="23"/>
      <c r="AW3956" s="23"/>
      <c r="AX3956" s="23"/>
      <c r="AY3956" s="23"/>
      <c r="AZ3956" s="23"/>
      <c r="BA3956" s="23"/>
      <c r="BB3956" s="23"/>
      <c r="BC3956" s="23"/>
      <c r="BD3956" s="23"/>
      <c r="BE3956" s="23"/>
      <c r="BF3956" s="23"/>
    </row>
    <row r="3957" spans="40:58">
      <c r="AN3957" s="23"/>
      <c r="AO3957" s="23"/>
      <c r="AP3957" s="23"/>
      <c r="AQ3957" s="23"/>
      <c r="AR3957" s="23"/>
      <c r="AS3957" s="23"/>
      <c r="AT3957" s="23"/>
      <c r="AU3957" s="23"/>
      <c r="AV3957" s="23"/>
      <c r="AW3957" s="23"/>
      <c r="AX3957" s="23"/>
      <c r="AY3957" s="23"/>
      <c r="AZ3957" s="23"/>
      <c r="BA3957" s="23"/>
      <c r="BB3957" s="23"/>
      <c r="BC3957" s="23"/>
      <c r="BD3957" s="23"/>
      <c r="BE3957" s="23"/>
      <c r="BF3957" s="23"/>
    </row>
    <row r="3958" spans="40:58">
      <c r="AN3958" s="23"/>
      <c r="AO3958" s="23"/>
      <c r="AP3958" s="23"/>
      <c r="AQ3958" s="23"/>
      <c r="AR3958" s="23"/>
      <c r="AS3958" s="23"/>
      <c r="AT3958" s="23"/>
      <c r="AU3958" s="23"/>
      <c r="AV3958" s="23"/>
      <c r="AW3958" s="23"/>
      <c r="AX3958" s="23"/>
      <c r="AY3958" s="23"/>
      <c r="AZ3958" s="23"/>
      <c r="BA3958" s="23"/>
      <c r="BB3958" s="23"/>
      <c r="BC3958" s="23"/>
      <c r="BD3958" s="23"/>
      <c r="BE3958" s="23"/>
      <c r="BF3958" s="23"/>
    </row>
    <row r="3959" spans="40:58">
      <c r="AN3959" s="23"/>
      <c r="AO3959" s="23"/>
      <c r="AP3959" s="23"/>
      <c r="AQ3959" s="23"/>
      <c r="AR3959" s="23"/>
      <c r="AS3959" s="23"/>
      <c r="AT3959" s="23"/>
      <c r="AU3959" s="23"/>
      <c r="AV3959" s="23"/>
      <c r="AW3959" s="23"/>
      <c r="AX3959" s="23"/>
      <c r="AY3959" s="23"/>
      <c r="AZ3959" s="23"/>
      <c r="BA3959" s="23"/>
      <c r="BB3959" s="23"/>
      <c r="BC3959" s="23"/>
      <c r="BD3959" s="23"/>
      <c r="BE3959" s="23"/>
      <c r="BF3959" s="23"/>
    </row>
    <row r="3960" spans="40:58">
      <c r="AN3960" s="23"/>
      <c r="AO3960" s="23"/>
      <c r="AP3960" s="23"/>
      <c r="AQ3960" s="23"/>
      <c r="AR3960" s="23"/>
      <c r="AS3960" s="23"/>
      <c r="AT3960" s="23"/>
      <c r="AU3960" s="23"/>
      <c r="AV3960" s="23"/>
      <c r="AW3960" s="23"/>
      <c r="AX3960" s="23"/>
      <c r="AY3960" s="23"/>
      <c r="AZ3960" s="23"/>
      <c r="BA3960" s="23"/>
      <c r="BB3960" s="23"/>
      <c r="BC3960" s="23"/>
      <c r="BD3960" s="23"/>
      <c r="BE3960" s="23"/>
      <c r="BF3960" s="23"/>
    </row>
    <row r="3961" spans="40:58">
      <c r="AN3961" s="23"/>
      <c r="AO3961" s="23"/>
      <c r="AP3961" s="23"/>
      <c r="AQ3961" s="23"/>
      <c r="AR3961" s="23"/>
      <c r="AS3961" s="23"/>
      <c r="AT3961" s="23"/>
      <c r="AU3961" s="23"/>
      <c r="AV3961" s="23"/>
      <c r="AW3961" s="23"/>
      <c r="AX3961" s="23"/>
      <c r="AY3961" s="23"/>
      <c r="AZ3961" s="23"/>
      <c r="BA3961" s="23"/>
      <c r="BB3961" s="23"/>
      <c r="BC3961" s="23"/>
      <c r="BD3961" s="23"/>
      <c r="BE3961" s="23"/>
      <c r="BF3961" s="23"/>
    </row>
    <row r="3962" spans="40:58">
      <c r="AN3962" s="23"/>
      <c r="AO3962" s="23"/>
      <c r="AP3962" s="23"/>
      <c r="AQ3962" s="23"/>
      <c r="AR3962" s="23"/>
      <c r="AS3962" s="23"/>
      <c r="AT3962" s="23"/>
      <c r="AU3962" s="23"/>
      <c r="AV3962" s="23"/>
      <c r="AW3962" s="23"/>
      <c r="AX3962" s="23"/>
      <c r="AY3962" s="23"/>
      <c r="AZ3962" s="23"/>
      <c r="BA3962" s="23"/>
      <c r="BB3962" s="23"/>
      <c r="BC3962" s="23"/>
      <c r="BD3962" s="23"/>
      <c r="BE3962" s="23"/>
      <c r="BF3962" s="23"/>
    </row>
    <row r="3963" spans="40:58">
      <c r="AN3963" s="23"/>
      <c r="AO3963" s="23"/>
      <c r="AP3963" s="23"/>
      <c r="AQ3963" s="23"/>
      <c r="AR3963" s="23"/>
      <c r="AS3963" s="23"/>
      <c r="AT3963" s="23"/>
      <c r="AU3963" s="23"/>
      <c r="AV3963" s="23"/>
      <c r="AW3963" s="23"/>
      <c r="AX3963" s="23"/>
      <c r="AY3963" s="23"/>
      <c r="AZ3963" s="23"/>
      <c r="BA3963" s="23"/>
      <c r="BB3963" s="23"/>
      <c r="BC3963" s="23"/>
      <c r="BD3963" s="23"/>
      <c r="BE3963" s="23"/>
      <c r="BF3963" s="23"/>
    </row>
    <row r="3964" spans="40:58">
      <c r="AN3964" s="23"/>
      <c r="AO3964" s="23"/>
      <c r="AP3964" s="23"/>
      <c r="AQ3964" s="23"/>
      <c r="AR3964" s="23"/>
      <c r="AS3964" s="23"/>
      <c r="AT3964" s="23"/>
      <c r="AU3964" s="23"/>
      <c r="AV3964" s="23"/>
      <c r="AW3964" s="23"/>
      <c r="AX3964" s="23"/>
      <c r="AY3964" s="23"/>
      <c r="AZ3964" s="23"/>
      <c r="BA3964" s="23"/>
      <c r="BB3964" s="23"/>
      <c r="BC3964" s="23"/>
      <c r="BD3964" s="23"/>
      <c r="BE3964" s="23"/>
      <c r="BF3964" s="23"/>
    </row>
    <row r="3965" spans="40:58">
      <c r="AN3965" s="23"/>
      <c r="AO3965" s="23"/>
      <c r="AP3965" s="23"/>
      <c r="AQ3965" s="23"/>
      <c r="AR3965" s="23"/>
      <c r="AS3965" s="23"/>
      <c r="AT3965" s="23"/>
      <c r="AU3965" s="23"/>
      <c r="AV3965" s="23"/>
      <c r="AW3965" s="23"/>
      <c r="AX3965" s="23"/>
      <c r="AY3965" s="23"/>
      <c r="AZ3965" s="23"/>
      <c r="BA3965" s="23"/>
      <c r="BB3965" s="23"/>
      <c r="BC3965" s="23"/>
      <c r="BD3965" s="23"/>
      <c r="BE3965" s="23"/>
      <c r="BF3965" s="23"/>
    </row>
    <row r="3966" spans="40:58">
      <c r="AN3966" s="23"/>
      <c r="AO3966" s="23"/>
      <c r="AP3966" s="23"/>
      <c r="AQ3966" s="23"/>
      <c r="AR3966" s="23"/>
      <c r="AS3966" s="23"/>
      <c r="AT3966" s="23"/>
      <c r="AU3966" s="23"/>
      <c r="AV3966" s="23"/>
      <c r="AW3966" s="23"/>
      <c r="AX3966" s="23"/>
      <c r="AY3966" s="23"/>
      <c r="AZ3966" s="23"/>
      <c r="BA3966" s="23"/>
      <c r="BB3966" s="23"/>
      <c r="BC3966" s="23"/>
      <c r="BD3966" s="23"/>
      <c r="BE3966" s="23"/>
      <c r="BF3966" s="23"/>
    </row>
    <row r="3967" spans="40:58">
      <c r="AN3967" s="23"/>
      <c r="AO3967" s="23"/>
      <c r="AP3967" s="23"/>
      <c r="AQ3967" s="23"/>
      <c r="AR3967" s="23"/>
      <c r="AS3967" s="23"/>
      <c r="AT3967" s="23"/>
      <c r="AU3967" s="23"/>
      <c r="AV3967" s="23"/>
      <c r="AW3967" s="23"/>
      <c r="AX3967" s="23"/>
      <c r="AY3967" s="23"/>
      <c r="AZ3967" s="23"/>
      <c r="BA3967" s="23"/>
      <c r="BB3967" s="23"/>
      <c r="BC3967" s="23"/>
      <c r="BD3967" s="23"/>
      <c r="BE3967" s="23"/>
      <c r="BF3967" s="23"/>
    </row>
    <row r="3968" spans="40:58">
      <c r="AN3968" s="23"/>
      <c r="AO3968" s="23"/>
      <c r="AP3968" s="23"/>
      <c r="AQ3968" s="23"/>
      <c r="AR3968" s="23"/>
      <c r="AS3968" s="23"/>
      <c r="AT3968" s="23"/>
      <c r="AU3968" s="23"/>
      <c r="AV3968" s="23"/>
      <c r="AW3968" s="23"/>
      <c r="AX3968" s="23"/>
      <c r="AY3968" s="23"/>
      <c r="AZ3968" s="23"/>
      <c r="BA3968" s="23"/>
      <c r="BB3968" s="23"/>
      <c r="BC3968" s="23"/>
      <c r="BD3968" s="23"/>
      <c r="BE3968" s="23"/>
      <c r="BF3968" s="23"/>
    </row>
    <row r="3969" spans="40:58">
      <c r="AN3969" s="23"/>
      <c r="AO3969" s="23"/>
      <c r="AP3969" s="23"/>
      <c r="AQ3969" s="23"/>
      <c r="AR3969" s="23"/>
      <c r="AS3969" s="23"/>
      <c r="AT3969" s="23"/>
      <c r="AU3969" s="23"/>
      <c r="AV3969" s="23"/>
      <c r="AW3969" s="23"/>
      <c r="AX3969" s="23"/>
      <c r="AY3969" s="23"/>
      <c r="AZ3969" s="23"/>
      <c r="BA3969" s="23"/>
      <c r="BB3969" s="23"/>
      <c r="BC3969" s="23"/>
      <c r="BD3969" s="23"/>
      <c r="BE3969" s="23"/>
      <c r="BF3969" s="23"/>
    </row>
    <row r="3970" spans="40:58">
      <c r="AN3970" s="23"/>
      <c r="AO3970" s="23"/>
      <c r="AP3970" s="23"/>
      <c r="AQ3970" s="23"/>
      <c r="AR3970" s="23"/>
      <c r="AS3970" s="23"/>
      <c r="AT3970" s="23"/>
      <c r="AU3970" s="23"/>
      <c r="AV3970" s="23"/>
      <c r="AW3970" s="23"/>
      <c r="AX3970" s="23"/>
      <c r="AY3970" s="23"/>
      <c r="AZ3970" s="23"/>
      <c r="BA3970" s="23"/>
      <c r="BB3970" s="23"/>
      <c r="BC3970" s="23"/>
      <c r="BD3970" s="23"/>
      <c r="BE3970" s="23"/>
      <c r="BF3970" s="23"/>
    </row>
    <row r="3971" spans="40:58">
      <c r="AN3971" s="23"/>
      <c r="AO3971" s="23"/>
      <c r="AP3971" s="23"/>
      <c r="AQ3971" s="23"/>
      <c r="AR3971" s="23"/>
      <c r="AS3971" s="23"/>
      <c r="AT3971" s="23"/>
      <c r="AU3971" s="23"/>
      <c r="AV3971" s="23"/>
      <c r="AW3971" s="23"/>
      <c r="AX3971" s="23"/>
      <c r="AY3971" s="23"/>
      <c r="AZ3971" s="23"/>
      <c r="BA3971" s="23"/>
      <c r="BB3971" s="23"/>
      <c r="BC3971" s="23"/>
      <c r="BD3971" s="23"/>
      <c r="BE3971" s="23"/>
      <c r="BF3971" s="23"/>
    </row>
    <row r="3972" spans="40:58">
      <c r="AN3972" s="23"/>
      <c r="AO3972" s="23"/>
      <c r="AP3972" s="23"/>
      <c r="AQ3972" s="23"/>
      <c r="AR3972" s="23"/>
      <c r="AS3972" s="23"/>
      <c r="AT3972" s="23"/>
      <c r="AU3972" s="23"/>
      <c r="AV3972" s="23"/>
      <c r="AW3972" s="23"/>
      <c r="AX3972" s="23"/>
      <c r="AY3972" s="23"/>
      <c r="AZ3972" s="23"/>
      <c r="BA3972" s="23"/>
      <c r="BB3972" s="23"/>
      <c r="BC3972" s="23"/>
      <c r="BD3972" s="23"/>
      <c r="BE3972" s="23"/>
      <c r="BF3972" s="23"/>
    </row>
    <row r="3973" spans="40:58">
      <c r="AN3973" s="23"/>
      <c r="AO3973" s="23"/>
      <c r="AP3973" s="23"/>
      <c r="AQ3973" s="23"/>
      <c r="AR3973" s="23"/>
      <c r="AS3973" s="23"/>
      <c r="AT3973" s="23"/>
      <c r="AU3973" s="23"/>
      <c r="AV3973" s="23"/>
      <c r="AW3973" s="23"/>
      <c r="AX3973" s="23"/>
      <c r="AY3973" s="23"/>
      <c r="AZ3973" s="23"/>
      <c r="BA3973" s="23"/>
      <c r="BB3973" s="23"/>
      <c r="BC3973" s="23"/>
      <c r="BD3973" s="23"/>
      <c r="BE3973" s="23"/>
      <c r="BF3973" s="23"/>
    </row>
    <row r="3974" spans="40:58">
      <c r="AN3974" s="23"/>
      <c r="AO3974" s="23"/>
      <c r="AP3974" s="23"/>
      <c r="AQ3974" s="23"/>
      <c r="AR3974" s="23"/>
      <c r="AS3974" s="23"/>
      <c r="AT3974" s="23"/>
      <c r="AU3974" s="23"/>
      <c r="AV3974" s="23"/>
      <c r="AW3974" s="23"/>
      <c r="AX3974" s="23"/>
      <c r="AY3974" s="23"/>
      <c r="AZ3974" s="23"/>
      <c r="BA3974" s="23"/>
      <c r="BB3974" s="23"/>
      <c r="BC3974" s="23"/>
      <c r="BD3974" s="23"/>
      <c r="BE3974" s="23"/>
      <c r="BF3974" s="23"/>
    </row>
    <row r="3975" spans="40:58">
      <c r="AN3975" s="23"/>
      <c r="AO3975" s="23"/>
      <c r="AP3975" s="23"/>
      <c r="AQ3975" s="23"/>
      <c r="AR3975" s="23"/>
      <c r="AS3975" s="23"/>
      <c r="AT3975" s="23"/>
      <c r="AU3975" s="23"/>
      <c r="AV3975" s="23"/>
      <c r="AW3975" s="23"/>
      <c r="AX3975" s="23"/>
      <c r="AY3975" s="23"/>
      <c r="AZ3975" s="23"/>
      <c r="BA3975" s="23"/>
      <c r="BB3975" s="23"/>
      <c r="BC3975" s="23"/>
      <c r="BD3975" s="23"/>
      <c r="BE3975" s="23"/>
      <c r="BF3975" s="23"/>
    </row>
    <row r="3976" spans="40:58">
      <c r="AN3976" s="23"/>
      <c r="AO3976" s="23"/>
      <c r="AP3976" s="23"/>
      <c r="AQ3976" s="23"/>
      <c r="AR3976" s="23"/>
      <c r="AS3976" s="23"/>
      <c r="AT3976" s="23"/>
      <c r="AU3976" s="23"/>
      <c r="AV3976" s="23"/>
      <c r="AW3976" s="23"/>
      <c r="AX3976" s="23"/>
      <c r="AY3976" s="23"/>
      <c r="AZ3976" s="23"/>
      <c r="BA3976" s="23"/>
      <c r="BB3976" s="23"/>
      <c r="BC3976" s="23"/>
      <c r="BD3976" s="23"/>
      <c r="BE3976" s="23"/>
      <c r="BF3976" s="23"/>
    </row>
    <row r="3977" spans="40:58">
      <c r="AN3977" s="23"/>
      <c r="AO3977" s="23"/>
      <c r="AP3977" s="23"/>
      <c r="AQ3977" s="23"/>
      <c r="AR3977" s="23"/>
      <c r="AS3977" s="23"/>
      <c r="AT3977" s="23"/>
      <c r="AU3977" s="23"/>
      <c r="AV3977" s="23"/>
      <c r="AW3977" s="23"/>
      <c r="AX3977" s="23"/>
      <c r="AY3977" s="23"/>
      <c r="AZ3977" s="23"/>
      <c r="BA3977" s="23"/>
      <c r="BB3977" s="23"/>
      <c r="BC3977" s="23"/>
      <c r="BD3977" s="23"/>
      <c r="BE3977" s="23"/>
      <c r="BF3977" s="23"/>
    </row>
    <row r="3978" spans="40:58">
      <c r="AN3978" s="23"/>
      <c r="AO3978" s="23"/>
      <c r="AP3978" s="23"/>
      <c r="AQ3978" s="23"/>
      <c r="AR3978" s="23"/>
      <c r="AS3978" s="23"/>
      <c r="AT3978" s="23"/>
      <c r="AU3978" s="23"/>
      <c r="AV3978" s="23"/>
      <c r="AW3978" s="23"/>
      <c r="AX3978" s="23"/>
      <c r="AY3978" s="23"/>
      <c r="AZ3978" s="23"/>
      <c r="BA3978" s="23"/>
      <c r="BB3978" s="23"/>
      <c r="BC3978" s="23"/>
      <c r="BD3978" s="23"/>
      <c r="BE3978" s="23"/>
      <c r="BF3978" s="23"/>
    </row>
    <row r="3979" spans="40:58">
      <c r="AN3979" s="23"/>
      <c r="AO3979" s="23"/>
      <c r="AP3979" s="23"/>
      <c r="AQ3979" s="23"/>
      <c r="AR3979" s="23"/>
      <c r="AS3979" s="23"/>
      <c r="AT3979" s="23"/>
      <c r="AU3979" s="23"/>
      <c r="AV3979" s="23"/>
      <c r="AW3979" s="23"/>
      <c r="AX3979" s="23"/>
      <c r="AY3979" s="23"/>
      <c r="AZ3979" s="23"/>
      <c r="BA3979" s="23"/>
      <c r="BB3979" s="23"/>
      <c r="BC3979" s="23"/>
      <c r="BD3979" s="23"/>
      <c r="BE3979" s="23"/>
      <c r="BF3979" s="23"/>
    </row>
    <row r="3980" spans="40:58">
      <c r="AN3980" s="23"/>
      <c r="AO3980" s="23"/>
      <c r="AP3980" s="23"/>
      <c r="AQ3980" s="23"/>
      <c r="AR3980" s="23"/>
      <c r="AS3980" s="23"/>
      <c r="AT3980" s="23"/>
      <c r="AU3980" s="23"/>
      <c r="AV3980" s="23"/>
      <c r="AW3980" s="23"/>
      <c r="AX3980" s="23"/>
      <c r="AY3980" s="23"/>
      <c r="AZ3980" s="23"/>
      <c r="BA3980" s="23"/>
      <c r="BB3980" s="23"/>
      <c r="BC3980" s="23"/>
      <c r="BD3980" s="23"/>
      <c r="BE3980" s="23"/>
      <c r="BF3980" s="23"/>
    </row>
    <row r="3981" spans="40:58">
      <c r="AN3981" s="23"/>
      <c r="AO3981" s="23"/>
      <c r="AP3981" s="23"/>
      <c r="AQ3981" s="23"/>
      <c r="AR3981" s="23"/>
      <c r="AS3981" s="23"/>
      <c r="AT3981" s="23"/>
      <c r="AU3981" s="23"/>
      <c r="AV3981" s="23"/>
      <c r="AW3981" s="23"/>
      <c r="AX3981" s="23"/>
      <c r="AY3981" s="23"/>
      <c r="AZ3981" s="23"/>
      <c r="BA3981" s="23"/>
      <c r="BB3981" s="23"/>
      <c r="BC3981" s="23"/>
      <c r="BD3981" s="23"/>
      <c r="BE3981" s="23"/>
      <c r="BF3981" s="23"/>
    </row>
    <row r="3982" spans="40:58">
      <c r="AN3982" s="23"/>
      <c r="AO3982" s="23"/>
      <c r="AP3982" s="23"/>
      <c r="AQ3982" s="23"/>
      <c r="AR3982" s="23"/>
      <c r="AS3982" s="23"/>
      <c r="AT3982" s="23"/>
      <c r="AU3982" s="23"/>
      <c r="AV3982" s="23"/>
      <c r="AW3982" s="23"/>
      <c r="AX3982" s="23"/>
      <c r="AY3982" s="23"/>
      <c r="AZ3982" s="23"/>
      <c r="BA3982" s="23"/>
      <c r="BB3982" s="23"/>
      <c r="BC3982" s="23"/>
      <c r="BD3982" s="23"/>
      <c r="BE3982" s="23"/>
      <c r="BF3982" s="23"/>
    </row>
    <row r="3983" spans="40:58">
      <c r="AN3983" s="23"/>
      <c r="AO3983" s="23"/>
      <c r="AP3983" s="23"/>
      <c r="AQ3983" s="23"/>
      <c r="AR3983" s="23"/>
      <c r="AS3983" s="23"/>
      <c r="AT3983" s="23"/>
      <c r="AU3983" s="23"/>
      <c r="AV3983" s="23"/>
      <c r="AW3983" s="23"/>
      <c r="AX3983" s="23"/>
      <c r="AY3983" s="23"/>
      <c r="AZ3983" s="23"/>
      <c r="BA3983" s="23"/>
      <c r="BB3983" s="23"/>
      <c r="BC3983" s="23"/>
      <c r="BD3983" s="23"/>
      <c r="BE3983" s="23"/>
      <c r="BF3983" s="23"/>
    </row>
    <row r="3984" spans="40:58">
      <c r="AN3984" s="23"/>
      <c r="AO3984" s="23"/>
      <c r="AP3984" s="23"/>
      <c r="AQ3984" s="23"/>
      <c r="AR3984" s="23"/>
      <c r="AS3984" s="23"/>
      <c r="AT3984" s="23"/>
      <c r="AU3984" s="23"/>
      <c r="AV3984" s="23"/>
      <c r="AW3984" s="23"/>
      <c r="AX3984" s="23"/>
      <c r="AY3984" s="23"/>
      <c r="AZ3984" s="23"/>
      <c r="BA3984" s="23"/>
      <c r="BB3984" s="23"/>
      <c r="BC3984" s="23"/>
      <c r="BD3984" s="23"/>
      <c r="BE3984" s="23"/>
      <c r="BF3984" s="23"/>
    </row>
    <row r="3985" spans="40:58">
      <c r="AN3985" s="23"/>
      <c r="AO3985" s="23"/>
      <c r="AP3985" s="23"/>
      <c r="AQ3985" s="23"/>
      <c r="AR3985" s="23"/>
      <c r="AS3985" s="23"/>
      <c r="AT3985" s="23"/>
      <c r="AU3985" s="23"/>
      <c r="AV3985" s="23"/>
      <c r="AW3985" s="23"/>
      <c r="AX3985" s="23"/>
      <c r="AY3985" s="23"/>
      <c r="AZ3985" s="23"/>
      <c r="BA3985" s="23"/>
      <c r="BB3985" s="23"/>
      <c r="BC3985" s="23"/>
      <c r="BD3985" s="23"/>
      <c r="BE3985" s="23"/>
      <c r="BF3985" s="23"/>
    </row>
    <row r="3986" spans="40:58">
      <c r="AN3986" s="23"/>
      <c r="AO3986" s="23"/>
      <c r="AP3986" s="23"/>
      <c r="AQ3986" s="23"/>
      <c r="AR3986" s="23"/>
      <c r="AS3986" s="23"/>
      <c r="AT3986" s="23"/>
      <c r="AU3986" s="23"/>
      <c r="AV3986" s="23"/>
      <c r="AW3986" s="23"/>
      <c r="AX3986" s="23"/>
      <c r="AY3986" s="23"/>
      <c r="AZ3986" s="23"/>
      <c r="BA3986" s="23"/>
      <c r="BB3986" s="23"/>
      <c r="BC3986" s="23"/>
      <c r="BD3986" s="23"/>
      <c r="BE3986" s="23"/>
      <c r="BF3986" s="23"/>
    </row>
    <row r="3987" spans="40:58">
      <c r="AN3987" s="23"/>
      <c r="AO3987" s="23"/>
      <c r="AP3987" s="23"/>
      <c r="AQ3987" s="23"/>
      <c r="AR3987" s="23"/>
      <c r="AS3987" s="23"/>
      <c r="AT3987" s="23"/>
      <c r="AU3987" s="23"/>
      <c r="AV3987" s="23"/>
      <c r="AW3987" s="23"/>
      <c r="AX3987" s="23"/>
      <c r="AY3987" s="23"/>
      <c r="AZ3987" s="23"/>
      <c r="BA3987" s="23"/>
      <c r="BB3987" s="23"/>
      <c r="BC3987" s="23"/>
      <c r="BD3987" s="23"/>
      <c r="BE3987" s="23"/>
      <c r="BF3987" s="23"/>
    </row>
    <row r="3988" spans="40:58">
      <c r="AN3988" s="23"/>
      <c r="AO3988" s="23"/>
      <c r="AP3988" s="23"/>
      <c r="AQ3988" s="23"/>
      <c r="AR3988" s="23"/>
      <c r="AS3988" s="23"/>
      <c r="AT3988" s="23"/>
      <c r="AU3988" s="23"/>
      <c r="AV3988" s="23"/>
      <c r="AW3988" s="23"/>
      <c r="AX3988" s="23"/>
      <c r="AY3988" s="23"/>
      <c r="AZ3988" s="23"/>
      <c r="BA3988" s="23"/>
      <c r="BB3988" s="23"/>
      <c r="BC3988" s="23"/>
      <c r="BD3988" s="23"/>
      <c r="BE3988" s="23"/>
      <c r="BF3988" s="23"/>
    </row>
    <row r="3989" spans="40:58">
      <c r="AN3989" s="23"/>
      <c r="AO3989" s="23"/>
      <c r="AP3989" s="23"/>
      <c r="AQ3989" s="23"/>
      <c r="AR3989" s="23"/>
      <c r="AS3989" s="23"/>
      <c r="AT3989" s="23"/>
      <c r="AU3989" s="23"/>
      <c r="AV3989" s="23"/>
      <c r="AW3989" s="23"/>
      <c r="AX3989" s="23"/>
      <c r="AY3989" s="23"/>
      <c r="AZ3989" s="23"/>
      <c r="BA3989" s="23"/>
      <c r="BB3989" s="23"/>
      <c r="BC3989" s="23"/>
      <c r="BD3989" s="23"/>
      <c r="BE3989" s="23"/>
      <c r="BF3989" s="23"/>
    </row>
    <row r="3990" spans="40:58">
      <c r="AN3990" s="23"/>
      <c r="AO3990" s="23"/>
      <c r="AP3990" s="23"/>
      <c r="AQ3990" s="23"/>
      <c r="AR3990" s="23"/>
      <c r="AS3990" s="23"/>
      <c r="AT3990" s="23"/>
      <c r="AU3990" s="23"/>
      <c r="AV3990" s="23"/>
      <c r="AW3990" s="23"/>
      <c r="AX3990" s="23"/>
      <c r="AY3990" s="23"/>
      <c r="AZ3990" s="23"/>
      <c r="BA3990" s="23"/>
      <c r="BB3990" s="23"/>
      <c r="BC3990" s="23"/>
      <c r="BD3990" s="23"/>
      <c r="BE3990" s="23"/>
      <c r="BF3990" s="23"/>
    </row>
    <row r="3991" spans="40:58">
      <c r="AN3991" s="23"/>
      <c r="AO3991" s="23"/>
      <c r="AP3991" s="23"/>
      <c r="AQ3991" s="23"/>
      <c r="AR3991" s="23"/>
      <c r="AS3991" s="23"/>
      <c r="AT3991" s="23"/>
      <c r="AU3991" s="23"/>
      <c r="AV3991" s="23"/>
      <c r="AW3991" s="23"/>
      <c r="AX3991" s="23"/>
      <c r="AY3991" s="23"/>
      <c r="AZ3991" s="23"/>
      <c r="BA3991" s="23"/>
      <c r="BB3991" s="23"/>
      <c r="BC3991" s="23"/>
      <c r="BD3991" s="23"/>
      <c r="BE3991" s="23"/>
      <c r="BF3991" s="23"/>
    </row>
    <row r="3992" spans="40:58">
      <c r="AN3992" s="23"/>
      <c r="AO3992" s="23"/>
      <c r="AP3992" s="23"/>
      <c r="AQ3992" s="23"/>
      <c r="AR3992" s="23"/>
      <c r="AS3992" s="23"/>
      <c r="AT3992" s="23"/>
      <c r="AU3992" s="23"/>
      <c r="AV3992" s="23"/>
      <c r="AW3992" s="23"/>
      <c r="AX3992" s="23"/>
      <c r="AY3992" s="23"/>
      <c r="AZ3992" s="23"/>
      <c r="BA3992" s="23"/>
      <c r="BB3992" s="23"/>
      <c r="BC3992" s="23"/>
      <c r="BD3992" s="23"/>
      <c r="BE3992" s="23"/>
      <c r="BF3992" s="23"/>
    </row>
    <row r="3993" spans="40:58">
      <c r="AN3993" s="23"/>
      <c r="AO3993" s="23"/>
      <c r="AP3993" s="23"/>
      <c r="AQ3993" s="23"/>
      <c r="AR3993" s="23"/>
      <c r="AS3993" s="23"/>
      <c r="AT3993" s="23"/>
      <c r="AU3993" s="23"/>
      <c r="AV3993" s="23"/>
      <c r="AW3993" s="23"/>
      <c r="AX3993" s="23"/>
      <c r="AY3993" s="23"/>
      <c r="AZ3993" s="23"/>
      <c r="BA3993" s="23"/>
      <c r="BB3993" s="23"/>
      <c r="BC3993" s="23"/>
      <c r="BD3993" s="23"/>
      <c r="BE3993" s="23"/>
      <c r="BF3993" s="23"/>
    </row>
    <row r="3994" spans="40:58">
      <c r="AN3994" s="23"/>
      <c r="AO3994" s="23"/>
      <c r="AP3994" s="23"/>
      <c r="AQ3994" s="23"/>
      <c r="AR3994" s="23"/>
      <c r="AS3994" s="23"/>
      <c r="AT3994" s="23"/>
      <c r="AU3994" s="23"/>
      <c r="AV3994" s="23"/>
      <c r="AW3994" s="23"/>
      <c r="AX3994" s="23"/>
      <c r="AY3994" s="23"/>
      <c r="AZ3994" s="23"/>
      <c r="BA3994" s="23"/>
      <c r="BB3994" s="23"/>
      <c r="BC3994" s="23"/>
      <c r="BD3994" s="23"/>
      <c r="BE3994" s="23"/>
      <c r="BF3994" s="23"/>
    </row>
    <row r="3995" spans="40:58">
      <c r="AN3995" s="23"/>
      <c r="AO3995" s="23"/>
      <c r="AP3995" s="23"/>
      <c r="AQ3995" s="23"/>
      <c r="AR3995" s="23"/>
      <c r="AS3995" s="23"/>
      <c r="AT3995" s="23"/>
      <c r="AU3995" s="23"/>
      <c r="AV3995" s="23"/>
      <c r="AW3995" s="23"/>
      <c r="AX3995" s="23"/>
      <c r="AY3995" s="23"/>
      <c r="AZ3995" s="23"/>
      <c r="BA3995" s="23"/>
      <c r="BB3995" s="23"/>
      <c r="BC3995" s="23"/>
      <c r="BD3995" s="23"/>
      <c r="BE3995" s="23"/>
      <c r="BF3995" s="23"/>
    </row>
    <row r="3996" spans="40:58">
      <c r="AN3996" s="23"/>
      <c r="AO3996" s="23"/>
      <c r="AP3996" s="23"/>
      <c r="AQ3996" s="23"/>
      <c r="AR3996" s="23"/>
      <c r="AS3996" s="23"/>
      <c r="AT3996" s="23"/>
      <c r="AU3996" s="23"/>
      <c r="AV3996" s="23"/>
      <c r="AW3996" s="23"/>
      <c r="AX3996" s="23"/>
      <c r="AY3996" s="23"/>
      <c r="AZ3996" s="23"/>
      <c r="BA3996" s="23"/>
      <c r="BB3996" s="23"/>
      <c r="BC3996" s="23"/>
      <c r="BD3996" s="23"/>
      <c r="BE3996" s="23"/>
      <c r="BF3996" s="23"/>
    </row>
    <row r="3997" spans="40:58">
      <c r="AN3997" s="23"/>
      <c r="AO3997" s="23"/>
      <c r="AP3997" s="23"/>
      <c r="AQ3997" s="23"/>
      <c r="AR3997" s="23"/>
      <c r="AS3997" s="23"/>
      <c r="AT3997" s="23"/>
      <c r="AU3997" s="23"/>
      <c r="AV3997" s="23"/>
      <c r="AW3997" s="23"/>
      <c r="AX3997" s="23"/>
      <c r="AY3997" s="23"/>
      <c r="AZ3997" s="23"/>
      <c r="BA3997" s="23"/>
      <c r="BB3997" s="23"/>
      <c r="BC3997" s="23"/>
      <c r="BD3997" s="23"/>
      <c r="BE3997" s="23"/>
      <c r="BF3997" s="23"/>
    </row>
    <row r="3998" spans="40:58">
      <c r="AN3998" s="23"/>
      <c r="AO3998" s="23"/>
      <c r="AP3998" s="23"/>
      <c r="AQ3998" s="23"/>
      <c r="AR3998" s="23"/>
      <c r="AS3998" s="23"/>
      <c r="AT3998" s="23"/>
      <c r="AU3998" s="23"/>
      <c r="AV3998" s="23"/>
      <c r="AW3998" s="23"/>
      <c r="AX3998" s="23"/>
      <c r="AY3998" s="23"/>
      <c r="AZ3998" s="23"/>
      <c r="BA3998" s="23"/>
      <c r="BB3998" s="23"/>
      <c r="BC3998" s="23"/>
      <c r="BD3998" s="23"/>
      <c r="BE3998" s="23"/>
      <c r="BF3998" s="23"/>
    </row>
    <row r="3999" spans="40:58">
      <c r="AN3999" s="23"/>
      <c r="AO3999" s="23"/>
      <c r="AP3999" s="23"/>
      <c r="AQ3999" s="23"/>
      <c r="AR3999" s="23"/>
      <c r="AS3999" s="23"/>
      <c r="AT3999" s="23"/>
      <c r="AU3999" s="23"/>
      <c r="AV3999" s="23"/>
      <c r="AW3999" s="23"/>
      <c r="AX3999" s="23"/>
      <c r="AY3999" s="23"/>
      <c r="AZ3999" s="23"/>
      <c r="BA3999" s="23"/>
      <c r="BB3999" s="23"/>
      <c r="BC3999" s="23"/>
      <c r="BD3999" s="23"/>
      <c r="BE3999" s="23"/>
      <c r="BF3999" s="23"/>
    </row>
    <row r="4000" spans="40:58">
      <c r="AN4000" s="23"/>
      <c r="AO4000" s="23"/>
      <c r="AP4000" s="23"/>
      <c r="AQ4000" s="23"/>
      <c r="AR4000" s="23"/>
      <c r="AS4000" s="23"/>
      <c r="AT4000" s="23"/>
      <c r="AU4000" s="23"/>
      <c r="AV4000" s="23"/>
      <c r="AW4000" s="23"/>
      <c r="AX4000" s="23"/>
      <c r="AY4000" s="23"/>
      <c r="AZ4000" s="23"/>
      <c r="BA4000" s="23"/>
      <c r="BB4000" s="23"/>
      <c r="BC4000" s="23"/>
      <c r="BD4000" s="23"/>
      <c r="BE4000" s="23"/>
      <c r="BF4000" s="23"/>
    </row>
    <row r="4001" spans="40:58">
      <c r="AN4001" s="23"/>
      <c r="AO4001" s="23"/>
      <c r="AP4001" s="23"/>
      <c r="AQ4001" s="23"/>
      <c r="AR4001" s="23"/>
      <c r="AS4001" s="23"/>
      <c r="AT4001" s="23"/>
      <c r="AU4001" s="23"/>
      <c r="AV4001" s="23"/>
      <c r="AW4001" s="23"/>
      <c r="AX4001" s="23"/>
      <c r="AY4001" s="23"/>
      <c r="AZ4001" s="23"/>
      <c r="BA4001" s="23"/>
      <c r="BB4001" s="23"/>
      <c r="BC4001" s="23"/>
      <c r="BD4001" s="23"/>
      <c r="BE4001" s="23"/>
      <c r="BF4001" s="23"/>
    </row>
    <row r="4002" spans="40:58">
      <c r="AN4002" s="23"/>
      <c r="AO4002" s="23"/>
      <c r="AP4002" s="23"/>
      <c r="AQ4002" s="23"/>
      <c r="AR4002" s="23"/>
      <c r="AS4002" s="23"/>
      <c r="AT4002" s="23"/>
      <c r="AU4002" s="23"/>
      <c r="AV4002" s="23"/>
      <c r="AW4002" s="23"/>
      <c r="AX4002" s="23"/>
      <c r="AY4002" s="23"/>
      <c r="AZ4002" s="23"/>
      <c r="BA4002" s="23"/>
      <c r="BB4002" s="23"/>
      <c r="BC4002" s="23"/>
      <c r="BD4002" s="23"/>
      <c r="BE4002" s="23"/>
      <c r="BF4002" s="23"/>
    </row>
    <row r="4003" spans="40:58">
      <c r="AN4003" s="23"/>
      <c r="AO4003" s="23"/>
      <c r="AP4003" s="23"/>
      <c r="AQ4003" s="23"/>
      <c r="AR4003" s="23"/>
      <c r="AS4003" s="23"/>
      <c r="AT4003" s="23"/>
      <c r="AU4003" s="23"/>
      <c r="AV4003" s="23"/>
      <c r="AW4003" s="23"/>
      <c r="AX4003" s="23"/>
      <c r="AY4003" s="23"/>
      <c r="AZ4003" s="23"/>
      <c r="BA4003" s="23"/>
      <c r="BB4003" s="23"/>
      <c r="BC4003" s="23"/>
      <c r="BD4003" s="23"/>
      <c r="BE4003" s="23"/>
      <c r="BF4003" s="23"/>
    </row>
    <row r="4004" spans="40:58">
      <c r="AN4004" s="23"/>
      <c r="AO4004" s="23"/>
      <c r="AP4004" s="23"/>
      <c r="AQ4004" s="23"/>
      <c r="AR4004" s="23"/>
      <c r="AS4004" s="23"/>
      <c r="AT4004" s="23"/>
      <c r="AU4004" s="23"/>
      <c r="AV4004" s="23"/>
      <c r="AW4004" s="23"/>
      <c r="AX4004" s="23"/>
      <c r="AY4004" s="23"/>
      <c r="AZ4004" s="23"/>
      <c r="BA4004" s="23"/>
      <c r="BB4004" s="23"/>
      <c r="BC4004" s="23"/>
      <c r="BD4004" s="23"/>
      <c r="BE4004" s="23"/>
      <c r="BF4004" s="23"/>
    </row>
    <row r="4005" spans="40:58">
      <c r="AN4005" s="23"/>
      <c r="AO4005" s="23"/>
      <c r="AP4005" s="23"/>
      <c r="AQ4005" s="23"/>
      <c r="AR4005" s="23"/>
      <c r="AS4005" s="23"/>
      <c r="AT4005" s="23"/>
      <c r="AU4005" s="23"/>
      <c r="AV4005" s="23"/>
      <c r="AW4005" s="23"/>
      <c r="AX4005" s="23"/>
      <c r="AY4005" s="23"/>
      <c r="AZ4005" s="23"/>
      <c r="BA4005" s="23"/>
      <c r="BB4005" s="23"/>
      <c r="BC4005" s="23"/>
      <c r="BD4005" s="23"/>
      <c r="BE4005" s="23"/>
      <c r="BF4005" s="23"/>
    </row>
    <row r="4006" spans="40:58">
      <c r="AN4006" s="23"/>
      <c r="AO4006" s="23"/>
      <c r="AP4006" s="23"/>
      <c r="AQ4006" s="23"/>
      <c r="AR4006" s="23"/>
      <c r="AS4006" s="23"/>
      <c r="AT4006" s="23"/>
      <c r="AU4006" s="23"/>
      <c r="AV4006" s="23"/>
      <c r="AW4006" s="23"/>
      <c r="AX4006" s="23"/>
      <c r="AY4006" s="23"/>
      <c r="AZ4006" s="23"/>
      <c r="BA4006" s="23"/>
      <c r="BB4006" s="23"/>
      <c r="BC4006" s="23"/>
      <c r="BD4006" s="23"/>
      <c r="BE4006" s="23"/>
      <c r="BF4006" s="23"/>
    </row>
    <row r="4007" spans="40:58">
      <c r="AN4007" s="23"/>
      <c r="AO4007" s="23"/>
      <c r="AP4007" s="23"/>
      <c r="AQ4007" s="23"/>
      <c r="AR4007" s="23"/>
      <c r="AS4007" s="23"/>
      <c r="AT4007" s="23"/>
      <c r="AU4007" s="23"/>
      <c r="AV4007" s="23"/>
      <c r="AW4007" s="23"/>
      <c r="AX4007" s="23"/>
      <c r="AY4007" s="23"/>
      <c r="AZ4007" s="23"/>
      <c r="BA4007" s="23"/>
      <c r="BB4007" s="23"/>
      <c r="BC4007" s="23"/>
      <c r="BD4007" s="23"/>
      <c r="BE4007" s="23"/>
      <c r="BF4007" s="23"/>
    </row>
    <row r="4008" spans="40:58">
      <c r="AN4008" s="23"/>
      <c r="AO4008" s="23"/>
      <c r="AP4008" s="23"/>
      <c r="AQ4008" s="23"/>
      <c r="AR4008" s="23"/>
      <c r="AS4008" s="23"/>
      <c r="AT4008" s="23"/>
      <c r="AU4008" s="23"/>
      <c r="AV4008" s="23"/>
      <c r="AW4008" s="23"/>
      <c r="AX4008" s="23"/>
      <c r="AY4008" s="23"/>
      <c r="AZ4008" s="23"/>
      <c r="BA4008" s="23"/>
      <c r="BB4008" s="23"/>
      <c r="BC4008" s="23"/>
      <c r="BD4008" s="23"/>
      <c r="BE4008" s="23"/>
      <c r="BF4008" s="23"/>
    </row>
    <row r="4009" spans="40:58">
      <c r="AN4009" s="23"/>
      <c r="AO4009" s="23"/>
      <c r="AP4009" s="23"/>
      <c r="AQ4009" s="23"/>
      <c r="AR4009" s="23"/>
      <c r="AS4009" s="23"/>
      <c r="AT4009" s="23"/>
      <c r="AU4009" s="23"/>
      <c r="AV4009" s="23"/>
      <c r="AW4009" s="23"/>
      <c r="AX4009" s="23"/>
      <c r="AY4009" s="23"/>
      <c r="AZ4009" s="23"/>
      <c r="BA4009" s="23"/>
      <c r="BB4009" s="23"/>
      <c r="BC4009" s="23"/>
      <c r="BD4009" s="23"/>
      <c r="BE4009" s="23"/>
      <c r="BF4009" s="23"/>
    </row>
    <row r="4010" spans="40:58">
      <c r="AN4010" s="23"/>
      <c r="AO4010" s="23"/>
      <c r="AP4010" s="23"/>
      <c r="AQ4010" s="23"/>
      <c r="AR4010" s="23"/>
      <c r="AS4010" s="23"/>
      <c r="AT4010" s="23"/>
      <c r="AU4010" s="23"/>
      <c r="AV4010" s="23"/>
      <c r="AW4010" s="23"/>
      <c r="AX4010" s="23"/>
      <c r="AY4010" s="23"/>
      <c r="AZ4010" s="23"/>
      <c r="BA4010" s="23"/>
      <c r="BB4010" s="23"/>
      <c r="BC4010" s="23"/>
      <c r="BD4010" s="23"/>
      <c r="BE4010" s="23"/>
      <c r="BF4010" s="23"/>
    </row>
    <row r="4011" spans="40:58">
      <c r="AN4011" s="23"/>
      <c r="AO4011" s="23"/>
      <c r="AP4011" s="23"/>
      <c r="AQ4011" s="23"/>
      <c r="AR4011" s="23"/>
      <c r="AS4011" s="23"/>
      <c r="AT4011" s="23"/>
      <c r="AU4011" s="23"/>
      <c r="AV4011" s="23"/>
      <c r="AW4011" s="23"/>
      <c r="AX4011" s="23"/>
      <c r="AY4011" s="23"/>
      <c r="AZ4011" s="23"/>
      <c r="BA4011" s="23"/>
      <c r="BB4011" s="23"/>
      <c r="BC4011" s="23"/>
      <c r="BD4011" s="23"/>
      <c r="BE4011" s="23"/>
      <c r="BF4011" s="23"/>
    </row>
    <row r="4012" spans="40:58">
      <c r="AN4012" s="23"/>
      <c r="AO4012" s="23"/>
      <c r="AP4012" s="23"/>
      <c r="AQ4012" s="23"/>
      <c r="AR4012" s="23"/>
      <c r="AS4012" s="23"/>
      <c r="AT4012" s="23"/>
      <c r="AU4012" s="23"/>
      <c r="AV4012" s="23"/>
      <c r="AW4012" s="23"/>
      <c r="AX4012" s="23"/>
      <c r="AY4012" s="23"/>
      <c r="AZ4012" s="23"/>
      <c r="BA4012" s="23"/>
      <c r="BB4012" s="23"/>
      <c r="BC4012" s="23"/>
      <c r="BD4012" s="23"/>
      <c r="BE4012" s="23"/>
      <c r="BF4012" s="23"/>
    </row>
    <row r="4013" spans="40:58">
      <c r="AN4013" s="23"/>
      <c r="AO4013" s="23"/>
      <c r="AP4013" s="23"/>
      <c r="AQ4013" s="23"/>
      <c r="AR4013" s="23"/>
      <c r="AS4013" s="23"/>
      <c r="AT4013" s="23"/>
      <c r="AU4013" s="23"/>
      <c r="AV4013" s="23"/>
      <c r="AW4013" s="23"/>
      <c r="AX4013" s="23"/>
      <c r="AY4013" s="23"/>
      <c r="AZ4013" s="23"/>
      <c r="BA4013" s="23"/>
      <c r="BB4013" s="23"/>
      <c r="BC4013" s="23"/>
      <c r="BD4013" s="23"/>
      <c r="BE4013" s="23"/>
      <c r="BF4013" s="23"/>
    </row>
    <row r="4014" spans="40:58">
      <c r="AN4014" s="23"/>
      <c r="AO4014" s="23"/>
      <c r="AP4014" s="23"/>
      <c r="AQ4014" s="23"/>
      <c r="AR4014" s="23"/>
      <c r="AS4014" s="23"/>
      <c r="AT4014" s="23"/>
      <c r="AU4014" s="23"/>
      <c r="AV4014" s="23"/>
      <c r="AW4014" s="23"/>
      <c r="AX4014" s="23"/>
      <c r="AY4014" s="23"/>
      <c r="AZ4014" s="23"/>
      <c r="BA4014" s="23"/>
      <c r="BB4014" s="23"/>
      <c r="BC4014" s="23"/>
      <c r="BD4014" s="23"/>
      <c r="BE4014" s="23"/>
      <c r="BF4014" s="23"/>
    </row>
    <row r="4015" spans="40:58">
      <c r="AN4015" s="23"/>
      <c r="AO4015" s="23"/>
      <c r="AP4015" s="23"/>
      <c r="AQ4015" s="23"/>
      <c r="AR4015" s="23"/>
      <c r="AS4015" s="23"/>
      <c r="AT4015" s="23"/>
      <c r="AU4015" s="23"/>
      <c r="AV4015" s="23"/>
      <c r="AW4015" s="23"/>
      <c r="AX4015" s="23"/>
      <c r="AY4015" s="23"/>
      <c r="AZ4015" s="23"/>
      <c r="BA4015" s="23"/>
      <c r="BB4015" s="23"/>
      <c r="BC4015" s="23"/>
      <c r="BD4015" s="23"/>
      <c r="BE4015" s="23"/>
      <c r="BF4015" s="23"/>
    </row>
    <row r="4016" spans="40:58">
      <c r="AN4016" s="23"/>
      <c r="AO4016" s="23"/>
      <c r="AP4016" s="23"/>
      <c r="AQ4016" s="23"/>
      <c r="AR4016" s="23"/>
      <c r="AS4016" s="23"/>
      <c r="AT4016" s="23"/>
      <c r="AU4016" s="23"/>
      <c r="AV4016" s="23"/>
      <c r="AW4016" s="23"/>
      <c r="AX4016" s="23"/>
      <c r="AY4016" s="23"/>
      <c r="AZ4016" s="23"/>
      <c r="BA4016" s="23"/>
      <c r="BB4016" s="23"/>
      <c r="BC4016" s="23"/>
      <c r="BD4016" s="23"/>
      <c r="BE4016" s="23"/>
      <c r="BF4016" s="23"/>
    </row>
    <row r="4017" spans="40:58">
      <c r="AN4017" s="23"/>
      <c r="AO4017" s="23"/>
      <c r="AP4017" s="23"/>
      <c r="AQ4017" s="23"/>
      <c r="AR4017" s="23"/>
      <c r="AS4017" s="23"/>
      <c r="AT4017" s="23"/>
      <c r="AU4017" s="23"/>
      <c r="AV4017" s="23"/>
      <c r="AW4017" s="23"/>
      <c r="AX4017" s="23"/>
      <c r="AY4017" s="23"/>
      <c r="AZ4017" s="23"/>
      <c r="BA4017" s="23"/>
      <c r="BB4017" s="23"/>
      <c r="BC4017" s="23"/>
      <c r="BD4017" s="23"/>
      <c r="BE4017" s="23"/>
      <c r="BF4017" s="23"/>
    </row>
    <row r="4018" spans="40:58">
      <c r="AN4018" s="23"/>
      <c r="AO4018" s="23"/>
      <c r="AP4018" s="23"/>
      <c r="AQ4018" s="23"/>
      <c r="AR4018" s="23"/>
      <c r="AS4018" s="23"/>
      <c r="AT4018" s="23"/>
      <c r="AU4018" s="23"/>
      <c r="AV4018" s="23"/>
      <c r="AW4018" s="23"/>
      <c r="AX4018" s="23"/>
      <c r="AY4018" s="23"/>
      <c r="AZ4018" s="23"/>
      <c r="BA4018" s="23"/>
      <c r="BB4018" s="23"/>
      <c r="BC4018" s="23"/>
      <c r="BD4018" s="23"/>
      <c r="BE4018" s="23"/>
      <c r="BF4018" s="23"/>
    </row>
    <row r="4019" spans="40:58">
      <c r="AN4019" s="23"/>
      <c r="AO4019" s="23"/>
      <c r="AP4019" s="23"/>
      <c r="AQ4019" s="23"/>
      <c r="AR4019" s="23"/>
      <c r="AS4019" s="23"/>
      <c r="AT4019" s="23"/>
      <c r="AU4019" s="23"/>
      <c r="AV4019" s="23"/>
      <c r="AW4019" s="23"/>
      <c r="AX4019" s="23"/>
      <c r="AY4019" s="23"/>
      <c r="AZ4019" s="23"/>
      <c r="BA4019" s="23"/>
      <c r="BB4019" s="23"/>
      <c r="BC4019" s="23"/>
      <c r="BD4019" s="23"/>
      <c r="BE4019" s="23"/>
      <c r="BF4019" s="23"/>
    </row>
    <row r="4020" spans="40:58">
      <c r="AN4020" s="23"/>
      <c r="AO4020" s="23"/>
      <c r="AP4020" s="23"/>
      <c r="AQ4020" s="23"/>
      <c r="AR4020" s="23"/>
      <c r="AS4020" s="23"/>
      <c r="AT4020" s="23"/>
      <c r="AU4020" s="23"/>
      <c r="AV4020" s="23"/>
      <c r="AW4020" s="23"/>
      <c r="AX4020" s="23"/>
      <c r="AY4020" s="23"/>
      <c r="AZ4020" s="23"/>
      <c r="BA4020" s="23"/>
      <c r="BB4020" s="23"/>
      <c r="BC4020" s="23"/>
      <c r="BD4020" s="23"/>
      <c r="BE4020" s="23"/>
      <c r="BF4020" s="23"/>
    </row>
    <row r="4021" spans="40:58">
      <c r="AN4021" s="23"/>
      <c r="AO4021" s="23"/>
      <c r="AP4021" s="23"/>
      <c r="AQ4021" s="23"/>
      <c r="AR4021" s="23"/>
      <c r="AS4021" s="23"/>
      <c r="AT4021" s="23"/>
      <c r="AU4021" s="23"/>
      <c r="AV4021" s="23"/>
      <c r="AW4021" s="23"/>
      <c r="AX4021" s="23"/>
      <c r="AY4021" s="23"/>
      <c r="AZ4021" s="23"/>
      <c r="BA4021" s="23"/>
      <c r="BB4021" s="23"/>
      <c r="BC4021" s="23"/>
      <c r="BD4021" s="23"/>
      <c r="BE4021" s="23"/>
      <c r="BF4021" s="23"/>
    </row>
    <row r="4022" spans="40:58">
      <c r="AN4022" s="23"/>
      <c r="AO4022" s="23"/>
      <c r="AP4022" s="23"/>
      <c r="AQ4022" s="23"/>
      <c r="AR4022" s="23"/>
      <c r="AS4022" s="23"/>
      <c r="AT4022" s="23"/>
      <c r="AU4022" s="23"/>
      <c r="AV4022" s="23"/>
      <c r="AW4022" s="23"/>
      <c r="AX4022" s="23"/>
      <c r="AY4022" s="23"/>
      <c r="AZ4022" s="23"/>
      <c r="BA4022" s="23"/>
      <c r="BB4022" s="23"/>
      <c r="BC4022" s="23"/>
      <c r="BD4022" s="23"/>
      <c r="BE4022" s="23"/>
      <c r="BF4022" s="23"/>
    </row>
    <row r="4023" spans="40:58">
      <c r="AN4023" s="23"/>
      <c r="AO4023" s="23"/>
      <c r="AP4023" s="23"/>
      <c r="AQ4023" s="23"/>
      <c r="AR4023" s="23"/>
      <c r="AS4023" s="23"/>
      <c r="AT4023" s="23"/>
      <c r="AU4023" s="23"/>
      <c r="AV4023" s="23"/>
      <c r="AW4023" s="23"/>
      <c r="AX4023" s="23"/>
      <c r="AY4023" s="23"/>
      <c r="AZ4023" s="23"/>
      <c r="BA4023" s="23"/>
      <c r="BB4023" s="23"/>
      <c r="BC4023" s="23"/>
      <c r="BD4023" s="23"/>
      <c r="BE4023" s="23"/>
      <c r="BF4023" s="23"/>
    </row>
    <row r="4024" spans="40:58">
      <c r="AN4024" s="23"/>
      <c r="AO4024" s="23"/>
      <c r="AP4024" s="23"/>
      <c r="AQ4024" s="23"/>
      <c r="AR4024" s="23"/>
      <c r="AS4024" s="23"/>
      <c r="AT4024" s="23"/>
      <c r="AU4024" s="23"/>
      <c r="AV4024" s="23"/>
      <c r="AW4024" s="23"/>
      <c r="AX4024" s="23"/>
      <c r="AY4024" s="23"/>
      <c r="AZ4024" s="23"/>
      <c r="BA4024" s="23"/>
      <c r="BB4024" s="23"/>
      <c r="BC4024" s="23"/>
      <c r="BD4024" s="23"/>
      <c r="BE4024" s="23"/>
      <c r="BF4024" s="23"/>
    </row>
    <row r="4025" spans="40:58">
      <c r="AN4025" s="23"/>
      <c r="AO4025" s="23"/>
      <c r="AP4025" s="23"/>
      <c r="AQ4025" s="23"/>
      <c r="AR4025" s="23"/>
      <c r="AS4025" s="23"/>
      <c r="AT4025" s="23"/>
      <c r="AU4025" s="23"/>
      <c r="AV4025" s="23"/>
      <c r="AW4025" s="23"/>
      <c r="AX4025" s="23"/>
      <c r="AY4025" s="23"/>
      <c r="AZ4025" s="23"/>
      <c r="BA4025" s="23"/>
      <c r="BB4025" s="23"/>
      <c r="BC4025" s="23"/>
      <c r="BD4025" s="23"/>
      <c r="BE4025" s="23"/>
      <c r="BF4025" s="23"/>
    </row>
    <row r="4026" spans="40:58">
      <c r="AN4026" s="23"/>
      <c r="AO4026" s="23"/>
      <c r="AP4026" s="23"/>
      <c r="AQ4026" s="23"/>
      <c r="AR4026" s="23"/>
      <c r="AS4026" s="23"/>
      <c r="AT4026" s="23"/>
      <c r="AU4026" s="23"/>
      <c r="AV4026" s="23"/>
      <c r="AW4026" s="23"/>
      <c r="AX4026" s="23"/>
      <c r="AY4026" s="23"/>
      <c r="AZ4026" s="23"/>
      <c r="BA4026" s="23"/>
      <c r="BB4026" s="23"/>
      <c r="BC4026" s="23"/>
      <c r="BD4026" s="23"/>
      <c r="BE4026" s="23"/>
      <c r="BF4026" s="23"/>
    </row>
    <row r="4027" spans="40:58">
      <c r="AN4027" s="23"/>
      <c r="AO4027" s="23"/>
      <c r="AP4027" s="23"/>
      <c r="AQ4027" s="23"/>
      <c r="AR4027" s="23"/>
      <c r="AS4027" s="23"/>
      <c r="AT4027" s="23"/>
      <c r="AU4027" s="23"/>
      <c r="AV4027" s="23"/>
      <c r="AW4027" s="23"/>
      <c r="AX4027" s="23"/>
      <c r="AY4027" s="23"/>
      <c r="AZ4027" s="23"/>
      <c r="BA4027" s="23"/>
      <c r="BB4027" s="23"/>
      <c r="BC4027" s="23"/>
      <c r="BD4027" s="23"/>
      <c r="BE4027" s="23"/>
      <c r="BF4027" s="23"/>
    </row>
    <row r="4028" spans="40:58">
      <c r="AN4028" s="23"/>
      <c r="AO4028" s="23"/>
      <c r="AP4028" s="23"/>
      <c r="AQ4028" s="23"/>
      <c r="AR4028" s="23"/>
      <c r="AS4028" s="23"/>
      <c r="AT4028" s="23"/>
      <c r="AU4028" s="23"/>
      <c r="AV4028" s="23"/>
      <c r="AW4028" s="23"/>
      <c r="AX4028" s="23"/>
      <c r="AY4028" s="23"/>
      <c r="AZ4028" s="23"/>
      <c r="BA4028" s="23"/>
      <c r="BB4028" s="23"/>
      <c r="BC4028" s="23"/>
      <c r="BD4028" s="23"/>
      <c r="BE4028" s="23"/>
      <c r="BF4028" s="23"/>
    </row>
    <row r="4029" spans="40:58">
      <c r="AN4029" s="23"/>
      <c r="AO4029" s="23"/>
      <c r="AP4029" s="23"/>
      <c r="AQ4029" s="23"/>
      <c r="AR4029" s="23"/>
      <c r="AS4029" s="23"/>
      <c r="AT4029" s="23"/>
      <c r="AU4029" s="23"/>
      <c r="AV4029" s="23"/>
      <c r="AW4029" s="23"/>
      <c r="AX4029" s="23"/>
      <c r="AY4029" s="23"/>
      <c r="AZ4029" s="23"/>
      <c r="BA4029" s="23"/>
      <c r="BB4029" s="23"/>
      <c r="BC4029" s="23"/>
      <c r="BD4029" s="23"/>
      <c r="BE4029" s="23"/>
      <c r="BF4029" s="23"/>
    </row>
    <row r="4030" spans="40:58">
      <c r="AN4030" s="23"/>
      <c r="AO4030" s="23"/>
      <c r="AP4030" s="23"/>
      <c r="AQ4030" s="23"/>
      <c r="AR4030" s="23"/>
      <c r="AS4030" s="23"/>
      <c r="AT4030" s="23"/>
      <c r="AU4030" s="23"/>
      <c r="AV4030" s="23"/>
      <c r="AW4030" s="23"/>
      <c r="AX4030" s="23"/>
      <c r="AY4030" s="23"/>
      <c r="AZ4030" s="23"/>
      <c r="BA4030" s="23"/>
      <c r="BB4030" s="23"/>
      <c r="BC4030" s="23"/>
      <c r="BD4030" s="23"/>
      <c r="BE4030" s="23"/>
      <c r="BF4030" s="23"/>
    </row>
    <row r="4031" spans="40:58">
      <c r="AN4031" s="23"/>
      <c r="AO4031" s="23"/>
      <c r="AP4031" s="23"/>
      <c r="AQ4031" s="23"/>
      <c r="AR4031" s="23"/>
      <c r="AS4031" s="23"/>
      <c r="AT4031" s="23"/>
      <c r="AU4031" s="23"/>
      <c r="AV4031" s="23"/>
      <c r="AW4031" s="23"/>
      <c r="AX4031" s="23"/>
      <c r="AY4031" s="23"/>
      <c r="AZ4031" s="23"/>
      <c r="BA4031" s="23"/>
      <c r="BB4031" s="23"/>
      <c r="BC4031" s="23"/>
      <c r="BD4031" s="23"/>
      <c r="BE4031" s="23"/>
      <c r="BF4031" s="23"/>
    </row>
    <row r="4032" spans="40:58">
      <c r="AN4032" s="23"/>
      <c r="AO4032" s="23"/>
      <c r="AP4032" s="23"/>
      <c r="AQ4032" s="23"/>
      <c r="AR4032" s="23"/>
      <c r="AS4032" s="23"/>
      <c r="AT4032" s="23"/>
      <c r="AU4032" s="23"/>
      <c r="AV4032" s="23"/>
      <c r="AW4032" s="23"/>
      <c r="AX4032" s="23"/>
      <c r="AY4032" s="23"/>
      <c r="AZ4032" s="23"/>
      <c r="BA4032" s="23"/>
      <c r="BB4032" s="23"/>
      <c r="BC4032" s="23"/>
      <c r="BD4032" s="23"/>
      <c r="BE4032" s="23"/>
      <c r="BF4032" s="23"/>
    </row>
    <row r="4033" spans="40:58">
      <c r="AN4033" s="23"/>
      <c r="AO4033" s="23"/>
      <c r="AP4033" s="23"/>
      <c r="AQ4033" s="23"/>
      <c r="AR4033" s="23"/>
      <c r="AS4033" s="23"/>
      <c r="AT4033" s="23"/>
      <c r="AU4033" s="23"/>
      <c r="AV4033" s="23"/>
      <c r="AW4033" s="23"/>
      <c r="AX4033" s="23"/>
      <c r="AY4033" s="23"/>
      <c r="AZ4033" s="23"/>
      <c r="BA4033" s="23"/>
      <c r="BB4033" s="23"/>
      <c r="BC4033" s="23"/>
      <c r="BD4033" s="23"/>
      <c r="BE4033" s="23"/>
      <c r="BF4033" s="23"/>
    </row>
    <row r="4034" spans="40:58">
      <c r="AN4034" s="23"/>
      <c r="AO4034" s="23"/>
      <c r="AP4034" s="23"/>
      <c r="AQ4034" s="23"/>
      <c r="AR4034" s="23"/>
      <c r="AS4034" s="23"/>
      <c r="AT4034" s="23"/>
      <c r="AU4034" s="23"/>
      <c r="AV4034" s="23"/>
      <c r="AW4034" s="23"/>
      <c r="AX4034" s="23"/>
      <c r="AY4034" s="23"/>
      <c r="AZ4034" s="23"/>
      <c r="BA4034" s="23"/>
      <c r="BB4034" s="23"/>
      <c r="BC4034" s="23"/>
      <c r="BD4034" s="23"/>
      <c r="BE4034" s="23"/>
      <c r="BF4034" s="23"/>
    </row>
    <row r="4035" spans="40:58">
      <c r="AN4035" s="23"/>
      <c r="AO4035" s="23"/>
      <c r="AP4035" s="23"/>
      <c r="AQ4035" s="23"/>
      <c r="AR4035" s="23"/>
      <c r="AS4035" s="23"/>
      <c r="AT4035" s="23"/>
      <c r="AU4035" s="23"/>
      <c r="AV4035" s="23"/>
      <c r="AW4035" s="23"/>
      <c r="AX4035" s="23"/>
      <c r="AY4035" s="23"/>
      <c r="AZ4035" s="23"/>
      <c r="BA4035" s="23"/>
      <c r="BB4035" s="23"/>
      <c r="BC4035" s="23"/>
      <c r="BD4035" s="23"/>
      <c r="BE4035" s="23"/>
      <c r="BF4035" s="23"/>
    </row>
    <row r="4036" spans="40:58">
      <c r="AN4036" s="23"/>
      <c r="AO4036" s="23"/>
      <c r="AP4036" s="23"/>
      <c r="AQ4036" s="23"/>
      <c r="AR4036" s="23"/>
      <c r="AS4036" s="23"/>
      <c r="AT4036" s="23"/>
      <c r="AU4036" s="23"/>
      <c r="AV4036" s="23"/>
      <c r="AW4036" s="23"/>
      <c r="AX4036" s="23"/>
      <c r="AY4036" s="23"/>
      <c r="AZ4036" s="23"/>
      <c r="BA4036" s="23"/>
      <c r="BB4036" s="23"/>
      <c r="BC4036" s="23"/>
      <c r="BD4036" s="23"/>
      <c r="BE4036" s="23"/>
      <c r="BF4036" s="23"/>
    </row>
    <row r="4037" spans="40:58">
      <c r="AN4037" s="23"/>
      <c r="AO4037" s="23"/>
      <c r="AP4037" s="23"/>
      <c r="AQ4037" s="23"/>
      <c r="AR4037" s="23"/>
      <c r="AS4037" s="23"/>
      <c r="AT4037" s="23"/>
      <c r="AU4037" s="23"/>
      <c r="AV4037" s="23"/>
      <c r="AW4037" s="23"/>
      <c r="AX4037" s="23"/>
      <c r="AY4037" s="23"/>
      <c r="AZ4037" s="23"/>
      <c r="BA4037" s="23"/>
      <c r="BB4037" s="23"/>
      <c r="BC4037" s="23"/>
      <c r="BD4037" s="23"/>
      <c r="BE4037" s="23"/>
      <c r="BF4037" s="23"/>
    </row>
    <row r="4038" spans="40:58">
      <c r="AN4038" s="23"/>
      <c r="AO4038" s="23"/>
      <c r="AP4038" s="23"/>
      <c r="AQ4038" s="23"/>
      <c r="AR4038" s="23"/>
      <c r="AS4038" s="23"/>
      <c r="AT4038" s="23"/>
      <c r="AU4038" s="23"/>
      <c r="AV4038" s="23"/>
      <c r="AW4038" s="23"/>
      <c r="AX4038" s="23"/>
      <c r="AY4038" s="23"/>
      <c r="AZ4038" s="23"/>
      <c r="BA4038" s="23"/>
      <c r="BB4038" s="23"/>
      <c r="BC4038" s="23"/>
      <c r="BD4038" s="23"/>
      <c r="BE4038" s="23"/>
      <c r="BF4038" s="23"/>
    </row>
    <row r="4039" spans="40:58">
      <c r="AN4039" s="23"/>
      <c r="AO4039" s="23"/>
      <c r="AP4039" s="23"/>
      <c r="AQ4039" s="23"/>
      <c r="AR4039" s="23"/>
      <c r="AS4039" s="23"/>
      <c r="AT4039" s="23"/>
      <c r="AU4039" s="23"/>
      <c r="AV4039" s="23"/>
      <c r="AW4039" s="23"/>
      <c r="AX4039" s="23"/>
      <c r="AY4039" s="23"/>
      <c r="AZ4039" s="23"/>
      <c r="BA4039" s="23"/>
      <c r="BB4039" s="23"/>
      <c r="BC4039" s="23"/>
      <c r="BD4039" s="23"/>
      <c r="BE4039" s="23"/>
      <c r="BF4039" s="23"/>
    </row>
    <row r="4040" spans="40:58">
      <c r="AN4040" s="23"/>
      <c r="AO4040" s="23"/>
      <c r="AP4040" s="23"/>
      <c r="AQ4040" s="23"/>
      <c r="AR4040" s="23"/>
      <c r="AS4040" s="23"/>
      <c r="AT4040" s="23"/>
      <c r="AU4040" s="23"/>
      <c r="AV4040" s="23"/>
      <c r="AW4040" s="23"/>
      <c r="AX4040" s="23"/>
      <c r="AY4040" s="23"/>
      <c r="AZ4040" s="23"/>
      <c r="BA4040" s="23"/>
      <c r="BB4040" s="23"/>
      <c r="BC4040" s="23"/>
      <c r="BD4040" s="23"/>
      <c r="BE4040" s="23"/>
      <c r="BF4040" s="23"/>
    </row>
    <row r="4041" spans="40:58">
      <c r="AN4041" s="23"/>
      <c r="AO4041" s="23"/>
      <c r="AP4041" s="23"/>
      <c r="AQ4041" s="23"/>
      <c r="AR4041" s="23"/>
      <c r="AS4041" s="23"/>
      <c r="AT4041" s="23"/>
      <c r="AU4041" s="23"/>
      <c r="AV4041" s="23"/>
      <c r="AW4041" s="23"/>
      <c r="AX4041" s="23"/>
      <c r="AY4041" s="23"/>
      <c r="AZ4041" s="23"/>
      <c r="BA4041" s="23"/>
      <c r="BB4041" s="23"/>
      <c r="BC4041" s="23"/>
      <c r="BD4041" s="23"/>
      <c r="BE4041" s="23"/>
      <c r="BF4041" s="23"/>
    </row>
    <row r="4042" spans="40:58">
      <c r="AN4042" s="23"/>
      <c r="AO4042" s="23"/>
      <c r="AP4042" s="23"/>
      <c r="AQ4042" s="23"/>
      <c r="AR4042" s="23"/>
      <c r="AS4042" s="23"/>
      <c r="AT4042" s="23"/>
      <c r="AU4042" s="23"/>
      <c r="AV4042" s="23"/>
      <c r="AW4042" s="23"/>
      <c r="AX4042" s="23"/>
      <c r="AY4042" s="23"/>
      <c r="AZ4042" s="23"/>
      <c r="BA4042" s="23"/>
      <c r="BB4042" s="23"/>
      <c r="BC4042" s="23"/>
      <c r="BD4042" s="23"/>
      <c r="BE4042" s="23"/>
      <c r="BF4042" s="23"/>
    </row>
    <row r="4043" spans="40:58">
      <c r="AN4043" s="23"/>
      <c r="AO4043" s="23"/>
      <c r="AP4043" s="23"/>
      <c r="AQ4043" s="23"/>
      <c r="AR4043" s="23"/>
      <c r="AS4043" s="23"/>
      <c r="AT4043" s="23"/>
      <c r="AU4043" s="23"/>
      <c r="AV4043" s="23"/>
      <c r="AW4043" s="23"/>
      <c r="AX4043" s="23"/>
      <c r="AY4043" s="23"/>
      <c r="AZ4043" s="23"/>
      <c r="BA4043" s="23"/>
      <c r="BB4043" s="23"/>
      <c r="BC4043" s="23"/>
      <c r="BD4043" s="23"/>
      <c r="BE4043" s="23"/>
      <c r="BF4043" s="23"/>
    </row>
    <row r="4044" spans="40:58">
      <c r="AN4044" s="23"/>
      <c r="AO4044" s="23"/>
      <c r="AP4044" s="23"/>
      <c r="AQ4044" s="23"/>
      <c r="AR4044" s="23"/>
      <c r="AS4044" s="23"/>
      <c r="AT4044" s="23"/>
      <c r="AU4044" s="23"/>
      <c r="AV4044" s="23"/>
      <c r="AW4044" s="23"/>
      <c r="AX4044" s="23"/>
      <c r="AY4044" s="23"/>
      <c r="AZ4044" s="23"/>
      <c r="BA4044" s="23"/>
      <c r="BB4044" s="23"/>
      <c r="BC4044" s="23"/>
      <c r="BD4044" s="23"/>
      <c r="BE4044" s="23"/>
      <c r="BF4044" s="23"/>
    </row>
    <row r="4045" spans="40:58">
      <c r="AN4045" s="23"/>
      <c r="AO4045" s="23"/>
      <c r="AP4045" s="23"/>
      <c r="AQ4045" s="23"/>
      <c r="AR4045" s="23"/>
      <c r="AS4045" s="23"/>
      <c r="AT4045" s="23"/>
      <c r="AU4045" s="23"/>
      <c r="AV4045" s="23"/>
      <c r="AW4045" s="23"/>
      <c r="AX4045" s="23"/>
      <c r="AY4045" s="23"/>
      <c r="AZ4045" s="23"/>
      <c r="BA4045" s="23"/>
      <c r="BB4045" s="23"/>
      <c r="BC4045" s="23"/>
      <c r="BD4045" s="23"/>
      <c r="BE4045" s="23"/>
      <c r="BF4045" s="23"/>
    </row>
    <row r="4046" spans="40:58">
      <c r="AN4046" s="23"/>
      <c r="AO4046" s="23"/>
      <c r="AP4046" s="23"/>
      <c r="AQ4046" s="23"/>
      <c r="AR4046" s="23"/>
      <c r="AS4046" s="23"/>
      <c r="AT4046" s="23"/>
      <c r="AU4046" s="23"/>
      <c r="AV4046" s="23"/>
      <c r="AW4046" s="23"/>
      <c r="AX4046" s="23"/>
      <c r="AY4046" s="23"/>
      <c r="AZ4046" s="23"/>
      <c r="BA4046" s="23"/>
      <c r="BB4046" s="23"/>
      <c r="BC4046" s="23"/>
      <c r="BD4046" s="23"/>
      <c r="BE4046" s="23"/>
      <c r="BF4046" s="23"/>
    </row>
    <row r="4047" spans="40:58">
      <c r="AN4047" s="23"/>
      <c r="AO4047" s="23"/>
      <c r="AP4047" s="23"/>
      <c r="AQ4047" s="23"/>
      <c r="AR4047" s="23"/>
      <c r="AS4047" s="23"/>
      <c r="AT4047" s="23"/>
      <c r="AU4047" s="23"/>
      <c r="AV4047" s="23"/>
      <c r="AW4047" s="23"/>
      <c r="AX4047" s="23"/>
      <c r="AY4047" s="23"/>
      <c r="AZ4047" s="23"/>
      <c r="BA4047" s="23"/>
      <c r="BB4047" s="23"/>
      <c r="BC4047" s="23"/>
      <c r="BD4047" s="23"/>
      <c r="BE4047" s="23"/>
      <c r="BF4047" s="23"/>
    </row>
    <row r="4048" spans="40:58">
      <c r="AN4048" s="23"/>
      <c r="AO4048" s="23"/>
      <c r="AP4048" s="23"/>
      <c r="AQ4048" s="23"/>
      <c r="AR4048" s="23"/>
      <c r="AS4048" s="23"/>
      <c r="AT4048" s="23"/>
      <c r="AU4048" s="23"/>
      <c r="AV4048" s="23"/>
      <c r="AW4048" s="23"/>
      <c r="AX4048" s="23"/>
      <c r="AY4048" s="23"/>
      <c r="AZ4048" s="23"/>
      <c r="BA4048" s="23"/>
      <c r="BB4048" s="23"/>
      <c r="BC4048" s="23"/>
      <c r="BD4048" s="23"/>
      <c r="BE4048" s="23"/>
      <c r="BF4048" s="23"/>
    </row>
    <row r="4049" spans="40:58">
      <c r="AN4049" s="23"/>
      <c r="AO4049" s="23"/>
      <c r="AP4049" s="23"/>
      <c r="AQ4049" s="23"/>
      <c r="AR4049" s="23"/>
      <c r="AS4049" s="23"/>
      <c r="AT4049" s="23"/>
      <c r="AU4049" s="23"/>
      <c r="AV4049" s="23"/>
      <c r="AW4049" s="23"/>
      <c r="AX4049" s="23"/>
      <c r="AY4049" s="23"/>
      <c r="AZ4049" s="23"/>
      <c r="BA4049" s="23"/>
      <c r="BB4049" s="23"/>
      <c r="BC4049" s="23"/>
      <c r="BD4049" s="23"/>
      <c r="BE4049" s="23"/>
      <c r="BF4049" s="23"/>
    </row>
    <row r="4050" spans="40:58">
      <c r="AN4050" s="23"/>
      <c r="AO4050" s="23"/>
      <c r="AP4050" s="23"/>
      <c r="AQ4050" s="23"/>
      <c r="AR4050" s="23"/>
      <c r="AS4050" s="23"/>
      <c r="AT4050" s="23"/>
      <c r="AU4050" s="23"/>
      <c r="AV4050" s="23"/>
      <c r="AW4050" s="23"/>
      <c r="AX4050" s="23"/>
      <c r="AY4050" s="23"/>
      <c r="AZ4050" s="23"/>
      <c r="BA4050" s="23"/>
      <c r="BB4050" s="23"/>
      <c r="BC4050" s="23"/>
      <c r="BD4050" s="23"/>
      <c r="BE4050" s="23"/>
      <c r="BF4050" s="23"/>
    </row>
    <row r="4051" spans="40:58">
      <c r="AN4051" s="23"/>
      <c r="AO4051" s="23"/>
      <c r="AP4051" s="23"/>
      <c r="AQ4051" s="23"/>
      <c r="AR4051" s="23"/>
      <c r="AS4051" s="23"/>
      <c r="AT4051" s="23"/>
      <c r="AU4051" s="23"/>
      <c r="AV4051" s="23"/>
      <c r="AW4051" s="23"/>
      <c r="AX4051" s="23"/>
      <c r="AY4051" s="23"/>
      <c r="AZ4051" s="23"/>
      <c r="BA4051" s="23"/>
      <c r="BB4051" s="23"/>
      <c r="BC4051" s="23"/>
      <c r="BD4051" s="23"/>
      <c r="BE4051" s="23"/>
      <c r="BF4051" s="23"/>
    </row>
    <row r="4052" spans="40:58">
      <c r="AN4052" s="23"/>
      <c r="AO4052" s="23"/>
      <c r="AP4052" s="23"/>
      <c r="AQ4052" s="23"/>
      <c r="AR4052" s="23"/>
      <c r="AS4052" s="23"/>
      <c r="AT4052" s="23"/>
      <c r="AU4052" s="23"/>
      <c r="AV4052" s="23"/>
      <c r="AW4052" s="23"/>
      <c r="AX4052" s="23"/>
      <c r="AY4052" s="23"/>
      <c r="AZ4052" s="23"/>
      <c r="BA4052" s="23"/>
      <c r="BB4052" s="23"/>
      <c r="BC4052" s="23"/>
      <c r="BD4052" s="23"/>
      <c r="BE4052" s="23"/>
      <c r="BF4052" s="23"/>
    </row>
    <row r="4053" spans="40:58">
      <c r="AN4053" s="23"/>
      <c r="AO4053" s="23"/>
      <c r="AP4053" s="23"/>
      <c r="AQ4053" s="23"/>
      <c r="AR4053" s="23"/>
      <c r="AS4053" s="23"/>
      <c r="AT4053" s="23"/>
      <c r="AU4053" s="23"/>
      <c r="AV4053" s="23"/>
      <c r="AW4053" s="23"/>
      <c r="AX4053" s="23"/>
      <c r="AY4053" s="23"/>
      <c r="AZ4053" s="23"/>
      <c r="BA4053" s="23"/>
      <c r="BB4053" s="23"/>
      <c r="BC4053" s="23"/>
      <c r="BD4053" s="23"/>
      <c r="BE4053" s="23"/>
      <c r="BF4053" s="23"/>
    </row>
    <row r="4054" spans="40:58">
      <c r="AN4054" s="23"/>
      <c r="AO4054" s="23"/>
      <c r="AP4054" s="23"/>
      <c r="AQ4054" s="23"/>
      <c r="AR4054" s="23"/>
      <c r="AS4054" s="23"/>
      <c r="AT4054" s="23"/>
      <c r="AU4054" s="23"/>
      <c r="AV4054" s="23"/>
      <c r="AW4054" s="23"/>
      <c r="AX4054" s="23"/>
      <c r="AY4054" s="23"/>
      <c r="AZ4054" s="23"/>
      <c r="BA4054" s="23"/>
      <c r="BB4054" s="23"/>
      <c r="BC4054" s="23"/>
      <c r="BD4054" s="23"/>
      <c r="BE4054" s="23"/>
      <c r="BF4054" s="23"/>
    </row>
    <row r="4055" spans="40:58">
      <c r="AN4055" s="23"/>
      <c r="AO4055" s="23"/>
      <c r="AP4055" s="23"/>
      <c r="AQ4055" s="23"/>
      <c r="AR4055" s="23"/>
      <c r="AS4055" s="23"/>
      <c r="AT4055" s="23"/>
      <c r="AU4055" s="23"/>
      <c r="AV4055" s="23"/>
      <c r="AW4055" s="23"/>
      <c r="AX4055" s="23"/>
      <c r="AY4055" s="23"/>
      <c r="AZ4055" s="23"/>
      <c r="BA4055" s="23"/>
      <c r="BB4055" s="23"/>
      <c r="BC4055" s="23"/>
      <c r="BD4055" s="23"/>
      <c r="BE4055" s="23"/>
      <c r="BF4055" s="23"/>
    </row>
    <row r="4056" spans="40:58">
      <c r="AN4056" s="23"/>
      <c r="AO4056" s="23"/>
      <c r="AP4056" s="23"/>
      <c r="AQ4056" s="23"/>
      <c r="AR4056" s="23"/>
      <c r="AS4056" s="23"/>
      <c r="AT4056" s="23"/>
      <c r="AU4056" s="23"/>
      <c r="AV4056" s="23"/>
      <c r="AW4056" s="23"/>
      <c r="AX4056" s="23"/>
      <c r="AY4056" s="23"/>
      <c r="AZ4056" s="23"/>
      <c r="BA4056" s="23"/>
      <c r="BB4056" s="23"/>
      <c r="BC4056" s="23"/>
      <c r="BD4056" s="23"/>
      <c r="BE4056" s="23"/>
      <c r="BF4056" s="23"/>
    </row>
    <row r="4057" spans="40:58">
      <c r="AN4057" s="23"/>
      <c r="AO4057" s="23"/>
      <c r="AP4057" s="23"/>
      <c r="AQ4057" s="23"/>
      <c r="AR4057" s="23"/>
      <c r="AS4057" s="23"/>
      <c r="AT4057" s="23"/>
      <c r="AU4057" s="23"/>
      <c r="AV4057" s="23"/>
      <c r="AW4057" s="23"/>
      <c r="AX4057" s="23"/>
      <c r="AY4057" s="23"/>
      <c r="AZ4057" s="23"/>
      <c r="BA4057" s="23"/>
      <c r="BB4057" s="23"/>
      <c r="BC4057" s="23"/>
      <c r="BD4057" s="23"/>
      <c r="BE4057" s="23"/>
      <c r="BF4057" s="23"/>
    </row>
    <row r="4058" spans="40:58">
      <c r="AN4058" s="23"/>
      <c r="AO4058" s="23"/>
      <c r="AP4058" s="23"/>
      <c r="AQ4058" s="23"/>
      <c r="AR4058" s="23"/>
      <c r="AS4058" s="23"/>
      <c r="AT4058" s="23"/>
      <c r="AU4058" s="23"/>
      <c r="AV4058" s="23"/>
      <c r="AW4058" s="23"/>
      <c r="AX4058" s="23"/>
      <c r="AY4058" s="23"/>
      <c r="AZ4058" s="23"/>
      <c r="BA4058" s="23"/>
      <c r="BB4058" s="23"/>
      <c r="BC4058" s="23"/>
      <c r="BD4058" s="23"/>
      <c r="BE4058" s="23"/>
      <c r="BF4058" s="23"/>
    </row>
    <row r="4059" spans="40:58">
      <c r="AN4059" s="23"/>
      <c r="AO4059" s="23"/>
      <c r="AP4059" s="23"/>
      <c r="AQ4059" s="23"/>
      <c r="AR4059" s="23"/>
      <c r="AS4059" s="23"/>
      <c r="AT4059" s="23"/>
      <c r="AU4059" s="23"/>
      <c r="AV4059" s="23"/>
      <c r="AW4059" s="23"/>
      <c r="AX4059" s="23"/>
      <c r="AY4059" s="23"/>
      <c r="AZ4059" s="23"/>
      <c r="BA4059" s="23"/>
      <c r="BB4059" s="23"/>
      <c r="BC4059" s="23"/>
      <c r="BD4059" s="23"/>
      <c r="BE4059" s="23"/>
      <c r="BF4059" s="23"/>
    </row>
    <row r="4060" spans="40:58">
      <c r="AN4060" s="23"/>
      <c r="AO4060" s="23"/>
      <c r="AP4060" s="23"/>
      <c r="AQ4060" s="23"/>
      <c r="AR4060" s="23"/>
      <c r="AS4060" s="23"/>
      <c r="AT4060" s="23"/>
      <c r="AU4060" s="23"/>
      <c r="AV4060" s="23"/>
      <c r="AW4060" s="23"/>
      <c r="AX4060" s="23"/>
      <c r="AY4060" s="23"/>
      <c r="AZ4060" s="23"/>
      <c r="BA4060" s="23"/>
      <c r="BB4060" s="23"/>
      <c r="BC4060" s="23"/>
      <c r="BD4060" s="23"/>
      <c r="BE4060" s="23"/>
      <c r="BF4060" s="23"/>
    </row>
    <row r="4061" spans="40:58">
      <c r="AN4061" s="23"/>
      <c r="AO4061" s="23"/>
      <c r="AP4061" s="23"/>
      <c r="AQ4061" s="23"/>
      <c r="AR4061" s="23"/>
      <c r="AS4061" s="23"/>
      <c r="AT4061" s="23"/>
      <c r="AU4061" s="23"/>
      <c r="AV4061" s="23"/>
      <c r="AW4061" s="23"/>
      <c r="AX4061" s="23"/>
      <c r="AY4061" s="23"/>
      <c r="AZ4061" s="23"/>
      <c r="BA4061" s="23"/>
      <c r="BB4061" s="23"/>
      <c r="BC4061" s="23"/>
      <c r="BD4061" s="23"/>
      <c r="BE4061" s="23"/>
      <c r="BF4061" s="23"/>
    </row>
    <row r="4062" spans="40:58">
      <c r="AN4062" s="23"/>
      <c r="AO4062" s="23"/>
      <c r="AP4062" s="23"/>
      <c r="AQ4062" s="23"/>
      <c r="AR4062" s="23"/>
      <c r="AS4062" s="23"/>
      <c r="AT4062" s="23"/>
      <c r="AU4062" s="23"/>
      <c r="AV4062" s="23"/>
      <c r="AW4062" s="23"/>
      <c r="AX4062" s="23"/>
      <c r="AY4062" s="23"/>
      <c r="AZ4062" s="23"/>
      <c r="BA4062" s="23"/>
      <c r="BB4062" s="23"/>
      <c r="BC4062" s="23"/>
      <c r="BD4062" s="23"/>
      <c r="BE4062" s="23"/>
      <c r="BF4062" s="23"/>
    </row>
    <row r="4063" spans="40:58">
      <c r="AN4063" s="23"/>
      <c r="AO4063" s="23"/>
      <c r="AP4063" s="23"/>
      <c r="AQ4063" s="23"/>
      <c r="AR4063" s="23"/>
      <c r="AS4063" s="23"/>
      <c r="AT4063" s="23"/>
      <c r="AU4063" s="23"/>
      <c r="AV4063" s="23"/>
      <c r="AW4063" s="23"/>
      <c r="AX4063" s="23"/>
      <c r="AY4063" s="23"/>
      <c r="AZ4063" s="23"/>
      <c r="BA4063" s="23"/>
      <c r="BB4063" s="23"/>
      <c r="BC4063" s="23"/>
      <c r="BD4063" s="23"/>
      <c r="BE4063" s="23"/>
      <c r="BF4063" s="23"/>
    </row>
    <row r="4064" spans="40:58">
      <c r="AN4064" s="23"/>
      <c r="AO4064" s="23"/>
      <c r="AP4064" s="23"/>
      <c r="AQ4064" s="23"/>
      <c r="AR4064" s="23"/>
      <c r="AS4064" s="23"/>
      <c r="AT4064" s="23"/>
      <c r="AU4064" s="23"/>
      <c r="AV4064" s="23"/>
      <c r="AW4064" s="23"/>
      <c r="AX4064" s="23"/>
      <c r="AY4064" s="23"/>
      <c r="AZ4064" s="23"/>
      <c r="BA4064" s="23"/>
      <c r="BB4064" s="23"/>
      <c r="BC4064" s="23"/>
      <c r="BD4064" s="23"/>
      <c r="BE4064" s="23"/>
      <c r="BF4064" s="23"/>
    </row>
    <row r="4065" spans="40:58">
      <c r="AN4065" s="23"/>
      <c r="AO4065" s="23"/>
      <c r="AP4065" s="23"/>
      <c r="AQ4065" s="23"/>
      <c r="AR4065" s="23"/>
      <c r="AS4065" s="23"/>
      <c r="AT4065" s="23"/>
      <c r="AU4065" s="23"/>
      <c r="AV4065" s="23"/>
      <c r="AW4065" s="23"/>
      <c r="AX4065" s="23"/>
      <c r="AY4065" s="23"/>
      <c r="AZ4065" s="23"/>
      <c r="BA4065" s="23"/>
      <c r="BB4065" s="23"/>
      <c r="BC4065" s="23"/>
      <c r="BD4065" s="23"/>
      <c r="BE4065" s="23"/>
      <c r="BF4065" s="23"/>
    </row>
    <row r="4066" spans="40:58">
      <c r="AN4066" s="23"/>
      <c r="AO4066" s="23"/>
      <c r="AP4066" s="23"/>
      <c r="AQ4066" s="23"/>
      <c r="AR4066" s="23"/>
      <c r="AS4066" s="23"/>
      <c r="AT4066" s="23"/>
      <c r="AU4066" s="23"/>
      <c r="AV4066" s="23"/>
      <c r="AW4066" s="23"/>
      <c r="AX4066" s="23"/>
      <c r="AY4066" s="23"/>
      <c r="AZ4066" s="23"/>
      <c r="BA4066" s="23"/>
      <c r="BB4066" s="23"/>
      <c r="BC4066" s="23"/>
      <c r="BD4066" s="23"/>
      <c r="BE4066" s="23"/>
      <c r="BF4066" s="23"/>
    </row>
    <row r="4067" spans="40:58">
      <c r="AN4067" s="23"/>
      <c r="AO4067" s="23"/>
      <c r="AP4067" s="23"/>
      <c r="AQ4067" s="23"/>
      <c r="AR4067" s="23"/>
      <c r="AS4067" s="23"/>
      <c r="AT4067" s="23"/>
      <c r="AU4067" s="23"/>
      <c r="AV4067" s="23"/>
      <c r="AW4067" s="23"/>
      <c r="AX4067" s="23"/>
      <c r="AY4067" s="23"/>
      <c r="AZ4067" s="23"/>
      <c r="BA4067" s="23"/>
      <c r="BB4067" s="23"/>
      <c r="BC4067" s="23"/>
      <c r="BD4067" s="23"/>
      <c r="BE4067" s="23"/>
      <c r="BF4067" s="23"/>
    </row>
    <row r="4068" spans="40:58">
      <c r="AN4068" s="23"/>
      <c r="AO4068" s="23"/>
      <c r="AP4068" s="23"/>
      <c r="AQ4068" s="23"/>
      <c r="AR4068" s="23"/>
      <c r="AS4068" s="23"/>
      <c r="AT4068" s="23"/>
      <c r="AU4068" s="23"/>
      <c r="AV4068" s="23"/>
      <c r="AW4068" s="23"/>
      <c r="AX4068" s="23"/>
      <c r="AY4068" s="23"/>
      <c r="AZ4068" s="23"/>
      <c r="BA4068" s="23"/>
      <c r="BB4068" s="23"/>
      <c r="BC4068" s="23"/>
      <c r="BD4068" s="23"/>
      <c r="BE4068" s="23"/>
      <c r="BF4068" s="23"/>
    </row>
    <row r="4069" spans="40:58">
      <c r="AN4069" s="23"/>
      <c r="AO4069" s="23"/>
      <c r="AP4069" s="23"/>
      <c r="AQ4069" s="23"/>
      <c r="AR4069" s="23"/>
      <c r="AS4069" s="23"/>
      <c r="AT4069" s="23"/>
      <c r="AU4069" s="23"/>
      <c r="AV4069" s="23"/>
      <c r="AW4069" s="23"/>
      <c r="AX4069" s="23"/>
      <c r="AY4069" s="23"/>
      <c r="AZ4069" s="23"/>
      <c r="BA4069" s="23"/>
      <c r="BB4069" s="23"/>
      <c r="BC4069" s="23"/>
      <c r="BD4069" s="23"/>
      <c r="BE4069" s="23"/>
      <c r="BF4069" s="23"/>
    </row>
    <row r="4070" spans="40:58">
      <c r="AN4070" s="23"/>
      <c r="AO4070" s="23"/>
      <c r="AP4070" s="23"/>
      <c r="AQ4070" s="23"/>
      <c r="AR4070" s="23"/>
      <c r="AS4070" s="23"/>
      <c r="AT4070" s="23"/>
      <c r="AU4070" s="23"/>
      <c r="AV4070" s="23"/>
      <c r="AW4070" s="23"/>
      <c r="AX4070" s="23"/>
      <c r="AY4070" s="23"/>
      <c r="AZ4070" s="23"/>
      <c r="BA4070" s="23"/>
      <c r="BB4070" s="23"/>
      <c r="BC4070" s="23"/>
      <c r="BD4070" s="23"/>
      <c r="BE4070" s="23"/>
      <c r="BF4070" s="23"/>
    </row>
    <row r="4071" spans="40:58">
      <c r="AN4071" s="23"/>
      <c r="AO4071" s="23"/>
      <c r="AP4071" s="23"/>
      <c r="AQ4071" s="23"/>
      <c r="AR4071" s="23"/>
      <c r="AS4071" s="23"/>
      <c r="AT4071" s="23"/>
      <c r="AU4071" s="23"/>
      <c r="AV4071" s="23"/>
      <c r="AW4071" s="23"/>
      <c r="AX4071" s="23"/>
      <c r="AY4071" s="23"/>
      <c r="AZ4071" s="23"/>
      <c r="BA4071" s="23"/>
      <c r="BB4071" s="23"/>
      <c r="BC4071" s="23"/>
      <c r="BD4071" s="23"/>
      <c r="BE4071" s="23"/>
      <c r="BF4071" s="23"/>
    </row>
    <row r="4072" spans="40:58">
      <c r="AN4072" s="23"/>
      <c r="AO4072" s="23"/>
      <c r="AP4072" s="23"/>
      <c r="AQ4072" s="23"/>
      <c r="AR4072" s="23"/>
      <c r="AS4072" s="23"/>
      <c r="AT4072" s="23"/>
      <c r="AU4072" s="23"/>
      <c r="AV4072" s="23"/>
      <c r="AW4072" s="23"/>
      <c r="AX4072" s="23"/>
      <c r="AY4072" s="23"/>
      <c r="AZ4072" s="23"/>
      <c r="BA4072" s="23"/>
      <c r="BB4072" s="23"/>
      <c r="BC4072" s="23"/>
      <c r="BD4072" s="23"/>
      <c r="BE4072" s="23"/>
      <c r="BF4072" s="23"/>
    </row>
    <row r="4073" spans="40:58">
      <c r="AN4073" s="23"/>
      <c r="AO4073" s="23"/>
      <c r="AP4073" s="23"/>
      <c r="AQ4073" s="23"/>
      <c r="AR4073" s="23"/>
      <c r="AS4073" s="23"/>
      <c r="AT4073" s="23"/>
      <c r="AU4073" s="23"/>
      <c r="AV4073" s="23"/>
      <c r="AW4073" s="23"/>
      <c r="AX4073" s="23"/>
      <c r="AY4073" s="23"/>
      <c r="AZ4073" s="23"/>
      <c r="BA4073" s="23"/>
      <c r="BB4073" s="23"/>
      <c r="BC4073" s="23"/>
      <c r="BD4073" s="23"/>
      <c r="BE4073" s="23"/>
      <c r="BF4073" s="23"/>
    </row>
    <row r="4074" spans="40:58">
      <c r="AN4074" s="23"/>
      <c r="AO4074" s="23"/>
      <c r="AP4074" s="23"/>
      <c r="AQ4074" s="23"/>
      <c r="AR4074" s="23"/>
      <c r="AS4074" s="23"/>
      <c r="AT4074" s="23"/>
      <c r="AU4074" s="23"/>
      <c r="AV4074" s="23"/>
      <c r="AW4074" s="23"/>
      <c r="AX4074" s="23"/>
      <c r="AY4074" s="23"/>
      <c r="AZ4074" s="23"/>
      <c r="BA4074" s="23"/>
      <c r="BB4074" s="23"/>
      <c r="BC4074" s="23"/>
      <c r="BD4074" s="23"/>
      <c r="BE4074" s="23"/>
      <c r="BF4074" s="23"/>
    </row>
    <row r="4075" spans="40:58">
      <c r="AN4075" s="23"/>
      <c r="AO4075" s="23"/>
      <c r="AP4075" s="23"/>
      <c r="AQ4075" s="23"/>
      <c r="AR4075" s="23"/>
      <c r="AS4075" s="23"/>
      <c r="AT4075" s="23"/>
      <c r="AU4075" s="23"/>
      <c r="AV4075" s="23"/>
      <c r="AW4075" s="23"/>
      <c r="AX4075" s="23"/>
      <c r="AY4075" s="23"/>
      <c r="AZ4075" s="23"/>
      <c r="BA4075" s="23"/>
      <c r="BB4075" s="23"/>
      <c r="BC4075" s="23"/>
      <c r="BD4075" s="23"/>
      <c r="BE4075" s="23"/>
      <c r="BF4075" s="23"/>
    </row>
    <row r="4076" spans="40:58">
      <c r="AN4076" s="23"/>
      <c r="AO4076" s="23"/>
      <c r="AP4076" s="23"/>
      <c r="AQ4076" s="23"/>
      <c r="AR4076" s="23"/>
      <c r="AS4076" s="23"/>
      <c r="AT4076" s="23"/>
      <c r="AU4076" s="23"/>
      <c r="AV4076" s="23"/>
      <c r="AW4076" s="23"/>
      <c r="AX4076" s="23"/>
      <c r="AY4076" s="23"/>
      <c r="AZ4076" s="23"/>
      <c r="BA4076" s="23"/>
      <c r="BB4076" s="23"/>
      <c r="BC4076" s="23"/>
      <c r="BD4076" s="23"/>
      <c r="BE4076" s="23"/>
      <c r="BF4076" s="23"/>
    </row>
    <row r="4077" spans="40:58">
      <c r="AN4077" s="23"/>
      <c r="AO4077" s="23"/>
      <c r="AP4077" s="23"/>
      <c r="AQ4077" s="23"/>
      <c r="AR4077" s="23"/>
      <c r="AS4077" s="23"/>
      <c r="AT4077" s="23"/>
      <c r="AU4077" s="23"/>
      <c r="AV4077" s="23"/>
      <c r="AW4077" s="23"/>
      <c r="AX4077" s="23"/>
      <c r="AY4077" s="23"/>
      <c r="AZ4077" s="23"/>
      <c r="BA4077" s="23"/>
      <c r="BB4077" s="23"/>
      <c r="BC4077" s="23"/>
      <c r="BD4077" s="23"/>
      <c r="BE4077" s="23"/>
      <c r="BF4077" s="23"/>
    </row>
    <row r="4078" spans="40:58">
      <c r="AN4078" s="23"/>
      <c r="AO4078" s="23"/>
      <c r="AP4078" s="23"/>
      <c r="AQ4078" s="23"/>
      <c r="AR4078" s="23"/>
      <c r="AS4078" s="23"/>
      <c r="AT4078" s="23"/>
      <c r="AU4078" s="23"/>
      <c r="AV4078" s="23"/>
      <c r="AW4078" s="23"/>
      <c r="AX4078" s="23"/>
      <c r="AY4078" s="23"/>
      <c r="AZ4078" s="23"/>
      <c r="BA4078" s="23"/>
      <c r="BB4078" s="23"/>
      <c r="BC4078" s="23"/>
      <c r="BD4078" s="23"/>
      <c r="BE4078" s="23"/>
      <c r="BF4078" s="23"/>
    </row>
    <row r="4079" spans="40:58">
      <c r="AN4079" s="23"/>
      <c r="AO4079" s="23"/>
      <c r="AP4079" s="23"/>
      <c r="AQ4079" s="23"/>
      <c r="AR4079" s="23"/>
      <c r="AS4079" s="23"/>
      <c r="AT4079" s="23"/>
      <c r="AU4079" s="23"/>
      <c r="AV4079" s="23"/>
      <c r="AW4079" s="23"/>
      <c r="AX4079" s="23"/>
      <c r="AY4079" s="23"/>
      <c r="AZ4079" s="23"/>
      <c r="BA4079" s="23"/>
      <c r="BB4079" s="23"/>
      <c r="BC4079" s="23"/>
      <c r="BD4079" s="23"/>
      <c r="BE4079" s="23"/>
      <c r="BF4079" s="23"/>
    </row>
    <row r="4080" spans="40:58">
      <c r="AN4080" s="23"/>
      <c r="AO4080" s="23"/>
      <c r="AP4080" s="23"/>
      <c r="AQ4080" s="23"/>
      <c r="AR4080" s="23"/>
      <c r="AS4080" s="23"/>
      <c r="AT4080" s="23"/>
      <c r="AU4080" s="23"/>
      <c r="AV4080" s="23"/>
      <c r="AW4080" s="23"/>
      <c r="AX4080" s="23"/>
      <c r="AY4080" s="23"/>
      <c r="AZ4080" s="23"/>
      <c r="BA4080" s="23"/>
      <c r="BB4080" s="23"/>
      <c r="BC4080" s="23"/>
      <c r="BD4080" s="23"/>
      <c r="BE4080" s="23"/>
      <c r="BF4080" s="23"/>
    </row>
    <row r="4081" spans="40:58">
      <c r="AN4081" s="23"/>
      <c r="AO4081" s="23"/>
      <c r="AP4081" s="23"/>
      <c r="AQ4081" s="23"/>
      <c r="AR4081" s="23"/>
      <c r="AS4081" s="23"/>
      <c r="AT4081" s="23"/>
      <c r="AU4081" s="23"/>
      <c r="AV4081" s="23"/>
      <c r="AW4081" s="23"/>
      <c r="AX4081" s="23"/>
      <c r="AY4081" s="23"/>
      <c r="AZ4081" s="23"/>
      <c r="BA4081" s="23"/>
      <c r="BB4081" s="23"/>
      <c r="BC4081" s="23"/>
      <c r="BD4081" s="23"/>
      <c r="BE4081" s="23"/>
      <c r="BF4081" s="23"/>
    </row>
    <row r="4082" spans="40:58">
      <c r="AN4082" s="23"/>
      <c r="AO4082" s="23"/>
      <c r="AP4082" s="23"/>
      <c r="AQ4082" s="23"/>
      <c r="AR4082" s="23"/>
      <c r="AS4082" s="23"/>
      <c r="AT4082" s="23"/>
      <c r="AU4082" s="23"/>
      <c r="AV4082" s="23"/>
      <c r="AW4082" s="23"/>
      <c r="AX4082" s="23"/>
      <c r="AY4082" s="23"/>
      <c r="AZ4082" s="23"/>
      <c r="BA4082" s="23"/>
      <c r="BB4082" s="23"/>
      <c r="BC4082" s="23"/>
      <c r="BD4082" s="23"/>
      <c r="BE4082" s="23"/>
      <c r="BF4082" s="23"/>
    </row>
    <row r="4083" spans="40:58">
      <c r="AN4083" s="23"/>
      <c r="AO4083" s="23"/>
      <c r="AP4083" s="23"/>
      <c r="AQ4083" s="23"/>
      <c r="AR4083" s="23"/>
      <c r="AS4083" s="23"/>
      <c r="AT4083" s="23"/>
      <c r="AU4083" s="23"/>
      <c r="AV4083" s="23"/>
      <c r="AW4083" s="23"/>
      <c r="AX4083" s="23"/>
      <c r="AY4083" s="23"/>
      <c r="AZ4083" s="23"/>
      <c r="BA4083" s="23"/>
      <c r="BB4083" s="23"/>
      <c r="BC4083" s="23"/>
      <c r="BD4083" s="23"/>
      <c r="BE4083" s="23"/>
      <c r="BF4083" s="23"/>
    </row>
    <row r="4084" spans="40:58">
      <c r="AN4084" s="23"/>
      <c r="AO4084" s="23"/>
      <c r="AP4084" s="23"/>
      <c r="AQ4084" s="23"/>
      <c r="AR4084" s="23"/>
      <c r="AS4084" s="23"/>
      <c r="AT4084" s="23"/>
      <c r="AU4084" s="23"/>
      <c r="AV4084" s="23"/>
      <c r="AW4084" s="23"/>
      <c r="AX4084" s="23"/>
      <c r="AY4084" s="23"/>
      <c r="AZ4084" s="23"/>
      <c r="BA4084" s="23"/>
      <c r="BB4084" s="23"/>
      <c r="BC4084" s="23"/>
      <c r="BD4084" s="23"/>
      <c r="BE4084" s="23"/>
      <c r="BF4084" s="23"/>
    </row>
    <row r="4085" spans="40:58">
      <c r="AN4085" s="23"/>
      <c r="AO4085" s="23"/>
      <c r="AP4085" s="23"/>
      <c r="AQ4085" s="23"/>
      <c r="AR4085" s="23"/>
      <c r="AS4085" s="23"/>
      <c r="AT4085" s="23"/>
      <c r="AU4085" s="23"/>
      <c r="AV4085" s="23"/>
      <c r="AW4085" s="23"/>
      <c r="AX4085" s="23"/>
      <c r="AY4085" s="23"/>
      <c r="AZ4085" s="23"/>
      <c r="BA4085" s="23"/>
      <c r="BB4085" s="23"/>
      <c r="BC4085" s="23"/>
      <c r="BD4085" s="23"/>
      <c r="BE4085" s="23"/>
      <c r="BF4085" s="23"/>
    </row>
    <row r="4086" spans="40:58">
      <c r="AN4086" s="23"/>
      <c r="AO4086" s="23"/>
      <c r="AP4086" s="23"/>
      <c r="AQ4086" s="23"/>
      <c r="AR4086" s="23"/>
      <c r="AS4086" s="23"/>
      <c r="AT4086" s="23"/>
      <c r="AU4086" s="23"/>
      <c r="AV4086" s="23"/>
      <c r="AW4086" s="23"/>
      <c r="AX4086" s="23"/>
      <c r="AY4086" s="23"/>
      <c r="AZ4086" s="23"/>
      <c r="BA4086" s="23"/>
      <c r="BB4086" s="23"/>
      <c r="BC4086" s="23"/>
      <c r="BD4086" s="23"/>
      <c r="BE4086" s="23"/>
      <c r="BF4086" s="23"/>
    </row>
    <row r="4087" spans="40:58">
      <c r="AN4087" s="23"/>
      <c r="AO4087" s="23"/>
      <c r="AP4087" s="23"/>
      <c r="AQ4087" s="23"/>
      <c r="AR4087" s="23"/>
      <c r="AS4087" s="23"/>
      <c r="AT4087" s="23"/>
      <c r="AU4087" s="23"/>
      <c r="AV4087" s="23"/>
      <c r="AW4087" s="23"/>
      <c r="AX4087" s="23"/>
      <c r="AY4087" s="23"/>
      <c r="AZ4087" s="23"/>
      <c r="BA4087" s="23"/>
      <c r="BB4087" s="23"/>
      <c r="BC4087" s="23"/>
      <c r="BD4087" s="23"/>
      <c r="BE4087" s="23"/>
      <c r="BF4087" s="23"/>
    </row>
    <row r="4088" spans="40:58">
      <c r="AN4088" s="23"/>
      <c r="AO4088" s="23"/>
      <c r="AP4088" s="23"/>
      <c r="AQ4088" s="23"/>
      <c r="AR4088" s="23"/>
      <c r="AS4088" s="23"/>
      <c r="AT4088" s="23"/>
      <c r="AU4088" s="23"/>
      <c r="AV4088" s="23"/>
      <c r="AW4088" s="23"/>
      <c r="AX4088" s="23"/>
      <c r="AY4088" s="23"/>
      <c r="AZ4088" s="23"/>
      <c r="BA4088" s="23"/>
      <c r="BB4088" s="23"/>
      <c r="BC4088" s="23"/>
      <c r="BD4088" s="23"/>
      <c r="BE4088" s="23"/>
      <c r="BF4088" s="23"/>
    </row>
    <row r="4089" spans="40:58">
      <c r="AN4089" s="23"/>
      <c r="AO4089" s="23"/>
      <c r="AP4089" s="23"/>
      <c r="AQ4089" s="23"/>
      <c r="AR4089" s="23"/>
      <c r="AS4089" s="23"/>
      <c r="AT4089" s="23"/>
      <c r="AU4089" s="23"/>
      <c r="AV4089" s="23"/>
      <c r="AW4089" s="23"/>
      <c r="AX4089" s="23"/>
      <c r="AY4089" s="23"/>
      <c r="AZ4089" s="23"/>
      <c r="BA4089" s="23"/>
      <c r="BB4089" s="23"/>
      <c r="BC4089" s="23"/>
      <c r="BD4089" s="23"/>
      <c r="BE4089" s="23"/>
      <c r="BF4089" s="23"/>
    </row>
    <row r="4090" spans="40:58">
      <c r="AN4090" s="23"/>
      <c r="AO4090" s="23"/>
      <c r="AP4090" s="23"/>
      <c r="AQ4090" s="23"/>
      <c r="AR4090" s="23"/>
      <c r="AS4090" s="23"/>
      <c r="AT4090" s="23"/>
      <c r="AU4090" s="23"/>
      <c r="AV4090" s="23"/>
      <c r="AW4090" s="23"/>
      <c r="AX4090" s="23"/>
      <c r="AY4090" s="23"/>
      <c r="AZ4090" s="23"/>
      <c r="BA4090" s="23"/>
      <c r="BB4090" s="23"/>
      <c r="BC4090" s="23"/>
      <c r="BD4090" s="23"/>
      <c r="BE4090" s="23"/>
      <c r="BF4090" s="23"/>
    </row>
    <row r="4091" spans="40:58">
      <c r="AN4091" s="23"/>
      <c r="AO4091" s="23"/>
      <c r="AP4091" s="23"/>
      <c r="AQ4091" s="23"/>
      <c r="AR4091" s="23"/>
      <c r="AS4091" s="23"/>
      <c r="AT4091" s="23"/>
      <c r="AU4091" s="23"/>
      <c r="AV4091" s="23"/>
      <c r="AW4091" s="23"/>
      <c r="AX4091" s="23"/>
      <c r="AY4091" s="23"/>
      <c r="AZ4091" s="23"/>
      <c r="BA4091" s="23"/>
      <c r="BB4091" s="23"/>
      <c r="BC4091" s="23"/>
      <c r="BD4091" s="23"/>
      <c r="BE4091" s="23"/>
      <c r="BF4091" s="23"/>
    </row>
    <row r="4092" spans="40:58">
      <c r="AN4092" s="23"/>
      <c r="AO4092" s="23"/>
      <c r="AP4092" s="23"/>
      <c r="AQ4092" s="23"/>
      <c r="AR4092" s="23"/>
      <c r="AS4092" s="23"/>
      <c r="AT4092" s="23"/>
      <c r="AU4092" s="23"/>
      <c r="AV4092" s="23"/>
      <c r="AW4092" s="23"/>
      <c r="AX4092" s="23"/>
      <c r="AY4092" s="23"/>
      <c r="AZ4092" s="23"/>
      <c r="BA4092" s="23"/>
      <c r="BB4092" s="23"/>
      <c r="BC4092" s="23"/>
      <c r="BD4092" s="23"/>
      <c r="BE4092" s="23"/>
      <c r="BF4092" s="23"/>
    </row>
    <row r="4093" spans="40:58">
      <c r="AN4093" s="23"/>
      <c r="AO4093" s="23"/>
      <c r="AP4093" s="23"/>
      <c r="AQ4093" s="23"/>
      <c r="AR4093" s="23"/>
      <c r="AS4093" s="23"/>
      <c r="AT4093" s="23"/>
      <c r="AU4093" s="23"/>
      <c r="AV4093" s="23"/>
      <c r="AW4093" s="23"/>
      <c r="AX4093" s="23"/>
      <c r="AY4093" s="23"/>
      <c r="AZ4093" s="23"/>
      <c r="BA4093" s="23"/>
      <c r="BB4093" s="23"/>
      <c r="BC4093" s="23"/>
      <c r="BD4093" s="23"/>
      <c r="BE4093" s="23"/>
      <c r="BF4093" s="23"/>
    </row>
    <row r="4094" spans="40:58">
      <c r="AN4094" s="23"/>
      <c r="AO4094" s="23"/>
      <c r="AP4094" s="23"/>
      <c r="AQ4094" s="23"/>
      <c r="AR4094" s="23"/>
      <c r="AS4094" s="23"/>
      <c r="AT4094" s="23"/>
      <c r="AU4094" s="23"/>
      <c r="AV4094" s="23"/>
      <c r="AW4094" s="23"/>
      <c r="AX4094" s="23"/>
      <c r="AY4094" s="23"/>
      <c r="AZ4094" s="23"/>
      <c r="BA4094" s="23"/>
      <c r="BB4094" s="23"/>
      <c r="BC4094" s="23"/>
      <c r="BD4094" s="23"/>
      <c r="BE4094" s="23"/>
      <c r="BF4094" s="23"/>
    </row>
    <row r="4095" spans="40:58">
      <c r="AN4095" s="23"/>
      <c r="AO4095" s="23"/>
      <c r="AP4095" s="23"/>
      <c r="AQ4095" s="23"/>
      <c r="AR4095" s="23"/>
      <c r="AS4095" s="23"/>
      <c r="AT4095" s="23"/>
      <c r="AU4095" s="23"/>
      <c r="AV4095" s="23"/>
      <c r="AW4095" s="23"/>
      <c r="AX4095" s="23"/>
      <c r="AY4095" s="23"/>
      <c r="AZ4095" s="23"/>
      <c r="BA4095" s="23"/>
      <c r="BB4095" s="23"/>
      <c r="BC4095" s="23"/>
      <c r="BD4095" s="23"/>
      <c r="BE4095" s="23"/>
      <c r="BF4095" s="23"/>
    </row>
    <row r="4096" spans="40:58">
      <c r="AN4096" s="23"/>
      <c r="AO4096" s="23"/>
      <c r="AP4096" s="23"/>
      <c r="AQ4096" s="23"/>
      <c r="AR4096" s="23"/>
      <c r="AS4096" s="23"/>
      <c r="AT4096" s="23"/>
      <c r="AU4096" s="23"/>
      <c r="AV4096" s="23"/>
      <c r="AW4096" s="23"/>
      <c r="AX4096" s="23"/>
      <c r="AY4096" s="23"/>
      <c r="AZ4096" s="23"/>
      <c r="BA4096" s="23"/>
      <c r="BB4096" s="23"/>
      <c r="BC4096" s="23"/>
      <c r="BD4096" s="23"/>
      <c r="BE4096" s="23"/>
      <c r="BF4096" s="23"/>
    </row>
    <row r="4097" spans="40:58">
      <c r="AN4097" s="23"/>
      <c r="AO4097" s="23"/>
      <c r="AP4097" s="23"/>
      <c r="AQ4097" s="23"/>
      <c r="AR4097" s="23"/>
      <c r="AS4097" s="23"/>
      <c r="AT4097" s="23"/>
      <c r="AU4097" s="23"/>
      <c r="AV4097" s="23"/>
      <c r="AW4097" s="23"/>
      <c r="AX4097" s="23"/>
      <c r="AY4097" s="23"/>
      <c r="AZ4097" s="23"/>
      <c r="BA4097" s="23"/>
      <c r="BB4097" s="23"/>
      <c r="BC4097" s="23"/>
      <c r="BD4097" s="23"/>
      <c r="BE4097" s="23"/>
      <c r="BF4097" s="23"/>
    </row>
    <row r="4098" spans="40:58">
      <c r="AN4098" s="23"/>
      <c r="AO4098" s="23"/>
      <c r="AP4098" s="23"/>
      <c r="AQ4098" s="23"/>
      <c r="AR4098" s="23"/>
      <c r="AS4098" s="23"/>
      <c r="AT4098" s="23"/>
      <c r="AU4098" s="23"/>
      <c r="AV4098" s="23"/>
      <c r="AW4098" s="23"/>
      <c r="AX4098" s="23"/>
      <c r="AY4098" s="23"/>
      <c r="AZ4098" s="23"/>
      <c r="BA4098" s="23"/>
      <c r="BB4098" s="23"/>
      <c r="BC4098" s="23"/>
      <c r="BD4098" s="23"/>
      <c r="BE4098" s="23"/>
      <c r="BF4098" s="23"/>
    </row>
    <row r="4099" spans="40:58">
      <c r="AN4099" s="23"/>
      <c r="AO4099" s="23"/>
      <c r="AP4099" s="23"/>
      <c r="AQ4099" s="23"/>
      <c r="AR4099" s="23"/>
      <c r="AS4099" s="23"/>
      <c r="AT4099" s="23"/>
      <c r="AU4099" s="23"/>
      <c r="AV4099" s="23"/>
      <c r="AW4099" s="23"/>
      <c r="AX4099" s="23"/>
      <c r="AY4099" s="23"/>
      <c r="AZ4099" s="23"/>
      <c r="BA4099" s="23"/>
      <c r="BB4099" s="23"/>
      <c r="BC4099" s="23"/>
      <c r="BD4099" s="23"/>
      <c r="BE4099" s="23"/>
      <c r="BF4099" s="23"/>
    </row>
    <row r="4100" spans="40:58">
      <c r="AN4100" s="23"/>
      <c r="AO4100" s="23"/>
      <c r="AP4100" s="23"/>
      <c r="AQ4100" s="23"/>
      <c r="AR4100" s="23"/>
      <c r="AS4100" s="23"/>
      <c r="AT4100" s="23"/>
      <c r="AU4100" s="23"/>
      <c r="AV4100" s="23"/>
      <c r="AW4100" s="23"/>
      <c r="AX4100" s="23"/>
      <c r="AY4100" s="23"/>
      <c r="AZ4100" s="23"/>
      <c r="BA4100" s="23"/>
      <c r="BB4100" s="23"/>
      <c r="BC4100" s="23"/>
      <c r="BD4100" s="23"/>
      <c r="BE4100" s="23"/>
      <c r="BF4100" s="23"/>
    </row>
    <row r="4101" spans="40:58">
      <c r="AN4101" s="23"/>
      <c r="AO4101" s="23"/>
      <c r="AP4101" s="23"/>
      <c r="AQ4101" s="23"/>
      <c r="AR4101" s="23"/>
      <c r="AS4101" s="23"/>
      <c r="AT4101" s="23"/>
      <c r="AU4101" s="23"/>
      <c r="AV4101" s="23"/>
      <c r="AW4101" s="23"/>
      <c r="AX4101" s="23"/>
      <c r="AY4101" s="23"/>
      <c r="AZ4101" s="23"/>
      <c r="BA4101" s="23"/>
      <c r="BB4101" s="23"/>
      <c r="BC4101" s="23"/>
      <c r="BD4101" s="23"/>
      <c r="BE4101" s="23"/>
      <c r="BF4101" s="23"/>
    </row>
    <row r="4102" spans="40:58">
      <c r="AN4102" s="23"/>
      <c r="AO4102" s="23"/>
      <c r="AP4102" s="23"/>
      <c r="AQ4102" s="23"/>
      <c r="AR4102" s="23"/>
      <c r="AS4102" s="23"/>
      <c r="AT4102" s="23"/>
      <c r="AU4102" s="23"/>
      <c r="AV4102" s="23"/>
      <c r="AW4102" s="23"/>
      <c r="AX4102" s="23"/>
      <c r="AY4102" s="23"/>
      <c r="AZ4102" s="23"/>
      <c r="BA4102" s="23"/>
      <c r="BB4102" s="23"/>
      <c r="BC4102" s="23"/>
      <c r="BD4102" s="23"/>
      <c r="BE4102" s="23"/>
      <c r="BF4102" s="23"/>
    </row>
    <row r="4103" spans="40:58">
      <c r="AN4103" s="23"/>
      <c r="AO4103" s="23"/>
      <c r="AP4103" s="23"/>
      <c r="AQ4103" s="23"/>
      <c r="AR4103" s="23"/>
      <c r="AS4103" s="23"/>
      <c r="AT4103" s="23"/>
      <c r="AU4103" s="23"/>
      <c r="AV4103" s="23"/>
      <c r="AW4103" s="23"/>
      <c r="AX4103" s="23"/>
      <c r="AY4103" s="23"/>
      <c r="AZ4103" s="23"/>
      <c r="BA4103" s="23"/>
      <c r="BB4103" s="23"/>
      <c r="BC4103" s="23"/>
      <c r="BD4103" s="23"/>
      <c r="BE4103" s="23"/>
      <c r="BF4103" s="23"/>
    </row>
    <row r="4104" spans="40:58">
      <c r="AN4104" s="23"/>
      <c r="AO4104" s="23"/>
      <c r="AP4104" s="23"/>
      <c r="AQ4104" s="23"/>
      <c r="AR4104" s="23"/>
      <c r="AS4104" s="23"/>
      <c r="AT4104" s="23"/>
      <c r="AU4104" s="23"/>
      <c r="AV4104" s="23"/>
      <c r="AW4104" s="23"/>
      <c r="AX4104" s="23"/>
      <c r="AY4104" s="23"/>
      <c r="AZ4104" s="23"/>
      <c r="BA4104" s="23"/>
      <c r="BB4104" s="23"/>
      <c r="BC4104" s="23"/>
      <c r="BD4104" s="23"/>
      <c r="BE4104" s="23"/>
      <c r="BF4104" s="23"/>
    </row>
    <row r="4105" spans="40:58">
      <c r="AN4105" s="23"/>
      <c r="AO4105" s="23"/>
      <c r="AP4105" s="23"/>
      <c r="AQ4105" s="23"/>
      <c r="AR4105" s="23"/>
      <c r="AS4105" s="23"/>
      <c r="AT4105" s="23"/>
      <c r="AU4105" s="23"/>
      <c r="AV4105" s="23"/>
      <c r="AW4105" s="23"/>
      <c r="AX4105" s="23"/>
      <c r="AY4105" s="23"/>
      <c r="AZ4105" s="23"/>
      <c r="BA4105" s="23"/>
      <c r="BB4105" s="23"/>
      <c r="BC4105" s="23"/>
      <c r="BD4105" s="23"/>
      <c r="BE4105" s="23"/>
      <c r="BF4105" s="23"/>
    </row>
    <row r="4106" spans="40:58">
      <c r="AN4106" s="23"/>
      <c r="AO4106" s="23"/>
      <c r="AP4106" s="23"/>
      <c r="AQ4106" s="23"/>
      <c r="AR4106" s="23"/>
      <c r="AS4106" s="23"/>
      <c r="AT4106" s="23"/>
      <c r="AU4106" s="23"/>
      <c r="AV4106" s="23"/>
      <c r="AW4106" s="23"/>
      <c r="AX4106" s="23"/>
      <c r="AY4106" s="23"/>
      <c r="AZ4106" s="23"/>
      <c r="BA4106" s="23"/>
      <c r="BB4106" s="23"/>
      <c r="BC4106" s="23"/>
      <c r="BD4106" s="23"/>
      <c r="BE4106" s="23"/>
      <c r="BF4106" s="23"/>
    </row>
    <row r="4107" spans="40:58">
      <c r="AN4107" s="23"/>
      <c r="AO4107" s="23"/>
      <c r="AP4107" s="23"/>
      <c r="AQ4107" s="23"/>
      <c r="AR4107" s="23"/>
      <c r="AS4107" s="23"/>
      <c r="AT4107" s="23"/>
      <c r="AU4107" s="23"/>
      <c r="AV4107" s="23"/>
      <c r="AW4107" s="23"/>
      <c r="AX4107" s="23"/>
      <c r="AY4107" s="23"/>
      <c r="AZ4107" s="23"/>
      <c r="BA4107" s="23"/>
      <c r="BB4107" s="23"/>
      <c r="BC4107" s="23"/>
      <c r="BD4107" s="23"/>
      <c r="BE4107" s="23"/>
      <c r="BF4107" s="23"/>
    </row>
    <row r="4108" spans="40:58">
      <c r="AN4108" s="23"/>
      <c r="AO4108" s="23"/>
      <c r="AP4108" s="23"/>
      <c r="AQ4108" s="23"/>
      <c r="AR4108" s="23"/>
      <c r="AS4108" s="23"/>
      <c r="AT4108" s="23"/>
      <c r="AU4108" s="23"/>
      <c r="AV4108" s="23"/>
      <c r="AW4108" s="23"/>
      <c r="AX4108" s="23"/>
      <c r="AY4108" s="23"/>
      <c r="AZ4108" s="23"/>
      <c r="BA4108" s="23"/>
      <c r="BB4108" s="23"/>
      <c r="BC4108" s="23"/>
      <c r="BD4108" s="23"/>
      <c r="BE4108" s="23"/>
      <c r="BF4108" s="23"/>
    </row>
    <row r="4109" spans="40:58">
      <c r="AN4109" s="23"/>
      <c r="AO4109" s="23"/>
      <c r="AP4109" s="23"/>
      <c r="AQ4109" s="23"/>
      <c r="AR4109" s="23"/>
      <c r="AS4109" s="23"/>
      <c r="AT4109" s="23"/>
      <c r="AU4109" s="23"/>
      <c r="AV4109" s="23"/>
      <c r="AW4109" s="23"/>
      <c r="AX4109" s="23"/>
      <c r="AY4109" s="23"/>
      <c r="AZ4109" s="23"/>
      <c r="BA4109" s="23"/>
      <c r="BB4109" s="23"/>
      <c r="BC4109" s="23"/>
      <c r="BD4109" s="23"/>
      <c r="BE4109" s="23"/>
      <c r="BF4109" s="23"/>
    </row>
    <row r="4110" spans="40:58">
      <c r="AN4110" s="23"/>
      <c r="AO4110" s="23"/>
      <c r="AP4110" s="23"/>
      <c r="AQ4110" s="23"/>
      <c r="AR4110" s="23"/>
      <c r="AS4110" s="23"/>
      <c r="AT4110" s="23"/>
      <c r="AU4110" s="23"/>
      <c r="AV4110" s="23"/>
      <c r="AW4110" s="23"/>
      <c r="AX4110" s="23"/>
      <c r="AY4110" s="23"/>
      <c r="AZ4110" s="23"/>
      <c r="BA4110" s="23"/>
      <c r="BB4110" s="23"/>
      <c r="BC4110" s="23"/>
      <c r="BD4110" s="23"/>
      <c r="BE4110" s="23"/>
      <c r="BF4110" s="23"/>
    </row>
    <row r="4111" spans="40:58">
      <c r="AN4111" s="23"/>
      <c r="AO4111" s="23"/>
      <c r="AP4111" s="23"/>
      <c r="AQ4111" s="23"/>
      <c r="AR4111" s="23"/>
      <c r="AS4111" s="23"/>
      <c r="AT4111" s="23"/>
      <c r="AU4111" s="23"/>
      <c r="AV4111" s="23"/>
      <c r="AW4111" s="23"/>
      <c r="AX4111" s="23"/>
      <c r="AY4111" s="23"/>
      <c r="AZ4111" s="23"/>
      <c r="BA4111" s="23"/>
      <c r="BB4111" s="23"/>
      <c r="BC4111" s="23"/>
      <c r="BD4111" s="23"/>
      <c r="BE4111" s="23"/>
      <c r="BF4111" s="23"/>
    </row>
    <row r="4112" spans="40:58">
      <c r="AN4112" s="23"/>
      <c r="AO4112" s="23"/>
      <c r="AP4112" s="23"/>
      <c r="AQ4112" s="23"/>
      <c r="AR4112" s="23"/>
      <c r="AS4112" s="23"/>
      <c r="AT4112" s="23"/>
      <c r="AU4112" s="23"/>
      <c r="AV4112" s="23"/>
      <c r="AW4112" s="23"/>
      <c r="AX4112" s="23"/>
      <c r="AY4112" s="23"/>
      <c r="AZ4112" s="23"/>
      <c r="BA4112" s="23"/>
      <c r="BB4112" s="23"/>
      <c r="BC4112" s="23"/>
      <c r="BD4112" s="23"/>
      <c r="BE4112" s="23"/>
      <c r="BF4112" s="23"/>
    </row>
    <row r="4113" spans="40:58">
      <c r="AN4113" s="23"/>
      <c r="AO4113" s="23"/>
      <c r="AP4113" s="23"/>
      <c r="AQ4113" s="23"/>
      <c r="AR4113" s="23"/>
      <c r="AS4113" s="23"/>
      <c r="AT4113" s="23"/>
      <c r="AU4113" s="23"/>
      <c r="AV4113" s="23"/>
      <c r="AW4113" s="23"/>
      <c r="AX4113" s="23"/>
      <c r="AY4113" s="23"/>
      <c r="AZ4113" s="23"/>
      <c r="BA4113" s="23"/>
      <c r="BB4113" s="23"/>
      <c r="BC4113" s="23"/>
      <c r="BD4113" s="23"/>
      <c r="BE4113" s="23"/>
      <c r="BF4113" s="23"/>
    </row>
    <row r="4114" spans="40:58">
      <c r="AN4114" s="23"/>
      <c r="AO4114" s="23"/>
      <c r="AP4114" s="23"/>
      <c r="AQ4114" s="23"/>
      <c r="AR4114" s="23"/>
      <c r="AS4114" s="23"/>
      <c r="AT4114" s="23"/>
      <c r="AU4114" s="23"/>
      <c r="AV4114" s="23"/>
      <c r="AW4114" s="23"/>
      <c r="AX4114" s="23"/>
      <c r="AY4114" s="23"/>
      <c r="AZ4114" s="23"/>
      <c r="BA4114" s="23"/>
      <c r="BB4114" s="23"/>
      <c r="BC4114" s="23"/>
      <c r="BD4114" s="23"/>
      <c r="BE4114" s="23"/>
      <c r="BF4114" s="23"/>
    </row>
    <row r="4115" spans="40:58">
      <c r="AN4115" s="23"/>
      <c r="AO4115" s="23"/>
      <c r="AP4115" s="23"/>
      <c r="AQ4115" s="23"/>
      <c r="AR4115" s="23"/>
      <c r="AS4115" s="23"/>
      <c r="AT4115" s="23"/>
      <c r="AU4115" s="23"/>
      <c r="AV4115" s="23"/>
      <c r="AW4115" s="23"/>
      <c r="AX4115" s="23"/>
      <c r="AY4115" s="23"/>
      <c r="AZ4115" s="23"/>
      <c r="BA4115" s="23"/>
      <c r="BB4115" s="23"/>
      <c r="BC4115" s="23"/>
      <c r="BD4115" s="23"/>
      <c r="BE4115" s="23"/>
      <c r="BF4115" s="23"/>
    </row>
    <row r="4116" spans="40:58">
      <c r="AN4116" s="23"/>
      <c r="AO4116" s="23"/>
      <c r="AP4116" s="23"/>
      <c r="AQ4116" s="23"/>
      <c r="AR4116" s="23"/>
      <c r="AS4116" s="23"/>
      <c r="AT4116" s="23"/>
      <c r="AU4116" s="23"/>
      <c r="AV4116" s="23"/>
      <c r="AW4116" s="23"/>
      <c r="AX4116" s="23"/>
      <c r="AY4116" s="23"/>
      <c r="AZ4116" s="23"/>
      <c r="BA4116" s="23"/>
      <c r="BB4116" s="23"/>
      <c r="BC4116" s="23"/>
      <c r="BD4116" s="23"/>
      <c r="BE4116" s="23"/>
      <c r="BF4116" s="23"/>
    </row>
    <row r="4117" spans="40:58">
      <c r="AN4117" s="23"/>
      <c r="AO4117" s="23"/>
      <c r="AP4117" s="23"/>
      <c r="AQ4117" s="23"/>
      <c r="AR4117" s="23"/>
      <c r="AS4117" s="23"/>
      <c r="AT4117" s="23"/>
      <c r="AU4117" s="23"/>
      <c r="AV4117" s="23"/>
      <c r="AW4117" s="23"/>
      <c r="AX4117" s="23"/>
      <c r="AY4117" s="23"/>
      <c r="AZ4117" s="23"/>
      <c r="BA4117" s="23"/>
      <c r="BB4117" s="23"/>
      <c r="BC4117" s="23"/>
      <c r="BD4117" s="23"/>
      <c r="BE4117" s="23"/>
      <c r="BF4117" s="23"/>
    </row>
    <row r="4118" spans="40:58">
      <c r="AN4118" s="23"/>
      <c r="AO4118" s="23"/>
      <c r="AP4118" s="23"/>
      <c r="AQ4118" s="23"/>
      <c r="AR4118" s="23"/>
      <c r="AS4118" s="23"/>
      <c r="AT4118" s="23"/>
      <c r="AU4118" s="23"/>
      <c r="AV4118" s="23"/>
      <c r="AW4118" s="23"/>
      <c r="AX4118" s="23"/>
      <c r="AY4118" s="23"/>
      <c r="AZ4118" s="23"/>
      <c r="BA4118" s="23"/>
      <c r="BB4118" s="23"/>
      <c r="BC4118" s="23"/>
      <c r="BD4118" s="23"/>
      <c r="BE4118" s="23"/>
      <c r="BF4118" s="23"/>
    </row>
    <row r="4119" spans="40:58">
      <c r="AN4119" s="23"/>
      <c r="AO4119" s="23"/>
      <c r="AP4119" s="23"/>
      <c r="AQ4119" s="23"/>
      <c r="AR4119" s="23"/>
      <c r="AS4119" s="23"/>
      <c r="AT4119" s="23"/>
      <c r="AU4119" s="23"/>
      <c r="AV4119" s="23"/>
      <c r="AW4119" s="23"/>
      <c r="AX4119" s="23"/>
      <c r="AY4119" s="23"/>
      <c r="AZ4119" s="23"/>
      <c r="BA4119" s="23"/>
      <c r="BB4119" s="23"/>
      <c r="BC4119" s="23"/>
      <c r="BD4119" s="23"/>
      <c r="BE4119" s="23"/>
      <c r="BF4119" s="23"/>
    </row>
    <row r="4120" spans="40:58">
      <c r="AN4120" s="23"/>
      <c r="AO4120" s="23"/>
      <c r="AP4120" s="23"/>
      <c r="AQ4120" s="23"/>
      <c r="AR4120" s="23"/>
      <c r="AS4120" s="23"/>
      <c r="AT4120" s="23"/>
      <c r="AU4120" s="23"/>
      <c r="AV4120" s="23"/>
      <c r="AW4120" s="23"/>
      <c r="AX4120" s="23"/>
      <c r="AY4120" s="23"/>
      <c r="AZ4120" s="23"/>
      <c r="BA4120" s="23"/>
      <c r="BB4120" s="23"/>
      <c r="BC4120" s="23"/>
      <c r="BD4120" s="23"/>
      <c r="BE4120" s="23"/>
      <c r="BF4120" s="23"/>
    </row>
    <row r="4121" spans="40:58">
      <c r="AN4121" s="23"/>
      <c r="AO4121" s="23"/>
      <c r="AP4121" s="23"/>
      <c r="AQ4121" s="23"/>
      <c r="AR4121" s="23"/>
      <c r="AS4121" s="23"/>
      <c r="AT4121" s="23"/>
      <c r="AU4121" s="23"/>
      <c r="AV4121" s="23"/>
      <c r="AW4121" s="23"/>
      <c r="AX4121" s="23"/>
      <c r="AY4121" s="23"/>
      <c r="AZ4121" s="23"/>
      <c r="BA4121" s="23"/>
      <c r="BB4121" s="23"/>
      <c r="BC4121" s="23"/>
      <c r="BD4121" s="23"/>
      <c r="BE4121" s="23"/>
      <c r="BF4121" s="23"/>
    </row>
    <row r="4122" spans="40:58">
      <c r="AN4122" s="23"/>
      <c r="AO4122" s="23"/>
      <c r="AP4122" s="23"/>
      <c r="AQ4122" s="23"/>
      <c r="AR4122" s="23"/>
      <c r="AS4122" s="23"/>
      <c r="AT4122" s="23"/>
      <c r="AU4122" s="23"/>
      <c r="AV4122" s="23"/>
      <c r="AW4122" s="23"/>
      <c r="AX4122" s="23"/>
      <c r="AY4122" s="23"/>
      <c r="AZ4122" s="23"/>
      <c r="BA4122" s="23"/>
      <c r="BB4122" s="23"/>
      <c r="BC4122" s="23"/>
      <c r="BD4122" s="23"/>
      <c r="BE4122" s="23"/>
      <c r="BF4122" s="23"/>
    </row>
    <row r="4123" spans="40:58">
      <c r="AN4123" s="23"/>
      <c r="AO4123" s="23"/>
      <c r="AP4123" s="23"/>
      <c r="AQ4123" s="23"/>
      <c r="AR4123" s="23"/>
      <c r="AS4123" s="23"/>
      <c r="AT4123" s="23"/>
      <c r="AU4123" s="23"/>
      <c r="AV4123" s="23"/>
      <c r="AW4123" s="23"/>
      <c r="AX4123" s="23"/>
      <c r="AY4123" s="23"/>
      <c r="AZ4123" s="23"/>
      <c r="BA4123" s="23"/>
      <c r="BB4123" s="23"/>
      <c r="BC4123" s="23"/>
      <c r="BD4123" s="23"/>
      <c r="BE4123" s="23"/>
      <c r="BF4123" s="23"/>
    </row>
    <row r="4124" spans="40:58">
      <c r="AN4124" s="23"/>
      <c r="AO4124" s="23"/>
      <c r="AP4124" s="23"/>
      <c r="AQ4124" s="23"/>
      <c r="AR4124" s="23"/>
      <c r="AS4124" s="23"/>
      <c r="AT4124" s="23"/>
      <c r="AU4124" s="23"/>
      <c r="AV4124" s="23"/>
      <c r="AW4124" s="23"/>
      <c r="AX4124" s="23"/>
      <c r="AY4124" s="23"/>
      <c r="AZ4124" s="23"/>
      <c r="BA4124" s="23"/>
      <c r="BB4124" s="23"/>
      <c r="BC4124" s="23"/>
      <c r="BD4124" s="23"/>
      <c r="BE4124" s="23"/>
      <c r="BF4124" s="23"/>
    </row>
    <row r="4125" spans="40:58">
      <c r="AN4125" s="23"/>
      <c r="AO4125" s="23"/>
      <c r="AP4125" s="23"/>
      <c r="AQ4125" s="23"/>
      <c r="AR4125" s="23"/>
      <c r="AS4125" s="23"/>
      <c r="AT4125" s="23"/>
      <c r="AU4125" s="23"/>
      <c r="AV4125" s="23"/>
      <c r="AW4125" s="23"/>
      <c r="AX4125" s="23"/>
      <c r="AY4125" s="23"/>
      <c r="AZ4125" s="23"/>
      <c r="BA4125" s="23"/>
      <c r="BB4125" s="23"/>
      <c r="BC4125" s="23"/>
      <c r="BD4125" s="23"/>
      <c r="BE4125" s="23"/>
      <c r="BF4125" s="23"/>
    </row>
    <row r="4126" spans="40:58">
      <c r="AN4126" s="23"/>
      <c r="AO4126" s="23"/>
      <c r="AP4126" s="23"/>
      <c r="AQ4126" s="23"/>
      <c r="AR4126" s="23"/>
      <c r="AS4126" s="23"/>
      <c r="AT4126" s="23"/>
      <c r="AU4126" s="23"/>
      <c r="AV4126" s="23"/>
      <c r="AW4126" s="23"/>
      <c r="AX4126" s="23"/>
      <c r="AY4126" s="23"/>
      <c r="AZ4126" s="23"/>
      <c r="BA4126" s="23"/>
      <c r="BB4126" s="23"/>
      <c r="BC4126" s="23"/>
      <c r="BD4126" s="23"/>
      <c r="BE4126" s="23"/>
      <c r="BF4126" s="23"/>
    </row>
    <row r="4127" spans="40:58">
      <c r="AN4127" s="23"/>
      <c r="AO4127" s="23"/>
      <c r="AP4127" s="23"/>
      <c r="AQ4127" s="23"/>
      <c r="AR4127" s="23"/>
      <c r="AS4127" s="23"/>
      <c r="AT4127" s="23"/>
      <c r="AU4127" s="23"/>
      <c r="AV4127" s="23"/>
      <c r="AW4127" s="23"/>
      <c r="AX4127" s="23"/>
      <c r="AY4127" s="23"/>
      <c r="AZ4127" s="23"/>
      <c r="BA4127" s="23"/>
      <c r="BB4127" s="23"/>
      <c r="BC4127" s="23"/>
      <c r="BD4127" s="23"/>
      <c r="BE4127" s="23"/>
      <c r="BF4127" s="23"/>
    </row>
    <row r="4128" spans="40:58">
      <c r="AN4128" s="23"/>
      <c r="AO4128" s="23"/>
      <c r="AP4128" s="23"/>
      <c r="AQ4128" s="23"/>
      <c r="AR4128" s="23"/>
      <c r="AS4128" s="23"/>
      <c r="AT4128" s="23"/>
      <c r="AU4128" s="23"/>
      <c r="AV4128" s="23"/>
      <c r="AW4128" s="23"/>
      <c r="AX4128" s="23"/>
      <c r="AY4128" s="23"/>
      <c r="AZ4128" s="23"/>
      <c r="BA4128" s="23"/>
      <c r="BB4128" s="23"/>
      <c r="BC4128" s="23"/>
      <c r="BD4128" s="23"/>
      <c r="BE4128" s="23"/>
      <c r="BF4128" s="23"/>
    </row>
    <row r="4129" spans="40:58">
      <c r="AN4129" s="23"/>
      <c r="AO4129" s="23"/>
      <c r="AP4129" s="23"/>
      <c r="AQ4129" s="23"/>
      <c r="AR4129" s="23"/>
      <c r="AS4129" s="23"/>
      <c r="AT4129" s="23"/>
      <c r="AU4129" s="23"/>
      <c r="AV4129" s="23"/>
      <c r="AW4129" s="23"/>
      <c r="AX4129" s="23"/>
      <c r="AY4129" s="23"/>
      <c r="AZ4129" s="23"/>
      <c r="BA4129" s="23"/>
      <c r="BB4129" s="23"/>
      <c r="BC4129" s="23"/>
      <c r="BD4129" s="23"/>
      <c r="BE4129" s="23"/>
      <c r="BF4129" s="23"/>
    </row>
    <row r="4130" spans="40:58">
      <c r="AN4130" s="23"/>
      <c r="AO4130" s="23"/>
      <c r="AP4130" s="23"/>
      <c r="AQ4130" s="23"/>
      <c r="AR4130" s="23"/>
      <c r="AS4130" s="23"/>
      <c r="AT4130" s="23"/>
      <c r="AU4130" s="23"/>
      <c r="AV4130" s="23"/>
      <c r="AW4130" s="23"/>
      <c r="AX4130" s="23"/>
      <c r="AY4130" s="23"/>
      <c r="AZ4130" s="23"/>
      <c r="BA4130" s="23"/>
      <c r="BB4130" s="23"/>
      <c r="BC4130" s="23"/>
      <c r="BD4130" s="23"/>
      <c r="BE4130" s="23"/>
      <c r="BF4130" s="23"/>
    </row>
    <row r="4131" spans="40:58">
      <c r="AN4131" s="23"/>
      <c r="AO4131" s="23"/>
      <c r="AP4131" s="23"/>
      <c r="AQ4131" s="23"/>
      <c r="AR4131" s="23"/>
      <c r="AS4131" s="23"/>
      <c r="AT4131" s="23"/>
      <c r="AU4131" s="23"/>
      <c r="AV4131" s="23"/>
      <c r="AW4131" s="23"/>
      <c r="AX4131" s="23"/>
      <c r="AY4131" s="23"/>
      <c r="AZ4131" s="23"/>
      <c r="BA4131" s="23"/>
      <c r="BB4131" s="23"/>
      <c r="BC4131" s="23"/>
      <c r="BD4131" s="23"/>
      <c r="BE4131" s="23"/>
      <c r="BF4131" s="23"/>
    </row>
    <row r="4132" spans="40:58">
      <c r="AN4132" s="23"/>
      <c r="AO4132" s="23"/>
      <c r="AP4132" s="23"/>
      <c r="AQ4132" s="23"/>
      <c r="AR4132" s="23"/>
      <c r="AS4132" s="23"/>
      <c r="AT4132" s="23"/>
      <c r="AU4132" s="23"/>
      <c r="AV4132" s="23"/>
      <c r="AW4132" s="23"/>
      <c r="AX4132" s="23"/>
      <c r="AY4132" s="23"/>
      <c r="AZ4132" s="23"/>
      <c r="BA4132" s="23"/>
      <c r="BB4132" s="23"/>
      <c r="BC4132" s="23"/>
      <c r="BD4132" s="23"/>
      <c r="BE4132" s="23"/>
      <c r="BF4132" s="23"/>
    </row>
    <row r="4133" spans="40:58">
      <c r="AN4133" s="23"/>
      <c r="AO4133" s="23"/>
      <c r="AP4133" s="23"/>
      <c r="AQ4133" s="23"/>
      <c r="AR4133" s="23"/>
      <c r="AS4133" s="23"/>
      <c r="AT4133" s="23"/>
      <c r="AU4133" s="23"/>
      <c r="AV4133" s="23"/>
      <c r="AW4133" s="23"/>
      <c r="AX4133" s="23"/>
      <c r="AY4133" s="23"/>
      <c r="AZ4133" s="23"/>
      <c r="BA4133" s="23"/>
      <c r="BB4133" s="23"/>
      <c r="BC4133" s="23"/>
      <c r="BD4133" s="23"/>
      <c r="BE4133" s="23"/>
      <c r="BF4133" s="23"/>
    </row>
    <row r="4134" spans="40:58">
      <c r="AN4134" s="23"/>
      <c r="AO4134" s="23"/>
      <c r="AP4134" s="23"/>
      <c r="AQ4134" s="23"/>
      <c r="AR4134" s="23"/>
      <c r="AS4134" s="23"/>
      <c r="AT4134" s="23"/>
      <c r="AU4134" s="23"/>
      <c r="AV4134" s="23"/>
      <c r="AW4134" s="23"/>
      <c r="AX4134" s="23"/>
      <c r="AY4134" s="23"/>
      <c r="AZ4134" s="23"/>
      <c r="BA4134" s="23"/>
      <c r="BB4134" s="23"/>
      <c r="BC4134" s="23"/>
      <c r="BD4134" s="23"/>
      <c r="BE4134" s="23"/>
      <c r="BF4134" s="23"/>
    </row>
    <row r="4135" spans="40:58">
      <c r="AN4135" s="23"/>
      <c r="AO4135" s="23"/>
      <c r="AP4135" s="23"/>
      <c r="AQ4135" s="23"/>
      <c r="AR4135" s="23"/>
      <c r="AS4135" s="23"/>
      <c r="AT4135" s="23"/>
      <c r="AU4135" s="23"/>
      <c r="AV4135" s="23"/>
      <c r="AW4135" s="23"/>
      <c r="AX4135" s="23"/>
      <c r="AY4135" s="23"/>
      <c r="AZ4135" s="23"/>
      <c r="BA4135" s="23"/>
      <c r="BB4135" s="23"/>
      <c r="BC4135" s="23"/>
      <c r="BD4135" s="23"/>
      <c r="BE4135" s="23"/>
      <c r="BF4135" s="23"/>
    </row>
    <row r="4136" spans="40:58">
      <c r="AN4136" s="23"/>
      <c r="AO4136" s="23"/>
      <c r="AP4136" s="23"/>
      <c r="AQ4136" s="23"/>
      <c r="AR4136" s="23"/>
      <c r="AS4136" s="23"/>
      <c r="AT4136" s="23"/>
      <c r="AU4136" s="23"/>
      <c r="AV4136" s="23"/>
      <c r="AW4136" s="23"/>
      <c r="AX4136" s="23"/>
      <c r="AY4136" s="23"/>
      <c r="AZ4136" s="23"/>
      <c r="BA4136" s="23"/>
      <c r="BB4136" s="23"/>
      <c r="BC4136" s="23"/>
      <c r="BD4136" s="23"/>
      <c r="BE4136" s="23"/>
      <c r="BF4136" s="23"/>
    </row>
    <row r="4137" spans="40:58">
      <c r="AN4137" s="23"/>
      <c r="AO4137" s="23"/>
      <c r="AP4137" s="23"/>
      <c r="AQ4137" s="23"/>
      <c r="AR4137" s="23"/>
      <c r="AS4137" s="23"/>
      <c r="AT4137" s="23"/>
      <c r="AU4137" s="23"/>
      <c r="AV4137" s="23"/>
      <c r="AW4137" s="23"/>
      <c r="AX4137" s="23"/>
      <c r="AY4137" s="23"/>
      <c r="AZ4137" s="23"/>
      <c r="BA4137" s="23"/>
      <c r="BB4137" s="23"/>
      <c r="BC4137" s="23"/>
      <c r="BD4137" s="23"/>
      <c r="BE4137" s="23"/>
      <c r="BF4137" s="23"/>
    </row>
    <row r="4138" spans="40:58">
      <c r="AN4138" s="23"/>
      <c r="AO4138" s="23"/>
      <c r="AP4138" s="23"/>
      <c r="AQ4138" s="23"/>
      <c r="AR4138" s="23"/>
      <c r="AS4138" s="23"/>
      <c r="AT4138" s="23"/>
      <c r="AU4138" s="23"/>
      <c r="AV4138" s="23"/>
      <c r="AW4138" s="23"/>
      <c r="AX4138" s="23"/>
      <c r="AY4138" s="23"/>
      <c r="AZ4138" s="23"/>
      <c r="BA4138" s="23"/>
      <c r="BB4138" s="23"/>
      <c r="BC4138" s="23"/>
      <c r="BD4138" s="23"/>
      <c r="BE4138" s="23"/>
      <c r="BF4138" s="23"/>
    </row>
    <row r="4139" spans="40:58">
      <c r="AN4139" s="23"/>
      <c r="AO4139" s="23"/>
      <c r="AP4139" s="23"/>
      <c r="AQ4139" s="23"/>
      <c r="AR4139" s="23"/>
      <c r="AS4139" s="23"/>
      <c r="AT4139" s="23"/>
      <c r="AU4139" s="23"/>
      <c r="AV4139" s="23"/>
      <c r="AW4139" s="23"/>
      <c r="AX4139" s="23"/>
      <c r="AY4139" s="23"/>
      <c r="AZ4139" s="23"/>
      <c r="BA4139" s="23"/>
      <c r="BB4139" s="23"/>
      <c r="BC4139" s="23"/>
      <c r="BD4139" s="23"/>
      <c r="BE4139" s="23"/>
      <c r="BF4139" s="23"/>
    </row>
    <row r="4140" spans="40:58">
      <c r="AN4140" s="23"/>
      <c r="AO4140" s="23"/>
      <c r="AP4140" s="23"/>
      <c r="AQ4140" s="23"/>
      <c r="AR4140" s="23"/>
      <c r="AS4140" s="23"/>
      <c r="AT4140" s="23"/>
      <c r="AU4140" s="23"/>
      <c r="AV4140" s="23"/>
      <c r="AW4140" s="23"/>
      <c r="AX4140" s="23"/>
      <c r="AY4140" s="23"/>
      <c r="AZ4140" s="23"/>
      <c r="BA4140" s="23"/>
      <c r="BB4140" s="23"/>
      <c r="BC4140" s="23"/>
      <c r="BD4140" s="23"/>
      <c r="BE4140" s="23"/>
      <c r="BF4140" s="23"/>
    </row>
    <row r="4141" spans="40:58">
      <c r="AN4141" s="23"/>
      <c r="AO4141" s="23"/>
      <c r="AP4141" s="23"/>
      <c r="AQ4141" s="23"/>
      <c r="AR4141" s="23"/>
      <c r="AS4141" s="23"/>
      <c r="AT4141" s="23"/>
      <c r="AU4141" s="23"/>
      <c r="AV4141" s="23"/>
      <c r="AW4141" s="23"/>
      <c r="AX4141" s="23"/>
      <c r="AY4141" s="23"/>
      <c r="AZ4141" s="23"/>
      <c r="BA4141" s="23"/>
      <c r="BB4141" s="23"/>
      <c r="BC4141" s="23"/>
      <c r="BD4141" s="23"/>
      <c r="BE4141" s="23"/>
      <c r="BF4141" s="23"/>
    </row>
    <row r="4142" spans="40:58">
      <c r="AN4142" s="23"/>
      <c r="AO4142" s="23"/>
      <c r="AP4142" s="23"/>
      <c r="AQ4142" s="23"/>
      <c r="AR4142" s="23"/>
      <c r="AS4142" s="23"/>
      <c r="AT4142" s="23"/>
      <c r="AU4142" s="23"/>
      <c r="AV4142" s="23"/>
      <c r="AW4142" s="23"/>
      <c r="AX4142" s="23"/>
      <c r="AY4142" s="23"/>
      <c r="AZ4142" s="23"/>
      <c r="BA4142" s="23"/>
      <c r="BB4142" s="23"/>
      <c r="BC4142" s="23"/>
      <c r="BD4142" s="23"/>
      <c r="BE4142" s="23"/>
      <c r="BF4142" s="23"/>
    </row>
    <row r="4143" spans="40:58">
      <c r="AN4143" s="23"/>
      <c r="AO4143" s="23"/>
      <c r="AP4143" s="23"/>
      <c r="AQ4143" s="23"/>
      <c r="AR4143" s="23"/>
      <c r="AS4143" s="23"/>
      <c r="AT4143" s="23"/>
      <c r="AU4143" s="23"/>
      <c r="AV4143" s="23"/>
      <c r="AW4143" s="23"/>
      <c r="AX4143" s="23"/>
      <c r="AY4143" s="23"/>
      <c r="AZ4143" s="23"/>
      <c r="BA4143" s="23"/>
      <c r="BB4143" s="23"/>
      <c r="BC4143" s="23"/>
      <c r="BD4143" s="23"/>
      <c r="BE4143" s="23"/>
      <c r="BF4143" s="23"/>
    </row>
    <row r="4144" spans="40:58">
      <c r="AN4144" s="23"/>
      <c r="AO4144" s="23"/>
      <c r="AP4144" s="23"/>
      <c r="AQ4144" s="23"/>
      <c r="AR4144" s="23"/>
      <c r="AS4144" s="23"/>
      <c r="AT4144" s="23"/>
      <c r="AU4144" s="23"/>
      <c r="AV4144" s="23"/>
      <c r="AW4144" s="23"/>
      <c r="AX4144" s="23"/>
      <c r="AY4144" s="23"/>
      <c r="AZ4144" s="23"/>
      <c r="BA4144" s="23"/>
      <c r="BB4144" s="23"/>
      <c r="BC4144" s="23"/>
      <c r="BD4144" s="23"/>
      <c r="BE4144" s="23"/>
      <c r="BF4144" s="23"/>
    </row>
    <row r="4145" spans="40:58">
      <c r="AN4145" s="23"/>
      <c r="AO4145" s="23"/>
      <c r="AP4145" s="23"/>
      <c r="AQ4145" s="23"/>
      <c r="AR4145" s="23"/>
      <c r="AS4145" s="23"/>
      <c r="AT4145" s="23"/>
      <c r="AU4145" s="23"/>
      <c r="AV4145" s="23"/>
      <c r="AW4145" s="23"/>
      <c r="AX4145" s="23"/>
      <c r="AY4145" s="23"/>
      <c r="AZ4145" s="23"/>
      <c r="BA4145" s="23"/>
      <c r="BB4145" s="23"/>
      <c r="BC4145" s="23"/>
      <c r="BD4145" s="23"/>
      <c r="BE4145" s="23"/>
      <c r="BF4145" s="23"/>
    </row>
    <row r="4146" spans="40:58">
      <c r="AN4146" s="23"/>
      <c r="AO4146" s="23"/>
      <c r="AP4146" s="23"/>
      <c r="AQ4146" s="23"/>
      <c r="AR4146" s="23"/>
      <c r="AS4146" s="23"/>
      <c r="AT4146" s="23"/>
      <c r="AU4146" s="23"/>
      <c r="AV4146" s="23"/>
      <c r="AW4146" s="23"/>
      <c r="AX4146" s="23"/>
      <c r="AY4146" s="23"/>
      <c r="AZ4146" s="23"/>
      <c r="BA4146" s="23"/>
      <c r="BB4146" s="23"/>
      <c r="BC4146" s="23"/>
      <c r="BD4146" s="23"/>
      <c r="BE4146" s="23"/>
      <c r="BF4146" s="23"/>
    </row>
    <row r="4147" spans="40:58">
      <c r="AN4147" s="23"/>
      <c r="AO4147" s="23"/>
      <c r="AP4147" s="23"/>
      <c r="AQ4147" s="23"/>
      <c r="AR4147" s="23"/>
      <c r="AS4147" s="23"/>
      <c r="AT4147" s="23"/>
      <c r="AU4147" s="23"/>
      <c r="AV4147" s="23"/>
      <c r="AW4147" s="23"/>
      <c r="AX4147" s="23"/>
      <c r="AY4147" s="23"/>
      <c r="AZ4147" s="23"/>
      <c r="BA4147" s="23"/>
      <c r="BB4147" s="23"/>
      <c r="BC4147" s="23"/>
      <c r="BD4147" s="23"/>
      <c r="BE4147" s="23"/>
      <c r="BF4147" s="23"/>
    </row>
    <row r="4148" spans="40:58">
      <c r="AN4148" s="23"/>
      <c r="AO4148" s="23"/>
      <c r="AP4148" s="23"/>
      <c r="AQ4148" s="23"/>
      <c r="AR4148" s="23"/>
      <c r="AS4148" s="23"/>
      <c r="AT4148" s="23"/>
      <c r="AU4148" s="23"/>
      <c r="AV4148" s="23"/>
      <c r="AW4148" s="23"/>
      <c r="AX4148" s="23"/>
      <c r="AY4148" s="23"/>
      <c r="AZ4148" s="23"/>
      <c r="BA4148" s="23"/>
      <c r="BB4148" s="23"/>
      <c r="BC4148" s="23"/>
      <c r="BD4148" s="23"/>
      <c r="BE4148" s="23"/>
      <c r="BF4148" s="23"/>
    </row>
    <row r="4149" spans="40:58">
      <c r="AN4149" s="23"/>
      <c r="AO4149" s="23"/>
      <c r="AP4149" s="23"/>
      <c r="AQ4149" s="23"/>
      <c r="AR4149" s="23"/>
      <c r="AS4149" s="23"/>
      <c r="AT4149" s="23"/>
      <c r="AU4149" s="23"/>
      <c r="AV4149" s="23"/>
      <c r="AW4149" s="23"/>
      <c r="AX4149" s="23"/>
      <c r="AY4149" s="23"/>
      <c r="AZ4149" s="23"/>
      <c r="BA4149" s="23"/>
      <c r="BB4149" s="23"/>
      <c r="BC4149" s="23"/>
      <c r="BD4149" s="23"/>
      <c r="BE4149" s="23"/>
      <c r="BF4149" s="23"/>
    </row>
    <row r="4150" spans="40:58">
      <c r="AN4150" s="23"/>
      <c r="AO4150" s="23"/>
      <c r="AP4150" s="23"/>
      <c r="AQ4150" s="23"/>
      <c r="AR4150" s="23"/>
      <c r="AS4150" s="23"/>
      <c r="AT4150" s="23"/>
      <c r="AU4150" s="23"/>
      <c r="AV4150" s="23"/>
      <c r="AW4150" s="23"/>
      <c r="AX4150" s="23"/>
      <c r="AY4150" s="23"/>
      <c r="AZ4150" s="23"/>
      <c r="BA4150" s="23"/>
      <c r="BB4150" s="23"/>
      <c r="BC4150" s="23"/>
      <c r="BD4150" s="23"/>
      <c r="BE4150" s="23"/>
      <c r="BF4150" s="23"/>
    </row>
    <row r="4151" spans="40:58">
      <c r="AN4151" s="23"/>
      <c r="AO4151" s="23"/>
      <c r="AP4151" s="23"/>
      <c r="AQ4151" s="23"/>
      <c r="AR4151" s="23"/>
      <c r="AS4151" s="23"/>
      <c r="AT4151" s="23"/>
      <c r="AU4151" s="23"/>
      <c r="AV4151" s="23"/>
      <c r="AW4151" s="23"/>
      <c r="AX4151" s="23"/>
      <c r="AY4151" s="23"/>
      <c r="AZ4151" s="23"/>
      <c r="BA4151" s="23"/>
      <c r="BB4151" s="23"/>
      <c r="BC4151" s="23"/>
      <c r="BD4151" s="23"/>
      <c r="BE4151" s="23"/>
      <c r="BF4151" s="23"/>
    </row>
    <row r="4152" spans="40:58">
      <c r="AN4152" s="23"/>
      <c r="AO4152" s="23"/>
      <c r="AP4152" s="23"/>
      <c r="AQ4152" s="23"/>
      <c r="AR4152" s="23"/>
      <c r="AS4152" s="23"/>
      <c r="AT4152" s="23"/>
      <c r="AU4152" s="23"/>
      <c r="AV4152" s="23"/>
      <c r="AW4152" s="23"/>
      <c r="AX4152" s="23"/>
      <c r="AY4152" s="23"/>
      <c r="AZ4152" s="23"/>
      <c r="BA4152" s="23"/>
      <c r="BB4152" s="23"/>
      <c r="BC4152" s="23"/>
      <c r="BD4152" s="23"/>
      <c r="BE4152" s="23"/>
      <c r="BF4152" s="23"/>
    </row>
    <row r="4153" spans="40:58">
      <c r="AN4153" s="23"/>
      <c r="AO4153" s="23"/>
      <c r="AP4153" s="23"/>
      <c r="AQ4153" s="23"/>
      <c r="AR4153" s="23"/>
      <c r="AS4153" s="23"/>
      <c r="AT4153" s="23"/>
      <c r="AU4153" s="23"/>
      <c r="AV4153" s="23"/>
      <c r="AW4153" s="23"/>
      <c r="AX4153" s="23"/>
      <c r="AY4153" s="23"/>
      <c r="AZ4153" s="23"/>
      <c r="BA4153" s="23"/>
      <c r="BB4153" s="23"/>
      <c r="BC4153" s="23"/>
      <c r="BD4153" s="23"/>
      <c r="BE4153" s="23"/>
      <c r="BF4153" s="23"/>
    </row>
    <row r="4154" spans="40:58">
      <c r="AN4154" s="23"/>
      <c r="AO4154" s="23"/>
      <c r="AP4154" s="23"/>
      <c r="AQ4154" s="23"/>
      <c r="AR4154" s="23"/>
      <c r="AS4154" s="23"/>
      <c r="AT4154" s="23"/>
      <c r="AU4154" s="23"/>
      <c r="AV4154" s="23"/>
      <c r="AW4154" s="23"/>
      <c r="AX4154" s="23"/>
      <c r="AY4154" s="23"/>
      <c r="AZ4154" s="23"/>
      <c r="BA4154" s="23"/>
      <c r="BB4154" s="23"/>
      <c r="BC4154" s="23"/>
      <c r="BD4154" s="23"/>
      <c r="BE4154" s="23"/>
      <c r="BF4154" s="23"/>
    </row>
    <row r="4155" spans="40:58">
      <c r="AN4155" s="23"/>
      <c r="AO4155" s="23"/>
      <c r="AP4155" s="23"/>
      <c r="AQ4155" s="23"/>
      <c r="AR4155" s="23"/>
      <c r="AS4155" s="23"/>
      <c r="AT4155" s="23"/>
      <c r="AU4155" s="23"/>
      <c r="AV4155" s="23"/>
      <c r="AW4155" s="23"/>
      <c r="AX4155" s="23"/>
      <c r="AY4155" s="23"/>
      <c r="AZ4155" s="23"/>
      <c r="BA4155" s="23"/>
      <c r="BB4155" s="23"/>
      <c r="BC4155" s="23"/>
      <c r="BD4155" s="23"/>
      <c r="BE4155" s="23"/>
      <c r="BF4155" s="23"/>
    </row>
    <row r="4156" spans="40:58">
      <c r="AN4156" s="23"/>
      <c r="AO4156" s="23"/>
      <c r="AP4156" s="23"/>
      <c r="AQ4156" s="23"/>
      <c r="AR4156" s="23"/>
      <c r="AS4156" s="23"/>
      <c r="AT4156" s="23"/>
      <c r="AU4156" s="23"/>
      <c r="AV4156" s="23"/>
      <c r="AW4156" s="23"/>
      <c r="AX4156" s="23"/>
      <c r="AY4156" s="23"/>
      <c r="AZ4156" s="23"/>
      <c r="BA4156" s="23"/>
      <c r="BB4156" s="23"/>
      <c r="BC4156" s="23"/>
      <c r="BD4156" s="23"/>
      <c r="BE4156" s="23"/>
      <c r="BF4156" s="23"/>
    </row>
    <row r="4157" spans="40:58">
      <c r="AN4157" s="23"/>
      <c r="AO4157" s="23"/>
      <c r="AP4157" s="23"/>
      <c r="AQ4157" s="23"/>
      <c r="AR4157" s="23"/>
      <c r="AS4157" s="23"/>
      <c r="AT4157" s="23"/>
      <c r="AU4157" s="23"/>
      <c r="AV4157" s="23"/>
      <c r="AW4157" s="23"/>
      <c r="AX4157" s="23"/>
      <c r="AY4157" s="23"/>
      <c r="AZ4157" s="23"/>
      <c r="BA4157" s="23"/>
      <c r="BB4157" s="23"/>
      <c r="BC4157" s="23"/>
      <c r="BD4157" s="23"/>
      <c r="BE4157" s="23"/>
      <c r="BF4157" s="23"/>
    </row>
    <row r="4158" spans="40:58">
      <c r="AN4158" s="23"/>
      <c r="AO4158" s="23"/>
      <c r="AP4158" s="23"/>
      <c r="AQ4158" s="23"/>
      <c r="AR4158" s="23"/>
      <c r="AS4158" s="23"/>
      <c r="AT4158" s="23"/>
      <c r="AU4158" s="23"/>
      <c r="AV4158" s="23"/>
      <c r="AW4158" s="23"/>
      <c r="AX4158" s="23"/>
      <c r="AY4158" s="23"/>
      <c r="AZ4158" s="23"/>
      <c r="BA4158" s="23"/>
      <c r="BB4158" s="23"/>
      <c r="BC4158" s="23"/>
      <c r="BD4158" s="23"/>
      <c r="BE4158" s="23"/>
      <c r="BF4158" s="23"/>
    </row>
    <row r="4159" spans="40:58">
      <c r="AN4159" s="23"/>
      <c r="AO4159" s="23"/>
      <c r="AP4159" s="23"/>
      <c r="AQ4159" s="23"/>
      <c r="AR4159" s="23"/>
      <c r="AS4159" s="23"/>
      <c r="AT4159" s="23"/>
      <c r="AU4159" s="23"/>
      <c r="AV4159" s="23"/>
      <c r="AW4159" s="23"/>
      <c r="AX4159" s="23"/>
      <c r="AY4159" s="23"/>
      <c r="AZ4159" s="23"/>
      <c r="BA4159" s="23"/>
      <c r="BB4159" s="23"/>
      <c r="BC4159" s="23"/>
      <c r="BD4159" s="23"/>
      <c r="BE4159" s="23"/>
      <c r="BF4159" s="23"/>
    </row>
    <row r="4160" spans="40:58">
      <c r="AN4160" s="23"/>
      <c r="AO4160" s="23"/>
      <c r="AP4160" s="23"/>
      <c r="AQ4160" s="23"/>
      <c r="AR4160" s="23"/>
      <c r="AS4160" s="23"/>
      <c r="AT4160" s="23"/>
      <c r="AU4160" s="23"/>
      <c r="AV4160" s="23"/>
      <c r="AW4160" s="23"/>
      <c r="AX4160" s="23"/>
      <c r="AY4160" s="23"/>
      <c r="AZ4160" s="23"/>
      <c r="BA4160" s="23"/>
      <c r="BB4160" s="23"/>
      <c r="BC4160" s="23"/>
      <c r="BD4160" s="23"/>
      <c r="BE4160" s="23"/>
      <c r="BF4160" s="23"/>
    </row>
    <row r="4161" spans="40:58">
      <c r="AN4161" s="23"/>
      <c r="AO4161" s="23"/>
      <c r="AP4161" s="23"/>
      <c r="AQ4161" s="23"/>
      <c r="AR4161" s="23"/>
      <c r="AS4161" s="23"/>
      <c r="AT4161" s="23"/>
      <c r="AU4161" s="23"/>
      <c r="AV4161" s="23"/>
      <c r="AW4161" s="23"/>
      <c r="AX4161" s="23"/>
      <c r="AY4161" s="23"/>
      <c r="AZ4161" s="23"/>
      <c r="BA4161" s="23"/>
      <c r="BB4161" s="23"/>
      <c r="BC4161" s="23"/>
      <c r="BD4161" s="23"/>
      <c r="BE4161" s="23"/>
      <c r="BF4161" s="23"/>
    </row>
    <row r="4162" spans="40:58">
      <c r="AN4162" s="23"/>
      <c r="AO4162" s="23"/>
      <c r="AP4162" s="23"/>
      <c r="AQ4162" s="23"/>
      <c r="AR4162" s="23"/>
      <c r="AS4162" s="23"/>
      <c r="AT4162" s="23"/>
      <c r="AU4162" s="23"/>
      <c r="AV4162" s="23"/>
      <c r="AW4162" s="23"/>
      <c r="AX4162" s="23"/>
      <c r="AY4162" s="23"/>
      <c r="AZ4162" s="23"/>
      <c r="BA4162" s="23"/>
      <c r="BB4162" s="23"/>
      <c r="BC4162" s="23"/>
      <c r="BD4162" s="23"/>
      <c r="BE4162" s="23"/>
      <c r="BF4162" s="23"/>
    </row>
    <row r="4163" spans="40:58">
      <c r="AN4163" s="23"/>
      <c r="AO4163" s="23"/>
      <c r="AP4163" s="23"/>
      <c r="AQ4163" s="23"/>
      <c r="AR4163" s="23"/>
      <c r="AS4163" s="23"/>
      <c r="AT4163" s="23"/>
      <c r="AU4163" s="23"/>
      <c r="AV4163" s="23"/>
      <c r="AW4163" s="23"/>
      <c r="AX4163" s="23"/>
      <c r="AY4163" s="23"/>
      <c r="AZ4163" s="23"/>
      <c r="BA4163" s="23"/>
      <c r="BB4163" s="23"/>
      <c r="BC4163" s="23"/>
      <c r="BD4163" s="23"/>
      <c r="BE4163" s="23"/>
      <c r="BF4163" s="23"/>
    </row>
    <row r="4164" spans="40:58">
      <c r="AN4164" s="23"/>
      <c r="AO4164" s="23"/>
      <c r="AP4164" s="23"/>
      <c r="AQ4164" s="23"/>
      <c r="AR4164" s="23"/>
      <c r="AS4164" s="23"/>
      <c r="AT4164" s="23"/>
      <c r="AU4164" s="23"/>
      <c r="AV4164" s="23"/>
      <c r="AW4164" s="23"/>
      <c r="AX4164" s="23"/>
      <c r="AY4164" s="23"/>
      <c r="AZ4164" s="23"/>
      <c r="BA4164" s="23"/>
      <c r="BB4164" s="23"/>
      <c r="BC4164" s="23"/>
      <c r="BD4164" s="23"/>
      <c r="BE4164" s="23"/>
      <c r="BF4164" s="23"/>
    </row>
    <row r="4165" spans="40:58">
      <c r="AN4165" s="23"/>
      <c r="AO4165" s="23"/>
      <c r="AP4165" s="23"/>
      <c r="AQ4165" s="23"/>
      <c r="AR4165" s="23"/>
      <c r="AS4165" s="23"/>
      <c r="AT4165" s="23"/>
      <c r="AU4165" s="23"/>
      <c r="AV4165" s="23"/>
      <c r="AW4165" s="23"/>
      <c r="AX4165" s="23"/>
      <c r="AY4165" s="23"/>
      <c r="AZ4165" s="23"/>
      <c r="BA4165" s="23"/>
      <c r="BB4165" s="23"/>
      <c r="BC4165" s="23"/>
      <c r="BD4165" s="23"/>
      <c r="BE4165" s="23"/>
      <c r="BF4165" s="23"/>
    </row>
    <row r="4166" spans="40:58">
      <c r="AN4166" s="23"/>
      <c r="AO4166" s="23"/>
      <c r="AP4166" s="23"/>
      <c r="AQ4166" s="23"/>
      <c r="AR4166" s="23"/>
      <c r="AS4166" s="23"/>
      <c r="AT4166" s="23"/>
      <c r="AU4166" s="23"/>
      <c r="AV4166" s="23"/>
      <c r="AW4166" s="23"/>
      <c r="AX4166" s="23"/>
      <c r="AY4166" s="23"/>
      <c r="AZ4166" s="23"/>
      <c r="BA4166" s="23"/>
      <c r="BB4166" s="23"/>
      <c r="BC4166" s="23"/>
      <c r="BD4166" s="23"/>
      <c r="BE4166" s="23"/>
      <c r="BF4166" s="23"/>
    </row>
    <row r="4167" spans="40:58">
      <c r="AN4167" s="23"/>
      <c r="AO4167" s="23"/>
      <c r="AP4167" s="23"/>
      <c r="AQ4167" s="23"/>
      <c r="AR4167" s="23"/>
      <c r="AS4167" s="23"/>
      <c r="AT4167" s="23"/>
      <c r="AU4167" s="23"/>
      <c r="AV4167" s="23"/>
      <c r="AW4167" s="23"/>
      <c r="AX4167" s="23"/>
      <c r="AY4167" s="23"/>
      <c r="AZ4167" s="23"/>
      <c r="BA4167" s="23"/>
      <c r="BB4167" s="23"/>
      <c r="BC4167" s="23"/>
      <c r="BD4167" s="23"/>
      <c r="BE4167" s="23"/>
      <c r="BF4167" s="23"/>
    </row>
    <row r="4168" spans="40:58">
      <c r="AN4168" s="23"/>
      <c r="AO4168" s="23"/>
      <c r="AP4168" s="23"/>
      <c r="AQ4168" s="23"/>
      <c r="AR4168" s="23"/>
      <c r="AS4168" s="23"/>
      <c r="AT4168" s="23"/>
      <c r="AU4168" s="23"/>
      <c r="AV4168" s="23"/>
      <c r="AW4168" s="23"/>
      <c r="AX4168" s="23"/>
      <c r="AY4168" s="23"/>
      <c r="AZ4168" s="23"/>
      <c r="BA4168" s="23"/>
      <c r="BB4168" s="23"/>
      <c r="BC4168" s="23"/>
      <c r="BD4168" s="23"/>
      <c r="BE4168" s="23"/>
      <c r="BF4168" s="23"/>
    </row>
    <row r="4169" spans="40:58">
      <c r="AN4169" s="23"/>
      <c r="AO4169" s="23"/>
      <c r="AP4169" s="23"/>
      <c r="AQ4169" s="23"/>
      <c r="AR4169" s="23"/>
      <c r="AS4169" s="23"/>
      <c r="AT4169" s="23"/>
      <c r="AU4169" s="23"/>
      <c r="AV4169" s="23"/>
      <c r="AW4169" s="23"/>
      <c r="AX4169" s="23"/>
      <c r="AY4169" s="23"/>
      <c r="AZ4169" s="23"/>
      <c r="BA4169" s="23"/>
      <c r="BB4169" s="23"/>
      <c r="BC4169" s="23"/>
      <c r="BD4169" s="23"/>
      <c r="BE4169" s="23"/>
      <c r="BF4169" s="23"/>
    </row>
    <row r="4170" spans="40:58">
      <c r="AN4170" s="23"/>
      <c r="AO4170" s="23"/>
      <c r="AP4170" s="23"/>
      <c r="AQ4170" s="23"/>
      <c r="AR4170" s="23"/>
      <c r="AS4170" s="23"/>
      <c r="AT4170" s="23"/>
      <c r="AU4170" s="23"/>
      <c r="AV4170" s="23"/>
      <c r="AW4170" s="23"/>
      <c r="AX4170" s="23"/>
      <c r="AY4170" s="23"/>
      <c r="AZ4170" s="23"/>
      <c r="BA4170" s="23"/>
      <c r="BB4170" s="23"/>
      <c r="BC4170" s="23"/>
      <c r="BD4170" s="23"/>
      <c r="BE4170" s="23"/>
      <c r="BF4170" s="23"/>
    </row>
    <row r="4171" spans="40:58">
      <c r="AN4171" s="23"/>
      <c r="AO4171" s="23"/>
      <c r="AP4171" s="23"/>
      <c r="AQ4171" s="23"/>
      <c r="AR4171" s="23"/>
      <c r="AS4171" s="23"/>
      <c r="AT4171" s="23"/>
      <c r="AU4171" s="23"/>
      <c r="AV4171" s="23"/>
      <c r="AW4171" s="23"/>
      <c r="AX4171" s="23"/>
      <c r="AY4171" s="23"/>
      <c r="AZ4171" s="23"/>
      <c r="BA4171" s="23"/>
      <c r="BB4171" s="23"/>
      <c r="BC4171" s="23"/>
      <c r="BD4171" s="23"/>
      <c r="BE4171" s="23"/>
      <c r="BF4171" s="23"/>
    </row>
    <row r="4172" spans="40:58">
      <c r="AN4172" s="23"/>
      <c r="AO4172" s="23"/>
      <c r="AP4172" s="23"/>
      <c r="AQ4172" s="23"/>
      <c r="AR4172" s="23"/>
      <c r="AS4172" s="23"/>
      <c r="AT4172" s="23"/>
      <c r="AU4172" s="23"/>
      <c r="AV4172" s="23"/>
      <c r="AW4172" s="23"/>
      <c r="AX4172" s="23"/>
      <c r="AY4172" s="23"/>
      <c r="AZ4172" s="23"/>
      <c r="BA4172" s="23"/>
      <c r="BB4172" s="23"/>
      <c r="BC4172" s="23"/>
      <c r="BD4172" s="23"/>
      <c r="BE4172" s="23"/>
      <c r="BF4172" s="23"/>
    </row>
    <row r="4173" spans="40:58">
      <c r="AN4173" s="23"/>
      <c r="AO4173" s="23"/>
      <c r="AP4173" s="23"/>
      <c r="AQ4173" s="23"/>
      <c r="AR4173" s="23"/>
      <c r="AS4173" s="23"/>
      <c r="AT4173" s="23"/>
      <c r="AU4173" s="23"/>
      <c r="AV4173" s="23"/>
      <c r="AW4173" s="23"/>
      <c r="AX4173" s="23"/>
      <c r="AY4173" s="23"/>
      <c r="AZ4173" s="23"/>
      <c r="BA4173" s="23"/>
      <c r="BB4173" s="23"/>
      <c r="BC4173" s="23"/>
      <c r="BD4173" s="23"/>
      <c r="BE4173" s="23"/>
      <c r="BF4173" s="23"/>
    </row>
    <row r="4174" spans="40:58">
      <c r="AN4174" s="23"/>
      <c r="AO4174" s="23"/>
      <c r="AP4174" s="23"/>
      <c r="AQ4174" s="23"/>
      <c r="AR4174" s="23"/>
      <c r="AS4174" s="23"/>
      <c r="AT4174" s="23"/>
      <c r="AU4174" s="23"/>
      <c r="AV4174" s="23"/>
      <c r="AW4174" s="23"/>
      <c r="AX4174" s="23"/>
      <c r="AY4174" s="23"/>
      <c r="AZ4174" s="23"/>
      <c r="BA4174" s="23"/>
      <c r="BB4174" s="23"/>
      <c r="BC4174" s="23"/>
      <c r="BD4174" s="23"/>
      <c r="BE4174" s="23"/>
      <c r="BF4174" s="23"/>
    </row>
    <row r="4175" spans="40:58">
      <c r="AN4175" s="23"/>
      <c r="AO4175" s="23"/>
      <c r="AP4175" s="23"/>
      <c r="AQ4175" s="23"/>
      <c r="AR4175" s="23"/>
      <c r="AS4175" s="23"/>
      <c r="AT4175" s="23"/>
      <c r="AU4175" s="23"/>
      <c r="AV4175" s="23"/>
      <c r="AW4175" s="23"/>
      <c r="AX4175" s="23"/>
      <c r="AY4175" s="23"/>
      <c r="AZ4175" s="23"/>
      <c r="BA4175" s="23"/>
      <c r="BB4175" s="23"/>
      <c r="BC4175" s="23"/>
      <c r="BD4175" s="23"/>
      <c r="BE4175" s="23"/>
      <c r="BF4175" s="23"/>
    </row>
    <row r="4176" spans="40:58">
      <c r="AN4176" s="23"/>
      <c r="AO4176" s="23"/>
      <c r="AP4176" s="23"/>
      <c r="AQ4176" s="23"/>
      <c r="AR4176" s="23"/>
      <c r="AS4176" s="23"/>
      <c r="AT4176" s="23"/>
      <c r="AU4176" s="23"/>
      <c r="AV4176" s="23"/>
      <c r="AW4176" s="23"/>
      <c r="AX4176" s="23"/>
      <c r="AY4176" s="23"/>
      <c r="AZ4176" s="23"/>
      <c r="BA4176" s="23"/>
      <c r="BB4176" s="23"/>
      <c r="BC4176" s="23"/>
      <c r="BD4176" s="23"/>
      <c r="BE4176" s="23"/>
      <c r="BF4176" s="23"/>
    </row>
    <row r="4177" spans="40:58">
      <c r="AN4177" s="23"/>
      <c r="AO4177" s="23"/>
      <c r="AP4177" s="23"/>
      <c r="AQ4177" s="23"/>
      <c r="AR4177" s="23"/>
      <c r="AS4177" s="23"/>
      <c r="AT4177" s="23"/>
      <c r="AU4177" s="23"/>
      <c r="AV4177" s="23"/>
      <c r="AW4177" s="23"/>
      <c r="AX4177" s="23"/>
      <c r="AY4177" s="23"/>
      <c r="AZ4177" s="23"/>
      <c r="BA4177" s="23"/>
      <c r="BB4177" s="23"/>
      <c r="BC4177" s="23"/>
      <c r="BD4177" s="23"/>
      <c r="BE4177" s="23"/>
      <c r="BF4177" s="23"/>
    </row>
    <row r="4178" spans="40:58">
      <c r="AN4178" s="23"/>
      <c r="AO4178" s="23"/>
      <c r="AP4178" s="23"/>
      <c r="AQ4178" s="23"/>
      <c r="AR4178" s="23"/>
      <c r="AS4178" s="23"/>
      <c r="AT4178" s="23"/>
      <c r="AU4178" s="23"/>
      <c r="AV4178" s="23"/>
      <c r="AW4178" s="23"/>
      <c r="AX4178" s="23"/>
      <c r="AY4178" s="23"/>
      <c r="AZ4178" s="23"/>
      <c r="BA4178" s="23"/>
      <c r="BB4178" s="23"/>
      <c r="BC4178" s="23"/>
      <c r="BD4178" s="23"/>
      <c r="BE4178" s="23"/>
      <c r="BF4178" s="23"/>
    </row>
    <row r="4179" spans="40:58">
      <c r="AN4179" s="23"/>
      <c r="AO4179" s="23"/>
      <c r="AP4179" s="23"/>
      <c r="AQ4179" s="23"/>
      <c r="AR4179" s="23"/>
      <c r="AS4179" s="23"/>
      <c r="AT4179" s="23"/>
      <c r="AU4179" s="23"/>
      <c r="AV4179" s="23"/>
      <c r="AW4179" s="23"/>
      <c r="AX4179" s="23"/>
      <c r="AY4179" s="23"/>
      <c r="AZ4179" s="23"/>
      <c r="BA4179" s="23"/>
      <c r="BB4179" s="23"/>
      <c r="BC4179" s="23"/>
      <c r="BD4179" s="23"/>
      <c r="BE4179" s="23"/>
      <c r="BF4179" s="23"/>
    </row>
    <row r="4180" spans="40:58">
      <c r="AN4180" s="23"/>
      <c r="AO4180" s="23"/>
      <c r="AP4180" s="23"/>
      <c r="AQ4180" s="23"/>
      <c r="AR4180" s="23"/>
      <c r="AS4180" s="23"/>
      <c r="AT4180" s="23"/>
      <c r="AU4180" s="23"/>
      <c r="AV4180" s="23"/>
      <c r="AW4180" s="23"/>
      <c r="AX4180" s="23"/>
      <c r="AY4180" s="23"/>
      <c r="AZ4180" s="23"/>
      <c r="BA4180" s="23"/>
      <c r="BB4180" s="23"/>
      <c r="BC4180" s="23"/>
      <c r="BD4180" s="23"/>
      <c r="BE4180" s="23"/>
      <c r="BF4180" s="23"/>
    </row>
    <row r="4181" spans="40:58">
      <c r="AN4181" s="23"/>
      <c r="AO4181" s="23"/>
      <c r="AP4181" s="23"/>
      <c r="AQ4181" s="23"/>
      <c r="AR4181" s="23"/>
      <c r="AS4181" s="23"/>
      <c r="AT4181" s="23"/>
      <c r="AU4181" s="23"/>
      <c r="AV4181" s="23"/>
      <c r="AW4181" s="23"/>
      <c r="AX4181" s="23"/>
      <c r="AY4181" s="23"/>
      <c r="AZ4181" s="23"/>
      <c r="BA4181" s="23"/>
      <c r="BB4181" s="23"/>
      <c r="BC4181" s="23"/>
      <c r="BD4181" s="23"/>
      <c r="BE4181" s="23"/>
      <c r="BF4181" s="23"/>
    </row>
    <row r="4182" spans="40:58">
      <c r="AN4182" s="23"/>
      <c r="AO4182" s="23"/>
      <c r="AP4182" s="23"/>
      <c r="AQ4182" s="23"/>
      <c r="AR4182" s="23"/>
      <c r="AS4182" s="23"/>
      <c r="AT4182" s="23"/>
      <c r="AU4182" s="23"/>
      <c r="AV4182" s="23"/>
      <c r="AW4182" s="23"/>
      <c r="AX4182" s="23"/>
      <c r="AY4182" s="23"/>
      <c r="AZ4182" s="23"/>
      <c r="BA4182" s="23"/>
      <c r="BB4182" s="23"/>
      <c r="BC4182" s="23"/>
      <c r="BD4182" s="23"/>
      <c r="BE4182" s="23"/>
      <c r="BF4182" s="23"/>
    </row>
    <row r="4183" spans="40:58">
      <c r="AN4183" s="23"/>
      <c r="AO4183" s="23"/>
      <c r="AP4183" s="23"/>
      <c r="AQ4183" s="23"/>
      <c r="AR4183" s="23"/>
      <c r="AS4183" s="23"/>
      <c r="AT4183" s="23"/>
      <c r="AU4183" s="23"/>
      <c r="AV4183" s="23"/>
      <c r="AW4183" s="23"/>
      <c r="AX4183" s="23"/>
      <c r="AY4183" s="23"/>
      <c r="AZ4183" s="23"/>
      <c r="BA4183" s="23"/>
      <c r="BB4183" s="23"/>
      <c r="BC4183" s="23"/>
      <c r="BD4183" s="23"/>
      <c r="BE4183" s="23"/>
      <c r="BF4183" s="23"/>
    </row>
    <row r="4184" spans="40:58">
      <c r="AN4184" s="23"/>
      <c r="AO4184" s="23"/>
      <c r="AP4184" s="23"/>
      <c r="AQ4184" s="23"/>
      <c r="AR4184" s="23"/>
      <c r="AS4184" s="23"/>
      <c r="AT4184" s="23"/>
      <c r="AU4184" s="23"/>
      <c r="AV4184" s="23"/>
      <c r="AW4184" s="23"/>
      <c r="AX4184" s="23"/>
      <c r="AY4184" s="23"/>
      <c r="AZ4184" s="23"/>
      <c r="BA4184" s="23"/>
      <c r="BB4184" s="23"/>
      <c r="BC4184" s="23"/>
      <c r="BD4184" s="23"/>
      <c r="BE4184" s="23"/>
      <c r="BF4184" s="23"/>
    </row>
    <row r="4185" spans="40:58">
      <c r="AN4185" s="23"/>
      <c r="AO4185" s="23"/>
      <c r="AP4185" s="23"/>
      <c r="AQ4185" s="23"/>
      <c r="AR4185" s="23"/>
      <c r="AS4185" s="23"/>
      <c r="AT4185" s="23"/>
      <c r="AU4185" s="23"/>
      <c r="AV4185" s="23"/>
      <c r="AW4185" s="23"/>
      <c r="AX4185" s="23"/>
      <c r="AY4185" s="23"/>
      <c r="AZ4185" s="23"/>
      <c r="BA4185" s="23"/>
      <c r="BB4185" s="23"/>
      <c r="BC4185" s="23"/>
      <c r="BD4185" s="23"/>
      <c r="BE4185" s="23"/>
      <c r="BF4185" s="23"/>
    </row>
    <row r="4186" spans="40:58">
      <c r="AN4186" s="23"/>
      <c r="AO4186" s="23"/>
      <c r="AP4186" s="23"/>
      <c r="AQ4186" s="23"/>
      <c r="AR4186" s="23"/>
      <c r="AS4186" s="23"/>
      <c r="AT4186" s="23"/>
      <c r="AU4186" s="23"/>
      <c r="AV4186" s="23"/>
      <c r="AW4186" s="23"/>
      <c r="AX4186" s="23"/>
      <c r="AY4186" s="23"/>
      <c r="AZ4186" s="23"/>
      <c r="BA4186" s="23"/>
      <c r="BB4186" s="23"/>
      <c r="BC4186" s="23"/>
      <c r="BD4186" s="23"/>
      <c r="BE4186" s="23"/>
      <c r="BF4186" s="23"/>
    </row>
    <row r="4187" spans="40:58">
      <c r="AN4187" s="23"/>
      <c r="AO4187" s="23"/>
      <c r="AP4187" s="23"/>
      <c r="AQ4187" s="23"/>
      <c r="AR4187" s="23"/>
      <c r="AS4187" s="23"/>
      <c r="AT4187" s="23"/>
      <c r="AU4187" s="23"/>
      <c r="AV4187" s="23"/>
      <c r="AW4187" s="23"/>
      <c r="AX4187" s="23"/>
      <c r="AY4187" s="23"/>
      <c r="AZ4187" s="23"/>
      <c r="BA4187" s="23"/>
      <c r="BB4187" s="23"/>
      <c r="BC4187" s="23"/>
      <c r="BD4187" s="23"/>
      <c r="BE4187" s="23"/>
      <c r="BF4187" s="23"/>
    </row>
    <row r="4188" spans="40:58">
      <c r="AN4188" s="23"/>
      <c r="AO4188" s="23"/>
      <c r="AP4188" s="23"/>
      <c r="AQ4188" s="23"/>
      <c r="AR4188" s="23"/>
      <c r="AS4188" s="23"/>
      <c r="AT4188" s="23"/>
      <c r="AU4188" s="23"/>
      <c r="AV4188" s="23"/>
      <c r="AW4188" s="23"/>
      <c r="AX4188" s="23"/>
      <c r="AY4188" s="23"/>
      <c r="AZ4188" s="23"/>
      <c r="BA4188" s="23"/>
      <c r="BB4188" s="23"/>
      <c r="BC4188" s="23"/>
      <c r="BD4188" s="23"/>
      <c r="BE4188" s="23"/>
      <c r="BF4188" s="23"/>
    </row>
    <row r="4189" spans="40:58">
      <c r="AN4189" s="23"/>
      <c r="AO4189" s="23"/>
      <c r="AP4189" s="23"/>
      <c r="AQ4189" s="23"/>
      <c r="AR4189" s="23"/>
      <c r="AS4189" s="23"/>
      <c r="AT4189" s="23"/>
      <c r="AU4189" s="23"/>
      <c r="AV4189" s="23"/>
      <c r="AW4189" s="23"/>
      <c r="AX4189" s="23"/>
      <c r="AY4189" s="23"/>
      <c r="AZ4189" s="23"/>
      <c r="BA4189" s="23"/>
      <c r="BB4189" s="23"/>
      <c r="BC4189" s="23"/>
      <c r="BD4189" s="23"/>
      <c r="BE4189" s="23"/>
      <c r="BF4189" s="23"/>
    </row>
    <row r="4190" spans="40:58">
      <c r="AN4190" s="23"/>
      <c r="AO4190" s="23"/>
      <c r="AP4190" s="23"/>
      <c r="AQ4190" s="23"/>
      <c r="AR4190" s="23"/>
      <c r="AS4190" s="23"/>
      <c r="AT4190" s="23"/>
      <c r="AU4190" s="23"/>
      <c r="AV4190" s="23"/>
      <c r="AW4190" s="23"/>
      <c r="AX4190" s="23"/>
      <c r="AY4190" s="23"/>
      <c r="AZ4190" s="23"/>
      <c r="BA4190" s="23"/>
      <c r="BB4190" s="23"/>
      <c r="BC4190" s="23"/>
      <c r="BD4190" s="23"/>
      <c r="BE4190" s="23"/>
      <c r="BF4190" s="23"/>
    </row>
    <row r="4191" spans="40:58">
      <c r="AN4191" s="23"/>
      <c r="AO4191" s="23"/>
      <c r="AP4191" s="23"/>
      <c r="AQ4191" s="23"/>
      <c r="AR4191" s="23"/>
      <c r="AS4191" s="23"/>
      <c r="AT4191" s="23"/>
      <c r="AU4191" s="23"/>
      <c r="AV4191" s="23"/>
      <c r="AW4191" s="23"/>
      <c r="AX4191" s="23"/>
      <c r="AY4191" s="23"/>
      <c r="AZ4191" s="23"/>
      <c r="BA4191" s="23"/>
      <c r="BB4191" s="23"/>
      <c r="BC4191" s="23"/>
      <c r="BD4191" s="23"/>
      <c r="BE4191" s="23"/>
      <c r="BF4191" s="23"/>
    </row>
    <row r="4192" spans="40:58">
      <c r="AN4192" s="23"/>
      <c r="AO4192" s="23"/>
      <c r="AP4192" s="23"/>
      <c r="AQ4192" s="23"/>
      <c r="AR4192" s="23"/>
      <c r="AS4192" s="23"/>
      <c r="AT4192" s="23"/>
      <c r="AU4192" s="23"/>
      <c r="AV4192" s="23"/>
      <c r="AW4192" s="23"/>
      <c r="AX4192" s="23"/>
      <c r="AY4192" s="23"/>
      <c r="AZ4192" s="23"/>
      <c r="BA4192" s="23"/>
      <c r="BB4192" s="23"/>
      <c r="BC4192" s="23"/>
      <c r="BD4192" s="23"/>
      <c r="BE4192" s="23"/>
      <c r="BF4192" s="23"/>
    </row>
    <row r="4193" spans="40:58">
      <c r="AN4193" s="23"/>
      <c r="AO4193" s="23"/>
      <c r="AP4193" s="23"/>
      <c r="AQ4193" s="23"/>
      <c r="AR4193" s="23"/>
      <c r="AS4193" s="23"/>
      <c r="AT4193" s="23"/>
      <c r="AU4193" s="23"/>
      <c r="AV4193" s="23"/>
      <c r="AW4193" s="23"/>
      <c r="AX4193" s="23"/>
      <c r="AY4193" s="23"/>
      <c r="AZ4193" s="23"/>
      <c r="BA4193" s="23"/>
      <c r="BB4193" s="23"/>
      <c r="BC4193" s="23"/>
      <c r="BD4193" s="23"/>
      <c r="BE4193" s="23"/>
      <c r="BF4193" s="23"/>
    </row>
    <row r="4194" spans="40:58">
      <c r="AN4194" s="23"/>
      <c r="AO4194" s="23"/>
      <c r="AP4194" s="23"/>
      <c r="AQ4194" s="23"/>
      <c r="AR4194" s="23"/>
      <c r="AS4194" s="23"/>
      <c r="AT4194" s="23"/>
      <c r="AU4194" s="23"/>
      <c r="AV4194" s="23"/>
      <c r="AW4194" s="23"/>
      <c r="AX4194" s="23"/>
      <c r="AY4194" s="23"/>
      <c r="AZ4194" s="23"/>
      <c r="BA4194" s="23"/>
      <c r="BB4194" s="23"/>
      <c r="BC4194" s="23"/>
      <c r="BD4194" s="23"/>
      <c r="BE4194" s="23"/>
      <c r="BF4194" s="23"/>
    </row>
    <row r="4195" spans="40:58">
      <c r="AN4195" s="23"/>
      <c r="AO4195" s="23"/>
      <c r="AP4195" s="23"/>
      <c r="AQ4195" s="23"/>
      <c r="AR4195" s="23"/>
      <c r="AS4195" s="23"/>
      <c r="AT4195" s="23"/>
      <c r="AU4195" s="23"/>
      <c r="AV4195" s="23"/>
      <c r="AW4195" s="23"/>
      <c r="AX4195" s="23"/>
      <c r="AY4195" s="23"/>
      <c r="AZ4195" s="23"/>
      <c r="BA4195" s="23"/>
      <c r="BB4195" s="23"/>
      <c r="BC4195" s="23"/>
      <c r="BD4195" s="23"/>
      <c r="BE4195" s="23"/>
      <c r="BF4195" s="23"/>
    </row>
    <row r="4196" spans="40:58">
      <c r="AN4196" s="23"/>
      <c r="AO4196" s="23"/>
      <c r="AP4196" s="23"/>
      <c r="AQ4196" s="23"/>
      <c r="AR4196" s="23"/>
      <c r="AS4196" s="23"/>
      <c r="AT4196" s="23"/>
      <c r="AU4196" s="23"/>
      <c r="AV4196" s="23"/>
      <c r="AW4196" s="23"/>
      <c r="AX4196" s="23"/>
      <c r="AY4196" s="23"/>
      <c r="AZ4196" s="23"/>
      <c r="BA4196" s="23"/>
      <c r="BB4196" s="23"/>
      <c r="BC4196" s="23"/>
      <c r="BD4196" s="23"/>
      <c r="BE4196" s="23"/>
      <c r="BF4196" s="23"/>
    </row>
    <row r="4197" spans="40:58">
      <c r="AN4197" s="23"/>
      <c r="AO4197" s="23"/>
      <c r="AP4197" s="23"/>
      <c r="AQ4197" s="23"/>
      <c r="AR4197" s="23"/>
      <c r="AS4197" s="23"/>
      <c r="AT4197" s="23"/>
      <c r="AU4197" s="23"/>
      <c r="AV4197" s="23"/>
      <c r="AW4197" s="23"/>
      <c r="AX4197" s="23"/>
      <c r="AY4197" s="23"/>
      <c r="AZ4197" s="23"/>
      <c r="BA4197" s="23"/>
      <c r="BB4197" s="23"/>
      <c r="BC4197" s="23"/>
      <c r="BD4197" s="23"/>
      <c r="BE4197" s="23"/>
      <c r="BF4197" s="23"/>
    </row>
    <row r="4198" spans="40:58">
      <c r="AN4198" s="23"/>
      <c r="AO4198" s="23"/>
      <c r="AP4198" s="23"/>
      <c r="AQ4198" s="23"/>
      <c r="AR4198" s="23"/>
      <c r="AS4198" s="23"/>
      <c r="AT4198" s="23"/>
      <c r="AU4198" s="23"/>
      <c r="AV4198" s="23"/>
      <c r="AW4198" s="23"/>
      <c r="AX4198" s="23"/>
      <c r="AY4198" s="23"/>
      <c r="AZ4198" s="23"/>
      <c r="BA4198" s="23"/>
      <c r="BB4198" s="23"/>
      <c r="BC4198" s="23"/>
      <c r="BD4198" s="23"/>
      <c r="BE4198" s="23"/>
      <c r="BF4198" s="23"/>
    </row>
    <row r="4199" spans="40:58">
      <c r="AN4199" s="23"/>
      <c r="AO4199" s="23"/>
      <c r="AP4199" s="23"/>
      <c r="AQ4199" s="23"/>
      <c r="AR4199" s="23"/>
      <c r="AS4199" s="23"/>
      <c r="AT4199" s="23"/>
      <c r="AU4199" s="23"/>
      <c r="AV4199" s="23"/>
      <c r="AW4199" s="23"/>
      <c r="AX4199" s="23"/>
      <c r="AY4199" s="23"/>
      <c r="AZ4199" s="23"/>
      <c r="BA4199" s="23"/>
      <c r="BB4199" s="23"/>
      <c r="BC4199" s="23"/>
      <c r="BD4199" s="23"/>
      <c r="BE4199" s="23"/>
      <c r="BF4199" s="23"/>
    </row>
    <row r="4200" spans="40:58">
      <c r="AN4200" s="23"/>
      <c r="AO4200" s="23"/>
      <c r="AP4200" s="23"/>
      <c r="AQ4200" s="23"/>
      <c r="AR4200" s="23"/>
      <c r="AS4200" s="23"/>
      <c r="AT4200" s="23"/>
      <c r="AU4200" s="23"/>
      <c r="AV4200" s="23"/>
      <c r="AW4200" s="23"/>
      <c r="AX4200" s="23"/>
      <c r="AY4200" s="23"/>
      <c r="AZ4200" s="23"/>
      <c r="BA4200" s="23"/>
      <c r="BB4200" s="23"/>
      <c r="BC4200" s="23"/>
      <c r="BD4200" s="23"/>
      <c r="BE4200" s="23"/>
      <c r="BF4200" s="23"/>
    </row>
    <row r="4201" spans="40:58">
      <c r="AN4201" s="23"/>
      <c r="AO4201" s="23"/>
      <c r="AP4201" s="23"/>
      <c r="AQ4201" s="23"/>
      <c r="AR4201" s="23"/>
      <c r="AS4201" s="23"/>
      <c r="AT4201" s="23"/>
      <c r="AU4201" s="23"/>
      <c r="AV4201" s="23"/>
      <c r="AW4201" s="23"/>
      <c r="AX4201" s="23"/>
      <c r="AY4201" s="23"/>
      <c r="AZ4201" s="23"/>
      <c r="BA4201" s="23"/>
      <c r="BB4201" s="23"/>
      <c r="BC4201" s="23"/>
      <c r="BD4201" s="23"/>
      <c r="BE4201" s="23"/>
      <c r="BF4201" s="23"/>
    </row>
    <row r="4202" spans="40:58">
      <c r="AN4202" s="23"/>
      <c r="AO4202" s="23"/>
      <c r="AP4202" s="23"/>
      <c r="AQ4202" s="23"/>
      <c r="AR4202" s="23"/>
      <c r="AS4202" s="23"/>
      <c r="AT4202" s="23"/>
      <c r="AU4202" s="23"/>
      <c r="AV4202" s="23"/>
      <c r="AW4202" s="23"/>
      <c r="AX4202" s="23"/>
      <c r="AY4202" s="23"/>
      <c r="AZ4202" s="23"/>
      <c r="BA4202" s="23"/>
      <c r="BB4202" s="23"/>
      <c r="BC4202" s="23"/>
      <c r="BD4202" s="23"/>
      <c r="BE4202" s="23"/>
      <c r="BF4202" s="23"/>
    </row>
    <row r="4203" spans="40:58">
      <c r="AN4203" s="23"/>
      <c r="AO4203" s="23"/>
      <c r="AP4203" s="23"/>
      <c r="AQ4203" s="23"/>
      <c r="AR4203" s="23"/>
      <c r="AS4203" s="23"/>
      <c r="AT4203" s="23"/>
      <c r="AU4203" s="23"/>
      <c r="AV4203" s="23"/>
      <c r="AW4203" s="23"/>
      <c r="AX4203" s="23"/>
      <c r="AY4203" s="23"/>
      <c r="AZ4203" s="23"/>
      <c r="BA4203" s="23"/>
      <c r="BB4203" s="23"/>
      <c r="BC4203" s="23"/>
      <c r="BD4203" s="23"/>
      <c r="BE4203" s="23"/>
      <c r="BF4203" s="23"/>
    </row>
    <row r="4204" spans="40:58">
      <c r="AN4204" s="23"/>
      <c r="AO4204" s="23"/>
      <c r="AP4204" s="23"/>
      <c r="AQ4204" s="23"/>
      <c r="AR4204" s="23"/>
      <c r="AS4204" s="23"/>
      <c r="AT4204" s="23"/>
      <c r="AU4204" s="23"/>
      <c r="AV4204" s="23"/>
      <c r="AW4204" s="23"/>
      <c r="AX4204" s="23"/>
      <c r="AY4204" s="23"/>
      <c r="AZ4204" s="23"/>
      <c r="BA4204" s="23"/>
      <c r="BB4204" s="23"/>
      <c r="BC4204" s="23"/>
      <c r="BD4204" s="23"/>
      <c r="BE4204" s="23"/>
      <c r="BF4204" s="23"/>
    </row>
    <row r="4205" spans="40:58">
      <c r="AN4205" s="23"/>
      <c r="AO4205" s="23"/>
      <c r="AP4205" s="23"/>
      <c r="AQ4205" s="23"/>
      <c r="AR4205" s="23"/>
      <c r="AS4205" s="23"/>
      <c r="AT4205" s="23"/>
      <c r="AU4205" s="23"/>
      <c r="AV4205" s="23"/>
      <c r="AW4205" s="23"/>
      <c r="AX4205" s="23"/>
      <c r="AY4205" s="23"/>
      <c r="AZ4205" s="23"/>
      <c r="BA4205" s="23"/>
      <c r="BB4205" s="23"/>
      <c r="BC4205" s="23"/>
      <c r="BD4205" s="23"/>
      <c r="BE4205" s="23"/>
      <c r="BF4205" s="23"/>
    </row>
    <row r="4206" spans="40:58">
      <c r="AN4206" s="23"/>
      <c r="AO4206" s="23"/>
      <c r="AP4206" s="23"/>
      <c r="AQ4206" s="23"/>
      <c r="AR4206" s="23"/>
      <c r="AS4206" s="23"/>
      <c r="AT4206" s="23"/>
      <c r="AU4206" s="23"/>
      <c r="AV4206" s="23"/>
      <c r="AW4206" s="23"/>
      <c r="AX4206" s="23"/>
      <c r="AY4206" s="23"/>
      <c r="AZ4206" s="23"/>
      <c r="BA4206" s="23"/>
      <c r="BB4206" s="23"/>
      <c r="BC4206" s="23"/>
      <c r="BD4206" s="23"/>
      <c r="BE4206" s="23"/>
      <c r="BF4206" s="23"/>
    </row>
    <row r="4207" spans="40:58">
      <c r="AN4207" s="23"/>
      <c r="AO4207" s="23"/>
      <c r="AP4207" s="23"/>
      <c r="AQ4207" s="23"/>
      <c r="AR4207" s="23"/>
      <c r="AS4207" s="23"/>
      <c r="AT4207" s="23"/>
      <c r="AU4207" s="23"/>
      <c r="AV4207" s="23"/>
      <c r="AW4207" s="23"/>
      <c r="AX4207" s="23"/>
      <c r="AY4207" s="23"/>
      <c r="AZ4207" s="23"/>
      <c r="BA4207" s="23"/>
      <c r="BB4207" s="23"/>
      <c r="BC4207" s="23"/>
      <c r="BD4207" s="23"/>
      <c r="BE4207" s="23"/>
      <c r="BF4207" s="23"/>
    </row>
    <row r="4208" spans="40:58">
      <c r="AN4208" s="23"/>
      <c r="AO4208" s="23"/>
      <c r="AP4208" s="23"/>
      <c r="AQ4208" s="23"/>
      <c r="AR4208" s="23"/>
      <c r="AS4208" s="23"/>
      <c r="AT4208" s="23"/>
      <c r="AU4208" s="23"/>
      <c r="AV4208" s="23"/>
      <c r="AW4208" s="23"/>
      <c r="AX4208" s="23"/>
      <c r="AY4208" s="23"/>
      <c r="AZ4208" s="23"/>
      <c r="BA4208" s="23"/>
      <c r="BB4208" s="23"/>
      <c r="BC4208" s="23"/>
      <c r="BD4208" s="23"/>
      <c r="BE4208" s="23"/>
      <c r="BF4208" s="23"/>
    </row>
    <row r="4209" spans="40:58">
      <c r="AN4209" s="23"/>
      <c r="AO4209" s="23"/>
      <c r="AP4209" s="23"/>
      <c r="AQ4209" s="23"/>
      <c r="AR4209" s="23"/>
      <c r="AS4209" s="23"/>
      <c r="AT4209" s="23"/>
      <c r="AU4209" s="23"/>
      <c r="AV4209" s="23"/>
      <c r="AW4209" s="23"/>
      <c r="AX4209" s="23"/>
      <c r="AY4209" s="23"/>
      <c r="AZ4209" s="23"/>
      <c r="BA4209" s="23"/>
      <c r="BB4209" s="23"/>
      <c r="BC4209" s="23"/>
      <c r="BD4209" s="23"/>
      <c r="BE4209" s="23"/>
      <c r="BF4209" s="23"/>
    </row>
    <row r="4210" spans="40:58">
      <c r="AN4210" s="23"/>
      <c r="AO4210" s="23"/>
      <c r="AP4210" s="23"/>
      <c r="AQ4210" s="23"/>
      <c r="AR4210" s="23"/>
      <c r="AS4210" s="23"/>
      <c r="AT4210" s="23"/>
      <c r="AU4210" s="23"/>
      <c r="AV4210" s="23"/>
      <c r="AW4210" s="23"/>
      <c r="AX4210" s="23"/>
      <c r="AY4210" s="23"/>
      <c r="AZ4210" s="23"/>
      <c r="BA4210" s="23"/>
      <c r="BB4210" s="23"/>
      <c r="BC4210" s="23"/>
      <c r="BD4210" s="23"/>
      <c r="BE4210" s="23"/>
      <c r="BF4210" s="23"/>
    </row>
    <row r="4211" spans="40:58">
      <c r="AN4211" s="23"/>
      <c r="AO4211" s="23"/>
      <c r="AP4211" s="23"/>
      <c r="AQ4211" s="23"/>
      <c r="AR4211" s="23"/>
      <c r="AS4211" s="23"/>
      <c r="AT4211" s="23"/>
      <c r="AU4211" s="23"/>
      <c r="AV4211" s="23"/>
      <c r="AW4211" s="23"/>
      <c r="AX4211" s="23"/>
      <c r="AY4211" s="23"/>
      <c r="AZ4211" s="23"/>
      <c r="BA4211" s="23"/>
      <c r="BB4211" s="23"/>
      <c r="BC4211" s="23"/>
      <c r="BD4211" s="23"/>
      <c r="BE4211" s="23"/>
      <c r="BF4211" s="23"/>
    </row>
    <row r="4212" spans="40:58">
      <c r="AN4212" s="23"/>
      <c r="AO4212" s="23"/>
      <c r="AP4212" s="23"/>
      <c r="AQ4212" s="23"/>
      <c r="AR4212" s="23"/>
      <c r="AS4212" s="23"/>
      <c r="AT4212" s="23"/>
      <c r="AU4212" s="23"/>
      <c r="AV4212" s="23"/>
      <c r="AW4212" s="23"/>
      <c r="AX4212" s="23"/>
      <c r="AY4212" s="23"/>
      <c r="AZ4212" s="23"/>
      <c r="BA4212" s="23"/>
      <c r="BB4212" s="23"/>
      <c r="BC4212" s="23"/>
      <c r="BD4212" s="23"/>
      <c r="BE4212" s="23"/>
      <c r="BF4212" s="23"/>
    </row>
    <row r="4213" spans="40:58">
      <c r="AN4213" s="23"/>
      <c r="AO4213" s="23"/>
      <c r="AP4213" s="23"/>
      <c r="AQ4213" s="23"/>
      <c r="AR4213" s="23"/>
      <c r="AS4213" s="23"/>
      <c r="AT4213" s="23"/>
      <c r="AU4213" s="23"/>
      <c r="AV4213" s="23"/>
      <c r="AW4213" s="23"/>
      <c r="AX4213" s="23"/>
      <c r="AY4213" s="23"/>
      <c r="AZ4213" s="23"/>
      <c r="BA4213" s="23"/>
      <c r="BB4213" s="23"/>
      <c r="BC4213" s="23"/>
      <c r="BD4213" s="23"/>
      <c r="BE4213" s="23"/>
      <c r="BF4213" s="23"/>
    </row>
    <row r="4214" spans="40:58">
      <c r="AN4214" s="23"/>
      <c r="AO4214" s="23"/>
      <c r="AP4214" s="23"/>
      <c r="AQ4214" s="23"/>
      <c r="AR4214" s="23"/>
      <c r="AS4214" s="23"/>
      <c r="AT4214" s="23"/>
      <c r="AU4214" s="23"/>
      <c r="AV4214" s="23"/>
      <c r="AW4214" s="23"/>
      <c r="AX4214" s="23"/>
      <c r="AY4214" s="23"/>
      <c r="AZ4214" s="23"/>
      <c r="BA4214" s="23"/>
      <c r="BB4214" s="23"/>
      <c r="BC4214" s="23"/>
      <c r="BD4214" s="23"/>
      <c r="BE4214" s="23"/>
      <c r="BF4214" s="23"/>
    </row>
    <row r="4215" spans="40:58">
      <c r="AN4215" s="23"/>
      <c r="AO4215" s="23"/>
      <c r="AP4215" s="23"/>
      <c r="AQ4215" s="23"/>
      <c r="AR4215" s="23"/>
      <c r="AS4215" s="23"/>
      <c r="AT4215" s="23"/>
      <c r="AU4215" s="23"/>
      <c r="AV4215" s="23"/>
      <c r="AW4215" s="23"/>
      <c r="AX4215" s="23"/>
      <c r="AY4215" s="23"/>
      <c r="AZ4215" s="23"/>
      <c r="BA4215" s="23"/>
      <c r="BB4215" s="23"/>
      <c r="BC4215" s="23"/>
      <c r="BD4215" s="23"/>
      <c r="BE4215" s="23"/>
      <c r="BF4215" s="23"/>
    </row>
    <row r="4216" spans="40:58">
      <c r="AN4216" s="23"/>
      <c r="AO4216" s="23"/>
      <c r="AP4216" s="23"/>
      <c r="AQ4216" s="23"/>
      <c r="AR4216" s="23"/>
      <c r="AS4216" s="23"/>
      <c r="AT4216" s="23"/>
      <c r="AU4216" s="23"/>
      <c r="AV4216" s="23"/>
      <c r="AW4216" s="23"/>
      <c r="AX4216" s="23"/>
      <c r="AY4216" s="23"/>
      <c r="AZ4216" s="23"/>
      <c r="BA4216" s="23"/>
      <c r="BB4216" s="23"/>
      <c r="BC4216" s="23"/>
      <c r="BD4216" s="23"/>
      <c r="BE4216" s="23"/>
      <c r="BF4216" s="23"/>
    </row>
    <row r="4217" spans="40:58">
      <c r="AN4217" s="23"/>
      <c r="AO4217" s="23"/>
      <c r="AP4217" s="23"/>
      <c r="AQ4217" s="23"/>
      <c r="AR4217" s="23"/>
      <c r="AS4217" s="23"/>
      <c r="AT4217" s="23"/>
      <c r="AU4217" s="23"/>
      <c r="AV4217" s="23"/>
      <c r="AW4217" s="23"/>
      <c r="AX4217" s="23"/>
      <c r="AY4217" s="23"/>
      <c r="AZ4217" s="23"/>
      <c r="BA4217" s="23"/>
      <c r="BB4217" s="23"/>
      <c r="BC4217" s="23"/>
      <c r="BD4217" s="23"/>
      <c r="BE4217" s="23"/>
      <c r="BF4217" s="23"/>
    </row>
    <row r="4218" spans="40:58">
      <c r="AN4218" s="23"/>
      <c r="AO4218" s="23"/>
      <c r="AP4218" s="23"/>
      <c r="AQ4218" s="23"/>
      <c r="AR4218" s="23"/>
      <c r="AS4218" s="23"/>
      <c r="AT4218" s="23"/>
      <c r="AU4218" s="23"/>
      <c r="AV4218" s="23"/>
      <c r="AW4218" s="23"/>
      <c r="AX4218" s="23"/>
      <c r="AY4218" s="23"/>
      <c r="AZ4218" s="23"/>
      <c r="BA4218" s="23"/>
      <c r="BB4218" s="23"/>
      <c r="BC4218" s="23"/>
      <c r="BD4218" s="23"/>
      <c r="BE4218" s="23"/>
      <c r="BF4218" s="23"/>
    </row>
    <row r="4219" spans="40:58">
      <c r="AN4219" s="23"/>
      <c r="AO4219" s="23"/>
      <c r="AP4219" s="23"/>
      <c r="AQ4219" s="23"/>
      <c r="AR4219" s="23"/>
      <c r="AS4219" s="23"/>
      <c r="AT4219" s="23"/>
      <c r="AU4219" s="23"/>
      <c r="AV4219" s="23"/>
      <c r="AW4219" s="23"/>
      <c r="AX4219" s="23"/>
      <c r="AY4219" s="23"/>
      <c r="AZ4219" s="23"/>
      <c r="BA4219" s="23"/>
      <c r="BB4219" s="23"/>
      <c r="BC4219" s="23"/>
      <c r="BD4219" s="23"/>
      <c r="BE4219" s="23"/>
      <c r="BF4219" s="23"/>
    </row>
    <row r="4220" spans="40:58">
      <c r="AN4220" s="23"/>
      <c r="AO4220" s="23"/>
      <c r="AP4220" s="23"/>
      <c r="AQ4220" s="23"/>
      <c r="AR4220" s="23"/>
      <c r="AS4220" s="23"/>
      <c r="AT4220" s="23"/>
      <c r="AU4220" s="23"/>
      <c r="AV4220" s="23"/>
      <c r="AW4220" s="23"/>
      <c r="AX4220" s="23"/>
      <c r="AY4220" s="23"/>
      <c r="AZ4220" s="23"/>
      <c r="BA4220" s="23"/>
      <c r="BB4220" s="23"/>
      <c r="BC4220" s="23"/>
      <c r="BD4220" s="23"/>
      <c r="BE4220" s="23"/>
      <c r="BF4220" s="23"/>
    </row>
    <row r="4221" spans="40:58">
      <c r="AN4221" s="23"/>
      <c r="AO4221" s="23"/>
      <c r="AP4221" s="23"/>
      <c r="AQ4221" s="23"/>
      <c r="AR4221" s="23"/>
      <c r="AS4221" s="23"/>
      <c r="AT4221" s="23"/>
      <c r="AU4221" s="23"/>
      <c r="AV4221" s="23"/>
      <c r="AW4221" s="23"/>
      <c r="AX4221" s="23"/>
      <c r="AY4221" s="23"/>
      <c r="AZ4221" s="23"/>
      <c r="BA4221" s="23"/>
      <c r="BB4221" s="23"/>
      <c r="BC4221" s="23"/>
      <c r="BD4221" s="23"/>
      <c r="BE4221" s="23"/>
      <c r="BF4221" s="23"/>
    </row>
    <row r="4222" spans="40:58">
      <c r="AN4222" s="23"/>
      <c r="AO4222" s="23"/>
      <c r="AP4222" s="23"/>
      <c r="AQ4222" s="23"/>
      <c r="AR4222" s="23"/>
      <c r="AS4222" s="23"/>
      <c r="AT4222" s="23"/>
      <c r="AU4222" s="23"/>
      <c r="AV4222" s="23"/>
      <c r="AW4222" s="23"/>
      <c r="AX4222" s="23"/>
      <c r="AY4222" s="23"/>
      <c r="AZ4222" s="23"/>
      <c r="BA4222" s="23"/>
      <c r="BB4222" s="23"/>
      <c r="BC4222" s="23"/>
      <c r="BD4222" s="23"/>
      <c r="BE4222" s="23"/>
      <c r="BF4222" s="23"/>
    </row>
    <row r="4223" spans="40:58">
      <c r="AN4223" s="23"/>
      <c r="AO4223" s="23"/>
      <c r="AP4223" s="23"/>
      <c r="AQ4223" s="23"/>
      <c r="AR4223" s="23"/>
      <c r="AS4223" s="23"/>
      <c r="AT4223" s="23"/>
      <c r="AU4223" s="23"/>
      <c r="AV4223" s="23"/>
      <c r="AW4223" s="23"/>
      <c r="AX4223" s="23"/>
      <c r="AY4223" s="23"/>
      <c r="AZ4223" s="23"/>
      <c r="BA4223" s="23"/>
      <c r="BB4223" s="23"/>
      <c r="BC4223" s="23"/>
      <c r="BD4223" s="23"/>
      <c r="BE4223" s="23"/>
      <c r="BF4223" s="23"/>
    </row>
    <row r="4224" spans="40:58">
      <c r="AN4224" s="23"/>
      <c r="AO4224" s="23"/>
      <c r="AP4224" s="23"/>
      <c r="AQ4224" s="23"/>
      <c r="AR4224" s="23"/>
      <c r="AS4224" s="23"/>
      <c r="AT4224" s="23"/>
      <c r="AU4224" s="23"/>
      <c r="AV4224" s="23"/>
      <c r="AW4224" s="23"/>
      <c r="AX4224" s="23"/>
      <c r="AY4224" s="23"/>
      <c r="AZ4224" s="23"/>
      <c r="BA4224" s="23"/>
      <c r="BB4224" s="23"/>
      <c r="BC4224" s="23"/>
      <c r="BD4224" s="23"/>
      <c r="BE4224" s="23"/>
      <c r="BF4224" s="23"/>
    </row>
    <row r="4225" spans="40:58">
      <c r="AN4225" s="23"/>
      <c r="AO4225" s="23"/>
      <c r="AP4225" s="23"/>
      <c r="AQ4225" s="23"/>
      <c r="AR4225" s="23"/>
      <c r="AS4225" s="23"/>
      <c r="AT4225" s="23"/>
      <c r="AU4225" s="23"/>
      <c r="AV4225" s="23"/>
      <c r="AW4225" s="23"/>
      <c r="AX4225" s="23"/>
      <c r="AY4225" s="23"/>
      <c r="AZ4225" s="23"/>
      <c r="BA4225" s="23"/>
      <c r="BB4225" s="23"/>
      <c r="BC4225" s="23"/>
      <c r="BD4225" s="23"/>
      <c r="BE4225" s="23"/>
      <c r="BF4225" s="23"/>
    </row>
    <row r="4226" spans="40:58">
      <c r="AN4226" s="23"/>
      <c r="AO4226" s="23"/>
      <c r="AP4226" s="23"/>
      <c r="AQ4226" s="23"/>
      <c r="AR4226" s="23"/>
      <c r="AS4226" s="23"/>
      <c r="AT4226" s="23"/>
      <c r="AU4226" s="23"/>
      <c r="AV4226" s="23"/>
      <c r="AW4226" s="23"/>
      <c r="AX4226" s="23"/>
      <c r="AY4226" s="23"/>
      <c r="AZ4226" s="23"/>
      <c r="BA4226" s="23"/>
      <c r="BB4226" s="23"/>
      <c r="BC4226" s="23"/>
      <c r="BD4226" s="23"/>
      <c r="BE4226" s="23"/>
      <c r="BF4226" s="23"/>
    </row>
    <row r="4227" spans="40:58">
      <c r="AN4227" s="23"/>
      <c r="AO4227" s="23"/>
      <c r="AP4227" s="23"/>
      <c r="AQ4227" s="23"/>
      <c r="AR4227" s="23"/>
      <c r="AS4227" s="23"/>
      <c r="AT4227" s="23"/>
      <c r="AU4227" s="23"/>
      <c r="AV4227" s="23"/>
      <c r="AW4227" s="23"/>
      <c r="AX4227" s="23"/>
      <c r="AY4227" s="23"/>
      <c r="AZ4227" s="23"/>
      <c r="BA4227" s="23"/>
      <c r="BB4227" s="23"/>
      <c r="BC4227" s="23"/>
      <c r="BD4227" s="23"/>
      <c r="BE4227" s="23"/>
      <c r="BF4227" s="23"/>
    </row>
    <row r="4228" spans="40:58">
      <c r="AN4228" s="23"/>
      <c r="AO4228" s="23"/>
      <c r="AP4228" s="23"/>
      <c r="AQ4228" s="23"/>
      <c r="AR4228" s="23"/>
      <c r="AS4228" s="23"/>
      <c r="AT4228" s="23"/>
      <c r="AU4228" s="23"/>
      <c r="AV4228" s="23"/>
      <c r="AW4228" s="23"/>
      <c r="AX4228" s="23"/>
      <c r="AY4228" s="23"/>
      <c r="AZ4228" s="23"/>
      <c r="BA4228" s="23"/>
      <c r="BB4228" s="23"/>
      <c r="BC4228" s="23"/>
      <c r="BD4228" s="23"/>
      <c r="BE4228" s="23"/>
      <c r="BF4228" s="23"/>
    </row>
    <row r="4229" spans="40:58">
      <c r="AN4229" s="23"/>
      <c r="AO4229" s="23"/>
      <c r="AP4229" s="23"/>
      <c r="AQ4229" s="23"/>
      <c r="AR4229" s="23"/>
      <c r="AS4229" s="23"/>
      <c r="AT4229" s="23"/>
      <c r="AU4229" s="23"/>
      <c r="AV4229" s="23"/>
      <c r="AW4229" s="23"/>
      <c r="AX4229" s="23"/>
      <c r="AY4229" s="23"/>
      <c r="AZ4229" s="23"/>
      <c r="BA4229" s="23"/>
      <c r="BB4229" s="23"/>
      <c r="BC4229" s="23"/>
      <c r="BD4229" s="23"/>
      <c r="BE4229" s="23"/>
      <c r="BF4229" s="23"/>
    </row>
    <row r="4230" spans="40:58">
      <c r="AN4230" s="23"/>
      <c r="AO4230" s="23"/>
      <c r="AP4230" s="23"/>
      <c r="AQ4230" s="23"/>
      <c r="AR4230" s="23"/>
      <c r="AS4230" s="23"/>
      <c r="AT4230" s="23"/>
      <c r="AU4230" s="23"/>
      <c r="AV4230" s="23"/>
      <c r="AW4230" s="23"/>
      <c r="AX4230" s="23"/>
      <c r="AY4230" s="23"/>
      <c r="AZ4230" s="23"/>
      <c r="BA4230" s="23"/>
      <c r="BB4230" s="23"/>
      <c r="BC4230" s="23"/>
      <c r="BD4230" s="23"/>
      <c r="BE4230" s="23"/>
      <c r="BF4230" s="23"/>
    </row>
    <row r="4231" spans="40:58">
      <c r="AN4231" s="23"/>
      <c r="AO4231" s="23"/>
      <c r="AP4231" s="23"/>
      <c r="AQ4231" s="23"/>
      <c r="AR4231" s="23"/>
      <c r="AS4231" s="23"/>
      <c r="AT4231" s="23"/>
      <c r="AU4231" s="23"/>
      <c r="AV4231" s="23"/>
      <c r="AW4231" s="23"/>
      <c r="AX4231" s="23"/>
      <c r="AY4231" s="23"/>
      <c r="AZ4231" s="23"/>
      <c r="BA4231" s="23"/>
      <c r="BB4231" s="23"/>
      <c r="BC4231" s="23"/>
      <c r="BD4231" s="23"/>
      <c r="BE4231" s="23"/>
      <c r="BF4231" s="23"/>
    </row>
    <row r="4232" spans="40:58">
      <c r="AN4232" s="23"/>
      <c r="AO4232" s="23"/>
      <c r="AP4232" s="23"/>
      <c r="AQ4232" s="23"/>
      <c r="AR4232" s="23"/>
      <c r="AS4232" s="23"/>
      <c r="AT4232" s="23"/>
      <c r="AU4232" s="23"/>
      <c r="AV4232" s="23"/>
      <c r="AW4232" s="23"/>
      <c r="AX4232" s="23"/>
      <c r="AY4232" s="23"/>
      <c r="AZ4232" s="23"/>
      <c r="BA4232" s="23"/>
      <c r="BB4232" s="23"/>
      <c r="BC4232" s="23"/>
      <c r="BD4232" s="23"/>
      <c r="BE4232" s="23"/>
      <c r="BF4232" s="23"/>
    </row>
    <row r="4233" spans="40:58">
      <c r="AN4233" s="23"/>
      <c r="AO4233" s="23"/>
      <c r="AP4233" s="23"/>
      <c r="AQ4233" s="23"/>
      <c r="AR4233" s="23"/>
      <c r="AS4233" s="23"/>
      <c r="AT4233" s="23"/>
      <c r="AU4233" s="23"/>
      <c r="AV4233" s="23"/>
      <c r="AW4233" s="23"/>
      <c r="AX4233" s="23"/>
      <c r="AY4233" s="23"/>
      <c r="AZ4233" s="23"/>
      <c r="BA4233" s="23"/>
      <c r="BB4233" s="23"/>
      <c r="BC4233" s="23"/>
      <c r="BD4233" s="23"/>
      <c r="BE4233" s="23"/>
      <c r="BF4233" s="23"/>
    </row>
    <row r="4234" spans="40:58">
      <c r="AN4234" s="23"/>
      <c r="AO4234" s="23"/>
      <c r="AP4234" s="23"/>
      <c r="AQ4234" s="23"/>
      <c r="AR4234" s="23"/>
      <c r="AS4234" s="23"/>
      <c r="AT4234" s="23"/>
      <c r="AU4234" s="23"/>
      <c r="AV4234" s="23"/>
      <c r="AW4234" s="23"/>
      <c r="AX4234" s="23"/>
      <c r="AY4234" s="23"/>
      <c r="AZ4234" s="23"/>
      <c r="BA4234" s="23"/>
      <c r="BB4234" s="23"/>
      <c r="BC4234" s="23"/>
      <c r="BD4234" s="23"/>
      <c r="BE4234" s="23"/>
      <c r="BF4234" s="23"/>
    </row>
    <row r="4235" spans="40:58">
      <c r="AN4235" s="23"/>
      <c r="AO4235" s="23"/>
      <c r="AP4235" s="23"/>
      <c r="AQ4235" s="23"/>
      <c r="AR4235" s="23"/>
      <c r="AS4235" s="23"/>
      <c r="AT4235" s="23"/>
      <c r="AU4235" s="23"/>
      <c r="AV4235" s="23"/>
      <c r="AW4235" s="23"/>
      <c r="AX4235" s="23"/>
      <c r="AY4235" s="23"/>
      <c r="AZ4235" s="23"/>
      <c r="BA4235" s="23"/>
      <c r="BB4235" s="23"/>
      <c r="BC4235" s="23"/>
      <c r="BD4235" s="23"/>
      <c r="BE4235" s="23"/>
      <c r="BF4235" s="23"/>
    </row>
    <row r="4236" spans="40:58">
      <c r="AN4236" s="23"/>
      <c r="AO4236" s="23"/>
      <c r="AP4236" s="23"/>
      <c r="AQ4236" s="23"/>
      <c r="AR4236" s="23"/>
      <c r="AS4236" s="23"/>
      <c r="AT4236" s="23"/>
      <c r="AU4236" s="23"/>
      <c r="AV4236" s="23"/>
      <c r="AW4236" s="23"/>
      <c r="AX4236" s="23"/>
      <c r="AY4236" s="23"/>
      <c r="AZ4236" s="23"/>
      <c r="BA4236" s="23"/>
      <c r="BB4236" s="23"/>
      <c r="BC4236" s="23"/>
      <c r="BD4236" s="23"/>
      <c r="BE4236" s="23"/>
      <c r="BF4236" s="23"/>
    </row>
    <row r="4237" spans="40:58">
      <c r="AN4237" s="23"/>
      <c r="AO4237" s="23"/>
      <c r="AP4237" s="23"/>
      <c r="AQ4237" s="23"/>
      <c r="AR4237" s="23"/>
      <c r="AS4237" s="23"/>
      <c r="AT4237" s="23"/>
      <c r="AU4237" s="23"/>
      <c r="AV4237" s="23"/>
      <c r="AW4237" s="23"/>
      <c r="AX4237" s="23"/>
      <c r="AY4237" s="23"/>
      <c r="AZ4237" s="23"/>
      <c r="BA4237" s="23"/>
      <c r="BB4237" s="23"/>
      <c r="BC4237" s="23"/>
      <c r="BD4237" s="23"/>
      <c r="BE4237" s="23"/>
      <c r="BF4237" s="23"/>
    </row>
    <row r="4238" spans="40:58">
      <c r="AN4238" s="23"/>
      <c r="AO4238" s="23"/>
      <c r="AP4238" s="23"/>
      <c r="AQ4238" s="23"/>
      <c r="AR4238" s="23"/>
      <c r="AS4238" s="23"/>
      <c r="AT4238" s="23"/>
      <c r="AU4238" s="23"/>
      <c r="AV4238" s="23"/>
      <c r="AW4238" s="23"/>
      <c r="AX4238" s="23"/>
      <c r="AY4238" s="23"/>
      <c r="AZ4238" s="23"/>
      <c r="BA4238" s="23"/>
      <c r="BB4238" s="23"/>
      <c r="BC4238" s="23"/>
      <c r="BD4238" s="23"/>
      <c r="BE4238" s="23"/>
      <c r="BF4238" s="23"/>
    </row>
    <row r="4239" spans="40:58">
      <c r="AN4239" s="23"/>
      <c r="AO4239" s="23"/>
      <c r="AP4239" s="23"/>
      <c r="AQ4239" s="23"/>
      <c r="AR4239" s="23"/>
      <c r="AS4239" s="23"/>
      <c r="AT4239" s="23"/>
      <c r="AU4239" s="23"/>
      <c r="AV4239" s="23"/>
      <c r="AW4239" s="23"/>
      <c r="AX4239" s="23"/>
      <c r="AY4239" s="23"/>
      <c r="AZ4239" s="23"/>
      <c r="BA4239" s="23"/>
      <c r="BB4239" s="23"/>
      <c r="BC4239" s="23"/>
      <c r="BD4239" s="23"/>
      <c r="BE4239" s="23"/>
      <c r="BF4239" s="23"/>
    </row>
    <row r="4240" spans="40:58">
      <c r="AN4240" s="23"/>
      <c r="AO4240" s="23"/>
      <c r="AP4240" s="23"/>
      <c r="AQ4240" s="23"/>
      <c r="AR4240" s="23"/>
      <c r="AS4240" s="23"/>
      <c r="AT4240" s="23"/>
      <c r="AU4240" s="23"/>
      <c r="AV4240" s="23"/>
      <c r="AW4240" s="23"/>
      <c r="AX4240" s="23"/>
      <c r="AY4240" s="23"/>
      <c r="AZ4240" s="23"/>
      <c r="BA4240" s="23"/>
      <c r="BB4240" s="23"/>
      <c r="BC4240" s="23"/>
      <c r="BD4240" s="23"/>
      <c r="BE4240" s="23"/>
      <c r="BF4240" s="23"/>
    </row>
    <row r="4241" spans="40:58">
      <c r="AN4241" s="23"/>
      <c r="AO4241" s="23"/>
      <c r="AP4241" s="23"/>
      <c r="AQ4241" s="23"/>
      <c r="AR4241" s="23"/>
      <c r="AS4241" s="23"/>
      <c r="AT4241" s="23"/>
      <c r="AU4241" s="23"/>
      <c r="AV4241" s="23"/>
      <c r="AW4241" s="23"/>
      <c r="AX4241" s="23"/>
      <c r="AY4241" s="23"/>
      <c r="AZ4241" s="23"/>
      <c r="BA4241" s="23"/>
      <c r="BB4241" s="23"/>
      <c r="BC4241" s="23"/>
      <c r="BD4241" s="23"/>
      <c r="BE4241" s="23"/>
      <c r="BF4241" s="23"/>
    </row>
    <row r="4242" spans="40:58">
      <c r="AN4242" s="23"/>
      <c r="AO4242" s="23"/>
      <c r="AP4242" s="23"/>
      <c r="AQ4242" s="23"/>
      <c r="AR4242" s="23"/>
      <c r="AS4242" s="23"/>
      <c r="AT4242" s="23"/>
      <c r="AU4242" s="23"/>
      <c r="AV4242" s="23"/>
      <c r="AW4242" s="23"/>
      <c r="AX4242" s="23"/>
      <c r="AY4242" s="23"/>
      <c r="AZ4242" s="23"/>
      <c r="BA4242" s="23"/>
      <c r="BB4242" s="23"/>
      <c r="BC4242" s="23"/>
      <c r="BD4242" s="23"/>
      <c r="BE4242" s="23"/>
      <c r="BF4242" s="23"/>
    </row>
    <row r="4243" spans="40:58">
      <c r="AN4243" s="23"/>
      <c r="AO4243" s="23"/>
      <c r="AP4243" s="23"/>
      <c r="AQ4243" s="23"/>
      <c r="AR4243" s="23"/>
      <c r="AS4243" s="23"/>
      <c r="AT4243" s="23"/>
      <c r="AU4243" s="23"/>
      <c r="AV4243" s="23"/>
      <c r="AW4243" s="23"/>
      <c r="AX4243" s="23"/>
      <c r="AY4243" s="23"/>
      <c r="AZ4243" s="23"/>
      <c r="BA4243" s="23"/>
      <c r="BB4243" s="23"/>
      <c r="BC4243" s="23"/>
      <c r="BD4243" s="23"/>
      <c r="BE4243" s="23"/>
      <c r="BF4243" s="23"/>
    </row>
    <row r="4244" spans="40:58">
      <c r="AN4244" s="23"/>
      <c r="AO4244" s="23"/>
      <c r="AP4244" s="23"/>
      <c r="AQ4244" s="23"/>
      <c r="AR4244" s="23"/>
      <c r="AS4244" s="23"/>
      <c r="AT4244" s="23"/>
      <c r="AU4244" s="23"/>
      <c r="AV4244" s="23"/>
      <c r="AW4244" s="23"/>
      <c r="AX4244" s="23"/>
      <c r="AY4244" s="23"/>
      <c r="AZ4244" s="23"/>
      <c r="BA4244" s="23"/>
      <c r="BB4244" s="23"/>
      <c r="BC4244" s="23"/>
      <c r="BD4244" s="23"/>
      <c r="BE4244" s="23"/>
      <c r="BF4244" s="23"/>
    </row>
    <row r="4245" spans="40:58">
      <c r="AN4245" s="23"/>
      <c r="AO4245" s="23"/>
      <c r="AP4245" s="23"/>
      <c r="AQ4245" s="23"/>
      <c r="AR4245" s="23"/>
      <c r="AS4245" s="23"/>
      <c r="AT4245" s="23"/>
      <c r="AU4245" s="23"/>
      <c r="AV4245" s="23"/>
      <c r="AW4245" s="23"/>
      <c r="AX4245" s="23"/>
      <c r="AY4245" s="23"/>
      <c r="AZ4245" s="23"/>
      <c r="BA4245" s="23"/>
      <c r="BB4245" s="23"/>
      <c r="BC4245" s="23"/>
      <c r="BD4245" s="23"/>
      <c r="BE4245" s="23"/>
      <c r="BF4245" s="23"/>
    </row>
    <row r="4246" spans="40:58">
      <c r="AN4246" s="23"/>
      <c r="AO4246" s="23"/>
      <c r="AP4246" s="23"/>
      <c r="AQ4246" s="23"/>
      <c r="AR4246" s="23"/>
      <c r="AS4246" s="23"/>
      <c r="AT4246" s="23"/>
      <c r="AU4246" s="23"/>
      <c r="AV4246" s="23"/>
      <c r="AW4246" s="23"/>
      <c r="AX4246" s="23"/>
      <c r="AY4246" s="23"/>
      <c r="AZ4246" s="23"/>
      <c r="BA4246" s="23"/>
      <c r="BB4246" s="23"/>
      <c r="BC4246" s="23"/>
      <c r="BD4246" s="23"/>
      <c r="BE4246" s="23"/>
      <c r="BF4246" s="23"/>
    </row>
    <row r="4247" spans="40:58">
      <c r="AN4247" s="23"/>
      <c r="AO4247" s="23"/>
      <c r="AP4247" s="23"/>
      <c r="AQ4247" s="23"/>
      <c r="AR4247" s="23"/>
      <c r="AS4247" s="23"/>
      <c r="AT4247" s="23"/>
      <c r="AU4247" s="23"/>
      <c r="AV4247" s="23"/>
      <c r="AW4247" s="23"/>
      <c r="AX4247" s="23"/>
      <c r="AY4247" s="23"/>
      <c r="AZ4247" s="23"/>
      <c r="BA4247" s="23"/>
      <c r="BB4247" s="23"/>
      <c r="BC4247" s="23"/>
      <c r="BD4247" s="23"/>
      <c r="BE4247" s="23"/>
      <c r="BF4247" s="23"/>
    </row>
    <row r="4248" spans="40:58">
      <c r="AN4248" s="23"/>
      <c r="AO4248" s="23"/>
      <c r="AP4248" s="23"/>
      <c r="AQ4248" s="23"/>
      <c r="AR4248" s="23"/>
      <c r="AS4248" s="23"/>
      <c r="AT4248" s="23"/>
      <c r="AU4248" s="23"/>
      <c r="AV4248" s="23"/>
      <c r="AW4248" s="23"/>
      <c r="AX4248" s="23"/>
      <c r="AY4248" s="23"/>
      <c r="AZ4248" s="23"/>
      <c r="BA4248" s="23"/>
      <c r="BB4248" s="23"/>
      <c r="BC4248" s="23"/>
      <c r="BD4248" s="23"/>
      <c r="BE4248" s="23"/>
      <c r="BF4248" s="23"/>
    </row>
    <row r="4249" spans="40:58">
      <c r="AN4249" s="23"/>
      <c r="AO4249" s="23"/>
      <c r="AP4249" s="23"/>
      <c r="AQ4249" s="23"/>
      <c r="AR4249" s="23"/>
      <c r="AS4249" s="23"/>
      <c r="AT4249" s="23"/>
      <c r="AU4249" s="23"/>
      <c r="AV4249" s="23"/>
      <c r="AW4249" s="23"/>
      <c r="AX4249" s="23"/>
      <c r="AY4249" s="23"/>
      <c r="AZ4249" s="23"/>
      <c r="BA4249" s="23"/>
      <c r="BB4249" s="23"/>
      <c r="BC4249" s="23"/>
      <c r="BD4249" s="23"/>
      <c r="BE4249" s="23"/>
      <c r="BF4249" s="23"/>
    </row>
    <row r="4250" spans="40:58">
      <c r="AN4250" s="23"/>
      <c r="AO4250" s="23"/>
      <c r="AP4250" s="23"/>
      <c r="AQ4250" s="23"/>
      <c r="AR4250" s="23"/>
      <c r="AS4250" s="23"/>
      <c r="AT4250" s="23"/>
      <c r="AU4250" s="23"/>
      <c r="AV4250" s="23"/>
      <c r="AW4250" s="23"/>
      <c r="AX4250" s="23"/>
      <c r="AY4250" s="23"/>
      <c r="AZ4250" s="23"/>
      <c r="BA4250" s="23"/>
      <c r="BB4250" s="23"/>
      <c r="BC4250" s="23"/>
      <c r="BD4250" s="23"/>
      <c r="BE4250" s="23"/>
      <c r="BF4250" s="23"/>
    </row>
    <row r="4251" spans="40:58">
      <c r="AN4251" s="23"/>
      <c r="AO4251" s="23"/>
      <c r="AP4251" s="23"/>
      <c r="AQ4251" s="23"/>
      <c r="AR4251" s="23"/>
      <c r="AS4251" s="23"/>
      <c r="AT4251" s="23"/>
      <c r="AU4251" s="23"/>
      <c r="AV4251" s="23"/>
      <c r="AW4251" s="23"/>
      <c r="AX4251" s="23"/>
      <c r="AY4251" s="23"/>
      <c r="AZ4251" s="23"/>
      <c r="BA4251" s="23"/>
      <c r="BB4251" s="23"/>
      <c r="BC4251" s="23"/>
      <c r="BD4251" s="23"/>
      <c r="BE4251" s="23"/>
      <c r="BF4251" s="23"/>
    </row>
    <row r="4252" spans="40:58">
      <c r="AN4252" s="23"/>
      <c r="AO4252" s="23"/>
      <c r="AP4252" s="23"/>
      <c r="AQ4252" s="23"/>
      <c r="AR4252" s="23"/>
      <c r="AS4252" s="23"/>
      <c r="AT4252" s="23"/>
      <c r="AU4252" s="23"/>
      <c r="AV4252" s="23"/>
      <c r="AW4252" s="23"/>
      <c r="AX4252" s="23"/>
      <c r="AY4252" s="23"/>
      <c r="AZ4252" s="23"/>
      <c r="BA4252" s="23"/>
      <c r="BB4252" s="23"/>
      <c r="BC4252" s="23"/>
      <c r="BD4252" s="23"/>
      <c r="BE4252" s="23"/>
      <c r="BF4252" s="23"/>
    </row>
    <row r="4253" spans="40:58">
      <c r="AN4253" s="23"/>
      <c r="AO4253" s="23"/>
      <c r="AP4253" s="23"/>
      <c r="AQ4253" s="23"/>
      <c r="AR4253" s="23"/>
      <c r="AS4253" s="23"/>
      <c r="AT4253" s="23"/>
      <c r="AU4253" s="23"/>
      <c r="AV4253" s="23"/>
      <c r="AW4253" s="23"/>
      <c r="AX4253" s="23"/>
      <c r="AY4253" s="23"/>
      <c r="AZ4253" s="23"/>
      <c r="BA4253" s="23"/>
      <c r="BB4253" s="23"/>
      <c r="BC4253" s="23"/>
      <c r="BD4253" s="23"/>
      <c r="BE4253" s="23"/>
      <c r="BF4253" s="23"/>
    </row>
    <row r="4254" spans="40:58">
      <c r="AN4254" s="23"/>
      <c r="AO4254" s="23"/>
      <c r="AP4254" s="23"/>
      <c r="AQ4254" s="23"/>
      <c r="AR4254" s="23"/>
      <c r="AS4254" s="23"/>
      <c r="AT4254" s="23"/>
      <c r="AU4254" s="23"/>
      <c r="AV4254" s="23"/>
      <c r="AW4254" s="23"/>
      <c r="AX4254" s="23"/>
      <c r="AY4254" s="23"/>
      <c r="AZ4254" s="23"/>
      <c r="BA4254" s="23"/>
      <c r="BB4254" s="23"/>
      <c r="BC4254" s="23"/>
      <c r="BD4254" s="23"/>
      <c r="BE4254" s="23"/>
      <c r="BF4254" s="23"/>
    </row>
    <row r="4255" spans="40:58">
      <c r="AN4255" s="23"/>
      <c r="AO4255" s="23"/>
      <c r="AP4255" s="23"/>
      <c r="AQ4255" s="23"/>
      <c r="AR4255" s="23"/>
      <c r="AS4255" s="23"/>
      <c r="AT4255" s="23"/>
      <c r="AU4255" s="23"/>
      <c r="AV4255" s="23"/>
      <c r="AW4255" s="23"/>
      <c r="AX4255" s="23"/>
      <c r="AY4255" s="23"/>
      <c r="AZ4255" s="23"/>
      <c r="BA4255" s="23"/>
      <c r="BB4255" s="23"/>
      <c r="BC4255" s="23"/>
      <c r="BD4255" s="23"/>
      <c r="BE4255" s="23"/>
      <c r="BF4255" s="23"/>
    </row>
    <row r="4256" spans="40:58">
      <c r="AN4256" s="23"/>
      <c r="AO4256" s="23"/>
      <c r="AP4256" s="23"/>
      <c r="AQ4256" s="23"/>
      <c r="AR4256" s="23"/>
      <c r="AS4256" s="23"/>
      <c r="AT4256" s="23"/>
      <c r="AU4256" s="23"/>
      <c r="AV4256" s="23"/>
      <c r="AW4256" s="23"/>
      <c r="AX4256" s="23"/>
      <c r="AY4256" s="23"/>
      <c r="AZ4256" s="23"/>
      <c r="BA4256" s="23"/>
      <c r="BB4256" s="23"/>
      <c r="BC4256" s="23"/>
      <c r="BD4256" s="23"/>
      <c r="BE4256" s="23"/>
      <c r="BF4256" s="23"/>
    </row>
    <row r="4257" spans="40:58">
      <c r="AN4257" s="23"/>
      <c r="AO4257" s="23"/>
      <c r="AP4257" s="23"/>
      <c r="AQ4257" s="23"/>
      <c r="AR4257" s="23"/>
      <c r="AS4257" s="23"/>
      <c r="AT4257" s="23"/>
      <c r="AU4257" s="23"/>
      <c r="AV4257" s="23"/>
      <c r="AW4257" s="23"/>
      <c r="AX4257" s="23"/>
      <c r="AY4257" s="23"/>
      <c r="AZ4257" s="23"/>
      <c r="BA4257" s="23"/>
      <c r="BB4257" s="23"/>
      <c r="BC4257" s="23"/>
      <c r="BD4257" s="23"/>
      <c r="BE4257" s="23"/>
      <c r="BF4257" s="23"/>
    </row>
    <row r="4258" spans="40:58">
      <c r="AN4258" s="23"/>
      <c r="AO4258" s="23"/>
      <c r="AP4258" s="23"/>
      <c r="AQ4258" s="23"/>
      <c r="AR4258" s="23"/>
      <c r="AS4258" s="23"/>
      <c r="AT4258" s="23"/>
      <c r="AU4258" s="23"/>
      <c r="AV4258" s="23"/>
      <c r="AW4258" s="23"/>
      <c r="AX4258" s="23"/>
      <c r="AY4258" s="23"/>
      <c r="AZ4258" s="23"/>
      <c r="BA4258" s="23"/>
      <c r="BB4258" s="23"/>
      <c r="BC4258" s="23"/>
      <c r="BD4258" s="23"/>
      <c r="BE4258" s="23"/>
      <c r="BF4258" s="23"/>
    </row>
    <row r="4259" spans="40:58">
      <c r="AN4259" s="23"/>
      <c r="AO4259" s="23"/>
      <c r="AP4259" s="23"/>
      <c r="AQ4259" s="23"/>
      <c r="AR4259" s="23"/>
      <c r="AS4259" s="23"/>
      <c r="AT4259" s="23"/>
      <c r="AU4259" s="23"/>
      <c r="AV4259" s="23"/>
      <c r="AW4259" s="23"/>
      <c r="AX4259" s="23"/>
      <c r="AY4259" s="23"/>
      <c r="AZ4259" s="23"/>
      <c r="BA4259" s="23"/>
      <c r="BB4259" s="23"/>
      <c r="BC4259" s="23"/>
      <c r="BD4259" s="23"/>
      <c r="BE4259" s="23"/>
      <c r="BF4259" s="23"/>
    </row>
    <row r="4260" spans="40:58">
      <c r="AN4260" s="23"/>
      <c r="AO4260" s="23"/>
      <c r="AP4260" s="23"/>
      <c r="AQ4260" s="23"/>
      <c r="AR4260" s="23"/>
      <c r="AS4260" s="23"/>
      <c r="AT4260" s="23"/>
      <c r="AU4260" s="23"/>
      <c r="AV4260" s="23"/>
      <c r="AW4260" s="23"/>
      <c r="AX4260" s="23"/>
      <c r="AY4260" s="23"/>
      <c r="AZ4260" s="23"/>
      <c r="BA4260" s="23"/>
      <c r="BB4260" s="23"/>
      <c r="BC4260" s="23"/>
      <c r="BD4260" s="23"/>
      <c r="BE4260" s="23"/>
      <c r="BF4260" s="23"/>
    </row>
    <row r="4261" spans="40:58">
      <c r="AN4261" s="23"/>
      <c r="AO4261" s="23"/>
      <c r="AP4261" s="23"/>
      <c r="AQ4261" s="23"/>
      <c r="AR4261" s="23"/>
      <c r="AS4261" s="23"/>
      <c r="AT4261" s="23"/>
      <c r="AU4261" s="23"/>
      <c r="AV4261" s="23"/>
      <c r="AW4261" s="23"/>
      <c r="AX4261" s="23"/>
      <c r="AY4261" s="23"/>
      <c r="AZ4261" s="23"/>
      <c r="BA4261" s="23"/>
      <c r="BB4261" s="23"/>
      <c r="BC4261" s="23"/>
      <c r="BD4261" s="23"/>
      <c r="BE4261" s="23"/>
      <c r="BF4261" s="23"/>
    </row>
    <row r="4262" spans="40:58">
      <c r="AN4262" s="23"/>
      <c r="AO4262" s="23"/>
      <c r="AP4262" s="23"/>
      <c r="AQ4262" s="23"/>
      <c r="AR4262" s="23"/>
      <c r="AS4262" s="23"/>
      <c r="AT4262" s="23"/>
      <c r="AU4262" s="23"/>
      <c r="AV4262" s="23"/>
      <c r="AW4262" s="23"/>
      <c r="AX4262" s="23"/>
      <c r="AY4262" s="23"/>
      <c r="AZ4262" s="23"/>
      <c r="BA4262" s="23"/>
      <c r="BB4262" s="23"/>
      <c r="BC4262" s="23"/>
      <c r="BD4262" s="23"/>
      <c r="BE4262" s="23"/>
      <c r="BF4262" s="23"/>
    </row>
    <row r="4263" spans="40:58">
      <c r="AN4263" s="23"/>
      <c r="AO4263" s="23"/>
      <c r="AP4263" s="23"/>
      <c r="AQ4263" s="23"/>
      <c r="AR4263" s="23"/>
      <c r="AS4263" s="23"/>
      <c r="AT4263" s="23"/>
      <c r="AU4263" s="23"/>
      <c r="AV4263" s="23"/>
      <c r="AW4263" s="23"/>
      <c r="AX4263" s="23"/>
      <c r="AY4263" s="23"/>
      <c r="AZ4263" s="23"/>
      <c r="BA4263" s="23"/>
      <c r="BB4263" s="23"/>
      <c r="BC4263" s="23"/>
      <c r="BD4263" s="23"/>
      <c r="BE4263" s="23"/>
      <c r="BF4263" s="23"/>
    </row>
    <row r="4264" spans="40:58">
      <c r="AN4264" s="23"/>
      <c r="AO4264" s="23"/>
      <c r="AP4264" s="23"/>
      <c r="AQ4264" s="23"/>
      <c r="AR4264" s="23"/>
      <c r="AS4264" s="23"/>
      <c r="AT4264" s="23"/>
      <c r="AU4264" s="23"/>
      <c r="AV4264" s="23"/>
      <c r="AW4264" s="23"/>
      <c r="AX4264" s="23"/>
      <c r="AY4264" s="23"/>
      <c r="AZ4264" s="23"/>
      <c r="BA4264" s="23"/>
      <c r="BB4264" s="23"/>
      <c r="BC4264" s="23"/>
      <c r="BD4264" s="23"/>
      <c r="BE4264" s="23"/>
      <c r="BF4264" s="23"/>
    </row>
    <row r="4265" spans="40:58">
      <c r="AN4265" s="23"/>
      <c r="AO4265" s="23"/>
      <c r="AP4265" s="23"/>
      <c r="AQ4265" s="23"/>
      <c r="AR4265" s="23"/>
      <c r="AS4265" s="23"/>
      <c r="AT4265" s="23"/>
      <c r="AU4265" s="23"/>
      <c r="AV4265" s="23"/>
      <c r="AW4265" s="23"/>
      <c r="AX4265" s="23"/>
      <c r="AY4265" s="23"/>
      <c r="AZ4265" s="23"/>
      <c r="BA4265" s="23"/>
      <c r="BB4265" s="23"/>
      <c r="BC4265" s="23"/>
      <c r="BD4265" s="23"/>
      <c r="BE4265" s="23"/>
      <c r="BF4265" s="23"/>
    </row>
    <row r="4266" spans="40:58">
      <c r="AN4266" s="23"/>
      <c r="AO4266" s="23"/>
      <c r="AP4266" s="23"/>
      <c r="AQ4266" s="23"/>
      <c r="AR4266" s="23"/>
      <c r="AS4266" s="23"/>
      <c r="AT4266" s="23"/>
      <c r="AU4266" s="23"/>
      <c r="AV4266" s="23"/>
      <c r="AW4266" s="23"/>
      <c r="AX4266" s="23"/>
      <c r="AY4266" s="23"/>
      <c r="AZ4266" s="23"/>
      <c r="BA4266" s="23"/>
      <c r="BB4266" s="23"/>
      <c r="BC4266" s="23"/>
      <c r="BD4266" s="23"/>
      <c r="BE4266" s="23"/>
      <c r="BF4266" s="23"/>
    </row>
    <row r="4267" spans="40:58">
      <c r="AN4267" s="23"/>
      <c r="AO4267" s="23"/>
      <c r="AP4267" s="23"/>
      <c r="AQ4267" s="23"/>
      <c r="AR4267" s="23"/>
      <c r="AS4267" s="23"/>
      <c r="AT4267" s="23"/>
      <c r="AU4267" s="23"/>
      <c r="AV4267" s="23"/>
      <c r="AW4267" s="23"/>
      <c r="AX4267" s="23"/>
      <c r="AY4267" s="23"/>
      <c r="AZ4267" s="23"/>
      <c r="BA4267" s="23"/>
      <c r="BB4267" s="23"/>
      <c r="BC4267" s="23"/>
      <c r="BD4267" s="23"/>
      <c r="BE4267" s="23"/>
      <c r="BF4267" s="23"/>
    </row>
    <row r="4268" spans="40:58">
      <c r="AN4268" s="23"/>
      <c r="AO4268" s="23"/>
      <c r="AP4268" s="23"/>
      <c r="AQ4268" s="23"/>
      <c r="AR4268" s="23"/>
      <c r="AS4268" s="23"/>
      <c r="AT4268" s="23"/>
      <c r="AU4268" s="23"/>
      <c r="AV4268" s="23"/>
      <c r="AW4268" s="23"/>
      <c r="AX4268" s="23"/>
      <c r="AY4268" s="23"/>
      <c r="AZ4268" s="23"/>
      <c r="BA4268" s="23"/>
      <c r="BB4268" s="23"/>
      <c r="BC4268" s="23"/>
      <c r="BD4268" s="23"/>
      <c r="BE4268" s="23"/>
      <c r="BF4268" s="23"/>
    </row>
    <row r="4269" spans="40:58">
      <c r="AN4269" s="23"/>
      <c r="AO4269" s="23"/>
      <c r="AP4269" s="23"/>
      <c r="AQ4269" s="23"/>
      <c r="AR4269" s="23"/>
      <c r="AS4269" s="23"/>
      <c r="AT4269" s="23"/>
      <c r="AU4269" s="23"/>
      <c r="AV4269" s="23"/>
      <c r="AW4269" s="23"/>
      <c r="AX4269" s="23"/>
      <c r="AY4269" s="23"/>
      <c r="AZ4269" s="23"/>
      <c r="BA4269" s="23"/>
      <c r="BB4269" s="23"/>
      <c r="BC4269" s="23"/>
      <c r="BD4269" s="23"/>
      <c r="BE4269" s="23"/>
      <c r="BF4269" s="23"/>
    </row>
    <row r="4270" spans="40:58">
      <c r="AN4270" s="23"/>
      <c r="AO4270" s="23"/>
      <c r="AP4270" s="23"/>
      <c r="AQ4270" s="23"/>
      <c r="AR4270" s="23"/>
      <c r="AS4270" s="23"/>
      <c r="AT4270" s="23"/>
      <c r="AU4270" s="23"/>
      <c r="AV4270" s="23"/>
      <c r="AW4270" s="23"/>
      <c r="AX4270" s="23"/>
      <c r="AY4270" s="23"/>
      <c r="AZ4270" s="23"/>
      <c r="BA4270" s="23"/>
      <c r="BB4270" s="23"/>
      <c r="BC4270" s="23"/>
      <c r="BD4270" s="23"/>
      <c r="BE4270" s="23"/>
      <c r="BF4270" s="23"/>
    </row>
    <row r="4271" spans="40:58">
      <c r="AN4271" s="23"/>
      <c r="AO4271" s="23"/>
      <c r="AP4271" s="23"/>
      <c r="AQ4271" s="23"/>
      <c r="AR4271" s="23"/>
      <c r="AS4271" s="23"/>
      <c r="AT4271" s="23"/>
      <c r="AU4271" s="23"/>
      <c r="AV4271" s="23"/>
      <c r="AW4271" s="23"/>
      <c r="AX4271" s="23"/>
      <c r="AY4271" s="23"/>
      <c r="AZ4271" s="23"/>
      <c r="BA4271" s="23"/>
      <c r="BB4271" s="23"/>
      <c r="BC4271" s="23"/>
      <c r="BD4271" s="23"/>
      <c r="BE4271" s="23"/>
      <c r="BF4271" s="23"/>
    </row>
    <row r="4272" spans="40:58">
      <c r="AN4272" s="23"/>
      <c r="AO4272" s="23"/>
      <c r="AP4272" s="23"/>
      <c r="AQ4272" s="23"/>
      <c r="AR4272" s="23"/>
      <c r="AS4272" s="23"/>
      <c r="AT4272" s="23"/>
      <c r="AU4272" s="23"/>
      <c r="AV4272" s="23"/>
      <c r="AW4272" s="23"/>
      <c r="AX4272" s="23"/>
      <c r="AY4272" s="23"/>
      <c r="AZ4272" s="23"/>
      <c r="BA4272" s="23"/>
      <c r="BB4272" s="23"/>
      <c r="BC4272" s="23"/>
      <c r="BD4272" s="23"/>
      <c r="BE4272" s="23"/>
      <c r="BF4272" s="23"/>
    </row>
    <row r="4273" spans="40:58">
      <c r="AN4273" s="23"/>
      <c r="AO4273" s="23"/>
      <c r="AP4273" s="23"/>
      <c r="AQ4273" s="23"/>
      <c r="AR4273" s="23"/>
      <c r="AS4273" s="23"/>
      <c r="AT4273" s="23"/>
      <c r="AU4273" s="23"/>
      <c r="AV4273" s="23"/>
      <c r="AW4273" s="23"/>
      <c r="AX4273" s="23"/>
      <c r="AY4273" s="23"/>
      <c r="AZ4273" s="23"/>
      <c r="BA4273" s="23"/>
      <c r="BB4273" s="23"/>
      <c r="BC4273" s="23"/>
      <c r="BD4273" s="23"/>
      <c r="BE4273" s="23"/>
      <c r="BF4273" s="23"/>
    </row>
    <row r="4274" spans="40:58">
      <c r="AN4274" s="23"/>
      <c r="AO4274" s="23"/>
      <c r="AP4274" s="23"/>
      <c r="AQ4274" s="23"/>
      <c r="AR4274" s="23"/>
      <c r="AS4274" s="23"/>
      <c r="AT4274" s="23"/>
      <c r="AU4274" s="23"/>
      <c r="AV4274" s="23"/>
      <c r="AW4274" s="23"/>
      <c r="AX4274" s="23"/>
      <c r="AY4274" s="23"/>
      <c r="AZ4274" s="23"/>
      <c r="BA4274" s="23"/>
      <c r="BB4274" s="23"/>
      <c r="BC4274" s="23"/>
      <c r="BD4274" s="23"/>
      <c r="BE4274" s="23"/>
      <c r="BF4274" s="23"/>
    </row>
    <row r="4275" spans="40:58">
      <c r="AN4275" s="23"/>
      <c r="AO4275" s="23"/>
      <c r="AP4275" s="23"/>
      <c r="AQ4275" s="23"/>
      <c r="AR4275" s="23"/>
      <c r="AS4275" s="23"/>
      <c r="AT4275" s="23"/>
      <c r="AU4275" s="23"/>
      <c r="AV4275" s="23"/>
      <c r="AW4275" s="23"/>
      <c r="AX4275" s="23"/>
      <c r="AY4275" s="23"/>
      <c r="AZ4275" s="23"/>
      <c r="BA4275" s="23"/>
      <c r="BB4275" s="23"/>
      <c r="BC4275" s="23"/>
      <c r="BD4275" s="23"/>
      <c r="BE4275" s="23"/>
      <c r="BF4275" s="23"/>
    </row>
    <row r="4276" spans="40:58">
      <c r="AN4276" s="23"/>
      <c r="AO4276" s="23"/>
      <c r="AP4276" s="23"/>
      <c r="AQ4276" s="23"/>
      <c r="AR4276" s="23"/>
      <c r="AS4276" s="23"/>
      <c r="AT4276" s="23"/>
      <c r="AU4276" s="23"/>
      <c r="AV4276" s="23"/>
      <c r="AW4276" s="23"/>
      <c r="AX4276" s="23"/>
      <c r="AY4276" s="23"/>
      <c r="AZ4276" s="23"/>
      <c r="BA4276" s="23"/>
      <c r="BB4276" s="23"/>
      <c r="BC4276" s="23"/>
      <c r="BD4276" s="23"/>
      <c r="BE4276" s="23"/>
      <c r="BF4276" s="23"/>
    </row>
    <row r="4277" spans="40:58">
      <c r="AN4277" s="23"/>
      <c r="AO4277" s="23"/>
      <c r="AP4277" s="23"/>
      <c r="AQ4277" s="23"/>
      <c r="AR4277" s="23"/>
      <c r="AS4277" s="23"/>
      <c r="AT4277" s="23"/>
      <c r="AU4277" s="23"/>
      <c r="AV4277" s="23"/>
      <c r="AW4277" s="23"/>
      <c r="AX4277" s="23"/>
      <c r="AY4277" s="23"/>
      <c r="AZ4277" s="23"/>
      <c r="BA4277" s="23"/>
      <c r="BB4277" s="23"/>
      <c r="BC4277" s="23"/>
      <c r="BD4277" s="23"/>
      <c r="BE4277" s="23"/>
      <c r="BF4277" s="23"/>
    </row>
    <row r="4278" spans="40:58">
      <c r="AN4278" s="23"/>
      <c r="AO4278" s="23"/>
      <c r="AP4278" s="23"/>
      <c r="AQ4278" s="23"/>
      <c r="AR4278" s="23"/>
      <c r="AS4278" s="23"/>
      <c r="AT4278" s="23"/>
      <c r="AU4278" s="23"/>
      <c r="AV4278" s="23"/>
      <c r="AW4278" s="23"/>
      <c r="AX4278" s="23"/>
      <c r="AY4278" s="23"/>
      <c r="AZ4278" s="23"/>
      <c r="BA4278" s="23"/>
      <c r="BB4278" s="23"/>
      <c r="BC4278" s="23"/>
      <c r="BD4278" s="23"/>
      <c r="BE4278" s="23"/>
      <c r="BF4278" s="23"/>
    </row>
    <row r="4279" spans="40:58">
      <c r="AN4279" s="23"/>
      <c r="AO4279" s="23"/>
      <c r="AP4279" s="23"/>
      <c r="AQ4279" s="23"/>
      <c r="AR4279" s="23"/>
      <c r="AS4279" s="23"/>
      <c r="AT4279" s="23"/>
      <c r="AU4279" s="23"/>
      <c r="AV4279" s="23"/>
      <c r="AW4279" s="23"/>
      <c r="AX4279" s="23"/>
      <c r="AY4279" s="23"/>
      <c r="AZ4279" s="23"/>
      <c r="BA4279" s="23"/>
      <c r="BB4279" s="23"/>
      <c r="BC4279" s="23"/>
      <c r="BD4279" s="23"/>
      <c r="BE4279" s="23"/>
      <c r="BF4279" s="23"/>
    </row>
    <row r="4280" spans="40:58">
      <c r="AN4280" s="23"/>
      <c r="AO4280" s="23"/>
      <c r="AP4280" s="23"/>
      <c r="AQ4280" s="23"/>
      <c r="AR4280" s="23"/>
      <c r="AS4280" s="23"/>
      <c r="AT4280" s="23"/>
      <c r="AU4280" s="23"/>
      <c r="AV4280" s="23"/>
      <c r="AW4280" s="23"/>
      <c r="AX4280" s="23"/>
      <c r="AY4280" s="23"/>
      <c r="AZ4280" s="23"/>
      <c r="BA4280" s="23"/>
      <c r="BB4280" s="23"/>
      <c r="BC4280" s="23"/>
      <c r="BD4280" s="23"/>
      <c r="BE4280" s="23"/>
      <c r="BF4280" s="23"/>
    </row>
    <row r="4281" spans="40:58">
      <c r="AN4281" s="23"/>
      <c r="AO4281" s="23"/>
      <c r="AP4281" s="23"/>
      <c r="AQ4281" s="23"/>
      <c r="AR4281" s="23"/>
      <c r="AS4281" s="23"/>
      <c r="AT4281" s="23"/>
      <c r="AU4281" s="23"/>
      <c r="AV4281" s="23"/>
      <c r="AW4281" s="23"/>
      <c r="AX4281" s="23"/>
      <c r="AY4281" s="23"/>
      <c r="AZ4281" s="23"/>
      <c r="BA4281" s="23"/>
      <c r="BB4281" s="23"/>
      <c r="BC4281" s="23"/>
      <c r="BD4281" s="23"/>
      <c r="BE4281" s="23"/>
      <c r="BF4281" s="23"/>
    </row>
    <row r="4282" spans="40:58">
      <c r="AN4282" s="23"/>
      <c r="AO4282" s="23"/>
      <c r="AP4282" s="23"/>
      <c r="AQ4282" s="23"/>
      <c r="AR4282" s="23"/>
      <c r="AS4282" s="23"/>
      <c r="AT4282" s="23"/>
      <c r="AU4282" s="23"/>
      <c r="AV4282" s="23"/>
      <c r="AW4282" s="23"/>
      <c r="AX4282" s="23"/>
      <c r="AY4282" s="23"/>
      <c r="AZ4282" s="23"/>
      <c r="BA4282" s="23"/>
      <c r="BB4282" s="23"/>
      <c r="BC4282" s="23"/>
      <c r="BD4282" s="23"/>
      <c r="BE4282" s="23"/>
      <c r="BF4282" s="23"/>
    </row>
    <row r="4283" spans="40:58">
      <c r="AN4283" s="23"/>
      <c r="AO4283" s="23"/>
      <c r="AP4283" s="23"/>
      <c r="AQ4283" s="23"/>
      <c r="AR4283" s="23"/>
      <c r="AS4283" s="23"/>
      <c r="AT4283" s="23"/>
      <c r="AU4283" s="23"/>
      <c r="AV4283" s="23"/>
      <c r="AW4283" s="23"/>
      <c r="AX4283" s="23"/>
      <c r="AY4283" s="23"/>
      <c r="AZ4283" s="23"/>
      <c r="BA4283" s="23"/>
      <c r="BB4283" s="23"/>
      <c r="BC4283" s="23"/>
      <c r="BD4283" s="23"/>
      <c r="BE4283" s="23"/>
      <c r="BF4283" s="23"/>
    </row>
    <row r="4284" spans="40:58">
      <c r="AN4284" s="23"/>
      <c r="AO4284" s="23"/>
      <c r="AP4284" s="23"/>
      <c r="AQ4284" s="23"/>
      <c r="AR4284" s="23"/>
      <c r="AS4284" s="23"/>
      <c r="AT4284" s="23"/>
      <c r="AU4284" s="23"/>
      <c r="AV4284" s="23"/>
      <c r="AW4284" s="23"/>
      <c r="AX4284" s="23"/>
      <c r="AY4284" s="23"/>
      <c r="AZ4284" s="23"/>
      <c r="BA4284" s="23"/>
      <c r="BB4284" s="23"/>
      <c r="BC4284" s="23"/>
      <c r="BD4284" s="23"/>
      <c r="BE4284" s="23"/>
      <c r="BF4284" s="23"/>
    </row>
    <row r="4285" spans="40:58">
      <c r="AN4285" s="23"/>
      <c r="AO4285" s="23"/>
      <c r="AP4285" s="23"/>
      <c r="AQ4285" s="23"/>
      <c r="AR4285" s="23"/>
      <c r="AS4285" s="23"/>
      <c r="AT4285" s="23"/>
      <c r="AU4285" s="23"/>
      <c r="AV4285" s="23"/>
      <c r="AW4285" s="23"/>
      <c r="AX4285" s="23"/>
      <c r="AY4285" s="23"/>
      <c r="AZ4285" s="23"/>
      <c r="BA4285" s="23"/>
      <c r="BB4285" s="23"/>
      <c r="BC4285" s="23"/>
      <c r="BD4285" s="23"/>
      <c r="BE4285" s="23"/>
      <c r="BF4285" s="23"/>
    </row>
    <row r="4286" spans="40:58">
      <c r="AN4286" s="23"/>
      <c r="AO4286" s="23"/>
      <c r="AP4286" s="23"/>
      <c r="AQ4286" s="23"/>
      <c r="AR4286" s="23"/>
      <c r="AS4286" s="23"/>
      <c r="AT4286" s="23"/>
      <c r="AU4286" s="23"/>
      <c r="AV4286" s="23"/>
      <c r="AW4286" s="23"/>
      <c r="AX4286" s="23"/>
      <c r="AY4286" s="23"/>
      <c r="AZ4286" s="23"/>
      <c r="BA4286" s="23"/>
      <c r="BB4286" s="23"/>
      <c r="BC4286" s="23"/>
      <c r="BD4286" s="23"/>
      <c r="BE4286" s="23"/>
      <c r="BF4286" s="23"/>
    </row>
    <row r="4287" spans="40:58">
      <c r="AN4287" s="23"/>
      <c r="AO4287" s="23"/>
      <c r="AP4287" s="23"/>
      <c r="AQ4287" s="23"/>
      <c r="AR4287" s="23"/>
      <c r="AS4287" s="23"/>
      <c r="AT4287" s="23"/>
      <c r="AU4287" s="23"/>
      <c r="AV4287" s="23"/>
      <c r="AW4287" s="23"/>
      <c r="AX4287" s="23"/>
      <c r="AY4287" s="23"/>
      <c r="AZ4287" s="23"/>
      <c r="BA4287" s="23"/>
      <c r="BB4287" s="23"/>
      <c r="BC4287" s="23"/>
      <c r="BD4287" s="23"/>
      <c r="BE4287" s="23"/>
      <c r="BF4287" s="23"/>
    </row>
    <row r="4288" spans="40:58">
      <c r="AN4288" s="23"/>
      <c r="AO4288" s="23"/>
      <c r="AP4288" s="23"/>
      <c r="AQ4288" s="23"/>
      <c r="AR4288" s="23"/>
      <c r="AS4288" s="23"/>
      <c r="AT4288" s="23"/>
      <c r="AU4288" s="23"/>
      <c r="AV4288" s="23"/>
      <c r="AW4288" s="23"/>
      <c r="AX4288" s="23"/>
      <c r="AY4288" s="23"/>
      <c r="AZ4288" s="23"/>
      <c r="BA4288" s="23"/>
      <c r="BB4288" s="23"/>
      <c r="BC4288" s="23"/>
      <c r="BD4288" s="23"/>
      <c r="BE4288" s="23"/>
      <c r="BF4288" s="23"/>
    </row>
    <row r="4289" spans="40:58">
      <c r="AN4289" s="23"/>
      <c r="AO4289" s="23"/>
      <c r="AP4289" s="23"/>
      <c r="AQ4289" s="23"/>
      <c r="AR4289" s="23"/>
      <c r="AS4289" s="23"/>
      <c r="AT4289" s="23"/>
      <c r="AU4289" s="23"/>
      <c r="AV4289" s="23"/>
      <c r="AW4289" s="23"/>
      <c r="AX4289" s="23"/>
      <c r="AY4289" s="23"/>
      <c r="AZ4289" s="23"/>
      <c r="BA4289" s="23"/>
      <c r="BB4289" s="23"/>
      <c r="BC4289" s="23"/>
      <c r="BD4289" s="23"/>
      <c r="BE4289" s="23"/>
      <c r="BF4289" s="23"/>
    </row>
    <row r="4290" spans="40:58">
      <c r="AN4290" s="23"/>
      <c r="AO4290" s="23"/>
      <c r="AP4290" s="23"/>
      <c r="AQ4290" s="23"/>
      <c r="AR4290" s="23"/>
      <c r="AS4290" s="23"/>
      <c r="AT4290" s="23"/>
      <c r="AU4290" s="23"/>
      <c r="AV4290" s="23"/>
      <c r="AW4290" s="23"/>
      <c r="AX4290" s="23"/>
      <c r="AY4290" s="23"/>
      <c r="AZ4290" s="23"/>
      <c r="BA4290" s="23"/>
      <c r="BB4290" s="23"/>
      <c r="BC4290" s="23"/>
      <c r="BD4290" s="23"/>
      <c r="BE4290" s="23"/>
      <c r="BF4290" s="23"/>
    </row>
    <row r="4291" spans="40:58">
      <c r="AN4291" s="23"/>
      <c r="AO4291" s="23"/>
      <c r="AP4291" s="23"/>
      <c r="AQ4291" s="23"/>
      <c r="AR4291" s="23"/>
      <c r="AS4291" s="23"/>
      <c r="AT4291" s="23"/>
      <c r="AU4291" s="23"/>
      <c r="AV4291" s="23"/>
      <c r="AW4291" s="23"/>
      <c r="AX4291" s="23"/>
      <c r="AY4291" s="23"/>
      <c r="AZ4291" s="23"/>
      <c r="BA4291" s="23"/>
      <c r="BB4291" s="23"/>
      <c r="BC4291" s="23"/>
      <c r="BD4291" s="23"/>
      <c r="BE4291" s="23"/>
      <c r="BF4291" s="23"/>
    </row>
    <row r="4292" spans="40:58">
      <c r="AN4292" s="23"/>
      <c r="AO4292" s="23"/>
      <c r="AP4292" s="23"/>
      <c r="AQ4292" s="23"/>
      <c r="AR4292" s="23"/>
      <c r="AS4292" s="23"/>
      <c r="AT4292" s="23"/>
      <c r="AU4292" s="23"/>
      <c r="AV4292" s="23"/>
      <c r="AW4292" s="23"/>
      <c r="AX4292" s="23"/>
      <c r="AY4292" s="23"/>
      <c r="AZ4292" s="23"/>
      <c r="BA4292" s="23"/>
      <c r="BB4292" s="23"/>
      <c r="BC4292" s="23"/>
      <c r="BD4292" s="23"/>
      <c r="BE4292" s="23"/>
      <c r="BF4292" s="23"/>
    </row>
    <row r="4293" spans="40:58">
      <c r="AN4293" s="23"/>
      <c r="AO4293" s="23"/>
      <c r="AP4293" s="23"/>
      <c r="AQ4293" s="23"/>
      <c r="AR4293" s="23"/>
      <c r="AS4293" s="23"/>
      <c r="AT4293" s="23"/>
      <c r="AU4293" s="23"/>
      <c r="AV4293" s="23"/>
      <c r="AW4293" s="23"/>
      <c r="AX4293" s="23"/>
      <c r="AY4293" s="23"/>
      <c r="AZ4293" s="23"/>
      <c r="BA4293" s="23"/>
      <c r="BB4293" s="23"/>
      <c r="BC4293" s="23"/>
      <c r="BD4293" s="23"/>
      <c r="BE4293" s="23"/>
      <c r="BF4293" s="23"/>
    </row>
    <row r="4294" spans="40:58">
      <c r="AN4294" s="23"/>
      <c r="AO4294" s="23"/>
      <c r="AP4294" s="23"/>
      <c r="AQ4294" s="23"/>
      <c r="AR4294" s="23"/>
      <c r="AS4294" s="23"/>
      <c r="AT4294" s="23"/>
      <c r="AU4294" s="23"/>
      <c r="AV4294" s="23"/>
      <c r="AW4294" s="23"/>
      <c r="AX4294" s="23"/>
      <c r="AY4294" s="23"/>
      <c r="AZ4294" s="23"/>
      <c r="BA4294" s="23"/>
      <c r="BB4294" s="23"/>
      <c r="BC4294" s="23"/>
      <c r="BD4294" s="23"/>
      <c r="BE4294" s="23"/>
      <c r="BF4294" s="23"/>
    </row>
    <row r="4295" spans="40:58">
      <c r="AN4295" s="23"/>
      <c r="AO4295" s="23"/>
      <c r="AP4295" s="23"/>
      <c r="AQ4295" s="23"/>
      <c r="AR4295" s="23"/>
      <c r="AS4295" s="23"/>
      <c r="AT4295" s="23"/>
      <c r="AU4295" s="23"/>
      <c r="AV4295" s="23"/>
      <c r="AW4295" s="23"/>
      <c r="AX4295" s="23"/>
      <c r="AY4295" s="23"/>
      <c r="AZ4295" s="23"/>
      <c r="BA4295" s="23"/>
      <c r="BB4295" s="23"/>
      <c r="BC4295" s="23"/>
      <c r="BD4295" s="23"/>
      <c r="BE4295" s="23"/>
      <c r="BF4295" s="23"/>
    </row>
    <row r="4296" spans="40:58">
      <c r="AN4296" s="23"/>
      <c r="AO4296" s="23"/>
      <c r="AP4296" s="23"/>
      <c r="AQ4296" s="23"/>
      <c r="AR4296" s="23"/>
      <c r="AS4296" s="23"/>
      <c r="AT4296" s="23"/>
      <c r="AU4296" s="23"/>
      <c r="AV4296" s="23"/>
      <c r="AW4296" s="23"/>
      <c r="AX4296" s="23"/>
      <c r="AY4296" s="23"/>
      <c r="AZ4296" s="23"/>
      <c r="BA4296" s="23"/>
      <c r="BB4296" s="23"/>
      <c r="BC4296" s="23"/>
      <c r="BD4296" s="23"/>
      <c r="BE4296" s="23"/>
      <c r="BF4296" s="23"/>
    </row>
    <row r="4297" spans="40:58">
      <c r="AN4297" s="23"/>
      <c r="AO4297" s="23"/>
      <c r="AP4297" s="23"/>
      <c r="AQ4297" s="23"/>
      <c r="AR4297" s="23"/>
      <c r="AS4297" s="23"/>
      <c r="AT4297" s="23"/>
      <c r="AU4297" s="23"/>
      <c r="AV4297" s="23"/>
      <c r="AW4297" s="23"/>
      <c r="AX4297" s="23"/>
      <c r="AY4297" s="23"/>
      <c r="AZ4297" s="23"/>
      <c r="BA4297" s="23"/>
      <c r="BB4297" s="23"/>
      <c r="BC4297" s="23"/>
      <c r="BD4297" s="23"/>
      <c r="BE4297" s="23"/>
      <c r="BF4297" s="23"/>
    </row>
    <row r="4298" spans="40:58">
      <c r="AN4298" s="23"/>
      <c r="AO4298" s="23"/>
      <c r="AP4298" s="23"/>
      <c r="AQ4298" s="23"/>
      <c r="AR4298" s="23"/>
      <c r="AS4298" s="23"/>
      <c r="AT4298" s="23"/>
      <c r="AU4298" s="23"/>
      <c r="AV4298" s="23"/>
      <c r="AW4298" s="23"/>
      <c r="AX4298" s="23"/>
      <c r="AY4298" s="23"/>
      <c r="AZ4298" s="23"/>
      <c r="BA4298" s="23"/>
      <c r="BB4298" s="23"/>
      <c r="BC4298" s="23"/>
      <c r="BD4298" s="23"/>
      <c r="BE4298" s="23"/>
      <c r="BF4298" s="23"/>
    </row>
    <row r="4299" spans="40:58">
      <c r="AN4299" s="23"/>
      <c r="AO4299" s="23"/>
      <c r="AP4299" s="23"/>
      <c r="AQ4299" s="23"/>
      <c r="AR4299" s="23"/>
      <c r="AS4299" s="23"/>
      <c r="AT4299" s="23"/>
      <c r="AU4299" s="23"/>
      <c r="AV4299" s="23"/>
      <c r="AW4299" s="23"/>
      <c r="AX4299" s="23"/>
      <c r="AY4299" s="23"/>
      <c r="AZ4299" s="23"/>
      <c r="BA4299" s="23"/>
      <c r="BB4299" s="23"/>
      <c r="BC4299" s="23"/>
      <c r="BD4299" s="23"/>
      <c r="BE4299" s="23"/>
      <c r="BF4299" s="23"/>
    </row>
    <row r="4300" spans="40:58">
      <c r="AN4300" s="23"/>
      <c r="AO4300" s="23"/>
      <c r="AP4300" s="23"/>
      <c r="AQ4300" s="23"/>
      <c r="AR4300" s="23"/>
      <c r="AS4300" s="23"/>
      <c r="AT4300" s="23"/>
      <c r="AU4300" s="23"/>
      <c r="AV4300" s="23"/>
      <c r="AW4300" s="23"/>
      <c r="AX4300" s="23"/>
      <c r="AY4300" s="23"/>
      <c r="AZ4300" s="23"/>
      <c r="BA4300" s="23"/>
      <c r="BB4300" s="23"/>
      <c r="BC4300" s="23"/>
      <c r="BD4300" s="23"/>
      <c r="BE4300" s="23"/>
      <c r="BF4300" s="23"/>
    </row>
    <row r="4301" spans="40:58">
      <c r="AN4301" s="23"/>
      <c r="AO4301" s="23"/>
      <c r="AP4301" s="23"/>
      <c r="AQ4301" s="23"/>
      <c r="AR4301" s="23"/>
      <c r="AS4301" s="23"/>
      <c r="AT4301" s="23"/>
      <c r="AU4301" s="23"/>
      <c r="AV4301" s="23"/>
      <c r="AW4301" s="23"/>
      <c r="AX4301" s="23"/>
      <c r="AY4301" s="23"/>
      <c r="AZ4301" s="23"/>
      <c r="BA4301" s="23"/>
      <c r="BB4301" s="23"/>
      <c r="BC4301" s="23"/>
      <c r="BD4301" s="23"/>
      <c r="BE4301" s="23"/>
      <c r="BF4301" s="23"/>
    </row>
    <row r="4302" spans="40:58">
      <c r="AN4302" s="23"/>
      <c r="AO4302" s="23"/>
      <c r="AP4302" s="23"/>
      <c r="AQ4302" s="23"/>
      <c r="AR4302" s="23"/>
      <c r="AS4302" s="23"/>
      <c r="AT4302" s="23"/>
      <c r="AU4302" s="23"/>
      <c r="AV4302" s="23"/>
      <c r="AW4302" s="23"/>
      <c r="AX4302" s="23"/>
      <c r="AY4302" s="23"/>
      <c r="AZ4302" s="23"/>
      <c r="BA4302" s="23"/>
      <c r="BB4302" s="23"/>
      <c r="BC4302" s="23"/>
      <c r="BD4302" s="23"/>
      <c r="BE4302" s="23"/>
      <c r="BF4302" s="23"/>
    </row>
    <row r="4303" spans="40:58">
      <c r="AN4303" s="23"/>
      <c r="AO4303" s="23"/>
      <c r="AP4303" s="23"/>
      <c r="AQ4303" s="23"/>
      <c r="AR4303" s="23"/>
      <c r="AS4303" s="23"/>
      <c r="AT4303" s="23"/>
      <c r="AU4303" s="23"/>
      <c r="AV4303" s="23"/>
      <c r="AW4303" s="23"/>
      <c r="AX4303" s="23"/>
      <c r="AY4303" s="23"/>
      <c r="AZ4303" s="23"/>
      <c r="BA4303" s="23"/>
      <c r="BB4303" s="23"/>
      <c r="BC4303" s="23"/>
      <c r="BD4303" s="23"/>
      <c r="BE4303" s="23"/>
      <c r="BF4303" s="23"/>
    </row>
    <row r="4304" spans="40:58">
      <c r="AN4304" s="23"/>
      <c r="AO4304" s="23"/>
      <c r="AP4304" s="23"/>
      <c r="AQ4304" s="23"/>
      <c r="AR4304" s="23"/>
      <c r="AS4304" s="23"/>
      <c r="AT4304" s="23"/>
      <c r="AU4304" s="23"/>
      <c r="AV4304" s="23"/>
      <c r="AW4304" s="23"/>
      <c r="AX4304" s="23"/>
      <c r="AY4304" s="23"/>
      <c r="AZ4304" s="23"/>
      <c r="BA4304" s="23"/>
      <c r="BB4304" s="23"/>
      <c r="BC4304" s="23"/>
      <c r="BD4304" s="23"/>
      <c r="BE4304" s="23"/>
      <c r="BF4304" s="23"/>
    </row>
    <row r="4305" spans="40:58">
      <c r="AN4305" s="23"/>
      <c r="AO4305" s="23"/>
      <c r="AP4305" s="23"/>
      <c r="AQ4305" s="23"/>
      <c r="AR4305" s="23"/>
      <c r="AS4305" s="23"/>
      <c r="AT4305" s="23"/>
      <c r="AU4305" s="23"/>
      <c r="AV4305" s="23"/>
      <c r="AW4305" s="23"/>
      <c r="AX4305" s="23"/>
      <c r="AY4305" s="23"/>
      <c r="AZ4305" s="23"/>
      <c r="BA4305" s="23"/>
      <c r="BB4305" s="23"/>
      <c r="BC4305" s="23"/>
      <c r="BD4305" s="23"/>
      <c r="BE4305" s="23"/>
      <c r="BF4305" s="23"/>
    </row>
    <row r="4306" spans="40:58">
      <c r="AN4306" s="23"/>
      <c r="AO4306" s="23"/>
      <c r="AP4306" s="23"/>
      <c r="AQ4306" s="23"/>
      <c r="AR4306" s="23"/>
      <c r="AS4306" s="23"/>
      <c r="AT4306" s="23"/>
      <c r="AU4306" s="23"/>
      <c r="AV4306" s="23"/>
      <c r="AW4306" s="23"/>
      <c r="AX4306" s="23"/>
      <c r="AY4306" s="23"/>
      <c r="AZ4306" s="23"/>
      <c r="BA4306" s="23"/>
      <c r="BB4306" s="23"/>
      <c r="BC4306" s="23"/>
      <c r="BD4306" s="23"/>
      <c r="BE4306" s="23"/>
      <c r="BF4306" s="23"/>
    </row>
    <row r="4307" spans="40:58">
      <c r="AN4307" s="23"/>
      <c r="AO4307" s="23"/>
      <c r="AP4307" s="23"/>
      <c r="AQ4307" s="23"/>
      <c r="AR4307" s="23"/>
      <c r="AS4307" s="23"/>
      <c r="AT4307" s="23"/>
      <c r="AU4307" s="23"/>
      <c r="AV4307" s="23"/>
      <c r="AW4307" s="23"/>
      <c r="AX4307" s="23"/>
      <c r="AY4307" s="23"/>
      <c r="AZ4307" s="23"/>
      <c r="BA4307" s="23"/>
      <c r="BB4307" s="23"/>
      <c r="BC4307" s="23"/>
      <c r="BD4307" s="23"/>
      <c r="BE4307" s="23"/>
      <c r="BF4307" s="23"/>
    </row>
    <row r="4308" spans="40:58">
      <c r="AN4308" s="23"/>
      <c r="AO4308" s="23"/>
      <c r="AP4308" s="23"/>
      <c r="AQ4308" s="23"/>
      <c r="AR4308" s="23"/>
      <c r="AS4308" s="23"/>
      <c r="AT4308" s="23"/>
      <c r="AU4308" s="23"/>
      <c r="AV4308" s="23"/>
      <c r="AW4308" s="23"/>
      <c r="AX4308" s="23"/>
      <c r="AY4308" s="23"/>
      <c r="AZ4308" s="23"/>
      <c r="BA4308" s="23"/>
      <c r="BB4308" s="23"/>
      <c r="BC4308" s="23"/>
      <c r="BD4308" s="23"/>
      <c r="BE4308" s="23"/>
      <c r="BF4308" s="23"/>
    </row>
    <row r="4309" spans="40:58">
      <c r="AN4309" s="23"/>
      <c r="AO4309" s="23"/>
      <c r="AP4309" s="23"/>
      <c r="AQ4309" s="23"/>
      <c r="AR4309" s="23"/>
      <c r="AS4309" s="23"/>
      <c r="AT4309" s="23"/>
      <c r="AU4309" s="23"/>
      <c r="AV4309" s="23"/>
      <c r="AW4309" s="23"/>
      <c r="AX4309" s="23"/>
      <c r="AY4309" s="23"/>
      <c r="AZ4309" s="23"/>
      <c r="BA4309" s="23"/>
      <c r="BB4309" s="23"/>
      <c r="BC4309" s="23"/>
      <c r="BD4309" s="23"/>
      <c r="BE4309" s="23"/>
      <c r="BF4309" s="23"/>
    </row>
    <row r="4310" spans="40:58">
      <c r="AN4310" s="23"/>
      <c r="AO4310" s="23"/>
      <c r="AP4310" s="23"/>
      <c r="AQ4310" s="23"/>
      <c r="AR4310" s="23"/>
      <c r="AS4310" s="23"/>
      <c r="AT4310" s="23"/>
      <c r="AU4310" s="23"/>
      <c r="AV4310" s="23"/>
      <c r="AW4310" s="23"/>
      <c r="AX4310" s="23"/>
      <c r="AY4310" s="23"/>
      <c r="AZ4310" s="23"/>
      <c r="BA4310" s="23"/>
      <c r="BB4310" s="23"/>
      <c r="BC4310" s="23"/>
      <c r="BD4310" s="23"/>
      <c r="BE4310" s="23"/>
      <c r="BF4310" s="23"/>
    </row>
    <row r="4311" spans="40:58">
      <c r="AN4311" s="23"/>
      <c r="AO4311" s="23"/>
      <c r="AP4311" s="23"/>
      <c r="AQ4311" s="23"/>
      <c r="AR4311" s="23"/>
      <c r="AS4311" s="23"/>
      <c r="AT4311" s="23"/>
      <c r="AU4311" s="23"/>
      <c r="AV4311" s="23"/>
      <c r="AW4311" s="23"/>
      <c r="AX4311" s="23"/>
      <c r="AY4311" s="23"/>
      <c r="AZ4311" s="23"/>
      <c r="BA4311" s="23"/>
      <c r="BB4311" s="23"/>
      <c r="BC4311" s="23"/>
      <c r="BD4311" s="23"/>
      <c r="BE4311" s="23"/>
      <c r="BF4311" s="23"/>
    </row>
    <row r="4312" spans="40:58">
      <c r="AN4312" s="23"/>
      <c r="AO4312" s="23"/>
      <c r="AP4312" s="23"/>
      <c r="AQ4312" s="23"/>
      <c r="AR4312" s="23"/>
      <c r="AS4312" s="23"/>
      <c r="AT4312" s="23"/>
      <c r="AU4312" s="23"/>
      <c r="AV4312" s="23"/>
      <c r="AW4312" s="23"/>
      <c r="AX4312" s="23"/>
      <c r="AY4312" s="23"/>
      <c r="AZ4312" s="23"/>
      <c r="BA4312" s="23"/>
      <c r="BB4312" s="23"/>
      <c r="BC4312" s="23"/>
      <c r="BD4312" s="23"/>
      <c r="BE4312" s="23"/>
      <c r="BF4312" s="23"/>
    </row>
    <row r="4313" spans="40:58">
      <c r="AN4313" s="23"/>
      <c r="AO4313" s="23"/>
      <c r="AP4313" s="23"/>
      <c r="AQ4313" s="23"/>
      <c r="AR4313" s="23"/>
      <c r="AS4313" s="23"/>
      <c r="AT4313" s="23"/>
      <c r="AU4313" s="23"/>
      <c r="AV4313" s="23"/>
      <c r="AW4313" s="23"/>
      <c r="AX4313" s="23"/>
      <c r="AY4313" s="23"/>
      <c r="AZ4313" s="23"/>
      <c r="BA4313" s="23"/>
      <c r="BB4313" s="23"/>
      <c r="BC4313" s="23"/>
      <c r="BD4313" s="23"/>
      <c r="BE4313" s="23"/>
      <c r="BF4313" s="23"/>
    </row>
    <row r="4314" spans="40:58">
      <c r="AN4314" s="23"/>
      <c r="AO4314" s="23"/>
      <c r="AP4314" s="23"/>
      <c r="AQ4314" s="23"/>
      <c r="AR4314" s="23"/>
      <c r="AS4314" s="23"/>
      <c r="AT4314" s="23"/>
      <c r="AU4314" s="23"/>
      <c r="AV4314" s="23"/>
      <c r="AW4314" s="23"/>
      <c r="AX4314" s="23"/>
      <c r="AY4314" s="23"/>
      <c r="AZ4314" s="23"/>
      <c r="BA4314" s="23"/>
      <c r="BB4314" s="23"/>
      <c r="BC4314" s="23"/>
      <c r="BD4314" s="23"/>
      <c r="BE4314" s="23"/>
      <c r="BF4314" s="23"/>
    </row>
    <row r="4315" spans="40:58">
      <c r="AN4315" s="23"/>
      <c r="AO4315" s="23"/>
      <c r="AP4315" s="23"/>
      <c r="AQ4315" s="23"/>
      <c r="AR4315" s="23"/>
      <c r="AS4315" s="23"/>
      <c r="AT4315" s="23"/>
      <c r="AU4315" s="23"/>
      <c r="AV4315" s="23"/>
      <c r="AW4315" s="23"/>
      <c r="AX4315" s="23"/>
      <c r="AY4315" s="23"/>
      <c r="AZ4315" s="23"/>
      <c r="BA4315" s="23"/>
      <c r="BB4315" s="23"/>
      <c r="BC4315" s="23"/>
      <c r="BD4315" s="23"/>
      <c r="BE4315" s="23"/>
      <c r="BF4315" s="23"/>
    </row>
    <row r="4316" spans="40:58">
      <c r="AN4316" s="23"/>
      <c r="AO4316" s="23"/>
      <c r="AP4316" s="23"/>
      <c r="AQ4316" s="23"/>
      <c r="AR4316" s="23"/>
      <c r="AS4316" s="23"/>
      <c r="AT4316" s="23"/>
      <c r="AU4316" s="23"/>
      <c r="AV4316" s="23"/>
      <c r="AW4316" s="23"/>
      <c r="AX4316" s="23"/>
      <c r="AY4316" s="23"/>
      <c r="AZ4316" s="23"/>
      <c r="BA4316" s="23"/>
      <c r="BB4316" s="23"/>
      <c r="BC4316" s="23"/>
      <c r="BD4316" s="23"/>
      <c r="BE4316" s="23"/>
      <c r="BF4316" s="23"/>
    </row>
    <row r="4317" spans="40:58">
      <c r="AN4317" s="23"/>
      <c r="AO4317" s="23"/>
      <c r="AP4317" s="23"/>
      <c r="AQ4317" s="23"/>
      <c r="AR4317" s="23"/>
      <c r="AS4317" s="23"/>
      <c r="AT4317" s="23"/>
      <c r="AU4317" s="23"/>
      <c r="AV4317" s="23"/>
      <c r="AW4317" s="23"/>
      <c r="AX4317" s="23"/>
      <c r="AY4317" s="23"/>
      <c r="AZ4317" s="23"/>
      <c r="BA4317" s="23"/>
      <c r="BB4317" s="23"/>
      <c r="BC4317" s="23"/>
      <c r="BD4317" s="23"/>
      <c r="BE4317" s="23"/>
      <c r="BF4317" s="23"/>
    </row>
    <row r="4318" spans="40:58">
      <c r="AN4318" s="23"/>
      <c r="AO4318" s="23"/>
      <c r="AP4318" s="23"/>
      <c r="AQ4318" s="23"/>
      <c r="AR4318" s="23"/>
      <c r="AS4318" s="23"/>
      <c r="AT4318" s="23"/>
      <c r="AU4318" s="23"/>
      <c r="AV4318" s="23"/>
      <c r="AW4318" s="23"/>
      <c r="AX4318" s="23"/>
      <c r="AY4318" s="23"/>
      <c r="AZ4318" s="23"/>
      <c r="BA4318" s="23"/>
      <c r="BB4318" s="23"/>
      <c r="BC4318" s="23"/>
      <c r="BD4318" s="23"/>
      <c r="BE4318" s="23"/>
      <c r="BF4318" s="23"/>
    </row>
    <row r="4319" spans="40:58">
      <c r="AN4319" s="23"/>
      <c r="AO4319" s="23"/>
      <c r="AP4319" s="23"/>
      <c r="AQ4319" s="23"/>
      <c r="AR4319" s="23"/>
      <c r="AS4319" s="23"/>
      <c r="AT4319" s="23"/>
      <c r="AU4319" s="23"/>
      <c r="AV4319" s="23"/>
      <c r="AW4319" s="23"/>
      <c r="AX4319" s="23"/>
      <c r="AY4319" s="23"/>
      <c r="AZ4319" s="23"/>
      <c r="BA4319" s="23"/>
      <c r="BB4319" s="23"/>
      <c r="BC4319" s="23"/>
      <c r="BD4319" s="23"/>
      <c r="BE4319" s="23"/>
      <c r="BF4319" s="23"/>
    </row>
    <row r="4320" spans="40:58">
      <c r="AN4320" s="23"/>
      <c r="AO4320" s="23"/>
      <c r="AP4320" s="23"/>
      <c r="AQ4320" s="23"/>
      <c r="AR4320" s="23"/>
      <c r="AS4320" s="23"/>
      <c r="AT4320" s="23"/>
      <c r="AU4320" s="23"/>
      <c r="AV4320" s="23"/>
      <c r="AW4320" s="23"/>
      <c r="AX4320" s="23"/>
      <c r="AY4320" s="23"/>
      <c r="AZ4320" s="23"/>
      <c r="BA4320" s="23"/>
      <c r="BB4320" s="23"/>
      <c r="BC4320" s="23"/>
      <c r="BD4320" s="23"/>
      <c r="BE4320" s="23"/>
      <c r="BF4320" s="23"/>
    </row>
    <row r="4321" spans="40:58">
      <c r="AN4321" s="23"/>
      <c r="AO4321" s="23"/>
      <c r="AP4321" s="23"/>
      <c r="AQ4321" s="23"/>
      <c r="AR4321" s="23"/>
      <c r="AS4321" s="23"/>
      <c r="AT4321" s="23"/>
      <c r="AU4321" s="23"/>
      <c r="AV4321" s="23"/>
      <c r="AW4321" s="23"/>
      <c r="AX4321" s="23"/>
      <c r="AY4321" s="23"/>
      <c r="AZ4321" s="23"/>
      <c r="BA4321" s="23"/>
      <c r="BB4321" s="23"/>
      <c r="BC4321" s="23"/>
      <c r="BD4321" s="23"/>
      <c r="BE4321" s="23"/>
      <c r="BF4321" s="23"/>
    </row>
    <row r="4322" spans="40:58">
      <c r="AN4322" s="23"/>
      <c r="AO4322" s="23"/>
      <c r="AP4322" s="23"/>
      <c r="AQ4322" s="23"/>
      <c r="AR4322" s="23"/>
      <c r="AS4322" s="23"/>
      <c r="AT4322" s="23"/>
      <c r="AU4322" s="23"/>
      <c r="AV4322" s="23"/>
      <c r="AW4322" s="23"/>
      <c r="AX4322" s="23"/>
      <c r="AY4322" s="23"/>
      <c r="AZ4322" s="23"/>
      <c r="BA4322" s="23"/>
      <c r="BB4322" s="23"/>
      <c r="BC4322" s="23"/>
      <c r="BD4322" s="23"/>
      <c r="BE4322" s="23"/>
      <c r="BF4322" s="23"/>
    </row>
    <row r="4323" spans="40:58">
      <c r="AN4323" s="23"/>
      <c r="AO4323" s="23"/>
      <c r="AP4323" s="23"/>
      <c r="AQ4323" s="23"/>
      <c r="AR4323" s="23"/>
      <c r="AS4323" s="23"/>
      <c r="AT4323" s="23"/>
      <c r="AU4323" s="23"/>
      <c r="AV4323" s="23"/>
      <c r="AW4323" s="23"/>
      <c r="AX4323" s="23"/>
      <c r="AY4323" s="23"/>
      <c r="AZ4323" s="23"/>
      <c r="BA4323" s="23"/>
      <c r="BB4323" s="23"/>
      <c r="BC4323" s="23"/>
      <c r="BD4323" s="23"/>
      <c r="BE4323" s="23"/>
      <c r="BF4323" s="23"/>
    </row>
    <row r="4324" spans="40:58">
      <c r="AN4324" s="23"/>
      <c r="AO4324" s="23"/>
      <c r="AP4324" s="23"/>
      <c r="AQ4324" s="23"/>
      <c r="AR4324" s="23"/>
      <c r="AS4324" s="23"/>
      <c r="AT4324" s="23"/>
      <c r="AU4324" s="23"/>
      <c r="AV4324" s="23"/>
      <c r="AW4324" s="23"/>
      <c r="AX4324" s="23"/>
      <c r="AY4324" s="23"/>
      <c r="AZ4324" s="23"/>
      <c r="BA4324" s="23"/>
      <c r="BB4324" s="23"/>
      <c r="BC4324" s="23"/>
      <c r="BD4324" s="23"/>
      <c r="BE4324" s="23"/>
      <c r="BF4324" s="23"/>
    </row>
    <row r="4325" spans="40:58">
      <c r="AN4325" s="23"/>
      <c r="AO4325" s="23"/>
      <c r="AP4325" s="23"/>
      <c r="AQ4325" s="23"/>
      <c r="AR4325" s="23"/>
      <c r="AS4325" s="23"/>
      <c r="AT4325" s="23"/>
      <c r="AU4325" s="23"/>
      <c r="AV4325" s="23"/>
      <c r="AW4325" s="23"/>
      <c r="AX4325" s="23"/>
      <c r="AY4325" s="23"/>
      <c r="AZ4325" s="23"/>
      <c r="BA4325" s="23"/>
      <c r="BB4325" s="23"/>
      <c r="BC4325" s="23"/>
      <c r="BD4325" s="23"/>
      <c r="BE4325" s="23"/>
      <c r="BF4325" s="23"/>
    </row>
    <row r="4326" spans="40:58">
      <c r="AN4326" s="23"/>
      <c r="AO4326" s="23"/>
      <c r="AP4326" s="23"/>
      <c r="AQ4326" s="23"/>
      <c r="AR4326" s="23"/>
      <c r="AS4326" s="23"/>
      <c r="AT4326" s="23"/>
      <c r="AU4326" s="23"/>
      <c r="AV4326" s="23"/>
      <c r="AW4326" s="23"/>
      <c r="AX4326" s="23"/>
      <c r="AY4326" s="23"/>
      <c r="AZ4326" s="23"/>
      <c r="BA4326" s="23"/>
      <c r="BB4326" s="23"/>
      <c r="BC4326" s="23"/>
      <c r="BD4326" s="23"/>
      <c r="BE4326" s="23"/>
      <c r="BF4326" s="23"/>
    </row>
    <row r="4327" spans="40:58">
      <c r="AN4327" s="23"/>
      <c r="AO4327" s="23"/>
      <c r="AP4327" s="23"/>
      <c r="AQ4327" s="23"/>
      <c r="AR4327" s="23"/>
      <c r="AS4327" s="23"/>
      <c r="AT4327" s="23"/>
      <c r="AU4327" s="23"/>
      <c r="AV4327" s="23"/>
      <c r="AW4327" s="23"/>
      <c r="AX4327" s="23"/>
      <c r="AY4327" s="23"/>
      <c r="AZ4327" s="23"/>
      <c r="BA4327" s="23"/>
      <c r="BB4327" s="23"/>
      <c r="BC4327" s="23"/>
      <c r="BD4327" s="23"/>
      <c r="BE4327" s="23"/>
      <c r="BF4327" s="23"/>
    </row>
    <row r="4328" spans="40:58">
      <c r="AN4328" s="23"/>
      <c r="AO4328" s="23"/>
      <c r="AP4328" s="23"/>
      <c r="AQ4328" s="23"/>
      <c r="AR4328" s="23"/>
      <c r="AS4328" s="23"/>
      <c r="AT4328" s="23"/>
      <c r="AU4328" s="23"/>
      <c r="AV4328" s="23"/>
      <c r="AW4328" s="23"/>
      <c r="AX4328" s="23"/>
      <c r="AY4328" s="23"/>
      <c r="AZ4328" s="23"/>
      <c r="BA4328" s="23"/>
      <c r="BB4328" s="23"/>
      <c r="BC4328" s="23"/>
      <c r="BD4328" s="23"/>
      <c r="BE4328" s="23"/>
      <c r="BF4328" s="23"/>
    </row>
    <row r="4329" spans="40:58">
      <c r="AN4329" s="23"/>
      <c r="AO4329" s="23"/>
      <c r="AP4329" s="23"/>
      <c r="AQ4329" s="23"/>
      <c r="AR4329" s="23"/>
      <c r="AS4329" s="23"/>
      <c r="AT4329" s="23"/>
      <c r="AU4329" s="23"/>
      <c r="AV4329" s="23"/>
      <c r="AW4329" s="23"/>
      <c r="AX4329" s="23"/>
      <c r="AY4329" s="23"/>
      <c r="AZ4329" s="23"/>
      <c r="BA4329" s="23"/>
      <c r="BB4329" s="23"/>
      <c r="BC4329" s="23"/>
      <c r="BD4329" s="23"/>
      <c r="BE4329" s="23"/>
      <c r="BF4329" s="23"/>
    </row>
    <row r="4330" spans="40:58">
      <c r="AN4330" s="23"/>
      <c r="AO4330" s="23"/>
      <c r="AP4330" s="23"/>
      <c r="AQ4330" s="23"/>
      <c r="AR4330" s="23"/>
      <c r="AS4330" s="23"/>
      <c r="AT4330" s="23"/>
      <c r="AU4330" s="23"/>
      <c r="AV4330" s="23"/>
      <c r="AW4330" s="23"/>
      <c r="AX4330" s="23"/>
      <c r="AY4330" s="23"/>
      <c r="AZ4330" s="23"/>
      <c r="BA4330" s="23"/>
      <c r="BB4330" s="23"/>
      <c r="BC4330" s="23"/>
      <c r="BD4330" s="23"/>
      <c r="BE4330" s="23"/>
      <c r="BF4330" s="23"/>
    </row>
    <row r="4331" spans="40:58">
      <c r="AN4331" s="23"/>
      <c r="AO4331" s="23"/>
      <c r="AP4331" s="23"/>
      <c r="AQ4331" s="23"/>
      <c r="AR4331" s="23"/>
      <c r="AS4331" s="23"/>
      <c r="AT4331" s="23"/>
      <c r="AU4331" s="23"/>
      <c r="AV4331" s="23"/>
      <c r="AW4331" s="23"/>
      <c r="AX4331" s="23"/>
      <c r="AY4331" s="23"/>
      <c r="AZ4331" s="23"/>
      <c r="BA4331" s="23"/>
      <c r="BB4331" s="23"/>
      <c r="BC4331" s="23"/>
      <c r="BD4331" s="23"/>
      <c r="BE4331" s="23"/>
      <c r="BF4331" s="23"/>
    </row>
    <row r="4332" spans="40:58">
      <c r="AN4332" s="23"/>
      <c r="AO4332" s="23"/>
      <c r="AP4332" s="23"/>
      <c r="AQ4332" s="23"/>
      <c r="AR4332" s="23"/>
      <c r="AS4332" s="23"/>
      <c r="AT4332" s="23"/>
      <c r="AU4332" s="23"/>
      <c r="AV4332" s="23"/>
      <c r="AW4332" s="23"/>
      <c r="AX4332" s="23"/>
      <c r="AY4332" s="23"/>
      <c r="AZ4332" s="23"/>
      <c r="BA4332" s="23"/>
      <c r="BB4332" s="23"/>
      <c r="BC4332" s="23"/>
      <c r="BD4332" s="23"/>
      <c r="BE4332" s="23"/>
      <c r="BF4332" s="23"/>
    </row>
    <row r="4333" spans="40:58">
      <c r="AN4333" s="23"/>
      <c r="AO4333" s="23"/>
      <c r="AP4333" s="23"/>
      <c r="AQ4333" s="23"/>
      <c r="AR4333" s="23"/>
      <c r="AS4333" s="23"/>
      <c r="AT4333" s="23"/>
      <c r="AU4333" s="23"/>
      <c r="AV4333" s="23"/>
      <c r="AW4333" s="23"/>
      <c r="AX4333" s="23"/>
      <c r="AY4333" s="23"/>
      <c r="AZ4333" s="23"/>
      <c r="BA4333" s="23"/>
      <c r="BB4333" s="23"/>
      <c r="BC4333" s="23"/>
      <c r="BD4333" s="23"/>
      <c r="BE4333" s="23"/>
      <c r="BF4333" s="23"/>
    </row>
    <row r="4334" spans="40:58">
      <c r="AN4334" s="23"/>
      <c r="AO4334" s="23"/>
      <c r="AP4334" s="23"/>
      <c r="AQ4334" s="23"/>
      <c r="AR4334" s="23"/>
      <c r="AS4334" s="23"/>
      <c r="AT4334" s="23"/>
      <c r="AU4334" s="23"/>
      <c r="AV4334" s="23"/>
      <c r="AW4334" s="23"/>
      <c r="AX4334" s="23"/>
      <c r="AY4334" s="23"/>
      <c r="AZ4334" s="23"/>
      <c r="BA4334" s="23"/>
      <c r="BB4334" s="23"/>
      <c r="BC4334" s="23"/>
      <c r="BD4334" s="23"/>
      <c r="BE4334" s="23"/>
      <c r="BF4334" s="23"/>
    </row>
    <row r="4335" spans="40:58">
      <c r="AN4335" s="23"/>
      <c r="AO4335" s="23"/>
      <c r="AP4335" s="23"/>
      <c r="AQ4335" s="23"/>
      <c r="AR4335" s="23"/>
      <c r="AS4335" s="23"/>
      <c r="AT4335" s="23"/>
      <c r="AU4335" s="23"/>
      <c r="AV4335" s="23"/>
      <c r="AW4335" s="23"/>
      <c r="AX4335" s="23"/>
      <c r="AY4335" s="23"/>
      <c r="AZ4335" s="23"/>
      <c r="BA4335" s="23"/>
      <c r="BB4335" s="23"/>
      <c r="BC4335" s="23"/>
      <c r="BD4335" s="23"/>
      <c r="BE4335" s="23"/>
      <c r="BF4335" s="23"/>
    </row>
    <row r="4336" spans="40:58">
      <c r="AN4336" s="23"/>
      <c r="AO4336" s="23"/>
      <c r="AP4336" s="23"/>
      <c r="AQ4336" s="23"/>
      <c r="AR4336" s="23"/>
      <c r="AS4336" s="23"/>
      <c r="AT4336" s="23"/>
      <c r="AU4336" s="23"/>
      <c r="AV4336" s="23"/>
      <c r="AW4336" s="23"/>
      <c r="AX4336" s="23"/>
      <c r="AY4336" s="23"/>
      <c r="AZ4336" s="23"/>
      <c r="BA4336" s="23"/>
      <c r="BB4336" s="23"/>
      <c r="BC4336" s="23"/>
      <c r="BD4336" s="23"/>
      <c r="BE4336" s="23"/>
      <c r="BF4336" s="23"/>
    </row>
    <row r="4337" spans="40:58">
      <c r="AN4337" s="23"/>
      <c r="AO4337" s="23"/>
      <c r="AP4337" s="23"/>
      <c r="AQ4337" s="23"/>
      <c r="AR4337" s="23"/>
      <c r="AS4337" s="23"/>
      <c r="AT4337" s="23"/>
      <c r="AU4337" s="23"/>
      <c r="AV4337" s="23"/>
      <c r="AW4337" s="23"/>
      <c r="AX4337" s="23"/>
      <c r="AY4337" s="23"/>
      <c r="AZ4337" s="23"/>
      <c r="BA4337" s="23"/>
      <c r="BB4337" s="23"/>
      <c r="BC4337" s="23"/>
      <c r="BD4337" s="23"/>
      <c r="BE4337" s="23"/>
      <c r="BF4337" s="23"/>
    </row>
    <row r="4338" spans="40:58">
      <c r="AN4338" s="23"/>
      <c r="AO4338" s="23"/>
      <c r="AP4338" s="23"/>
      <c r="AQ4338" s="23"/>
      <c r="AR4338" s="23"/>
      <c r="AS4338" s="23"/>
      <c r="AT4338" s="23"/>
      <c r="AU4338" s="23"/>
      <c r="AV4338" s="23"/>
      <c r="AW4338" s="23"/>
      <c r="AX4338" s="23"/>
      <c r="AY4338" s="23"/>
      <c r="AZ4338" s="23"/>
      <c r="BA4338" s="23"/>
      <c r="BB4338" s="23"/>
      <c r="BC4338" s="23"/>
      <c r="BD4338" s="23"/>
      <c r="BE4338" s="23"/>
      <c r="BF4338" s="23"/>
    </row>
    <row r="4339" spans="40:58">
      <c r="AN4339" s="23"/>
      <c r="AO4339" s="23"/>
      <c r="AP4339" s="23"/>
      <c r="AQ4339" s="23"/>
      <c r="AR4339" s="23"/>
      <c r="AS4339" s="23"/>
      <c r="AT4339" s="23"/>
      <c r="AU4339" s="23"/>
      <c r="AV4339" s="23"/>
      <c r="AW4339" s="23"/>
      <c r="AX4339" s="23"/>
      <c r="AY4339" s="23"/>
      <c r="AZ4339" s="23"/>
      <c r="BA4339" s="23"/>
      <c r="BB4339" s="23"/>
      <c r="BC4339" s="23"/>
      <c r="BD4339" s="23"/>
      <c r="BE4339" s="23"/>
      <c r="BF4339" s="23"/>
    </row>
    <row r="4340" spans="40:58">
      <c r="AN4340" s="23"/>
      <c r="AO4340" s="23"/>
      <c r="AP4340" s="23"/>
      <c r="AQ4340" s="23"/>
      <c r="AR4340" s="23"/>
      <c r="AS4340" s="23"/>
      <c r="AT4340" s="23"/>
      <c r="AU4340" s="23"/>
      <c r="AV4340" s="23"/>
      <c r="AW4340" s="23"/>
      <c r="AX4340" s="23"/>
      <c r="AY4340" s="23"/>
      <c r="AZ4340" s="23"/>
      <c r="BA4340" s="23"/>
      <c r="BB4340" s="23"/>
      <c r="BC4340" s="23"/>
      <c r="BD4340" s="23"/>
      <c r="BE4340" s="23"/>
      <c r="BF4340" s="23"/>
    </row>
    <row r="4341" spans="40:58">
      <c r="AN4341" s="23"/>
      <c r="AO4341" s="23"/>
      <c r="AP4341" s="23"/>
      <c r="AQ4341" s="23"/>
      <c r="AR4341" s="23"/>
      <c r="AS4341" s="23"/>
      <c r="AT4341" s="23"/>
      <c r="AU4341" s="23"/>
      <c r="AV4341" s="23"/>
      <c r="AW4341" s="23"/>
      <c r="AX4341" s="23"/>
      <c r="AY4341" s="23"/>
      <c r="AZ4341" s="23"/>
      <c r="BA4341" s="23"/>
      <c r="BB4341" s="23"/>
      <c r="BC4341" s="23"/>
      <c r="BD4341" s="23"/>
      <c r="BE4341" s="23"/>
      <c r="BF4341" s="23"/>
    </row>
    <row r="4342" spans="40:58">
      <c r="AN4342" s="23"/>
      <c r="AO4342" s="23"/>
      <c r="AP4342" s="23"/>
      <c r="AQ4342" s="23"/>
      <c r="AR4342" s="23"/>
      <c r="AS4342" s="23"/>
      <c r="AT4342" s="23"/>
      <c r="AU4342" s="23"/>
      <c r="AV4342" s="23"/>
      <c r="AW4342" s="23"/>
      <c r="AX4342" s="23"/>
      <c r="AY4342" s="23"/>
      <c r="AZ4342" s="23"/>
      <c r="BA4342" s="23"/>
      <c r="BB4342" s="23"/>
      <c r="BC4342" s="23"/>
      <c r="BD4342" s="23"/>
      <c r="BE4342" s="23"/>
      <c r="BF4342" s="23"/>
    </row>
    <row r="4343" spans="40:58">
      <c r="AN4343" s="23"/>
      <c r="AO4343" s="23"/>
      <c r="AP4343" s="23"/>
      <c r="AQ4343" s="23"/>
      <c r="AR4343" s="23"/>
      <c r="AS4343" s="23"/>
      <c r="AT4343" s="23"/>
      <c r="AU4343" s="23"/>
      <c r="AV4343" s="23"/>
      <c r="AW4343" s="23"/>
      <c r="AX4343" s="23"/>
      <c r="AY4343" s="23"/>
      <c r="AZ4343" s="23"/>
      <c r="BA4343" s="23"/>
      <c r="BB4343" s="23"/>
      <c r="BC4343" s="23"/>
      <c r="BD4343" s="23"/>
      <c r="BE4343" s="23"/>
      <c r="BF4343" s="23"/>
    </row>
    <row r="4344" spans="40:58">
      <c r="AN4344" s="23"/>
      <c r="AO4344" s="23"/>
      <c r="AP4344" s="23"/>
      <c r="AQ4344" s="23"/>
      <c r="AR4344" s="23"/>
      <c r="AS4344" s="23"/>
      <c r="AT4344" s="23"/>
      <c r="AU4344" s="23"/>
      <c r="AV4344" s="23"/>
      <c r="AW4344" s="23"/>
      <c r="AX4344" s="23"/>
      <c r="AY4344" s="23"/>
      <c r="AZ4344" s="23"/>
      <c r="BA4344" s="23"/>
      <c r="BB4344" s="23"/>
      <c r="BC4344" s="23"/>
      <c r="BD4344" s="23"/>
      <c r="BE4344" s="23"/>
      <c r="BF4344" s="23"/>
    </row>
    <row r="4345" spans="40:58">
      <c r="AN4345" s="23"/>
      <c r="AO4345" s="23"/>
      <c r="AP4345" s="23"/>
      <c r="AQ4345" s="23"/>
      <c r="AR4345" s="23"/>
      <c r="AS4345" s="23"/>
      <c r="AT4345" s="23"/>
      <c r="AU4345" s="23"/>
      <c r="AV4345" s="23"/>
      <c r="AW4345" s="23"/>
      <c r="AX4345" s="23"/>
      <c r="AY4345" s="23"/>
      <c r="AZ4345" s="23"/>
      <c r="BA4345" s="23"/>
      <c r="BB4345" s="23"/>
      <c r="BC4345" s="23"/>
      <c r="BD4345" s="23"/>
      <c r="BE4345" s="23"/>
      <c r="BF4345" s="23"/>
    </row>
    <row r="4346" spans="40:58">
      <c r="AN4346" s="23"/>
      <c r="AO4346" s="23"/>
      <c r="AP4346" s="23"/>
      <c r="AQ4346" s="23"/>
      <c r="AR4346" s="23"/>
      <c r="AS4346" s="23"/>
      <c r="AT4346" s="23"/>
      <c r="AU4346" s="23"/>
      <c r="AV4346" s="23"/>
      <c r="AW4346" s="23"/>
      <c r="AX4346" s="23"/>
      <c r="AY4346" s="23"/>
      <c r="AZ4346" s="23"/>
      <c r="BA4346" s="23"/>
      <c r="BB4346" s="23"/>
      <c r="BC4346" s="23"/>
      <c r="BD4346" s="23"/>
      <c r="BE4346" s="23"/>
      <c r="BF4346" s="23"/>
    </row>
    <row r="4347" spans="40:58">
      <c r="AN4347" s="23"/>
      <c r="AO4347" s="23"/>
      <c r="AP4347" s="23"/>
      <c r="AQ4347" s="23"/>
      <c r="AR4347" s="23"/>
      <c r="AS4347" s="23"/>
      <c r="AT4347" s="23"/>
      <c r="AU4347" s="23"/>
      <c r="AV4347" s="23"/>
      <c r="AW4347" s="23"/>
      <c r="AX4347" s="23"/>
      <c r="AY4347" s="23"/>
      <c r="AZ4347" s="23"/>
      <c r="BA4347" s="23"/>
      <c r="BB4347" s="23"/>
      <c r="BC4347" s="23"/>
      <c r="BD4347" s="23"/>
      <c r="BE4347" s="23"/>
      <c r="BF4347" s="23"/>
    </row>
    <row r="4348" spans="40:58">
      <c r="AN4348" s="23"/>
      <c r="AO4348" s="23"/>
      <c r="AP4348" s="23"/>
      <c r="AQ4348" s="23"/>
      <c r="AR4348" s="23"/>
      <c r="AS4348" s="23"/>
      <c r="AT4348" s="23"/>
      <c r="AU4348" s="23"/>
      <c r="AV4348" s="23"/>
      <c r="AW4348" s="23"/>
      <c r="AX4348" s="23"/>
      <c r="AY4348" s="23"/>
      <c r="AZ4348" s="23"/>
      <c r="BA4348" s="23"/>
      <c r="BB4348" s="23"/>
      <c r="BC4348" s="23"/>
      <c r="BD4348" s="23"/>
      <c r="BE4348" s="23"/>
      <c r="BF4348" s="23"/>
    </row>
    <row r="4349" spans="40:58">
      <c r="AN4349" s="23"/>
      <c r="AO4349" s="23"/>
      <c r="AP4349" s="23"/>
      <c r="AQ4349" s="23"/>
      <c r="AR4349" s="23"/>
      <c r="AS4349" s="23"/>
      <c r="AT4349" s="23"/>
      <c r="AU4349" s="23"/>
      <c r="AV4349" s="23"/>
      <c r="AW4349" s="23"/>
      <c r="AX4349" s="23"/>
      <c r="AY4349" s="23"/>
      <c r="AZ4349" s="23"/>
      <c r="BA4349" s="23"/>
      <c r="BB4349" s="23"/>
      <c r="BC4349" s="23"/>
      <c r="BD4349" s="23"/>
      <c r="BE4349" s="23"/>
      <c r="BF4349" s="23"/>
    </row>
    <row r="4350" spans="40:58">
      <c r="AN4350" s="23"/>
      <c r="AO4350" s="23"/>
      <c r="AP4350" s="23"/>
      <c r="AQ4350" s="23"/>
      <c r="AR4350" s="23"/>
      <c r="AS4350" s="23"/>
      <c r="AT4350" s="23"/>
      <c r="AU4350" s="23"/>
      <c r="AV4350" s="23"/>
      <c r="AW4350" s="23"/>
      <c r="AX4350" s="23"/>
      <c r="AY4350" s="23"/>
      <c r="AZ4350" s="23"/>
      <c r="BA4350" s="23"/>
      <c r="BB4350" s="23"/>
      <c r="BC4350" s="23"/>
      <c r="BD4350" s="23"/>
      <c r="BE4350" s="23"/>
      <c r="BF4350" s="23"/>
    </row>
    <row r="4351" spans="40:58">
      <c r="AN4351" s="23"/>
      <c r="AO4351" s="23"/>
      <c r="AP4351" s="23"/>
      <c r="AQ4351" s="23"/>
      <c r="AR4351" s="23"/>
      <c r="AS4351" s="23"/>
      <c r="AT4351" s="23"/>
      <c r="AU4351" s="23"/>
      <c r="AV4351" s="23"/>
      <c r="AW4351" s="23"/>
      <c r="AX4351" s="23"/>
      <c r="AY4351" s="23"/>
      <c r="AZ4351" s="23"/>
      <c r="BA4351" s="23"/>
      <c r="BB4351" s="23"/>
      <c r="BC4351" s="23"/>
      <c r="BD4351" s="23"/>
      <c r="BE4351" s="23"/>
      <c r="BF4351" s="23"/>
    </row>
    <row r="4352" spans="40:58">
      <c r="AN4352" s="23"/>
      <c r="AO4352" s="23"/>
      <c r="AP4352" s="23"/>
      <c r="AQ4352" s="23"/>
      <c r="AR4352" s="23"/>
      <c r="AS4352" s="23"/>
      <c r="AT4352" s="23"/>
      <c r="AU4352" s="23"/>
      <c r="AV4352" s="23"/>
      <c r="AW4352" s="23"/>
      <c r="AX4352" s="23"/>
      <c r="AY4352" s="23"/>
      <c r="AZ4352" s="23"/>
      <c r="BA4352" s="23"/>
      <c r="BB4352" s="23"/>
      <c r="BC4352" s="23"/>
      <c r="BD4352" s="23"/>
      <c r="BE4352" s="23"/>
      <c r="BF4352" s="23"/>
    </row>
    <row r="4353" spans="40:58">
      <c r="AN4353" s="23"/>
      <c r="AO4353" s="23"/>
      <c r="AP4353" s="23"/>
      <c r="AQ4353" s="23"/>
      <c r="AR4353" s="23"/>
      <c r="AS4353" s="23"/>
      <c r="AT4353" s="23"/>
      <c r="AU4353" s="23"/>
      <c r="AV4353" s="23"/>
      <c r="AW4353" s="23"/>
      <c r="AX4353" s="23"/>
      <c r="AY4353" s="23"/>
      <c r="AZ4353" s="23"/>
      <c r="BA4353" s="23"/>
      <c r="BB4353" s="23"/>
      <c r="BC4353" s="23"/>
      <c r="BD4353" s="23"/>
      <c r="BE4353" s="23"/>
      <c r="BF4353" s="23"/>
    </row>
    <row r="4354" spans="40:58">
      <c r="AN4354" s="23"/>
      <c r="AO4354" s="23"/>
      <c r="AP4354" s="23"/>
      <c r="AQ4354" s="23"/>
      <c r="AR4354" s="23"/>
      <c r="AS4354" s="23"/>
      <c r="AT4354" s="23"/>
      <c r="AU4354" s="23"/>
      <c r="AV4354" s="23"/>
      <c r="AW4354" s="23"/>
      <c r="AX4354" s="23"/>
      <c r="AY4354" s="23"/>
      <c r="AZ4354" s="23"/>
      <c r="BA4354" s="23"/>
      <c r="BB4354" s="23"/>
      <c r="BC4354" s="23"/>
      <c r="BD4354" s="23"/>
      <c r="BE4354" s="23"/>
      <c r="BF4354" s="23"/>
    </row>
    <row r="4355" spans="40:58">
      <c r="AN4355" s="23"/>
      <c r="AO4355" s="23"/>
      <c r="AP4355" s="23"/>
      <c r="AQ4355" s="23"/>
      <c r="AR4355" s="23"/>
      <c r="AS4355" s="23"/>
      <c r="AT4355" s="23"/>
      <c r="AU4355" s="23"/>
      <c r="AV4355" s="23"/>
      <c r="AW4355" s="23"/>
      <c r="AX4355" s="23"/>
      <c r="AY4355" s="23"/>
      <c r="AZ4355" s="23"/>
      <c r="BA4355" s="23"/>
      <c r="BB4355" s="23"/>
      <c r="BC4355" s="23"/>
      <c r="BD4355" s="23"/>
      <c r="BE4355" s="23"/>
      <c r="BF4355" s="23"/>
    </row>
    <row r="4356" spans="40:58">
      <c r="AN4356" s="23"/>
      <c r="AO4356" s="23"/>
      <c r="AP4356" s="23"/>
      <c r="AQ4356" s="23"/>
      <c r="AR4356" s="23"/>
      <c r="AS4356" s="23"/>
      <c r="AT4356" s="23"/>
      <c r="AU4356" s="23"/>
      <c r="AV4356" s="23"/>
      <c r="AW4356" s="23"/>
      <c r="AX4356" s="23"/>
      <c r="AY4356" s="23"/>
      <c r="AZ4356" s="23"/>
      <c r="BA4356" s="23"/>
      <c r="BB4356" s="23"/>
      <c r="BC4356" s="23"/>
      <c r="BD4356" s="23"/>
      <c r="BE4356" s="23"/>
      <c r="BF4356" s="23"/>
    </row>
    <row r="4357" spans="40:58">
      <c r="AN4357" s="23"/>
      <c r="AO4357" s="23"/>
      <c r="AP4357" s="23"/>
      <c r="AQ4357" s="23"/>
      <c r="AR4357" s="23"/>
      <c r="AS4357" s="23"/>
      <c r="AT4357" s="23"/>
      <c r="AU4357" s="23"/>
      <c r="AV4357" s="23"/>
      <c r="AW4357" s="23"/>
      <c r="AX4357" s="23"/>
      <c r="AY4357" s="23"/>
      <c r="AZ4357" s="23"/>
      <c r="BA4357" s="23"/>
      <c r="BB4357" s="23"/>
      <c r="BC4357" s="23"/>
      <c r="BD4357" s="23"/>
      <c r="BE4357" s="23"/>
      <c r="BF4357" s="23"/>
    </row>
    <row r="4358" spans="40:58">
      <c r="AN4358" s="23"/>
      <c r="AO4358" s="23"/>
      <c r="AP4358" s="23"/>
      <c r="AQ4358" s="23"/>
      <c r="AR4358" s="23"/>
      <c r="AS4358" s="23"/>
      <c r="AT4358" s="23"/>
      <c r="AU4358" s="23"/>
      <c r="AV4358" s="23"/>
      <c r="AW4358" s="23"/>
      <c r="AX4358" s="23"/>
      <c r="AY4358" s="23"/>
      <c r="AZ4358" s="23"/>
      <c r="BA4358" s="23"/>
      <c r="BB4358" s="23"/>
      <c r="BC4358" s="23"/>
      <c r="BD4358" s="23"/>
      <c r="BE4358" s="23"/>
      <c r="BF4358" s="23"/>
    </row>
    <row r="4359" spans="40:58">
      <c r="AN4359" s="23"/>
      <c r="AO4359" s="23"/>
      <c r="AP4359" s="23"/>
      <c r="AQ4359" s="23"/>
      <c r="AR4359" s="23"/>
      <c r="AS4359" s="23"/>
      <c r="AT4359" s="23"/>
      <c r="AU4359" s="23"/>
      <c r="AV4359" s="23"/>
      <c r="AW4359" s="23"/>
      <c r="AX4359" s="23"/>
      <c r="AY4359" s="23"/>
      <c r="AZ4359" s="23"/>
      <c r="BA4359" s="23"/>
      <c r="BB4359" s="23"/>
      <c r="BC4359" s="23"/>
      <c r="BD4359" s="23"/>
      <c r="BE4359" s="23"/>
      <c r="BF4359" s="23"/>
    </row>
    <row r="4360" spans="40:58">
      <c r="AN4360" s="23"/>
      <c r="AO4360" s="23"/>
      <c r="AP4360" s="23"/>
      <c r="AQ4360" s="23"/>
      <c r="AR4360" s="23"/>
      <c r="AS4360" s="23"/>
      <c r="AT4360" s="23"/>
      <c r="AU4360" s="23"/>
      <c r="AV4360" s="23"/>
      <c r="AW4360" s="23"/>
      <c r="AX4360" s="23"/>
      <c r="AY4360" s="23"/>
      <c r="AZ4360" s="23"/>
      <c r="BA4360" s="23"/>
      <c r="BB4360" s="23"/>
      <c r="BC4360" s="23"/>
      <c r="BD4360" s="23"/>
      <c r="BE4360" s="23"/>
      <c r="BF4360" s="23"/>
    </row>
    <row r="4361" spans="40:58">
      <c r="AN4361" s="23"/>
      <c r="AO4361" s="23"/>
      <c r="AP4361" s="23"/>
      <c r="AQ4361" s="23"/>
      <c r="AR4361" s="23"/>
      <c r="AS4361" s="23"/>
      <c r="AT4361" s="23"/>
      <c r="AU4361" s="23"/>
      <c r="AV4361" s="23"/>
      <c r="AW4361" s="23"/>
      <c r="AX4361" s="23"/>
      <c r="AY4361" s="23"/>
      <c r="AZ4361" s="23"/>
      <c r="BA4361" s="23"/>
      <c r="BB4361" s="23"/>
      <c r="BC4361" s="23"/>
      <c r="BD4361" s="23"/>
      <c r="BE4361" s="23"/>
      <c r="BF4361" s="23"/>
    </row>
    <row r="4362" spans="40:58">
      <c r="AN4362" s="23"/>
      <c r="AO4362" s="23"/>
      <c r="AP4362" s="23"/>
      <c r="AQ4362" s="23"/>
      <c r="AR4362" s="23"/>
      <c r="AS4362" s="23"/>
      <c r="AT4362" s="23"/>
      <c r="AU4362" s="23"/>
      <c r="AV4362" s="23"/>
      <c r="AW4362" s="23"/>
      <c r="AX4362" s="23"/>
      <c r="AY4362" s="23"/>
      <c r="AZ4362" s="23"/>
      <c r="BA4362" s="23"/>
      <c r="BB4362" s="23"/>
      <c r="BC4362" s="23"/>
      <c r="BD4362" s="23"/>
      <c r="BE4362" s="23"/>
      <c r="BF4362" s="23"/>
    </row>
    <row r="4363" spans="40:58">
      <c r="AN4363" s="23"/>
      <c r="AO4363" s="23"/>
      <c r="AP4363" s="23"/>
      <c r="AQ4363" s="23"/>
      <c r="AR4363" s="23"/>
      <c r="AS4363" s="23"/>
      <c r="AT4363" s="23"/>
      <c r="AU4363" s="23"/>
      <c r="AV4363" s="23"/>
      <c r="AW4363" s="23"/>
      <c r="AX4363" s="23"/>
      <c r="AY4363" s="23"/>
      <c r="AZ4363" s="23"/>
      <c r="BA4363" s="23"/>
      <c r="BB4363" s="23"/>
      <c r="BC4363" s="23"/>
      <c r="BD4363" s="23"/>
      <c r="BE4363" s="23"/>
      <c r="BF4363" s="23"/>
    </row>
    <row r="4364" spans="40:58">
      <c r="AN4364" s="23"/>
      <c r="AO4364" s="23"/>
      <c r="AP4364" s="23"/>
      <c r="AQ4364" s="23"/>
      <c r="AR4364" s="23"/>
      <c r="AS4364" s="23"/>
      <c r="AT4364" s="23"/>
      <c r="AU4364" s="23"/>
      <c r="AV4364" s="23"/>
      <c r="AW4364" s="23"/>
      <c r="AX4364" s="23"/>
      <c r="AY4364" s="23"/>
      <c r="AZ4364" s="23"/>
      <c r="BA4364" s="23"/>
      <c r="BB4364" s="23"/>
      <c r="BC4364" s="23"/>
      <c r="BD4364" s="23"/>
      <c r="BE4364" s="23"/>
      <c r="BF4364" s="23"/>
    </row>
    <row r="4365" spans="40:58">
      <c r="AN4365" s="23"/>
      <c r="AO4365" s="23"/>
      <c r="AP4365" s="23"/>
      <c r="AQ4365" s="23"/>
      <c r="AR4365" s="23"/>
      <c r="AS4365" s="23"/>
      <c r="AT4365" s="23"/>
      <c r="AU4365" s="23"/>
      <c r="AV4365" s="23"/>
      <c r="AW4365" s="23"/>
      <c r="AX4365" s="23"/>
      <c r="AY4365" s="23"/>
      <c r="AZ4365" s="23"/>
      <c r="BA4365" s="23"/>
      <c r="BB4365" s="23"/>
      <c r="BC4365" s="23"/>
      <c r="BD4365" s="23"/>
      <c r="BE4365" s="23"/>
      <c r="BF4365" s="23"/>
    </row>
    <row r="4366" spans="40:58">
      <c r="AN4366" s="23"/>
      <c r="AO4366" s="23"/>
      <c r="AP4366" s="23"/>
      <c r="AQ4366" s="23"/>
      <c r="AR4366" s="23"/>
      <c r="AS4366" s="23"/>
      <c r="AT4366" s="23"/>
      <c r="AU4366" s="23"/>
      <c r="AV4366" s="23"/>
      <c r="AW4366" s="23"/>
      <c r="AX4366" s="23"/>
      <c r="AY4366" s="23"/>
      <c r="AZ4366" s="23"/>
      <c r="BA4366" s="23"/>
      <c r="BB4366" s="23"/>
      <c r="BC4366" s="23"/>
      <c r="BD4366" s="23"/>
      <c r="BE4366" s="23"/>
      <c r="BF4366" s="23"/>
    </row>
    <row r="4367" spans="40:58">
      <c r="AN4367" s="23"/>
      <c r="AO4367" s="23"/>
      <c r="AP4367" s="23"/>
      <c r="AQ4367" s="23"/>
      <c r="AR4367" s="23"/>
      <c r="AS4367" s="23"/>
      <c r="AT4367" s="23"/>
      <c r="AU4367" s="23"/>
      <c r="AV4367" s="23"/>
      <c r="AW4367" s="23"/>
      <c r="AX4367" s="23"/>
      <c r="AY4367" s="23"/>
      <c r="AZ4367" s="23"/>
      <c r="BA4367" s="23"/>
      <c r="BB4367" s="23"/>
      <c r="BC4367" s="23"/>
      <c r="BD4367" s="23"/>
      <c r="BE4367" s="23"/>
      <c r="BF4367" s="23"/>
    </row>
    <row r="4368" spans="40:58">
      <c r="AN4368" s="23"/>
      <c r="AO4368" s="23"/>
      <c r="AP4368" s="23"/>
      <c r="AQ4368" s="23"/>
      <c r="AR4368" s="23"/>
      <c r="AS4368" s="23"/>
      <c r="AT4368" s="23"/>
      <c r="AU4368" s="23"/>
      <c r="AV4368" s="23"/>
      <c r="AW4368" s="23"/>
      <c r="AX4368" s="23"/>
      <c r="AY4368" s="23"/>
      <c r="AZ4368" s="23"/>
      <c r="BA4368" s="23"/>
      <c r="BB4368" s="23"/>
      <c r="BC4368" s="23"/>
      <c r="BD4368" s="23"/>
      <c r="BE4368" s="23"/>
      <c r="BF4368" s="23"/>
    </row>
    <row r="4369" spans="40:58">
      <c r="AN4369" s="23"/>
      <c r="AO4369" s="23"/>
      <c r="AP4369" s="23"/>
      <c r="AQ4369" s="23"/>
      <c r="AR4369" s="23"/>
      <c r="AS4369" s="23"/>
      <c r="AT4369" s="23"/>
      <c r="AU4369" s="23"/>
      <c r="AV4369" s="23"/>
      <c r="AW4369" s="23"/>
      <c r="AX4369" s="23"/>
      <c r="AY4369" s="23"/>
      <c r="AZ4369" s="23"/>
      <c r="BA4369" s="23"/>
      <c r="BB4369" s="23"/>
      <c r="BC4369" s="23"/>
      <c r="BD4369" s="23"/>
      <c r="BE4369" s="23"/>
      <c r="BF4369" s="23"/>
    </row>
    <row r="4370" spans="40:58">
      <c r="AN4370" s="23"/>
      <c r="AO4370" s="23"/>
      <c r="AP4370" s="23"/>
      <c r="AQ4370" s="23"/>
      <c r="AR4370" s="23"/>
      <c r="AS4370" s="23"/>
      <c r="AT4370" s="23"/>
      <c r="AU4370" s="23"/>
      <c r="AV4370" s="23"/>
      <c r="AW4370" s="23"/>
      <c r="AX4370" s="23"/>
      <c r="AY4370" s="23"/>
      <c r="AZ4370" s="23"/>
      <c r="BA4370" s="23"/>
      <c r="BB4370" s="23"/>
      <c r="BC4370" s="23"/>
      <c r="BD4370" s="23"/>
      <c r="BE4370" s="23"/>
      <c r="BF4370" s="23"/>
    </row>
    <row r="4371" spans="40:58">
      <c r="AN4371" s="23"/>
      <c r="AO4371" s="23"/>
      <c r="AP4371" s="23"/>
      <c r="AQ4371" s="23"/>
      <c r="AR4371" s="23"/>
      <c r="AS4371" s="23"/>
      <c r="AT4371" s="23"/>
      <c r="AU4371" s="23"/>
      <c r="AV4371" s="23"/>
      <c r="AW4371" s="23"/>
      <c r="AX4371" s="23"/>
      <c r="AY4371" s="23"/>
      <c r="AZ4371" s="23"/>
      <c r="BA4371" s="23"/>
      <c r="BB4371" s="23"/>
      <c r="BC4371" s="23"/>
      <c r="BD4371" s="23"/>
      <c r="BE4371" s="23"/>
      <c r="BF4371" s="23"/>
    </row>
    <row r="4372" spans="40:58">
      <c r="AN4372" s="23"/>
      <c r="AO4372" s="23"/>
      <c r="AP4372" s="23"/>
      <c r="AQ4372" s="23"/>
      <c r="AR4372" s="23"/>
      <c r="AS4372" s="23"/>
      <c r="AT4372" s="23"/>
      <c r="AU4372" s="23"/>
      <c r="AV4372" s="23"/>
      <c r="AW4372" s="23"/>
      <c r="AX4372" s="23"/>
      <c r="AY4372" s="23"/>
      <c r="AZ4372" s="23"/>
      <c r="BA4372" s="23"/>
      <c r="BB4372" s="23"/>
      <c r="BC4372" s="23"/>
      <c r="BD4372" s="23"/>
      <c r="BE4372" s="23"/>
      <c r="BF4372" s="23"/>
    </row>
    <row r="4373" spans="40:58">
      <c r="AN4373" s="23"/>
      <c r="AO4373" s="23"/>
      <c r="AP4373" s="23"/>
      <c r="AQ4373" s="23"/>
      <c r="AR4373" s="23"/>
      <c r="AS4373" s="23"/>
      <c r="AT4373" s="23"/>
      <c r="AU4373" s="23"/>
      <c r="AV4373" s="23"/>
      <c r="AW4373" s="23"/>
      <c r="AX4373" s="23"/>
      <c r="AY4373" s="23"/>
      <c r="AZ4373" s="23"/>
      <c r="BA4373" s="23"/>
      <c r="BB4373" s="23"/>
      <c r="BC4373" s="23"/>
      <c r="BD4373" s="23"/>
      <c r="BE4373" s="23"/>
      <c r="BF4373" s="23"/>
    </row>
    <row r="4374" spans="40:58">
      <c r="AN4374" s="23"/>
      <c r="AO4374" s="23"/>
      <c r="AP4374" s="23"/>
      <c r="AQ4374" s="23"/>
      <c r="AR4374" s="23"/>
      <c r="AS4374" s="23"/>
      <c r="AT4374" s="23"/>
      <c r="AU4374" s="23"/>
      <c r="AV4374" s="23"/>
      <c r="AW4374" s="23"/>
      <c r="AX4374" s="23"/>
      <c r="AY4374" s="23"/>
      <c r="AZ4374" s="23"/>
      <c r="BA4374" s="23"/>
      <c r="BB4374" s="23"/>
      <c r="BC4374" s="23"/>
      <c r="BD4374" s="23"/>
      <c r="BE4374" s="23"/>
      <c r="BF4374" s="23"/>
    </row>
    <row r="4375" spans="40:58">
      <c r="AN4375" s="23"/>
      <c r="AO4375" s="23"/>
      <c r="AP4375" s="23"/>
      <c r="AQ4375" s="23"/>
      <c r="AR4375" s="23"/>
      <c r="AS4375" s="23"/>
      <c r="AT4375" s="23"/>
      <c r="AU4375" s="23"/>
      <c r="AV4375" s="23"/>
      <c r="AW4375" s="23"/>
      <c r="AX4375" s="23"/>
      <c r="AY4375" s="23"/>
      <c r="AZ4375" s="23"/>
      <c r="BA4375" s="23"/>
      <c r="BB4375" s="23"/>
      <c r="BC4375" s="23"/>
      <c r="BD4375" s="23"/>
      <c r="BE4375" s="23"/>
      <c r="BF4375" s="23"/>
    </row>
    <row r="4376" spans="40:58">
      <c r="AN4376" s="23"/>
      <c r="AO4376" s="23"/>
      <c r="AP4376" s="23"/>
      <c r="AQ4376" s="23"/>
      <c r="AR4376" s="23"/>
      <c r="AS4376" s="23"/>
      <c r="AT4376" s="23"/>
      <c r="AU4376" s="23"/>
      <c r="AV4376" s="23"/>
      <c r="AW4376" s="23"/>
      <c r="AX4376" s="23"/>
      <c r="AY4376" s="23"/>
      <c r="AZ4376" s="23"/>
      <c r="BA4376" s="23"/>
      <c r="BB4376" s="23"/>
      <c r="BC4376" s="23"/>
      <c r="BD4376" s="23"/>
      <c r="BE4376" s="23"/>
      <c r="BF4376" s="23"/>
    </row>
    <row r="4377" spans="40:58">
      <c r="AN4377" s="23"/>
      <c r="AO4377" s="23"/>
      <c r="AP4377" s="23"/>
      <c r="AQ4377" s="23"/>
      <c r="AR4377" s="23"/>
      <c r="AS4377" s="23"/>
      <c r="AT4377" s="23"/>
      <c r="AU4377" s="23"/>
      <c r="AV4377" s="23"/>
      <c r="AW4377" s="23"/>
      <c r="AX4377" s="23"/>
      <c r="AY4377" s="23"/>
      <c r="AZ4377" s="23"/>
      <c r="BA4377" s="23"/>
      <c r="BB4377" s="23"/>
      <c r="BC4377" s="23"/>
      <c r="BD4377" s="23"/>
      <c r="BE4377" s="23"/>
      <c r="BF4377" s="23"/>
    </row>
    <row r="4378" spans="40:58">
      <c r="AN4378" s="23"/>
      <c r="AO4378" s="23"/>
      <c r="AP4378" s="23"/>
      <c r="AQ4378" s="23"/>
      <c r="AR4378" s="23"/>
      <c r="AS4378" s="23"/>
      <c r="AT4378" s="23"/>
      <c r="AU4378" s="23"/>
      <c r="AV4378" s="23"/>
      <c r="AW4378" s="23"/>
      <c r="AX4378" s="23"/>
      <c r="AY4378" s="23"/>
      <c r="AZ4378" s="23"/>
      <c r="BA4378" s="23"/>
      <c r="BB4378" s="23"/>
      <c r="BC4378" s="23"/>
      <c r="BD4378" s="23"/>
      <c r="BE4378" s="23"/>
      <c r="BF4378" s="23"/>
    </row>
    <row r="4379" spans="40:58">
      <c r="AN4379" s="23"/>
      <c r="AO4379" s="23"/>
      <c r="AP4379" s="23"/>
      <c r="AQ4379" s="23"/>
      <c r="AR4379" s="23"/>
      <c r="AS4379" s="23"/>
      <c r="AT4379" s="23"/>
      <c r="AU4379" s="23"/>
      <c r="AV4379" s="23"/>
      <c r="AW4379" s="23"/>
      <c r="AX4379" s="23"/>
      <c r="AY4379" s="23"/>
      <c r="AZ4379" s="23"/>
      <c r="BA4379" s="23"/>
      <c r="BB4379" s="23"/>
      <c r="BC4379" s="23"/>
      <c r="BD4379" s="23"/>
      <c r="BE4379" s="23"/>
      <c r="BF4379" s="23"/>
    </row>
    <row r="4380" spans="40:58">
      <c r="AN4380" s="23"/>
      <c r="AO4380" s="23"/>
      <c r="AP4380" s="23"/>
      <c r="AQ4380" s="23"/>
      <c r="AR4380" s="23"/>
      <c r="AS4380" s="23"/>
      <c r="AT4380" s="23"/>
      <c r="AU4380" s="23"/>
      <c r="AV4380" s="23"/>
      <c r="AW4380" s="23"/>
      <c r="AX4380" s="23"/>
      <c r="AY4380" s="23"/>
      <c r="AZ4380" s="23"/>
      <c r="BA4380" s="23"/>
      <c r="BB4380" s="23"/>
      <c r="BC4380" s="23"/>
      <c r="BD4380" s="23"/>
      <c r="BE4380" s="23"/>
      <c r="BF4380" s="23"/>
    </row>
    <row r="4381" spans="40:58">
      <c r="AN4381" s="23"/>
      <c r="AO4381" s="23"/>
      <c r="AP4381" s="23"/>
      <c r="AQ4381" s="23"/>
      <c r="AR4381" s="23"/>
      <c r="AS4381" s="23"/>
      <c r="AT4381" s="23"/>
      <c r="AU4381" s="23"/>
      <c r="AV4381" s="23"/>
      <c r="AW4381" s="23"/>
      <c r="AX4381" s="23"/>
      <c r="AY4381" s="23"/>
      <c r="AZ4381" s="23"/>
      <c r="BA4381" s="23"/>
      <c r="BB4381" s="23"/>
      <c r="BC4381" s="23"/>
      <c r="BD4381" s="23"/>
      <c r="BE4381" s="23"/>
      <c r="BF4381" s="23"/>
    </row>
    <row r="4382" spans="40:58">
      <c r="AN4382" s="23"/>
      <c r="AO4382" s="23"/>
      <c r="AP4382" s="23"/>
      <c r="AQ4382" s="23"/>
      <c r="AR4382" s="23"/>
      <c r="AS4382" s="23"/>
      <c r="AT4382" s="23"/>
      <c r="AU4382" s="23"/>
      <c r="AV4382" s="23"/>
      <c r="AW4382" s="23"/>
      <c r="AX4382" s="23"/>
      <c r="AY4382" s="23"/>
      <c r="AZ4382" s="23"/>
      <c r="BA4382" s="23"/>
      <c r="BB4382" s="23"/>
      <c r="BC4382" s="23"/>
      <c r="BD4382" s="23"/>
      <c r="BE4382" s="23"/>
      <c r="BF4382" s="23"/>
    </row>
    <row r="4383" spans="40:58">
      <c r="AN4383" s="23"/>
      <c r="AO4383" s="23"/>
      <c r="AP4383" s="23"/>
      <c r="AQ4383" s="23"/>
      <c r="AR4383" s="23"/>
      <c r="AS4383" s="23"/>
      <c r="AT4383" s="23"/>
      <c r="AU4383" s="23"/>
      <c r="AV4383" s="23"/>
      <c r="AW4383" s="23"/>
      <c r="AX4383" s="23"/>
      <c r="AY4383" s="23"/>
      <c r="AZ4383" s="23"/>
      <c r="BA4383" s="23"/>
      <c r="BB4383" s="23"/>
      <c r="BC4383" s="23"/>
      <c r="BD4383" s="23"/>
      <c r="BE4383" s="23"/>
      <c r="BF4383" s="23"/>
    </row>
    <row r="4384" spans="40:58">
      <c r="AN4384" s="23"/>
      <c r="AO4384" s="23"/>
      <c r="AP4384" s="23"/>
      <c r="AQ4384" s="23"/>
      <c r="AR4384" s="23"/>
      <c r="AS4384" s="23"/>
      <c r="AT4384" s="23"/>
      <c r="AU4384" s="23"/>
      <c r="AV4384" s="23"/>
      <c r="AW4384" s="23"/>
      <c r="AX4384" s="23"/>
      <c r="AY4384" s="23"/>
      <c r="AZ4384" s="23"/>
      <c r="BA4384" s="23"/>
      <c r="BB4384" s="23"/>
      <c r="BC4384" s="23"/>
      <c r="BD4384" s="23"/>
      <c r="BE4384" s="23"/>
      <c r="BF4384" s="23"/>
    </row>
    <row r="4385" spans="40:58">
      <c r="AN4385" s="23"/>
      <c r="AO4385" s="23"/>
      <c r="AP4385" s="23"/>
      <c r="AQ4385" s="23"/>
      <c r="AR4385" s="23"/>
      <c r="AS4385" s="23"/>
      <c r="AT4385" s="23"/>
      <c r="AU4385" s="23"/>
      <c r="AV4385" s="23"/>
      <c r="AW4385" s="23"/>
      <c r="AX4385" s="23"/>
      <c r="AY4385" s="23"/>
      <c r="AZ4385" s="23"/>
      <c r="BA4385" s="23"/>
      <c r="BB4385" s="23"/>
      <c r="BC4385" s="23"/>
      <c r="BD4385" s="23"/>
      <c r="BE4385" s="23"/>
      <c r="BF4385" s="23"/>
    </row>
    <row r="4386" spans="40:58">
      <c r="AN4386" s="23"/>
      <c r="AO4386" s="23"/>
      <c r="AP4386" s="23"/>
      <c r="AQ4386" s="23"/>
      <c r="AR4386" s="23"/>
      <c r="AS4386" s="23"/>
      <c r="AT4386" s="23"/>
      <c r="AU4386" s="23"/>
      <c r="AV4386" s="23"/>
      <c r="AW4386" s="23"/>
      <c r="AX4386" s="23"/>
      <c r="AY4386" s="23"/>
      <c r="AZ4386" s="23"/>
      <c r="BA4386" s="23"/>
      <c r="BB4386" s="23"/>
      <c r="BC4386" s="23"/>
      <c r="BD4386" s="23"/>
      <c r="BE4386" s="23"/>
      <c r="BF4386" s="23"/>
    </row>
    <row r="4387" spans="40:58">
      <c r="AN4387" s="23"/>
      <c r="AO4387" s="23"/>
      <c r="AP4387" s="23"/>
      <c r="AQ4387" s="23"/>
      <c r="AR4387" s="23"/>
      <c r="AS4387" s="23"/>
      <c r="AT4387" s="23"/>
      <c r="AU4387" s="23"/>
      <c r="AV4387" s="23"/>
      <c r="AW4387" s="23"/>
      <c r="AX4387" s="23"/>
      <c r="AY4387" s="23"/>
      <c r="AZ4387" s="23"/>
      <c r="BA4387" s="23"/>
      <c r="BB4387" s="23"/>
      <c r="BC4387" s="23"/>
      <c r="BD4387" s="23"/>
      <c r="BE4387" s="23"/>
      <c r="BF4387" s="23"/>
    </row>
    <row r="4388" spans="40:58">
      <c r="AN4388" s="23"/>
      <c r="AO4388" s="23"/>
      <c r="AP4388" s="23"/>
      <c r="AQ4388" s="23"/>
      <c r="AR4388" s="23"/>
      <c r="AS4388" s="23"/>
      <c r="AT4388" s="23"/>
      <c r="AU4388" s="23"/>
      <c r="AV4388" s="23"/>
      <c r="AW4388" s="23"/>
      <c r="AX4388" s="23"/>
      <c r="AY4388" s="23"/>
      <c r="AZ4388" s="23"/>
      <c r="BA4388" s="23"/>
      <c r="BB4388" s="23"/>
      <c r="BC4388" s="23"/>
      <c r="BD4388" s="23"/>
      <c r="BE4388" s="23"/>
      <c r="BF4388" s="23"/>
    </row>
    <row r="4389" spans="40:58">
      <c r="AN4389" s="23"/>
      <c r="AO4389" s="23"/>
      <c r="AP4389" s="23"/>
      <c r="AQ4389" s="23"/>
      <c r="AR4389" s="23"/>
      <c r="AS4389" s="23"/>
      <c r="AT4389" s="23"/>
      <c r="AU4389" s="23"/>
      <c r="AV4389" s="23"/>
      <c r="AW4389" s="23"/>
      <c r="AX4389" s="23"/>
      <c r="AY4389" s="23"/>
      <c r="AZ4389" s="23"/>
      <c r="BA4389" s="23"/>
      <c r="BB4389" s="23"/>
      <c r="BC4389" s="23"/>
      <c r="BD4389" s="23"/>
      <c r="BE4389" s="23"/>
      <c r="BF4389" s="23"/>
    </row>
    <row r="4390" spans="40:58">
      <c r="AN4390" s="23"/>
      <c r="AO4390" s="23"/>
      <c r="AP4390" s="23"/>
      <c r="AQ4390" s="23"/>
      <c r="AR4390" s="23"/>
      <c r="AS4390" s="23"/>
      <c r="AT4390" s="23"/>
      <c r="AU4390" s="23"/>
      <c r="AV4390" s="23"/>
      <c r="AW4390" s="23"/>
      <c r="AX4390" s="23"/>
      <c r="AY4390" s="23"/>
      <c r="AZ4390" s="23"/>
      <c r="BA4390" s="23"/>
      <c r="BB4390" s="23"/>
      <c r="BC4390" s="23"/>
      <c r="BD4390" s="23"/>
      <c r="BE4390" s="23"/>
      <c r="BF4390" s="23"/>
    </row>
    <row r="4391" spans="40:58">
      <c r="AN4391" s="23"/>
      <c r="AO4391" s="23"/>
      <c r="AP4391" s="23"/>
      <c r="AQ4391" s="23"/>
      <c r="AR4391" s="23"/>
      <c r="AS4391" s="23"/>
      <c r="AT4391" s="23"/>
      <c r="AU4391" s="23"/>
      <c r="AV4391" s="23"/>
      <c r="AW4391" s="23"/>
      <c r="AX4391" s="23"/>
      <c r="AY4391" s="23"/>
      <c r="AZ4391" s="23"/>
      <c r="BA4391" s="23"/>
      <c r="BB4391" s="23"/>
      <c r="BC4391" s="23"/>
      <c r="BD4391" s="23"/>
      <c r="BE4391" s="23"/>
      <c r="BF4391" s="23"/>
    </row>
    <row r="4392" spans="40:58">
      <c r="AN4392" s="23"/>
      <c r="AO4392" s="23"/>
      <c r="AP4392" s="23"/>
      <c r="AQ4392" s="23"/>
      <c r="AR4392" s="23"/>
      <c r="AS4392" s="23"/>
      <c r="AT4392" s="23"/>
      <c r="AU4392" s="23"/>
      <c r="AV4392" s="23"/>
      <c r="AW4392" s="23"/>
      <c r="AX4392" s="23"/>
      <c r="AY4392" s="23"/>
      <c r="AZ4392" s="23"/>
      <c r="BA4392" s="23"/>
      <c r="BB4392" s="23"/>
      <c r="BC4392" s="23"/>
      <c r="BD4392" s="23"/>
      <c r="BE4392" s="23"/>
      <c r="BF4392" s="23"/>
    </row>
    <row r="4393" spans="40:58">
      <c r="AN4393" s="23"/>
      <c r="AO4393" s="23"/>
      <c r="AP4393" s="23"/>
      <c r="AQ4393" s="23"/>
      <c r="AR4393" s="23"/>
      <c r="AS4393" s="23"/>
      <c r="AT4393" s="23"/>
      <c r="AU4393" s="23"/>
      <c r="AV4393" s="23"/>
      <c r="AW4393" s="23"/>
      <c r="AX4393" s="23"/>
      <c r="AY4393" s="23"/>
      <c r="AZ4393" s="23"/>
      <c r="BA4393" s="23"/>
      <c r="BB4393" s="23"/>
      <c r="BC4393" s="23"/>
      <c r="BD4393" s="23"/>
      <c r="BE4393" s="23"/>
      <c r="BF4393" s="23"/>
    </row>
    <row r="4394" spans="40:58">
      <c r="AN4394" s="23"/>
      <c r="AO4394" s="23"/>
      <c r="AP4394" s="23"/>
      <c r="AQ4394" s="23"/>
      <c r="AR4394" s="23"/>
      <c r="AS4394" s="23"/>
      <c r="AT4394" s="23"/>
      <c r="AU4394" s="23"/>
      <c r="AV4394" s="23"/>
      <c r="AW4394" s="23"/>
      <c r="AX4394" s="23"/>
      <c r="AY4394" s="23"/>
      <c r="AZ4394" s="23"/>
      <c r="BA4394" s="23"/>
      <c r="BB4394" s="23"/>
      <c r="BC4394" s="23"/>
      <c r="BD4394" s="23"/>
      <c r="BE4394" s="23"/>
      <c r="BF4394" s="23"/>
    </row>
    <row r="4395" spans="40:58">
      <c r="AN4395" s="23"/>
      <c r="AO4395" s="23"/>
      <c r="AP4395" s="23"/>
      <c r="AQ4395" s="23"/>
      <c r="AR4395" s="23"/>
      <c r="AS4395" s="23"/>
      <c r="AT4395" s="23"/>
      <c r="AU4395" s="23"/>
      <c r="AV4395" s="23"/>
      <c r="AW4395" s="23"/>
      <c r="AX4395" s="23"/>
      <c r="AY4395" s="23"/>
      <c r="AZ4395" s="23"/>
      <c r="BA4395" s="23"/>
      <c r="BB4395" s="23"/>
      <c r="BC4395" s="23"/>
      <c r="BD4395" s="23"/>
      <c r="BE4395" s="23"/>
      <c r="BF4395" s="23"/>
    </row>
    <row r="4396" spans="40:58">
      <c r="AN4396" s="23"/>
      <c r="AO4396" s="23"/>
      <c r="AP4396" s="23"/>
      <c r="AQ4396" s="23"/>
      <c r="AR4396" s="23"/>
      <c r="AS4396" s="23"/>
      <c r="AT4396" s="23"/>
      <c r="AU4396" s="23"/>
      <c r="AV4396" s="23"/>
      <c r="AW4396" s="23"/>
      <c r="AX4396" s="23"/>
      <c r="AY4396" s="23"/>
      <c r="AZ4396" s="23"/>
      <c r="BA4396" s="23"/>
      <c r="BB4396" s="23"/>
      <c r="BC4396" s="23"/>
      <c r="BD4396" s="23"/>
      <c r="BE4396" s="23"/>
      <c r="BF4396" s="23"/>
    </row>
    <row r="4397" spans="40:58">
      <c r="AN4397" s="23"/>
      <c r="AO4397" s="23"/>
      <c r="AP4397" s="23"/>
      <c r="AQ4397" s="23"/>
      <c r="AR4397" s="23"/>
      <c r="AS4397" s="23"/>
      <c r="AT4397" s="23"/>
      <c r="AU4397" s="23"/>
      <c r="AV4397" s="23"/>
      <c r="AW4397" s="23"/>
      <c r="AX4397" s="23"/>
      <c r="AY4397" s="23"/>
      <c r="AZ4397" s="23"/>
      <c r="BA4397" s="23"/>
      <c r="BB4397" s="23"/>
      <c r="BC4397" s="23"/>
      <c r="BD4397" s="23"/>
      <c r="BE4397" s="23"/>
      <c r="BF4397" s="23"/>
    </row>
    <row r="4398" spans="40:58">
      <c r="AN4398" s="23"/>
      <c r="AO4398" s="23"/>
      <c r="AP4398" s="23"/>
      <c r="AQ4398" s="23"/>
      <c r="AR4398" s="23"/>
      <c r="AS4398" s="23"/>
      <c r="AT4398" s="23"/>
      <c r="AU4398" s="23"/>
      <c r="AV4398" s="23"/>
      <c r="AW4398" s="23"/>
      <c r="AX4398" s="23"/>
      <c r="AY4398" s="23"/>
      <c r="AZ4398" s="23"/>
      <c r="BA4398" s="23"/>
      <c r="BB4398" s="23"/>
      <c r="BC4398" s="23"/>
      <c r="BD4398" s="23"/>
      <c r="BE4398" s="23"/>
      <c r="BF4398" s="23"/>
    </row>
    <row r="4399" spans="40:58">
      <c r="AN4399" s="23"/>
      <c r="AO4399" s="23"/>
      <c r="AP4399" s="23"/>
      <c r="AQ4399" s="23"/>
      <c r="AR4399" s="23"/>
      <c r="AS4399" s="23"/>
      <c r="AT4399" s="23"/>
      <c r="AU4399" s="23"/>
      <c r="AV4399" s="23"/>
      <c r="AW4399" s="23"/>
      <c r="AX4399" s="23"/>
      <c r="AY4399" s="23"/>
      <c r="AZ4399" s="23"/>
      <c r="BA4399" s="23"/>
      <c r="BB4399" s="23"/>
      <c r="BC4399" s="23"/>
      <c r="BD4399" s="23"/>
      <c r="BE4399" s="23"/>
      <c r="BF4399" s="23"/>
    </row>
    <row r="4400" spans="40:58">
      <c r="AN4400" s="23"/>
      <c r="AO4400" s="23"/>
      <c r="AP4400" s="23"/>
      <c r="AQ4400" s="23"/>
      <c r="AR4400" s="23"/>
      <c r="AS4400" s="23"/>
      <c r="AT4400" s="23"/>
      <c r="AU4400" s="23"/>
      <c r="AV4400" s="23"/>
      <c r="AW4400" s="23"/>
      <c r="AX4400" s="23"/>
      <c r="AY4400" s="23"/>
      <c r="AZ4400" s="23"/>
      <c r="BA4400" s="23"/>
      <c r="BB4400" s="23"/>
      <c r="BC4400" s="23"/>
      <c r="BD4400" s="23"/>
      <c r="BE4400" s="23"/>
      <c r="BF4400" s="23"/>
    </row>
    <row r="4401" spans="40:58">
      <c r="AN4401" s="23"/>
      <c r="AO4401" s="23"/>
      <c r="AP4401" s="23"/>
      <c r="AQ4401" s="23"/>
      <c r="AR4401" s="23"/>
      <c r="AS4401" s="23"/>
      <c r="AT4401" s="23"/>
      <c r="AU4401" s="23"/>
      <c r="AV4401" s="23"/>
      <c r="AW4401" s="23"/>
      <c r="AX4401" s="23"/>
      <c r="AY4401" s="23"/>
      <c r="AZ4401" s="23"/>
      <c r="BA4401" s="23"/>
      <c r="BB4401" s="23"/>
      <c r="BC4401" s="23"/>
      <c r="BD4401" s="23"/>
      <c r="BE4401" s="23"/>
      <c r="BF4401" s="23"/>
    </row>
    <row r="4402" spans="40:58">
      <c r="AN4402" s="23"/>
      <c r="AO4402" s="23"/>
      <c r="AP4402" s="23"/>
      <c r="AQ4402" s="23"/>
      <c r="AR4402" s="23"/>
      <c r="AS4402" s="23"/>
      <c r="AT4402" s="23"/>
      <c r="AU4402" s="23"/>
      <c r="AV4402" s="23"/>
      <c r="AW4402" s="23"/>
      <c r="AX4402" s="23"/>
      <c r="AY4402" s="23"/>
      <c r="AZ4402" s="23"/>
      <c r="BA4402" s="23"/>
      <c r="BB4402" s="23"/>
      <c r="BC4402" s="23"/>
      <c r="BD4402" s="23"/>
      <c r="BE4402" s="23"/>
      <c r="BF4402" s="23"/>
    </row>
    <row r="4403" spans="40:58">
      <c r="AN4403" s="23"/>
      <c r="AO4403" s="23"/>
      <c r="AP4403" s="23"/>
      <c r="AQ4403" s="23"/>
      <c r="AR4403" s="23"/>
      <c r="AS4403" s="23"/>
      <c r="AT4403" s="23"/>
      <c r="AU4403" s="23"/>
      <c r="AV4403" s="23"/>
      <c r="AW4403" s="23"/>
      <c r="AX4403" s="23"/>
      <c r="AY4403" s="23"/>
      <c r="AZ4403" s="23"/>
      <c r="BA4403" s="23"/>
      <c r="BB4403" s="23"/>
      <c r="BC4403" s="23"/>
      <c r="BD4403" s="23"/>
      <c r="BE4403" s="23"/>
      <c r="BF4403" s="23"/>
    </row>
    <row r="4404" spans="40:58">
      <c r="AN4404" s="23"/>
      <c r="AO4404" s="23"/>
      <c r="AP4404" s="23"/>
      <c r="AQ4404" s="23"/>
      <c r="AR4404" s="23"/>
      <c r="AS4404" s="23"/>
      <c r="AT4404" s="23"/>
      <c r="AU4404" s="23"/>
      <c r="AV4404" s="23"/>
      <c r="AW4404" s="23"/>
      <c r="AX4404" s="23"/>
      <c r="AY4404" s="23"/>
      <c r="AZ4404" s="23"/>
      <c r="BA4404" s="23"/>
      <c r="BB4404" s="23"/>
      <c r="BC4404" s="23"/>
      <c r="BD4404" s="23"/>
      <c r="BE4404" s="23"/>
      <c r="BF4404" s="23"/>
    </row>
    <row r="4405" spans="40:58">
      <c r="AN4405" s="23"/>
      <c r="AO4405" s="23"/>
      <c r="AP4405" s="23"/>
      <c r="AQ4405" s="23"/>
      <c r="AR4405" s="23"/>
      <c r="AS4405" s="23"/>
      <c r="AT4405" s="23"/>
      <c r="AU4405" s="23"/>
      <c r="AV4405" s="23"/>
      <c r="AW4405" s="23"/>
      <c r="AX4405" s="23"/>
      <c r="AY4405" s="23"/>
      <c r="AZ4405" s="23"/>
      <c r="BA4405" s="23"/>
      <c r="BB4405" s="23"/>
      <c r="BC4405" s="23"/>
      <c r="BD4405" s="23"/>
      <c r="BE4405" s="23"/>
      <c r="BF4405" s="23"/>
    </row>
    <row r="4406" spans="40:58">
      <c r="AN4406" s="23"/>
      <c r="AO4406" s="23"/>
      <c r="AP4406" s="23"/>
      <c r="AQ4406" s="23"/>
      <c r="AR4406" s="23"/>
      <c r="AS4406" s="23"/>
      <c r="AT4406" s="23"/>
      <c r="AU4406" s="23"/>
      <c r="AV4406" s="23"/>
      <c r="AW4406" s="23"/>
      <c r="AX4406" s="23"/>
      <c r="AY4406" s="23"/>
      <c r="AZ4406" s="23"/>
      <c r="BA4406" s="23"/>
      <c r="BB4406" s="23"/>
      <c r="BC4406" s="23"/>
      <c r="BD4406" s="23"/>
      <c r="BE4406" s="23"/>
      <c r="BF4406" s="23"/>
    </row>
    <row r="4407" spans="40:58">
      <c r="AN4407" s="23"/>
      <c r="AO4407" s="23"/>
      <c r="AP4407" s="23"/>
      <c r="AQ4407" s="23"/>
      <c r="AR4407" s="23"/>
      <c r="AS4407" s="23"/>
      <c r="AT4407" s="23"/>
      <c r="AU4407" s="23"/>
      <c r="AV4407" s="23"/>
      <c r="AW4407" s="23"/>
      <c r="AX4407" s="23"/>
      <c r="AY4407" s="23"/>
      <c r="AZ4407" s="23"/>
      <c r="BA4407" s="23"/>
      <c r="BB4407" s="23"/>
      <c r="BC4407" s="23"/>
      <c r="BD4407" s="23"/>
      <c r="BE4407" s="23"/>
      <c r="BF4407" s="23"/>
    </row>
    <row r="4408" spans="40:58">
      <c r="AN4408" s="23"/>
      <c r="AO4408" s="23"/>
      <c r="AP4408" s="23"/>
      <c r="AQ4408" s="23"/>
      <c r="AR4408" s="23"/>
      <c r="AS4408" s="23"/>
      <c r="AT4408" s="23"/>
      <c r="AU4408" s="23"/>
      <c r="AV4408" s="23"/>
      <c r="AW4408" s="23"/>
      <c r="AX4408" s="23"/>
      <c r="AY4408" s="23"/>
      <c r="AZ4408" s="23"/>
      <c r="BA4408" s="23"/>
      <c r="BB4408" s="23"/>
      <c r="BC4408" s="23"/>
      <c r="BD4408" s="23"/>
      <c r="BE4408" s="23"/>
      <c r="BF4408" s="23"/>
    </row>
    <row r="4409" spans="40:58">
      <c r="AN4409" s="23"/>
      <c r="AO4409" s="23"/>
      <c r="AP4409" s="23"/>
      <c r="AQ4409" s="23"/>
      <c r="AR4409" s="23"/>
      <c r="AS4409" s="23"/>
      <c r="AT4409" s="23"/>
      <c r="AU4409" s="23"/>
      <c r="AV4409" s="23"/>
      <c r="AW4409" s="23"/>
      <c r="AX4409" s="23"/>
      <c r="AY4409" s="23"/>
      <c r="AZ4409" s="23"/>
      <c r="BA4409" s="23"/>
      <c r="BB4409" s="23"/>
      <c r="BC4409" s="23"/>
      <c r="BD4409" s="23"/>
      <c r="BE4409" s="23"/>
      <c r="BF4409" s="23"/>
    </row>
    <row r="4410" spans="40:58">
      <c r="AN4410" s="23"/>
      <c r="AO4410" s="23"/>
      <c r="AP4410" s="23"/>
      <c r="AQ4410" s="23"/>
      <c r="AR4410" s="23"/>
      <c r="AS4410" s="23"/>
      <c r="AT4410" s="23"/>
      <c r="AU4410" s="23"/>
      <c r="AV4410" s="23"/>
      <c r="AW4410" s="23"/>
      <c r="AX4410" s="23"/>
      <c r="AY4410" s="23"/>
      <c r="AZ4410" s="23"/>
      <c r="BA4410" s="23"/>
      <c r="BB4410" s="23"/>
      <c r="BC4410" s="23"/>
      <c r="BD4410" s="23"/>
      <c r="BE4410" s="23"/>
      <c r="BF4410" s="23"/>
    </row>
    <row r="4411" spans="40:58">
      <c r="AN4411" s="23"/>
      <c r="AO4411" s="23"/>
      <c r="AP4411" s="23"/>
      <c r="AQ4411" s="23"/>
      <c r="AR4411" s="23"/>
      <c r="AS4411" s="23"/>
      <c r="AT4411" s="23"/>
      <c r="AU4411" s="23"/>
      <c r="AV4411" s="23"/>
      <c r="AW4411" s="23"/>
      <c r="AX4411" s="23"/>
      <c r="AY4411" s="23"/>
      <c r="AZ4411" s="23"/>
      <c r="BA4411" s="23"/>
      <c r="BB4411" s="23"/>
      <c r="BC4411" s="23"/>
      <c r="BD4411" s="23"/>
      <c r="BE4411" s="23"/>
      <c r="BF4411" s="23"/>
    </row>
    <row r="4412" spans="40:58">
      <c r="AN4412" s="23"/>
      <c r="AO4412" s="23"/>
      <c r="AP4412" s="23"/>
      <c r="AQ4412" s="23"/>
      <c r="AR4412" s="23"/>
      <c r="AS4412" s="23"/>
      <c r="AT4412" s="23"/>
      <c r="AU4412" s="23"/>
      <c r="AV4412" s="23"/>
      <c r="AW4412" s="23"/>
      <c r="AX4412" s="23"/>
      <c r="AY4412" s="23"/>
      <c r="AZ4412" s="23"/>
      <c r="BA4412" s="23"/>
      <c r="BB4412" s="23"/>
      <c r="BC4412" s="23"/>
      <c r="BD4412" s="23"/>
      <c r="BE4412" s="23"/>
      <c r="BF4412" s="23"/>
    </row>
    <row r="4413" spans="40:58">
      <c r="AN4413" s="23"/>
      <c r="AO4413" s="23"/>
      <c r="AP4413" s="23"/>
      <c r="AQ4413" s="23"/>
      <c r="AR4413" s="23"/>
      <c r="AS4413" s="23"/>
      <c r="AT4413" s="23"/>
      <c r="AU4413" s="23"/>
      <c r="AV4413" s="23"/>
      <c r="AW4413" s="23"/>
      <c r="AX4413" s="23"/>
      <c r="AY4413" s="23"/>
      <c r="AZ4413" s="23"/>
      <c r="BA4413" s="23"/>
      <c r="BB4413" s="23"/>
      <c r="BC4413" s="23"/>
      <c r="BD4413" s="23"/>
      <c r="BE4413" s="23"/>
      <c r="BF4413" s="23"/>
    </row>
    <row r="4414" spans="40:58">
      <c r="AN4414" s="23"/>
      <c r="AO4414" s="23"/>
      <c r="AP4414" s="23"/>
      <c r="AQ4414" s="23"/>
      <c r="AR4414" s="23"/>
      <c r="AS4414" s="23"/>
      <c r="AT4414" s="23"/>
      <c r="AU4414" s="23"/>
      <c r="AV4414" s="23"/>
      <c r="AW4414" s="23"/>
      <c r="AX4414" s="23"/>
      <c r="AY4414" s="23"/>
      <c r="AZ4414" s="23"/>
      <c r="BA4414" s="23"/>
      <c r="BB4414" s="23"/>
      <c r="BC4414" s="23"/>
      <c r="BD4414" s="23"/>
      <c r="BE4414" s="23"/>
      <c r="BF4414" s="23"/>
    </row>
    <row r="4415" spans="40:58">
      <c r="AN4415" s="23"/>
      <c r="AO4415" s="23"/>
      <c r="AP4415" s="23"/>
      <c r="AQ4415" s="23"/>
      <c r="AR4415" s="23"/>
      <c r="AS4415" s="23"/>
      <c r="AT4415" s="23"/>
      <c r="AU4415" s="23"/>
      <c r="AV4415" s="23"/>
      <c r="AW4415" s="23"/>
      <c r="AX4415" s="23"/>
      <c r="AY4415" s="23"/>
      <c r="AZ4415" s="23"/>
      <c r="BA4415" s="23"/>
      <c r="BB4415" s="23"/>
      <c r="BC4415" s="23"/>
      <c r="BD4415" s="23"/>
      <c r="BE4415" s="23"/>
      <c r="BF4415" s="23"/>
    </row>
    <row r="4416" spans="40:58">
      <c r="AN4416" s="23"/>
      <c r="AO4416" s="23"/>
      <c r="AP4416" s="23"/>
      <c r="AQ4416" s="23"/>
      <c r="AR4416" s="23"/>
      <c r="AS4416" s="23"/>
      <c r="AT4416" s="23"/>
      <c r="AU4416" s="23"/>
      <c r="AV4416" s="23"/>
      <c r="AW4416" s="23"/>
      <c r="AX4416" s="23"/>
      <c r="AY4416" s="23"/>
      <c r="AZ4416" s="23"/>
      <c r="BA4416" s="23"/>
      <c r="BB4416" s="23"/>
      <c r="BC4416" s="23"/>
      <c r="BD4416" s="23"/>
      <c r="BE4416" s="23"/>
      <c r="BF4416" s="23"/>
    </row>
    <row r="4417" spans="40:58">
      <c r="AN4417" s="23"/>
      <c r="AO4417" s="23"/>
      <c r="AP4417" s="23"/>
      <c r="AQ4417" s="23"/>
      <c r="AR4417" s="23"/>
      <c r="AS4417" s="23"/>
      <c r="AT4417" s="23"/>
      <c r="AU4417" s="23"/>
      <c r="AV4417" s="23"/>
      <c r="AW4417" s="23"/>
      <c r="AX4417" s="23"/>
      <c r="AY4417" s="23"/>
      <c r="AZ4417" s="23"/>
      <c r="BA4417" s="23"/>
      <c r="BB4417" s="23"/>
      <c r="BC4417" s="23"/>
      <c r="BD4417" s="23"/>
      <c r="BE4417" s="23"/>
      <c r="BF4417" s="23"/>
    </row>
    <row r="4418" spans="40:58">
      <c r="AN4418" s="23"/>
      <c r="AO4418" s="23"/>
      <c r="AP4418" s="23"/>
      <c r="AQ4418" s="23"/>
      <c r="AR4418" s="23"/>
      <c r="AS4418" s="23"/>
      <c r="AT4418" s="23"/>
      <c r="AU4418" s="23"/>
      <c r="AV4418" s="23"/>
      <c r="AW4418" s="23"/>
      <c r="AX4418" s="23"/>
      <c r="AY4418" s="23"/>
      <c r="AZ4418" s="23"/>
      <c r="BA4418" s="23"/>
      <c r="BB4418" s="23"/>
      <c r="BC4418" s="23"/>
      <c r="BD4418" s="23"/>
      <c r="BE4418" s="23"/>
      <c r="BF4418" s="23"/>
    </row>
    <row r="4419" spans="40:58">
      <c r="AN4419" s="23"/>
      <c r="AO4419" s="23"/>
      <c r="AP4419" s="23"/>
      <c r="AQ4419" s="23"/>
      <c r="AR4419" s="23"/>
      <c r="AS4419" s="23"/>
      <c r="AT4419" s="23"/>
      <c r="AU4419" s="23"/>
      <c r="AV4419" s="23"/>
      <c r="AW4419" s="23"/>
      <c r="AX4419" s="23"/>
      <c r="AY4419" s="23"/>
      <c r="AZ4419" s="23"/>
      <c r="BA4419" s="23"/>
      <c r="BB4419" s="23"/>
      <c r="BC4419" s="23"/>
      <c r="BD4419" s="23"/>
      <c r="BE4419" s="23"/>
      <c r="BF4419" s="23"/>
    </row>
    <row r="4420" spans="40:58">
      <c r="AN4420" s="23"/>
      <c r="AO4420" s="23"/>
      <c r="AP4420" s="23"/>
      <c r="AQ4420" s="23"/>
      <c r="AR4420" s="23"/>
      <c r="AS4420" s="23"/>
      <c r="AT4420" s="23"/>
      <c r="AU4420" s="23"/>
      <c r="AV4420" s="23"/>
      <c r="AW4420" s="23"/>
      <c r="AX4420" s="23"/>
      <c r="AY4420" s="23"/>
      <c r="AZ4420" s="23"/>
      <c r="BA4420" s="23"/>
      <c r="BB4420" s="23"/>
      <c r="BC4420" s="23"/>
      <c r="BD4420" s="23"/>
      <c r="BE4420" s="23"/>
      <c r="BF4420" s="23"/>
    </row>
    <row r="4421" spans="40:58">
      <c r="AN4421" s="23"/>
      <c r="AO4421" s="23"/>
      <c r="AP4421" s="23"/>
      <c r="AQ4421" s="23"/>
      <c r="AR4421" s="23"/>
      <c r="AS4421" s="23"/>
      <c r="AT4421" s="23"/>
      <c r="AU4421" s="23"/>
      <c r="AV4421" s="23"/>
      <c r="AW4421" s="23"/>
      <c r="AX4421" s="23"/>
      <c r="AY4421" s="23"/>
      <c r="AZ4421" s="23"/>
      <c r="BA4421" s="23"/>
      <c r="BB4421" s="23"/>
      <c r="BC4421" s="23"/>
      <c r="BD4421" s="23"/>
      <c r="BE4421" s="23"/>
      <c r="BF4421" s="23"/>
    </row>
    <row r="4422" spans="40:58">
      <c r="AN4422" s="23"/>
      <c r="AO4422" s="23"/>
      <c r="AP4422" s="23"/>
      <c r="AQ4422" s="23"/>
      <c r="AR4422" s="23"/>
      <c r="AS4422" s="23"/>
      <c r="AT4422" s="23"/>
      <c r="AU4422" s="23"/>
      <c r="AV4422" s="23"/>
      <c r="AW4422" s="23"/>
      <c r="AX4422" s="23"/>
      <c r="AY4422" s="23"/>
      <c r="AZ4422" s="23"/>
      <c r="BA4422" s="23"/>
      <c r="BB4422" s="23"/>
      <c r="BC4422" s="23"/>
      <c r="BD4422" s="23"/>
      <c r="BE4422" s="23"/>
      <c r="BF4422" s="23"/>
    </row>
    <row r="4423" spans="40:58">
      <c r="AN4423" s="23"/>
      <c r="AO4423" s="23"/>
      <c r="AP4423" s="23"/>
      <c r="AQ4423" s="23"/>
      <c r="AR4423" s="23"/>
      <c r="AS4423" s="23"/>
      <c r="AT4423" s="23"/>
      <c r="AU4423" s="23"/>
      <c r="AV4423" s="23"/>
      <c r="AW4423" s="23"/>
      <c r="AX4423" s="23"/>
      <c r="AY4423" s="23"/>
      <c r="AZ4423" s="23"/>
      <c r="BA4423" s="23"/>
      <c r="BB4423" s="23"/>
      <c r="BC4423" s="23"/>
      <c r="BD4423" s="23"/>
      <c r="BE4423" s="23"/>
      <c r="BF4423" s="23"/>
    </row>
    <row r="4424" spans="40:58">
      <c r="AN4424" s="23"/>
      <c r="AO4424" s="23"/>
      <c r="AP4424" s="23"/>
      <c r="AQ4424" s="23"/>
      <c r="AR4424" s="23"/>
      <c r="AS4424" s="23"/>
      <c r="AT4424" s="23"/>
      <c r="AU4424" s="23"/>
      <c r="AV4424" s="23"/>
      <c r="AW4424" s="23"/>
      <c r="AX4424" s="23"/>
      <c r="AY4424" s="23"/>
      <c r="AZ4424" s="23"/>
      <c r="BA4424" s="23"/>
      <c r="BB4424" s="23"/>
      <c r="BC4424" s="23"/>
      <c r="BD4424" s="23"/>
      <c r="BE4424" s="23"/>
      <c r="BF4424" s="23"/>
    </row>
    <row r="4425" spans="40:58">
      <c r="AN4425" s="23"/>
      <c r="AO4425" s="23"/>
      <c r="AP4425" s="23"/>
      <c r="AQ4425" s="23"/>
      <c r="AR4425" s="23"/>
      <c r="AS4425" s="23"/>
      <c r="AT4425" s="23"/>
      <c r="AU4425" s="23"/>
      <c r="AV4425" s="23"/>
      <c r="AW4425" s="23"/>
      <c r="AX4425" s="23"/>
      <c r="AY4425" s="23"/>
      <c r="AZ4425" s="23"/>
      <c r="BA4425" s="23"/>
      <c r="BB4425" s="23"/>
      <c r="BC4425" s="23"/>
      <c r="BD4425" s="23"/>
      <c r="BE4425" s="23"/>
      <c r="BF4425" s="23"/>
    </row>
    <row r="4426" spans="40:58">
      <c r="AN4426" s="23"/>
      <c r="AO4426" s="23"/>
      <c r="AP4426" s="23"/>
      <c r="AQ4426" s="23"/>
      <c r="AR4426" s="23"/>
      <c r="AS4426" s="23"/>
      <c r="AT4426" s="23"/>
      <c r="AU4426" s="23"/>
      <c r="AV4426" s="23"/>
      <c r="AW4426" s="23"/>
      <c r="AX4426" s="23"/>
      <c r="AY4426" s="23"/>
      <c r="AZ4426" s="23"/>
      <c r="BA4426" s="23"/>
      <c r="BB4426" s="23"/>
      <c r="BC4426" s="23"/>
      <c r="BD4426" s="23"/>
      <c r="BE4426" s="23"/>
      <c r="BF4426" s="23"/>
    </row>
    <row r="4427" spans="40:58">
      <c r="AN4427" s="23"/>
      <c r="AO4427" s="23"/>
      <c r="AP4427" s="23"/>
      <c r="AQ4427" s="23"/>
      <c r="AR4427" s="23"/>
      <c r="AS4427" s="23"/>
      <c r="AT4427" s="23"/>
      <c r="AU4427" s="23"/>
      <c r="AV4427" s="23"/>
      <c r="AW4427" s="23"/>
      <c r="AX4427" s="23"/>
      <c r="AY4427" s="23"/>
      <c r="AZ4427" s="23"/>
      <c r="BA4427" s="23"/>
      <c r="BB4427" s="23"/>
      <c r="BC4427" s="23"/>
      <c r="BD4427" s="23"/>
      <c r="BE4427" s="23"/>
      <c r="BF4427" s="23"/>
    </row>
    <row r="4428" spans="40:58">
      <c r="AN4428" s="23"/>
      <c r="AO4428" s="23"/>
      <c r="AP4428" s="23"/>
      <c r="AQ4428" s="23"/>
      <c r="AR4428" s="23"/>
      <c r="AS4428" s="23"/>
      <c r="AT4428" s="23"/>
      <c r="AU4428" s="23"/>
      <c r="AV4428" s="23"/>
      <c r="AW4428" s="23"/>
      <c r="AX4428" s="23"/>
      <c r="AY4428" s="23"/>
      <c r="AZ4428" s="23"/>
      <c r="BA4428" s="23"/>
      <c r="BB4428" s="23"/>
      <c r="BC4428" s="23"/>
      <c r="BD4428" s="23"/>
      <c r="BE4428" s="23"/>
      <c r="BF4428" s="23"/>
    </row>
    <row r="4429" spans="40:58">
      <c r="AN4429" s="23"/>
      <c r="AO4429" s="23"/>
      <c r="AP4429" s="23"/>
      <c r="AQ4429" s="23"/>
      <c r="AR4429" s="23"/>
      <c r="AS4429" s="23"/>
      <c r="AT4429" s="23"/>
      <c r="AU4429" s="23"/>
      <c r="AV4429" s="23"/>
      <c r="AW4429" s="23"/>
      <c r="AX4429" s="23"/>
      <c r="AY4429" s="23"/>
      <c r="AZ4429" s="23"/>
      <c r="BA4429" s="23"/>
      <c r="BB4429" s="23"/>
      <c r="BC4429" s="23"/>
      <c r="BD4429" s="23"/>
      <c r="BE4429" s="23"/>
      <c r="BF4429" s="23"/>
    </row>
    <row r="4430" spans="40:58">
      <c r="AN4430" s="23"/>
      <c r="AO4430" s="23"/>
      <c r="AP4430" s="23"/>
      <c r="AQ4430" s="23"/>
      <c r="AR4430" s="23"/>
      <c r="AS4430" s="23"/>
      <c r="AT4430" s="23"/>
      <c r="AU4430" s="23"/>
      <c r="AV4430" s="23"/>
      <c r="AW4430" s="23"/>
      <c r="AX4430" s="23"/>
      <c r="AY4430" s="23"/>
      <c r="AZ4430" s="23"/>
      <c r="BA4430" s="23"/>
      <c r="BB4430" s="23"/>
      <c r="BC4430" s="23"/>
      <c r="BD4430" s="23"/>
      <c r="BE4430" s="23"/>
      <c r="BF4430" s="23"/>
    </row>
    <row r="4431" spans="40:58">
      <c r="AN4431" s="23"/>
      <c r="AO4431" s="23"/>
      <c r="AP4431" s="23"/>
      <c r="AQ4431" s="23"/>
      <c r="AR4431" s="23"/>
      <c r="AS4431" s="23"/>
      <c r="AT4431" s="23"/>
      <c r="AU4431" s="23"/>
      <c r="AV4431" s="23"/>
      <c r="AW4431" s="23"/>
      <c r="AX4431" s="23"/>
      <c r="AY4431" s="23"/>
      <c r="AZ4431" s="23"/>
      <c r="BA4431" s="23"/>
      <c r="BB4431" s="23"/>
      <c r="BC4431" s="23"/>
      <c r="BD4431" s="23"/>
      <c r="BE4431" s="23"/>
      <c r="BF4431" s="23"/>
    </row>
    <row r="4432" spans="40:58">
      <c r="AN4432" s="23"/>
      <c r="AO4432" s="23"/>
      <c r="AP4432" s="23"/>
      <c r="AQ4432" s="23"/>
      <c r="AR4432" s="23"/>
      <c r="AS4432" s="23"/>
      <c r="AT4432" s="23"/>
      <c r="AU4432" s="23"/>
      <c r="AV4432" s="23"/>
      <c r="AW4432" s="23"/>
      <c r="AX4432" s="23"/>
      <c r="AY4432" s="23"/>
      <c r="AZ4432" s="23"/>
      <c r="BA4432" s="23"/>
      <c r="BB4432" s="23"/>
      <c r="BC4432" s="23"/>
      <c r="BD4432" s="23"/>
      <c r="BE4432" s="23"/>
      <c r="BF4432" s="23"/>
    </row>
    <row r="4433" spans="40:58">
      <c r="AN4433" s="23"/>
      <c r="AO4433" s="23"/>
      <c r="AP4433" s="23"/>
      <c r="AQ4433" s="23"/>
      <c r="AR4433" s="23"/>
      <c r="AS4433" s="23"/>
      <c r="AT4433" s="23"/>
      <c r="AU4433" s="23"/>
      <c r="AV4433" s="23"/>
      <c r="AW4433" s="23"/>
      <c r="AX4433" s="23"/>
      <c r="AY4433" s="23"/>
      <c r="AZ4433" s="23"/>
      <c r="BA4433" s="23"/>
      <c r="BB4433" s="23"/>
      <c r="BC4433" s="23"/>
      <c r="BD4433" s="23"/>
      <c r="BE4433" s="23"/>
      <c r="BF4433" s="23"/>
    </row>
    <row r="4434" spans="40:58">
      <c r="AN4434" s="23"/>
      <c r="AO4434" s="23"/>
      <c r="AP4434" s="23"/>
      <c r="AQ4434" s="23"/>
      <c r="AR4434" s="23"/>
      <c r="AS4434" s="23"/>
      <c r="AT4434" s="23"/>
      <c r="AU4434" s="23"/>
      <c r="AV4434" s="23"/>
      <c r="AW4434" s="23"/>
      <c r="AX4434" s="23"/>
      <c r="AY4434" s="23"/>
      <c r="AZ4434" s="23"/>
      <c r="BA4434" s="23"/>
      <c r="BB4434" s="23"/>
      <c r="BC4434" s="23"/>
      <c r="BD4434" s="23"/>
      <c r="BE4434" s="23"/>
      <c r="BF4434" s="23"/>
    </row>
    <row r="4435" spans="40:58">
      <c r="AN4435" s="23"/>
      <c r="AO4435" s="23"/>
      <c r="AP4435" s="23"/>
      <c r="AQ4435" s="23"/>
      <c r="AR4435" s="23"/>
      <c r="AS4435" s="23"/>
      <c r="AT4435" s="23"/>
      <c r="AU4435" s="23"/>
      <c r="AV4435" s="23"/>
      <c r="AW4435" s="23"/>
      <c r="AX4435" s="23"/>
      <c r="AY4435" s="23"/>
      <c r="AZ4435" s="23"/>
      <c r="BA4435" s="23"/>
      <c r="BB4435" s="23"/>
      <c r="BC4435" s="23"/>
      <c r="BD4435" s="23"/>
      <c r="BE4435" s="23"/>
      <c r="BF4435" s="23"/>
    </row>
    <row r="4436" spans="40:58">
      <c r="AN4436" s="23"/>
      <c r="AO4436" s="23"/>
      <c r="AP4436" s="23"/>
      <c r="AQ4436" s="23"/>
      <c r="AR4436" s="23"/>
      <c r="AS4436" s="23"/>
      <c r="AT4436" s="23"/>
      <c r="AU4436" s="23"/>
      <c r="AV4436" s="23"/>
      <c r="AW4436" s="23"/>
      <c r="AX4436" s="23"/>
      <c r="AY4436" s="23"/>
      <c r="AZ4436" s="23"/>
      <c r="BA4436" s="23"/>
      <c r="BB4436" s="23"/>
      <c r="BC4436" s="23"/>
      <c r="BD4436" s="23"/>
      <c r="BE4436" s="23"/>
      <c r="BF4436" s="23"/>
    </row>
    <row r="4437" spans="40:58">
      <c r="AN4437" s="23"/>
      <c r="AO4437" s="23"/>
      <c r="AP4437" s="23"/>
      <c r="AQ4437" s="23"/>
      <c r="AR4437" s="23"/>
      <c r="AS4437" s="23"/>
      <c r="AT4437" s="23"/>
      <c r="AU4437" s="23"/>
      <c r="AV4437" s="23"/>
      <c r="AW4437" s="23"/>
      <c r="AX4437" s="23"/>
      <c r="AY4437" s="23"/>
      <c r="AZ4437" s="23"/>
      <c r="BA4437" s="23"/>
      <c r="BB4437" s="23"/>
      <c r="BC4437" s="23"/>
      <c r="BD4437" s="23"/>
      <c r="BE4437" s="23"/>
      <c r="BF4437" s="23"/>
    </row>
    <row r="4438" spans="40:58">
      <c r="AN4438" s="23"/>
      <c r="AO4438" s="23"/>
      <c r="AP4438" s="23"/>
      <c r="AQ4438" s="23"/>
      <c r="AR4438" s="23"/>
      <c r="AS4438" s="23"/>
      <c r="AT4438" s="23"/>
      <c r="AU4438" s="23"/>
      <c r="AV4438" s="23"/>
      <c r="AW4438" s="23"/>
      <c r="AX4438" s="23"/>
      <c r="AY4438" s="23"/>
      <c r="AZ4438" s="23"/>
      <c r="BA4438" s="23"/>
      <c r="BB4438" s="23"/>
      <c r="BC4438" s="23"/>
      <c r="BD4438" s="23"/>
      <c r="BE4438" s="23"/>
      <c r="BF4438" s="23"/>
    </row>
    <row r="4439" spans="40:58">
      <c r="AN4439" s="23"/>
      <c r="AO4439" s="23"/>
      <c r="AP4439" s="23"/>
      <c r="AQ4439" s="23"/>
      <c r="AR4439" s="23"/>
      <c r="AS4439" s="23"/>
      <c r="AT4439" s="23"/>
      <c r="AU4439" s="23"/>
      <c r="AV4439" s="23"/>
      <c r="AW4439" s="23"/>
      <c r="AX4439" s="23"/>
      <c r="AY4439" s="23"/>
      <c r="AZ4439" s="23"/>
      <c r="BA4439" s="23"/>
      <c r="BB4439" s="23"/>
      <c r="BC4439" s="23"/>
      <c r="BD4439" s="23"/>
      <c r="BE4439" s="23"/>
      <c r="BF4439" s="23"/>
    </row>
    <row r="4440" spans="40:58">
      <c r="AN4440" s="23"/>
      <c r="AO4440" s="23"/>
      <c r="AP4440" s="23"/>
      <c r="AQ4440" s="23"/>
      <c r="AR4440" s="23"/>
      <c r="AS4440" s="23"/>
      <c r="AT4440" s="23"/>
      <c r="AU4440" s="23"/>
      <c r="AV4440" s="23"/>
      <c r="AW4440" s="23"/>
      <c r="AX4440" s="23"/>
      <c r="AY4440" s="23"/>
      <c r="AZ4440" s="23"/>
      <c r="BA4440" s="23"/>
      <c r="BB4440" s="23"/>
      <c r="BC4440" s="23"/>
      <c r="BD4440" s="23"/>
      <c r="BE4440" s="23"/>
      <c r="BF4440" s="23"/>
    </row>
    <row r="4441" spans="40:58">
      <c r="AN4441" s="23"/>
      <c r="AO4441" s="23"/>
      <c r="AP4441" s="23"/>
      <c r="AQ4441" s="23"/>
      <c r="AR4441" s="23"/>
      <c r="AS4441" s="23"/>
      <c r="AT4441" s="23"/>
      <c r="AU4441" s="23"/>
      <c r="AV4441" s="23"/>
      <c r="AW4441" s="23"/>
      <c r="AX4441" s="23"/>
      <c r="AY4441" s="23"/>
      <c r="AZ4441" s="23"/>
      <c r="BA4441" s="23"/>
      <c r="BB4441" s="23"/>
      <c r="BC4441" s="23"/>
      <c r="BD4441" s="23"/>
      <c r="BE4441" s="23"/>
      <c r="BF4441" s="23"/>
    </row>
    <row r="4442" spans="40:58">
      <c r="AN4442" s="23"/>
      <c r="AO4442" s="23"/>
      <c r="AP4442" s="23"/>
      <c r="AQ4442" s="23"/>
      <c r="AR4442" s="23"/>
      <c r="AS4442" s="23"/>
      <c r="AT4442" s="23"/>
      <c r="AU4442" s="23"/>
      <c r="AV4442" s="23"/>
      <c r="AW4442" s="23"/>
      <c r="AX4442" s="23"/>
      <c r="AY4442" s="23"/>
      <c r="AZ4442" s="23"/>
      <c r="BA4442" s="23"/>
      <c r="BB4442" s="23"/>
      <c r="BC4442" s="23"/>
      <c r="BD4442" s="23"/>
      <c r="BE4442" s="23"/>
      <c r="BF4442" s="23"/>
    </row>
    <row r="4443" spans="40:58">
      <c r="AN4443" s="23"/>
      <c r="AO4443" s="23"/>
      <c r="AP4443" s="23"/>
      <c r="AQ4443" s="23"/>
      <c r="AR4443" s="23"/>
      <c r="AS4443" s="23"/>
      <c r="AT4443" s="23"/>
      <c r="AU4443" s="23"/>
      <c r="AV4443" s="23"/>
      <c r="AW4443" s="23"/>
      <c r="AX4443" s="23"/>
      <c r="AY4443" s="23"/>
      <c r="AZ4443" s="23"/>
      <c r="BA4443" s="23"/>
      <c r="BB4443" s="23"/>
      <c r="BC4443" s="23"/>
      <c r="BD4443" s="23"/>
      <c r="BE4443" s="23"/>
      <c r="BF4443" s="23"/>
    </row>
    <row r="4444" spans="40:58">
      <c r="AN4444" s="23"/>
      <c r="AO4444" s="23"/>
      <c r="AP4444" s="23"/>
      <c r="AQ4444" s="23"/>
      <c r="AR4444" s="23"/>
      <c r="AS4444" s="23"/>
      <c r="AT4444" s="23"/>
      <c r="AU4444" s="23"/>
      <c r="AV4444" s="23"/>
      <c r="AW4444" s="23"/>
      <c r="AX4444" s="23"/>
      <c r="AY4444" s="23"/>
      <c r="AZ4444" s="23"/>
      <c r="BA4444" s="23"/>
      <c r="BB4444" s="23"/>
      <c r="BC4444" s="23"/>
      <c r="BD4444" s="23"/>
      <c r="BE4444" s="23"/>
      <c r="BF4444" s="23"/>
    </row>
    <row r="4445" spans="40:58">
      <c r="AN4445" s="23"/>
      <c r="AO4445" s="23"/>
      <c r="AP4445" s="23"/>
      <c r="AQ4445" s="23"/>
      <c r="AR4445" s="23"/>
      <c r="AS4445" s="23"/>
      <c r="AT4445" s="23"/>
      <c r="AU4445" s="23"/>
      <c r="AV4445" s="23"/>
      <c r="AW4445" s="23"/>
      <c r="AX4445" s="23"/>
      <c r="AY4445" s="23"/>
      <c r="AZ4445" s="23"/>
      <c r="BA4445" s="23"/>
      <c r="BB4445" s="23"/>
      <c r="BC4445" s="23"/>
      <c r="BD4445" s="23"/>
      <c r="BE4445" s="23"/>
      <c r="BF4445" s="23"/>
    </row>
    <row r="4446" spans="40:58">
      <c r="AN4446" s="23"/>
      <c r="AO4446" s="23"/>
      <c r="AP4446" s="23"/>
      <c r="AQ4446" s="23"/>
      <c r="AR4446" s="23"/>
      <c r="AS4446" s="23"/>
      <c r="AT4446" s="23"/>
      <c r="AU4446" s="23"/>
      <c r="AV4446" s="23"/>
      <c r="AW4446" s="23"/>
      <c r="AX4446" s="23"/>
      <c r="AY4446" s="23"/>
      <c r="AZ4446" s="23"/>
      <c r="BA4446" s="23"/>
      <c r="BB4446" s="23"/>
      <c r="BC4446" s="23"/>
      <c r="BD4446" s="23"/>
      <c r="BE4446" s="23"/>
      <c r="BF4446" s="23"/>
    </row>
    <row r="4447" spans="40:58">
      <c r="AN4447" s="23"/>
      <c r="AO4447" s="23"/>
      <c r="AP4447" s="23"/>
      <c r="AQ4447" s="23"/>
      <c r="AR4447" s="23"/>
      <c r="AS4447" s="23"/>
      <c r="AT4447" s="23"/>
      <c r="AU4447" s="23"/>
      <c r="AV4447" s="23"/>
      <c r="AW4447" s="23"/>
      <c r="AX4447" s="23"/>
      <c r="AY4447" s="23"/>
      <c r="AZ4447" s="23"/>
      <c r="BA4447" s="23"/>
      <c r="BB4447" s="23"/>
      <c r="BC4447" s="23"/>
      <c r="BD4447" s="23"/>
      <c r="BE4447" s="23"/>
      <c r="BF4447" s="23"/>
    </row>
    <row r="4448" spans="40:58">
      <c r="AN4448" s="23"/>
      <c r="AO4448" s="23"/>
      <c r="AP4448" s="23"/>
      <c r="AQ4448" s="23"/>
      <c r="AR4448" s="23"/>
      <c r="AS4448" s="23"/>
      <c r="AT4448" s="23"/>
      <c r="AU4448" s="23"/>
      <c r="AV4448" s="23"/>
      <c r="AW4448" s="23"/>
      <c r="AX4448" s="23"/>
      <c r="AY4448" s="23"/>
      <c r="AZ4448" s="23"/>
      <c r="BA4448" s="23"/>
      <c r="BB4448" s="23"/>
      <c r="BC4448" s="23"/>
      <c r="BD4448" s="23"/>
      <c r="BE4448" s="23"/>
      <c r="BF4448" s="23"/>
    </row>
    <row r="4449" spans="40:58">
      <c r="AN4449" s="23"/>
      <c r="AO4449" s="23"/>
      <c r="AP4449" s="23"/>
      <c r="AQ4449" s="23"/>
      <c r="AR4449" s="23"/>
      <c r="AS4449" s="23"/>
      <c r="AT4449" s="23"/>
      <c r="AU4449" s="23"/>
      <c r="AV4449" s="23"/>
      <c r="AW4449" s="23"/>
      <c r="AX4449" s="23"/>
      <c r="AY4449" s="23"/>
      <c r="AZ4449" s="23"/>
      <c r="BA4449" s="23"/>
      <c r="BB4449" s="23"/>
      <c r="BC4449" s="23"/>
      <c r="BD4449" s="23"/>
      <c r="BE4449" s="23"/>
      <c r="BF4449" s="23"/>
    </row>
    <row r="4450" spans="40:58">
      <c r="AN4450" s="23"/>
      <c r="AO4450" s="23"/>
      <c r="AP4450" s="23"/>
      <c r="AQ4450" s="23"/>
      <c r="AR4450" s="23"/>
      <c r="AS4450" s="23"/>
      <c r="AT4450" s="23"/>
      <c r="AU4450" s="23"/>
      <c r="AV4450" s="23"/>
      <c r="AW4450" s="23"/>
      <c r="AX4450" s="23"/>
      <c r="AY4450" s="23"/>
      <c r="AZ4450" s="23"/>
      <c r="BA4450" s="23"/>
      <c r="BB4450" s="23"/>
      <c r="BC4450" s="23"/>
      <c r="BD4450" s="23"/>
      <c r="BE4450" s="23"/>
      <c r="BF4450" s="23"/>
    </row>
    <row r="4451" spans="40:58">
      <c r="AN4451" s="23"/>
      <c r="AO4451" s="23"/>
      <c r="AP4451" s="23"/>
      <c r="AQ4451" s="23"/>
      <c r="AR4451" s="23"/>
      <c r="AS4451" s="23"/>
      <c r="AT4451" s="23"/>
      <c r="AU4451" s="23"/>
      <c r="AV4451" s="23"/>
      <c r="AW4451" s="23"/>
      <c r="AX4451" s="23"/>
      <c r="AY4451" s="23"/>
      <c r="AZ4451" s="23"/>
      <c r="BA4451" s="23"/>
      <c r="BB4451" s="23"/>
      <c r="BC4451" s="23"/>
      <c r="BD4451" s="23"/>
      <c r="BE4451" s="23"/>
      <c r="BF4451" s="23"/>
    </row>
    <row r="4452" spans="40:58">
      <c r="AN4452" s="23"/>
      <c r="AO4452" s="23"/>
      <c r="AP4452" s="23"/>
      <c r="AQ4452" s="23"/>
      <c r="AR4452" s="23"/>
      <c r="AS4452" s="23"/>
      <c r="AT4452" s="23"/>
      <c r="AU4452" s="23"/>
      <c r="AV4452" s="23"/>
      <c r="AW4452" s="23"/>
      <c r="AX4452" s="23"/>
      <c r="AY4452" s="23"/>
      <c r="AZ4452" s="23"/>
      <c r="BA4452" s="23"/>
      <c r="BB4452" s="23"/>
      <c r="BC4452" s="23"/>
      <c r="BD4452" s="23"/>
      <c r="BE4452" s="23"/>
      <c r="BF4452" s="23"/>
    </row>
    <row r="4453" spans="40:58">
      <c r="AN4453" s="23"/>
      <c r="AO4453" s="23"/>
      <c r="AP4453" s="23"/>
      <c r="AQ4453" s="23"/>
      <c r="AR4453" s="23"/>
      <c r="AS4453" s="23"/>
      <c r="AT4453" s="23"/>
      <c r="AU4453" s="23"/>
      <c r="AV4453" s="23"/>
      <c r="AW4453" s="23"/>
      <c r="AX4453" s="23"/>
      <c r="AY4453" s="23"/>
      <c r="AZ4453" s="23"/>
      <c r="BA4453" s="23"/>
      <c r="BB4453" s="23"/>
      <c r="BC4453" s="23"/>
      <c r="BD4453" s="23"/>
      <c r="BE4453" s="23"/>
      <c r="BF4453" s="23"/>
    </row>
    <row r="4454" spans="40:58">
      <c r="AN4454" s="23"/>
      <c r="AO4454" s="23"/>
      <c r="AP4454" s="23"/>
      <c r="AQ4454" s="23"/>
      <c r="AR4454" s="23"/>
      <c r="AS4454" s="23"/>
      <c r="AT4454" s="23"/>
      <c r="AU4454" s="23"/>
      <c r="AV4454" s="23"/>
      <c r="AW4454" s="23"/>
      <c r="AX4454" s="23"/>
      <c r="AY4454" s="23"/>
      <c r="AZ4454" s="23"/>
      <c r="BA4454" s="23"/>
      <c r="BB4454" s="23"/>
      <c r="BC4454" s="23"/>
      <c r="BD4454" s="23"/>
      <c r="BE4454" s="23"/>
      <c r="BF4454" s="23"/>
    </row>
    <row r="4455" spans="40:58">
      <c r="AN4455" s="23"/>
      <c r="AO4455" s="23"/>
      <c r="AP4455" s="23"/>
      <c r="AQ4455" s="23"/>
      <c r="AR4455" s="23"/>
      <c r="AS4455" s="23"/>
      <c r="AT4455" s="23"/>
      <c r="AU4455" s="23"/>
      <c r="AV4455" s="23"/>
      <c r="AW4455" s="23"/>
      <c r="AX4455" s="23"/>
      <c r="AY4455" s="23"/>
      <c r="AZ4455" s="23"/>
      <c r="BA4455" s="23"/>
      <c r="BB4455" s="23"/>
      <c r="BC4455" s="23"/>
      <c r="BD4455" s="23"/>
      <c r="BE4455" s="23"/>
      <c r="BF4455" s="23"/>
    </row>
    <row r="4456" spans="40:58">
      <c r="AN4456" s="23"/>
      <c r="AO4456" s="23"/>
      <c r="AP4456" s="23"/>
      <c r="AQ4456" s="23"/>
      <c r="AR4456" s="23"/>
      <c r="AS4456" s="23"/>
      <c r="AT4456" s="23"/>
      <c r="AU4456" s="23"/>
      <c r="AV4456" s="23"/>
      <c r="AW4456" s="23"/>
      <c r="AX4456" s="23"/>
      <c r="AY4456" s="23"/>
      <c r="AZ4456" s="23"/>
      <c r="BA4456" s="23"/>
      <c r="BB4456" s="23"/>
      <c r="BC4456" s="23"/>
      <c r="BD4456" s="23"/>
      <c r="BE4456" s="23"/>
      <c r="BF4456" s="23"/>
    </row>
    <row r="4457" spans="40:58">
      <c r="AN4457" s="23"/>
      <c r="AO4457" s="23"/>
      <c r="AP4457" s="23"/>
      <c r="AQ4457" s="23"/>
      <c r="AR4457" s="23"/>
      <c r="AS4457" s="23"/>
      <c r="AT4457" s="23"/>
      <c r="AU4457" s="23"/>
      <c r="AV4457" s="23"/>
      <c r="AW4457" s="23"/>
      <c r="AX4457" s="23"/>
      <c r="AY4457" s="23"/>
      <c r="AZ4457" s="23"/>
      <c r="BA4457" s="23"/>
      <c r="BB4457" s="23"/>
      <c r="BC4457" s="23"/>
      <c r="BD4457" s="23"/>
      <c r="BE4457" s="23"/>
      <c r="BF4457" s="23"/>
    </row>
    <row r="4458" spans="40:58">
      <c r="AN4458" s="23"/>
      <c r="AO4458" s="23"/>
      <c r="AP4458" s="23"/>
      <c r="AQ4458" s="23"/>
      <c r="AR4458" s="23"/>
      <c r="AS4458" s="23"/>
      <c r="AT4458" s="23"/>
      <c r="AU4458" s="23"/>
      <c r="AV4458" s="23"/>
      <c r="AW4458" s="23"/>
      <c r="AX4458" s="23"/>
      <c r="AY4458" s="23"/>
      <c r="AZ4458" s="23"/>
      <c r="BA4458" s="23"/>
      <c r="BB4458" s="23"/>
      <c r="BC4458" s="23"/>
      <c r="BD4458" s="23"/>
      <c r="BE4458" s="23"/>
      <c r="BF4458" s="23"/>
    </row>
    <row r="4459" spans="40:58">
      <c r="AN4459" s="23"/>
      <c r="AO4459" s="23"/>
      <c r="AP4459" s="23"/>
      <c r="AQ4459" s="23"/>
      <c r="AR4459" s="23"/>
      <c r="AS4459" s="23"/>
      <c r="AT4459" s="23"/>
      <c r="AU4459" s="23"/>
      <c r="AV4459" s="23"/>
      <c r="AW4459" s="23"/>
      <c r="AX4459" s="23"/>
      <c r="AY4459" s="23"/>
      <c r="AZ4459" s="23"/>
      <c r="BA4459" s="23"/>
      <c r="BB4459" s="23"/>
      <c r="BC4459" s="23"/>
      <c r="BD4459" s="23"/>
      <c r="BE4459" s="23"/>
      <c r="BF4459" s="23"/>
    </row>
    <row r="4460" spans="40:58">
      <c r="AN4460" s="23"/>
      <c r="AO4460" s="23"/>
      <c r="AP4460" s="23"/>
      <c r="AQ4460" s="23"/>
      <c r="AR4460" s="23"/>
      <c r="AS4460" s="23"/>
      <c r="AT4460" s="23"/>
      <c r="AU4460" s="23"/>
      <c r="AV4460" s="23"/>
      <c r="AW4460" s="23"/>
      <c r="AX4460" s="23"/>
      <c r="AY4460" s="23"/>
      <c r="AZ4460" s="23"/>
      <c r="BA4460" s="23"/>
      <c r="BB4460" s="23"/>
      <c r="BC4460" s="23"/>
      <c r="BD4460" s="23"/>
      <c r="BE4460" s="23"/>
      <c r="BF4460" s="23"/>
    </row>
    <row r="4461" spans="40:58">
      <c r="AN4461" s="23"/>
      <c r="AO4461" s="23"/>
      <c r="AP4461" s="23"/>
      <c r="AQ4461" s="23"/>
      <c r="AR4461" s="23"/>
      <c r="AS4461" s="23"/>
      <c r="AT4461" s="23"/>
      <c r="AU4461" s="23"/>
      <c r="AV4461" s="23"/>
      <c r="AW4461" s="23"/>
      <c r="AX4461" s="23"/>
      <c r="AY4461" s="23"/>
      <c r="AZ4461" s="23"/>
      <c r="BA4461" s="23"/>
      <c r="BB4461" s="23"/>
      <c r="BC4461" s="23"/>
      <c r="BD4461" s="23"/>
      <c r="BE4461" s="23"/>
      <c r="BF4461" s="23"/>
    </row>
    <row r="4462" spans="40:58">
      <c r="AN4462" s="23"/>
      <c r="AO4462" s="23"/>
      <c r="AP4462" s="23"/>
      <c r="AQ4462" s="23"/>
      <c r="AR4462" s="23"/>
      <c r="AS4462" s="23"/>
      <c r="AT4462" s="23"/>
      <c r="AU4462" s="23"/>
      <c r="AV4462" s="23"/>
      <c r="AW4462" s="23"/>
      <c r="AX4462" s="23"/>
      <c r="AY4462" s="23"/>
      <c r="AZ4462" s="23"/>
      <c r="BA4462" s="23"/>
      <c r="BB4462" s="23"/>
      <c r="BC4462" s="23"/>
      <c r="BD4462" s="23"/>
      <c r="BE4462" s="23"/>
      <c r="BF4462" s="23"/>
    </row>
    <row r="4463" spans="40:58">
      <c r="AN4463" s="23"/>
      <c r="AO4463" s="23"/>
      <c r="AP4463" s="23"/>
      <c r="AQ4463" s="23"/>
      <c r="AR4463" s="23"/>
      <c r="AS4463" s="23"/>
      <c r="AT4463" s="23"/>
      <c r="AU4463" s="23"/>
      <c r="AV4463" s="23"/>
      <c r="AW4463" s="23"/>
      <c r="AX4463" s="23"/>
      <c r="AY4463" s="23"/>
      <c r="AZ4463" s="23"/>
      <c r="BA4463" s="23"/>
      <c r="BB4463" s="23"/>
      <c r="BC4463" s="23"/>
      <c r="BD4463" s="23"/>
      <c r="BE4463" s="23"/>
      <c r="BF4463" s="23"/>
    </row>
    <row r="4464" spans="40:58">
      <c r="AN4464" s="23"/>
      <c r="AO4464" s="23"/>
      <c r="AP4464" s="23"/>
      <c r="AQ4464" s="23"/>
      <c r="AR4464" s="23"/>
      <c r="AS4464" s="23"/>
      <c r="AT4464" s="23"/>
      <c r="AU4464" s="23"/>
      <c r="AV4464" s="23"/>
      <c r="AW4464" s="23"/>
      <c r="AX4464" s="23"/>
      <c r="AY4464" s="23"/>
      <c r="AZ4464" s="23"/>
      <c r="BA4464" s="23"/>
      <c r="BB4464" s="23"/>
      <c r="BC4464" s="23"/>
      <c r="BD4464" s="23"/>
      <c r="BE4464" s="23"/>
      <c r="BF4464" s="23"/>
    </row>
    <row r="4465" spans="40:58">
      <c r="AN4465" s="23"/>
      <c r="AO4465" s="23"/>
      <c r="AP4465" s="23"/>
      <c r="AQ4465" s="23"/>
      <c r="AR4465" s="23"/>
      <c r="AS4465" s="23"/>
      <c r="AT4465" s="23"/>
      <c r="AU4465" s="23"/>
      <c r="AV4465" s="23"/>
      <c r="AW4465" s="23"/>
      <c r="AX4465" s="23"/>
      <c r="AY4465" s="23"/>
      <c r="AZ4465" s="23"/>
      <c r="BA4465" s="23"/>
      <c r="BB4465" s="23"/>
      <c r="BC4465" s="23"/>
      <c r="BD4465" s="23"/>
      <c r="BE4465" s="23"/>
      <c r="BF4465" s="23"/>
    </row>
    <row r="4466" spans="40:58">
      <c r="AN4466" s="23"/>
      <c r="AO4466" s="23"/>
      <c r="AP4466" s="23"/>
      <c r="AQ4466" s="23"/>
      <c r="AR4466" s="23"/>
      <c r="AS4466" s="23"/>
      <c r="AT4466" s="23"/>
      <c r="AU4466" s="23"/>
      <c r="AV4466" s="23"/>
      <c r="AW4466" s="23"/>
      <c r="AX4466" s="23"/>
      <c r="AY4466" s="23"/>
      <c r="AZ4466" s="23"/>
      <c r="BA4466" s="23"/>
      <c r="BB4466" s="23"/>
      <c r="BC4466" s="23"/>
      <c r="BD4466" s="23"/>
      <c r="BE4466" s="23"/>
      <c r="BF4466" s="23"/>
    </row>
    <row r="4467" spans="40:58">
      <c r="AN4467" s="23"/>
      <c r="AO4467" s="23"/>
      <c r="AP4467" s="23"/>
      <c r="AQ4467" s="23"/>
      <c r="AR4467" s="23"/>
      <c r="AS4467" s="23"/>
      <c r="AT4467" s="23"/>
      <c r="AU4467" s="23"/>
      <c r="AV4467" s="23"/>
      <c r="AW4467" s="23"/>
      <c r="AX4467" s="23"/>
      <c r="AY4467" s="23"/>
      <c r="AZ4467" s="23"/>
      <c r="BA4467" s="23"/>
      <c r="BB4467" s="23"/>
      <c r="BC4467" s="23"/>
      <c r="BD4467" s="23"/>
      <c r="BE4467" s="23"/>
      <c r="BF4467" s="23"/>
    </row>
    <row r="4468" spans="40:58">
      <c r="AN4468" s="23"/>
      <c r="AO4468" s="23"/>
      <c r="AP4468" s="23"/>
      <c r="AQ4468" s="23"/>
      <c r="AR4468" s="23"/>
      <c r="AS4468" s="23"/>
      <c r="AT4468" s="23"/>
      <c r="AU4468" s="23"/>
      <c r="AV4468" s="23"/>
      <c r="AW4468" s="23"/>
      <c r="AX4468" s="23"/>
      <c r="AY4468" s="23"/>
      <c r="AZ4468" s="23"/>
      <c r="BA4468" s="23"/>
      <c r="BB4468" s="23"/>
      <c r="BC4468" s="23"/>
      <c r="BD4468" s="23"/>
      <c r="BE4468" s="23"/>
      <c r="BF4468" s="23"/>
    </row>
    <row r="4469" spans="40:58">
      <c r="AN4469" s="23"/>
      <c r="AO4469" s="23"/>
      <c r="AP4469" s="23"/>
      <c r="AQ4469" s="23"/>
      <c r="AR4469" s="23"/>
      <c r="AS4469" s="23"/>
      <c r="AT4469" s="23"/>
      <c r="AU4469" s="23"/>
      <c r="AV4469" s="23"/>
      <c r="AW4469" s="23"/>
      <c r="AX4469" s="23"/>
      <c r="AY4469" s="23"/>
      <c r="AZ4469" s="23"/>
      <c r="BA4469" s="23"/>
      <c r="BB4469" s="23"/>
      <c r="BC4469" s="23"/>
      <c r="BD4469" s="23"/>
      <c r="BE4469" s="23"/>
      <c r="BF4469" s="23"/>
    </row>
    <row r="4470" spans="40:58">
      <c r="AN4470" s="23"/>
      <c r="AO4470" s="23"/>
      <c r="AP4470" s="23"/>
      <c r="AQ4470" s="23"/>
      <c r="AR4470" s="23"/>
      <c r="AS4470" s="23"/>
      <c r="AT4470" s="23"/>
      <c r="AU4470" s="23"/>
      <c r="AV4470" s="23"/>
      <c r="AW4470" s="23"/>
      <c r="AX4470" s="23"/>
      <c r="AY4470" s="23"/>
      <c r="AZ4470" s="23"/>
      <c r="BA4470" s="23"/>
      <c r="BB4470" s="23"/>
      <c r="BC4470" s="23"/>
      <c r="BD4470" s="23"/>
      <c r="BE4470" s="23"/>
      <c r="BF4470" s="23"/>
    </row>
    <row r="4471" spans="40:58">
      <c r="AN4471" s="23"/>
      <c r="AO4471" s="23"/>
      <c r="AP4471" s="23"/>
      <c r="AQ4471" s="23"/>
      <c r="AR4471" s="23"/>
      <c r="AS4471" s="23"/>
      <c r="AT4471" s="23"/>
      <c r="AU4471" s="23"/>
      <c r="AV4471" s="23"/>
      <c r="AW4471" s="23"/>
      <c r="AX4471" s="23"/>
      <c r="AY4471" s="23"/>
      <c r="AZ4471" s="23"/>
      <c r="BA4471" s="23"/>
      <c r="BB4471" s="23"/>
      <c r="BC4471" s="23"/>
      <c r="BD4471" s="23"/>
      <c r="BE4471" s="23"/>
      <c r="BF4471" s="23"/>
    </row>
    <row r="4472" spans="40:58">
      <c r="AN4472" s="23"/>
      <c r="AO4472" s="23"/>
      <c r="AP4472" s="23"/>
      <c r="AQ4472" s="23"/>
      <c r="AR4472" s="23"/>
      <c r="AS4472" s="23"/>
      <c r="AT4472" s="23"/>
      <c r="AU4472" s="23"/>
      <c r="AV4472" s="23"/>
      <c r="AW4472" s="23"/>
      <c r="AX4472" s="23"/>
      <c r="AY4472" s="23"/>
      <c r="AZ4472" s="23"/>
      <c r="BA4472" s="23"/>
      <c r="BB4472" s="23"/>
      <c r="BC4472" s="23"/>
      <c r="BD4472" s="23"/>
      <c r="BE4472" s="23"/>
      <c r="BF4472" s="23"/>
    </row>
    <row r="4473" spans="40:58">
      <c r="AN4473" s="23"/>
      <c r="AO4473" s="23"/>
      <c r="AP4473" s="23"/>
      <c r="AQ4473" s="23"/>
      <c r="AR4473" s="23"/>
      <c r="AS4473" s="23"/>
      <c r="AT4473" s="23"/>
      <c r="AU4473" s="23"/>
      <c r="AV4473" s="23"/>
      <c r="AW4473" s="23"/>
      <c r="AX4473" s="23"/>
      <c r="AY4473" s="23"/>
      <c r="AZ4473" s="23"/>
      <c r="BA4473" s="23"/>
      <c r="BB4473" s="23"/>
      <c r="BC4473" s="23"/>
      <c r="BD4473" s="23"/>
      <c r="BE4473" s="23"/>
      <c r="BF4473" s="23"/>
    </row>
    <row r="4474" spans="40:58">
      <c r="AN4474" s="23"/>
      <c r="AO4474" s="23"/>
      <c r="AP4474" s="23"/>
      <c r="AQ4474" s="23"/>
      <c r="AR4474" s="23"/>
      <c r="AS4474" s="23"/>
      <c r="AT4474" s="23"/>
      <c r="AU4474" s="23"/>
      <c r="AV4474" s="23"/>
      <c r="AW4474" s="23"/>
      <c r="AX4474" s="23"/>
      <c r="AY4474" s="23"/>
      <c r="AZ4474" s="23"/>
      <c r="BA4474" s="23"/>
      <c r="BB4474" s="23"/>
      <c r="BC4474" s="23"/>
      <c r="BD4474" s="23"/>
      <c r="BE4474" s="23"/>
      <c r="BF4474" s="23"/>
    </row>
    <row r="4475" spans="40:58">
      <c r="AN4475" s="23"/>
      <c r="AO4475" s="23"/>
      <c r="AP4475" s="23"/>
      <c r="AQ4475" s="23"/>
      <c r="AR4475" s="23"/>
      <c r="AS4475" s="23"/>
      <c r="AT4475" s="23"/>
      <c r="AU4475" s="23"/>
      <c r="AV4475" s="23"/>
      <c r="AW4475" s="23"/>
      <c r="AX4475" s="23"/>
      <c r="AY4475" s="23"/>
      <c r="AZ4475" s="23"/>
      <c r="BA4475" s="23"/>
      <c r="BB4475" s="23"/>
      <c r="BC4475" s="23"/>
      <c r="BD4475" s="23"/>
      <c r="BE4475" s="23"/>
      <c r="BF4475" s="23"/>
    </row>
    <row r="4476" spans="40:58">
      <c r="AN4476" s="23"/>
      <c r="AO4476" s="23"/>
      <c r="AP4476" s="23"/>
      <c r="AQ4476" s="23"/>
      <c r="AR4476" s="23"/>
      <c r="AS4476" s="23"/>
      <c r="AT4476" s="23"/>
      <c r="AU4476" s="23"/>
      <c r="AV4476" s="23"/>
      <c r="AW4476" s="23"/>
      <c r="AX4476" s="23"/>
      <c r="AY4476" s="23"/>
      <c r="AZ4476" s="23"/>
      <c r="BA4476" s="23"/>
      <c r="BB4476" s="23"/>
      <c r="BC4476" s="23"/>
      <c r="BD4476" s="23"/>
      <c r="BE4476" s="23"/>
      <c r="BF4476" s="23"/>
    </row>
    <row r="4477" spans="40:58">
      <c r="AN4477" s="23"/>
      <c r="AO4477" s="23"/>
      <c r="AP4477" s="23"/>
      <c r="AQ4477" s="23"/>
      <c r="AR4477" s="23"/>
      <c r="AS4477" s="23"/>
      <c r="AT4477" s="23"/>
      <c r="AU4477" s="23"/>
      <c r="AV4477" s="23"/>
      <c r="AW4477" s="23"/>
      <c r="AX4477" s="23"/>
      <c r="AY4477" s="23"/>
      <c r="AZ4477" s="23"/>
      <c r="BA4477" s="23"/>
      <c r="BB4477" s="23"/>
      <c r="BC4477" s="23"/>
      <c r="BD4477" s="23"/>
      <c r="BE4477" s="23"/>
      <c r="BF4477" s="23"/>
    </row>
    <row r="4478" spans="40:58">
      <c r="AN4478" s="23"/>
      <c r="AO4478" s="23"/>
      <c r="AP4478" s="23"/>
      <c r="AQ4478" s="23"/>
      <c r="AR4478" s="23"/>
      <c r="AS4478" s="23"/>
      <c r="AT4478" s="23"/>
      <c r="AU4478" s="23"/>
      <c r="AV4478" s="23"/>
      <c r="AW4478" s="23"/>
      <c r="AX4478" s="23"/>
      <c r="AY4478" s="23"/>
      <c r="AZ4478" s="23"/>
      <c r="BA4478" s="23"/>
      <c r="BB4478" s="23"/>
      <c r="BC4478" s="23"/>
      <c r="BD4478" s="23"/>
      <c r="BE4478" s="23"/>
      <c r="BF4478" s="23"/>
    </row>
    <row r="4479" spans="40:58">
      <c r="AN4479" s="23"/>
      <c r="AO4479" s="23"/>
      <c r="AP4479" s="23"/>
      <c r="AQ4479" s="23"/>
      <c r="AR4479" s="23"/>
      <c r="AS4479" s="23"/>
      <c r="AT4479" s="23"/>
      <c r="AU4479" s="23"/>
      <c r="AV4479" s="23"/>
      <c r="AW4479" s="23"/>
      <c r="AX4479" s="23"/>
      <c r="AY4479" s="23"/>
      <c r="AZ4479" s="23"/>
      <c r="BA4479" s="23"/>
      <c r="BB4479" s="23"/>
      <c r="BC4479" s="23"/>
      <c r="BD4479" s="23"/>
      <c r="BE4479" s="23"/>
      <c r="BF4479" s="23"/>
    </row>
    <row r="4480" spans="40:58">
      <c r="AN4480" s="23"/>
      <c r="AO4480" s="23"/>
      <c r="AP4480" s="23"/>
      <c r="AQ4480" s="23"/>
      <c r="AR4480" s="23"/>
      <c r="AS4480" s="23"/>
      <c r="AT4480" s="23"/>
      <c r="AU4480" s="23"/>
      <c r="AV4480" s="23"/>
      <c r="AW4480" s="23"/>
      <c r="AX4480" s="23"/>
      <c r="AY4480" s="23"/>
      <c r="AZ4480" s="23"/>
      <c r="BA4480" s="23"/>
      <c r="BB4480" s="23"/>
      <c r="BC4480" s="23"/>
      <c r="BD4480" s="23"/>
      <c r="BE4480" s="23"/>
      <c r="BF4480" s="23"/>
    </row>
    <row r="4481" spans="40:58">
      <c r="AN4481" s="23"/>
      <c r="AO4481" s="23"/>
      <c r="AP4481" s="23"/>
      <c r="AQ4481" s="23"/>
      <c r="AR4481" s="23"/>
      <c r="AS4481" s="23"/>
      <c r="AT4481" s="23"/>
      <c r="AU4481" s="23"/>
      <c r="AV4481" s="23"/>
      <c r="AW4481" s="23"/>
      <c r="AX4481" s="23"/>
      <c r="AY4481" s="23"/>
      <c r="AZ4481" s="23"/>
      <c r="BA4481" s="23"/>
      <c r="BB4481" s="23"/>
      <c r="BC4481" s="23"/>
      <c r="BD4481" s="23"/>
      <c r="BE4481" s="23"/>
      <c r="BF4481" s="23"/>
    </row>
    <row r="4482" spans="40:58">
      <c r="AN4482" s="23"/>
      <c r="AO4482" s="23"/>
      <c r="AP4482" s="23"/>
      <c r="AQ4482" s="23"/>
      <c r="AR4482" s="23"/>
      <c r="AS4482" s="23"/>
      <c r="AT4482" s="23"/>
      <c r="AU4482" s="23"/>
      <c r="AV4482" s="23"/>
      <c r="AW4482" s="23"/>
      <c r="AX4482" s="23"/>
      <c r="AY4482" s="23"/>
      <c r="AZ4482" s="23"/>
      <c r="BA4482" s="23"/>
      <c r="BB4482" s="23"/>
      <c r="BC4482" s="23"/>
      <c r="BD4482" s="23"/>
      <c r="BE4482" s="23"/>
      <c r="BF4482" s="23"/>
    </row>
    <row r="4483" spans="40:58">
      <c r="AN4483" s="23"/>
      <c r="AO4483" s="23"/>
      <c r="AP4483" s="23"/>
      <c r="AQ4483" s="23"/>
      <c r="AR4483" s="23"/>
      <c r="AS4483" s="23"/>
      <c r="AT4483" s="23"/>
      <c r="AU4483" s="23"/>
      <c r="AV4483" s="23"/>
      <c r="AW4483" s="23"/>
      <c r="AX4483" s="23"/>
      <c r="AY4483" s="23"/>
      <c r="AZ4483" s="23"/>
      <c r="BA4483" s="23"/>
      <c r="BB4483" s="23"/>
      <c r="BC4483" s="23"/>
      <c r="BD4483" s="23"/>
      <c r="BE4483" s="23"/>
      <c r="BF4483" s="23"/>
    </row>
    <row r="4484" spans="40:58">
      <c r="AN4484" s="23"/>
      <c r="AO4484" s="23"/>
      <c r="AP4484" s="23"/>
      <c r="AQ4484" s="23"/>
      <c r="AR4484" s="23"/>
      <c r="AS4484" s="23"/>
      <c r="AT4484" s="23"/>
      <c r="AU4484" s="23"/>
      <c r="AV4484" s="23"/>
      <c r="AW4484" s="23"/>
      <c r="AX4484" s="23"/>
      <c r="AY4484" s="23"/>
      <c r="AZ4484" s="23"/>
      <c r="BA4484" s="23"/>
      <c r="BB4484" s="23"/>
      <c r="BC4484" s="23"/>
      <c r="BD4484" s="23"/>
      <c r="BE4484" s="23"/>
      <c r="BF4484" s="23"/>
    </row>
    <row r="4485" spans="40:58">
      <c r="AN4485" s="23"/>
      <c r="AO4485" s="23"/>
      <c r="AP4485" s="23"/>
      <c r="AQ4485" s="23"/>
      <c r="AR4485" s="23"/>
      <c r="AS4485" s="23"/>
      <c r="AT4485" s="23"/>
      <c r="AU4485" s="23"/>
      <c r="AV4485" s="23"/>
      <c r="AW4485" s="23"/>
      <c r="AX4485" s="23"/>
      <c r="AY4485" s="23"/>
      <c r="AZ4485" s="23"/>
      <c r="BA4485" s="23"/>
      <c r="BB4485" s="23"/>
      <c r="BC4485" s="23"/>
      <c r="BD4485" s="23"/>
      <c r="BE4485" s="23"/>
      <c r="BF4485" s="23"/>
    </row>
    <row r="4486" spans="40:58">
      <c r="AN4486" s="23"/>
      <c r="AO4486" s="23"/>
      <c r="AP4486" s="23"/>
      <c r="AQ4486" s="23"/>
      <c r="AR4486" s="23"/>
      <c r="AS4486" s="23"/>
      <c r="AT4486" s="23"/>
      <c r="AU4486" s="23"/>
      <c r="AV4486" s="23"/>
      <c r="AW4486" s="23"/>
      <c r="AX4486" s="23"/>
      <c r="AY4486" s="23"/>
      <c r="AZ4486" s="23"/>
      <c r="BA4486" s="23"/>
      <c r="BB4486" s="23"/>
      <c r="BC4486" s="23"/>
      <c r="BD4486" s="23"/>
      <c r="BE4486" s="23"/>
      <c r="BF4486" s="23"/>
    </row>
    <row r="4487" spans="40:58">
      <c r="AN4487" s="23"/>
      <c r="AO4487" s="23"/>
      <c r="AP4487" s="23"/>
      <c r="AQ4487" s="23"/>
      <c r="AR4487" s="23"/>
      <c r="AS4487" s="23"/>
      <c r="AT4487" s="23"/>
      <c r="AU4487" s="23"/>
      <c r="AV4487" s="23"/>
      <c r="AW4487" s="23"/>
      <c r="AX4487" s="23"/>
      <c r="AY4487" s="23"/>
      <c r="AZ4487" s="23"/>
      <c r="BA4487" s="23"/>
      <c r="BB4487" s="23"/>
      <c r="BC4487" s="23"/>
      <c r="BD4487" s="23"/>
      <c r="BE4487" s="23"/>
      <c r="BF4487" s="23"/>
    </row>
    <row r="4488" spans="40:58">
      <c r="AN4488" s="23"/>
      <c r="AO4488" s="23"/>
      <c r="AP4488" s="23"/>
      <c r="AQ4488" s="23"/>
      <c r="AR4488" s="23"/>
      <c r="AS4488" s="23"/>
      <c r="AT4488" s="23"/>
      <c r="AU4488" s="23"/>
      <c r="AV4488" s="23"/>
      <c r="AW4488" s="23"/>
      <c r="AX4488" s="23"/>
      <c r="AY4488" s="23"/>
      <c r="AZ4488" s="23"/>
      <c r="BA4488" s="23"/>
      <c r="BB4488" s="23"/>
      <c r="BC4488" s="23"/>
      <c r="BD4488" s="23"/>
      <c r="BE4488" s="23"/>
      <c r="BF4488" s="23"/>
    </row>
    <row r="4489" spans="40:58">
      <c r="AN4489" s="23"/>
      <c r="AO4489" s="23"/>
      <c r="AP4489" s="23"/>
      <c r="AQ4489" s="23"/>
      <c r="AR4489" s="23"/>
      <c r="AS4489" s="23"/>
      <c r="AT4489" s="23"/>
      <c r="AU4489" s="23"/>
      <c r="AV4489" s="23"/>
      <c r="AW4489" s="23"/>
      <c r="AX4489" s="23"/>
      <c r="AY4489" s="23"/>
      <c r="AZ4489" s="23"/>
      <c r="BA4489" s="23"/>
      <c r="BB4489" s="23"/>
      <c r="BC4489" s="23"/>
      <c r="BD4489" s="23"/>
      <c r="BE4489" s="23"/>
      <c r="BF4489" s="23"/>
    </row>
    <row r="4490" spans="40:58">
      <c r="AN4490" s="23"/>
      <c r="AO4490" s="23"/>
      <c r="AP4490" s="23"/>
      <c r="AQ4490" s="23"/>
      <c r="AR4490" s="23"/>
      <c r="AS4490" s="23"/>
      <c r="AT4490" s="23"/>
      <c r="AU4490" s="23"/>
      <c r="AV4490" s="23"/>
      <c r="AW4490" s="23"/>
      <c r="AX4490" s="23"/>
      <c r="AY4490" s="23"/>
      <c r="AZ4490" s="23"/>
      <c r="BA4490" s="23"/>
      <c r="BB4490" s="23"/>
      <c r="BC4490" s="23"/>
      <c r="BD4490" s="23"/>
      <c r="BE4490" s="23"/>
      <c r="BF4490" s="23"/>
    </row>
    <row r="4491" spans="40:58">
      <c r="AN4491" s="23"/>
      <c r="AO4491" s="23"/>
      <c r="AP4491" s="23"/>
      <c r="AQ4491" s="23"/>
      <c r="AR4491" s="23"/>
      <c r="AS4491" s="23"/>
      <c r="AT4491" s="23"/>
      <c r="AU4491" s="23"/>
      <c r="AV4491" s="23"/>
      <c r="AW4491" s="23"/>
      <c r="AX4491" s="23"/>
      <c r="AY4491" s="23"/>
      <c r="AZ4491" s="23"/>
      <c r="BA4491" s="23"/>
      <c r="BB4491" s="23"/>
      <c r="BC4491" s="23"/>
      <c r="BD4491" s="23"/>
      <c r="BE4491" s="23"/>
      <c r="BF4491" s="23"/>
    </row>
    <row r="4492" spans="40:58">
      <c r="AN4492" s="23"/>
      <c r="AO4492" s="23"/>
      <c r="AP4492" s="23"/>
      <c r="AQ4492" s="23"/>
      <c r="AR4492" s="23"/>
      <c r="AS4492" s="23"/>
      <c r="AT4492" s="23"/>
      <c r="AU4492" s="23"/>
      <c r="AV4492" s="23"/>
      <c r="AW4492" s="23"/>
      <c r="AX4492" s="23"/>
      <c r="AY4492" s="23"/>
      <c r="AZ4492" s="23"/>
      <c r="BA4492" s="23"/>
      <c r="BB4492" s="23"/>
      <c r="BC4492" s="23"/>
      <c r="BD4492" s="23"/>
      <c r="BE4492" s="23"/>
      <c r="BF4492" s="23"/>
    </row>
    <row r="4493" spans="40:58">
      <c r="AN4493" s="23"/>
      <c r="AO4493" s="23"/>
      <c r="AP4493" s="23"/>
      <c r="AQ4493" s="23"/>
      <c r="AR4493" s="23"/>
      <c r="AS4493" s="23"/>
      <c r="AT4493" s="23"/>
      <c r="AU4493" s="23"/>
      <c r="AV4493" s="23"/>
      <c r="AW4493" s="23"/>
      <c r="AX4493" s="23"/>
      <c r="AY4493" s="23"/>
      <c r="AZ4493" s="23"/>
      <c r="BA4493" s="23"/>
      <c r="BB4493" s="23"/>
      <c r="BC4493" s="23"/>
      <c r="BD4493" s="23"/>
      <c r="BE4493" s="23"/>
      <c r="BF4493" s="23"/>
    </row>
    <row r="4494" spans="40:58">
      <c r="AN4494" s="23"/>
      <c r="AO4494" s="23"/>
      <c r="AP4494" s="23"/>
      <c r="AQ4494" s="23"/>
      <c r="AR4494" s="23"/>
      <c r="AS4494" s="23"/>
      <c r="AT4494" s="23"/>
      <c r="AU4494" s="23"/>
      <c r="AV4494" s="23"/>
      <c r="AW4494" s="23"/>
      <c r="AX4494" s="23"/>
      <c r="AY4494" s="23"/>
      <c r="AZ4494" s="23"/>
      <c r="BA4494" s="23"/>
      <c r="BB4494" s="23"/>
      <c r="BC4494" s="23"/>
      <c r="BD4494" s="23"/>
      <c r="BE4494" s="23"/>
      <c r="BF4494" s="23"/>
    </row>
    <row r="4495" spans="40:58">
      <c r="AN4495" s="23"/>
      <c r="AO4495" s="23"/>
      <c r="AP4495" s="23"/>
      <c r="AQ4495" s="23"/>
      <c r="AR4495" s="23"/>
      <c r="AS4495" s="23"/>
      <c r="AT4495" s="23"/>
      <c r="AU4495" s="23"/>
      <c r="AV4495" s="23"/>
      <c r="AW4495" s="23"/>
      <c r="AX4495" s="23"/>
      <c r="AY4495" s="23"/>
      <c r="AZ4495" s="23"/>
      <c r="BA4495" s="23"/>
      <c r="BB4495" s="23"/>
      <c r="BC4495" s="23"/>
      <c r="BD4495" s="23"/>
      <c r="BE4495" s="23"/>
      <c r="BF4495" s="23"/>
    </row>
    <row r="4496" spans="40:58">
      <c r="AN4496" s="23"/>
      <c r="AO4496" s="23"/>
      <c r="AP4496" s="23"/>
      <c r="AQ4496" s="23"/>
      <c r="AR4496" s="23"/>
      <c r="AS4496" s="23"/>
      <c r="AT4496" s="23"/>
      <c r="AU4496" s="23"/>
      <c r="AV4496" s="23"/>
      <c r="AW4496" s="23"/>
      <c r="AX4496" s="23"/>
      <c r="AY4496" s="23"/>
      <c r="AZ4496" s="23"/>
      <c r="BA4496" s="23"/>
      <c r="BB4496" s="23"/>
      <c r="BC4496" s="23"/>
      <c r="BD4496" s="23"/>
      <c r="BE4496" s="23"/>
      <c r="BF4496" s="23"/>
    </row>
    <row r="4497" spans="40:58">
      <c r="AN4497" s="23"/>
      <c r="AO4497" s="23"/>
      <c r="AP4497" s="23"/>
      <c r="AQ4497" s="23"/>
      <c r="AR4497" s="23"/>
      <c r="AS4497" s="23"/>
      <c r="AT4497" s="23"/>
      <c r="AU4497" s="23"/>
      <c r="AV4497" s="23"/>
      <c r="AW4497" s="23"/>
      <c r="AX4497" s="23"/>
      <c r="AY4497" s="23"/>
      <c r="AZ4497" s="23"/>
      <c r="BA4497" s="23"/>
      <c r="BB4497" s="23"/>
      <c r="BC4497" s="23"/>
      <c r="BD4497" s="23"/>
      <c r="BE4497" s="23"/>
      <c r="BF4497" s="23"/>
    </row>
    <row r="4498" spans="40:58">
      <c r="AN4498" s="23"/>
      <c r="AO4498" s="23"/>
      <c r="AP4498" s="23"/>
      <c r="AQ4498" s="23"/>
      <c r="AR4498" s="23"/>
      <c r="AS4498" s="23"/>
      <c r="AT4498" s="23"/>
      <c r="AU4498" s="23"/>
      <c r="AV4498" s="23"/>
      <c r="AW4498" s="23"/>
      <c r="AX4498" s="23"/>
      <c r="AY4498" s="23"/>
      <c r="AZ4498" s="23"/>
      <c r="BA4498" s="23"/>
      <c r="BB4498" s="23"/>
      <c r="BC4498" s="23"/>
      <c r="BD4498" s="23"/>
      <c r="BE4498" s="23"/>
      <c r="BF4498" s="23"/>
    </row>
    <row r="4499" spans="40:58">
      <c r="AN4499" s="23"/>
      <c r="AO4499" s="23"/>
      <c r="AP4499" s="23"/>
      <c r="AQ4499" s="23"/>
      <c r="AR4499" s="23"/>
      <c r="AS4499" s="23"/>
      <c r="AT4499" s="23"/>
      <c r="AU4499" s="23"/>
      <c r="AV4499" s="23"/>
      <c r="AW4499" s="23"/>
      <c r="AX4499" s="23"/>
      <c r="AY4499" s="23"/>
      <c r="AZ4499" s="23"/>
      <c r="BA4499" s="23"/>
      <c r="BB4499" s="23"/>
      <c r="BC4499" s="23"/>
      <c r="BD4499" s="23"/>
      <c r="BE4499" s="23"/>
      <c r="BF4499" s="23"/>
    </row>
    <row r="4500" spans="40:58">
      <c r="AN4500" s="23"/>
      <c r="AO4500" s="23"/>
      <c r="AP4500" s="23"/>
      <c r="AQ4500" s="23"/>
      <c r="AR4500" s="23"/>
      <c r="AS4500" s="23"/>
      <c r="AT4500" s="23"/>
      <c r="AU4500" s="23"/>
      <c r="AV4500" s="23"/>
      <c r="AW4500" s="23"/>
      <c r="AX4500" s="23"/>
      <c r="AY4500" s="23"/>
      <c r="AZ4500" s="23"/>
      <c r="BA4500" s="23"/>
      <c r="BB4500" s="23"/>
      <c r="BC4500" s="23"/>
      <c r="BD4500" s="23"/>
      <c r="BE4500" s="23"/>
      <c r="BF4500" s="23"/>
    </row>
    <row r="4501" spans="40:58">
      <c r="AN4501" s="23"/>
      <c r="AO4501" s="23"/>
      <c r="AP4501" s="23"/>
      <c r="AQ4501" s="23"/>
      <c r="AR4501" s="23"/>
      <c r="AS4501" s="23"/>
      <c r="AT4501" s="23"/>
      <c r="AU4501" s="23"/>
      <c r="AV4501" s="23"/>
      <c r="AW4501" s="23"/>
      <c r="AX4501" s="23"/>
      <c r="AY4501" s="23"/>
      <c r="AZ4501" s="23"/>
      <c r="BA4501" s="23"/>
      <c r="BB4501" s="23"/>
      <c r="BC4501" s="23"/>
      <c r="BD4501" s="23"/>
      <c r="BE4501" s="23"/>
      <c r="BF4501" s="23"/>
    </row>
    <row r="4502" spans="40:58">
      <c r="AN4502" s="23"/>
      <c r="AO4502" s="23"/>
      <c r="AP4502" s="23"/>
      <c r="AQ4502" s="23"/>
      <c r="AR4502" s="23"/>
      <c r="AS4502" s="23"/>
      <c r="AT4502" s="23"/>
      <c r="AU4502" s="23"/>
      <c r="AV4502" s="23"/>
      <c r="AW4502" s="23"/>
      <c r="AX4502" s="23"/>
      <c r="AY4502" s="23"/>
      <c r="AZ4502" s="23"/>
      <c r="BA4502" s="23"/>
      <c r="BB4502" s="23"/>
      <c r="BC4502" s="23"/>
      <c r="BD4502" s="23"/>
      <c r="BE4502" s="23"/>
      <c r="BF4502" s="23"/>
    </row>
    <row r="4503" spans="40:58">
      <c r="AN4503" s="23"/>
      <c r="AO4503" s="23"/>
      <c r="AP4503" s="23"/>
      <c r="AQ4503" s="23"/>
      <c r="AR4503" s="23"/>
      <c r="AS4503" s="23"/>
      <c r="AT4503" s="23"/>
      <c r="AU4503" s="23"/>
      <c r="AV4503" s="23"/>
      <c r="AW4503" s="23"/>
      <c r="AX4503" s="23"/>
      <c r="AY4503" s="23"/>
      <c r="AZ4503" s="23"/>
      <c r="BA4503" s="23"/>
      <c r="BB4503" s="23"/>
      <c r="BC4503" s="23"/>
      <c r="BD4503" s="23"/>
      <c r="BE4503" s="23"/>
      <c r="BF4503" s="23"/>
    </row>
    <row r="4504" spans="40:58">
      <c r="AN4504" s="23"/>
      <c r="AO4504" s="23"/>
      <c r="AP4504" s="23"/>
      <c r="AQ4504" s="23"/>
      <c r="AR4504" s="23"/>
      <c r="AS4504" s="23"/>
      <c r="AT4504" s="23"/>
      <c r="AU4504" s="23"/>
      <c r="AV4504" s="23"/>
      <c r="AW4504" s="23"/>
      <c r="AX4504" s="23"/>
      <c r="AY4504" s="23"/>
      <c r="AZ4504" s="23"/>
      <c r="BA4504" s="23"/>
      <c r="BB4504" s="23"/>
      <c r="BC4504" s="23"/>
      <c r="BD4504" s="23"/>
      <c r="BE4504" s="23"/>
      <c r="BF4504" s="23"/>
    </row>
    <row r="4505" spans="40:58">
      <c r="AN4505" s="23"/>
      <c r="AO4505" s="23"/>
      <c r="AP4505" s="23"/>
      <c r="AQ4505" s="23"/>
      <c r="AR4505" s="23"/>
      <c r="AS4505" s="23"/>
      <c r="AT4505" s="23"/>
      <c r="AU4505" s="23"/>
      <c r="AV4505" s="23"/>
      <c r="AW4505" s="23"/>
      <c r="AX4505" s="23"/>
      <c r="AY4505" s="23"/>
      <c r="AZ4505" s="23"/>
      <c r="BA4505" s="23"/>
      <c r="BB4505" s="23"/>
      <c r="BC4505" s="23"/>
      <c r="BD4505" s="23"/>
      <c r="BE4505" s="23"/>
      <c r="BF4505" s="23"/>
    </row>
    <row r="4506" spans="40:58">
      <c r="AN4506" s="23"/>
      <c r="AO4506" s="23"/>
      <c r="AP4506" s="23"/>
      <c r="AQ4506" s="23"/>
      <c r="AR4506" s="23"/>
      <c r="AS4506" s="23"/>
      <c r="AT4506" s="23"/>
      <c r="AU4506" s="23"/>
      <c r="AV4506" s="23"/>
      <c r="AW4506" s="23"/>
      <c r="AX4506" s="23"/>
      <c r="AY4506" s="23"/>
      <c r="AZ4506" s="23"/>
      <c r="BA4506" s="23"/>
      <c r="BB4506" s="23"/>
      <c r="BC4506" s="23"/>
      <c r="BD4506" s="23"/>
      <c r="BE4506" s="23"/>
      <c r="BF4506" s="23"/>
    </row>
    <row r="4507" spans="40:58">
      <c r="AN4507" s="23"/>
      <c r="AO4507" s="23"/>
      <c r="AP4507" s="23"/>
      <c r="AQ4507" s="23"/>
      <c r="AR4507" s="23"/>
      <c r="AS4507" s="23"/>
      <c r="AT4507" s="23"/>
      <c r="AU4507" s="23"/>
      <c r="AV4507" s="23"/>
      <c r="AW4507" s="23"/>
      <c r="AX4507" s="23"/>
      <c r="AY4507" s="23"/>
      <c r="AZ4507" s="23"/>
      <c r="BA4507" s="23"/>
      <c r="BB4507" s="23"/>
      <c r="BC4507" s="23"/>
      <c r="BD4507" s="23"/>
      <c r="BE4507" s="23"/>
      <c r="BF4507" s="23"/>
    </row>
    <row r="4508" spans="40:58">
      <c r="AN4508" s="23"/>
      <c r="AO4508" s="23"/>
      <c r="AP4508" s="23"/>
      <c r="AQ4508" s="23"/>
      <c r="AR4508" s="23"/>
      <c r="AS4508" s="23"/>
      <c r="AT4508" s="23"/>
      <c r="AU4508" s="23"/>
      <c r="AV4508" s="23"/>
      <c r="AW4508" s="23"/>
      <c r="AX4508" s="23"/>
      <c r="AY4508" s="23"/>
      <c r="AZ4508" s="23"/>
      <c r="BA4508" s="23"/>
      <c r="BB4508" s="23"/>
      <c r="BC4508" s="23"/>
      <c r="BD4508" s="23"/>
      <c r="BE4508" s="23"/>
      <c r="BF4508" s="23"/>
    </row>
    <row r="4509" spans="40:58">
      <c r="AN4509" s="23"/>
      <c r="AO4509" s="23"/>
      <c r="AP4509" s="23"/>
      <c r="AQ4509" s="23"/>
      <c r="AR4509" s="23"/>
      <c r="AS4509" s="23"/>
      <c r="AT4509" s="23"/>
      <c r="AU4509" s="23"/>
      <c r="AV4509" s="23"/>
      <c r="AW4509" s="23"/>
      <c r="AX4509" s="23"/>
      <c r="AY4509" s="23"/>
      <c r="AZ4509" s="23"/>
      <c r="BA4509" s="23"/>
      <c r="BB4509" s="23"/>
      <c r="BC4509" s="23"/>
      <c r="BD4509" s="23"/>
      <c r="BE4509" s="23"/>
      <c r="BF4509" s="23"/>
    </row>
    <row r="4510" spans="40:58">
      <c r="AN4510" s="23"/>
      <c r="AO4510" s="23"/>
      <c r="AP4510" s="23"/>
      <c r="AQ4510" s="23"/>
      <c r="AR4510" s="23"/>
      <c r="AS4510" s="23"/>
      <c r="AT4510" s="23"/>
      <c r="AU4510" s="23"/>
      <c r="AV4510" s="23"/>
      <c r="AW4510" s="23"/>
      <c r="AX4510" s="23"/>
      <c r="AY4510" s="23"/>
      <c r="AZ4510" s="23"/>
      <c r="BA4510" s="23"/>
      <c r="BB4510" s="23"/>
      <c r="BC4510" s="23"/>
      <c r="BD4510" s="23"/>
      <c r="BE4510" s="23"/>
      <c r="BF4510" s="23"/>
    </row>
    <row r="4511" spans="40:58">
      <c r="AN4511" s="23"/>
      <c r="AO4511" s="23"/>
      <c r="AP4511" s="23"/>
      <c r="AQ4511" s="23"/>
      <c r="AR4511" s="23"/>
      <c r="AS4511" s="23"/>
      <c r="AT4511" s="23"/>
      <c r="AU4511" s="23"/>
      <c r="AV4511" s="23"/>
      <c r="AW4511" s="23"/>
      <c r="AX4511" s="23"/>
      <c r="AY4511" s="23"/>
      <c r="AZ4511" s="23"/>
      <c r="BA4511" s="23"/>
      <c r="BB4511" s="23"/>
      <c r="BC4511" s="23"/>
      <c r="BD4511" s="23"/>
      <c r="BE4511" s="23"/>
      <c r="BF4511" s="23"/>
    </row>
    <row r="4512" spans="40:58">
      <c r="AN4512" s="23"/>
      <c r="AO4512" s="23"/>
      <c r="AP4512" s="23"/>
      <c r="AQ4512" s="23"/>
      <c r="AR4512" s="23"/>
      <c r="AS4512" s="23"/>
      <c r="AT4512" s="23"/>
      <c r="AU4512" s="23"/>
      <c r="AV4512" s="23"/>
      <c r="AW4512" s="23"/>
      <c r="AX4512" s="23"/>
      <c r="AY4512" s="23"/>
      <c r="AZ4512" s="23"/>
      <c r="BA4512" s="23"/>
      <c r="BB4512" s="23"/>
      <c r="BC4512" s="23"/>
      <c r="BD4512" s="23"/>
      <c r="BE4512" s="23"/>
      <c r="BF4512" s="23"/>
    </row>
    <row r="4513" spans="40:58">
      <c r="AN4513" s="23"/>
      <c r="AO4513" s="23"/>
      <c r="AP4513" s="23"/>
      <c r="AQ4513" s="23"/>
      <c r="AR4513" s="23"/>
      <c r="AS4513" s="23"/>
      <c r="AT4513" s="23"/>
      <c r="AU4513" s="23"/>
      <c r="AV4513" s="23"/>
      <c r="AW4513" s="23"/>
      <c r="AX4513" s="23"/>
      <c r="AY4513" s="23"/>
      <c r="AZ4513" s="23"/>
      <c r="BA4513" s="23"/>
      <c r="BB4513" s="23"/>
      <c r="BC4513" s="23"/>
      <c r="BD4513" s="23"/>
      <c r="BE4513" s="23"/>
      <c r="BF4513" s="23"/>
    </row>
    <row r="4514" spans="40:58">
      <c r="AN4514" s="23"/>
      <c r="AO4514" s="23"/>
      <c r="AP4514" s="23"/>
      <c r="AQ4514" s="23"/>
      <c r="AR4514" s="23"/>
      <c r="AS4514" s="23"/>
      <c r="AT4514" s="23"/>
      <c r="AU4514" s="23"/>
      <c r="AV4514" s="23"/>
      <c r="AW4514" s="23"/>
      <c r="AX4514" s="23"/>
      <c r="AY4514" s="23"/>
      <c r="AZ4514" s="23"/>
      <c r="BA4514" s="23"/>
      <c r="BB4514" s="23"/>
      <c r="BC4514" s="23"/>
      <c r="BD4514" s="23"/>
      <c r="BE4514" s="23"/>
      <c r="BF4514" s="23"/>
    </row>
    <row r="4515" spans="40:58">
      <c r="AN4515" s="23"/>
      <c r="AO4515" s="23"/>
      <c r="AP4515" s="23"/>
      <c r="AQ4515" s="23"/>
      <c r="AR4515" s="23"/>
      <c r="AS4515" s="23"/>
      <c r="AT4515" s="23"/>
      <c r="AU4515" s="23"/>
      <c r="AV4515" s="23"/>
      <c r="AW4515" s="23"/>
      <c r="AX4515" s="23"/>
      <c r="AY4515" s="23"/>
      <c r="AZ4515" s="23"/>
      <c r="BA4515" s="23"/>
      <c r="BB4515" s="23"/>
      <c r="BC4515" s="23"/>
      <c r="BD4515" s="23"/>
      <c r="BE4515" s="23"/>
      <c r="BF4515" s="23"/>
    </row>
    <row r="4516" spans="40:58">
      <c r="AN4516" s="23"/>
      <c r="AO4516" s="23"/>
      <c r="AP4516" s="23"/>
      <c r="AQ4516" s="23"/>
      <c r="AR4516" s="23"/>
      <c r="AS4516" s="23"/>
      <c r="AT4516" s="23"/>
      <c r="AU4516" s="23"/>
      <c r="AV4516" s="23"/>
      <c r="AW4516" s="23"/>
      <c r="AX4516" s="23"/>
      <c r="AY4516" s="23"/>
      <c r="AZ4516" s="23"/>
      <c r="BA4516" s="23"/>
      <c r="BB4516" s="23"/>
      <c r="BC4516" s="23"/>
      <c r="BD4516" s="23"/>
      <c r="BE4516" s="23"/>
      <c r="BF4516" s="23"/>
    </row>
    <row r="4517" spans="40:58">
      <c r="AN4517" s="23"/>
      <c r="AO4517" s="23"/>
      <c r="AP4517" s="23"/>
      <c r="AQ4517" s="23"/>
      <c r="AR4517" s="23"/>
      <c r="AS4517" s="23"/>
      <c r="AT4517" s="23"/>
      <c r="AU4517" s="23"/>
      <c r="AV4517" s="23"/>
      <c r="AW4517" s="23"/>
      <c r="AX4517" s="23"/>
      <c r="AY4517" s="23"/>
      <c r="AZ4517" s="23"/>
      <c r="BA4517" s="23"/>
      <c r="BB4517" s="23"/>
      <c r="BC4517" s="23"/>
      <c r="BD4517" s="23"/>
      <c r="BE4517" s="23"/>
      <c r="BF4517" s="23"/>
    </row>
    <row r="4518" spans="40:58">
      <c r="AN4518" s="23"/>
      <c r="AO4518" s="23"/>
      <c r="AP4518" s="23"/>
      <c r="AQ4518" s="23"/>
      <c r="AR4518" s="23"/>
      <c r="AS4518" s="23"/>
      <c r="AT4518" s="23"/>
      <c r="AU4518" s="23"/>
      <c r="AV4518" s="23"/>
      <c r="AW4518" s="23"/>
      <c r="AX4518" s="23"/>
      <c r="AY4518" s="23"/>
      <c r="AZ4518" s="23"/>
      <c r="BA4518" s="23"/>
      <c r="BB4518" s="23"/>
      <c r="BC4518" s="23"/>
      <c r="BD4518" s="23"/>
      <c r="BE4518" s="23"/>
      <c r="BF4518" s="23"/>
    </row>
    <row r="4519" spans="40:58">
      <c r="AN4519" s="23"/>
      <c r="AO4519" s="23"/>
      <c r="AP4519" s="23"/>
      <c r="AQ4519" s="23"/>
      <c r="AR4519" s="23"/>
      <c r="AS4519" s="23"/>
      <c r="AT4519" s="23"/>
      <c r="AU4519" s="23"/>
      <c r="AV4519" s="23"/>
      <c r="AW4519" s="23"/>
      <c r="AX4519" s="23"/>
      <c r="AY4519" s="23"/>
      <c r="AZ4519" s="23"/>
      <c r="BA4519" s="23"/>
      <c r="BB4519" s="23"/>
      <c r="BC4519" s="23"/>
      <c r="BD4519" s="23"/>
      <c r="BE4519" s="23"/>
      <c r="BF4519" s="23"/>
    </row>
    <row r="4520" spans="40:58">
      <c r="AN4520" s="23"/>
      <c r="AO4520" s="23"/>
      <c r="AP4520" s="23"/>
      <c r="AQ4520" s="23"/>
      <c r="AR4520" s="23"/>
      <c r="AS4520" s="23"/>
      <c r="AT4520" s="23"/>
      <c r="AU4520" s="23"/>
      <c r="AV4520" s="23"/>
      <c r="AW4520" s="23"/>
      <c r="AX4520" s="23"/>
      <c r="AY4520" s="23"/>
      <c r="AZ4520" s="23"/>
      <c r="BA4520" s="23"/>
      <c r="BB4520" s="23"/>
      <c r="BC4520" s="23"/>
      <c r="BD4520" s="23"/>
      <c r="BE4520" s="23"/>
      <c r="BF4520" s="23"/>
    </row>
    <row r="4521" spans="40:58">
      <c r="AN4521" s="23"/>
      <c r="AO4521" s="23"/>
      <c r="AP4521" s="23"/>
      <c r="AQ4521" s="23"/>
      <c r="AR4521" s="23"/>
      <c r="AS4521" s="23"/>
      <c r="AT4521" s="23"/>
      <c r="AU4521" s="23"/>
      <c r="AV4521" s="23"/>
      <c r="AW4521" s="23"/>
      <c r="AX4521" s="23"/>
      <c r="AY4521" s="23"/>
      <c r="AZ4521" s="23"/>
      <c r="BA4521" s="23"/>
      <c r="BB4521" s="23"/>
      <c r="BC4521" s="23"/>
      <c r="BD4521" s="23"/>
      <c r="BE4521" s="23"/>
      <c r="BF4521" s="23"/>
    </row>
    <row r="4522" spans="40:58">
      <c r="AN4522" s="23"/>
      <c r="AO4522" s="23"/>
      <c r="AP4522" s="23"/>
      <c r="AQ4522" s="23"/>
      <c r="AR4522" s="23"/>
      <c r="AS4522" s="23"/>
      <c r="AT4522" s="23"/>
      <c r="AU4522" s="23"/>
      <c r="AV4522" s="23"/>
      <c r="AW4522" s="23"/>
      <c r="AX4522" s="23"/>
      <c r="AY4522" s="23"/>
      <c r="AZ4522" s="23"/>
      <c r="BA4522" s="23"/>
      <c r="BB4522" s="23"/>
      <c r="BC4522" s="23"/>
      <c r="BD4522" s="23"/>
      <c r="BE4522" s="23"/>
      <c r="BF4522" s="23"/>
    </row>
    <row r="4523" spans="40:58">
      <c r="AN4523" s="23"/>
      <c r="AO4523" s="23"/>
      <c r="AP4523" s="23"/>
      <c r="AQ4523" s="23"/>
      <c r="AR4523" s="23"/>
      <c r="AS4523" s="23"/>
      <c r="AT4523" s="23"/>
      <c r="AU4523" s="23"/>
      <c r="AV4523" s="23"/>
      <c r="AW4523" s="23"/>
      <c r="AX4523" s="23"/>
      <c r="AY4523" s="23"/>
      <c r="AZ4523" s="23"/>
      <c r="BA4523" s="23"/>
      <c r="BB4523" s="23"/>
      <c r="BC4523" s="23"/>
      <c r="BD4523" s="23"/>
      <c r="BE4523" s="23"/>
      <c r="BF4523" s="23"/>
    </row>
    <row r="4524" spans="40:58">
      <c r="AN4524" s="23"/>
      <c r="AO4524" s="23"/>
      <c r="AP4524" s="23"/>
      <c r="AQ4524" s="23"/>
      <c r="AR4524" s="23"/>
      <c r="AS4524" s="23"/>
      <c r="AT4524" s="23"/>
      <c r="AU4524" s="23"/>
      <c r="AV4524" s="23"/>
      <c r="AW4524" s="23"/>
      <c r="AX4524" s="23"/>
      <c r="AY4524" s="23"/>
      <c r="AZ4524" s="23"/>
      <c r="BA4524" s="23"/>
      <c r="BB4524" s="23"/>
      <c r="BC4524" s="23"/>
      <c r="BD4524" s="23"/>
      <c r="BE4524" s="23"/>
      <c r="BF4524" s="23"/>
    </row>
    <row r="4525" spans="40:58">
      <c r="AN4525" s="23"/>
      <c r="AO4525" s="23"/>
      <c r="AP4525" s="23"/>
      <c r="AQ4525" s="23"/>
      <c r="AR4525" s="23"/>
      <c r="AS4525" s="23"/>
      <c r="AT4525" s="23"/>
      <c r="AU4525" s="23"/>
      <c r="AV4525" s="23"/>
      <c r="AW4525" s="23"/>
      <c r="AX4525" s="23"/>
      <c r="AY4525" s="23"/>
      <c r="AZ4525" s="23"/>
      <c r="BA4525" s="23"/>
      <c r="BB4525" s="23"/>
      <c r="BC4525" s="23"/>
      <c r="BD4525" s="23"/>
      <c r="BE4525" s="23"/>
      <c r="BF4525" s="23"/>
    </row>
    <row r="4526" spans="40:58">
      <c r="AN4526" s="23"/>
      <c r="AO4526" s="23"/>
      <c r="AP4526" s="23"/>
      <c r="AQ4526" s="23"/>
      <c r="AR4526" s="23"/>
      <c r="AS4526" s="23"/>
      <c r="AT4526" s="23"/>
      <c r="AU4526" s="23"/>
      <c r="AV4526" s="23"/>
      <c r="AW4526" s="23"/>
      <c r="AX4526" s="23"/>
      <c r="AY4526" s="23"/>
      <c r="AZ4526" s="23"/>
      <c r="BA4526" s="23"/>
      <c r="BB4526" s="23"/>
      <c r="BC4526" s="23"/>
      <c r="BD4526" s="23"/>
      <c r="BE4526" s="23"/>
      <c r="BF4526" s="23"/>
    </row>
    <row r="4527" spans="40:58">
      <c r="AN4527" s="23"/>
      <c r="AO4527" s="23"/>
      <c r="AP4527" s="23"/>
      <c r="AQ4527" s="23"/>
      <c r="AR4527" s="23"/>
      <c r="AS4527" s="23"/>
      <c r="AT4527" s="23"/>
      <c r="AU4527" s="23"/>
      <c r="AV4527" s="23"/>
      <c r="AW4527" s="23"/>
      <c r="AX4527" s="23"/>
      <c r="AY4527" s="23"/>
      <c r="AZ4527" s="23"/>
      <c r="BA4527" s="23"/>
      <c r="BB4527" s="23"/>
      <c r="BC4527" s="23"/>
      <c r="BD4527" s="23"/>
      <c r="BE4527" s="23"/>
      <c r="BF4527" s="23"/>
    </row>
    <row r="4528" spans="40:58">
      <c r="AN4528" s="23"/>
      <c r="AO4528" s="23"/>
      <c r="AP4528" s="23"/>
      <c r="AQ4528" s="23"/>
      <c r="AR4528" s="23"/>
      <c r="AS4528" s="23"/>
      <c r="AT4528" s="23"/>
      <c r="AU4528" s="23"/>
      <c r="AV4528" s="23"/>
      <c r="AW4528" s="23"/>
      <c r="AX4528" s="23"/>
      <c r="AY4528" s="23"/>
      <c r="AZ4528" s="23"/>
      <c r="BA4528" s="23"/>
      <c r="BB4528" s="23"/>
      <c r="BC4528" s="23"/>
      <c r="BD4528" s="23"/>
      <c r="BE4528" s="23"/>
      <c r="BF4528" s="23"/>
    </row>
    <row r="4529" spans="40:58">
      <c r="AN4529" s="23"/>
      <c r="AO4529" s="23"/>
      <c r="AP4529" s="23"/>
      <c r="AQ4529" s="23"/>
      <c r="AR4529" s="23"/>
      <c r="AS4529" s="23"/>
      <c r="AT4529" s="23"/>
      <c r="AU4529" s="23"/>
      <c r="AV4529" s="23"/>
      <c r="AW4529" s="23"/>
      <c r="AX4529" s="23"/>
      <c r="AY4529" s="23"/>
      <c r="AZ4529" s="23"/>
      <c r="BA4529" s="23"/>
      <c r="BB4529" s="23"/>
      <c r="BC4529" s="23"/>
      <c r="BD4529" s="23"/>
      <c r="BE4529" s="23"/>
      <c r="BF4529" s="23"/>
    </row>
    <row r="4530" spans="40:58">
      <c r="AN4530" s="23"/>
      <c r="AO4530" s="23"/>
      <c r="AP4530" s="23"/>
      <c r="AQ4530" s="23"/>
      <c r="AR4530" s="23"/>
      <c r="AS4530" s="23"/>
      <c r="AT4530" s="23"/>
      <c r="AU4530" s="23"/>
      <c r="AV4530" s="23"/>
      <c r="AW4530" s="23"/>
      <c r="AX4530" s="23"/>
      <c r="AY4530" s="23"/>
      <c r="AZ4530" s="23"/>
      <c r="BA4530" s="23"/>
      <c r="BB4530" s="23"/>
      <c r="BC4530" s="23"/>
      <c r="BD4530" s="23"/>
      <c r="BE4530" s="23"/>
      <c r="BF4530" s="23"/>
    </row>
    <row r="4531" spans="40:58">
      <c r="AN4531" s="23"/>
      <c r="AO4531" s="23"/>
      <c r="AP4531" s="23"/>
      <c r="AQ4531" s="23"/>
      <c r="AR4531" s="23"/>
      <c r="AS4531" s="23"/>
      <c r="AT4531" s="23"/>
      <c r="AU4531" s="23"/>
      <c r="AV4531" s="23"/>
      <c r="AW4531" s="23"/>
      <c r="AX4531" s="23"/>
      <c r="AY4531" s="23"/>
      <c r="AZ4531" s="23"/>
      <c r="BA4531" s="23"/>
      <c r="BB4531" s="23"/>
      <c r="BC4531" s="23"/>
      <c r="BD4531" s="23"/>
      <c r="BE4531" s="23"/>
      <c r="BF4531" s="23"/>
    </row>
    <row r="4532" spans="40:58">
      <c r="AN4532" s="23"/>
      <c r="AO4532" s="23"/>
      <c r="AP4532" s="23"/>
      <c r="AQ4532" s="23"/>
      <c r="AR4532" s="23"/>
      <c r="AS4532" s="23"/>
      <c r="AT4532" s="23"/>
      <c r="AU4532" s="23"/>
      <c r="AV4532" s="23"/>
      <c r="AW4532" s="23"/>
      <c r="AX4532" s="23"/>
      <c r="AY4532" s="23"/>
      <c r="AZ4532" s="23"/>
      <c r="BA4532" s="23"/>
      <c r="BB4532" s="23"/>
      <c r="BC4532" s="23"/>
      <c r="BD4532" s="23"/>
      <c r="BE4532" s="23"/>
      <c r="BF4532" s="23"/>
    </row>
    <row r="4533" spans="40:58">
      <c r="AN4533" s="23"/>
      <c r="AO4533" s="23"/>
      <c r="AP4533" s="23"/>
      <c r="AQ4533" s="23"/>
      <c r="AR4533" s="23"/>
      <c r="AS4533" s="23"/>
      <c r="AT4533" s="23"/>
      <c r="AU4533" s="23"/>
      <c r="AV4533" s="23"/>
      <c r="AW4533" s="23"/>
      <c r="AX4533" s="23"/>
      <c r="AY4533" s="23"/>
      <c r="AZ4533" s="23"/>
      <c r="BA4533" s="23"/>
      <c r="BB4533" s="23"/>
      <c r="BC4533" s="23"/>
      <c r="BD4533" s="23"/>
      <c r="BE4533" s="23"/>
      <c r="BF4533" s="23"/>
    </row>
    <row r="4534" spans="40:58">
      <c r="AN4534" s="23"/>
      <c r="AO4534" s="23"/>
      <c r="AP4534" s="23"/>
      <c r="AQ4534" s="23"/>
      <c r="AR4534" s="23"/>
      <c r="AS4534" s="23"/>
      <c r="AT4534" s="23"/>
      <c r="AU4534" s="23"/>
      <c r="AV4534" s="23"/>
      <c r="AW4534" s="23"/>
      <c r="AX4534" s="23"/>
      <c r="AY4534" s="23"/>
      <c r="AZ4534" s="23"/>
      <c r="BA4534" s="23"/>
      <c r="BB4534" s="23"/>
      <c r="BC4534" s="23"/>
      <c r="BD4534" s="23"/>
      <c r="BE4534" s="23"/>
      <c r="BF4534" s="23"/>
    </row>
    <row r="4535" spans="40:58">
      <c r="AN4535" s="23"/>
      <c r="AO4535" s="23"/>
      <c r="AP4535" s="23"/>
      <c r="AQ4535" s="23"/>
      <c r="AR4535" s="23"/>
      <c r="AS4535" s="23"/>
      <c r="AT4535" s="23"/>
      <c r="AU4535" s="23"/>
      <c r="AV4535" s="23"/>
      <c r="AW4535" s="23"/>
      <c r="AX4535" s="23"/>
      <c r="AY4535" s="23"/>
      <c r="AZ4535" s="23"/>
      <c r="BA4535" s="23"/>
      <c r="BB4535" s="23"/>
      <c r="BC4535" s="23"/>
      <c r="BD4535" s="23"/>
      <c r="BE4535" s="23"/>
      <c r="BF4535" s="23"/>
    </row>
    <row r="4536" spans="40:58">
      <c r="AN4536" s="23"/>
      <c r="AO4536" s="23"/>
      <c r="AP4536" s="23"/>
      <c r="AQ4536" s="23"/>
      <c r="AR4536" s="23"/>
      <c r="AS4536" s="23"/>
      <c r="AT4536" s="23"/>
      <c r="AU4536" s="23"/>
      <c r="AV4536" s="23"/>
      <c r="AW4536" s="23"/>
      <c r="AX4536" s="23"/>
      <c r="AY4536" s="23"/>
      <c r="AZ4536" s="23"/>
      <c r="BA4536" s="23"/>
      <c r="BB4536" s="23"/>
      <c r="BC4536" s="23"/>
      <c r="BD4536" s="23"/>
      <c r="BE4536" s="23"/>
      <c r="BF4536" s="23"/>
    </row>
    <row r="4537" spans="40:58">
      <c r="AN4537" s="23"/>
      <c r="AO4537" s="23"/>
      <c r="AP4537" s="23"/>
      <c r="AQ4537" s="23"/>
      <c r="AR4537" s="23"/>
      <c r="AS4537" s="23"/>
      <c r="AT4537" s="23"/>
      <c r="AU4537" s="23"/>
      <c r="AV4537" s="23"/>
      <c r="AW4537" s="23"/>
      <c r="AX4537" s="23"/>
      <c r="AY4537" s="23"/>
      <c r="AZ4537" s="23"/>
      <c r="BA4537" s="23"/>
      <c r="BB4537" s="23"/>
      <c r="BC4537" s="23"/>
      <c r="BD4537" s="23"/>
      <c r="BE4537" s="23"/>
      <c r="BF4537" s="23"/>
    </row>
    <row r="4538" spans="40:58">
      <c r="AN4538" s="23"/>
      <c r="AO4538" s="23"/>
      <c r="AP4538" s="23"/>
      <c r="AQ4538" s="23"/>
      <c r="AR4538" s="23"/>
      <c r="AS4538" s="23"/>
      <c r="AT4538" s="23"/>
      <c r="AU4538" s="23"/>
      <c r="AV4538" s="23"/>
      <c r="AW4538" s="23"/>
      <c r="AX4538" s="23"/>
      <c r="AY4538" s="23"/>
      <c r="AZ4538" s="23"/>
      <c r="BA4538" s="23"/>
      <c r="BB4538" s="23"/>
      <c r="BC4538" s="23"/>
      <c r="BD4538" s="23"/>
      <c r="BE4538" s="23"/>
      <c r="BF4538" s="23"/>
    </row>
    <row r="4539" spans="40:58">
      <c r="AN4539" s="23"/>
      <c r="AO4539" s="23"/>
      <c r="AP4539" s="23"/>
      <c r="AQ4539" s="23"/>
      <c r="AR4539" s="23"/>
      <c r="AS4539" s="23"/>
      <c r="AT4539" s="23"/>
      <c r="AU4539" s="23"/>
      <c r="AV4539" s="23"/>
      <c r="AW4539" s="23"/>
      <c r="AX4539" s="23"/>
      <c r="AY4539" s="23"/>
      <c r="AZ4539" s="23"/>
      <c r="BA4539" s="23"/>
      <c r="BB4539" s="23"/>
      <c r="BC4539" s="23"/>
      <c r="BD4539" s="23"/>
      <c r="BE4539" s="23"/>
      <c r="BF4539" s="23"/>
    </row>
    <row r="4540" spans="40:58">
      <c r="AN4540" s="23"/>
      <c r="AO4540" s="23"/>
      <c r="AP4540" s="23"/>
      <c r="AQ4540" s="23"/>
      <c r="AR4540" s="23"/>
      <c r="AS4540" s="23"/>
      <c r="AT4540" s="23"/>
      <c r="AU4540" s="23"/>
      <c r="AV4540" s="23"/>
      <c r="AW4540" s="23"/>
      <c r="AX4540" s="23"/>
      <c r="AY4540" s="23"/>
      <c r="AZ4540" s="23"/>
      <c r="BA4540" s="23"/>
      <c r="BB4540" s="23"/>
      <c r="BC4540" s="23"/>
      <c r="BD4540" s="23"/>
      <c r="BE4540" s="23"/>
      <c r="BF4540" s="23"/>
    </row>
    <row r="4541" spans="40:58">
      <c r="AN4541" s="23"/>
      <c r="AO4541" s="23"/>
      <c r="AP4541" s="23"/>
      <c r="AQ4541" s="23"/>
      <c r="AR4541" s="23"/>
      <c r="AS4541" s="23"/>
      <c r="AT4541" s="23"/>
      <c r="AU4541" s="23"/>
      <c r="AV4541" s="23"/>
      <c r="AW4541" s="23"/>
      <c r="AX4541" s="23"/>
      <c r="AY4541" s="23"/>
      <c r="AZ4541" s="23"/>
      <c r="BA4541" s="23"/>
      <c r="BB4541" s="23"/>
      <c r="BC4541" s="23"/>
      <c r="BD4541" s="23"/>
      <c r="BE4541" s="23"/>
      <c r="BF4541" s="23"/>
    </row>
    <row r="4542" spans="40:58">
      <c r="AN4542" s="23"/>
      <c r="AO4542" s="23"/>
      <c r="AP4542" s="23"/>
      <c r="AQ4542" s="23"/>
      <c r="AR4542" s="23"/>
      <c r="AS4542" s="23"/>
      <c r="AT4542" s="23"/>
      <c r="AU4542" s="23"/>
      <c r="AV4542" s="23"/>
      <c r="AW4542" s="23"/>
      <c r="AX4542" s="23"/>
      <c r="AY4542" s="23"/>
      <c r="AZ4542" s="23"/>
      <c r="BA4542" s="23"/>
      <c r="BB4542" s="23"/>
      <c r="BC4542" s="23"/>
      <c r="BD4542" s="23"/>
      <c r="BE4542" s="23"/>
      <c r="BF4542" s="23"/>
    </row>
    <row r="4543" spans="40:58">
      <c r="AN4543" s="23"/>
      <c r="AO4543" s="23"/>
      <c r="AP4543" s="23"/>
      <c r="AQ4543" s="23"/>
      <c r="AR4543" s="23"/>
      <c r="AS4543" s="23"/>
      <c r="AT4543" s="23"/>
      <c r="AU4543" s="23"/>
      <c r="AV4543" s="23"/>
      <c r="AW4543" s="23"/>
      <c r="AX4543" s="23"/>
      <c r="AY4543" s="23"/>
      <c r="AZ4543" s="23"/>
      <c r="BA4543" s="23"/>
      <c r="BB4543" s="23"/>
      <c r="BC4543" s="23"/>
      <c r="BD4543" s="23"/>
      <c r="BE4543" s="23"/>
      <c r="BF4543" s="23"/>
    </row>
    <row r="4544" spans="40:58">
      <c r="AN4544" s="23"/>
      <c r="AO4544" s="23"/>
      <c r="AP4544" s="23"/>
      <c r="AQ4544" s="23"/>
      <c r="AR4544" s="23"/>
      <c r="AS4544" s="23"/>
      <c r="AT4544" s="23"/>
      <c r="AU4544" s="23"/>
      <c r="AV4544" s="23"/>
      <c r="AW4544" s="23"/>
      <c r="AX4544" s="23"/>
      <c r="AY4544" s="23"/>
      <c r="AZ4544" s="23"/>
      <c r="BA4544" s="23"/>
      <c r="BB4544" s="23"/>
      <c r="BC4544" s="23"/>
      <c r="BD4544" s="23"/>
      <c r="BE4544" s="23"/>
      <c r="BF4544" s="23"/>
    </row>
    <row r="4545" spans="40:58">
      <c r="AN4545" s="23"/>
      <c r="AO4545" s="23"/>
      <c r="AP4545" s="23"/>
      <c r="AQ4545" s="23"/>
      <c r="AR4545" s="23"/>
      <c r="AS4545" s="23"/>
      <c r="AT4545" s="23"/>
      <c r="AU4545" s="23"/>
      <c r="AV4545" s="23"/>
      <c r="AW4545" s="23"/>
      <c r="AX4545" s="23"/>
      <c r="AY4545" s="23"/>
      <c r="AZ4545" s="23"/>
      <c r="BA4545" s="23"/>
      <c r="BB4545" s="23"/>
      <c r="BC4545" s="23"/>
      <c r="BD4545" s="23"/>
      <c r="BE4545" s="23"/>
      <c r="BF4545" s="23"/>
    </row>
    <row r="4546" spans="40:58">
      <c r="AN4546" s="23"/>
      <c r="AO4546" s="23"/>
      <c r="AP4546" s="23"/>
      <c r="AQ4546" s="23"/>
      <c r="AR4546" s="23"/>
      <c r="AS4546" s="23"/>
      <c r="AT4546" s="23"/>
      <c r="AU4546" s="23"/>
      <c r="AV4546" s="23"/>
      <c r="AW4546" s="23"/>
      <c r="AX4546" s="23"/>
      <c r="AY4546" s="23"/>
      <c r="AZ4546" s="23"/>
      <c r="BA4546" s="23"/>
      <c r="BB4546" s="23"/>
      <c r="BC4546" s="23"/>
      <c r="BD4546" s="23"/>
      <c r="BE4546" s="23"/>
      <c r="BF4546" s="23"/>
    </row>
    <row r="4547" spans="40:58">
      <c r="AN4547" s="23"/>
      <c r="AO4547" s="23"/>
      <c r="AP4547" s="23"/>
      <c r="AQ4547" s="23"/>
      <c r="AR4547" s="23"/>
      <c r="AS4547" s="23"/>
      <c r="AT4547" s="23"/>
      <c r="AU4547" s="23"/>
      <c r="AV4547" s="23"/>
      <c r="AW4547" s="23"/>
      <c r="AX4547" s="23"/>
      <c r="AY4547" s="23"/>
      <c r="AZ4547" s="23"/>
      <c r="BA4547" s="23"/>
      <c r="BB4547" s="23"/>
      <c r="BC4547" s="23"/>
      <c r="BD4547" s="23"/>
      <c r="BE4547" s="23"/>
      <c r="BF4547" s="23"/>
    </row>
    <row r="4548" spans="40:58">
      <c r="AN4548" s="23"/>
      <c r="AO4548" s="23"/>
      <c r="AP4548" s="23"/>
      <c r="AQ4548" s="23"/>
      <c r="AR4548" s="23"/>
      <c r="AS4548" s="23"/>
      <c r="AT4548" s="23"/>
      <c r="AU4548" s="23"/>
      <c r="AV4548" s="23"/>
      <c r="AW4548" s="23"/>
      <c r="AX4548" s="23"/>
      <c r="AY4548" s="23"/>
      <c r="AZ4548" s="23"/>
      <c r="BA4548" s="23"/>
      <c r="BB4548" s="23"/>
      <c r="BC4548" s="23"/>
      <c r="BD4548" s="23"/>
      <c r="BE4548" s="23"/>
      <c r="BF4548" s="23"/>
    </row>
    <row r="4549" spans="40:58">
      <c r="AN4549" s="23"/>
      <c r="AO4549" s="23"/>
      <c r="AP4549" s="23"/>
      <c r="AQ4549" s="23"/>
      <c r="AR4549" s="23"/>
      <c r="AS4549" s="23"/>
      <c r="AT4549" s="23"/>
      <c r="AU4549" s="23"/>
      <c r="AV4549" s="23"/>
      <c r="AW4549" s="23"/>
      <c r="AX4549" s="23"/>
      <c r="AY4549" s="23"/>
      <c r="AZ4549" s="23"/>
      <c r="BA4549" s="23"/>
      <c r="BB4549" s="23"/>
      <c r="BC4549" s="23"/>
      <c r="BD4549" s="23"/>
      <c r="BE4549" s="23"/>
      <c r="BF4549" s="23"/>
    </row>
    <row r="4550" spans="40:58">
      <c r="AN4550" s="23"/>
      <c r="AO4550" s="23"/>
      <c r="AP4550" s="23"/>
      <c r="AQ4550" s="23"/>
      <c r="AR4550" s="23"/>
      <c r="AS4550" s="23"/>
      <c r="AT4550" s="23"/>
      <c r="AU4550" s="23"/>
      <c r="AV4550" s="23"/>
      <c r="AW4550" s="23"/>
      <c r="AX4550" s="23"/>
      <c r="AY4550" s="23"/>
      <c r="AZ4550" s="23"/>
      <c r="BA4550" s="23"/>
      <c r="BB4550" s="23"/>
      <c r="BC4550" s="23"/>
      <c r="BD4550" s="23"/>
      <c r="BE4550" s="23"/>
      <c r="BF4550" s="23"/>
    </row>
    <row r="4551" spans="40:58">
      <c r="AN4551" s="23"/>
      <c r="AO4551" s="23"/>
      <c r="AP4551" s="23"/>
      <c r="AQ4551" s="23"/>
      <c r="AR4551" s="23"/>
      <c r="AS4551" s="23"/>
      <c r="AT4551" s="23"/>
      <c r="AU4551" s="23"/>
      <c r="AV4551" s="23"/>
      <c r="AW4551" s="23"/>
      <c r="AX4551" s="23"/>
      <c r="AY4551" s="23"/>
      <c r="AZ4551" s="23"/>
      <c r="BA4551" s="23"/>
      <c r="BB4551" s="23"/>
      <c r="BC4551" s="23"/>
      <c r="BD4551" s="23"/>
      <c r="BE4551" s="23"/>
      <c r="BF4551" s="23"/>
    </row>
    <row r="4552" spans="40:58">
      <c r="AN4552" s="23"/>
      <c r="AO4552" s="23"/>
      <c r="AP4552" s="23"/>
      <c r="AQ4552" s="23"/>
      <c r="AR4552" s="23"/>
      <c r="AS4552" s="23"/>
      <c r="AT4552" s="23"/>
      <c r="AU4552" s="23"/>
      <c r="AV4552" s="23"/>
      <c r="AW4552" s="23"/>
      <c r="AX4552" s="23"/>
      <c r="AY4552" s="23"/>
      <c r="AZ4552" s="23"/>
      <c r="BA4552" s="23"/>
      <c r="BB4552" s="23"/>
      <c r="BC4552" s="23"/>
      <c r="BD4552" s="23"/>
      <c r="BE4552" s="23"/>
      <c r="BF4552" s="23"/>
    </row>
    <row r="4553" spans="40:58">
      <c r="AN4553" s="23"/>
      <c r="AO4553" s="23"/>
      <c r="AP4553" s="23"/>
      <c r="AQ4553" s="23"/>
      <c r="AR4553" s="23"/>
      <c r="AS4553" s="23"/>
      <c r="AT4553" s="23"/>
      <c r="AU4553" s="23"/>
      <c r="AV4553" s="23"/>
      <c r="AW4553" s="23"/>
      <c r="AX4553" s="23"/>
      <c r="AY4553" s="23"/>
      <c r="AZ4553" s="23"/>
      <c r="BA4553" s="23"/>
      <c r="BB4553" s="23"/>
      <c r="BC4553" s="23"/>
      <c r="BD4553" s="23"/>
      <c r="BE4553" s="23"/>
      <c r="BF4553" s="23"/>
    </row>
    <row r="4554" spans="40:58">
      <c r="AN4554" s="23"/>
      <c r="AO4554" s="23"/>
      <c r="AP4554" s="23"/>
      <c r="AQ4554" s="23"/>
      <c r="AR4554" s="23"/>
      <c r="AS4554" s="23"/>
      <c r="AT4554" s="23"/>
      <c r="AU4554" s="23"/>
      <c r="AV4554" s="23"/>
      <c r="AW4554" s="23"/>
      <c r="AX4554" s="23"/>
      <c r="AY4554" s="23"/>
      <c r="AZ4554" s="23"/>
      <c r="BA4554" s="23"/>
      <c r="BB4554" s="23"/>
      <c r="BC4554" s="23"/>
      <c r="BD4554" s="23"/>
      <c r="BE4554" s="23"/>
      <c r="BF4554" s="23"/>
    </row>
    <row r="4555" spans="40:58">
      <c r="AN4555" s="23"/>
      <c r="AO4555" s="23"/>
      <c r="AP4555" s="23"/>
      <c r="AQ4555" s="23"/>
      <c r="AR4555" s="23"/>
      <c r="AS4555" s="23"/>
      <c r="AT4555" s="23"/>
      <c r="AU4555" s="23"/>
      <c r="AV4555" s="23"/>
      <c r="AW4555" s="23"/>
      <c r="AX4555" s="23"/>
      <c r="AY4555" s="23"/>
      <c r="AZ4555" s="23"/>
      <c r="BA4555" s="23"/>
      <c r="BB4555" s="23"/>
      <c r="BC4555" s="23"/>
      <c r="BD4555" s="23"/>
      <c r="BE4555" s="23"/>
      <c r="BF4555" s="23"/>
    </row>
    <row r="4556" spans="40:58">
      <c r="AN4556" s="23"/>
      <c r="AO4556" s="23"/>
      <c r="AP4556" s="23"/>
      <c r="AQ4556" s="23"/>
      <c r="AR4556" s="23"/>
      <c r="AS4556" s="23"/>
      <c r="AT4556" s="23"/>
      <c r="AU4556" s="23"/>
      <c r="AV4556" s="23"/>
      <c r="AW4556" s="23"/>
      <c r="AX4556" s="23"/>
      <c r="AY4556" s="23"/>
      <c r="AZ4556" s="23"/>
      <c r="BA4556" s="23"/>
      <c r="BB4556" s="23"/>
      <c r="BC4556" s="23"/>
      <c r="BD4556" s="23"/>
      <c r="BE4556" s="23"/>
      <c r="BF4556" s="23"/>
    </row>
    <row r="4557" spans="40:58">
      <c r="AN4557" s="23"/>
      <c r="AO4557" s="23"/>
      <c r="AP4557" s="23"/>
      <c r="AQ4557" s="23"/>
      <c r="AR4557" s="23"/>
      <c r="AS4557" s="23"/>
      <c r="AT4557" s="23"/>
      <c r="AU4557" s="23"/>
      <c r="AV4557" s="23"/>
      <c r="AW4557" s="23"/>
      <c r="AX4557" s="23"/>
      <c r="AY4557" s="23"/>
      <c r="AZ4557" s="23"/>
      <c r="BA4557" s="23"/>
      <c r="BB4557" s="23"/>
      <c r="BC4557" s="23"/>
      <c r="BD4557" s="23"/>
      <c r="BE4557" s="23"/>
      <c r="BF4557" s="23"/>
    </row>
    <row r="4558" spans="40:58">
      <c r="AN4558" s="23"/>
      <c r="AO4558" s="23"/>
      <c r="AP4558" s="23"/>
      <c r="AQ4558" s="23"/>
      <c r="AR4558" s="23"/>
      <c r="AS4558" s="23"/>
      <c r="AT4558" s="23"/>
      <c r="AU4558" s="23"/>
      <c r="AV4558" s="23"/>
      <c r="AW4558" s="23"/>
      <c r="AX4558" s="23"/>
      <c r="AY4558" s="23"/>
      <c r="AZ4558" s="23"/>
      <c r="BA4558" s="23"/>
      <c r="BB4558" s="23"/>
      <c r="BC4558" s="23"/>
      <c r="BD4558" s="23"/>
      <c r="BE4558" s="23"/>
      <c r="BF4558" s="23"/>
    </row>
    <row r="4559" spans="40:58">
      <c r="AN4559" s="23"/>
      <c r="AO4559" s="23"/>
      <c r="AP4559" s="23"/>
      <c r="AQ4559" s="23"/>
      <c r="AR4559" s="23"/>
      <c r="AS4559" s="23"/>
      <c r="AT4559" s="23"/>
      <c r="AU4559" s="23"/>
      <c r="AV4559" s="23"/>
      <c r="AW4559" s="23"/>
      <c r="AX4559" s="23"/>
      <c r="AY4559" s="23"/>
      <c r="AZ4559" s="23"/>
      <c r="BA4559" s="23"/>
      <c r="BB4559" s="23"/>
      <c r="BC4559" s="23"/>
      <c r="BD4559" s="23"/>
      <c r="BE4559" s="23"/>
      <c r="BF4559" s="23"/>
    </row>
    <row r="4560" spans="40:58">
      <c r="AN4560" s="23"/>
      <c r="AO4560" s="23"/>
      <c r="AP4560" s="23"/>
      <c r="AQ4560" s="23"/>
      <c r="AR4560" s="23"/>
      <c r="AS4560" s="23"/>
      <c r="AT4560" s="23"/>
      <c r="AU4560" s="23"/>
      <c r="AV4560" s="23"/>
      <c r="AW4560" s="23"/>
      <c r="AX4560" s="23"/>
      <c r="AY4560" s="23"/>
      <c r="AZ4560" s="23"/>
      <c r="BA4560" s="23"/>
      <c r="BB4560" s="23"/>
      <c r="BC4560" s="23"/>
      <c r="BD4560" s="23"/>
      <c r="BE4560" s="23"/>
      <c r="BF4560" s="23"/>
    </row>
    <row r="4561" spans="40:58">
      <c r="AN4561" s="23"/>
      <c r="AO4561" s="23"/>
      <c r="AP4561" s="23"/>
      <c r="AQ4561" s="23"/>
      <c r="AR4561" s="23"/>
      <c r="AS4561" s="23"/>
      <c r="AT4561" s="23"/>
      <c r="AU4561" s="23"/>
      <c r="AV4561" s="23"/>
      <c r="AW4561" s="23"/>
      <c r="AX4561" s="23"/>
      <c r="AY4561" s="23"/>
      <c r="AZ4561" s="23"/>
      <c r="BA4561" s="23"/>
      <c r="BB4561" s="23"/>
      <c r="BC4561" s="23"/>
      <c r="BD4561" s="23"/>
      <c r="BE4561" s="23"/>
      <c r="BF4561" s="23"/>
    </row>
    <row r="4562" spans="40:58">
      <c r="AN4562" s="23"/>
      <c r="AO4562" s="23"/>
      <c r="AP4562" s="23"/>
      <c r="AQ4562" s="23"/>
      <c r="AR4562" s="23"/>
      <c r="AS4562" s="23"/>
      <c r="AT4562" s="23"/>
      <c r="AU4562" s="23"/>
      <c r="AV4562" s="23"/>
      <c r="AW4562" s="23"/>
      <c r="AX4562" s="23"/>
      <c r="AY4562" s="23"/>
      <c r="AZ4562" s="23"/>
      <c r="BA4562" s="23"/>
      <c r="BB4562" s="23"/>
      <c r="BC4562" s="23"/>
      <c r="BD4562" s="23"/>
      <c r="BE4562" s="23"/>
      <c r="BF4562" s="23"/>
    </row>
    <row r="4563" spans="40:58">
      <c r="AN4563" s="23"/>
      <c r="AO4563" s="23"/>
      <c r="AP4563" s="23"/>
      <c r="AQ4563" s="23"/>
      <c r="AR4563" s="23"/>
      <c r="AS4563" s="23"/>
      <c r="AT4563" s="23"/>
      <c r="AU4563" s="23"/>
      <c r="AV4563" s="23"/>
      <c r="AW4563" s="23"/>
      <c r="AX4563" s="23"/>
      <c r="AY4563" s="23"/>
      <c r="AZ4563" s="23"/>
      <c r="BA4563" s="23"/>
      <c r="BB4563" s="23"/>
      <c r="BC4563" s="23"/>
      <c r="BD4563" s="23"/>
      <c r="BE4563" s="23"/>
      <c r="BF4563" s="23"/>
    </row>
    <row r="4564" spans="40:58">
      <c r="AN4564" s="23"/>
      <c r="AO4564" s="23"/>
      <c r="AP4564" s="23"/>
      <c r="AQ4564" s="23"/>
      <c r="AR4564" s="23"/>
      <c r="AS4564" s="23"/>
      <c r="AT4564" s="23"/>
      <c r="AU4564" s="23"/>
      <c r="AV4564" s="23"/>
      <c r="AW4564" s="23"/>
      <c r="AX4564" s="23"/>
      <c r="AY4564" s="23"/>
      <c r="AZ4564" s="23"/>
      <c r="BA4564" s="23"/>
      <c r="BB4564" s="23"/>
      <c r="BC4564" s="23"/>
      <c r="BD4564" s="23"/>
      <c r="BE4564" s="23"/>
      <c r="BF4564" s="23"/>
    </row>
    <row r="4565" spans="40:58">
      <c r="AN4565" s="23"/>
      <c r="AO4565" s="23"/>
      <c r="AP4565" s="23"/>
      <c r="AQ4565" s="23"/>
      <c r="AR4565" s="23"/>
      <c r="AS4565" s="23"/>
      <c r="AT4565" s="23"/>
      <c r="AU4565" s="23"/>
      <c r="AV4565" s="23"/>
      <c r="AW4565" s="23"/>
      <c r="AX4565" s="23"/>
      <c r="AY4565" s="23"/>
      <c r="AZ4565" s="23"/>
      <c r="BA4565" s="23"/>
      <c r="BB4565" s="23"/>
      <c r="BC4565" s="23"/>
      <c r="BD4565" s="23"/>
      <c r="BE4565" s="23"/>
      <c r="BF4565" s="23"/>
    </row>
    <row r="4566" spans="40:58">
      <c r="AN4566" s="23"/>
      <c r="AO4566" s="23"/>
      <c r="AP4566" s="23"/>
      <c r="AQ4566" s="23"/>
      <c r="AR4566" s="23"/>
      <c r="AS4566" s="23"/>
      <c r="AT4566" s="23"/>
      <c r="AU4566" s="23"/>
      <c r="AV4566" s="23"/>
      <c r="AW4566" s="23"/>
      <c r="AX4566" s="23"/>
      <c r="AY4566" s="23"/>
      <c r="AZ4566" s="23"/>
      <c r="BA4566" s="23"/>
      <c r="BB4566" s="23"/>
      <c r="BC4566" s="23"/>
      <c r="BD4566" s="23"/>
      <c r="BE4566" s="23"/>
      <c r="BF4566" s="23"/>
    </row>
    <row r="4567" spans="40:58">
      <c r="AN4567" s="23"/>
      <c r="AO4567" s="23"/>
      <c r="AP4567" s="23"/>
      <c r="AQ4567" s="23"/>
      <c r="AR4567" s="23"/>
      <c r="AS4567" s="23"/>
      <c r="AT4567" s="23"/>
      <c r="AU4567" s="23"/>
      <c r="AV4567" s="23"/>
      <c r="AW4567" s="23"/>
      <c r="AX4567" s="23"/>
      <c r="AY4567" s="23"/>
      <c r="AZ4567" s="23"/>
      <c r="BA4567" s="23"/>
      <c r="BB4567" s="23"/>
      <c r="BC4567" s="23"/>
      <c r="BD4567" s="23"/>
      <c r="BE4567" s="23"/>
      <c r="BF4567" s="23"/>
    </row>
    <row r="4568" spans="40:58">
      <c r="AN4568" s="23"/>
      <c r="AO4568" s="23"/>
      <c r="AP4568" s="23"/>
      <c r="AQ4568" s="23"/>
      <c r="AR4568" s="23"/>
      <c r="AS4568" s="23"/>
      <c r="AT4568" s="23"/>
      <c r="AU4568" s="23"/>
      <c r="AV4568" s="23"/>
      <c r="AW4568" s="23"/>
      <c r="AX4568" s="23"/>
      <c r="AY4568" s="23"/>
      <c r="AZ4568" s="23"/>
      <c r="BA4568" s="23"/>
      <c r="BB4568" s="23"/>
      <c r="BC4568" s="23"/>
      <c r="BD4568" s="23"/>
      <c r="BE4568" s="23"/>
      <c r="BF4568" s="23"/>
    </row>
    <row r="4569" spans="40:58">
      <c r="AN4569" s="23"/>
      <c r="AO4569" s="23"/>
      <c r="AP4569" s="23"/>
      <c r="AQ4569" s="23"/>
      <c r="AR4569" s="23"/>
      <c r="AS4569" s="23"/>
      <c r="AT4569" s="23"/>
      <c r="AU4569" s="23"/>
      <c r="AV4569" s="23"/>
      <c r="AW4569" s="23"/>
      <c r="AX4569" s="23"/>
      <c r="AY4569" s="23"/>
      <c r="AZ4569" s="23"/>
      <c r="BA4569" s="23"/>
      <c r="BB4569" s="23"/>
      <c r="BC4569" s="23"/>
      <c r="BD4569" s="23"/>
      <c r="BE4569" s="23"/>
      <c r="BF4569" s="23"/>
    </row>
    <row r="4570" spans="40:58">
      <c r="AN4570" s="23"/>
      <c r="AO4570" s="23"/>
      <c r="AP4570" s="23"/>
      <c r="AQ4570" s="23"/>
      <c r="AR4570" s="23"/>
      <c r="AS4570" s="23"/>
      <c r="AT4570" s="23"/>
      <c r="AU4570" s="23"/>
      <c r="AV4570" s="23"/>
      <c r="AW4570" s="23"/>
      <c r="AX4570" s="23"/>
      <c r="AY4570" s="23"/>
      <c r="AZ4570" s="23"/>
      <c r="BA4570" s="23"/>
      <c r="BB4570" s="23"/>
      <c r="BC4570" s="23"/>
      <c r="BD4570" s="23"/>
      <c r="BE4570" s="23"/>
      <c r="BF4570" s="23"/>
    </row>
    <row r="4571" spans="40:58">
      <c r="AN4571" s="23"/>
      <c r="AO4571" s="23"/>
      <c r="AP4571" s="23"/>
      <c r="AQ4571" s="23"/>
      <c r="AR4571" s="23"/>
      <c r="AS4571" s="23"/>
      <c r="AT4571" s="23"/>
      <c r="AU4571" s="23"/>
      <c r="AV4571" s="23"/>
      <c r="AW4571" s="23"/>
      <c r="AX4571" s="23"/>
      <c r="AY4571" s="23"/>
      <c r="AZ4571" s="23"/>
      <c r="BA4571" s="23"/>
      <c r="BB4571" s="23"/>
      <c r="BC4571" s="23"/>
      <c r="BD4571" s="23"/>
      <c r="BE4571" s="23"/>
      <c r="BF4571" s="23"/>
    </row>
    <row r="4572" spans="40:58">
      <c r="AN4572" s="23"/>
      <c r="AO4572" s="23"/>
      <c r="AP4572" s="23"/>
      <c r="AQ4572" s="23"/>
      <c r="AR4572" s="23"/>
      <c r="AS4572" s="23"/>
      <c r="AT4572" s="23"/>
      <c r="AU4572" s="23"/>
      <c r="AV4572" s="23"/>
      <c r="AW4572" s="23"/>
      <c r="AX4572" s="23"/>
      <c r="AY4572" s="23"/>
      <c r="AZ4572" s="23"/>
      <c r="BA4572" s="23"/>
      <c r="BB4572" s="23"/>
      <c r="BC4572" s="23"/>
      <c r="BD4572" s="23"/>
      <c r="BE4572" s="23"/>
      <c r="BF4572" s="23"/>
    </row>
    <row r="4573" spans="40:58">
      <c r="AN4573" s="23"/>
      <c r="AO4573" s="23"/>
      <c r="AP4573" s="23"/>
      <c r="AQ4573" s="23"/>
      <c r="AR4573" s="23"/>
      <c r="AS4573" s="23"/>
      <c r="AT4573" s="23"/>
      <c r="AU4573" s="23"/>
      <c r="AV4573" s="23"/>
      <c r="AW4573" s="23"/>
      <c r="AX4573" s="23"/>
      <c r="AY4573" s="23"/>
      <c r="AZ4573" s="23"/>
      <c r="BA4573" s="23"/>
      <c r="BB4573" s="23"/>
      <c r="BC4573" s="23"/>
      <c r="BD4573" s="23"/>
      <c r="BE4573" s="23"/>
      <c r="BF4573" s="23"/>
    </row>
    <row r="4574" spans="40:58">
      <c r="AN4574" s="23"/>
      <c r="AO4574" s="23"/>
      <c r="AP4574" s="23"/>
      <c r="AQ4574" s="23"/>
      <c r="AR4574" s="23"/>
      <c r="AS4574" s="23"/>
      <c r="AT4574" s="23"/>
      <c r="AU4574" s="23"/>
      <c r="AV4574" s="23"/>
      <c r="AW4574" s="23"/>
      <c r="AX4574" s="23"/>
      <c r="AY4574" s="23"/>
      <c r="AZ4574" s="23"/>
      <c r="BA4574" s="23"/>
      <c r="BB4574" s="23"/>
      <c r="BC4574" s="23"/>
      <c r="BD4574" s="23"/>
      <c r="BE4574" s="23"/>
      <c r="BF4574" s="23"/>
    </row>
    <row r="4575" spans="40:58">
      <c r="AN4575" s="23"/>
      <c r="AO4575" s="23"/>
      <c r="AP4575" s="23"/>
      <c r="AQ4575" s="23"/>
      <c r="AR4575" s="23"/>
      <c r="AS4575" s="23"/>
      <c r="AT4575" s="23"/>
      <c r="AU4575" s="23"/>
      <c r="AV4575" s="23"/>
      <c r="AW4575" s="23"/>
      <c r="AX4575" s="23"/>
      <c r="AY4575" s="23"/>
      <c r="AZ4575" s="23"/>
      <c r="BA4575" s="23"/>
      <c r="BB4575" s="23"/>
      <c r="BC4575" s="23"/>
      <c r="BD4575" s="23"/>
      <c r="BE4575" s="23"/>
      <c r="BF4575" s="23"/>
    </row>
    <row r="4576" spans="40:58">
      <c r="AN4576" s="23"/>
      <c r="AO4576" s="23"/>
      <c r="AP4576" s="23"/>
      <c r="AQ4576" s="23"/>
      <c r="AR4576" s="23"/>
      <c r="AS4576" s="23"/>
      <c r="AT4576" s="23"/>
      <c r="AU4576" s="23"/>
      <c r="AV4576" s="23"/>
      <c r="AW4576" s="23"/>
      <c r="AX4576" s="23"/>
      <c r="AY4576" s="23"/>
      <c r="AZ4576" s="23"/>
      <c r="BA4576" s="23"/>
      <c r="BB4576" s="23"/>
      <c r="BC4576" s="23"/>
      <c r="BD4576" s="23"/>
      <c r="BE4576" s="23"/>
      <c r="BF4576" s="23"/>
    </row>
    <row r="4577" spans="40:58">
      <c r="AN4577" s="23"/>
      <c r="AO4577" s="23"/>
      <c r="AP4577" s="23"/>
      <c r="AQ4577" s="23"/>
      <c r="AR4577" s="23"/>
      <c r="AS4577" s="23"/>
      <c r="AT4577" s="23"/>
      <c r="AU4577" s="23"/>
      <c r="AV4577" s="23"/>
      <c r="AW4577" s="23"/>
      <c r="AX4577" s="23"/>
      <c r="AY4577" s="23"/>
      <c r="AZ4577" s="23"/>
      <c r="BA4577" s="23"/>
      <c r="BB4577" s="23"/>
      <c r="BC4577" s="23"/>
      <c r="BD4577" s="23"/>
      <c r="BE4577" s="23"/>
      <c r="BF4577" s="23"/>
    </row>
    <row r="4578" spans="40:58">
      <c r="AN4578" s="23"/>
      <c r="AO4578" s="23"/>
      <c r="AP4578" s="23"/>
      <c r="AQ4578" s="23"/>
      <c r="AR4578" s="23"/>
      <c r="AS4578" s="23"/>
      <c r="AT4578" s="23"/>
      <c r="AU4578" s="23"/>
      <c r="AV4578" s="23"/>
      <c r="AW4578" s="23"/>
      <c r="AX4578" s="23"/>
      <c r="AY4578" s="23"/>
      <c r="AZ4578" s="23"/>
      <c r="BA4578" s="23"/>
      <c r="BB4578" s="23"/>
      <c r="BC4578" s="23"/>
      <c r="BD4578" s="23"/>
      <c r="BE4578" s="23"/>
      <c r="BF4578" s="23"/>
    </row>
    <row r="4579" spans="40:58">
      <c r="AN4579" s="23"/>
      <c r="AO4579" s="23"/>
      <c r="AP4579" s="23"/>
      <c r="AQ4579" s="23"/>
      <c r="AR4579" s="23"/>
      <c r="AS4579" s="23"/>
      <c r="AT4579" s="23"/>
      <c r="AU4579" s="23"/>
      <c r="AV4579" s="23"/>
      <c r="AW4579" s="23"/>
      <c r="AX4579" s="23"/>
      <c r="AY4579" s="23"/>
      <c r="AZ4579" s="23"/>
      <c r="BA4579" s="23"/>
      <c r="BB4579" s="23"/>
      <c r="BC4579" s="23"/>
      <c r="BD4579" s="23"/>
      <c r="BE4579" s="23"/>
      <c r="BF4579" s="23"/>
    </row>
    <row r="4580" spans="40:58">
      <c r="AN4580" s="23"/>
      <c r="AO4580" s="23"/>
      <c r="AP4580" s="23"/>
      <c r="AQ4580" s="23"/>
      <c r="AR4580" s="23"/>
      <c r="AS4580" s="23"/>
      <c r="AT4580" s="23"/>
      <c r="AU4580" s="23"/>
      <c r="AV4580" s="23"/>
      <c r="AW4580" s="23"/>
      <c r="AX4580" s="23"/>
      <c r="AY4580" s="23"/>
      <c r="AZ4580" s="23"/>
      <c r="BA4580" s="23"/>
      <c r="BB4580" s="23"/>
      <c r="BC4580" s="23"/>
      <c r="BD4580" s="23"/>
      <c r="BE4580" s="23"/>
      <c r="BF4580" s="23"/>
    </row>
    <row r="4581" spans="40:58">
      <c r="AN4581" s="23"/>
      <c r="AO4581" s="23"/>
      <c r="AP4581" s="23"/>
      <c r="AQ4581" s="23"/>
      <c r="AR4581" s="23"/>
      <c r="AS4581" s="23"/>
      <c r="AT4581" s="23"/>
      <c r="AU4581" s="23"/>
      <c r="AV4581" s="23"/>
      <c r="AW4581" s="23"/>
      <c r="AX4581" s="23"/>
      <c r="AY4581" s="23"/>
      <c r="AZ4581" s="23"/>
      <c r="BA4581" s="23"/>
      <c r="BB4581" s="23"/>
      <c r="BC4581" s="23"/>
      <c r="BD4581" s="23"/>
      <c r="BE4581" s="23"/>
      <c r="BF4581" s="23"/>
    </row>
    <row r="4582" spans="40:58">
      <c r="AN4582" s="23"/>
      <c r="AO4582" s="23"/>
      <c r="AP4582" s="23"/>
      <c r="AQ4582" s="23"/>
      <c r="AR4582" s="23"/>
      <c r="AS4582" s="23"/>
      <c r="AT4582" s="23"/>
      <c r="AU4582" s="23"/>
      <c r="AV4582" s="23"/>
      <c r="AW4582" s="23"/>
      <c r="AX4582" s="23"/>
      <c r="AY4582" s="23"/>
      <c r="AZ4582" s="23"/>
      <c r="BA4582" s="23"/>
      <c r="BB4582" s="23"/>
      <c r="BC4582" s="23"/>
      <c r="BD4582" s="23"/>
      <c r="BE4582" s="23"/>
      <c r="BF4582" s="23"/>
    </row>
    <row r="4583" spans="40:58">
      <c r="AN4583" s="23"/>
      <c r="AO4583" s="23"/>
      <c r="AP4583" s="23"/>
      <c r="AQ4583" s="23"/>
      <c r="AR4583" s="23"/>
      <c r="AS4583" s="23"/>
      <c r="AT4583" s="23"/>
      <c r="AU4583" s="23"/>
      <c r="AV4583" s="23"/>
      <c r="AW4583" s="23"/>
      <c r="AX4583" s="23"/>
      <c r="AY4583" s="23"/>
      <c r="AZ4583" s="23"/>
      <c r="BA4583" s="23"/>
      <c r="BB4583" s="23"/>
      <c r="BC4583" s="23"/>
      <c r="BD4583" s="23"/>
      <c r="BE4583" s="23"/>
      <c r="BF4583" s="23"/>
    </row>
    <row r="4584" spans="40:58">
      <c r="AN4584" s="23"/>
      <c r="AO4584" s="23"/>
      <c r="AP4584" s="23"/>
      <c r="AQ4584" s="23"/>
      <c r="AR4584" s="23"/>
      <c r="AS4584" s="23"/>
      <c r="AT4584" s="23"/>
      <c r="AU4584" s="23"/>
      <c r="AV4584" s="23"/>
      <c r="AW4584" s="23"/>
      <c r="AX4584" s="23"/>
      <c r="AY4584" s="23"/>
      <c r="AZ4584" s="23"/>
      <c r="BA4584" s="23"/>
      <c r="BB4584" s="23"/>
      <c r="BC4584" s="23"/>
      <c r="BD4584" s="23"/>
      <c r="BE4584" s="23"/>
      <c r="BF4584" s="23"/>
    </row>
    <row r="4585" spans="40:58">
      <c r="AN4585" s="23"/>
      <c r="AO4585" s="23"/>
      <c r="AP4585" s="23"/>
      <c r="AQ4585" s="23"/>
      <c r="AR4585" s="23"/>
      <c r="AS4585" s="23"/>
      <c r="AT4585" s="23"/>
      <c r="AU4585" s="23"/>
      <c r="AV4585" s="23"/>
      <c r="AW4585" s="23"/>
      <c r="AX4585" s="23"/>
      <c r="AY4585" s="23"/>
      <c r="AZ4585" s="23"/>
      <c r="BA4585" s="23"/>
      <c r="BB4585" s="23"/>
      <c r="BC4585" s="23"/>
      <c r="BD4585" s="23"/>
      <c r="BE4585" s="23"/>
      <c r="BF4585" s="23"/>
    </row>
    <row r="4586" spans="40:58">
      <c r="AN4586" s="23"/>
      <c r="AO4586" s="23"/>
      <c r="AP4586" s="23"/>
      <c r="AQ4586" s="23"/>
      <c r="AR4586" s="23"/>
      <c r="AS4586" s="23"/>
      <c r="AT4586" s="23"/>
      <c r="AU4586" s="23"/>
      <c r="AV4586" s="23"/>
      <c r="AW4586" s="23"/>
      <c r="AX4586" s="23"/>
      <c r="AY4586" s="23"/>
      <c r="AZ4586" s="23"/>
      <c r="BA4586" s="23"/>
      <c r="BB4586" s="23"/>
      <c r="BC4586" s="23"/>
      <c r="BD4586" s="23"/>
      <c r="BE4586" s="23"/>
      <c r="BF4586" s="23"/>
    </row>
    <row r="4587" spans="40:58">
      <c r="AN4587" s="23"/>
      <c r="AO4587" s="23"/>
      <c r="AP4587" s="23"/>
      <c r="AQ4587" s="23"/>
      <c r="AR4587" s="23"/>
      <c r="AS4587" s="23"/>
      <c r="AT4587" s="23"/>
      <c r="AU4587" s="23"/>
      <c r="AV4587" s="23"/>
      <c r="AW4587" s="23"/>
      <c r="AX4587" s="23"/>
      <c r="AY4587" s="23"/>
      <c r="AZ4587" s="23"/>
      <c r="BA4587" s="23"/>
      <c r="BB4587" s="23"/>
      <c r="BC4587" s="23"/>
      <c r="BD4587" s="23"/>
      <c r="BE4587" s="23"/>
      <c r="BF4587" s="23"/>
    </row>
    <row r="4588" spans="40:58">
      <c r="AN4588" s="23"/>
      <c r="AO4588" s="23"/>
      <c r="AP4588" s="23"/>
      <c r="AQ4588" s="23"/>
      <c r="AR4588" s="23"/>
      <c r="AS4588" s="23"/>
      <c r="AT4588" s="23"/>
      <c r="AU4588" s="23"/>
      <c r="AV4588" s="23"/>
      <c r="AW4588" s="23"/>
      <c r="AX4588" s="23"/>
      <c r="AY4588" s="23"/>
      <c r="AZ4588" s="23"/>
      <c r="BA4588" s="23"/>
      <c r="BB4588" s="23"/>
      <c r="BC4588" s="23"/>
      <c r="BD4588" s="23"/>
      <c r="BE4588" s="23"/>
      <c r="BF4588" s="23"/>
    </row>
    <row r="4589" spans="40:58">
      <c r="AN4589" s="23"/>
      <c r="AO4589" s="23"/>
      <c r="AP4589" s="23"/>
      <c r="AQ4589" s="23"/>
      <c r="AR4589" s="23"/>
      <c r="AS4589" s="23"/>
      <c r="AT4589" s="23"/>
      <c r="AU4589" s="23"/>
      <c r="AV4589" s="23"/>
      <c r="AW4589" s="23"/>
      <c r="AX4589" s="23"/>
      <c r="AY4589" s="23"/>
      <c r="AZ4589" s="23"/>
      <c r="BA4589" s="23"/>
      <c r="BB4589" s="23"/>
      <c r="BC4589" s="23"/>
      <c r="BD4589" s="23"/>
      <c r="BE4589" s="23"/>
      <c r="BF4589" s="23"/>
    </row>
    <row r="4590" spans="40:58">
      <c r="AN4590" s="23"/>
      <c r="AO4590" s="23"/>
      <c r="AP4590" s="23"/>
      <c r="AQ4590" s="23"/>
      <c r="AR4590" s="23"/>
      <c r="AS4590" s="23"/>
      <c r="AT4590" s="23"/>
      <c r="AU4590" s="23"/>
      <c r="AV4590" s="23"/>
      <c r="AW4590" s="23"/>
      <c r="AX4590" s="23"/>
      <c r="AY4590" s="23"/>
      <c r="AZ4590" s="23"/>
      <c r="BA4590" s="23"/>
      <c r="BB4590" s="23"/>
      <c r="BC4590" s="23"/>
      <c r="BD4590" s="23"/>
      <c r="BE4590" s="23"/>
      <c r="BF4590" s="23"/>
    </row>
    <row r="4591" spans="40:58">
      <c r="AN4591" s="23"/>
      <c r="AO4591" s="23"/>
      <c r="AP4591" s="23"/>
      <c r="AQ4591" s="23"/>
      <c r="AR4591" s="23"/>
      <c r="AS4591" s="23"/>
      <c r="AT4591" s="23"/>
      <c r="AU4591" s="23"/>
      <c r="AV4591" s="23"/>
      <c r="AW4591" s="23"/>
      <c r="AX4591" s="23"/>
      <c r="AY4591" s="23"/>
      <c r="AZ4591" s="23"/>
      <c r="BA4591" s="23"/>
      <c r="BB4591" s="23"/>
      <c r="BC4591" s="23"/>
      <c r="BD4591" s="23"/>
      <c r="BE4591" s="23"/>
      <c r="BF4591" s="23"/>
    </row>
    <row r="4592" spans="40:58">
      <c r="AN4592" s="23"/>
      <c r="AO4592" s="23"/>
      <c r="AP4592" s="23"/>
      <c r="AQ4592" s="23"/>
      <c r="AR4592" s="23"/>
      <c r="AS4592" s="23"/>
      <c r="AT4592" s="23"/>
      <c r="AU4592" s="23"/>
      <c r="AV4592" s="23"/>
      <c r="AW4592" s="23"/>
      <c r="AX4592" s="23"/>
      <c r="AY4592" s="23"/>
      <c r="AZ4592" s="23"/>
      <c r="BA4592" s="23"/>
      <c r="BB4592" s="23"/>
      <c r="BC4592" s="23"/>
      <c r="BD4592" s="23"/>
      <c r="BE4592" s="23"/>
      <c r="BF4592" s="23"/>
    </row>
    <row r="4593" spans="40:58">
      <c r="AN4593" s="23"/>
      <c r="AO4593" s="23"/>
      <c r="AP4593" s="23"/>
      <c r="AQ4593" s="23"/>
      <c r="AR4593" s="23"/>
      <c r="AS4593" s="23"/>
      <c r="AT4593" s="23"/>
      <c r="AU4593" s="23"/>
      <c r="AV4593" s="23"/>
      <c r="AW4593" s="23"/>
      <c r="AX4593" s="23"/>
      <c r="AY4593" s="23"/>
      <c r="AZ4593" s="23"/>
      <c r="BA4593" s="23"/>
      <c r="BB4593" s="23"/>
      <c r="BC4593" s="23"/>
      <c r="BD4593" s="23"/>
      <c r="BE4593" s="23"/>
      <c r="BF4593" s="23"/>
    </row>
    <row r="4594" spans="40:58">
      <c r="AN4594" s="23"/>
      <c r="AO4594" s="23"/>
      <c r="AP4594" s="23"/>
      <c r="AQ4594" s="23"/>
      <c r="AR4594" s="23"/>
      <c r="AS4594" s="23"/>
      <c r="AT4594" s="23"/>
      <c r="AU4594" s="23"/>
      <c r="AV4594" s="23"/>
      <c r="AW4594" s="23"/>
      <c r="AX4594" s="23"/>
      <c r="AY4594" s="23"/>
      <c r="AZ4594" s="23"/>
      <c r="BA4594" s="23"/>
      <c r="BB4594" s="23"/>
      <c r="BC4594" s="23"/>
      <c r="BD4594" s="23"/>
      <c r="BE4594" s="23"/>
      <c r="BF4594" s="23"/>
    </row>
    <row r="4595" spans="40:58">
      <c r="AN4595" s="23"/>
      <c r="AO4595" s="23"/>
      <c r="AP4595" s="23"/>
      <c r="AQ4595" s="23"/>
      <c r="AR4595" s="23"/>
      <c r="AS4595" s="23"/>
      <c r="AT4595" s="23"/>
      <c r="AU4595" s="23"/>
      <c r="AV4595" s="23"/>
      <c r="AW4595" s="23"/>
      <c r="AX4595" s="23"/>
      <c r="AY4595" s="23"/>
      <c r="AZ4595" s="23"/>
      <c r="BA4595" s="23"/>
      <c r="BB4595" s="23"/>
      <c r="BC4595" s="23"/>
      <c r="BD4595" s="23"/>
      <c r="BE4595" s="23"/>
      <c r="BF4595" s="23"/>
    </row>
    <row r="4596" spans="40:58">
      <c r="AN4596" s="23"/>
      <c r="AO4596" s="23"/>
      <c r="AP4596" s="23"/>
      <c r="AQ4596" s="23"/>
      <c r="AR4596" s="23"/>
      <c r="AS4596" s="23"/>
      <c r="AT4596" s="23"/>
      <c r="AU4596" s="23"/>
      <c r="AV4596" s="23"/>
      <c r="AW4596" s="23"/>
      <c r="AX4596" s="23"/>
      <c r="AY4596" s="23"/>
      <c r="AZ4596" s="23"/>
      <c r="BA4596" s="23"/>
      <c r="BB4596" s="23"/>
      <c r="BC4596" s="23"/>
      <c r="BD4596" s="23"/>
      <c r="BE4596" s="23"/>
      <c r="BF4596" s="23"/>
    </row>
    <row r="4597" spans="40:58">
      <c r="AN4597" s="23"/>
      <c r="AO4597" s="23"/>
      <c r="AP4597" s="23"/>
      <c r="AQ4597" s="23"/>
      <c r="AR4597" s="23"/>
      <c r="AS4597" s="23"/>
      <c r="AT4597" s="23"/>
      <c r="AU4597" s="23"/>
      <c r="AV4597" s="23"/>
      <c r="AW4597" s="23"/>
      <c r="AX4597" s="23"/>
      <c r="AY4597" s="23"/>
      <c r="AZ4597" s="23"/>
      <c r="BA4597" s="23"/>
      <c r="BB4597" s="23"/>
      <c r="BC4597" s="23"/>
      <c r="BD4597" s="23"/>
      <c r="BE4597" s="23"/>
      <c r="BF4597" s="23"/>
    </row>
    <row r="4598" spans="40:58">
      <c r="AN4598" s="23"/>
      <c r="AO4598" s="23"/>
      <c r="AP4598" s="23"/>
      <c r="AQ4598" s="23"/>
      <c r="AR4598" s="23"/>
      <c r="AS4598" s="23"/>
      <c r="AT4598" s="23"/>
      <c r="AU4598" s="23"/>
      <c r="AV4598" s="23"/>
      <c r="AW4598" s="23"/>
      <c r="AX4598" s="23"/>
      <c r="AY4598" s="23"/>
      <c r="AZ4598" s="23"/>
      <c r="BA4598" s="23"/>
      <c r="BB4598" s="23"/>
      <c r="BC4598" s="23"/>
      <c r="BD4598" s="23"/>
      <c r="BE4598" s="23"/>
      <c r="BF4598" s="23"/>
    </row>
    <row r="4599" spans="40:58">
      <c r="AN4599" s="23"/>
      <c r="AO4599" s="23"/>
      <c r="AP4599" s="23"/>
      <c r="AQ4599" s="23"/>
      <c r="AR4599" s="23"/>
      <c r="AS4599" s="23"/>
      <c r="AT4599" s="23"/>
      <c r="AU4599" s="23"/>
      <c r="AV4599" s="23"/>
      <c r="AW4599" s="23"/>
      <c r="AX4599" s="23"/>
      <c r="AY4599" s="23"/>
      <c r="AZ4599" s="23"/>
      <c r="BA4599" s="23"/>
      <c r="BB4599" s="23"/>
      <c r="BC4599" s="23"/>
      <c r="BD4599" s="23"/>
      <c r="BE4599" s="23"/>
      <c r="BF4599" s="23"/>
    </row>
    <row r="4600" spans="40:58">
      <c r="AN4600" s="23"/>
      <c r="AO4600" s="23"/>
      <c r="AP4600" s="23"/>
      <c r="AQ4600" s="23"/>
      <c r="AR4600" s="23"/>
      <c r="AS4600" s="23"/>
      <c r="AT4600" s="23"/>
      <c r="AU4600" s="23"/>
      <c r="AV4600" s="23"/>
      <c r="AW4600" s="23"/>
      <c r="AX4600" s="23"/>
      <c r="AY4600" s="23"/>
      <c r="AZ4600" s="23"/>
      <c r="BA4600" s="23"/>
      <c r="BB4600" s="23"/>
      <c r="BC4600" s="23"/>
      <c r="BD4600" s="23"/>
      <c r="BE4600" s="23"/>
      <c r="BF4600" s="23"/>
    </row>
    <row r="4601" spans="40:58">
      <c r="AN4601" s="23"/>
      <c r="AO4601" s="23"/>
      <c r="AP4601" s="23"/>
      <c r="AQ4601" s="23"/>
      <c r="AR4601" s="23"/>
      <c r="AS4601" s="23"/>
      <c r="AT4601" s="23"/>
      <c r="AU4601" s="23"/>
      <c r="AV4601" s="23"/>
      <c r="AW4601" s="23"/>
      <c r="AX4601" s="23"/>
      <c r="AY4601" s="23"/>
      <c r="AZ4601" s="23"/>
      <c r="BA4601" s="23"/>
      <c r="BB4601" s="23"/>
      <c r="BC4601" s="23"/>
      <c r="BD4601" s="23"/>
      <c r="BE4601" s="23"/>
      <c r="BF4601" s="23"/>
    </row>
    <row r="4602" spans="40:58">
      <c r="AN4602" s="23"/>
      <c r="AO4602" s="23"/>
      <c r="AP4602" s="23"/>
      <c r="AQ4602" s="23"/>
      <c r="AR4602" s="23"/>
      <c r="AS4602" s="23"/>
      <c r="AT4602" s="23"/>
      <c r="AU4602" s="23"/>
      <c r="AV4602" s="23"/>
      <c r="AW4602" s="23"/>
      <c r="AX4602" s="23"/>
      <c r="AY4602" s="23"/>
      <c r="AZ4602" s="23"/>
      <c r="BA4602" s="23"/>
      <c r="BB4602" s="23"/>
      <c r="BC4602" s="23"/>
      <c r="BD4602" s="23"/>
      <c r="BE4602" s="23"/>
      <c r="BF4602" s="23"/>
    </row>
    <row r="4603" spans="40:58">
      <c r="AN4603" s="23"/>
      <c r="AO4603" s="23"/>
      <c r="AP4603" s="23"/>
      <c r="AQ4603" s="23"/>
      <c r="AR4603" s="23"/>
      <c r="AS4603" s="23"/>
      <c r="AT4603" s="23"/>
      <c r="AU4603" s="23"/>
      <c r="AV4603" s="23"/>
      <c r="AW4603" s="23"/>
      <c r="AX4603" s="23"/>
      <c r="AY4603" s="23"/>
      <c r="AZ4603" s="23"/>
      <c r="BA4603" s="23"/>
      <c r="BB4603" s="23"/>
      <c r="BC4603" s="23"/>
      <c r="BD4603" s="23"/>
      <c r="BE4603" s="23"/>
      <c r="BF4603" s="23"/>
    </row>
    <row r="4604" spans="40:58">
      <c r="AN4604" s="23"/>
      <c r="AO4604" s="23"/>
      <c r="AP4604" s="23"/>
      <c r="AQ4604" s="23"/>
      <c r="AR4604" s="23"/>
      <c r="AS4604" s="23"/>
      <c r="AT4604" s="23"/>
      <c r="AU4604" s="23"/>
      <c r="AV4604" s="23"/>
      <c r="AW4604" s="23"/>
      <c r="AX4604" s="23"/>
      <c r="AY4604" s="23"/>
      <c r="AZ4604" s="23"/>
      <c r="BA4604" s="23"/>
      <c r="BB4604" s="23"/>
      <c r="BC4604" s="23"/>
      <c r="BD4604" s="23"/>
      <c r="BE4604" s="23"/>
      <c r="BF4604" s="23"/>
    </row>
    <row r="4605" spans="40:58">
      <c r="AN4605" s="23"/>
      <c r="AO4605" s="23"/>
      <c r="AP4605" s="23"/>
      <c r="AQ4605" s="23"/>
      <c r="AR4605" s="23"/>
      <c r="AS4605" s="23"/>
      <c r="AT4605" s="23"/>
      <c r="AU4605" s="23"/>
      <c r="AV4605" s="23"/>
      <c r="AW4605" s="23"/>
      <c r="AX4605" s="23"/>
      <c r="AY4605" s="23"/>
      <c r="AZ4605" s="23"/>
      <c r="BA4605" s="23"/>
      <c r="BB4605" s="23"/>
      <c r="BC4605" s="23"/>
      <c r="BD4605" s="23"/>
      <c r="BE4605" s="23"/>
      <c r="BF4605" s="23"/>
    </row>
    <row r="4606" spans="40:58">
      <c r="AN4606" s="23"/>
      <c r="AO4606" s="23"/>
      <c r="AP4606" s="23"/>
      <c r="AQ4606" s="23"/>
      <c r="AR4606" s="23"/>
      <c r="AS4606" s="23"/>
      <c r="AT4606" s="23"/>
      <c r="AU4606" s="23"/>
      <c r="AV4606" s="23"/>
      <c r="AW4606" s="23"/>
      <c r="AX4606" s="23"/>
      <c r="AY4606" s="23"/>
      <c r="AZ4606" s="23"/>
      <c r="BA4606" s="23"/>
      <c r="BB4606" s="23"/>
      <c r="BC4606" s="23"/>
      <c r="BD4606" s="23"/>
      <c r="BE4606" s="23"/>
      <c r="BF4606" s="23"/>
    </row>
    <row r="4607" spans="40:58">
      <c r="AN4607" s="23"/>
      <c r="AO4607" s="23"/>
      <c r="AP4607" s="23"/>
      <c r="AQ4607" s="23"/>
      <c r="AR4607" s="23"/>
      <c r="AS4607" s="23"/>
      <c r="AT4607" s="23"/>
      <c r="AU4607" s="23"/>
      <c r="AV4607" s="23"/>
      <c r="AW4607" s="23"/>
      <c r="AX4607" s="23"/>
      <c r="AY4607" s="23"/>
      <c r="AZ4607" s="23"/>
      <c r="BA4607" s="23"/>
      <c r="BB4607" s="23"/>
      <c r="BC4607" s="23"/>
      <c r="BD4607" s="23"/>
      <c r="BE4607" s="23"/>
      <c r="BF4607" s="23"/>
    </row>
    <row r="4608" spans="40:58">
      <c r="AN4608" s="23"/>
      <c r="AO4608" s="23"/>
      <c r="AP4608" s="23"/>
      <c r="AQ4608" s="23"/>
      <c r="AR4608" s="23"/>
      <c r="AS4608" s="23"/>
      <c r="AT4608" s="23"/>
      <c r="AU4608" s="23"/>
      <c r="AV4608" s="23"/>
      <c r="AW4608" s="23"/>
      <c r="AX4608" s="23"/>
      <c r="AY4608" s="23"/>
      <c r="AZ4608" s="23"/>
      <c r="BA4608" s="23"/>
      <c r="BB4608" s="23"/>
      <c r="BC4608" s="23"/>
      <c r="BD4608" s="23"/>
      <c r="BE4608" s="23"/>
      <c r="BF4608" s="23"/>
    </row>
    <row r="4609" spans="40:58">
      <c r="AN4609" s="23"/>
      <c r="AO4609" s="23"/>
      <c r="AP4609" s="23"/>
      <c r="AQ4609" s="23"/>
      <c r="AR4609" s="23"/>
      <c r="AS4609" s="23"/>
      <c r="AT4609" s="23"/>
      <c r="AU4609" s="23"/>
      <c r="AV4609" s="23"/>
      <c r="AW4609" s="23"/>
      <c r="AX4609" s="23"/>
      <c r="AY4609" s="23"/>
      <c r="AZ4609" s="23"/>
      <c r="BA4609" s="23"/>
      <c r="BB4609" s="23"/>
      <c r="BC4609" s="23"/>
      <c r="BD4609" s="23"/>
      <c r="BE4609" s="23"/>
      <c r="BF4609" s="23"/>
    </row>
    <row r="4610" spans="40:58">
      <c r="AN4610" s="23"/>
      <c r="AO4610" s="23"/>
      <c r="AP4610" s="23"/>
      <c r="AQ4610" s="23"/>
      <c r="AR4610" s="23"/>
      <c r="AS4610" s="23"/>
      <c r="AT4610" s="23"/>
      <c r="AU4610" s="23"/>
      <c r="AV4610" s="23"/>
      <c r="AW4610" s="23"/>
      <c r="AX4610" s="23"/>
      <c r="AY4610" s="23"/>
      <c r="AZ4610" s="23"/>
      <c r="BA4610" s="23"/>
      <c r="BB4610" s="23"/>
      <c r="BC4610" s="23"/>
      <c r="BD4610" s="23"/>
      <c r="BE4610" s="23"/>
      <c r="BF4610" s="23"/>
    </row>
    <row r="4611" spans="40:58">
      <c r="AN4611" s="23"/>
      <c r="AO4611" s="23"/>
      <c r="AP4611" s="23"/>
      <c r="AQ4611" s="23"/>
      <c r="AR4611" s="23"/>
      <c r="AS4611" s="23"/>
      <c r="AT4611" s="23"/>
      <c r="AU4611" s="23"/>
      <c r="AV4611" s="23"/>
      <c r="AW4611" s="23"/>
      <c r="AX4611" s="23"/>
      <c r="AY4611" s="23"/>
      <c r="AZ4611" s="23"/>
      <c r="BA4611" s="23"/>
      <c r="BB4611" s="23"/>
      <c r="BC4611" s="23"/>
      <c r="BD4611" s="23"/>
      <c r="BE4611" s="23"/>
      <c r="BF4611" s="23"/>
    </row>
    <row r="4612" spans="40:58">
      <c r="AN4612" s="23"/>
      <c r="AO4612" s="23"/>
      <c r="AP4612" s="23"/>
      <c r="AQ4612" s="23"/>
      <c r="AR4612" s="23"/>
      <c r="AS4612" s="23"/>
      <c r="AT4612" s="23"/>
      <c r="AU4612" s="23"/>
      <c r="AV4612" s="23"/>
      <c r="AW4612" s="23"/>
      <c r="AX4612" s="23"/>
      <c r="AY4612" s="23"/>
      <c r="AZ4612" s="23"/>
      <c r="BA4612" s="23"/>
      <c r="BB4612" s="23"/>
      <c r="BC4612" s="23"/>
      <c r="BD4612" s="23"/>
      <c r="BE4612" s="23"/>
      <c r="BF4612" s="23"/>
    </row>
    <row r="4613" spans="40:58">
      <c r="AN4613" s="23"/>
      <c r="AO4613" s="23"/>
      <c r="AP4613" s="23"/>
      <c r="AQ4613" s="23"/>
      <c r="AR4613" s="23"/>
      <c r="AS4613" s="23"/>
      <c r="AT4613" s="23"/>
      <c r="AU4613" s="23"/>
      <c r="AV4613" s="23"/>
      <c r="AW4613" s="23"/>
      <c r="AX4613" s="23"/>
      <c r="AY4613" s="23"/>
      <c r="AZ4613" s="23"/>
      <c r="BA4613" s="23"/>
      <c r="BB4613" s="23"/>
      <c r="BC4613" s="23"/>
      <c r="BD4613" s="23"/>
      <c r="BE4613" s="23"/>
      <c r="BF4613" s="23"/>
    </row>
    <row r="4614" spans="40:58">
      <c r="AN4614" s="23"/>
      <c r="AO4614" s="23"/>
      <c r="AP4614" s="23"/>
      <c r="AQ4614" s="23"/>
      <c r="AR4614" s="23"/>
      <c r="AS4614" s="23"/>
      <c r="AT4614" s="23"/>
      <c r="AU4614" s="23"/>
      <c r="AV4614" s="23"/>
      <c r="AW4614" s="23"/>
      <c r="AX4614" s="23"/>
      <c r="AY4614" s="23"/>
      <c r="AZ4614" s="23"/>
      <c r="BA4614" s="23"/>
      <c r="BB4614" s="23"/>
      <c r="BC4614" s="23"/>
      <c r="BD4614" s="23"/>
      <c r="BE4614" s="23"/>
      <c r="BF4614" s="23"/>
    </row>
    <row r="4615" spans="40:58">
      <c r="AN4615" s="23"/>
      <c r="AO4615" s="23"/>
      <c r="AP4615" s="23"/>
      <c r="AQ4615" s="23"/>
      <c r="AR4615" s="23"/>
      <c r="AS4615" s="23"/>
      <c r="AT4615" s="23"/>
      <c r="AU4615" s="23"/>
      <c r="AV4615" s="23"/>
      <c r="AW4615" s="23"/>
      <c r="AX4615" s="23"/>
      <c r="AY4615" s="23"/>
      <c r="AZ4615" s="23"/>
      <c r="BA4615" s="23"/>
      <c r="BB4615" s="23"/>
      <c r="BC4615" s="23"/>
      <c r="BD4615" s="23"/>
      <c r="BE4615" s="23"/>
      <c r="BF4615" s="23"/>
    </row>
    <row r="4616" spans="40:58">
      <c r="AN4616" s="23"/>
      <c r="AO4616" s="23"/>
      <c r="AP4616" s="23"/>
      <c r="AQ4616" s="23"/>
      <c r="AR4616" s="23"/>
      <c r="AS4616" s="23"/>
      <c r="AT4616" s="23"/>
      <c r="AU4616" s="23"/>
      <c r="AV4616" s="23"/>
      <c r="AW4616" s="23"/>
      <c r="AX4616" s="23"/>
      <c r="AY4616" s="23"/>
      <c r="AZ4616" s="23"/>
      <c r="BA4616" s="23"/>
      <c r="BB4616" s="23"/>
      <c r="BC4616" s="23"/>
      <c r="BD4616" s="23"/>
      <c r="BE4616" s="23"/>
      <c r="BF4616" s="23"/>
    </row>
    <row r="4617" spans="40:58">
      <c r="AN4617" s="23"/>
      <c r="AO4617" s="23"/>
      <c r="AP4617" s="23"/>
      <c r="AQ4617" s="23"/>
      <c r="AR4617" s="23"/>
      <c r="AS4617" s="23"/>
      <c r="AT4617" s="23"/>
      <c r="AU4617" s="23"/>
      <c r="AV4617" s="23"/>
      <c r="AW4617" s="23"/>
      <c r="AX4617" s="23"/>
      <c r="AY4617" s="23"/>
      <c r="AZ4617" s="23"/>
      <c r="BA4617" s="23"/>
      <c r="BB4617" s="23"/>
      <c r="BC4617" s="23"/>
      <c r="BD4617" s="23"/>
      <c r="BE4617" s="23"/>
      <c r="BF4617" s="23"/>
    </row>
    <row r="4618" spans="40:58">
      <c r="AN4618" s="23"/>
      <c r="AO4618" s="23"/>
      <c r="AP4618" s="23"/>
      <c r="AQ4618" s="23"/>
      <c r="AR4618" s="23"/>
      <c r="AS4618" s="23"/>
      <c r="AT4618" s="23"/>
      <c r="AU4618" s="23"/>
      <c r="AV4618" s="23"/>
      <c r="AW4618" s="23"/>
      <c r="AX4618" s="23"/>
      <c r="AY4618" s="23"/>
      <c r="AZ4618" s="23"/>
      <c r="BA4618" s="23"/>
      <c r="BB4618" s="23"/>
      <c r="BC4618" s="23"/>
      <c r="BD4618" s="23"/>
      <c r="BE4618" s="23"/>
      <c r="BF4618" s="23"/>
    </row>
    <row r="4619" spans="40:58">
      <c r="AN4619" s="23"/>
      <c r="AO4619" s="23"/>
      <c r="AP4619" s="23"/>
      <c r="AQ4619" s="23"/>
      <c r="AR4619" s="23"/>
      <c r="AS4619" s="23"/>
      <c r="AT4619" s="23"/>
      <c r="AU4619" s="23"/>
      <c r="AV4619" s="23"/>
      <c r="AW4619" s="23"/>
      <c r="AX4619" s="23"/>
      <c r="AY4619" s="23"/>
      <c r="AZ4619" s="23"/>
      <c r="BA4619" s="23"/>
      <c r="BB4619" s="23"/>
      <c r="BC4619" s="23"/>
      <c r="BD4619" s="23"/>
      <c r="BE4619" s="23"/>
      <c r="BF4619" s="23"/>
    </row>
    <row r="4620" spans="40:58">
      <c r="AN4620" s="23"/>
      <c r="AO4620" s="23"/>
      <c r="AP4620" s="23"/>
      <c r="AQ4620" s="23"/>
      <c r="AR4620" s="23"/>
      <c r="AS4620" s="23"/>
      <c r="AT4620" s="23"/>
      <c r="AU4620" s="23"/>
      <c r="AV4620" s="23"/>
      <c r="AW4620" s="23"/>
      <c r="AX4620" s="23"/>
      <c r="AY4620" s="23"/>
      <c r="AZ4620" s="23"/>
      <c r="BA4620" s="23"/>
      <c r="BB4620" s="23"/>
      <c r="BC4620" s="23"/>
      <c r="BD4620" s="23"/>
      <c r="BE4620" s="23"/>
      <c r="BF4620" s="23"/>
    </row>
    <row r="4621" spans="40:58">
      <c r="AN4621" s="23"/>
      <c r="AO4621" s="23"/>
      <c r="AP4621" s="23"/>
      <c r="AQ4621" s="23"/>
      <c r="AR4621" s="23"/>
      <c r="AS4621" s="23"/>
      <c r="AT4621" s="23"/>
      <c r="AU4621" s="23"/>
      <c r="AV4621" s="23"/>
      <c r="AW4621" s="23"/>
      <c r="AX4621" s="23"/>
      <c r="AY4621" s="23"/>
      <c r="AZ4621" s="23"/>
      <c r="BA4621" s="23"/>
      <c r="BB4621" s="23"/>
      <c r="BC4621" s="23"/>
      <c r="BD4621" s="23"/>
      <c r="BE4621" s="23"/>
      <c r="BF4621" s="23"/>
    </row>
    <row r="4622" spans="40:58">
      <c r="AN4622" s="23"/>
      <c r="AO4622" s="23"/>
      <c r="AP4622" s="23"/>
      <c r="AQ4622" s="23"/>
      <c r="AR4622" s="23"/>
      <c r="AS4622" s="23"/>
      <c r="AT4622" s="23"/>
      <c r="AU4622" s="23"/>
      <c r="AV4622" s="23"/>
      <c r="AW4622" s="23"/>
      <c r="AX4622" s="23"/>
      <c r="AY4622" s="23"/>
      <c r="AZ4622" s="23"/>
      <c r="BA4622" s="23"/>
      <c r="BB4622" s="23"/>
      <c r="BC4622" s="23"/>
      <c r="BD4622" s="23"/>
      <c r="BE4622" s="23"/>
      <c r="BF4622" s="23"/>
    </row>
    <row r="4623" spans="40:58">
      <c r="AN4623" s="23"/>
      <c r="AO4623" s="23"/>
      <c r="AP4623" s="23"/>
      <c r="AQ4623" s="23"/>
      <c r="AR4623" s="23"/>
      <c r="AS4623" s="23"/>
      <c r="AT4623" s="23"/>
      <c r="AU4623" s="23"/>
      <c r="AV4623" s="23"/>
      <c r="AW4623" s="23"/>
      <c r="AX4623" s="23"/>
      <c r="AY4623" s="23"/>
      <c r="AZ4623" s="23"/>
      <c r="BA4623" s="23"/>
      <c r="BB4623" s="23"/>
      <c r="BC4623" s="23"/>
      <c r="BD4623" s="23"/>
      <c r="BE4623" s="23"/>
      <c r="BF4623" s="23"/>
    </row>
    <row r="4624" spans="40:58">
      <c r="AN4624" s="23"/>
      <c r="AO4624" s="23"/>
      <c r="AP4624" s="23"/>
      <c r="AQ4624" s="23"/>
      <c r="AR4624" s="23"/>
      <c r="AS4624" s="23"/>
      <c r="AT4624" s="23"/>
      <c r="AU4624" s="23"/>
      <c r="AV4624" s="23"/>
      <c r="AW4624" s="23"/>
      <c r="AX4624" s="23"/>
      <c r="AY4624" s="23"/>
      <c r="AZ4624" s="23"/>
      <c r="BA4624" s="23"/>
      <c r="BB4624" s="23"/>
      <c r="BC4624" s="23"/>
      <c r="BD4624" s="23"/>
      <c r="BE4624" s="23"/>
      <c r="BF4624" s="23"/>
    </row>
    <row r="4625" spans="40:58">
      <c r="AN4625" s="23"/>
      <c r="AO4625" s="23"/>
      <c r="AP4625" s="23"/>
      <c r="AQ4625" s="23"/>
      <c r="AR4625" s="23"/>
      <c r="AS4625" s="23"/>
      <c r="AT4625" s="23"/>
      <c r="AU4625" s="23"/>
      <c r="AV4625" s="23"/>
      <c r="AW4625" s="23"/>
      <c r="AX4625" s="23"/>
      <c r="AY4625" s="23"/>
      <c r="AZ4625" s="23"/>
      <c r="BA4625" s="23"/>
      <c r="BB4625" s="23"/>
      <c r="BC4625" s="23"/>
      <c r="BD4625" s="23"/>
      <c r="BE4625" s="23"/>
      <c r="BF4625" s="23"/>
    </row>
    <row r="4626" spans="40:58">
      <c r="AN4626" s="23"/>
      <c r="AO4626" s="23"/>
      <c r="AP4626" s="23"/>
      <c r="AQ4626" s="23"/>
      <c r="AR4626" s="23"/>
      <c r="AS4626" s="23"/>
      <c r="AT4626" s="23"/>
      <c r="AU4626" s="23"/>
      <c r="AV4626" s="23"/>
      <c r="AW4626" s="23"/>
      <c r="AX4626" s="23"/>
      <c r="AY4626" s="23"/>
      <c r="AZ4626" s="23"/>
      <c r="BA4626" s="23"/>
      <c r="BB4626" s="23"/>
      <c r="BC4626" s="23"/>
      <c r="BD4626" s="23"/>
      <c r="BE4626" s="23"/>
      <c r="BF4626" s="23"/>
    </row>
    <row r="4627" spans="40:58">
      <c r="AN4627" s="23"/>
      <c r="AO4627" s="23"/>
      <c r="AP4627" s="23"/>
      <c r="AQ4627" s="23"/>
      <c r="AR4627" s="23"/>
      <c r="AS4627" s="23"/>
      <c r="AT4627" s="23"/>
      <c r="AU4627" s="23"/>
      <c r="AV4627" s="23"/>
      <c r="AW4627" s="23"/>
      <c r="AX4627" s="23"/>
      <c r="AY4627" s="23"/>
      <c r="AZ4627" s="23"/>
      <c r="BA4627" s="23"/>
      <c r="BB4627" s="23"/>
      <c r="BC4627" s="23"/>
      <c r="BD4627" s="23"/>
      <c r="BE4627" s="23"/>
      <c r="BF4627" s="23"/>
    </row>
    <row r="4628" spans="40:58">
      <c r="AN4628" s="23"/>
      <c r="AO4628" s="23"/>
      <c r="AP4628" s="23"/>
      <c r="AQ4628" s="23"/>
      <c r="AR4628" s="23"/>
      <c r="AS4628" s="23"/>
      <c r="AT4628" s="23"/>
      <c r="AU4628" s="23"/>
      <c r="AV4628" s="23"/>
      <c r="AW4628" s="23"/>
      <c r="AX4628" s="23"/>
      <c r="AY4628" s="23"/>
      <c r="AZ4628" s="23"/>
      <c r="BA4628" s="23"/>
      <c r="BB4628" s="23"/>
      <c r="BC4628" s="23"/>
      <c r="BD4628" s="23"/>
      <c r="BE4628" s="23"/>
      <c r="BF4628" s="23"/>
    </row>
    <row r="4629" spans="40:58">
      <c r="AN4629" s="23"/>
      <c r="AO4629" s="23"/>
      <c r="AP4629" s="23"/>
      <c r="AQ4629" s="23"/>
      <c r="AR4629" s="23"/>
      <c r="AS4629" s="23"/>
      <c r="AT4629" s="23"/>
      <c r="AU4629" s="23"/>
      <c r="AV4629" s="23"/>
      <c r="AW4629" s="23"/>
      <c r="AX4629" s="23"/>
      <c r="AY4629" s="23"/>
      <c r="AZ4629" s="23"/>
      <c r="BA4629" s="23"/>
      <c r="BB4629" s="23"/>
      <c r="BC4629" s="23"/>
      <c r="BD4629" s="23"/>
      <c r="BE4629" s="23"/>
      <c r="BF4629" s="23"/>
    </row>
    <row r="4630" spans="40:58">
      <c r="AN4630" s="23"/>
      <c r="AO4630" s="23"/>
      <c r="AP4630" s="23"/>
      <c r="AQ4630" s="23"/>
      <c r="AR4630" s="23"/>
      <c r="AS4630" s="23"/>
      <c r="AT4630" s="23"/>
      <c r="AU4630" s="23"/>
      <c r="AV4630" s="23"/>
      <c r="AW4630" s="23"/>
      <c r="AX4630" s="23"/>
      <c r="AY4630" s="23"/>
      <c r="AZ4630" s="23"/>
      <c r="BA4630" s="23"/>
      <c r="BB4630" s="23"/>
      <c r="BC4630" s="23"/>
      <c r="BD4630" s="23"/>
      <c r="BE4630" s="23"/>
      <c r="BF4630" s="23"/>
    </row>
    <row r="4631" spans="40:58">
      <c r="AN4631" s="23"/>
      <c r="AO4631" s="23"/>
      <c r="AP4631" s="23"/>
      <c r="AQ4631" s="23"/>
      <c r="AR4631" s="23"/>
      <c r="AS4631" s="23"/>
      <c r="AT4631" s="23"/>
      <c r="AU4631" s="23"/>
      <c r="AV4631" s="23"/>
      <c r="AW4631" s="23"/>
      <c r="AX4631" s="23"/>
      <c r="AY4631" s="23"/>
      <c r="AZ4631" s="23"/>
      <c r="BA4631" s="23"/>
      <c r="BB4631" s="23"/>
      <c r="BC4631" s="23"/>
      <c r="BD4631" s="23"/>
      <c r="BE4631" s="23"/>
      <c r="BF4631" s="23"/>
    </row>
    <row r="4632" spans="40:58">
      <c r="AN4632" s="23"/>
      <c r="AO4632" s="23"/>
      <c r="AP4632" s="23"/>
      <c r="AQ4632" s="23"/>
      <c r="AR4632" s="23"/>
      <c r="AS4632" s="23"/>
      <c r="AT4632" s="23"/>
      <c r="AU4632" s="23"/>
      <c r="AV4632" s="23"/>
      <c r="AW4632" s="23"/>
      <c r="AX4632" s="23"/>
      <c r="AY4632" s="23"/>
      <c r="AZ4632" s="23"/>
      <c r="BA4632" s="23"/>
      <c r="BB4632" s="23"/>
      <c r="BC4632" s="23"/>
      <c r="BD4632" s="23"/>
      <c r="BE4632" s="23"/>
      <c r="BF4632" s="23"/>
    </row>
    <row r="4633" spans="40:58">
      <c r="AN4633" s="23"/>
      <c r="AO4633" s="23"/>
      <c r="AP4633" s="23"/>
      <c r="AQ4633" s="23"/>
      <c r="AR4633" s="23"/>
      <c r="AS4633" s="23"/>
      <c r="AT4633" s="23"/>
      <c r="AU4633" s="23"/>
      <c r="AV4633" s="23"/>
      <c r="AW4633" s="23"/>
      <c r="AX4633" s="23"/>
      <c r="AY4633" s="23"/>
      <c r="AZ4633" s="23"/>
      <c r="BA4633" s="23"/>
      <c r="BB4633" s="23"/>
      <c r="BC4633" s="23"/>
      <c r="BD4633" s="23"/>
      <c r="BE4633" s="23"/>
      <c r="BF4633" s="23"/>
    </row>
    <row r="4634" spans="40:58">
      <c r="AN4634" s="23"/>
      <c r="AO4634" s="23"/>
      <c r="AP4634" s="23"/>
      <c r="AQ4634" s="23"/>
      <c r="AR4634" s="23"/>
      <c r="AS4634" s="23"/>
      <c r="AT4634" s="23"/>
      <c r="AU4634" s="23"/>
      <c r="AV4634" s="23"/>
      <c r="AW4634" s="23"/>
      <c r="AX4634" s="23"/>
      <c r="AY4634" s="23"/>
      <c r="AZ4634" s="23"/>
      <c r="BA4634" s="23"/>
      <c r="BB4634" s="23"/>
      <c r="BC4634" s="23"/>
      <c r="BD4634" s="23"/>
      <c r="BE4634" s="23"/>
      <c r="BF4634" s="23"/>
    </row>
    <row r="4635" spans="40:58">
      <c r="AN4635" s="23"/>
      <c r="AO4635" s="23"/>
      <c r="AP4635" s="23"/>
      <c r="AQ4635" s="23"/>
      <c r="AR4635" s="23"/>
      <c r="AS4635" s="23"/>
      <c r="AT4635" s="23"/>
      <c r="AU4635" s="23"/>
      <c r="AV4635" s="23"/>
      <c r="AW4635" s="23"/>
      <c r="AX4635" s="23"/>
      <c r="AY4635" s="23"/>
      <c r="AZ4635" s="23"/>
      <c r="BA4635" s="23"/>
      <c r="BB4635" s="23"/>
      <c r="BC4635" s="23"/>
      <c r="BD4635" s="23"/>
      <c r="BE4635" s="23"/>
      <c r="BF4635" s="23"/>
    </row>
    <row r="4636" spans="40:58">
      <c r="AN4636" s="23"/>
      <c r="AO4636" s="23"/>
      <c r="AP4636" s="23"/>
      <c r="AQ4636" s="23"/>
      <c r="AR4636" s="23"/>
      <c r="AS4636" s="23"/>
      <c r="AT4636" s="23"/>
      <c r="AU4636" s="23"/>
      <c r="AV4636" s="23"/>
      <c r="AW4636" s="23"/>
      <c r="AX4636" s="23"/>
      <c r="AY4636" s="23"/>
      <c r="AZ4636" s="23"/>
      <c r="BA4636" s="23"/>
      <c r="BB4636" s="23"/>
      <c r="BC4636" s="23"/>
      <c r="BD4636" s="23"/>
      <c r="BE4636" s="23"/>
      <c r="BF4636" s="23"/>
    </row>
    <row r="4637" spans="40:58">
      <c r="AN4637" s="23"/>
      <c r="AO4637" s="23"/>
      <c r="AP4637" s="23"/>
      <c r="AQ4637" s="23"/>
      <c r="AR4637" s="23"/>
      <c r="AS4637" s="23"/>
      <c r="AT4637" s="23"/>
      <c r="AU4637" s="23"/>
      <c r="AV4637" s="23"/>
      <c r="AW4637" s="23"/>
      <c r="AX4637" s="23"/>
      <c r="AY4637" s="23"/>
      <c r="AZ4637" s="23"/>
      <c r="BA4637" s="23"/>
      <c r="BB4637" s="23"/>
      <c r="BC4637" s="23"/>
      <c r="BD4637" s="23"/>
      <c r="BE4637" s="23"/>
      <c r="BF4637" s="23"/>
    </row>
    <row r="4638" spans="40:58">
      <c r="AN4638" s="23"/>
      <c r="AO4638" s="23"/>
      <c r="AP4638" s="23"/>
      <c r="AQ4638" s="23"/>
      <c r="AR4638" s="23"/>
      <c r="AS4638" s="23"/>
      <c r="AT4638" s="23"/>
      <c r="AU4638" s="23"/>
      <c r="AV4638" s="23"/>
      <c r="AW4638" s="23"/>
      <c r="AX4638" s="23"/>
      <c r="AY4638" s="23"/>
      <c r="AZ4638" s="23"/>
      <c r="BA4638" s="23"/>
      <c r="BB4638" s="23"/>
      <c r="BC4638" s="23"/>
      <c r="BD4638" s="23"/>
      <c r="BE4638" s="23"/>
      <c r="BF4638" s="23"/>
    </row>
    <row r="4639" spans="40:58">
      <c r="AN4639" s="23"/>
      <c r="AO4639" s="23"/>
      <c r="AP4639" s="23"/>
      <c r="AQ4639" s="23"/>
      <c r="AR4639" s="23"/>
      <c r="AS4639" s="23"/>
      <c r="AT4639" s="23"/>
      <c r="AU4639" s="23"/>
      <c r="AV4639" s="23"/>
      <c r="AW4639" s="23"/>
      <c r="AX4639" s="23"/>
      <c r="AY4639" s="23"/>
      <c r="AZ4639" s="23"/>
      <c r="BA4639" s="23"/>
      <c r="BB4639" s="23"/>
      <c r="BC4639" s="23"/>
      <c r="BD4639" s="23"/>
      <c r="BE4639" s="23"/>
      <c r="BF4639" s="23"/>
    </row>
    <row r="4640" spans="40:58">
      <c r="AN4640" s="23"/>
      <c r="AO4640" s="23"/>
      <c r="AP4640" s="23"/>
      <c r="AQ4640" s="23"/>
      <c r="AR4640" s="23"/>
      <c r="AS4640" s="23"/>
      <c r="AT4640" s="23"/>
      <c r="AU4640" s="23"/>
      <c r="AV4640" s="23"/>
      <c r="AW4640" s="23"/>
      <c r="AX4640" s="23"/>
      <c r="AY4640" s="23"/>
      <c r="AZ4640" s="23"/>
      <c r="BA4640" s="23"/>
      <c r="BB4640" s="23"/>
      <c r="BC4640" s="23"/>
      <c r="BD4640" s="23"/>
      <c r="BE4640" s="23"/>
      <c r="BF4640" s="23"/>
    </row>
    <row r="4641" spans="40:58">
      <c r="AN4641" s="23"/>
      <c r="AO4641" s="23"/>
      <c r="AP4641" s="23"/>
      <c r="AQ4641" s="23"/>
      <c r="AR4641" s="23"/>
      <c r="AS4641" s="23"/>
      <c r="AT4641" s="23"/>
      <c r="AU4641" s="23"/>
      <c r="AV4641" s="23"/>
      <c r="AW4641" s="23"/>
      <c r="AX4641" s="23"/>
      <c r="AY4641" s="23"/>
      <c r="AZ4641" s="23"/>
      <c r="BA4641" s="23"/>
      <c r="BB4641" s="23"/>
      <c r="BC4641" s="23"/>
      <c r="BD4641" s="23"/>
      <c r="BE4641" s="23"/>
      <c r="BF4641" s="23"/>
    </row>
    <row r="4642" spans="40:58">
      <c r="AN4642" s="23"/>
      <c r="AO4642" s="23"/>
      <c r="AP4642" s="23"/>
      <c r="AQ4642" s="23"/>
      <c r="AR4642" s="23"/>
      <c r="AS4642" s="23"/>
      <c r="AT4642" s="23"/>
      <c r="AU4642" s="23"/>
      <c r="AV4642" s="23"/>
      <c r="AW4642" s="23"/>
      <c r="AX4642" s="23"/>
      <c r="AY4642" s="23"/>
      <c r="AZ4642" s="23"/>
      <c r="BA4642" s="23"/>
      <c r="BB4642" s="23"/>
      <c r="BC4642" s="23"/>
      <c r="BD4642" s="23"/>
      <c r="BE4642" s="23"/>
      <c r="BF4642" s="23"/>
    </row>
    <row r="4643" spans="40:58">
      <c r="AN4643" s="23"/>
      <c r="AO4643" s="23"/>
      <c r="AP4643" s="23"/>
      <c r="AQ4643" s="23"/>
      <c r="AR4643" s="23"/>
      <c r="AS4643" s="23"/>
      <c r="AT4643" s="23"/>
      <c r="AU4643" s="23"/>
      <c r="AV4643" s="23"/>
      <c r="AW4643" s="23"/>
      <c r="AX4643" s="23"/>
      <c r="AY4643" s="23"/>
      <c r="AZ4643" s="23"/>
      <c r="BA4643" s="23"/>
      <c r="BB4643" s="23"/>
      <c r="BC4643" s="23"/>
      <c r="BD4643" s="23"/>
      <c r="BE4643" s="23"/>
      <c r="BF4643" s="23"/>
    </row>
    <row r="4644" spans="40:58">
      <c r="AN4644" s="23"/>
      <c r="AO4644" s="23"/>
      <c r="AP4644" s="23"/>
      <c r="AQ4644" s="23"/>
      <c r="AR4644" s="23"/>
      <c r="AS4644" s="23"/>
      <c r="AT4644" s="23"/>
      <c r="AU4644" s="23"/>
      <c r="AV4644" s="23"/>
      <c r="AW4644" s="23"/>
      <c r="AX4644" s="23"/>
      <c r="AY4644" s="23"/>
      <c r="AZ4644" s="23"/>
      <c r="BA4644" s="23"/>
      <c r="BB4644" s="23"/>
      <c r="BC4644" s="23"/>
      <c r="BD4644" s="23"/>
      <c r="BE4644" s="23"/>
      <c r="BF4644" s="23"/>
    </row>
    <row r="4645" spans="40:58">
      <c r="AN4645" s="23"/>
      <c r="AO4645" s="23"/>
      <c r="AP4645" s="23"/>
      <c r="AQ4645" s="23"/>
      <c r="AR4645" s="23"/>
      <c r="AS4645" s="23"/>
      <c r="AT4645" s="23"/>
      <c r="AU4645" s="23"/>
      <c r="AV4645" s="23"/>
      <c r="AW4645" s="23"/>
      <c r="AX4645" s="23"/>
      <c r="AY4645" s="23"/>
      <c r="AZ4645" s="23"/>
      <c r="BA4645" s="23"/>
      <c r="BB4645" s="23"/>
      <c r="BC4645" s="23"/>
      <c r="BD4645" s="23"/>
      <c r="BE4645" s="23"/>
      <c r="BF4645" s="23"/>
    </row>
    <row r="4646" spans="40:58">
      <c r="AN4646" s="23"/>
      <c r="AO4646" s="23"/>
      <c r="AP4646" s="23"/>
      <c r="AQ4646" s="23"/>
      <c r="AR4646" s="23"/>
      <c r="AS4646" s="23"/>
      <c r="AT4646" s="23"/>
      <c r="AU4646" s="23"/>
      <c r="AV4646" s="23"/>
      <c r="AW4646" s="23"/>
      <c r="AX4646" s="23"/>
      <c r="AY4646" s="23"/>
      <c r="AZ4646" s="23"/>
      <c r="BA4646" s="23"/>
      <c r="BB4646" s="23"/>
      <c r="BC4646" s="23"/>
      <c r="BD4646" s="23"/>
      <c r="BE4646" s="23"/>
      <c r="BF4646" s="23"/>
    </row>
    <row r="4647" spans="40:58">
      <c r="AN4647" s="23"/>
      <c r="AO4647" s="23"/>
      <c r="AP4647" s="23"/>
      <c r="AQ4647" s="23"/>
      <c r="AR4647" s="23"/>
      <c r="AS4647" s="23"/>
      <c r="AT4647" s="23"/>
      <c r="AU4647" s="23"/>
      <c r="AV4647" s="23"/>
      <c r="AW4647" s="23"/>
      <c r="AX4647" s="23"/>
      <c r="AY4647" s="23"/>
      <c r="AZ4647" s="23"/>
      <c r="BA4647" s="23"/>
      <c r="BB4647" s="23"/>
      <c r="BC4647" s="23"/>
      <c r="BD4647" s="23"/>
      <c r="BE4647" s="23"/>
      <c r="BF4647" s="23"/>
    </row>
    <row r="4648" spans="40:58">
      <c r="AN4648" s="23"/>
      <c r="AO4648" s="23"/>
      <c r="AP4648" s="23"/>
      <c r="AQ4648" s="23"/>
      <c r="AR4648" s="23"/>
      <c r="AS4648" s="23"/>
      <c r="AT4648" s="23"/>
      <c r="AU4648" s="23"/>
      <c r="AV4648" s="23"/>
      <c r="AW4648" s="23"/>
      <c r="AX4648" s="23"/>
      <c r="AY4648" s="23"/>
      <c r="AZ4648" s="23"/>
      <c r="BA4648" s="23"/>
      <c r="BB4648" s="23"/>
      <c r="BC4648" s="23"/>
      <c r="BD4648" s="23"/>
      <c r="BE4648" s="23"/>
      <c r="BF4648" s="23"/>
    </row>
    <row r="4649" spans="40:58">
      <c r="AN4649" s="23"/>
      <c r="AO4649" s="23"/>
      <c r="AP4649" s="23"/>
      <c r="AQ4649" s="23"/>
      <c r="AR4649" s="23"/>
      <c r="AS4649" s="23"/>
      <c r="AT4649" s="23"/>
      <c r="AU4649" s="23"/>
      <c r="AV4649" s="23"/>
      <c r="AW4649" s="23"/>
      <c r="AX4649" s="23"/>
      <c r="AY4649" s="23"/>
      <c r="AZ4649" s="23"/>
      <c r="BA4649" s="23"/>
      <c r="BB4649" s="23"/>
      <c r="BC4649" s="23"/>
      <c r="BD4649" s="23"/>
      <c r="BE4649" s="23"/>
      <c r="BF4649" s="23"/>
    </row>
    <row r="4650" spans="40:58">
      <c r="AN4650" s="23"/>
      <c r="AO4650" s="23"/>
      <c r="AP4650" s="23"/>
      <c r="AQ4650" s="23"/>
      <c r="AR4650" s="23"/>
      <c r="AS4650" s="23"/>
      <c r="AT4650" s="23"/>
      <c r="AU4650" s="23"/>
      <c r="AV4650" s="23"/>
      <c r="AW4650" s="23"/>
      <c r="AX4650" s="23"/>
      <c r="AY4650" s="23"/>
      <c r="AZ4650" s="23"/>
      <c r="BA4650" s="23"/>
      <c r="BB4650" s="23"/>
      <c r="BC4650" s="23"/>
      <c r="BD4650" s="23"/>
      <c r="BE4650" s="23"/>
      <c r="BF4650" s="23"/>
    </row>
    <row r="4651" spans="40:58">
      <c r="AN4651" s="23"/>
      <c r="AO4651" s="23"/>
      <c r="AP4651" s="23"/>
      <c r="AQ4651" s="23"/>
      <c r="AR4651" s="23"/>
      <c r="AS4651" s="23"/>
      <c r="AT4651" s="23"/>
      <c r="AU4651" s="23"/>
      <c r="AV4651" s="23"/>
      <c r="AW4651" s="23"/>
      <c r="AX4651" s="23"/>
      <c r="AY4651" s="23"/>
      <c r="AZ4651" s="23"/>
      <c r="BA4651" s="23"/>
      <c r="BB4651" s="23"/>
      <c r="BC4651" s="23"/>
      <c r="BD4651" s="23"/>
      <c r="BE4651" s="23"/>
      <c r="BF4651" s="23"/>
    </row>
    <row r="4652" spans="40:58">
      <c r="AN4652" s="23"/>
      <c r="AO4652" s="23"/>
      <c r="AP4652" s="23"/>
      <c r="AQ4652" s="23"/>
      <c r="AR4652" s="23"/>
      <c r="AS4652" s="23"/>
      <c r="AT4652" s="23"/>
      <c r="AU4652" s="23"/>
      <c r="AV4652" s="23"/>
      <c r="AW4652" s="23"/>
      <c r="AX4652" s="23"/>
      <c r="AY4652" s="23"/>
      <c r="AZ4652" s="23"/>
      <c r="BA4652" s="23"/>
      <c r="BB4652" s="23"/>
      <c r="BC4652" s="23"/>
      <c r="BD4652" s="23"/>
      <c r="BE4652" s="23"/>
      <c r="BF4652" s="23"/>
    </row>
    <row r="4653" spans="40:58">
      <c r="AN4653" s="23"/>
      <c r="AO4653" s="23"/>
      <c r="AP4653" s="23"/>
      <c r="AQ4653" s="23"/>
      <c r="AR4653" s="23"/>
      <c r="AS4653" s="23"/>
      <c r="AT4653" s="23"/>
      <c r="AU4653" s="23"/>
      <c r="AV4653" s="23"/>
      <c r="AW4653" s="23"/>
      <c r="AX4653" s="23"/>
      <c r="AY4653" s="23"/>
      <c r="AZ4653" s="23"/>
      <c r="BA4653" s="23"/>
      <c r="BB4653" s="23"/>
      <c r="BC4653" s="23"/>
      <c r="BD4653" s="23"/>
      <c r="BE4653" s="23"/>
      <c r="BF4653" s="23"/>
    </row>
    <row r="4654" spans="40:58">
      <c r="AN4654" s="23"/>
      <c r="AO4654" s="23"/>
      <c r="AP4654" s="23"/>
      <c r="AQ4654" s="23"/>
      <c r="AR4654" s="23"/>
      <c r="AS4654" s="23"/>
      <c r="AT4654" s="23"/>
      <c r="AU4654" s="23"/>
      <c r="AV4654" s="23"/>
      <c r="AW4654" s="23"/>
      <c r="AX4654" s="23"/>
      <c r="AY4654" s="23"/>
      <c r="AZ4654" s="23"/>
      <c r="BA4654" s="23"/>
      <c r="BB4654" s="23"/>
      <c r="BC4654" s="23"/>
      <c r="BD4654" s="23"/>
      <c r="BE4654" s="23"/>
      <c r="BF4654" s="23"/>
    </row>
    <row r="4655" spans="40:58">
      <c r="AN4655" s="23"/>
      <c r="AO4655" s="23"/>
      <c r="AP4655" s="23"/>
      <c r="AQ4655" s="23"/>
      <c r="AR4655" s="23"/>
      <c r="AS4655" s="23"/>
      <c r="AT4655" s="23"/>
      <c r="AU4655" s="23"/>
      <c r="AV4655" s="23"/>
      <c r="AW4655" s="23"/>
      <c r="AX4655" s="23"/>
      <c r="AY4655" s="23"/>
      <c r="AZ4655" s="23"/>
      <c r="BA4655" s="23"/>
      <c r="BB4655" s="23"/>
      <c r="BC4655" s="23"/>
      <c r="BD4655" s="23"/>
      <c r="BE4655" s="23"/>
      <c r="BF4655" s="23"/>
    </row>
    <row r="4656" spans="40:58">
      <c r="AN4656" s="23"/>
      <c r="AO4656" s="23"/>
      <c r="AP4656" s="23"/>
      <c r="AQ4656" s="23"/>
      <c r="AR4656" s="23"/>
      <c r="AS4656" s="23"/>
      <c r="AT4656" s="23"/>
      <c r="AU4656" s="23"/>
      <c r="AV4656" s="23"/>
      <c r="AW4656" s="23"/>
      <c r="AX4656" s="23"/>
      <c r="AY4656" s="23"/>
      <c r="AZ4656" s="23"/>
      <c r="BA4656" s="23"/>
      <c r="BB4656" s="23"/>
      <c r="BC4656" s="23"/>
      <c r="BD4656" s="23"/>
      <c r="BE4656" s="23"/>
      <c r="BF4656" s="23"/>
    </row>
    <row r="4657" spans="40:58">
      <c r="AN4657" s="23"/>
      <c r="AO4657" s="23"/>
      <c r="AP4657" s="23"/>
      <c r="AQ4657" s="23"/>
      <c r="AR4657" s="23"/>
      <c r="AS4657" s="23"/>
      <c r="AT4657" s="23"/>
      <c r="AU4657" s="23"/>
      <c r="AV4657" s="23"/>
      <c r="AW4657" s="23"/>
      <c r="AX4657" s="23"/>
      <c r="AY4657" s="23"/>
      <c r="AZ4657" s="23"/>
      <c r="BA4657" s="23"/>
      <c r="BB4657" s="23"/>
      <c r="BC4657" s="23"/>
      <c r="BD4657" s="23"/>
      <c r="BE4657" s="23"/>
      <c r="BF4657" s="23"/>
    </row>
    <row r="4658" spans="40:58">
      <c r="AN4658" s="23"/>
      <c r="AO4658" s="23"/>
      <c r="AP4658" s="23"/>
      <c r="AQ4658" s="23"/>
      <c r="AR4658" s="23"/>
      <c r="AS4658" s="23"/>
      <c r="AT4658" s="23"/>
      <c r="AU4658" s="23"/>
      <c r="AV4658" s="23"/>
      <c r="AW4658" s="23"/>
      <c r="AX4658" s="23"/>
      <c r="AY4658" s="23"/>
      <c r="AZ4658" s="23"/>
      <c r="BA4658" s="23"/>
      <c r="BB4658" s="23"/>
      <c r="BC4658" s="23"/>
      <c r="BD4658" s="23"/>
      <c r="BE4658" s="23"/>
      <c r="BF4658" s="23"/>
    </row>
    <row r="4659" spans="40:58">
      <c r="AN4659" s="23"/>
      <c r="AO4659" s="23"/>
      <c r="AP4659" s="23"/>
      <c r="AQ4659" s="23"/>
      <c r="AR4659" s="23"/>
      <c r="AS4659" s="23"/>
      <c r="AT4659" s="23"/>
      <c r="AU4659" s="23"/>
      <c r="AV4659" s="23"/>
      <c r="AW4659" s="23"/>
      <c r="AX4659" s="23"/>
      <c r="AY4659" s="23"/>
      <c r="AZ4659" s="23"/>
      <c r="BA4659" s="23"/>
      <c r="BB4659" s="23"/>
      <c r="BC4659" s="23"/>
      <c r="BD4659" s="23"/>
      <c r="BE4659" s="23"/>
      <c r="BF4659" s="23"/>
    </row>
    <row r="4660" spans="40:58">
      <c r="AN4660" s="23"/>
      <c r="AO4660" s="23"/>
      <c r="AP4660" s="23"/>
      <c r="AQ4660" s="23"/>
      <c r="AR4660" s="23"/>
      <c r="AS4660" s="23"/>
      <c r="AT4660" s="23"/>
      <c r="AU4660" s="23"/>
      <c r="AV4660" s="23"/>
      <c r="AW4660" s="23"/>
      <c r="AX4660" s="23"/>
      <c r="AY4660" s="23"/>
      <c r="AZ4660" s="23"/>
      <c r="BA4660" s="23"/>
      <c r="BB4660" s="23"/>
      <c r="BC4660" s="23"/>
      <c r="BD4660" s="23"/>
      <c r="BE4660" s="23"/>
      <c r="BF4660" s="23"/>
    </row>
    <row r="4661" spans="40:58">
      <c r="AN4661" s="23"/>
      <c r="AO4661" s="23"/>
      <c r="AP4661" s="23"/>
      <c r="AQ4661" s="23"/>
      <c r="AR4661" s="23"/>
      <c r="AS4661" s="23"/>
      <c r="AT4661" s="23"/>
      <c r="AU4661" s="23"/>
      <c r="AV4661" s="23"/>
      <c r="AW4661" s="23"/>
      <c r="AX4661" s="23"/>
      <c r="AY4661" s="23"/>
      <c r="AZ4661" s="23"/>
      <c r="BA4661" s="23"/>
      <c r="BB4661" s="23"/>
      <c r="BC4661" s="23"/>
      <c r="BD4661" s="23"/>
      <c r="BE4661" s="23"/>
      <c r="BF4661" s="23"/>
    </row>
    <row r="4662" spans="40:58">
      <c r="AN4662" s="23"/>
      <c r="AO4662" s="23"/>
      <c r="AP4662" s="23"/>
      <c r="AQ4662" s="23"/>
      <c r="AR4662" s="23"/>
      <c r="AS4662" s="23"/>
      <c r="AT4662" s="23"/>
      <c r="AU4662" s="23"/>
      <c r="AV4662" s="23"/>
      <c r="AW4662" s="23"/>
      <c r="AX4662" s="23"/>
      <c r="AY4662" s="23"/>
      <c r="AZ4662" s="23"/>
      <c r="BA4662" s="23"/>
      <c r="BB4662" s="23"/>
      <c r="BC4662" s="23"/>
      <c r="BD4662" s="23"/>
      <c r="BE4662" s="23"/>
      <c r="BF4662" s="23"/>
    </row>
    <row r="4663" spans="40:58">
      <c r="AN4663" s="23"/>
      <c r="AO4663" s="23"/>
      <c r="AP4663" s="23"/>
      <c r="AQ4663" s="23"/>
      <c r="AR4663" s="23"/>
      <c r="AS4663" s="23"/>
      <c r="AT4663" s="23"/>
      <c r="AU4663" s="23"/>
      <c r="AV4663" s="23"/>
      <c r="AW4663" s="23"/>
      <c r="AX4663" s="23"/>
      <c r="AY4663" s="23"/>
      <c r="AZ4663" s="23"/>
      <c r="BA4663" s="23"/>
      <c r="BB4663" s="23"/>
      <c r="BC4663" s="23"/>
      <c r="BD4663" s="23"/>
      <c r="BE4663" s="23"/>
      <c r="BF4663" s="23"/>
    </row>
    <row r="4664" spans="40:58">
      <c r="AN4664" s="23"/>
      <c r="AO4664" s="23"/>
      <c r="AP4664" s="23"/>
      <c r="AQ4664" s="23"/>
      <c r="AR4664" s="23"/>
      <c r="AS4664" s="23"/>
      <c r="AT4664" s="23"/>
      <c r="AU4664" s="23"/>
      <c r="AV4664" s="23"/>
      <c r="AW4664" s="23"/>
      <c r="AX4664" s="23"/>
      <c r="AY4664" s="23"/>
      <c r="AZ4664" s="23"/>
      <c r="BA4664" s="23"/>
      <c r="BB4664" s="23"/>
      <c r="BC4664" s="23"/>
      <c r="BD4664" s="23"/>
      <c r="BE4664" s="23"/>
      <c r="BF4664" s="23"/>
    </row>
    <row r="4665" spans="40:58">
      <c r="AN4665" s="23"/>
      <c r="AO4665" s="23"/>
      <c r="AP4665" s="23"/>
      <c r="AQ4665" s="23"/>
      <c r="AR4665" s="23"/>
      <c r="AS4665" s="23"/>
      <c r="AT4665" s="23"/>
      <c r="AU4665" s="23"/>
      <c r="AV4665" s="23"/>
      <c r="AW4665" s="23"/>
      <c r="AX4665" s="23"/>
      <c r="AY4665" s="23"/>
      <c r="AZ4665" s="23"/>
      <c r="BA4665" s="23"/>
      <c r="BB4665" s="23"/>
      <c r="BC4665" s="23"/>
      <c r="BD4665" s="23"/>
      <c r="BE4665" s="23"/>
      <c r="BF4665" s="23"/>
    </row>
    <row r="4666" spans="40:58">
      <c r="AN4666" s="23"/>
      <c r="AO4666" s="23"/>
      <c r="AP4666" s="23"/>
      <c r="AQ4666" s="23"/>
      <c r="AR4666" s="23"/>
      <c r="AS4666" s="23"/>
      <c r="AT4666" s="23"/>
      <c r="AU4666" s="23"/>
      <c r="AV4666" s="23"/>
      <c r="AW4666" s="23"/>
      <c r="AX4666" s="23"/>
      <c r="AY4666" s="23"/>
      <c r="AZ4666" s="23"/>
      <c r="BA4666" s="23"/>
      <c r="BB4666" s="23"/>
      <c r="BC4666" s="23"/>
      <c r="BD4666" s="23"/>
      <c r="BE4666" s="23"/>
      <c r="BF4666" s="23"/>
    </row>
    <row r="4667" spans="40:58">
      <c r="AN4667" s="23"/>
      <c r="AO4667" s="23"/>
      <c r="AP4667" s="23"/>
      <c r="AQ4667" s="23"/>
      <c r="AR4667" s="23"/>
      <c r="AS4667" s="23"/>
      <c r="AT4667" s="23"/>
      <c r="AU4667" s="23"/>
      <c r="AV4667" s="23"/>
      <c r="AW4667" s="23"/>
      <c r="AX4667" s="23"/>
      <c r="AY4667" s="23"/>
      <c r="AZ4667" s="23"/>
      <c r="BA4667" s="23"/>
      <c r="BB4667" s="23"/>
      <c r="BC4667" s="23"/>
      <c r="BD4667" s="23"/>
      <c r="BE4667" s="23"/>
      <c r="BF4667" s="23"/>
    </row>
    <row r="4668" spans="40:58">
      <c r="AN4668" s="23"/>
      <c r="AO4668" s="23"/>
      <c r="AP4668" s="23"/>
      <c r="AQ4668" s="23"/>
      <c r="AR4668" s="23"/>
      <c r="AS4668" s="23"/>
      <c r="AT4668" s="23"/>
      <c r="AU4668" s="23"/>
      <c r="AV4668" s="23"/>
      <c r="AW4668" s="23"/>
      <c r="AX4668" s="23"/>
      <c r="AY4668" s="23"/>
      <c r="AZ4668" s="23"/>
      <c r="BA4668" s="23"/>
      <c r="BB4668" s="23"/>
      <c r="BC4668" s="23"/>
      <c r="BD4668" s="23"/>
      <c r="BE4668" s="23"/>
      <c r="BF4668" s="23"/>
    </row>
    <row r="4669" spans="40:58">
      <c r="AN4669" s="23"/>
      <c r="AO4669" s="23"/>
      <c r="AP4669" s="23"/>
      <c r="AQ4669" s="23"/>
      <c r="AR4669" s="23"/>
      <c r="AS4669" s="23"/>
      <c r="AT4669" s="23"/>
      <c r="AU4669" s="23"/>
      <c r="AV4669" s="23"/>
      <c r="AW4669" s="23"/>
      <c r="AX4669" s="23"/>
      <c r="AY4669" s="23"/>
      <c r="AZ4669" s="23"/>
      <c r="BA4669" s="23"/>
      <c r="BB4669" s="23"/>
      <c r="BC4669" s="23"/>
      <c r="BD4669" s="23"/>
      <c r="BE4669" s="23"/>
      <c r="BF4669" s="23"/>
    </row>
    <row r="4670" spans="40:58">
      <c r="AN4670" s="23"/>
      <c r="AO4670" s="23"/>
      <c r="AP4670" s="23"/>
      <c r="AQ4670" s="23"/>
      <c r="AR4670" s="23"/>
      <c r="AS4670" s="23"/>
      <c r="AT4670" s="23"/>
      <c r="AU4670" s="23"/>
      <c r="AV4670" s="23"/>
      <c r="AW4670" s="23"/>
      <c r="AX4670" s="23"/>
      <c r="AY4670" s="23"/>
      <c r="AZ4670" s="23"/>
      <c r="BA4670" s="23"/>
      <c r="BB4670" s="23"/>
      <c r="BC4670" s="23"/>
      <c r="BD4670" s="23"/>
      <c r="BE4670" s="23"/>
      <c r="BF4670" s="23"/>
    </row>
    <row r="4671" spans="40:58">
      <c r="AN4671" s="23"/>
      <c r="AO4671" s="23"/>
      <c r="AP4671" s="23"/>
      <c r="AQ4671" s="23"/>
      <c r="AR4671" s="23"/>
      <c r="AS4671" s="23"/>
      <c r="AT4671" s="23"/>
      <c r="AU4671" s="23"/>
      <c r="AV4671" s="23"/>
      <c r="AW4671" s="23"/>
      <c r="AX4671" s="23"/>
      <c r="AY4671" s="23"/>
      <c r="AZ4671" s="23"/>
      <c r="BA4671" s="23"/>
      <c r="BB4671" s="23"/>
      <c r="BC4671" s="23"/>
      <c r="BD4671" s="23"/>
      <c r="BE4671" s="23"/>
      <c r="BF4671" s="23"/>
    </row>
    <row r="4672" spans="40:58">
      <c r="AN4672" s="23"/>
      <c r="AO4672" s="23"/>
      <c r="AP4672" s="23"/>
      <c r="AQ4672" s="23"/>
      <c r="AR4672" s="23"/>
      <c r="AS4672" s="23"/>
      <c r="AT4672" s="23"/>
      <c r="AU4672" s="23"/>
      <c r="AV4672" s="23"/>
      <c r="AW4672" s="23"/>
      <c r="AX4672" s="23"/>
      <c r="AY4672" s="23"/>
      <c r="AZ4672" s="23"/>
      <c r="BA4672" s="23"/>
      <c r="BB4672" s="23"/>
      <c r="BC4672" s="23"/>
      <c r="BD4672" s="23"/>
      <c r="BE4672" s="23"/>
      <c r="BF4672" s="23"/>
    </row>
    <row r="4673" spans="40:58">
      <c r="AN4673" s="23"/>
      <c r="AO4673" s="23"/>
      <c r="AP4673" s="23"/>
      <c r="AQ4673" s="23"/>
      <c r="AR4673" s="23"/>
      <c r="AS4673" s="23"/>
      <c r="AT4673" s="23"/>
      <c r="AU4673" s="23"/>
      <c r="AV4673" s="23"/>
      <c r="AW4673" s="23"/>
      <c r="AX4673" s="23"/>
      <c r="AY4673" s="23"/>
      <c r="AZ4673" s="23"/>
      <c r="BA4673" s="23"/>
      <c r="BB4673" s="23"/>
      <c r="BC4673" s="23"/>
      <c r="BD4673" s="23"/>
      <c r="BE4673" s="23"/>
      <c r="BF4673" s="23"/>
    </row>
    <row r="4674" spans="40:58">
      <c r="AN4674" s="23"/>
      <c r="AO4674" s="23"/>
      <c r="AP4674" s="23"/>
      <c r="AQ4674" s="23"/>
      <c r="AR4674" s="23"/>
      <c r="AS4674" s="23"/>
      <c r="AT4674" s="23"/>
      <c r="AU4674" s="23"/>
      <c r="AV4674" s="23"/>
      <c r="AW4674" s="23"/>
      <c r="AX4674" s="23"/>
      <c r="AY4674" s="23"/>
      <c r="AZ4674" s="23"/>
      <c r="BA4674" s="23"/>
      <c r="BB4674" s="23"/>
      <c r="BC4674" s="23"/>
      <c r="BD4674" s="23"/>
      <c r="BE4674" s="23"/>
      <c r="BF4674" s="23"/>
    </row>
    <row r="4675" spans="40:58">
      <c r="AN4675" s="23"/>
      <c r="AO4675" s="23"/>
      <c r="AP4675" s="23"/>
      <c r="AQ4675" s="23"/>
      <c r="AR4675" s="23"/>
      <c r="AS4675" s="23"/>
      <c r="AT4675" s="23"/>
      <c r="AU4675" s="23"/>
      <c r="AV4675" s="23"/>
      <c r="AW4675" s="23"/>
      <c r="AX4675" s="23"/>
      <c r="AY4675" s="23"/>
      <c r="AZ4675" s="23"/>
      <c r="BA4675" s="23"/>
      <c r="BB4675" s="23"/>
      <c r="BC4675" s="23"/>
      <c r="BD4675" s="23"/>
      <c r="BE4675" s="23"/>
      <c r="BF4675" s="23"/>
    </row>
    <row r="4676" spans="40:58">
      <c r="AN4676" s="23"/>
      <c r="AO4676" s="23"/>
      <c r="AP4676" s="23"/>
      <c r="AQ4676" s="23"/>
      <c r="AR4676" s="23"/>
      <c r="AS4676" s="23"/>
      <c r="AT4676" s="23"/>
      <c r="AU4676" s="23"/>
      <c r="AV4676" s="23"/>
      <c r="AW4676" s="23"/>
      <c r="AX4676" s="23"/>
      <c r="AY4676" s="23"/>
      <c r="AZ4676" s="23"/>
      <c r="BA4676" s="23"/>
      <c r="BB4676" s="23"/>
      <c r="BC4676" s="23"/>
      <c r="BD4676" s="23"/>
      <c r="BE4676" s="23"/>
      <c r="BF4676" s="23"/>
    </row>
    <row r="4677" spans="40:58">
      <c r="AN4677" s="23"/>
      <c r="AO4677" s="23"/>
      <c r="AP4677" s="23"/>
      <c r="AQ4677" s="23"/>
      <c r="AR4677" s="23"/>
      <c r="AS4677" s="23"/>
      <c r="AT4677" s="23"/>
      <c r="AU4677" s="23"/>
      <c r="AV4677" s="23"/>
      <c r="AW4677" s="23"/>
      <c r="AX4677" s="23"/>
      <c r="AY4677" s="23"/>
      <c r="AZ4677" s="23"/>
      <c r="BA4677" s="23"/>
      <c r="BB4677" s="23"/>
      <c r="BC4677" s="23"/>
      <c r="BD4677" s="23"/>
      <c r="BE4677" s="23"/>
      <c r="BF4677" s="23"/>
    </row>
    <row r="4678" spans="40:58">
      <c r="AN4678" s="23"/>
      <c r="AO4678" s="23"/>
      <c r="AP4678" s="23"/>
      <c r="AQ4678" s="23"/>
      <c r="AR4678" s="23"/>
      <c r="AS4678" s="23"/>
      <c r="AT4678" s="23"/>
      <c r="AU4678" s="23"/>
      <c r="AV4678" s="23"/>
      <c r="AW4678" s="23"/>
      <c r="AX4678" s="23"/>
      <c r="AY4678" s="23"/>
      <c r="AZ4678" s="23"/>
      <c r="BA4678" s="23"/>
      <c r="BB4678" s="23"/>
      <c r="BC4678" s="23"/>
      <c r="BD4678" s="23"/>
      <c r="BE4678" s="23"/>
      <c r="BF4678" s="23"/>
    </row>
    <row r="4679" spans="40:58">
      <c r="AN4679" s="23"/>
      <c r="AO4679" s="23"/>
      <c r="AP4679" s="23"/>
      <c r="AQ4679" s="23"/>
      <c r="AR4679" s="23"/>
      <c r="AS4679" s="23"/>
      <c r="AT4679" s="23"/>
      <c r="AU4679" s="23"/>
      <c r="AV4679" s="23"/>
      <c r="AW4679" s="23"/>
      <c r="AX4679" s="23"/>
      <c r="AY4679" s="23"/>
      <c r="AZ4679" s="23"/>
      <c r="BA4679" s="23"/>
      <c r="BB4679" s="23"/>
      <c r="BC4679" s="23"/>
      <c r="BD4679" s="23"/>
      <c r="BE4679" s="23"/>
      <c r="BF4679" s="23"/>
    </row>
    <row r="4680" spans="40:58">
      <c r="AN4680" s="23"/>
      <c r="AO4680" s="23"/>
      <c r="AP4680" s="23"/>
      <c r="AQ4680" s="23"/>
      <c r="AR4680" s="23"/>
      <c r="AS4680" s="23"/>
      <c r="AT4680" s="23"/>
      <c r="AU4680" s="23"/>
      <c r="AV4680" s="23"/>
      <c r="AW4680" s="23"/>
      <c r="AX4680" s="23"/>
      <c r="AY4680" s="23"/>
      <c r="AZ4680" s="23"/>
      <c r="BA4680" s="23"/>
      <c r="BB4680" s="23"/>
      <c r="BC4680" s="23"/>
      <c r="BD4680" s="23"/>
      <c r="BE4680" s="23"/>
      <c r="BF4680" s="23"/>
    </row>
    <row r="4681" spans="40:58">
      <c r="AN4681" s="23"/>
      <c r="AO4681" s="23"/>
      <c r="AP4681" s="23"/>
      <c r="AQ4681" s="23"/>
      <c r="AR4681" s="23"/>
      <c r="AS4681" s="23"/>
      <c r="AT4681" s="23"/>
      <c r="AU4681" s="23"/>
      <c r="AV4681" s="23"/>
      <c r="AW4681" s="23"/>
      <c r="AX4681" s="23"/>
      <c r="AY4681" s="23"/>
      <c r="AZ4681" s="23"/>
      <c r="BA4681" s="23"/>
      <c r="BB4681" s="23"/>
      <c r="BC4681" s="23"/>
      <c r="BD4681" s="23"/>
      <c r="BE4681" s="23"/>
      <c r="BF4681" s="23"/>
    </row>
    <row r="4682" spans="40:58">
      <c r="AN4682" s="23"/>
      <c r="AO4682" s="23"/>
      <c r="AP4682" s="23"/>
      <c r="AQ4682" s="23"/>
      <c r="AR4682" s="23"/>
      <c r="AS4682" s="23"/>
      <c r="AT4682" s="23"/>
      <c r="AU4682" s="23"/>
      <c r="AV4682" s="23"/>
      <c r="AW4682" s="23"/>
      <c r="AX4682" s="23"/>
      <c r="AY4682" s="23"/>
      <c r="AZ4682" s="23"/>
      <c r="BA4682" s="23"/>
      <c r="BB4682" s="23"/>
      <c r="BC4682" s="23"/>
      <c r="BD4682" s="23"/>
      <c r="BE4682" s="23"/>
      <c r="BF4682" s="23"/>
    </row>
    <row r="4683" spans="40:58">
      <c r="AN4683" s="23"/>
      <c r="AO4683" s="23"/>
      <c r="AP4683" s="23"/>
      <c r="AQ4683" s="23"/>
      <c r="AR4683" s="23"/>
      <c r="AS4683" s="23"/>
      <c r="AT4683" s="23"/>
      <c r="AU4683" s="23"/>
      <c r="AV4683" s="23"/>
      <c r="AW4683" s="23"/>
      <c r="AX4683" s="23"/>
      <c r="AY4683" s="23"/>
      <c r="AZ4683" s="23"/>
      <c r="BA4683" s="23"/>
      <c r="BB4683" s="23"/>
      <c r="BC4683" s="23"/>
      <c r="BD4683" s="23"/>
      <c r="BE4683" s="23"/>
      <c r="BF4683" s="23"/>
    </row>
    <row r="4684" spans="40:58">
      <c r="AN4684" s="23"/>
      <c r="AO4684" s="23"/>
      <c r="AP4684" s="23"/>
      <c r="AQ4684" s="23"/>
      <c r="AR4684" s="23"/>
      <c r="AS4684" s="23"/>
      <c r="AT4684" s="23"/>
      <c r="AU4684" s="23"/>
      <c r="AV4684" s="23"/>
      <c r="AW4684" s="23"/>
      <c r="AX4684" s="23"/>
      <c r="AY4684" s="23"/>
      <c r="AZ4684" s="23"/>
      <c r="BA4684" s="23"/>
      <c r="BB4684" s="23"/>
      <c r="BC4684" s="23"/>
      <c r="BD4684" s="23"/>
      <c r="BE4684" s="23"/>
      <c r="BF4684" s="23"/>
    </row>
    <row r="4685" spans="40:58">
      <c r="AN4685" s="23"/>
      <c r="AO4685" s="23"/>
      <c r="AP4685" s="23"/>
      <c r="AQ4685" s="23"/>
      <c r="AR4685" s="23"/>
      <c r="AS4685" s="23"/>
      <c r="AT4685" s="23"/>
      <c r="AU4685" s="23"/>
      <c r="AV4685" s="23"/>
      <c r="AW4685" s="23"/>
      <c r="AX4685" s="23"/>
      <c r="AY4685" s="23"/>
      <c r="AZ4685" s="23"/>
      <c r="BA4685" s="23"/>
      <c r="BB4685" s="23"/>
      <c r="BC4685" s="23"/>
      <c r="BD4685" s="23"/>
      <c r="BE4685" s="23"/>
      <c r="BF4685" s="23"/>
    </row>
    <row r="4686" spans="40:58">
      <c r="AN4686" s="23"/>
      <c r="AO4686" s="23"/>
      <c r="AP4686" s="23"/>
      <c r="AQ4686" s="23"/>
      <c r="AR4686" s="23"/>
      <c r="AS4686" s="23"/>
      <c r="AT4686" s="23"/>
      <c r="AU4686" s="23"/>
      <c r="AV4686" s="23"/>
      <c r="AW4686" s="23"/>
      <c r="AX4686" s="23"/>
      <c r="AY4686" s="23"/>
      <c r="AZ4686" s="23"/>
      <c r="BA4686" s="23"/>
      <c r="BB4686" s="23"/>
      <c r="BC4686" s="23"/>
      <c r="BD4686" s="23"/>
      <c r="BE4686" s="23"/>
      <c r="BF4686" s="23"/>
    </row>
    <row r="4687" spans="40:58">
      <c r="AN4687" s="23"/>
      <c r="AO4687" s="23"/>
      <c r="AP4687" s="23"/>
      <c r="AQ4687" s="23"/>
      <c r="AR4687" s="23"/>
      <c r="AS4687" s="23"/>
      <c r="AT4687" s="23"/>
      <c r="AU4687" s="23"/>
      <c r="AV4687" s="23"/>
      <c r="AW4687" s="23"/>
      <c r="AX4687" s="23"/>
      <c r="AY4687" s="23"/>
      <c r="AZ4687" s="23"/>
      <c r="BA4687" s="23"/>
      <c r="BB4687" s="23"/>
      <c r="BC4687" s="23"/>
      <c r="BD4687" s="23"/>
      <c r="BE4687" s="23"/>
      <c r="BF4687" s="23"/>
    </row>
    <row r="4688" spans="40:58">
      <c r="AN4688" s="23"/>
      <c r="AO4688" s="23"/>
      <c r="AP4688" s="23"/>
      <c r="AQ4688" s="23"/>
      <c r="AR4688" s="23"/>
      <c r="AS4688" s="23"/>
      <c r="AT4688" s="23"/>
      <c r="AU4688" s="23"/>
      <c r="AV4688" s="23"/>
      <c r="AW4688" s="23"/>
      <c r="AX4688" s="23"/>
      <c r="AY4688" s="23"/>
      <c r="AZ4688" s="23"/>
      <c r="BA4688" s="23"/>
      <c r="BB4688" s="23"/>
      <c r="BC4688" s="23"/>
      <c r="BD4688" s="23"/>
      <c r="BE4688" s="23"/>
      <c r="BF4688" s="23"/>
    </row>
    <row r="4689" spans="40:58">
      <c r="AN4689" s="23"/>
      <c r="AO4689" s="23"/>
      <c r="AP4689" s="23"/>
      <c r="AQ4689" s="23"/>
      <c r="AR4689" s="23"/>
      <c r="AS4689" s="23"/>
      <c r="AT4689" s="23"/>
      <c r="AU4689" s="23"/>
      <c r="AV4689" s="23"/>
      <c r="AW4689" s="23"/>
      <c r="AX4689" s="23"/>
      <c r="AY4689" s="23"/>
      <c r="AZ4689" s="23"/>
      <c r="BA4689" s="23"/>
      <c r="BB4689" s="23"/>
      <c r="BC4689" s="23"/>
      <c r="BD4689" s="23"/>
      <c r="BE4689" s="23"/>
      <c r="BF4689" s="23"/>
    </row>
    <row r="4690" spans="40:58">
      <c r="AN4690" s="23"/>
      <c r="AO4690" s="23"/>
      <c r="AP4690" s="23"/>
      <c r="AQ4690" s="23"/>
      <c r="AR4690" s="23"/>
      <c r="AS4690" s="23"/>
      <c r="AT4690" s="23"/>
      <c r="AU4690" s="23"/>
      <c r="AV4690" s="23"/>
      <c r="AW4690" s="23"/>
      <c r="AX4690" s="23"/>
      <c r="AY4690" s="23"/>
      <c r="AZ4690" s="23"/>
      <c r="BA4690" s="23"/>
      <c r="BB4690" s="23"/>
      <c r="BC4690" s="23"/>
      <c r="BD4690" s="23"/>
      <c r="BE4690" s="23"/>
      <c r="BF4690" s="23"/>
    </row>
    <row r="4691" spans="40:58">
      <c r="AN4691" s="23"/>
      <c r="AO4691" s="23"/>
      <c r="AP4691" s="23"/>
      <c r="AQ4691" s="23"/>
      <c r="AR4691" s="23"/>
      <c r="AS4691" s="23"/>
      <c r="AT4691" s="23"/>
      <c r="AU4691" s="23"/>
      <c r="AV4691" s="23"/>
      <c r="AW4691" s="23"/>
      <c r="AX4691" s="23"/>
      <c r="AY4691" s="23"/>
      <c r="AZ4691" s="23"/>
      <c r="BA4691" s="23"/>
      <c r="BB4691" s="23"/>
      <c r="BC4691" s="23"/>
      <c r="BD4691" s="23"/>
      <c r="BE4691" s="23"/>
      <c r="BF4691" s="23"/>
    </row>
    <row r="4692" spans="40:58">
      <c r="AN4692" s="23"/>
      <c r="AO4692" s="23"/>
      <c r="AP4692" s="23"/>
      <c r="AQ4692" s="23"/>
      <c r="AR4692" s="23"/>
      <c r="AS4692" s="23"/>
      <c r="AT4692" s="23"/>
      <c r="AU4692" s="23"/>
      <c r="AV4692" s="23"/>
      <c r="AW4692" s="23"/>
      <c r="AX4692" s="23"/>
      <c r="AY4692" s="23"/>
      <c r="AZ4692" s="23"/>
      <c r="BA4692" s="23"/>
      <c r="BB4692" s="23"/>
      <c r="BC4692" s="23"/>
      <c r="BD4692" s="23"/>
      <c r="BE4692" s="23"/>
      <c r="BF4692" s="23"/>
    </row>
    <row r="4693" spans="40:58">
      <c r="AN4693" s="23"/>
      <c r="AO4693" s="23"/>
      <c r="AP4693" s="23"/>
      <c r="AQ4693" s="23"/>
      <c r="AR4693" s="23"/>
      <c r="AS4693" s="23"/>
      <c r="AT4693" s="23"/>
      <c r="AU4693" s="23"/>
      <c r="AV4693" s="23"/>
      <c r="AW4693" s="23"/>
      <c r="AX4693" s="23"/>
      <c r="AY4693" s="23"/>
      <c r="AZ4693" s="23"/>
      <c r="BA4693" s="23"/>
      <c r="BB4693" s="23"/>
      <c r="BC4693" s="23"/>
      <c r="BD4693" s="23"/>
      <c r="BE4693" s="23"/>
      <c r="BF4693" s="23"/>
    </row>
    <row r="4694" spans="40:58">
      <c r="AN4694" s="23"/>
      <c r="AO4694" s="23"/>
      <c r="AP4694" s="23"/>
      <c r="AQ4694" s="23"/>
      <c r="AR4694" s="23"/>
      <c r="AS4694" s="23"/>
      <c r="AT4694" s="23"/>
      <c r="AU4694" s="23"/>
      <c r="AV4694" s="23"/>
      <c r="AW4694" s="23"/>
      <c r="AX4694" s="23"/>
      <c r="AY4694" s="23"/>
      <c r="AZ4694" s="23"/>
      <c r="BA4694" s="23"/>
      <c r="BB4694" s="23"/>
      <c r="BC4694" s="23"/>
      <c r="BD4694" s="23"/>
      <c r="BE4694" s="23"/>
      <c r="BF4694" s="23"/>
    </row>
    <row r="4695" spans="40:58">
      <c r="AN4695" s="23"/>
      <c r="AO4695" s="23"/>
      <c r="AP4695" s="23"/>
      <c r="AQ4695" s="23"/>
      <c r="AR4695" s="23"/>
      <c r="AS4695" s="23"/>
      <c r="AT4695" s="23"/>
      <c r="AU4695" s="23"/>
      <c r="AV4695" s="23"/>
      <c r="AW4695" s="23"/>
      <c r="AX4695" s="23"/>
      <c r="AY4695" s="23"/>
      <c r="AZ4695" s="23"/>
      <c r="BA4695" s="23"/>
      <c r="BB4695" s="23"/>
      <c r="BC4695" s="23"/>
      <c r="BD4695" s="23"/>
      <c r="BE4695" s="23"/>
      <c r="BF4695" s="23"/>
    </row>
    <row r="4696" spans="40:58">
      <c r="AN4696" s="23"/>
      <c r="AO4696" s="23"/>
      <c r="AP4696" s="23"/>
      <c r="AQ4696" s="23"/>
      <c r="AR4696" s="23"/>
      <c r="AS4696" s="23"/>
      <c r="AT4696" s="23"/>
      <c r="AU4696" s="23"/>
      <c r="AV4696" s="23"/>
      <c r="AW4696" s="23"/>
      <c r="AX4696" s="23"/>
      <c r="AY4696" s="23"/>
      <c r="AZ4696" s="23"/>
      <c r="BA4696" s="23"/>
      <c r="BB4696" s="23"/>
      <c r="BC4696" s="23"/>
      <c r="BD4696" s="23"/>
      <c r="BE4696" s="23"/>
      <c r="BF4696" s="23"/>
    </row>
    <row r="4697" spans="40:58">
      <c r="AN4697" s="23"/>
      <c r="AO4697" s="23"/>
      <c r="AP4697" s="23"/>
      <c r="AQ4697" s="23"/>
      <c r="AR4697" s="23"/>
      <c r="AS4697" s="23"/>
      <c r="AT4697" s="23"/>
      <c r="AU4697" s="23"/>
      <c r="AV4697" s="23"/>
      <c r="AW4697" s="23"/>
      <c r="AX4697" s="23"/>
      <c r="AY4697" s="23"/>
      <c r="AZ4697" s="23"/>
      <c r="BA4697" s="23"/>
      <c r="BB4697" s="23"/>
      <c r="BC4697" s="23"/>
      <c r="BD4697" s="23"/>
      <c r="BE4697" s="23"/>
      <c r="BF4697" s="23"/>
    </row>
    <row r="4698" spans="40:58">
      <c r="AN4698" s="23"/>
      <c r="AO4698" s="23"/>
      <c r="AP4698" s="23"/>
      <c r="AQ4698" s="23"/>
      <c r="AR4698" s="23"/>
      <c r="AS4698" s="23"/>
      <c r="AT4698" s="23"/>
      <c r="AU4698" s="23"/>
      <c r="AV4698" s="23"/>
      <c r="AW4698" s="23"/>
      <c r="AX4698" s="23"/>
      <c r="AY4698" s="23"/>
      <c r="AZ4698" s="23"/>
      <c r="BA4698" s="23"/>
      <c r="BB4698" s="23"/>
      <c r="BC4698" s="23"/>
      <c r="BD4698" s="23"/>
      <c r="BE4698" s="23"/>
      <c r="BF4698" s="23"/>
    </row>
    <row r="4699" spans="40:58">
      <c r="AN4699" s="23"/>
      <c r="AO4699" s="23"/>
      <c r="AP4699" s="23"/>
      <c r="AQ4699" s="23"/>
      <c r="AR4699" s="23"/>
      <c r="AS4699" s="23"/>
      <c r="AT4699" s="23"/>
      <c r="AU4699" s="23"/>
      <c r="AV4699" s="23"/>
      <c r="AW4699" s="23"/>
      <c r="AX4699" s="23"/>
      <c r="AY4699" s="23"/>
      <c r="AZ4699" s="23"/>
      <c r="BA4699" s="23"/>
      <c r="BB4699" s="23"/>
      <c r="BC4699" s="23"/>
      <c r="BD4699" s="23"/>
      <c r="BE4699" s="23"/>
      <c r="BF4699" s="23"/>
    </row>
    <row r="4700" spans="40:58">
      <c r="AN4700" s="23"/>
      <c r="AO4700" s="23"/>
      <c r="AP4700" s="23"/>
      <c r="AQ4700" s="23"/>
      <c r="AR4700" s="23"/>
      <c r="AS4700" s="23"/>
      <c r="AT4700" s="23"/>
      <c r="AU4700" s="23"/>
      <c r="AV4700" s="23"/>
      <c r="AW4700" s="23"/>
      <c r="AX4700" s="23"/>
      <c r="AY4700" s="23"/>
      <c r="AZ4700" s="23"/>
      <c r="BA4700" s="23"/>
      <c r="BB4700" s="23"/>
      <c r="BC4700" s="23"/>
      <c r="BD4700" s="23"/>
      <c r="BE4700" s="23"/>
      <c r="BF4700" s="23"/>
    </row>
    <row r="4701" spans="40:58">
      <c r="AN4701" s="23"/>
      <c r="AO4701" s="23"/>
      <c r="AP4701" s="23"/>
      <c r="AQ4701" s="23"/>
      <c r="AR4701" s="23"/>
      <c r="AS4701" s="23"/>
      <c r="AT4701" s="23"/>
      <c r="AU4701" s="23"/>
      <c r="AV4701" s="23"/>
      <c r="AW4701" s="23"/>
      <c r="AX4701" s="23"/>
      <c r="AY4701" s="23"/>
      <c r="AZ4701" s="23"/>
      <c r="BA4701" s="23"/>
      <c r="BB4701" s="23"/>
      <c r="BC4701" s="23"/>
      <c r="BD4701" s="23"/>
      <c r="BE4701" s="23"/>
      <c r="BF4701" s="23"/>
    </row>
    <row r="4702" spans="40:58">
      <c r="AN4702" s="23"/>
      <c r="AO4702" s="23"/>
      <c r="AP4702" s="23"/>
      <c r="AQ4702" s="23"/>
      <c r="AR4702" s="23"/>
      <c r="AS4702" s="23"/>
      <c r="AT4702" s="23"/>
      <c r="AU4702" s="23"/>
      <c r="AV4702" s="23"/>
      <c r="AW4702" s="23"/>
      <c r="AX4702" s="23"/>
      <c r="AY4702" s="23"/>
      <c r="AZ4702" s="23"/>
      <c r="BA4702" s="23"/>
      <c r="BB4702" s="23"/>
      <c r="BC4702" s="23"/>
      <c r="BD4702" s="23"/>
      <c r="BE4702" s="23"/>
      <c r="BF4702" s="23"/>
    </row>
    <row r="4703" spans="40:58">
      <c r="AN4703" s="23"/>
      <c r="AO4703" s="23"/>
      <c r="AP4703" s="23"/>
      <c r="AQ4703" s="23"/>
      <c r="AR4703" s="23"/>
      <c r="AS4703" s="23"/>
      <c r="AT4703" s="23"/>
      <c r="AU4703" s="23"/>
      <c r="AV4703" s="23"/>
      <c r="AW4703" s="23"/>
      <c r="AX4703" s="23"/>
      <c r="AY4703" s="23"/>
      <c r="AZ4703" s="23"/>
      <c r="BA4703" s="23"/>
      <c r="BB4703" s="23"/>
      <c r="BC4703" s="23"/>
      <c r="BD4703" s="23"/>
      <c r="BE4703" s="23"/>
      <c r="BF4703" s="23"/>
    </row>
    <row r="4704" spans="40:58">
      <c r="AN4704" s="23"/>
      <c r="AO4704" s="23"/>
      <c r="AP4704" s="23"/>
      <c r="AQ4704" s="23"/>
      <c r="AR4704" s="23"/>
      <c r="AS4704" s="23"/>
      <c r="AT4704" s="23"/>
      <c r="AU4704" s="23"/>
      <c r="AV4704" s="23"/>
      <c r="AW4704" s="23"/>
      <c r="AX4704" s="23"/>
      <c r="AY4704" s="23"/>
      <c r="AZ4704" s="23"/>
      <c r="BA4704" s="23"/>
      <c r="BB4704" s="23"/>
      <c r="BC4704" s="23"/>
      <c r="BD4704" s="23"/>
      <c r="BE4704" s="23"/>
      <c r="BF4704" s="23"/>
    </row>
    <row r="4705" spans="40:58">
      <c r="AN4705" s="23"/>
      <c r="AO4705" s="23"/>
      <c r="AP4705" s="23"/>
      <c r="AQ4705" s="23"/>
      <c r="AR4705" s="23"/>
      <c r="AS4705" s="23"/>
      <c r="AT4705" s="23"/>
      <c r="AU4705" s="23"/>
      <c r="AV4705" s="23"/>
      <c r="AW4705" s="23"/>
      <c r="AX4705" s="23"/>
      <c r="AY4705" s="23"/>
      <c r="AZ4705" s="23"/>
      <c r="BA4705" s="23"/>
      <c r="BB4705" s="23"/>
      <c r="BC4705" s="23"/>
      <c r="BD4705" s="23"/>
      <c r="BE4705" s="23"/>
      <c r="BF4705" s="23"/>
    </row>
    <row r="4706" spans="40:58">
      <c r="AN4706" s="23"/>
      <c r="AO4706" s="23"/>
      <c r="AP4706" s="23"/>
      <c r="AQ4706" s="23"/>
      <c r="AR4706" s="23"/>
      <c r="AS4706" s="23"/>
      <c r="AT4706" s="23"/>
      <c r="AU4706" s="23"/>
      <c r="AV4706" s="23"/>
      <c r="AW4706" s="23"/>
      <c r="AX4706" s="23"/>
      <c r="AY4706" s="23"/>
      <c r="AZ4706" s="23"/>
      <c r="BA4706" s="23"/>
      <c r="BB4706" s="23"/>
      <c r="BC4706" s="23"/>
      <c r="BD4706" s="23"/>
      <c r="BE4706" s="23"/>
      <c r="BF4706" s="23"/>
    </row>
    <row r="4707" spans="40:58">
      <c r="AN4707" s="23"/>
      <c r="AO4707" s="23"/>
      <c r="AP4707" s="23"/>
      <c r="AQ4707" s="23"/>
      <c r="AR4707" s="23"/>
      <c r="AS4707" s="23"/>
      <c r="AT4707" s="23"/>
      <c r="AU4707" s="23"/>
      <c r="AV4707" s="23"/>
      <c r="AW4707" s="23"/>
      <c r="AX4707" s="23"/>
      <c r="AY4707" s="23"/>
      <c r="AZ4707" s="23"/>
      <c r="BA4707" s="23"/>
      <c r="BB4707" s="23"/>
      <c r="BC4707" s="23"/>
      <c r="BD4707" s="23"/>
      <c r="BE4707" s="23"/>
      <c r="BF4707" s="23"/>
    </row>
    <row r="4708" spans="40:58">
      <c r="AN4708" s="23"/>
      <c r="AO4708" s="23"/>
      <c r="AP4708" s="23"/>
      <c r="AQ4708" s="23"/>
      <c r="AR4708" s="23"/>
      <c r="AS4708" s="23"/>
      <c r="AT4708" s="23"/>
      <c r="AU4708" s="23"/>
      <c r="AV4708" s="23"/>
      <c r="AW4708" s="23"/>
      <c r="AX4708" s="23"/>
      <c r="AY4708" s="23"/>
      <c r="AZ4708" s="23"/>
      <c r="BA4708" s="23"/>
      <c r="BB4708" s="23"/>
      <c r="BC4708" s="23"/>
      <c r="BD4708" s="23"/>
      <c r="BE4708" s="23"/>
      <c r="BF4708" s="23"/>
    </row>
    <row r="4709" spans="40:58">
      <c r="AN4709" s="23"/>
      <c r="AO4709" s="23"/>
      <c r="AP4709" s="23"/>
      <c r="AQ4709" s="23"/>
      <c r="AR4709" s="23"/>
      <c r="AS4709" s="23"/>
      <c r="AT4709" s="23"/>
      <c r="AU4709" s="23"/>
      <c r="AV4709" s="23"/>
      <c r="AW4709" s="23"/>
      <c r="AX4709" s="23"/>
      <c r="AY4709" s="23"/>
      <c r="AZ4709" s="23"/>
      <c r="BA4709" s="23"/>
      <c r="BB4709" s="23"/>
      <c r="BC4709" s="23"/>
      <c r="BD4709" s="23"/>
      <c r="BE4709" s="23"/>
      <c r="BF4709" s="23"/>
    </row>
    <row r="4710" spans="40:58">
      <c r="AN4710" s="23"/>
      <c r="AO4710" s="23"/>
      <c r="AP4710" s="23"/>
      <c r="AQ4710" s="23"/>
      <c r="AR4710" s="23"/>
      <c r="AS4710" s="23"/>
      <c r="AT4710" s="23"/>
      <c r="AU4710" s="23"/>
      <c r="AV4710" s="23"/>
      <c r="AW4710" s="23"/>
      <c r="AX4710" s="23"/>
      <c r="AY4710" s="23"/>
      <c r="AZ4710" s="23"/>
      <c r="BA4710" s="23"/>
      <c r="BB4710" s="23"/>
      <c r="BC4710" s="23"/>
      <c r="BD4710" s="23"/>
      <c r="BE4710" s="23"/>
      <c r="BF4710" s="23"/>
    </row>
    <row r="4711" spans="40:58">
      <c r="AN4711" s="23"/>
      <c r="AO4711" s="23"/>
      <c r="AP4711" s="23"/>
      <c r="AQ4711" s="23"/>
      <c r="AR4711" s="23"/>
      <c r="AS4711" s="23"/>
      <c r="AT4711" s="23"/>
      <c r="AU4711" s="23"/>
      <c r="AV4711" s="23"/>
      <c r="AW4711" s="23"/>
      <c r="AX4711" s="23"/>
      <c r="AY4711" s="23"/>
      <c r="AZ4711" s="23"/>
      <c r="BA4711" s="23"/>
      <c r="BB4711" s="23"/>
      <c r="BC4711" s="23"/>
      <c r="BD4711" s="23"/>
      <c r="BE4711" s="23"/>
      <c r="BF4711" s="23"/>
    </row>
    <row r="4712" spans="40:58">
      <c r="AN4712" s="23"/>
      <c r="AO4712" s="23"/>
      <c r="AP4712" s="23"/>
      <c r="AQ4712" s="23"/>
      <c r="AR4712" s="23"/>
      <c r="AS4712" s="23"/>
      <c r="AT4712" s="23"/>
      <c r="AU4712" s="23"/>
      <c r="AV4712" s="23"/>
      <c r="AW4712" s="23"/>
      <c r="AX4712" s="23"/>
      <c r="AY4712" s="23"/>
      <c r="AZ4712" s="23"/>
      <c r="BA4712" s="23"/>
      <c r="BB4712" s="23"/>
      <c r="BC4712" s="23"/>
      <c r="BD4712" s="23"/>
      <c r="BE4712" s="23"/>
      <c r="BF4712" s="23"/>
    </row>
    <row r="4713" spans="40:58">
      <c r="AN4713" s="23"/>
      <c r="AO4713" s="23"/>
      <c r="AP4713" s="23"/>
      <c r="AQ4713" s="23"/>
      <c r="AR4713" s="23"/>
      <c r="AS4713" s="23"/>
      <c r="AT4713" s="23"/>
      <c r="AU4713" s="23"/>
      <c r="AV4713" s="23"/>
      <c r="AW4713" s="23"/>
      <c r="AX4713" s="23"/>
      <c r="AY4713" s="23"/>
      <c r="AZ4713" s="23"/>
      <c r="BA4713" s="23"/>
      <c r="BB4713" s="23"/>
      <c r="BC4713" s="23"/>
      <c r="BD4713" s="23"/>
      <c r="BE4713" s="23"/>
      <c r="BF4713" s="23"/>
    </row>
    <row r="4714" spans="40:58">
      <c r="AN4714" s="23"/>
      <c r="AO4714" s="23"/>
      <c r="AP4714" s="23"/>
      <c r="AQ4714" s="23"/>
      <c r="AR4714" s="23"/>
      <c r="AS4714" s="23"/>
      <c r="AT4714" s="23"/>
      <c r="AU4714" s="23"/>
      <c r="AV4714" s="23"/>
      <c r="AW4714" s="23"/>
      <c r="AX4714" s="23"/>
      <c r="AY4714" s="23"/>
      <c r="AZ4714" s="23"/>
      <c r="BA4714" s="23"/>
      <c r="BB4714" s="23"/>
      <c r="BC4714" s="23"/>
      <c r="BD4714" s="23"/>
      <c r="BE4714" s="23"/>
      <c r="BF4714" s="23"/>
    </row>
    <row r="4715" spans="40:58">
      <c r="AN4715" s="23"/>
      <c r="AO4715" s="23"/>
      <c r="AP4715" s="23"/>
      <c r="AQ4715" s="23"/>
      <c r="AR4715" s="23"/>
      <c r="AS4715" s="23"/>
      <c r="AT4715" s="23"/>
      <c r="AU4715" s="23"/>
      <c r="AV4715" s="23"/>
      <c r="AW4715" s="23"/>
      <c r="AX4715" s="23"/>
      <c r="AY4715" s="23"/>
      <c r="AZ4715" s="23"/>
      <c r="BA4715" s="23"/>
      <c r="BB4715" s="23"/>
      <c r="BC4715" s="23"/>
      <c r="BD4715" s="23"/>
      <c r="BE4715" s="23"/>
      <c r="BF4715" s="23"/>
    </row>
    <row r="4716" spans="40:58">
      <c r="AN4716" s="23"/>
      <c r="AO4716" s="23"/>
      <c r="AP4716" s="23"/>
      <c r="AQ4716" s="23"/>
      <c r="AR4716" s="23"/>
      <c r="AS4716" s="23"/>
      <c r="AT4716" s="23"/>
      <c r="AU4716" s="23"/>
      <c r="AV4716" s="23"/>
      <c r="AW4716" s="23"/>
      <c r="AX4716" s="23"/>
      <c r="AY4716" s="23"/>
      <c r="AZ4716" s="23"/>
      <c r="BA4716" s="23"/>
      <c r="BB4716" s="23"/>
      <c r="BC4716" s="23"/>
      <c r="BD4716" s="23"/>
      <c r="BE4716" s="23"/>
      <c r="BF4716" s="23"/>
    </row>
    <row r="4717" spans="40:58">
      <c r="AN4717" s="23"/>
      <c r="AO4717" s="23"/>
      <c r="AP4717" s="23"/>
      <c r="AQ4717" s="23"/>
      <c r="AR4717" s="23"/>
      <c r="AS4717" s="23"/>
      <c r="AT4717" s="23"/>
      <c r="AU4717" s="23"/>
      <c r="AV4717" s="23"/>
      <c r="AW4717" s="23"/>
      <c r="AX4717" s="23"/>
      <c r="AY4717" s="23"/>
      <c r="AZ4717" s="23"/>
      <c r="BA4717" s="23"/>
      <c r="BB4717" s="23"/>
      <c r="BC4717" s="23"/>
      <c r="BD4717" s="23"/>
      <c r="BE4717" s="23"/>
      <c r="BF4717" s="23"/>
    </row>
    <row r="4718" spans="40:58">
      <c r="AN4718" s="23"/>
      <c r="AO4718" s="23"/>
      <c r="AP4718" s="23"/>
      <c r="AQ4718" s="23"/>
      <c r="AR4718" s="23"/>
      <c r="AS4718" s="23"/>
      <c r="AT4718" s="23"/>
      <c r="AU4718" s="23"/>
      <c r="AV4718" s="23"/>
      <c r="AW4718" s="23"/>
      <c r="AX4718" s="23"/>
      <c r="AY4718" s="23"/>
      <c r="AZ4718" s="23"/>
      <c r="BA4718" s="23"/>
      <c r="BB4718" s="23"/>
      <c r="BC4718" s="23"/>
      <c r="BD4718" s="23"/>
      <c r="BE4718" s="23"/>
      <c r="BF4718" s="23"/>
    </row>
    <row r="4719" spans="40:58">
      <c r="AN4719" s="23"/>
      <c r="AO4719" s="23"/>
      <c r="AP4719" s="23"/>
      <c r="AQ4719" s="23"/>
      <c r="AR4719" s="23"/>
      <c r="AS4719" s="23"/>
      <c r="AT4719" s="23"/>
      <c r="AU4719" s="23"/>
      <c r="AV4719" s="23"/>
      <c r="AW4719" s="23"/>
      <c r="AX4719" s="23"/>
      <c r="AY4719" s="23"/>
      <c r="AZ4719" s="23"/>
      <c r="BA4719" s="23"/>
      <c r="BB4719" s="23"/>
      <c r="BC4719" s="23"/>
      <c r="BD4719" s="23"/>
      <c r="BE4719" s="23"/>
      <c r="BF4719" s="23"/>
    </row>
    <row r="4720" spans="40:58">
      <c r="AN4720" s="23"/>
      <c r="AO4720" s="23"/>
      <c r="AP4720" s="23"/>
      <c r="AQ4720" s="23"/>
      <c r="AR4720" s="23"/>
      <c r="AS4720" s="23"/>
      <c r="AT4720" s="23"/>
      <c r="AU4720" s="23"/>
      <c r="AV4720" s="23"/>
      <c r="AW4720" s="23"/>
      <c r="AX4720" s="23"/>
      <c r="AY4720" s="23"/>
      <c r="AZ4720" s="23"/>
      <c r="BA4720" s="23"/>
      <c r="BB4720" s="23"/>
      <c r="BC4720" s="23"/>
      <c r="BD4720" s="23"/>
      <c r="BE4720" s="23"/>
      <c r="BF4720" s="23"/>
    </row>
    <row r="4721" spans="40:58">
      <c r="AN4721" s="23"/>
      <c r="AO4721" s="23"/>
      <c r="AP4721" s="23"/>
      <c r="AQ4721" s="23"/>
      <c r="AR4721" s="23"/>
      <c r="AS4721" s="23"/>
      <c r="AT4721" s="23"/>
      <c r="AU4721" s="23"/>
      <c r="AV4721" s="23"/>
      <c r="AW4721" s="23"/>
      <c r="AX4721" s="23"/>
      <c r="AY4721" s="23"/>
      <c r="AZ4721" s="23"/>
      <c r="BA4721" s="23"/>
      <c r="BB4721" s="23"/>
      <c r="BC4721" s="23"/>
      <c r="BD4721" s="23"/>
      <c r="BE4721" s="23"/>
      <c r="BF4721" s="23"/>
    </row>
    <row r="4722" spans="40:58">
      <c r="AN4722" s="23"/>
      <c r="AO4722" s="23"/>
      <c r="AP4722" s="23"/>
      <c r="AQ4722" s="23"/>
      <c r="AR4722" s="23"/>
      <c r="AS4722" s="23"/>
      <c r="AT4722" s="23"/>
      <c r="AU4722" s="23"/>
      <c r="AV4722" s="23"/>
      <c r="AW4722" s="23"/>
      <c r="AX4722" s="23"/>
      <c r="AY4722" s="23"/>
      <c r="AZ4722" s="23"/>
      <c r="BA4722" s="23"/>
      <c r="BB4722" s="23"/>
      <c r="BC4722" s="23"/>
      <c r="BD4722" s="23"/>
      <c r="BE4722" s="23"/>
      <c r="BF4722" s="23"/>
    </row>
    <row r="4723" spans="40:58">
      <c r="AN4723" s="23"/>
      <c r="AO4723" s="23"/>
      <c r="AP4723" s="23"/>
      <c r="AQ4723" s="23"/>
      <c r="AR4723" s="23"/>
      <c r="AS4723" s="23"/>
      <c r="AT4723" s="23"/>
      <c r="AU4723" s="23"/>
      <c r="AV4723" s="23"/>
      <c r="AW4723" s="23"/>
      <c r="AX4723" s="23"/>
      <c r="AY4723" s="23"/>
      <c r="AZ4723" s="23"/>
      <c r="BA4723" s="23"/>
      <c r="BB4723" s="23"/>
      <c r="BC4723" s="23"/>
      <c r="BD4723" s="23"/>
      <c r="BE4723" s="23"/>
      <c r="BF4723" s="23"/>
    </row>
    <row r="4724" spans="40:58">
      <c r="AN4724" s="23"/>
      <c r="AO4724" s="23"/>
      <c r="AP4724" s="23"/>
      <c r="AQ4724" s="23"/>
      <c r="AR4724" s="23"/>
      <c r="AS4724" s="23"/>
      <c r="AT4724" s="23"/>
      <c r="AU4724" s="23"/>
      <c r="AV4724" s="23"/>
      <c r="AW4724" s="23"/>
      <c r="AX4724" s="23"/>
      <c r="AY4724" s="23"/>
      <c r="AZ4724" s="23"/>
      <c r="BA4724" s="23"/>
      <c r="BB4724" s="23"/>
      <c r="BC4724" s="23"/>
      <c r="BD4724" s="23"/>
      <c r="BE4724" s="23"/>
      <c r="BF4724" s="23"/>
    </row>
    <row r="4725" spans="40:58">
      <c r="AN4725" s="23"/>
      <c r="AO4725" s="23"/>
      <c r="AP4725" s="23"/>
      <c r="AQ4725" s="23"/>
      <c r="AR4725" s="23"/>
      <c r="AS4725" s="23"/>
      <c r="AT4725" s="23"/>
      <c r="AU4725" s="23"/>
      <c r="AV4725" s="23"/>
      <c r="AW4725" s="23"/>
      <c r="AX4725" s="23"/>
      <c r="AY4725" s="23"/>
      <c r="AZ4725" s="23"/>
      <c r="BA4725" s="23"/>
      <c r="BB4725" s="23"/>
      <c r="BC4725" s="23"/>
      <c r="BD4725" s="23"/>
      <c r="BE4725" s="23"/>
      <c r="BF4725" s="23"/>
    </row>
    <row r="4726" spans="40:58">
      <c r="AN4726" s="23"/>
      <c r="AO4726" s="23"/>
      <c r="AP4726" s="23"/>
      <c r="AQ4726" s="23"/>
      <c r="AR4726" s="23"/>
      <c r="AS4726" s="23"/>
      <c r="AT4726" s="23"/>
      <c r="AU4726" s="23"/>
      <c r="AV4726" s="23"/>
      <c r="AW4726" s="23"/>
      <c r="AX4726" s="23"/>
      <c r="AY4726" s="23"/>
      <c r="AZ4726" s="23"/>
      <c r="BA4726" s="23"/>
      <c r="BB4726" s="23"/>
      <c r="BC4726" s="23"/>
      <c r="BD4726" s="23"/>
      <c r="BE4726" s="23"/>
      <c r="BF4726" s="23"/>
    </row>
    <row r="4727" spans="40:58">
      <c r="AN4727" s="23"/>
      <c r="AO4727" s="23"/>
      <c r="AP4727" s="23"/>
      <c r="AQ4727" s="23"/>
      <c r="AR4727" s="23"/>
      <c r="AS4727" s="23"/>
      <c r="AT4727" s="23"/>
      <c r="AU4727" s="23"/>
      <c r="AV4727" s="23"/>
      <c r="AW4727" s="23"/>
      <c r="AX4727" s="23"/>
      <c r="AY4727" s="23"/>
      <c r="AZ4727" s="23"/>
      <c r="BA4727" s="23"/>
      <c r="BB4727" s="23"/>
      <c r="BC4727" s="23"/>
      <c r="BD4727" s="23"/>
      <c r="BE4727" s="23"/>
      <c r="BF4727" s="23"/>
    </row>
    <row r="4728" spans="40:58">
      <c r="AN4728" s="23"/>
      <c r="AO4728" s="23"/>
      <c r="AP4728" s="23"/>
      <c r="AQ4728" s="23"/>
      <c r="AR4728" s="23"/>
      <c r="AS4728" s="23"/>
      <c r="AT4728" s="23"/>
      <c r="AU4728" s="23"/>
      <c r="AV4728" s="23"/>
      <c r="AW4728" s="23"/>
      <c r="AX4728" s="23"/>
      <c r="AY4728" s="23"/>
      <c r="AZ4728" s="23"/>
      <c r="BA4728" s="23"/>
      <c r="BB4728" s="23"/>
      <c r="BC4728" s="23"/>
      <c r="BD4728" s="23"/>
      <c r="BE4728" s="23"/>
      <c r="BF4728" s="23"/>
    </row>
    <row r="4729" spans="40:58">
      <c r="AN4729" s="23"/>
      <c r="AO4729" s="23"/>
      <c r="AP4729" s="23"/>
      <c r="AQ4729" s="23"/>
      <c r="AR4729" s="23"/>
      <c r="AS4729" s="23"/>
      <c r="AT4729" s="23"/>
      <c r="AU4729" s="23"/>
      <c r="AV4729" s="23"/>
      <c r="AW4729" s="23"/>
      <c r="AX4729" s="23"/>
      <c r="AY4729" s="23"/>
      <c r="AZ4729" s="23"/>
      <c r="BA4729" s="23"/>
      <c r="BB4729" s="23"/>
      <c r="BC4729" s="23"/>
      <c r="BD4729" s="23"/>
      <c r="BE4729" s="23"/>
      <c r="BF4729" s="23"/>
    </row>
    <row r="4730" spans="40:58">
      <c r="AN4730" s="23"/>
      <c r="AO4730" s="23"/>
      <c r="AP4730" s="23"/>
      <c r="AQ4730" s="23"/>
      <c r="AR4730" s="23"/>
      <c r="AS4730" s="23"/>
      <c r="AT4730" s="23"/>
      <c r="AU4730" s="23"/>
      <c r="AV4730" s="23"/>
      <c r="AW4730" s="23"/>
      <c r="AX4730" s="23"/>
      <c r="AY4730" s="23"/>
      <c r="AZ4730" s="23"/>
      <c r="BA4730" s="23"/>
      <c r="BB4730" s="23"/>
      <c r="BC4730" s="23"/>
      <c r="BD4730" s="23"/>
      <c r="BE4730" s="23"/>
      <c r="BF4730" s="23"/>
    </row>
    <row r="4731" spans="40:58">
      <c r="AN4731" s="23"/>
      <c r="AO4731" s="23"/>
      <c r="AP4731" s="23"/>
      <c r="AQ4731" s="23"/>
      <c r="AR4731" s="23"/>
      <c r="AS4731" s="23"/>
      <c r="AT4731" s="23"/>
      <c r="AU4731" s="23"/>
      <c r="AV4731" s="23"/>
      <c r="AW4731" s="23"/>
      <c r="AX4731" s="23"/>
      <c r="AY4731" s="23"/>
      <c r="AZ4731" s="23"/>
      <c r="BA4731" s="23"/>
      <c r="BB4731" s="23"/>
      <c r="BC4731" s="23"/>
      <c r="BD4731" s="23"/>
      <c r="BE4731" s="23"/>
      <c r="BF4731" s="23"/>
    </row>
    <row r="4732" spans="40:58">
      <c r="AN4732" s="23"/>
      <c r="AO4732" s="23"/>
      <c r="AP4732" s="23"/>
      <c r="AQ4732" s="23"/>
      <c r="AR4732" s="23"/>
      <c r="AS4732" s="23"/>
      <c r="AT4732" s="23"/>
      <c r="AU4732" s="23"/>
      <c r="AV4732" s="23"/>
      <c r="AW4732" s="23"/>
      <c r="AX4732" s="23"/>
      <c r="AY4732" s="23"/>
      <c r="AZ4732" s="23"/>
      <c r="BA4732" s="23"/>
      <c r="BB4732" s="23"/>
      <c r="BC4732" s="23"/>
      <c r="BD4732" s="23"/>
      <c r="BE4732" s="23"/>
      <c r="BF4732" s="23"/>
    </row>
    <row r="4733" spans="40:58">
      <c r="AN4733" s="23"/>
      <c r="AO4733" s="23"/>
      <c r="AP4733" s="23"/>
      <c r="AQ4733" s="23"/>
      <c r="AR4733" s="23"/>
      <c r="AS4733" s="23"/>
      <c r="AT4733" s="23"/>
      <c r="AU4733" s="23"/>
      <c r="AV4733" s="23"/>
      <c r="AW4733" s="23"/>
      <c r="AX4733" s="23"/>
      <c r="AY4733" s="23"/>
      <c r="AZ4733" s="23"/>
      <c r="BA4733" s="23"/>
      <c r="BB4733" s="23"/>
      <c r="BC4733" s="23"/>
      <c r="BD4733" s="23"/>
      <c r="BE4733" s="23"/>
      <c r="BF4733" s="23"/>
    </row>
    <row r="4734" spans="40:58">
      <c r="AN4734" s="23"/>
      <c r="AO4734" s="23"/>
      <c r="AP4734" s="23"/>
      <c r="AQ4734" s="23"/>
      <c r="AR4734" s="23"/>
      <c r="AS4734" s="23"/>
      <c r="AT4734" s="23"/>
      <c r="AU4734" s="23"/>
      <c r="AV4734" s="23"/>
      <c r="AW4734" s="23"/>
      <c r="AX4734" s="23"/>
      <c r="AY4734" s="23"/>
      <c r="AZ4734" s="23"/>
      <c r="BA4734" s="23"/>
      <c r="BB4734" s="23"/>
      <c r="BC4734" s="23"/>
      <c r="BD4734" s="23"/>
      <c r="BE4734" s="23"/>
      <c r="BF4734" s="23"/>
    </row>
    <row r="4735" spans="40:58">
      <c r="AN4735" s="23"/>
      <c r="AO4735" s="23"/>
      <c r="AP4735" s="23"/>
      <c r="AQ4735" s="23"/>
      <c r="AR4735" s="23"/>
      <c r="AS4735" s="23"/>
      <c r="AT4735" s="23"/>
      <c r="AU4735" s="23"/>
      <c r="AV4735" s="23"/>
      <c r="AW4735" s="23"/>
      <c r="AX4735" s="23"/>
      <c r="AY4735" s="23"/>
      <c r="AZ4735" s="23"/>
      <c r="BA4735" s="23"/>
      <c r="BB4735" s="23"/>
      <c r="BC4735" s="23"/>
      <c r="BD4735" s="23"/>
      <c r="BE4735" s="23"/>
      <c r="BF4735" s="23"/>
    </row>
    <row r="4736" spans="40:58">
      <c r="AN4736" s="23"/>
      <c r="AO4736" s="23"/>
      <c r="AP4736" s="23"/>
      <c r="AQ4736" s="23"/>
      <c r="AR4736" s="23"/>
      <c r="AS4736" s="23"/>
      <c r="AT4736" s="23"/>
      <c r="AU4736" s="23"/>
      <c r="AV4736" s="23"/>
      <c r="AW4736" s="23"/>
      <c r="AX4736" s="23"/>
      <c r="AY4736" s="23"/>
      <c r="AZ4736" s="23"/>
      <c r="BA4736" s="23"/>
      <c r="BB4736" s="23"/>
      <c r="BC4736" s="23"/>
      <c r="BD4736" s="23"/>
      <c r="BE4736" s="23"/>
      <c r="BF4736" s="23"/>
    </row>
    <row r="4737" spans="40:58">
      <c r="AN4737" s="23"/>
      <c r="AO4737" s="23"/>
      <c r="AP4737" s="23"/>
      <c r="AQ4737" s="23"/>
      <c r="AR4737" s="23"/>
      <c r="AS4737" s="23"/>
      <c r="AT4737" s="23"/>
      <c r="AU4737" s="23"/>
      <c r="AV4737" s="23"/>
      <c r="AW4737" s="23"/>
      <c r="AX4737" s="23"/>
      <c r="AY4737" s="23"/>
      <c r="AZ4737" s="23"/>
      <c r="BA4737" s="23"/>
      <c r="BB4737" s="23"/>
      <c r="BC4737" s="23"/>
      <c r="BD4737" s="23"/>
      <c r="BE4737" s="23"/>
      <c r="BF4737" s="23"/>
    </row>
    <row r="4738" spans="40:58">
      <c r="AN4738" s="23"/>
      <c r="AO4738" s="23"/>
      <c r="AP4738" s="23"/>
      <c r="AQ4738" s="23"/>
      <c r="AR4738" s="23"/>
      <c r="AS4738" s="23"/>
      <c r="AT4738" s="23"/>
      <c r="AU4738" s="23"/>
      <c r="AV4738" s="23"/>
      <c r="AW4738" s="23"/>
      <c r="AX4738" s="23"/>
      <c r="AY4738" s="23"/>
      <c r="AZ4738" s="23"/>
      <c r="BA4738" s="23"/>
      <c r="BB4738" s="23"/>
      <c r="BC4738" s="23"/>
      <c r="BD4738" s="23"/>
      <c r="BE4738" s="23"/>
      <c r="BF4738" s="23"/>
    </row>
    <row r="4739" spans="40:58">
      <c r="AN4739" s="23"/>
      <c r="AO4739" s="23"/>
      <c r="AP4739" s="23"/>
      <c r="AQ4739" s="23"/>
      <c r="AR4739" s="23"/>
      <c r="AS4739" s="23"/>
      <c r="AT4739" s="23"/>
      <c r="AU4739" s="23"/>
      <c r="AV4739" s="23"/>
      <c r="AW4739" s="23"/>
      <c r="AX4739" s="23"/>
      <c r="AY4739" s="23"/>
      <c r="AZ4739" s="23"/>
      <c r="BA4739" s="23"/>
      <c r="BB4739" s="23"/>
      <c r="BC4739" s="23"/>
      <c r="BD4739" s="23"/>
      <c r="BE4739" s="23"/>
      <c r="BF4739" s="23"/>
    </row>
    <row r="4740" spans="40:58">
      <c r="AN4740" s="23"/>
      <c r="AO4740" s="23"/>
      <c r="AP4740" s="23"/>
      <c r="AQ4740" s="23"/>
      <c r="AR4740" s="23"/>
      <c r="AS4740" s="23"/>
      <c r="AT4740" s="23"/>
      <c r="AU4740" s="23"/>
      <c r="AV4740" s="23"/>
      <c r="AW4740" s="23"/>
      <c r="AX4740" s="23"/>
      <c r="AY4740" s="23"/>
      <c r="AZ4740" s="23"/>
      <c r="BA4740" s="23"/>
      <c r="BB4740" s="23"/>
      <c r="BC4740" s="23"/>
      <c r="BD4740" s="23"/>
      <c r="BE4740" s="23"/>
      <c r="BF4740" s="23"/>
    </row>
    <row r="4741" spans="40:58">
      <c r="AN4741" s="23"/>
      <c r="AO4741" s="23"/>
      <c r="AP4741" s="23"/>
      <c r="AQ4741" s="23"/>
      <c r="AR4741" s="23"/>
      <c r="AS4741" s="23"/>
      <c r="AT4741" s="23"/>
      <c r="AU4741" s="23"/>
      <c r="AV4741" s="23"/>
      <c r="AW4741" s="23"/>
      <c r="AX4741" s="23"/>
      <c r="AY4741" s="23"/>
      <c r="AZ4741" s="23"/>
      <c r="BA4741" s="23"/>
      <c r="BB4741" s="23"/>
      <c r="BC4741" s="23"/>
      <c r="BD4741" s="23"/>
      <c r="BE4741" s="23"/>
      <c r="BF4741" s="23"/>
    </row>
    <row r="4742" spans="40:58">
      <c r="AN4742" s="23"/>
      <c r="AO4742" s="23"/>
      <c r="AP4742" s="23"/>
      <c r="AQ4742" s="23"/>
      <c r="AR4742" s="23"/>
      <c r="AS4742" s="23"/>
      <c r="AT4742" s="23"/>
      <c r="AU4742" s="23"/>
      <c r="AV4742" s="23"/>
      <c r="AW4742" s="23"/>
      <c r="AX4742" s="23"/>
      <c r="AY4742" s="23"/>
      <c r="AZ4742" s="23"/>
      <c r="BA4742" s="23"/>
      <c r="BB4742" s="23"/>
      <c r="BC4742" s="23"/>
      <c r="BD4742" s="23"/>
      <c r="BE4742" s="23"/>
      <c r="BF4742" s="23"/>
    </row>
    <row r="4743" spans="40:58">
      <c r="AN4743" s="23"/>
      <c r="AO4743" s="23"/>
      <c r="AP4743" s="23"/>
      <c r="AQ4743" s="23"/>
      <c r="AR4743" s="23"/>
      <c r="AS4743" s="23"/>
      <c r="AT4743" s="23"/>
      <c r="AU4743" s="23"/>
      <c r="AV4743" s="23"/>
      <c r="AW4743" s="23"/>
      <c r="AX4743" s="23"/>
      <c r="AY4743" s="23"/>
      <c r="AZ4743" s="23"/>
      <c r="BA4743" s="23"/>
      <c r="BB4743" s="23"/>
      <c r="BC4743" s="23"/>
      <c r="BD4743" s="23"/>
      <c r="BE4743" s="23"/>
      <c r="BF4743" s="23"/>
    </row>
    <row r="4744" spans="40:58">
      <c r="AN4744" s="23"/>
      <c r="AO4744" s="23"/>
      <c r="AP4744" s="23"/>
      <c r="AQ4744" s="23"/>
      <c r="AR4744" s="23"/>
      <c r="AS4744" s="23"/>
      <c r="AT4744" s="23"/>
      <c r="AU4744" s="23"/>
      <c r="AV4744" s="23"/>
      <c r="AW4744" s="23"/>
      <c r="AX4744" s="23"/>
      <c r="AY4744" s="23"/>
      <c r="AZ4744" s="23"/>
      <c r="BA4744" s="23"/>
      <c r="BB4744" s="23"/>
      <c r="BC4744" s="23"/>
      <c r="BD4744" s="23"/>
      <c r="BE4744" s="23"/>
      <c r="BF4744" s="23"/>
    </row>
    <row r="4745" spans="40:58">
      <c r="AN4745" s="23"/>
      <c r="AO4745" s="23"/>
      <c r="AP4745" s="23"/>
      <c r="AQ4745" s="23"/>
      <c r="AR4745" s="23"/>
      <c r="AS4745" s="23"/>
      <c r="AT4745" s="23"/>
      <c r="AU4745" s="23"/>
      <c r="AV4745" s="23"/>
      <c r="AW4745" s="23"/>
      <c r="AX4745" s="23"/>
      <c r="AY4745" s="23"/>
      <c r="AZ4745" s="23"/>
      <c r="BA4745" s="23"/>
      <c r="BB4745" s="23"/>
      <c r="BC4745" s="23"/>
      <c r="BD4745" s="23"/>
      <c r="BE4745" s="23"/>
      <c r="BF4745" s="23"/>
    </row>
    <row r="4746" spans="40:58">
      <c r="AN4746" s="23"/>
      <c r="AO4746" s="23"/>
      <c r="AP4746" s="23"/>
      <c r="AQ4746" s="23"/>
      <c r="AR4746" s="23"/>
      <c r="AS4746" s="23"/>
      <c r="AT4746" s="23"/>
      <c r="AU4746" s="23"/>
      <c r="AV4746" s="23"/>
      <c r="AW4746" s="23"/>
      <c r="AX4746" s="23"/>
      <c r="AY4746" s="23"/>
      <c r="AZ4746" s="23"/>
      <c r="BA4746" s="23"/>
      <c r="BB4746" s="23"/>
      <c r="BC4746" s="23"/>
      <c r="BD4746" s="23"/>
      <c r="BE4746" s="23"/>
      <c r="BF4746" s="23"/>
    </row>
    <row r="4747" spans="40:58">
      <c r="AN4747" s="23"/>
      <c r="AO4747" s="23"/>
      <c r="AP4747" s="23"/>
      <c r="AQ4747" s="23"/>
      <c r="AR4747" s="23"/>
      <c r="AS4747" s="23"/>
      <c r="AT4747" s="23"/>
      <c r="AU4747" s="23"/>
      <c r="AV4747" s="23"/>
      <c r="AW4747" s="23"/>
      <c r="AX4747" s="23"/>
      <c r="AY4747" s="23"/>
      <c r="AZ4747" s="23"/>
      <c r="BA4747" s="23"/>
      <c r="BB4747" s="23"/>
      <c r="BC4747" s="23"/>
      <c r="BD4747" s="23"/>
      <c r="BE4747" s="23"/>
      <c r="BF4747" s="23"/>
    </row>
    <row r="4748" spans="40:58">
      <c r="AN4748" s="23"/>
      <c r="AO4748" s="23"/>
      <c r="AP4748" s="23"/>
      <c r="AQ4748" s="23"/>
      <c r="AR4748" s="23"/>
      <c r="AS4748" s="23"/>
      <c r="AT4748" s="23"/>
      <c r="AU4748" s="23"/>
      <c r="AV4748" s="23"/>
      <c r="AW4748" s="23"/>
      <c r="AX4748" s="23"/>
      <c r="AY4748" s="23"/>
      <c r="AZ4748" s="23"/>
      <c r="BA4748" s="23"/>
      <c r="BB4748" s="23"/>
      <c r="BC4748" s="23"/>
      <c r="BD4748" s="23"/>
      <c r="BE4748" s="23"/>
      <c r="BF4748" s="23"/>
    </row>
    <row r="4749" spans="40:58">
      <c r="AN4749" s="23"/>
      <c r="AO4749" s="23"/>
      <c r="AP4749" s="23"/>
      <c r="AQ4749" s="23"/>
      <c r="AR4749" s="23"/>
      <c r="AS4749" s="23"/>
      <c r="AT4749" s="23"/>
      <c r="AU4749" s="23"/>
      <c r="AV4749" s="23"/>
      <c r="AW4749" s="23"/>
      <c r="AX4749" s="23"/>
      <c r="AY4749" s="23"/>
      <c r="AZ4749" s="23"/>
      <c r="BA4749" s="23"/>
      <c r="BB4749" s="23"/>
      <c r="BC4749" s="23"/>
      <c r="BD4749" s="23"/>
      <c r="BE4749" s="23"/>
      <c r="BF4749" s="23"/>
    </row>
    <row r="4750" spans="40:58">
      <c r="AN4750" s="23"/>
      <c r="AO4750" s="23"/>
      <c r="AP4750" s="23"/>
      <c r="AQ4750" s="23"/>
      <c r="AR4750" s="23"/>
      <c r="AS4750" s="23"/>
      <c r="AT4750" s="23"/>
      <c r="AU4750" s="23"/>
      <c r="AV4750" s="23"/>
      <c r="AW4750" s="23"/>
      <c r="AX4750" s="23"/>
      <c r="AY4750" s="23"/>
      <c r="AZ4750" s="23"/>
      <c r="BA4750" s="23"/>
      <c r="BB4750" s="23"/>
      <c r="BC4750" s="23"/>
      <c r="BD4750" s="23"/>
      <c r="BE4750" s="23"/>
      <c r="BF4750" s="23"/>
    </row>
    <row r="4751" spans="40:58">
      <c r="AN4751" s="23"/>
      <c r="AO4751" s="23"/>
      <c r="AP4751" s="23"/>
      <c r="AQ4751" s="23"/>
      <c r="AR4751" s="23"/>
      <c r="AS4751" s="23"/>
      <c r="AT4751" s="23"/>
      <c r="AU4751" s="23"/>
      <c r="AV4751" s="23"/>
      <c r="AW4751" s="23"/>
      <c r="AX4751" s="23"/>
      <c r="AY4751" s="23"/>
      <c r="AZ4751" s="23"/>
      <c r="BA4751" s="23"/>
      <c r="BB4751" s="23"/>
      <c r="BC4751" s="23"/>
      <c r="BD4751" s="23"/>
      <c r="BE4751" s="23"/>
      <c r="BF4751" s="23"/>
    </row>
    <row r="4752" spans="40:58">
      <c r="AN4752" s="23"/>
      <c r="AO4752" s="23"/>
      <c r="AP4752" s="23"/>
      <c r="AQ4752" s="23"/>
      <c r="AR4752" s="23"/>
      <c r="AS4752" s="23"/>
      <c r="AT4752" s="23"/>
      <c r="AU4752" s="23"/>
      <c r="AV4752" s="23"/>
      <c r="AW4752" s="23"/>
      <c r="AX4752" s="23"/>
      <c r="AY4752" s="23"/>
      <c r="AZ4752" s="23"/>
      <c r="BA4752" s="23"/>
      <c r="BB4752" s="23"/>
      <c r="BC4752" s="23"/>
      <c r="BD4752" s="23"/>
      <c r="BE4752" s="23"/>
      <c r="BF4752" s="23"/>
    </row>
    <row r="4753" spans="40:58">
      <c r="AN4753" s="23"/>
      <c r="AO4753" s="23"/>
      <c r="AP4753" s="23"/>
      <c r="AQ4753" s="23"/>
      <c r="AR4753" s="23"/>
      <c r="AS4753" s="23"/>
      <c r="AT4753" s="23"/>
      <c r="AU4753" s="23"/>
      <c r="AV4753" s="23"/>
      <c r="AW4753" s="23"/>
      <c r="AX4753" s="23"/>
      <c r="AY4753" s="23"/>
      <c r="AZ4753" s="23"/>
      <c r="BA4753" s="23"/>
      <c r="BB4753" s="23"/>
      <c r="BC4753" s="23"/>
      <c r="BD4753" s="23"/>
      <c r="BE4753" s="23"/>
      <c r="BF4753" s="23"/>
    </row>
    <row r="4754" spans="40:58">
      <c r="AN4754" s="23"/>
      <c r="AO4754" s="23"/>
      <c r="AP4754" s="23"/>
      <c r="AQ4754" s="23"/>
      <c r="AR4754" s="23"/>
      <c r="AS4754" s="23"/>
      <c r="AT4754" s="23"/>
      <c r="AU4754" s="23"/>
      <c r="AV4754" s="23"/>
      <c r="AW4754" s="23"/>
      <c r="AX4754" s="23"/>
      <c r="AY4754" s="23"/>
      <c r="AZ4754" s="23"/>
      <c r="BA4754" s="23"/>
      <c r="BB4754" s="23"/>
      <c r="BC4754" s="23"/>
      <c r="BD4754" s="23"/>
      <c r="BE4754" s="23"/>
      <c r="BF4754" s="23"/>
    </row>
    <row r="4755" spans="40:58">
      <c r="AN4755" s="23"/>
      <c r="AO4755" s="23"/>
      <c r="AP4755" s="23"/>
      <c r="AQ4755" s="23"/>
      <c r="AR4755" s="23"/>
      <c r="AS4755" s="23"/>
      <c r="AT4755" s="23"/>
      <c r="AU4755" s="23"/>
      <c r="AV4755" s="23"/>
      <c r="AW4755" s="23"/>
      <c r="AX4755" s="23"/>
      <c r="AY4755" s="23"/>
      <c r="AZ4755" s="23"/>
      <c r="BA4755" s="23"/>
      <c r="BB4755" s="23"/>
      <c r="BC4755" s="23"/>
      <c r="BD4755" s="23"/>
      <c r="BE4755" s="23"/>
      <c r="BF4755" s="23"/>
    </row>
    <row r="4756" spans="40:58">
      <c r="AN4756" s="23"/>
      <c r="AO4756" s="23"/>
      <c r="AP4756" s="23"/>
      <c r="AQ4756" s="23"/>
      <c r="AR4756" s="23"/>
      <c r="AS4756" s="23"/>
      <c r="AT4756" s="23"/>
      <c r="AU4756" s="23"/>
      <c r="AV4756" s="23"/>
      <c r="AW4756" s="23"/>
      <c r="AX4756" s="23"/>
      <c r="AY4756" s="23"/>
      <c r="AZ4756" s="23"/>
      <c r="BA4756" s="23"/>
      <c r="BB4756" s="23"/>
      <c r="BC4756" s="23"/>
      <c r="BD4756" s="23"/>
      <c r="BE4756" s="23"/>
      <c r="BF4756" s="23"/>
    </row>
    <row r="4757" spans="40:58">
      <c r="AN4757" s="23"/>
      <c r="AO4757" s="23"/>
      <c r="AP4757" s="23"/>
      <c r="AQ4757" s="23"/>
      <c r="AR4757" s="23"/>
      <c r="AS4757" s="23"/>
      <c r="AT4757" s="23"/>
      <c r="AU4757" s="23"/>
      <c r="AV4757" s="23"/>
      <c r="AW4757" s="23"/>
      <c r="AX4757" s="23"/>
      <c r="AY4757" s="23"/>
      <c r="AZ4757" s="23"/>
      <c r="BA4757" s="23"/>
      <c r="BB4757" s="23"/>
      <c r="BC4757" s="23"/>
      <c r="BD4757" s="23"/>
      <c r="BE4757" s="23"/>
      <c r="BF4757" s="23"/>
    </row>
    <row r="4758" spans="40:58">
      <c r="AN4758" s="23"/>
      <c r="AO4758" s="23"/>
      <c r="AP4758" s="23"/>
      <c r="AQ4758" s="23"/>
      <c r="AR4758" s="23"/>
      <c r="AS4758" s="23"/>
      <c r="AT4758" s="23"/>
      <c r="AU4758" s="23"/>
      <c r="AV4758" s="23"/>
      <c r="AW4758" s="23"/>
      <c r="AX4758" s="23"/>
      <c r="AY4758" s="23"/>
      <c r="AZ4758" s="23"/>
      <c r="BA4758" s="23"/>
      <c r="BB4758" s="23"/>
      <c r="BC4758" s="23"/>
      <c r="BD4758" s="23"/>
      <c r="BE4758" s="23"/>
      <c r="BF4758" s="23"/>
    </row>
    <row r="4759" spans="40:58">
      <c r="AN4759" s="23"/>
      <c r="AO4759" s="23"/>
      <c r="AP4759" s="23"/>
      <c r="AQ4759" s="23"/>
      <c r="AR4759" s="23"/>
      <c r="AS4759" s="23"/>
      <c r="AT4759" s="23"/>
      <c r="AU4759" s="23"/>
      <c r="AV4759" s="23"/>
      <c r="AW4759" s="23"/>
      <c r="AX4759" s="23"/>
      <c r="AY4759" s="23"/>
      <c r="AZ4759" s="23"/>
      <c r="BA4759" s="23"/>
      <c r="BB4759" s="23"/>
      <c r="BC4759" s="23"/>
      <c r="BD4759" s="23"/>
      <c r="BE4759" s="23"/>
      <c r="BF4759" s="23"/>
    </row>
    <row r="4760" spans="40:58">
      <c r="AN4760" s="23"/>
      <c r="AO4760" s="23"/>
      <c r="AP4760" s="23"/>
      <c r="AQ4760" s="23"/>
      <c r="AR4760" s="23"/>
      <c r="AS4760" s="23"/>
      <c r="AT4760" s="23"/>
      <c r="AU4760" s="23"/>
      <c r="AV4760" s="23"/>
      <c r="AW4760" s="23"/>
      <c r="AX4760" s="23"/>
      <c r="AY4760" s="23"/>
      <c r="AZ4760" s="23"/>
      <c r="BA4760" s="23"/>
      <c r="BB4760" s="23"/>
      <c r="BC4760" s="23"/>
      <c r="BD4760" s="23"/>
      <c r="BE4760" s="23"/>
      <c r="BF4760" s="23"/>
    </row>
    <row r="4761" spans="40:58">
      <c r="AN4761" s="23"/>
      <c r="AO4761" s="23"/>
      <c r="AP4761" s="23"/>
      <c r="AQ4761" s="23"/>
      <c r="AR4761" s="23"/>
      <c r="AS4761" s="23"/>
      <c r="AT4761" s="23"/>
      <c r="AU4761" s="23"/>
      <c r="AV4761" s="23"/>
      <c r="AW4761" s="23"/>
      <c r="AX4761" s="23"/>
      <c r="AY4761" s="23"/>
      <c r="AZ4761" s="23"/>
      <c r="BA4761" s="23"/>
      <c r="BB4761" s="23"/>
      <c r="BC4761" s="23"/>
      <c r="BD4761" s="23"/>
      <c r="BE4761" s="23"/>
      <c r="BF4761" s="23"/>
    </row>
    <row r="4762" spans="40:58">
      <c r="AN4762" s="23"/>
      <c r="AO4762" s="23"/>
      <c r="AP4762" s="23"/>
      <c r="AQ4762" s="23"/>
      <c r="AR4762" s="23"/>
      <c r="AS4762" s="23"/>
      <c r="AT4762" s="23"/>
      <c r="AU4762" s="23"/>
      <c r="AV4762" s="23"/>
      <c r="AW4762" s="23"/>
      <c r="AX4762" s="23"/>
      <c r="AY4762" s="23"/>
      <c r="AZ4762" s="23"/>
      <c r="BA4762" s="23"/>
      <c r="BB4762" s="23"/>
      <c r="BC4762" s="23"/>
      <c r="BD4762" s="23"/>
      <c r="BE4762" s="23"/>
      <c r="BF4762" s="23"/>
    </row>
    <row r="4763" spans="40:58">
      <c r="AN4763" s="23"/>
      <c r="AO4763" s="23"/>
      <c r="AP4763" s="23"/>
      <c r="AQ4763" s="23"/>
      <c r="AR4763" s="23"/>
      <c r="AS4763" s="23"/>
      <c r="AT4763" s="23"/>
      <c r="AU4763" s="23"/>
      <c r="AV4763" s="23"/>
      <c r="AW4763" s="23"/>
      <c r="AX4763" s="23"/>
      <c r="AY4763" s="23"/>
      <c r="AZ4763" s="23"/>
      <c r="BA4763" s="23"/>
      <c r="BB4763" s="23"/>
      <c r="BC4763" s="23"/>
      <c r="BD4763" s="23"/>
      <c r="BE4763" s="23"/>
      <c r="BF4763" s="23"/>
    </row>
    <row r="4764" spans="40:58">
      <c r="AN4764" s="23"/>
      <c r="AO4764" s="23"/>
      <c r="AP4764" s="23"/>
      <c r="AQ4764" s="23"/>
      <c r="AR4764" s="23"/>
      <c r="AS4764" s="23"/>
      <c r="AT4764" s="23"/>
      <c r="AU4764" s="23"/>
      <c r="AV4764" s="23"/>
      <c r="AW4764" s="23"/>
      <c r="AX4764" s="23"/>
      <c r="AY4764" s="23"/>
      <c r="AZ4764" s="23"/>
      <c r="BA4764" s="23"/>
      <c r="BB4764" s="23"/>
      <c r="BC4764" s="23"/>
      <c r="BD4764" s="23"/>
      <c r="BE4764" s="23"/>
      <c r="BF4764" s="23"/>
    </row>
    <row r="4765" spans="40:58">
      <c r="AN4765" s="23"/>
      <c r="AO4765" s="23"/>
      <c r="AP4765" s="23"/>
      <c r="AQ4765" s="23"/>
      <c r="AR4765" s="23"/>
      <c r="AS4765" s="23"/>
      <c r="AT4765" s="23"/>
      <c r="AU4765" s="23"/>
      <c r="AV4765" s="23"/>
      <c r="AW4765" s="23"/>
      <c r="AX4765" s="23"/>
      <c r="AY4765" s="23"/>
      <c r="AZ4765" s="23"/>
      <c r="BA4765" s="23"/>
      <c r="BB4765" s="23"/>
      <c r="BC4765" s="23"/>
      <c r="BD4765" s="23"/>
      <c r="BE4765" s="23"/>
      <c r="BF4765" s="23"/>
    </row>
    <row r="4766" spans="40:58">
      <c r="AN4766" s="23"/>
      <c r="AO4766" s="23"/>
      <c r="AP4766" s="23"/>
      <c r="AQ4766" s="23"/>
      <c r="AR4766" s="23"/>
      <c r="AS4766" s="23"/>
      <c r="AT4766" s="23"/>
      <c r="AU4766" s="23"/>
      <c r="AV4766" s="23"/>
      <c r="AW4766" s="23"/>
      <c r="AX4766" s="23"/>
      <c r="AY4766" s="23"/>
      <c r="AZ4766" s="23"/>
      <c r="BA4766" s="23"/>
      <c r="BB4766" s="23"/>
      <c r="BC4766" s="23"/>
      <c r="BD4766" s="23"/>
      <c r="BE4766" s="23"/>
      <c r="BF4766" s="23"/>
    </row>
    <row r="4767" spans="40:58">
      <c r="AN4767" s="23"/>
      <c r="AO4767" s="23"/>
      <c r="AP4767" s="23"/>
      <c r="AQ4767" s="23"/>
      <c r="AR4767" s="23"/>
      <c r="AS4767" s="23"/>
      <c r="AT4767" s="23"/>
      <c r="AU4767" s="23"/>
      <c r="AV4767" s="23"/>
      <c r="AW4767" s="23"/>
      <c r="AX4767" s="23"/>
      <c r="AY4767" s="23"/>
      <c r="AZ4767" s="23"/>
      <c r="BA4767" s="23"/>
      <c r="BB4767" s="23"/>
      <c r="BC4767" s="23"/>
      <c r="BD4767" s="23"/>
      <c r="BE4767" s="23"/>
      <c r="BF4767" s="23"/>
    </row>
    <row r="4768" spans="40:58">
      <c r="AN4768" s="23"/>
      <c r="AO4768" s="23"/>
      <c r="AP4768" s="23"/>
      <c r="AQ4768" s="23"/>
      <c r="AR4768" s="23"/>
      <c r="AS4768" s="23"/>
      <c r="AT4768" s="23"/>
      <c r="AU4768" s="23"/>
      <c r="AV4768" s="23"/>
      <c r="AW4768" s="23"/>
      <c r="AX4768" s="23"/>
      <c r="AY4768" s="23"/>
      <c r="AZ4768" s="23"/>
      <c r="BA4768" s="23"/>
      <c r="BB4768" s="23"/>
      <c r="BC4768" s="23"/>
      <c r="BD4768" s="23"/>
      <c r="BE4768" s="23"/>
      <c r="BF4768" s="23"/>
    </row>
    <row r="4769" spans="40:58">
      <c r="AN4769" s="23"/>
      <c r="AO4769" s="23"/>
      <c r="AP4769" s="23"/>
      <c r="AQ4769" s="23"/>
      <c r="AR4769" s="23"/>
      <c r="AS4769" s="23"/>
      <c r="AT4769" s="23"/>
      <c r="AU4769" s="23"/>
      <c r="AV4769" s="23"/>
      <c r="AW4769" s="23"/>
      <c r="AX4769" s="23"/>
      <c r="AY4769" s="23"/>
      <c r="AZ4769" s="23"/>
      <c r="BA4769" s="23"/>
      <c r="BB4769" s="23"/>
      <c r="BC4769" s="23"/>
      <c r="BD4769" s="23"/>
      <c r="BE4769" s="23"/>
      <c r="BF4769" s="23"/>
    </row>
    <row r="4770" spans="40:58">
      <c r="AN4770" s="23"/>
      <c r="AO4770" s="23"/>
      <c r="AP4770" s="23"/>
      <c r="AQ4770" s="23"/>
      <c r="AR4770" s="23"/>
      <c r="AS4770" s="23"/>
      <c r="AT4770" s="23"/>
      <c r="AU4770" s="23"/>
      <c r="AV4770" s="23"/>
      <c r="AW4770" s="23"/>
      <c r="AX4770" s="23"/>
      <c r="AY4770" s="23"/>
      <c r="AZ4770" s="23"/>
      <c r="BA4770" s="23"/>
      <c r="BB4770" s="23"/>
      <c r="BC4770" s="23"/>
      <c r="BD4770" s="23"/>
      <c r="BE4770" s="23"/>
      <c r="BF4770" s="23"/>
    </row>
    <row r="4771" spans="40:58">
      <c r="AN4771" s="23"/>
      <c r="AO4771" s="23"/>
      <c r="AP4771" s="23"/>
      <c r="AQ4771" s="23"/>
      <c r="AR4771" s="23"/>
      <c r="AS4771" s="23"/>
      <c r="AT4771" s="23"/>
      <c r="AU4771" s="23"/>
      <c r="AV4771" s="23"/>
      <c r="AW4771" s="23"/>
      <c r="AX4771" s="23"/>
      <c r="AY4771" s="23"/>
      <c r="AZ4771" s="23"/>
      <c r="BA4771" s="23"/>
      <c r="BB4771" s="23"/>
      <c r="BC4771" s="23"/>
      <c r="BD4771" s="23"/>
      <c r="BE4771" s="23"/>
      <c r="BF4771" s="23"/>
    </row>
    <row r="4772" spans="40:58">
      <c r="AN4772" s="23"/>
      <c r="AO4772" s="23"/>
      <c r="AP4772" s="23"/>
      <c r="AQ4772" s="23"/>
      <c r="AR4772" s="23"/>
      <c r="AS4772" s="23"/>
      <c r="AT4772" s="23"/>
      <c r="AU4772" s="23"/>
      <c r="AV4772" s="23"/>
      <c r="AW4772" s="23"/>
      <c r="AX4772" s="23"/>
      <c r="AY4772" s="23"/>
      <c r="AZ4772" s="23"/>
      <c r="BA4772" s="23"/>
      <c r="BB4772" s="23"/>
      <c r="BC4772" s="23"/>
      <c r="BD4772" s="23"/>
      <c r="BE4772" s="23"/>
      <c r="BF4772" s="23"/>
    </row>
    <row r="4773" spans="40:58">
      <c r="AN4773" s="23"/>
      <c r="AO4773" s="23"/>
      <c r="AP4773" s="23"/>
      <c r="AQ4773" s="23"/>
      <c r="AR4773" s="23"/>
      <c r="AS4773" s="23"/>
      <c r="AT4773" s="23"/>
      <c r="AU4773" s="23"/>
      <c r="AV4773" s="23"/>
      <c r="AW4773" s="23"/>
      <c r="AX4773" s="23"/>
      <c r="AY4773" s="23"/>
      <c r="AZ4773" s="23"/>
      <c r="BA4773" s="23"/>
      <c r="BB4773" s="23"/>
      <c r="BC4773" s="23"/>
      <c r="BD4773" s="23"/>
      <c r="BE4773" s="23"/>
      <c r="BF4773" s="23"/>
    </row>
    <row r="4774" spans="40:58">
      <c r="AN4774" s="23"/>
      <c r="AO4774" s="23"/>
      <c r="AP4774" s="23"/>
      <c r="AQ4774" s="23"/>
      <c r="AR4774" s="23"/>
      <c r="AS4774" s="23"/>
      <c r="AT4774" s="23"/>
      <c r="AU4774" s="23"/>
      <c r="AV4774" s="23"/>
      <c r="AW4774" s="23"/>
      <c r="AX4774" s="23"/>
      <c r="AY4774" s="23"/>
      <c r="AZ4774" s="23"/>
      <c r="BA4774" s="23"/>
      <c r="BB4774" s="23"/>
      <c r="BC4774" s="23"/>
      <c r="BD4774" s="23"/>
      <c r="BE4774" s="23"/>
      <c r="BF4774" s="23"/>
    </row>
    <row r="4775" spans="40:58">
      <c r="AN4775" s="23"/>
      <c r="AO4775" s="23"/>
      <c r="AP4775" s="23"/>
      <c r="AQ4775" s="23"/>
      <c r="AR4775" s="23"/>
      <c r="AS4775" s="23"/>
      <c r="AT4775" s="23"/>
      <c r="AU4775" s="23"/>
      <c r="AV4775" s="23"/>
      <c r="AW4775" s="23"/>
      <c r="AX4775" s="23"/>
      <c r="AY4775" s="23"/>
      <c r="AZ4775" s="23"/>
      <c r="BA4775" s="23"/>
      <c r="BB4775" s="23"/>
      <c r="BC4775" s="23"/>
      <c r="BD4775" s="23"/>
      <c r="BE4775" s="23"/>
      <c r="BF4775" s="23"/>
    </row>
    <row r="4776" spans="40:58">
      <c r="AN4776" s="23"/>
      <c r="AO4776" s="23"/>
      <c r="AP4776" s="23"/>
      <c r="AQ4776" s="23"/>
      <c r="AR4776" s="23"/>
      <c r="AS4776" s="23"/>
      <c r="AT4776" s="23"/>
      <c r="AU4776" s="23"/>
      <c r="AV4776" s="23"/>
      <c r="AW4776" s="23"/>
      <c r="AX4776" s="23"/>
      <c r="AY4776" s="23"/>
      <c r="AZ4776" s="23"/>
      <c r="BA4776" s="23"/>
      <c r="BB4776" s="23"/>
      <c r="BC4776" s="23"/>
      <c r="BD4776" s="23"/>
      <c r="BE4776" s="23"/>
      <c r="BF4776" s="23"/>
    </row>
    <row r="4777" spans="40:58">
      <c r="AN4777" s="23"/>
      <c r="AO4777" s="23"/>
      <c r="AP4777" s="23"/>
      <c r="AQ4777" s="23"/>
      <c r="AR4777" s="23"/>
      <c r="AS4777" s="23"/>
      <c r="AT4777" s="23"/>
      <c r="AU4777" s="23"/>
      <c r="AV4777" s="23"/>
      <c r="AW4777" s="23"/>
      <c r="AX4777" s="23"/>
      <c r="AY4777" s="23"/>
      <c r="AZ4777" s="23"/>
      <c r="BA4777" s="23"/>
      <c r="BB4777" s="23"/>
      <c r="BC4777" s="23"/>
      <c r="BD4777" s="23"/>
      <c r="BE4777" s="23"/>
      <c r="BF4777" s="23"/>
    </row>
    <row r="4778" spans="40:58">
      <c r="AN4778" s="23"/>
      <c r="AO4778" s="23"/>
      <c r="AP4778" s="23"/>
      <c r="AQ4778" s="23"/>
      <c r="AR4778" s="23"/>
      <c r="AS4778" s="23"/>
      <c r="AT4778" s="23"/>
      <c r="AU4778" s="23"/>
      <c r="AV4778" s="23"/>
      <c r="AW4778" s="23"/>
      <c r="AX4778" s="23"/>
      <c r="AY4778" s="23"/>
      <c r="AZ4778" s="23"/>
      <c r="BA4778" s="23"/>
      <c r="BB4778" s="23"/>
      <c r="BC4778" s="23"/>
      <c r="BD4778" s="23"/>
      <c r="BE4778" s="23"/>
      <c r="BF4778" s="23"/>
    </row>
    <row r="4779" spans="40:58">
      <c r="AN4779" s="23"/>
      <c r="AO4779" s="23"/>
      <c r="AP4779" s="23"/>
      <c r="AQ4779" s="23"/>
      <c r="AR4779" s="23"/>
      <c r="AS4779" s="23"/>
      <c r="AT4779" s="23"/>
      <c r="AU4779" s="23"/>
      <c r="AV4779" s="23"/>
      <c r="AW4779" s="23"/>
      <c r="AX4779" s="23"/>
      <c r="AY4779" s="23"/>
      <c r="AZ4779" s="23"/>
      <c r="BA4779" s="23"/>
      <c r="BB4779" s="23"/>
      <c r="BC4779" s="23"/>
      <c r="BD4779" s="23"/>
      <c r="BE4779" s="23"/>
      <c r="BF4779" s="23"/>
    </row>
    <row r="4780" spans="40:58">
      <c r="AN4780" s="23"/>
      <c r="AO4780" s="23"/>
      <c r="AP4780" s="23"/>
      <c r="AQ4780" s="23"/>
      <c r="AR4780" s="23"/>
      <c r="AS4780" s="23"/>
      <c r="AT4780" s="23"/>
      <c r="AU4780" s="23"/>
      <c r="AV4780" s="23"/>
      <c r="AW4780" s="23"/>
      <c r="AX4780" s="23"/>
      <c r="AY4780" s="23"/>
      <c r="AZ4780" s="23"/>
      <c r="BA4780" s="23"/>
      <c r="BB4780" s="23"/>
      <c r="BC4780" s="23"/>
      <c r="BD4780" s="23"/>
      <c r="BE4780" s="23"/>
      <c r="BF4780" s="23"/>
    </row>
    <row r="4781" spans="40:58">
      <c r="AN4781" s="23"/>
      <c r="AO4781" s="23"/>
      <c r="AP4781" s="23"/>
      <c r="AQ4781" s="23"/>
      <c r="AR4781" s="23"/>
      <c r="AS4781" s="23"/>
      <c r="AT4781" s="23"/>
      <c r="AU4781" s="23"/>
      <c r="AV4781" s="23"/>
      <c r="AW4781" s="23"/>
      <c r="AX4781" s="23"/>
      <c r="AY4781" s="23"/>
      <c r="AZ4781" s="23"/>
      <c r="BA4781" s="23"/>
      <c r="BB4781" s="23"/>
      <c r="BC4781" s="23"/>
      <c r="BD4781" s="23"/>
      <c r="BE4781" s="23"/>
      <c r="BF4781" s="23"/>
    </row>
    <row r="4782" spans="40:58">
      <c r="AN4782" s="23"/>
      <c r="AO4782" s="23"/>
      <c r="AP4782" s="23"/>
      <c r="AQ4782" s="23"/>
      <c r="AR4782" s="23"/>
      <c r="AS4782" s="23"/>
      <c r="AT4782" s="23"/>
      <c r="AU4782" s="23"/>
      <c r="AV4782" s="23"/>
      <c r="AW4782" s="23"/>
      <c r="AX4782" s="23"/>
      <c r="AY4782" s="23"/>
      <c r="AZ4782" s="23"/>
      <c r="BA4782" s="23"/>
      <c r="BB4782" s="23"/>
      <c r="BC4782" s="23"/>
      <c r="BD4782" s="23"/>
      <c r="BE4782" s="23"/>
      <c r="BF4782" s="23"/>
    </row>
    <row r="4783" spans="40:58">
      <c r="AN4783" s="23"/>
      <c r="AO4783" s="23"/>
      <c r="AP4783" s="23"/>
      <c r="AQ4783" s="23"/>
      <c r="AR4783" s="23"/>
      <c r="AS4783" s="23"/>
      <c r="AT4783" s="23"/>
      <c r="AU4783" s="23"/>
      <c r="AV4783" s="23"/>
      <c r="AW4783" s="23"/>
      <c r="AX4783" s="23"/>
      <c r="AY4783" s="23"/>
      <c r="AZ4783" s="23"/>
      <c r="BA4783" s="23"/>
      <c r="BB4783" s="23"/>
      <c r="BC4783" s="23"/>
      <c r="BD4783" s="23"/>
      <c r="BE4783" s="23"/>
      <c r="BF4783" s="23"/>
    </row>
    <row r="4784" spans="40:58">
      <c r="AN4784" s="23"/>
      <c r="AO4784" s="23"/>
      <c r="AP4784" s="23"/>
      <c r="AQ4784" s="23"/>
      <c r="AR4784" s="23"/>
      <c r="AS4784" s="23"/>
      <c r="AT4784" s="23"/>
      <c r="AU4784" s="23"/>
      <c r="AV4784" s="23"/>
      <c r="AW4784" s="23"/>
      <c r="AX4784" s="23"/>
      <c r="AY4784" s="23"/>
      <c r="AZ4784" s="23"/>
      <c r="BA4784" s="23"/>
      <c r="BB4784" s="23"/>
      <c r="BC4784" s="23"/>
      <c r="BD4784" s="23"/>
      <c r="BE4784" s="23"/>
      <c r="BF4784" s="23"/>
    </row>
    <row r="4785" spans="40:58">
      <c r="AN4785" s="23"/>
      <c r="AO4785" s="23"/>
      <c r="AP4785" s="23"/>
      <c r="AQ4785" s="23"/>
      <c r="AR4785" s="23"/>
      <c r="AS4785" s="23"/>
      <c r="AT4785" s="23"/>
      <c r="AU4785" s="23"/>
      <c r="AV4785" s="23"/>
      <c r="AW4785" s="23"/>
      <c r="AX4785" s="23"/>
      <c r="AY4785" s="23"/>
      <c r="AZ4785" s="23"/>
      <c r="BA4785" s="23"/>
      <c r="BB4785" s="23"/>
      <c r="BC4785" s="23"/>
      <c r="BD4785" s="23"/>
      <c r="BE4785" s="23"/>
      <c r="BF4785" s="23"/>
    </row>
    <row r="4786" spans="40:58">
      <c r="AN4786" s="23"/>
      <c r="AO4786" s="23"/>
      <c r="AP4786" s="23"/>
      <c r="AQ4786" s="23"/>
      <c r="AR4786" s="23"/>
      <c r="AS4786" s="23"/>
      <c r="AT4786" s="23"/>
      <c r="AU4786" s="23"/>
      <c r="AV4786" s="23"/>
      <c r="AW4786" s="23"/>
      <c r="AX4786" s="23"/>
      <c r="AY4786" s="23"/>
      <c r="AZ4786" s="23"/>
      <c r="BA4786" s="23"/>
      <c r="BB4786" s="23"/>
      <c r="BC4786" s="23"/>
      <c r="BD4786" s="23"/>
      <c r="BE4786" s="23"/>
      <c r="BF4786" s="23"/>
    </row>
    <row r="4787" spans="40:58">
      <c r="AN4787" s="23"/>
      <c r="AO4787" s="23"/>
      <c r="AP4787" s="23"/>
      <c r="AQ4787" s="23"/>
      <c r="AR4787" s="23"/>
      <c r="AS4787" s="23"/>
      <c r="AT4787" s="23"/>
      <c r="AU4787" s="23"/>
      <c r="AV4787" s="23"/>
      <c r="AW4787" s="23"/>
      <c r="AX4787" s="23"/>
      <c r="AY4787" s="23"/>
      <c r="AZ4787" s="23"/>
      <c r="BA4787" s="23"/>
      <c r="BB4787" s="23"/>
      <c r="BC4787" s="23"/>
      <c r="BD4787" s="23"/>
      <c r="BE4787" s="23"/>
      <c r="BF4787" s="23"/>
    </row>
    <row r="4788" spans="40:58">
      <c r="AN4788" s="23"/>
      <c r="AO4788" s="23"/>
      <c r="AP4788" s="23"/>
      <c r="AQ4788" s="23"/>
      <c r="AR4788" s="23"/>
      <c r="AS4788" s="23"/>
      <c r="AT4788" s="23"/>
      <c r="AU4788" s="23"/>
      <c r="AV4788" s="23"/>
      <c r="AW4788" s="23"/>
      <c r="AX4788" s="23"/>
      <c r="AY4788" s="23"/>
      <c r="AZ4788" s="23"/>
      <c r="BA4788" s="23"/>
      <c r="BB4788" s="23"/>
      <c r="BC4788" s="23"/>
      <c r="BD4788" s="23"/>
      <c r="BE4788" s="23"/>
      <c r="BF4788" s="23"/>
    </row>
    <row r="4789" spans="40:58">
      <c r="AN4789" s="23"/>
      <c r="AO4789" s="23"/>
      <c r="AP4789" s="23"/>
      <c r="AQ4789" s="23"/>
      <c r="AR4789" s="23"/>
      <c r="AS4789" s="23"/>
      <c r="AT4789" s="23"/>
      <c r="AU4789" s="23"/>
      <c r="AV4789" s="23"/>
      <c r="AW4789" s="23"/>
      <c r="AX4789" s="23"/>
      <c r="AY4789" s="23"/>
      <c r="AZ4789" s="23"/>
      <c r="BA4789" s="23"/>
      <c r="BB4789" s="23"/>
      <c r="BC4789" s="23"/>
      <c r="BD4789" s="23"/>
      <c r="BE4789" s="23"/>
      <c r="BF4789" s="23"/>
    </row>
    <row r="4790" spans="40:58">
      <c r="AN4790" s="23"/>
      <c r="AO4790" s="23"/>
      <c r="AP4790" s="23"/>
      <c r="AQ4790" s="23"/>
      <c r="AR4790" s="23"/>
      <c r="AS4790" s="23"/>
      <c r="AT4790" s="23"/>
      <c r="AU4790" s="23"/>
      <c r="AV4790" s="23"/>
      <c r="AW4790" s="23"/>
      <c r="AX4790" s="23"/>
      <c r="AY4790" s="23"/>
      <c r="AZ4790" s="23"/>
      <c r="BA4790" s="23"/>
      <c r="BB4790" s="23"/>
      <c r="BC4790" s="23"/>
      <c r="BD4790" s="23"/>
      <c r="BE4790" s="23"/>
      <c r="BF4790" s="23"/>
    </row>
    <row r="4791" spans="40:58">
      <c r="AN4791" s="23"/>
      <c r="AO4791" s="23"/>
      <c r="AP4791" s="23"/>
      <c r="AQ4791" s="23"/>
      <c r="AR4791" s="23"/>
      <c r="AS4791" s="23"/>
      <c r="AT4791" s="23"/>
      <c r="AU4791" s="23"/>
      <c r="AV4791" s="23"/>
      <c r="AW4791" s="23"/>
      <c r="AX4791" s="23"/>
      <c r="AY4791" s="23"/>
      <c r="AZ4791" s="23"/>
      <c r="BA4791" s="23"/>
      <c r="BB4791" s="23"/>
      <c r="BC4791" s="23"/>
      <c r="BD4791" s="23"/>
      <c r="BE4791" s="23"/>
      <c r="BF4791" s="23"/>
    </row>
    <row r="4792" spans="40:58">
      <c r="AN4792" s="23"/>
      <c r="AO4792" s="23"/>
      <c r="AP4792" s="23"/>
      <c r="AQ4792" s="23"/>
      <c r="AR4792" s="23"/>
      <c r="AS4792" s="23"/>
      <c r="AT4792" s="23"/>
      <c r="AU4792" s="23"/>
      <c r="AV4792" s="23"/>
      <c r="AW4792" s="23"/>
      <c r="AX4792" s="23"/>
      <c r="AY4792" s="23"/>
      <c r="AZ4792" s="23"/>
      <c r="BA4792" s="23"/>
      <c r="BB4792" s="23"/>
      <c r="BC4792" s="23"/>
      <c r="BD4792" s="23"/>
      <c r="BE4792" s="23"/>
      <c r="BF4792" s="23"/>
    </row>
    <row r="4793" spans="40:58">
      <c r="AN4793" s="23"/>
      <c r="AO4793" s="23"/>
      <c r="AP4793" s="23"/>
      <c r="AQ4793" s="23"/>
      <c r="AR4793" s="23"/>
      <c r="AS4793" s="23"/>
      <c r="AT4793" s="23"/>
      <c r="AU4793" s="23"/>
      <c r="AV4793" s="23"/>
      <c r="AW4793" s="23"/>
      <c r="AX4793" s="23"/>
      <c r="AY4793" s="23"/>
      <c r="AZ4793" s="23"/>
      <c r="BA4793" s="23"/>
      <c r="BB4793" s="23"/>
      <c r="BC4793" s="23"/>
      <c r="BD4793" s="23"/>
      <c r="BE4793" s="23"/>
      <c r="BF4793" s="23"/>
    </row>
    <row r="4794" spans="40:58">
      <c r="AN4794" s="23"/>
      <c r="AO4794" s="23"/>
      <c r="AP4794" s="23"/>
      <c r="AQ4794" s="23"/>
      <c r="AR4794" s="23"/>
      <c r="AS4794" s="23"/>
      <c r="AT4794" s="23"/>
      <c r="AU4794" s="23"/>
      <c r="AV4794" s="23"/>
      <c r="AW4794" s="23"/>
      <c r="AX4794" s="23"/>
      <c r="AY4794" s="23"/>
      <c r="AZ4794" s="23"/>
      <c r="BA4794" s="23"/>
      <c r="BB4794" s="23"/>
      <c r="BC4794" s="23"/>
      <c r="BD4794" s="23"/>
      <c r="BE4794" s="23"/>
      <c r="BF4794" s="23"/>
    </row>
    <row r="4795" spans="40:58">
      <c r="AN4795" s="23"/>
      <c r="AO4795" s="23"/>
      <c r="AP4795" s="23"/>
      <c r="AQ4795" s="23"/>
      <c r="AR4795" s="23"/>
      <c r="AS4795" s="23"/>
      <c r="AT4795" s="23"/>
      <c r="AU4795" s="23"/>
      <c r="AV4795" s="23"/>
      <c r="AW4795" s="23"/>
      <c r="AX4795" s="23"/>
      <c r="AY4795" s="23"/>
      <c r="AZ4795" s="23"/>
      <c r="BA4795" s="23"/>
      <c r="BB4795" s="23"/>
      <c r="BC4795" s="23"/>
      <c r="BD4795" s="23"/>
      <c r="BE4795" s="23"/>
      <c r="BF4795" s="23"/>
    </row>
    <row r="4796" spans="40:58">
      <c r="AN4796" s="23"/>
      <c r="AO4796" s="23"/>
      <c r="AP4796" s="23"/>
      <c r="AQ4796" s="23"/>
      <c r="AR4796" s="23"/>
      <c r="AS4796" s="23"/>
      <c r="AT4796" s="23"/>
      <c r="AU4796" s="23"/>
      <c r="AV4796" s="23"/>
      <c r="AW4796" s="23"/>
      <c r="AX4796" s="23"/>
      <c r="AY4796" s="23"/>
      <c r="AZ4796" s="23"/>
      <c r="BA4796" s="23"/>
      <c r="BB4796" s="23"/>
      <c r="BC4796" s="23"/>
      <c r="BD4796" s="23"/>
      <c r="BE4796" s="23"/>
      <c r="BF4796" s="23"/>
    </row>
    <row r="4797" spans="40:58">
      <c r="AN4797" s="23"/>
      <c r="AO4797" s="23"/>
      <c r="AP4797" s="23"/>
      <c r="AQ4797" s="23"/>
      <c r="AR4797" s="23"/>
      <c r="AS4797" s="23"/>
      <c r="AT4797" s="23"/>
      <c r="AU4797" s="23"/>
      <c r="AV4797" s="23"/>
      <c r="AW4797" s="23"/>
      <c r="AX4797" s="23"/>
      <c r="AY4797" s="23"/>
      <c r="AZ4797" s="23"/>
      <c r="BA4797" s="23"/>
      <c r="BB4797" s="23"/>
      <c r="BC4797" s="23"/>
      <c r="BD4797" s="23"/>
      <c r="BE4797" s="23"/>
      <c r="BF4797" s="23"/>
    </row>
    <row r="4798" spans="40:58">
      <c r="AN4798" s="23"/>
      <c r="AO4798" s="23"/>
      <c r="AP4798" s="23"/>
      <c r="AQ4798" s="23"/>
      <c r="AR4798" s="23"/>
      <c r="AS4798" s="23"/>
      <c r="AT4798" s="23"/>
      <c r="AU4798" s="23"/>
      <c r="AV4798" s="23"/>
      <c r="AW4798" s="23"/>
      <c r="AX4798" s="23"/>
      <c r="AY4798" s="23"/>
      <c r="AZ4798" s="23"/>
      <c r="BA4798" s="23"/>
      <c r="BB4798" s="23"/>
      <c r="BC4798" s="23"/>
      <c r="BD4798" s="23"/>
      <c r="BE4798" s="23"/>
      <c r="BF4798" s="23"/>
    </row>
    <row r="4799" spans="40:58">
      <c r="AN4799" s="23"/>
      <c r="AO4799" s="23"/>
      <c r="AP4799" s="23"/>
      <c r="AQ4799" s="23"/>
      <c r="AR4799" s="23"/>
      <c r="AS4799" s="23"/>
      <c r="AT4799" s="23"/>
      <c r="AU4799" s="23"/>
      <c r="AV4799" s="23"/>
      <c r="AW4799" s="23"/>
      <c r="AX4799" s="23"/>
      <c r="AY4799" s="23"/>
      <c r="AZ4799" s="23"/>
      <c r="BA4799" s="23"/>
      <c r="BB4799" s="23"/>
      <c r="BC4799" s="23"/>
      <c r="BD4799" s="23"/>
      <c r="BE4799" s="23"/>
      <c r="BF4799" s="23"/>
    </row>
    <row r="4800" spans="40:58">
      <c r="AN4800" s="23"/>
      <c r="AO4800" s="23"/>
      <c r="AP4800" s="23"/>
      <c r="AQ4800" s="23"/>
      <c r="AR4800" s="23"/>
      <c r="AS4800" s="23"/>
      <c r="AT4800" s="23"/>
      <c r="AU4800" s="23"/>
      <c r="AV4800" s="23"/>
      <c r="AW4800" s="23"/>
      <c r="AX4800" s="23"/>
      <c r="AY4800" s="23"/>
      <c r="AZ4800" s="23"/>
      <c r="BA4800" s="23"/>
      <c r="BB4800" s="23"/>
      <c r="BC4800" s="23"/>
      <c r="BD4800" s="23"/>
      <c r="BE4800" s="23"/>
      <c r="BF4800" s="23"/>
    </row>
    <row r="4801" spans="40:58">
      <c r="AN4801" s="23"/>
      <c r="AO4801" s="23"/>
      <c r="AP4801" s="23"/>
      <c r="AQ4801" s="23"/>
      <c r="AR4801" s="23"/>
      <c r="AS4801" s="23"/>
      <c r="AT4801" s="23"/>
      <c r="AU4801" s="23"/>
      <c r="AV4801" s="23"/>
      <c r="AW4801" s="23"/>
      <c r="AX4801" s="23"/>
      <c r="AY4801" s="23"/>
      <c r="AZ4801" s="23"/>
      <c r="BA4801" s="23"/>
      <c r="BB4801" s="23"/>
      <c r="BC4801" s="23"/>
      <c r="BD4801" s="23"/>
      <c r="BE4801" s="23"/>
      <c r="BF4801" s="23"/>
    </row>
    <row r="4802" spans="40:58">
      <c r="AN4802" s="23"/>
      <c r="AO4802" s="23"/>
      <c r="AP4802" s="23"/>
      <c r="AQ4802" s="23"/>
      <c r="AR4802" s="23"/>
      <c r="AS4802" s="23"/>
      <c r="AT4802" s="23"/>
      <c r="AU4802" s="23"/>
      <c r="AV4802" s="23"/>
      <c r="AW4802" s="23"/>
      <c r="AX4802" s="23"/>
      <c r="AY4802" s="23"/>
      <c r="AZ4802" s="23"/>
      <c r="BA4802" s="23"/>
      <c r="BB4802" s="23"/>
      <c r="BC4802" s="23"/>
      <c r="BD4802" s="23"/>
      <c r="BE4802" s="23"/>
      <c r="BF4802" s="23"/>
    </row>
    <row r="4803" spans="40:58">
      <c r="AN4803" s="23"/>
      <c r="AO4803" s="23"/>
      <c r="AP4803" s="23"/>
      <c r="AQ4803" s="23"/>
      <c r="AR4803" s="23"/>
      <c r="AS4803" s="23"/>
      <c r="AT4803" s="23"/>
      <c r="AU4803" s="23"/>
      <c r="AV4803" s="23"/>
      <c r="AW4803" s="23"/>
      <c r="AX4803" s="23"/>
      <c r="AY4803" s="23"/>
      <c r="AZ4803" s="23"/>
      <c r="BA4803" s="23"/>
      <c r="BB4803" s="23"/>
      <c r="BC4803" s="23"/>
      <c r="BD4803" s="23"/>
      <c r="BE4803" s="23"/>
      <c r="BF4803" s="23"/>
    </row>
    <row r="4804" spans="40:58">
      <c r="AN4804" s="23"/>
      <c r="AO4804" s="23"/>
      <c r="AP4804" s="23"/>
      <c r="AQ4804" s="23"/>
      <c r="AR4804" s="23"/>
      <c r="AS4804" s="23"/>
      <c r="AT4804" s="23"/>
      <c r="AU4804" s="23"/>
      <c r="AV4804" s="23"/>
      <c r="AW4804" s="23"/>
      <c r="AX4804" s="23"/>
      <c r="AY4804" s="23"/>
      <c r="AZ4804" s="23"/>
      <c r="BA4804" s="23"/>
      <c r="BB4804" s="23"/>
      <c r="BC4804" s="23"/>
      <c r="BD4804" s="23"/>
      <c r="BE4804" s="23"/>
      <c r="BF4804" s="23"/>
    </row>
    <row r="4805" spans="40:58">
      <c r="AN4805" s="23"/>
      <c r="AO4805" s="23"/>
      <c r="AP4805" s="23"/>
      <c r="AQ4805" s="23"/>
      <c r="AR4805" s="23"/>
      <c r="AS4805" s="23"/>
      <c r="AT4805" s="23"/>
      <c r="AU4805" s="23"/>
      <c r="AV4805" s="23"/>
      <c r="AW4805" s="23"/>
      <c r="AX4805" s="23"/>
      <c r="AY4805" s="23"/>
      <c r="AZ4805" s="23"/>
      <c r="BA4805" s="23"/>
      <c r="BB4805" s="23"/>
      <c r="BC4805" s="23"/>
      <c r="BD4805" s="23"/>
      <c r="BE4805" s="23"/>
      <c r="BF4805" s="23"/>
    </row>
    <row r="4806" spans="40:58">
      <c r="AN4806" s="23"/>
      <c r="AO4806" s="23"/>
      <c r="AP4806" s="23"/>
      <c r="AQ4806" s="23"/>
      <c r="AR4806" s="23"/>
      <c r="AS4806" s="23"/>
      <c r="AT4806" s="23"/>
      <c r="AU4806" s="23"/>
      <c r="AV4806" s="23"/>
      <c r="AW4806" s="23"/>
      <c r="AX4806" s="23"/>
      <c r="AY4806" s="23"/>
      <c r="AZ4806" s="23"/>
      <c r="BA4806" s="23"/>
      <c r="BB4806" s="23"/>
      <c r="BC4806" s="23"/>
      <c r="BD4806" s="23"/>
      <c r="BE4806" s="23"/>
      <c r="BF4806" s="23"/>
    </row>
    <row r="4807" spans="40:58">
      <c r="AN4807" s="23"/>
      <c r="AO4807" s="23"/>
      <c r="AP4807" s="23"/>
      <c r="AQ4807" s="23"/>
      <c r="AR4807" s="23"/>
      <c r="AS4807" s="23"/>
      <c r="AT4807" s="23"/>
      <c r="AU4807" s="23"/>
      <c r="AV4807" s="23"/>
      <c r="AW4807" s="23"/>
      <c r="AX4807" s="23"/>
      <c r="AY4807" s="23"/>
      <c r="AZ4807" s="23"/>
      <c r="BA4807" s="23"/>
      <c r="BB4807" s="23"/>
      <c r="BC4807" s="23"/>
      <c r="BD4807" s="23"/>
      <c r="BE4807" s="23"/>
      <c r="BF4807" s="23"/>
    </row>
    <row r="4808" spans="40:58">
      <c r="AN4808" s="23"/>
      <c r="AO4808" s="23"/>
      <c r="AP4808" s="23"/>
      <c r="AQ4808" s="23"/>
      <c r="AR4808" s="23"/>
      <c r="AS4808" s="23"/>
      <c r="AT4808" s="23"/>
      <c r="AU4808" s="23"/>
      <c r="AV4808" s="23"/>
      <c r="AW4808" s="23"/>
      <c r="AX4808" s="23"/>
      <c r="AY4808" s="23"/>
      <c r="AZ4808" s="23"/>
      <c r="BA4808" s="23"/>
      <c r="BB4808" s="23"/>
      <c r="BC4808" s="23"/>
      <c r="BD4808" s="23"/>
      <c r="BE4808" s="23"/>
      <c r="BF4808" s="23"/>
    </row>
    <row r="4809" spans="40:58">
      <c r="AN4809" s="23"/>
      <c r="AO4809" s="23"/>
      <c r="AP4809" s="23"/>
      <c r="AQ4809" s="23"/>
      <c r="AR4809" s="23"/>
      <c r="AS4809" s="23"/>
      <c r="AT4809" s="23"/>
      <c r="AU4809" s="23"/>
      <c r="AV4809" s="23"/>
      <c r="AW4809" s="23"/>
      <c r="AX4809" s="23"/>
      <c r="AY4809" s="23"/>
      <c r="AZ4809" s="23"/>
      <c r="BA4809" s="23"/>
      <c r="BB4809" s="23"/>
      <c r="BC4809" s="23"/>
      <c r="BD4809" s="23"/>
      <c r="BE4809" s="23"/>
      <c r="BF4809" s="23"/>
    </row>
    <row r="4810" spans="40:58">
      <c r="AN4810" s="23"/>
      <c r="AO4810" s="23"/>
      <c r="AP4810" s="23"/>
      <c r="AQ4810" s="23"/>
      <c r="AR4810" s="23"/>
      <c r="AS4810" s="23"/>
      <c r="AT4810" s="23"/>
      <c r="AU4810" s="23"/>
      <c r="AV4810" s="23"/>
      <c r="AW4810" s="23"/>
      <c r="AX4810" s="23"/>
      <c r="AY4810" s="23"/>
      <c r="AZ4810" s="23"/>
      <c r="BA4810" s="23"/>
      <c r="BB4810" s="23"/>
      <c r="BC4810" s="23"/>
      <c r="BD4810" s="23"/>
      <c r="BE4810" s="23"/>
      <c r="BF4810" s="23"/>
    </row>
    <row r="4811" spans="40:58">
      <c r="AN4811" s="23"/>
      <c r="AO4811" s="23"/>
      <c r="AP4811" s="23"/>
      <c r="AQ4811" s="23"/>
      <c r="AR4811" s="23"/>
      <c r="AS4811" s="23"/>
      <c r="AT4811" s="23"/>
      <c r="AU4811" s="23"/>
      <c r="AV4811" s="23"/>
      <c r="AW4811" s="23"/>
      <c r="AX4811" s="23"/>
      <c r="AY4811" s="23"/>
      <c r="AZ4811" s="23"/>
      <c r="BA4811" s="23"/>
      <c r="BB4811" s="23"/>
      <c r="BC4811" s="23"/>
      <c r="BD4811" s="23"/>
      <c r="BE4811" s="23"/>
      <c r="BF4811" s="23"/>
    </row>
    <row r="4812" spans="40:58">
      <c r="AN4812" s="23"/>
      <c r="AO4812" s="23"/>
      <c r="AP4812" s="23"/>
      <c r="AQ4812" s="23"/>
      <c r="AR4812" s="23"/>
      <c r="AS4812" s="23"/>
      <c r="AT4812" s="23"/>
      <c r="AU4812" s="23"/>
      <c r="AV4812" s="23"/>
      <c r="AW4812" s="23"/>
      <c r="AX4812" s="23"/>
      <c r="AY4812" s="23"/>
      <c r="AZ4812" s="23"/>
      <c r="BA4812" s="23"/>
      <c r="BB4812" s="23"/>
      <c r="BC4812" s="23"/>
      <c r="BD4812" s="23"/>
      <c r="BE4812" s="23"/>
      <c r="BF4812" s="23"/>
    </row>
    <row r="4813" spans="40:58">
      <c r="AN4813" s="23"/>
      <c r="AO4813" s="23"/>
      <c r="AP4813" s="23"/>
      <c r="AQ4813" s="23"/>
      <c r="AR4813" s="23"/>
      <c r="AS4813" s="23"/>
      <c r="AT4813" s="23"/>
      <c r="AU4813" s="23"/>
      <c r="AV4813" s="23"/>
      <c r="AW4813" s="23"/>
      <c r="AX4813" s="23"/>
      <c r="AY4813" s="23"/>
      <c r="AZ4813" s="23"/>
      <c r="BA4813" s="23"/>
      <c r="BB4813" s="23"/>
      <c r="BC4813" s="23"/>
      <c r="BD4813" s="23"/>
      <c r="BE4813" s="23"/>
      <c r="BF4813" s="23"/>
    </row>
    <row r="4814" spans="40:58">
      <c r="AN4814" s="23"/>
      <c r="AO4814" s="23"/>
      <c r="AP4814" s="23"/>
      <c r="AQ4814" s="23"/>
      <c r="AR4814" s="23"/>
      <c r="AS4814" s="23"/>
      <c r="AT4814" s="23"/>
      <c r="AU4814" s="23"/>
      <c r="AV4814" s="23"/>
      <c r="AW4814" s="23"/>
      <c r="AX4814" s="23"/>
      <c r="AY4814" s="23"/>
      <c r="AZ4814" s="23"/>
      <c r="BA4814" s="23"/>
      <c r="BB4814" s="23"/>
      <c r="BC4814" s="23"/>
      <c r="BD4814" s="23"/>
      <c r="BE4814" s="23"/>
      <c r="BF4814" s="23"/>
    </row>
    <row r="4815" spans="40:58">
      <c r="AN4815" s="23"/>
      <c r="AO4815" s="23"/>
      <c r="AP4815" s="23"/>
      <c r="AQ4815" s="23"/>
      <c r="AR4815" s="23"/>
      <c r="AS4815" s="23"/>
      <c r="AT4815" s="23"/>
      <c r="AU4815" s="23"/>
      <c r="AV4815" s="23"/>
      <c r="AW4815" s="23"/>
      <c r="AX4815" s="23"/>
      <c r="AY4815" s="23"/>
      <c r="AZ4815" s="23"/>
      <c r="BA4815" s="23"/>
      <c r="BB4815" s="23"/>
      <c r="BC4815" s="23"/>
      <c r="BD4815" s="23"/>
      <c r="BE4815" s="23"/>
      <c r="BF4815" s="23"/>
    </row>
    <row r="4816" spans="40:58">
      <c r="AN4816" s="23"/>
      <c r="AO4816" s="23"/>
      <c r="AP4816" s="23"/>
      <c r="AQ4816" s="23"/>
      <c r="AR4816" s="23"/>
      <c r="AS4816" s="23"/>
      <c r="AT4816" s="23"/>
      <c r="AU4816" s="23"/>
      <c r="AV4816" s="23"/>
      <c r="AW4816" s="23"/>
      <c r="AX4816" s="23"/>
      <c r="AY4816" s="23"/>
      <c r="AZ4816" s="23"/>
      <c r="BA4816" s="23"/>
      <c r="BB4816" s="23"/>
      <c r="BC4816" s="23"/>
      <c r="BD4816" s="23"/>
      <c r="BE4816" s="23"/>
      <c r="BF4816" s="23"/>
    </row>
    <row r="4817" spans="40:58">
      <c r="AN4817" s="23"/>
      <c r="AO4817" s="23"/>
      <c r="AP4817" s="23"/>
      <c r="AQ4817" s="23"/>
      <c r="AR4817" s="23"/>
      <c r="AS4817" s="23"/>
      <c r="AT4817" s="23"/>
      <c r="AU4817" s="23"/>
      <c r="AV4817" s="23"/>
      <c r="AW4817" s="23"/>
      <c r="AX4817" s="23"/>
      <c r="AY4817" s="23"/>
      <c r="AZ4817" s="23"/>
      <c r="BA4817" s="23"/>
      <c r="BB4817" s="23"/>
      <c r="BC4817" s="23"/>
      <c r="BD4817" s="23"/>
      <c r="BE4817" s="23"/>
      <c r="BF4817" s="23"/>
    </row>
    <row r="4818" spans="40:58">
      <c r="AN4818" s="23"/>
      <c r="AO4818" s="23"/>
      <c r="AP4818" s="23"/>
      <c r="AQ4818" s="23"/>
      <c r="AR4818" s="23"/>
      <c r="AS4818" s="23"/>
      <c r="AT4818" s="23"/>
      <c r="AU4818" s="23"/>
      <c r="AV4818" s="23"/>
      <c r="AW4818" s="23"/>
      <c r="AX4818" s="23"/>
      <c r="AY4818" s="23"/>
      <c r="AZ4818" s="23"/>
      <c r="BA4818" s="23"/>
      <c r="BB4818" s="23"/>
      <c r="BC4818" s="23"/>
      <c r="BD4818" s="23"/>
      <c r="BE4818" s="23"/>
      <c r="BF4818" s="23"/>
    </row>
    <row r="4819" spans="40:58">
      <c r="AN4819" s="23"/>
      <c r="AO4819" s="23"/>
      <c r="AP4819" s="23"/>
      <c r="AQ4819" s="23"/>
      <c r="AR4819" s="23"/>
      <c r="AS4819" s="23"/>
      <c r="AT4819" s="23"/>
      <c r="AU4819" s="23"/>
      <c r="AV4819" s="23"/>
      <c r="AW4819" s="23"/>
      <c r="AX4819" s="23"/>
      <c r="AY4819" s="23"/>
      <c r="AZ4819" s="23"/>
      <c r="BA4819" s="23"/>
      <c r="BB4819" s="23"/>
      <c r="BC4819" s="23"/>
      <c r="BD4819" s="23"/>
      <c r="BE4819" s="23"/>
      <c r="BF4819" s="23"/>
    </row>
    <row r="4820" spans="40:58">
      <c r="AN4820" s="23"/>
      <c r="AO4820" s="23"/>
      <c r="AP4820" s="23"/>
      <c r="AQ4820" s="23"/>
      <c r="AR4820" s="23"/>
      <c r="AS4820" s="23"/>
      <c r="AT4820" s="23"/>
      <c r="AU4820" s="23"/>
      <c r="AV4820" s="23"/>
      <c r="AW4820" s="23"/>
      <c r="AX4820" s="23"/>
      <c r="AY4820" s="23"/>
      <c r="AZ4820" s="23"/>
      <c r="BA4820" s="23"/>
      <c r="BB4820" s="23"/>
      <c r="BC4820" s="23"/>
      <c r="BD4820" s="23"/>
      <c r="BE4820" s="23"/>
      <c r="BF4820" s="23"/>
    </row>
    <row r="4821" spans="40:58">
      <c r="AN4821" s="23"/>
      <c r="AO4821" s="23"/>
      <c r="AP4821" s="23"/>
      <c r="AQ4821" s="23"/>
      <c r="AR4821" s="23"/>
      <c r="AS4821" s="23"/>
      <c r="AT4821" s="23"/>
      <c r="AU4821" s="23"/>
      <c r="AV4821" s="23"/>
      <c r="AW4821" s="23"/>
      <c r="AX4821" s="23"/>
      <c r="AY4821" s="23"/>
      <c r="AZ4821" s="23"/>
      <c r="BA4821" s="23"/>
      <c r="BB4821" s="23"/>
      <c r="BC4821" s="23"/>
      <c r="BD4821" s="23"/>
      <c r="BE4821" s="23"/>
      <c r="BF4821" s="23"/>
    </row>
    <row r="4822" spans="40:58">
      <c r="AN4822" s="23"/>
      <c r="AO4822" s="23"/>
      <c r="AP4822" s="23"/>
      <c r="AQ4822" s="23"/>
      <c r="AR4822" s="23"/>
      <c r="AS4822" s="23"/>
      <c r="AT4822" s="23"/>
      <c r="AU4822" s="23"/>
      <c r="AV4822" s="23"/>
      <c r="AW4822" s="23"/>
      <c r="AX4822" s="23"/>
      <c r="AY4822" s="23"/>
      <c r="AZ4822" s="23"/>
      <c r="BA4822" s="23"/>
      <c r="BB4822" s="23"/>
      <c r="BC4822" s="23"/>
      <c r="BD4822" s="23"/>
      <c r="BE4822" s="23"/>
      <c r="BF4822" s="23"/>
    </row>
    <row r="4823" spans="40:58">
      <c r="AN4823" s="23"/>
      <c r="AO4823" s="23"/>
      <c r="AP4823" s="23"/>
      <c r="AQ4823" s="23"/>
      <c r="AR4823" s="23"/>
      <c r="AS4823" s="23"/>
      <c r="AT4823" s="23"/>
      <c r="AU4823" s="23"/>
      <c r="AV4823" s="23"/>
      <c r="AW4823" s="23"/>
      <c r="AX4823" s="23"/>
      <c r="AY4823" s="23"/>
      <c r="AZ4823" s="23"/>
      <c r="BA4823" s="23"/>
      <c r="BB4823" s="23"/>
      <c r="BC4823" s="23"/>
      <c r="BD4823" s="23"/>
      <c r="BE4823" s="23"/>
      <c r="BF4823" s="23"/>
    </row>
    <row r="4824" spans="40:58">
      <c r="AN4824" s="23"/>
      <c r="AO4824" s="23"/>
      <c r="AP4824" s="23"/>
      <c r="AQ4824" s="23"/>
      <c r="AR4824" s="23"/>
      <c r="AS4824" s="23"/>
      <c r="AT4824" s="23"/>
      <c r="AU4824" s="23"/>
      <c r="AV4824" s="23"/>
      <c r="AW4824" s="23"/>
      <c r="AX4824" s="23"/>
      <c r="AY4824" s="23"/>
      <c r="AZ4824" s="23"/>
      <c r="BA4824" s="23"/>
      <c r="BB4824" s="23"/>
      <c r="BC4824" s="23"/>
      <c r="BD4824" s="23"/>
      <c r="BE4824" s="23"/>
      <c r="BF4824" s="23"/>
    </row>
    <row r="4825" spans="40:58">
      <c r="AN4825" s="23"/>
      <c r="AO4825" s="23"/>
      <c r="AP4825" s="23"/>
      <c r="AQ4825" s="23"/>
      <c r="AR4825" s="23"/>
      <c r="AS4825" s="23"/>
      <c r="AT4825" s="23"/>
      <c r="AU4825" s="23"/>
      <c r="AV4825" s="23"/>
      <c r="AW4825" s="23"/>
      <c r="AX4825" s="23"/>
      <c r="AY4825" s="23"/>
      <c r="AZ4825" s="23"/>
      <c r="BA4825" s="23"/>
      <c r="BB4825" s="23"/>
      <c r="BC4825" s="23"/>
      <c r="BD4825" s="23"/>
      <c r="BE4825" s="23"/>
      <c r="BF4825" s="23"/>
    </row>
    <row r="4826" spans="40:58">
      <c r="AN4826" s="23"/>
      <c r="AO4826" s="23"/>
      <c r="AP4826" s="23"/>
      <c r="AQ4826" s="23"/>
      <c r="AR4826" s="23"/>
      <c r="AS4826" s="23"/>
      <c r="AT4826" s="23"/>
      <c r="AU4826" s="23"/>
      <c r="AV4826" s="23"/>
      <c r="AW4826" s="23"/>
      <c r="AX4826" s="23"/>
      <c r="AY4826" s="23"/>
      <c r="AZ4826" s="23"/>
      <c r="BA4826" s="23"/>
      <c r="BB4826" s="23"/>
      <c r="BC4826" s="23"/>
      <c r="BD4826" s="23"/>
      <c r="BE4826" s="23"/>
      <c r="BF4826" s="23"/>
    </row>
    <row r="4827" spans="40:58">
      <c r="AN4827" s="23"/>
      <c r="AO4827" s="23"/>
      <c r="AP4827" s="23"/>
      <c r="AQ4827" s="23"/>
      <c r="AR4827" s="23"/>
      <c r="AS4827" s="23"/>
      <c r="AT4827" s="23"/>
      <c r="AU4827" s="23"/>
      <c r="AV4827" s="23"/>
      <c r="AW4827" s="23"/>
      <c r="AX4827" s="23"/>
      <c r="AY4827" s="23"/>
      <c r="AZ4827" s="23"/>
      <c r="BA4827" s="23"/>
      <c r="BB4827" s="23"/>
      <c r="BC4827" s="23"/>
      <c r="BD4827" s="23"/>
      <c r="BE4827" s="23"/>
      <c r="BF4827" s="23"/>
    </row>
    <row r="4828" spans="40:58">
      <c r="AN4828" s="23"/>
      <c r="AO4828" s="23"/>
      <c r="AP4828" s="23"/>
      <c r="AQ4828" s="23"/>
      <c r="AR4828" s="23"/>
      <c r="AS4828" s="23"/>
      <c r="AT4828" s="23"/>
      <c r="AU4828" s="23"/>
      <c r="AV4828" s="23"/>
      <c r="AW4828" s="23"/>
      <c r="AX4828" s="23"/>
      <c r="AY4828" s="23"/>
      <c r="AZ4828" s="23"/>
      <c r="BA4828" s="23"/>
      <c r="BB4828" s="23"/>
      <c r="BC4828" s="23"/>
      <c r="BD4828" s="23"/>
      <c r="BE4828" s="23"/>
      <c r="BF4828" s="23"/>
    </row>
    <row r="4829" spans="40:58">
      <c r="AN4829" s="23"/>
      <c r="AO4829" s="23"/>
      <c r="AP4829" s="23"/>
      <c r="AQ4829" s="23"/>
      <c r="AR4829" s="23"/>
      <c r="AS4829" s="23"/>
      <c r="AT4829" s="23"/>
      <c r="AU4829" s="23"/>
      <c r="AV4829" s="23"/>
      <c r="AW4829" s="23"/>
      <c r="AX4829" s="23"/>
      <c r="AY4829" s="23"/>
      <c r="AZ4829" s="23"/>
      <c r="BA4829" s="23"/>
      <c r="BB4829" s="23"/>
      <c r="BC4829" s="23"/>
      <c r="BD4829" s="23"/>
      <c r="BE4829" s="23"/>
      <c r="BF4829" s="23"/>
    </row>
    <row r="4830" spans="40:58">
      <c r="AN4830" s="23"/>
      <c r="AO4830" s="23"/>
      <c r="AP4830" s="23"/>
      <c r="AQ4830" s="23"/>
      <c r="AR4830" s="23"/>
      <c r="AS4830" s="23"/>
      <c r="AT4830" s="23"/>
      <c r="AU4830" s="23"/>
      <c r="AV4830" s="23"/>
      <c r="AW4830" s="23"/>
      <c r="AX4830" s="23"/>
      <c r="AY4830" s="23"/>
      <c r="AZ4830" s="23"/>
      <c r="BA4830" s="23"/>
      <c r="BB4830" s="23"/>
      <c r="BC4830" s="23"/>
      <c r="BD4830" s="23"/>
      <c r="BE4830" s="23"/>
      <c r="BF4830" s="23"/>
    </row>
    <row r="4831" spans="40:58">
      <c r="AN4831" s="23"/>
      <c r="AO4831" s="23"/>
      <c r="AP4831" s="23"/>
      <c r="AQ4831" s="23"/>
      <c r="AR4831" s="23"/>
      <c r="AS4831" s="23"/>
      <c r="AT4831" s="23"/>
      <c r="AU4831" s="23"/>
      <c r="AV4831" s="23"/>
      <c r="AW4831" s="23"/>
      <c r="AX4831" s="23"/>
      <c r="AY4831" s="23"/>
      <c r="AZ4831" s="23"/>
      <c r="BA4831" s="23"/>
      <c r="BB4831" s="23"/>
      <c r="BC4831" s="23"/>
      <c r="BD4831" s="23"/>
      <c r="BE4831" s="23"/>
      <c r="BF4831" s="23"/>
    </row>
    <row r="4832" spans="40:58">
      <c r="AN4832" s="23"/>
      <c r="AO4832" s="23"/>
      <c r="AP4832" s="23"/>
      <c r="AQ4832" s="23"/>
      <c r="AR4832" s="23"/>
      <c r="AS4832" s="23"/>
      <c r="AT4832" s="23"/>
      <c r="AU4832" s="23"/>
      <c r="AV4832" s="23"/>
      <c r="AW4832" s="23"/>
      <c r="AX4832" s="23"/>
      <c r="AY4832" s="23"/>
      <c r="AZ4832" s="23"/>
      <c r="BA4832" s="23"/>
      <c r="BB4832" s="23"/>
      <c r="BC4832" s="23"/>
      <c r="BD4832" s="23"/>
      <c r="BE4832" s="23"/>
      <c r="BF4832" s="23"/>
    </row>
    <row r="4833" spans="40:58">
      <c r="AN4833" s="23"/>
      <c r="AO4833" s="23"/>
      <c r="AP4833" s="23"/>
      <c r="AQ4833" s="23"/>
      <c r="AR4833" s="23"/>
      <c r="AS4833" s="23"/>
      <c r="AT4833" s="23"/>
      <c r="AU4833" s="23"/>
      <c r="AV4833" s="23"/>
      <c r="AW4833" s="23"/>
      <c r="AX4833" s="23"/>
      <c r="AY4833" s="23"/>
      <c r="AZ4833" s="23"/>
      <c r="BA4833" s="23"/>
      <c r="BB4833" s="23"/>
      <c r="BC4833" s="23"/>
      <c r="BD4833" s="23"/>
      <c r="BE4833" s="23"/>
      <c r="BF4833" s="23"/>
    </row>
    <row r="4834" spans="40:58">
      <c r="AN4834" s="23"/>
      <c r="AO4834" s="23"/>
      <c r="AP4834" s="23"/>
      <c r="AQ4834" s="23"/>
      <c r="AR4834" s="23"/>
      <c r="AS4834" s="23"/>
      <c r="AT4834" s="23"/>
      <c r="AU4834" s="23"/>
      <c r="AV4834" s="23"/>
      <c r="AW4834" s="23"/>
      <c r="AX4834" s="23"/>
      <c r="AY4834" s="23"/>
      <c r="AZ4834" s="23"/>
      <c r="BA4834" s="23"/>
      <c r="BB4834" s="23"/>
      <c r="BC4834" s="23"/>
      <c r="BD4834" s="23"/>
      <c r="BE4834" s="23"/>
      <c r="BF4834" s="23"/>
    </row>
    <row r="4835" spans="40:58">
      <c r="AN4835" s="23"/>
      <c r="AO4835" s="23"/>
      <c r="AP4835" s="23"/>
      <c r="AQ4835" s="23"/>
      <c r="AR4835" s="23"/>
      <c r="AS4835" s="23"/>
      <c r="AT4835" s="23"/>
      <c r="AU4835" s="23"/>
      <c r="AV4835" s="23"/>
      <c r="AW4835" s="23"/>
      <c r="AX4835" s="23"/>
      <c r="AY4835" s="23"/>
      <c r="AZ4835" s="23"/>
      <c r="BA4835" s="23"/>
      <c r="BB4835" s="23"/>
      <c r="BC4835" s="23"/>
      <c r="BD4835" s="23"/>
      <c r="BE4835" s="23"/>
      <c r="BF4835" s="23"/>
    </row>
    <row r="4836" spans="40:58">
      <c r="AN4836" s="23"/>
      <c r="AO4836" s="23"/>
      <c r="AP4836" s="23"/>
      <c r="AQ4836" s="23"/>
      <c r="AR4836" s="23"/>
      <c r="AS4836" s="23"/>
      <c r="AT4836" s="23"/>
      <c r="AU4836" s="23"/>
      <c r="AV4836" s="23"/>
      <c r="AW4836" s="23"/>
      <c r="AX4836" s="23"/>
      <c r="AY4836" s="23"/>
      <c r="AZ4836" s="23"/>
      <c r="BA4836" s="23"/>
      <c r="BB4836" s="23"/>
      <c r="BC4836" s="23"/>
      <c r="BD4836" s="23"/>
      <c r="BE4836" s="23"/>
      <c r="BF4836" s="23"/>
    </row>
    <row r="4837" spans="40:58">
      <c r="AN4837" s="23"/>
      <c r="AO4837" s="23"/>
      <c r="AP4837" s="23"/>
      <c r="AQ4837" s="23"/>
      <c r="AR4837" s="23"/>
      <c r="AS4837" s="23"/>
      <c r="AT4837" s="23"/>
      <c r="AU4837" s="23"/>
      <c r="AV4837" s="23"/>
      <c r="AW4837" s="23"/>
      <c r="AX4837" s="23"/>
      <c r="AY4837" s="23"/>
      <c r="AZ4837" s="23"/>
      <c r="BA4837" s="23"/>
      <c r="BB4837" s="23"/>
      <c r="BC4837" s="23"/>
      <c r="BD4837" s="23"/>
      <c r="BE4837" s="23"/>
      <c r="BF4837" s="23"/>
    </row>
    <row r="4838" spans="40:58">
      <c r="AN4838" s="23"/>
      <c r="AO4838" s="23"/>
      <c r="AP4838" s="23"/>
      <c r="AQ4838" s="23"/>
      <c r="AR4838" s="23"/>
      <c r="AS4838" s="23"/>
      <c r="AT4838" s="23"/>
      <c r="AU4838" s="23"/>
      <c r="AV4838" s="23"/>
      <c r="AW4838" s="23"/>
      <c r="AX4838" s="23"/>
      <c r="AY4838" s="23"/>
      <c r="AZ4838" s="23"/>
      <c r="BA4838" s="23"/>
      <c r="BB4838" s="23"/>
      <c r="BC4838" s="23"/>
      <c r="BD4838" s="23"/>
      <c r="BE4838" s="23"/>
      <c r="BF4838" s="23"/>
    </row>
    <row r="4839" spans="40:58">
      <c r="AN4839" s="23"/>
      <c r="AO4839" s="23"/>
      <c r="AP4839" s="23"/>
      <c r="AQ4839" s="23"/>
      <c r="AR4839" s="23"/>
      <c r="AS4839" s="23"/>
      <c r="AT4839" s="23"/>
      <c r="AU4839" s="23"/>
      <c r="AV4839" s="23"/>
      <c r="AW4839" s="23"/>
      <c r="AX4839" s="23"/>
      <c r="AY4839" s="23"/>
      <c r="AZ4839" s="23"/>
      <c r="BA4839" s="23"/>
      <c r="BB4839" s="23"/>
      <c r="BC4839" s="23"/>
      <c r="BD4839" s="23"/>
      <c r="BE4839" s="23"/>
      <c r="BF4839" s="23"/>
    </row>
    <row r="4840" spans="40:58">
      <c r="AN4840" s="23"/>
      <c r="AO4840" s="23"/>
      <c r="AP4840" s="23"/>
      <c r="AQ4840" s="23"/>
      <c r="AR4840" s="23"/>
      <c r="AS4840" s="23"/>
      <c r="AT4840" s="23"/>
      <c r="AU4840" s="23"/>
      <c r="AV4840" s="23"/>
      <c r="AW4840" s="23"/>
      <c r="AX4840" s="23"/>
      <c r="AY4840" s="23"/>
      <c r="AZ4840" s="23"/>
      <c r="BA4840" s="23"/>
      <c r="BB4840" s="23"/>
      <c r="BC4840" s="23"/>
      <c r="BD4840" s="23"/>
      <c r="BE4840" s="23"/>
      <c r="BF4840" s="23"/>
    </row>
    <row r="4841" spans="40:58">
      <c r="AN4841" s="23"/>
      <c r="AO4841" s="23"/>
      <c r="AP4841" s="23"/>
      <c r="AQ4841" s="23"/>
      <c r="AR4841" s="23"/>
      <c r="AS4841" s="23"/>
      <c r="AT4841" s="23"/>
      <c r="AU4841" s="23"/>
      <c r="AV4841" s="23"/>
      <c r="AW4841" s="23"/>
      <c r="AX4841" s="23"/>
      <c r="AY4841" s="23"/>
      <c r="AZ4841" s="23"/>
      <c r="BA4841" s="23"/>
      <c r="BB4841" s="23"/>
      <c r="BC4841" s="23"/>
      <c r="BD4841" s="23"/>
      <c r="BE4841" s="23"/>
      <c r="BF4841" s="23"/>
    </row>
    <row r="4842" spans="40:58">
      <c r="AN4842" s="23"/>
      <c r="AO4842" s="23"/>
      <c r="AP4842" s="23"/>
      <c r="AQ4842" s="23"/>
      <c r="AR4842" s="23"/>
      <c r="AS4842" s="23"/>
      <c r="AT4842" s="23"/>
      <c r="AU4842" s="23"/>
      <c r="AV4842" s="23"/>
      <c r="AW4842" s="23"/>
      <c r="AX4842" s="23"/>
      <c r="AY4842" s="23"/>
      <c r="AZ4842" s="23"/>
      <c r="BA4842" s="23"/>
      <c r="BB4842" s="23"/>
      <c r="BC4842" s="23"/>
      <c r="BD4842" s="23"/>
      <c r="BE4842" s="23"/>
      <c r="BF4842" s="23"/>
    </row>
    <row r="4843" spans="40:58">
      <c r="AN4843" s="23"/>
      <c r="AO4843" s="23"/>
      <c r="AP4843" s="23"/>
      <c r="AQ4843" s="23"/>
      <c r="AR4843" s="23"/>
      <c r="AS4843" s="23"/>
      <c r="AT4843" s="23"/>
      <c r="AU4843" s="23"/>
      <c r="AV4843" s="23"/>
      <c r="AW4843" s="23"/>
      <c r="AX4843" s="23"/>
      <c r="AY4843" s="23"/>
      <c r="AZ4843" s="23"/>
      <c r="BA4843" s="23"/>
      <c r="BB4843" s="23"/>
      <c r="BC4843" s="23"/>
      <c r="BD4843" s="23"/>
      <c r="BE4843" s="23"/>
      <c r="BF4843" s="23"/>
    </row>
    <row r="4844" spans="40:58">
      <c r="AN4844" s="23"/>
      <c r="AO4844" s="23"/>
      <c r="AP4844" s="23"/>
      <c r="AQ4844" s="23"/>
      <c r="AR4844" s="23"/>
      <c r="AS4844" s="23"/>
      <c r="AT4844" s="23"/>
      <c r="AU4844" s="23"/>
      <c r="AV4844" s="23"/>
      <c r="AW4844" s="23"/>
      <c r="AX4844" s="23"/>
      <c r="AY4844" s="23"/>
      <c r="AZ4844" s="23"/>
      <c r="BA4844" s="23"/>
      <c r="BB4844" s="23"/>
      <c r="BC4844" s="23"/>
      <c r="BD4844" s="23"/>
      <c r="BE4844" s="23"/>
      <c r="BF4844" s="23"/>
    </row>
    <row r="4845" spans="40:58">
      <c r="AN4845" s="23"/>
      <c r="AO4845" s="23"/>
      <c r="AP4845" s="23"/>
      <c r="AQ4845" s="23"/>
      <c r="AR4845" s="23"/>
      <c r="AS4845" s="23"/>
      <c r="AT4845" s="23"/>
      <c r="AU4845" s="23"/>
      <c r="AV4845" s="23"/>
      <c r="AW4845" s="23"/>
      <c r="AX4845" s="23"/>
      <c r="AY4845" s="23"/>
      <c r="AZ4845" s="23"/>
      <c r="BA4845" s="23"/>
      <c r="BB4845" s="23"/>
      <c r="BC4845" s="23"/>
      <c r="BD4845" s="23"/>
      <c r="BE4845" s="23"/>
      <c r="BF4845" s="23"/>
    </row>
    <row r="4846" spans="40:58">
      <c r="AN4846" s="23"/>
      <c r="AO4846" s="23"/>
      <c r="AP4846" s="23"/>
      <c r="AQ4846" s="23"/>
      <c r="AR4846" s="23"/>
      <c r="AS4846" s="23"/>
      <c r="AT4846" s="23"/>
      <c r="AU4846" s="23"/>
      <c r="AV4846" s="23"/>
      <c r="AW4846" s="23"/>
      <c r="AX4846" s="23"/>
      <c r="AY4846" s="23"/>
      <c r="AZ4846" s="23"/>
      <c r="BA4846" s="23"/>
      <c r="BB4846" s="23"/>
      <c r="BC4846" s="23"/>
      <c r="BD4846" s="23"/>
      <c r="BE4846" s="23"/>
      <c r="BF4846" s="23"/>
    </row>
    <row r="4847" spans="40:58">
      <c r="AN4847" s="23"/>
      <c r="AO4847" s="23"/>
      <c r="AP4847" s="23"/>
      <c r="AQ4847" s="23"/>
      <c r="AR4847" s="23"/>
      <c r="AS4847" s="23"/>
      <c r="AT4847" s="23"/>
      <c r="AU4847" s="23"/>
      <c r="AV4847" s="23"/>
      <c r="AW4847" s="23"/>
      <c r="AX4847" s="23"/>
      <c r="AY4847" s="23"/>
      <c r="AZ4847" s="23"/>
      <c r="BA4847" s="23"/>
      <c r="BB4847" s="23"/>
      <c r="BC4847" s="23"/>
      <c r="BD4847" s="23"/>
      <c r="BE4847" s="23"/>
      <c r="BF4847" s="23"/>
    </row>
    <row r="4848" spans="40:58">
      <c r="AN4848" s="23"/>
      <c r="AO4848" s="23"/>
      <c r="AP4848" s="23"/>
      <c r="AQ4848" s="23"/>
      <c r="AR4848" s="23"/>
      <c r="AS4848" s="23"/>
      <c r="AT4848" s="23"/>
      <c r="AU4848" s="23"/>
      <c r="AV4848" s="23"/>
      <c r="AW4848" s="23"/>
      <c r="AX4848" s="23"/>
      <c r="AY4848" s="23"/>
      <c r="AZ4848" s="23"/>
      <c r="BA4848" s="23"/>
      <c r="BB4848" s="23"/>
      <c r="BC4848" s="23"/>
      <c r="BD4848" s="23"/>
      <c r="BE4848" s="23"/>
      <c r="BF4848" s="23"/>
    </row>
    <row r="4849" spans="40:58">
      <c r="AN4849" s="23"/>
      <c r="AO4849" s="23"/>
      <c r="AP4849" s="23"/>
      <c r="AQ4849" s="23"/>
      <c r="AR4849" s="23"/>
      <c r="AS4849" s="23"/>
      <c r="AT4849" s="23"/>
      <c r="AU4849" s="23"/>
      <c r="AV4849" s="23"/>
      <c r="AW4849" s="23"/>
      <c r="AX4849" s="23"/>
      <c r="AY4849" s="23"/>
      <c r="AZ4849" s="23"/>
      <c r="BA4849" s="23"/>
      <c r="BB4849" s="23"/>
      <c r="BC4849" s="23"/>
      <c r="BD4849" s="23"/>
      <c r="BE4849" s="23"/>
      <c r="BF4849" s="23"/>
    </row>
    <row r="4850" spans="40:58">
      <c r="AN4850" s="23"/>
      <c r="AO4850" s="23"/>
      <c r="AP4850" s="23"/>
      <c r="AQ4850" s="23"/>
      <c r="AR4850" s="23"/>
      <c r="AS4850" s="23"/>
      <c r="AT4850" s="23"/>
      <c r="AU4850" s="23"/>
      <c r="AV4850" s="23"/>
      <c r="AW4850" s="23"/>
      <c r="AX4850" s="23"/>
      <c r="AY4850" s="23"/>
      <c r="AZ4850" s="23"/>
      <c r="BA4850" s="23"/>
      <c r="BB4850" s="23"/>
      <c r="BC4850" s="23"/>
      <c r="BD4850" s="23"/>
      <c r="BE4850" s="23"/>
      <c r="BF4850" s="23"/>
    </row>
    <row r="4851" spans="40:58">
      <c r="AN4851" s="23"/>
      <c r="AO4851" s="23"/>
      <c r="AP4851" s="23"/>
      <c r="AQ4851" s="23"/>
      <c r="AR4851" s="23"/>
      <c r="AS4851" s="23"/>
      <c r="AT4851" s="23"/>
      <c r="AU4851" s="23"/>
      <c r="AV4851" s="23"/>
      <c r="AW4851" s="23"/>
      <c r="AX4851" s="23"/>
      <c r="AY4851" s="23"/>
      <c r="AZ4851" s="23"/>
      <c r="BA4851" s="23"/>
      <c r="BB4851" s="23"/>
      <c r="BC4851" s="23"/>
      <c r="BD4851" s="23"/>
      <c r="BE4851" s="23"/>
      <c r="BF4851" s="23"/>
    </row>
    <row r="4852" spans="40:58">
      <c r="AN4852" s="23"/>
      <c r="AO4852" s="23"/>
      <c r="AP4852" s="23"/>
      <c r="AQ4852" s="23"/>
      <c r="AR4852" s="23"/>
      <c r="AS4852" s="23"/>
      <c r="AT4852" s="23"/>
      <c r="AU4852" s="23"/>
      <c r="AV4852" s="23"/>
      <c r="AW4852" s="23"/>
      <c r="AX4852" s="23"/>
      <c r="AY4852" s="23"/>
      <c r="AZ4852" s="23"/>
      <c r="BA4852" s="23"/>
      <c r="BB4852" s="23"/>
      <c r="BC4852" s="23"/>
      <c r="BD4852" s="23"/>
      <c r="BE4852" s="23"/>
      <c r="BF4852" s="23"/>
    </row>
    <row r="4853" spans="40:58">
      <c r="AN4853" s="23"/>
      <c r="AO4853" s="23"/>
      <c r="AP4853" s="23"/>
      <c r="AQ4853" s="23"/>
      <c r="AR4853" s="23"/>
      <c r="AS4853" s="23"/>
      <c r="AT4853" s="23"/>
      <c r="AU4853" s="23"/>
      <c r="AV4853" s="23"/>
      <c r="AW4853" s="23"/>
      <c r="AX4853" s="23"/>
      <c r="AY4853" s="23"/>
      <c r="AZ4853" s="23"/>
      <c r="BA4853" s="23"/>
      <c r="BB4853" s="23"/>
      <c r="BC4853" s="23"/>
      <c r="BD4853" s="23"/>
      <c r="BE4853" s="23"/>
      <c r="BF4853" s="23"/>
    </row>
    <row r="4854" spans="40:58">
      <c r="AN4854" s="23"/>
      <c r="AO4854" s="23"/>
      <c r="AP4854" s="23"/>
      <c r="AQ4854" s="23"/>
      <c r="AR4854" s="23"/>
      <c r="AS4854" s="23"/>
      <c r="AT4854" s="23"/>
      <c r="AU4854" s="23"/>
      <c r="AV4854" s="23"/>
      <c r="AW4854" s="23"/>
      <c r="AX4854" s="23"/>
      <c r="AY4854" s="23"/>
      <c r="AZ4854" s="23"/>
      <c r="BA4854" s="23"/>
      <c r="BB4854" s="23"/>
      <c r="BC4854" s="23"/>
      <c r="BD4854" s="23"/>
      <c r="BE4854" s="23"/>
      <c r="BF4854" s="23"/>
    </row>
    <row r="4855" spans="40:58">
      <c r="AN4855" s="23"/>
      <c r="AO4855" s="23"/>
      <c r="AP4855" s="23"/>
      <c r="AQ4855" s="23"/>
      <c r="AR4855" s="23"/>
      <c r="AS4855" s="23"/>
      <c r="AT4855" s="23"/>
      <c r="AU4855" s="23"/>
      <c r="AV4855" s="23"/>
      <c r="AW4855" s="23"/>
      <c r="AX4855" s="23"/>
      <c r="AY4855" s="23"/>
      <c r="AZ4855" s="23"/>
      <c r="BA4855" s="23"/>
      <c r="BB4855" s="23"/>
      <c r="BC4855" s="23"/>
      <c r="BD4855" s="23"/>
      <c r="BE4855" s="23"/>
      <c r="BF4855" s="23"/>
    </row>
    <row r="4856" spans="40:58">
      <c r="AN4856" s="23"/>
      <c r="AO4856" s="23"/>
      <c r="AP4856" s="23"/>
      <c r="AQ4856" s="23"/>
      <c r="AR4856" s="23"/>
      <c r="AS4856" s="23"/>
      <c r="AT4856" s="23"/>
      <c r="AU4856" s="23"/>
      <c r="AV4856" s="23"/>
      <c r="AW4856" s="23"/>
      <c r="AX4856" s="23"/>
      <c r="AY4856" s="23"/>
      <c r="AZ4856" s="23"/>
      <c r="BA4856" s="23"/>
      <c r="BB4856" s="23"/>
      <c r="BC4856" s="23"/>
      <c r="BD4856" s="23"/>
      <c r="BE4856" s="23"/>
      <c r="BF4856" s="23"/>
    </row>
    <row r="4857" spans="40:58">
      <c r="AN4857" s="23"/>
      <c r="AO4857" s="23"/>
      <c r="AP4857" s="23"/>
      <c r="AQ4857" s="23"/>
      <c r="AR4857" s="23"/>
      <c r="AS4857" s="23"/>
      <c r="AT4857" s="23"/>
      <c r="AU4857" s="23"/>
      <c r="AV4857" s="23"/>
      <c r="AW4857" s="23"/>
      <c r="AX4857" s="23"/>
      <c r="AY4857" s="23"/>
      <c r="AZ4857" s="23"/>
      <c r="BA4857" s="23"/>
      <c r="BB4857" s="23"/>
      <c r="BC4857" s="23"/>
      <c r="BD4857" s="23"/>
      <c r="BE4857" s="23"/>
      <c r="BF4857" s="23"/>
    </row>
    <row r="4858" spans="40:58">
      <c r="AN4858" s="23"/>
      <c r="AO4858" s="23"/>
      <c r="AP4858" s="23"/>
      <c r="AQ4858" s="23"/>
      <c r="AR4858" s="23"/>
      <c r="AS4858" s="23"/>
      <c r="AT4858" s="23"/>
      <c r="AU4858" s="23"/>
      <c r="AV4858" s="23"/>
      <c r="AW4858" s="23"/>
      <c r="AX4858" s="23"/>
      <c r="AY4858" s="23"/>
      <c r="AZ4858" s="23"/>
      <c r="BA4858" s="23"/>
      <c r="BB4858" s="23"/>
      <c r="BC4858" s="23"/>
      <c r="BD4858" s="23"/>
      <c r="BE4858" s="23"/>
      <c r="BF4858" s="23"/>
    </row>
    <row r="4859" spans="40:58">
      <c r="AN4859" s="23"/>
      <c r="AO4859" s="23"/>
      <c r="AP4859" s="23"/>
      <c r="AQ4859" s="23"/>
      <c r="AR4859" s="23"/>
      <c r="AS4859" s="23"/>
      <c r="AT4859" s="23"/>
      <c r="AU4859" s="23"/>
      <c r="AV4859" s="23"/>
      <c r="AW4859" s="23"/>
      <c r="AX4859" s="23"/>
      <c r="AY4859" s="23"/>
      <c r="AZ4859" s="23"/>
      <c r="BA4859" s="23"/>
      <c r="BB4859" s="23"/>
      <c r="BC4859" s="23"/>
      <c r="BD4859" s="23"/>
      <c r="BE4859" s="23"/>
      <c r="BF4859" s="23"/>
    </row>
    <row r="4860" spans="40:58">
      <c r="AN4860" s="23"/>
      <c r="AO4860" s="23"/>
      <c r="AP4860" s="23"/>
      <c r="AQ4860" s="23"/>
      <c r="AR4860" s="23"/>
      <c r="AS4860" s="23"/>
      <c r="AT4860" s="23"/>
      <c r="AU4860" s="23"/>
      <c r="AV4860" s="23"/>
      <c r="AW4860" s="23"/>
      <c r="AX4860" s="23"/>
      <c r="AY4860" s="23"/>
      <c r="AZ4860" s="23"/>
      <c r="BA4860" s="23"/>
      <c r="BB4860" s="23"/>
      <c r="BC4860" s="23"/>
      <c r="BD4860" s="23"/>
      <c r="BE4860" s="23"/>
      <c r="BF4860" s="23"/>
    </row>
    <row r="4861" spans="40:58">
      <c r="AN4861" s="23"/>
      <c r="AO4861" s="23"/>
      <c r="AP4861" s="23"/>
      <c r="AQ4861" s="23"/>
      <c r="AR4861" s="23"/>
      <c r="AS4861" s="23"/>
      <c r="AT4861" s="23"/>
      <c r="AU4861" s="23"/>
      <c r="AV4861" s="23"/>
      <c r="AW4861" s="23"/>
      <c r="AX4861" s="23"/>
      <c r="AY4861" s="23"/>
      <c r="AZ4861" s="23"/>
      <c r="BA4861" s="23"/>
      <c r="BB4861" s="23"/>
      <c r="BC4861" s="23"/>
      <c r="BD4861" s="23"/>
      <c r="BE4861" s="23"/>
      <c r="BF4861" s="23"/>
    </row>
    <row r="4862" spans="40:58">
      <c r="AN4862" s="23"/>
      <c r="AO4862" s="23"/>
      <c r="AP4862" s="23"/>
      <c r="AQ4862" s="23"/>
      <c r="AR4862" s="23"/>
      <c r="AS4862" s="23"/>
      <c r="AT4862" s="23"/>
      <c r="AU4862" s="23"/>
      <c r="AV4862" s="23"/>
      <c r="AW4862" s="23"/>
      <c r="AX4862" s="23"/>
      <c r="AY4862" s="23"/>
      <c r="AZ4862" s="23"/>
      <c r="BA4862" s="23"/>
      <c r="BB4862" s="23"/>
      <c r="BC4862" s="23"/>
      <c r="BD4862" s="23"/>
      <c r="BE4862" s="23"/>
      <c r="BF4862" s="23"/>
    </row>
    <row r="4863" spans="40:58">
      <c r="AN4863" s="23"/>
      <c r="AO4863" s="23"/>
      <c r="AP4863" s="23"/>
      <c r="AQ4863" s="23"/>
      <c r="AR4863" s="23"/>
      <c r="AS4863" s="23"/>
      <c r="AT4863" s="23"/>
      <c r="AU4863" s="23"/>
      <c r="AV4863" s="23"/>
      <c r="AW4863" s="23"/>
      <c r="AX4863" s="23"/>
      <c r="AY4863" s="23"/>
      <c r="AZ4863" s="23"/>
      <c r="BA4863" s="23"/>
      <c r="BB4863" s="23"/>
      <c r="BC4863" s="23"/>
      <c r="BD4863" s="23"/>
      <c r="BE4863" s="23"/>
      <c r="BF4863" s="23"/>
    </row>
    <row r="4864" spans="40:58">
      <c r="AN4864" s="23"/>
      <c r="AO4864" s="23"/>
      <c r="AP4864" s="23"/>
      <c r="AQ4864" s="23"/>
      <c r="AR4864" s="23"/>
      <c r="AS4864" s="23"/>
      <c r="AT4864" s="23"/>
      <c r="AU4864" s="23"/>
      <c r="AV4864" s="23"/>
      <c r="AW4864" s="23"/>
      <c r="AX4864" s="23"/>
      <c r="AY4864" s="23"/>
      <c r="AZ4864" s="23"/>
      <c r="BA4864" s="23"/>
      <c r="BB4864" s="23"/>
      <c r="BC4864" s="23"/>
      <c r="BD4864" s="23"/>
      <c r="BE4864" s="23"/>
      <c r="BF4864" s="23"/>
    </row>
    <row r="4865" spans="40:58">
      <c r="AN4865" s="23"/>
      <c r="AO4865" s="23"/>
      <c r="AP4865" s="23"/>
      <c r="AQ4865" s="23"/>
      <c r="AR4865" s="23"/>
      <c r="AS4865" s="23"/>
      <c r="AT4865" s="23"/>
      <c r="AU4865" s="23"/>
      <c r="AV4865" s="23"/>
      <c r="AW4865" s="23"/>
      <c r="AX4865" s="23"/>
      <c r="AY4865" s="23"/>
      <c r="AZ4865" s="23"/>
      <c r="BA4865" s="23"/>
      <c r="BB4865" s="23"/>
      <c r="BC4865" s="23"/>
      <c r="BD4865" s="23"/>
      <c r="BE4865" s="23"/>
      <c r="BF4865" s="23"/>
    </row>
    <row r="4866" spans="40:58">
      <c r="AN4866" s="23"/>
      <c r="AO4866" s="23"/>
      <c r="AP4866" s="23"/>
      <c r="AQ4866" s="23"/>
      <c r="AR4866" s="23"/>
      <c r="AS4866" s="23"/>
      <c r="AT4866" s="23"/>
      <c r="AU4866" s="23"/>
      <c r="AV4866" s="23"/>
      <c r="AW4866" s="23"/>
      <c r="AX4866" s="23"/>
      <c r="AY4866" s="23"/>
      <c r="AZ4866" s="23"/>
      <c r="BA4866" s="23"/>
      <c r="BB4866" s="23"/>
      <c r="BC4866" s="23"/>
      <c r="BD4866" s="23"/>
      <c r="BE4866" s="23"/>
      <c r="BF4866" s="23"/>
    </row>
    <row r="4867" spans="40:58">
      <c r="AN4867" s="23"/>
      <c r="AO4867" s="23"/>
      <c r="AP4867" s="23"/>
      <c r="AQ4867" s="23"/>
      <c r="AR4867" s="23"/>
      <c r="AS4867" s="23"/>
      <c r="AT4867" s="23"/>
      <c r="AU4867" s="23"/>
      <c r="AV4867" s="23"/>
      <c r="AW4867" s="23"/>
      <c r="AX4867" s="23"/>
      <c r="AY4867" s="23"/>
      <c r="AZ4867" s="23"/>
      <c r="BA4867" s="23"/>
      <c r="BB4867" s="23"/>
      <c r="BC4867" s="23"/>
      <c r="BD4867" s="23"/>
      <c r="BE4867" s="23"/>
      <c r="BF4867" s="23"/>
    </row>
    <row r="4868" spans="40:58">
      <c r="AN4868" s="23"/>
      <c r="AO4868" s="23"/>
      <c r="AP4868" s="23"/>
      <c r="AQ4868" s="23"/>
      <c r="AR4868" s="23"/>
      <c r="AS4868" s="23"/>
      <c r="AT4868" s="23"/>
      <c r="AU4868" s="23"/>
      <c r="AV4868" s="23"/>
      <c r="AW4868" s="23"/>
      <c r="AX4868" s="23"/>
      <c r="AY4868" s="23"/>
      <c r="AZ4868" s="23"/>
      <c r="BA4868" s="23"/>
      <c r="BB4868" s="23"/>
      <c r="BC4868" s="23"/>
      <c r="BD4868" s="23"/>
      <c r="BE4868" s="23"/>
      <c r="BF4868" s="23"/>
    </row>
    <row r="4869" spans="40:58">
      <c r="AN4869" s="23"/>
      <c r="AO4869" s="23"/>
      <c r="AP4869" s="23"/>
      <c r="AQ4869" s="23"/>
      <c r="AR4869" s="23"/>
      <c r="AS4869" s="23"/>
      <c r="AT4869" s="23"/>
      <c r="AU4869" s="23"/>
      <c r="AV4869" s="23"/>
      <c r="AW4869" s="23"/>
      <c r="AX4869" s="23"/>
      <c r="AY4869" s="23"/>
      <c r="AZ4869" s="23"/>
      <c r="BA4869" s="23"/>
      <c r="BB4869" s="23"/>
      <c r="BC4869" s="23"/>
      <c r="BD4869" s="23"/>
      <c r="BE4869" s="23"/>
      <c r="BF4869" s="23"/>
    </row>
    <row r="4870" spans="40:58">
      <c r="AN4870" s="23"/>
      <c r="AO4870" s="23"/>
      <c r="AP4870" s="23"/>
      <c r="AQ4870" s="23"/>
      <c r="AR4870" s="23"/>
      <c r="AS4870" s="23"/>
      <c r="AT4870" s="23"/>
      <c r="AU4870" s="23"/>
      <c r="AV4870" s="23"/>
      <c r="AW4870" s="23"/>
      <c r="AX4870" s="23"/>
      <c r="AY4870" s="23"/>
      <c r="AZ4870" s="23"/>
      <c r="BA4870" s="23"/>
      <c r="BB4870" s="23"/>
      <c r="BC4870" s="23"/>
      <c r="BD4870" s="23"/>
      <c r="BE4870" s="23"/>
      <c r="BF4870" s="23"/>
    </row>
    <row r="4871" spans="40:58">
      <c r="AN4871" s="23"/>
      <c r="AO4871" s="23"/>
      <c r="AP4871" s="23"/>
      <c r="AQ4871" s="23"/>
      <c r="AR4871" s="23"/>
      <c r="AS4871" s="23"/>
      <c r="AT4871" s="23"/>
      <c r="AU4871" s="23"/>
      <c r="AV4871" s="23"/>
      <c r="AW4871" s="23"/>
      <c r="AX4871" s="23"/>
      <c r="AY4871" s="23"/>
      <c r="AZ4871" s="23"/>
      <c r="BA4871" s="23"/>
      <c r="BB4871" s="23"/>
      <c r="BC4871" s="23"/>
      <c r="BD4871" s="23"/>
      <c r="BE4871" s="23"/>
      <c r="BF4871" s="23"/>
    </row>
    <row r="4872" spans="40:58">
      <c r="AN4872" s="23"/>
      <c r="AO4872" s="23"/>
      <c r="AP4872" s="23"/>
      <c r="AQ4872" s="23"/>
      <c r="AR4872" s="23"/>
      <c r="AS4872" s="23"/>
      <c r="AT4872" s="23"/>
      <c r="AU4872" s="23"/>
      <c r="AV4872" s="23"/>
      <c r="AW4872" s="23"/>
      <c r="AX4872" s="23"/>
      <c r="AY4872" s="23"/>
      <c r="AZ4872" s="23"/>
      <c r="BA4872" s="23"/>
      <c r="BB4872" s="23"/>
      <c r="BC4872" s="23"/>
      <c r="BD4872" s="23"/>
      <c r="BE4872" s="23"/>
      <c r="BF4872" s="23"/>
    </row>
    <row r="4873" spans="40:58">
      <c r="AN4873" s="23"/>
      <c r="AO4873" s="23"/>
      <c r="AP4873" s="23"/>
      <c r="AQ4873" s="23"/>
      <c r="AR4873" s="23"/>
      <c r="AS4873" s="23"/>
      <c r="AT4873" s="23"/>
      <c r="AU4873" s="23"/>
      <c r="AV4873" s="23"/>
      <c r="AW4873" s="23"/>
      <c r="AX4873" s="23"/>
      <c r="AY4873" s="23"/>
      <c r="AZ4873" s="23"/>
      <c r="BA4873" s="23"/>
      <c r="BB4873" s="23"/>
      <c r="BC4873" s="23"/>
      <c r="BD4873" s="23"/>
      <c r="BE4873" s="23"/>
      <c r="BF4873" s="23"/>
    </row>
    <row r="4874" spans="40:58">
      <c r="AN4874" s="23"/>
      <c r="AO4874" s="23"/>
      <c r="AP4874" s="23"/>
      <c r="AQ4874" s="23"/>
      <c r="AR4874" s="23"/>
      <c r="AS4874" s="23"/>
      <c r="AT4874" s="23"/>
      <c r="AU4874" s="23"/>
      <c r="AV4874" s="23"/>
      <c r="AW4874" s="23"/>
      <c r="AX4874" s="23"/>
      <c r="AY4874" s="23"/>
      <c r="AZ4874" s="23"/>
      <c r="BA4874" s="23"/>
      <c r="BB4874" s="23"/>
      <c r="BC4874" s="23"/>
      <c r="BD4874" s="23"/>
      <c r="BE4874" s="23"/>
      <c r="BF4874" s="23"/>
    </row>
    <row r="4875" spans="40:58">
      <c r="AN4875" s="23"/>
      <c r="AO4875" s="23"/>
      <c r="AP4875" s="23"/>
      <c r="AQ4875" s="23"/>
      <c r="AR4875" s="23"/>
      <c r="AS4875" s="23"/>
      <c r="AT4875" s="23"/>
      <c r="AU4875" s="23"/>
      <c r="AV4875" s="23"/>
      <c r="AW4875" s="23"/>
      <c r="AX4875" s="23"/>
      <c r="AY4875" s="23"/>
      <c r="AZ4875" s="23"/>
      <c r="BA4875" s="23"/>
      <c r="BB4875" s="23"/>
      <c r="BC4875" s="23"/>
      <c r="BD4875" s="23"/>
      <c r="BE4875" s="23"/>
      <c r="BF4875" s="23"/>
    </row>
    <row r="4876" spans="40:58">
      <c r="AN4876" s="23"/>
      <c r="AO4876" s="23"/>
      <c r="AP4876" s="23"/>
      <c r="AQ4876" s="23"/>
      <c r="AR4876" s="23"/>
      <c r="AS4876" s="23"/>
      <c r="AT4876" s="23"/>
      <c r="AU4876" s="23"/>
      <c r="AV4876" s="23"/>
      <c r="AW4876" s="23"/>
      <c r="AX4876" s="23"/>
      <c r="AY4876" s="23"/>
      <c r="AZ4876" s="23"/>
      <c r="BA4876" s="23"/>
      <c r="BB4876" s="23"/>
      <c r="BC4876" s="23"/>
      <c r="BD4876" s="23"/>
      <c r="BE4876" s="23"/>
      <c r="BF4876" s="23"/>
    </row>
    <row r="4877" spans="40:58">
      <c r="AN4877" s="23"/>
      <c r="AO4877" s="23"/>
      <c r="AP4877" s="23"/>
      <c r="AQ4877" s="23"/>
      <c r="AR4877" s="23"/>
      <c r="AS4877" s="23"/>
      <c r="AT4877" s="23"/>
      <c r="AU4877" s="23"/>
      <c r="AV4877" s="23"/>
      <c r="AW4877" s="23"/>
      <c r="AX4877" s="23"/>
      <c r="AY4877" s="23"/>
      <c r="AZ4877" s="23"/>
      <c r="BA4877" s="23"/>
      <c r="BB4877" s="23"/>
      <c r="BC4877" s="23"/>
      <c r="BD4877" s="23"/>
      <c r="BE4877" s="23"/>
      <c r="BF4877" s="23"/>
    </row>
    <row r="4878" spans="40:58">
      <c r="AN4878" s="23"/>
      <c r="AO4878" s="23"/>
      <c r="AP4878" s="23"/>
      <c r="AQ4878" s="23"/>
      <c r="AR4878" s="23"/>
      <c r="AS4878" s="23"/>
      <c r="AT4878" s="23"/>
      <c r="AU4878" s="23"/>
      <c r="AV4878" s="23"/>
      <c r="AW4878" s="23"/>
      <c r="AX4878" s="23"/>
      <c r="AY4878" s="23"/>
      <c r="AZ4878" s="23"/>
      <c r="BA4878" s="23"/>
      <c r="BB4878" s="23"/>
      <c r="BC4878" s="23"/>
      <c r="BD4878" s="23"/>
      <c r="BE4878" s="23"/>
      <c r="BF4878" s="23"/>
    </row>
    <row r="4879" spans="40:58">
      <c r="AN4879" s="23"/>
      <c r="AO4879" s="23"/>
      <c r="AP4879" s="23"/>
      <c r="AQ4879" s="23"/>
      <c r="AR4879" s="23"/>
      <c r="AS4879" s="23"/>
      <c r="AT4879" s="23"/>
      <c r="AU4879" s="23"/>
      <c r="AV4879" s="23"/>
      <c r="AW4879" s="23"/>
      <c r="AX4879" s="23"/>
      <c r="AY4879" s="23"/>
      <c r="AZ4879" s="23"/>
      <c r="BA4879" s="23"/>
      <c r="BB4879" s="23"/>
      <c r="BC4879" s="23"/>
      <c r="BD4879" s="23"/>
      <c r="BE4879" s="23"/>
      <c r="BF4879" s="23"/>
    </row>
    <row r="4880" spans="40:58">
      <c r="AN4880" s="23"/>
      <c r="AO4880" s="23"/>
      <c r="AP4880" s="23"/>
      <c r="AQ4880" s="23"/>
      <c r="AR4880" s="23"/>
      <c r="AS4880" s="23"/>
      <c r="AT4880" s="23"/>
      <c r="AU4880" s="23"/>
      <c r="AV4880" s="23"/>
      <c r="AW4880" s="23"/>
      <c r="AX4880" s="23"/>
      <c r="AY4880" s="23"/>
      <c r="AZ4880" s="23"/>
      <c r="BA4880" s="23"/>
      <c r="BB4880" s="23"/>
      <c r="BC4880" s="23"/>
      <c r="BD4880" s="23"/>
      <c r="BE4880" s="23"/>
      <c r="BF4880" s="23"/>
    </row>
    <row r="4881" spans="40:58">
      <c r="AN4881" s="23"/>
      <c r="AO4881" s="23"/>
      <c r="AP4881" s="23"/>
      <c r="AQ4881" s="23"/>
      <c r="AR4881" s="23"/>
      <c r="AS4881" s="23"/>
      <c r="AT4881" s="23"/>
      <c r="AU4881" s="23"/>
      <c r="AV4881" s="23"/>
      <c r="AW4881" s="23"/>
      <c r="AX4881" s="23"/>
      <c r="AY4881" s="23"/>
      <c r="AZ4881" s="23"/>
      <c r="BA4881" s="23"/>
      <c r="BB4881" s="23"/>
      <c r="BC4881" s="23"/>
      <c r="BD4881" s="23"/>
      <c r="BE4881" s="23"/>
      <c r="BF4881" s="23"/>
    </row>
    <row r="4882" spans="40:58">
      <c r="AN4882" s="23"/>
      <c r="AO4882" s="23"/>
      <c r="AP4882" s="23"/>
      <c r="AQ4882" s="23"/>
      <c r="AR4882" s="23"/>
      <c r="AS4882" s="23"/>
      <c r="AT4882" s="23"/>
      <c r="AU4882" s="23"/>
      <c r="AV4882" s="23"/>
      <c r="AW4882" s="23"/>
      <c r="AX4882" s="23"/>
      <c r="AY4882" s="23"/>
      <c r="AZ4882" s="23"/>
      <c r="BA4882" s="23"/>
      <c r="BB4882" s="23"/>
      <c r="BC4882" s="23"/>
      <c r="BD4882" s="23"/>
      <c r="BE4882" s="23"/>
      <c r="BF4882" s="23"/>
    </row>
    <row r="4883" spans="40:58">
      <c r="AN4883" s="23"/>
      <c r="AO4883" s="23"/>
      <c r="AP4883" s="23"/>
      <c r="AQ4883" s="23"/>
      <c r="AR4883" s="23"/>
      <c r="AS4883" s="23"/>
      <c r="AT4883" s="23"/>
      <c r="AU4883" s="23"/>
      <c r="AV4883" s="23"/>
      <c r="AW4883" s="23"/>
      <c r="AX4883" s="23"/>
      <c r="AY4883" s="23"/>
      <c r="AZ4883" s="23"/>
      <c r="BA4883" s="23"/>
      <c r="BB4883" s="23"/>
      <c r="BC4883" s="23"/>
      <c r="BD4883" s="23"/>
      <c r="BE4883" s="23"/>
      <c r="BF4883" s="23"/>
    </row>
    <row r="4884" spans="40:58">
      <c r="AN4884" s="23"/>
      <c r="AO4884" s="23"/>
      <c r="AP4884" s="23"/>
      <c r="AQ4884" s="23"/>
      <c r="AR4884" s="23"/>
      <c r="AS4884" s="23"/>
      <c r="AT4884" s="23"/>
      <c r="AU4884" s="23"/>
      <c r="AV4884" s="23"/>
      <c r="AW4884" s="23"/>
      <c r="AX4884" s="23"/>
      <c r="AY4884" s="23"/>
      <c r="AZ4884" s="23"/>
      <c r="BA4884" s="23"/>
      <c r="BB4884" s="23"/>
      <c r="BC4884" s="23"/>
      <c r="BD4884" s="23"/>
      <c r="BE4884" s="23"/>
      <c r="BF4884" s="23"/>
    </row>
    <row r="4885" spans="40:58">
      <c r="AN4885" s="23"/>
      <c r="AO4885" s="23"/>
      <c r="AP4885" s="23"/>
      <c r="AQ4885" s="23"/>
      <c r="AR4885" s="23"/>
      <c r="AS4885" s="23"/>
      <c r="AT4885" s="23"/>
      <c r="AU4885" s="23"/>
      <c r="AV4885" s="23"/>
      <c r="AW4885" s="23"/>
      <c r="AX4885" s="23"/>
      <c r="AY4885" s="23"/>
      <c r="AZ4885" s="23"/>
      <c r="BA4885" s="23"/>
      <c r="BB4885" s="23"/>
      <c r="BC4885" s="23"/>
      <c r="BD4885" s="23"/>
      <c r="BE4885" s="23"/>
      <c r="BF4885" s="23"/>
    </row>
    <row r="4886" spans="40:58">
      <c r="AN4886" s="23"/>
      <c r="AO4886" s="23"/>
      <c r="AP4886" s="23"/>
      <c r="AQ4886" s="23"/>
      <c r="AR4886" s="23"/>
      <c r="AS4886" s="23"/>
      <c r="AT4886" s="23"/>
      <c r="AU4886" s="23"/>
      <c r="AV4886" s="23"/>
      <c r="AW4886" s="23"/>
      <c r="AX4886" s="23"/>
      <c r="AY4886" s="23"/>
      <c r="AZ4886" s="23"/>
      <c r="BA4886" s="23"/>
      <c r="BB4886" s="23"/>
      <c r="BC4886" s="23"/>
      <c r="BD4886" s="23"/>
      <c r="BE4886" s="23"/>
      <c r="BF4886" s="23"/>
    </row>
    <row r="4887" spans="40:58">
      <c r="AN4887" s="23"/>
      <c r="AO4887" s="23"/>
      <c r="AP4887" s="23"/>
      <c r="AQ4887" s="23"/>
      <c r="AR4887" s="23"/>
      <c r="AS4887" s="23"/>
      <c r="AT4887" s="23"/>
      <c r="AU4887" s="23"/>
      <c r="AV4887" s="23"/>
      <c r="AW4887" s="23"/>
      <c r="AX4887" s="23"/>
      <c r="AY4887" s="23"/>
      <c r="AZ4887" s="23"/>
      <c r="BA4887" s="23"/>
      <c r="BB4887" s="23"/>
      <c r="BC4887" s="23"/>
      <c r="BD4887" s="23"/>
      <c r="BE4887" s="23"/>
      <c r="BF4887" s="23"/>
    </row>
    <row r="4888" spans="40:58">
      <c r="AN4888" s="23"/>
      <c r="AO4888" s="23"/>
      <c r="AP4888" s="23"/>
      <c r="AQ4888" s="23"/>
      <c r="AR4888" s="23"/>
      <c r="AS4888" s="23"/>
      <c r="AT4888" s="23"/>
      <c r="AU4888" s="23"/>
      <c r="AV4888" s="23"/>
      <c r="AW4888" s="23"/>
      <c r="AX4888" s="23"/>
      <c r="AY4888" s="23"/>
      <c r="AZ4888" s="23"/>
      <c r="BA4888" s="23"/>
      <c r="BB4888" s="23"/>
      <c r="BC4888" s="23"/>
      <c r="BD4888" s="23"/>
      <c r="BE4888" s="23"/>
      <c r="BF4888" s="23"/>
    </row>
    <row r="4889" spans="40:58">
      <c r="AN4889" s="23"/>
      <c r="AO4889" s="23"/>
      <c r="AP4889" s="23"/>
      <c r="AQ4889" s="23"/>
      <c r="AR4889" s="23"/>
      <c r="AS4889" s="23"/>
      <c r="AT4889" s="23"/>
      <c r="AU4889" s="23"/>
      <c r="AV4889" s="23"/>
      <c r="AW4889" s="23"/>
      <c r="AX4889" s="23"/>
      <c r="AY4889" s="23"/>
      <c r="AZ4889" s="23"/>
      <c r="BA4889" s="23"/>
      <c r="BB4889" s="23"/>
      <c r="BC4889" s="23"/>
      <c r="BD4889" s="23"/>
      <c r="BE4889" s="23"/>
      <c r="BF4889" s="23"/>
    </row>
    <row r="4890" spans="40:58">
      <c r="AN4890" s="23"/>
      <c r="AO4890" s="23"/>
      <c r="AP4890" s="23"/>
      <c r="AQ4890" s="23"/>
      <c r="AR4890" s="23"/>
      <c r="AS4890" s="23"/>
      <c r="AT4890" s="23"/>
      <c r="AU4890" s="23"/>
      <c r="AV4890" s="23"/>
      <c r="AW4890" s="23"/>
      <c r="AX4890" s="23"/>
      <c r="AY4890" s="23"/>
      <c r="AZ4890" s="23"/>
      <c r="BA4890" s="23"/>
      <c r="BB4890" s="23"/>
      <c r="BC4890" s="23"/>
      <c r="BD4890" s="23"/>
      <c r="BE4890" s="23"/>
      <c r="BF4890" s="23"/>
    </row>
    <row r="4891" spans="40:58">
      <c r="AN4891" s="23"/>
      <c r="AO4891" s="23"/>
      <c r="AP4891" s="23"/>
      <c r="AQ4891" s="23"/>
      <c r="AR4891" s="23"/>
      <c r="AS4891" s="23"/>
      <c r="AT4891" s="23"/>
      <c r="AU4891" s="23"/>
      <c r="AV4891" s="23"/>
      <c r="AW4891" s="23"/>
      <c r="AX4891" s="23"/>
      <c r="AY4891" s="23"/>
      <c r="AZ4891" s="23"/>
      <c r="BA4891" s="23"/>
      <c r="BB4891" s="23"/>
      <c r="BC4891" s="23"/>
      <c r="BD4891" s="23"/>
      <c r="BE4891" s="23"/>
      <c r="BF4891" s="23"/>
    </row>
    <row r="4892" spans="40:58">
      <c r="AN4892" s="23"/>
      <c r="AO4892" s="23"/>
      <c r="AP4892" s="23"/>
      <c r="AQ4892" s="23"/>
      <c r="AR4892" s="23"/>
      <c r="AS4892" s="23"/>
      <c r="AT4892" s="23"/>
      <c r="AU4892" s="23"/>
      <c r="AV4892" s="23"/>
      <c r="AW4892" s="23"/>
      <c r="AX4892" s="23"/>
      <c r="AY4892" s="23"/>
      <c r="AZ4892" s="23"/>
      <c r="BA4892" s="23"/>
      <c r="BB4892" s="23"/>
      <c r="BC4892" s="23"/>
      <c r="BD4892" s="23"/>
      <c r="BE4892" s="23"/>
      <c r="BF4892" s="23"/>
    </row>
    <row r="4893" spans="40:58">
      <c r="AN4893" s="23"/>
      <c r="AO4893" s="23"/>
      <c r="AP4893" s="23"/>
      <c r="AQ4893" s="23"/>
      <c r="AR4893" s="23"/>
      <c r="AS4893" s="23"/>
      <c r="AT4893" s="23"/>
      <c r="AU4893" s="23"/>
      <c r="AV4893" s="23"/>
      <c r="AW4893" s="23"/>
      <c r="AX4893" s="23"/>
      <c r="AY4893" s="23"/>
      <c r="AZ4893" s="23"/>
      <c r="BA4893" s="23"/>
      <c r="BB4893" s="23"/>
      <c r="BC4893" s="23"/>
      <c r="BD4893" s="23"/>
      <c r="BE4893" s="23"/>
      <c r="BF4893" s="23"/>
    </row>
    <row r="4894" spans="40:58">
      <c r="AN4894" s="23"/>
      <c r="AO4894" s="23"/>
      <c r="AP4894" s="23"/>
      <c r="AQ4894" s="23"/>
      <c r="AR4894" s="23"/>
      <c r="AS4894" s="23"/>
      <c r="AT4894" s="23"/>
      <c r="AU4894" s="23"/>
      <c r="AV4894" s="23"/>
      <c r="AW4894" s="23"/>
      <c r="AX4894" s="23"/>
      <c r="AY4894" s="23"/>
      <c r="AZ4894" s="23"/>
      <c r="BA4894" s="23"/>
      <c r="BB4894" s="23"/>
      <c r="BC4894" s="23"/>
      <c r="BD4894" s="23"/>
      <c r="BE4894" s="23"/>
      <c r="BF4894" s="23"/>
    </row>
    <row r="4895" spans="40:58">
      <c r="AN4895" s="23"/>
      <c r="AO4895" s="23"/>
      <c r="AP4895" s="23"/>
      <c r="AQ4895" s="23"/>
      <c r="AR4895" s="23"/>
      <c r="AS4895" s="23"/>
      <c r="AT4895" s="23"/>
      <c r="AU4895" s="23"/>
      <c r="AV4895" s="23"/>
      <c r="AW4895" s="23"/>
      <c r="AX4895" s="23"/>
      <c r="AY4895" s="23"/>
      <c r="AZ4895" s="23"/>
      <c r="BA4895" s="23"/>
      <c r="BB4895" s="23"/>
      <c r="BC4895" s="23"/>
      <c r="BD4895" s="23"/>
      <c r="BE4895" s="23"/>
      <c r="BF4895" s="23"/>
    </row>
    <row r="4896" spans="40:58">
      <c r="AN4896" s="23"/>
      <c r="AO4896" s="23"/>
      <c r="AP4896" s="23"/>
      <c r="AQ4896" s="23"/>
      <c r="AR4896" s="23"/>
      <c r="AS4896" s="23"/>
      <c r="AT4896" s="23"/>
      <c r="AU4896" s="23"/>
      <c r="AV4896" s="23"/>
      <c r="AW4896" s="23"/>
      <c r="AX4896" s="23"/>
      <c r="AY4896" s="23"/>
      <c r="AZ4896" s="23"/>
      <c r="BA4896" s="23"/>
      <c r="BB4896" s="23"/>
      <c r="BC4896" s="23"/>
      <c r="BD4896" s="23"/>
      <c r="BE4896" s="23"/>
      <c r="BF4896" s="23"/>
    </row>
    <row r="4897" spans="40:58">
      <c r="AN4897" s="23"/>
      <c r="AO4897" s="23"/>
      <c r="AP4897" s="23"/>
      <c r="AQ4897" s="23"/>
      <c r="AR4897" s="23"/>
      <c r="AS4897" s="23"/>
      <c r="AT4897" s="23"/>
      <c r="AU4897" s="23"/>
      <c r="AV4897" s="23"/>
      <c r="AW4897" s="23"/>
      <c r="AX4897" s="23"/>
      <c r="AY4897" s="23"/>
      <c r="AZ4897" s="23"/>
      <c r="BA4897" s="23"/>
      <c r="BB4897" s="23"/>
      <c r="BC4897" s="23"/>
      <c r="BD4897" s="23"/>
      <c r="BE4897" s="23"/>
      <c r="BF4897" s="23"/>
    </row>
    <row r="4898" spans="40:58">
      <c r="AN4898" s="23"/>
      <c r="AO4898" s="23"/>
      <c r="AP4898" s="23"/>
      <c r="AQ4898" s="23"/>
      <c r="AR4898" s="23"/>
      <c r="AS4898" s="23"/>
      <c r="AT4898" s="23"/>
      <c r="AU4898" s="23"/>
      <c r="AV4898" s="23"/>
      <c r="AW4898" s="23"/>
      <c r="AX4898" s="23"/>
      <c r="AY4898" s="23"/>
      <c r="AZ4898" s="23"/>
      <c r="BA4898" s="23"/>
      <c r="BB4898" s="23"/>
      <c r="BC4898" s="23"/>
      <c r="BD4898" s="23"/>
      <c r="BE4898" s="23"/>
      <c r="BF4898" s="23"/>
    </row>
    <row r="4899" spans="40:58">
      <c r="AN4899" s="23"/>
      <c r="AO4899" s="23"/>
      <c r="AP4899" s="23"/>
      <c r="AQ4899" s="23"/>
      <c r="AR4899" s="23"/>
      <c r="AS4899" s="23"/>
      <c r="AT4899" s="23"/>
      <c r="AU4899" s="23"/>
      <c r="AV4899" s="23"/>
      <c r="AW4899" s="23"/>
      <c r="AX4899" s="23"/>
      <c r="AY4899" s="23"/>
      <c r="AZ4899" s="23"/>
      <c r="BA4899" s="23"/>
      <c r="BB4899" s="23"/>
      <c r="BC4899" s="23"/>
      <c r="BD4899" s="23"/>
      <c r="BE4899" s="23"/>
      <c r="BF4899" s="23"/>
    </row>
    <row r="4900" spans="40:58">
      <c r="AN4900" s="23"/>
      <c r="AO4900" s="23"/>
      <c r="AP4900" s="23"/>
      <c r="AQ4900" s="23"/>
      <c r="AR4900" s="23"/>
      <c r="AS4900" s="23"/>
      <c r="AT4900" s="23"/>
      <c r="AU4900" s="23"/>
      <c r="AV4900" s="23"/>
      <c r="AW4900" s="23"/>
      <c r="AX4900" s="23"/>
      <c r="AY4900" s="23"/>
      <c r="AZ4900" s="23"/>
      <c r="BA4900" s="23"/>
      <c r="BB4900" s="23"/>
      <c r="BC4900" s="23"/>
      <c r="BD4900" s="23"/>
      <c r="BE4900" s="23"/>
      <c r="BF4900" s="23"/>
    </row>
    <row r="4901" spans="40:58">
      <c r="AN4901" s="23"/>
      <c r="AO4901" s="23"/>
      <c r="AP4901" s="23"/>
      <c r="AQ4901" s="23"/>
      <c r="AR4901" s="23"/>
      <c r="AS4901" s="23"/>
      <c r="AT4901" s="23"/>
      <c r="AU4901" s="23"/>
      <c r="AV4901" s="23"/>
      <c r="AW4901" s="23"/>
      <c r="AX4901" s="23"/>
      <c r="AY4901" s="23"/>
      <c r="AZ4901" s="23"/>
      <c r="BA4901" s="23"/>
      <c r="BB4901" s="23"/>
      <c r="BC4901" s="23"/>
      <c r="BD4901" s="23"/>
      <c r="BE4901" s="23"/>
      <c r="BF4901" s="23"/>
    </row>
    <row r="4902" spans="40:58">
      <c r="AN4902" s="23"/>
      <c r="AO4902" s="23"/>
      <c r="AP4902" s="23"/>
      <c r="AQ4902" s="23"/>
      <c r="AR4902" s="23"/>
      <c r="AS4902" s="23"/>
      <c r="AT4902" s="23"/>
      <c r="AU4902" s="23"/>
      <c r="AV4902" s="23"/>
      <c r="AW4902" s="23"/>
      <c r="AX4902" s="23"/>
      <c r="AY4902" s="23"/>
      <c r="AZ4902" s="23"/>
      <c r="BA4902" s="23"/>
      <c r="BB4902" s="23"/>
      <c r="BC4902" s="23"/>
      <c r="BD4902" s="23"/>
      <c r="BE4902" s="23"/>
      <c r="BF4902" s="23"/>
    </row>
    <row r="4903" spans="40:58">
      <c r="AN4903" s="23"/>
      <c r="AO4903" s="23"/>
      <c r="AP4903" s="23"/>
      <c r="AQ4903" s="23"/>
      <c r="AR4903" s="23"/>
      <c r="AS4903" s="23"/>
      <c r="AT4903" s="23"/>
      <c r="AU4903" s="23"/>
      <c r="AV4903" s="23"/>
      <c r="AW4903" s="23"/>
      <c r="AX4903" s="23"/>
      <c r="AY4903" s="23"/>
      <c r="AZ4903" s="23"/>
      <c r="BA4903" s="23"/>
      <c r="BB4903" s="23"/>
      <c r="BC4903" s="23"/>
      <c r="BD4903" s="23"/>
      <c r="BE4903" s="23"/>
      <c r="BF4903" s="23"/>
    </row>
    <row r="4904" spans="40:58">
      <c r="AN4904" s="23"/>
      <c r="AO4904" s="23"/>
      <c r="AP4904" s="23"/>
      <c r="AQ4904" s="23"/>
      <c r="AR4904" s="23"/>
      <c r="AS4904" s="23"/>
      <c r="AT4904" s="23"/>
      <c r="AU4904" s="23"/>
      <c r="AV4904" s="23"/>
      <c r="AW4904" s="23"/>
      <c r="AX4904" s="23"/>
      <c r="AY4904" s="23"/>
      <c r="AZ4904" s="23"/>
      <c r="BA4904" s="23"/>
      <c r="BB4904" s="23"/>
      <c r="BC4904" s="23"/>
      <c r="BD4904" s="23"/>
      <c r="BE4904" s="23"/>
      <c r="BF4904" s="23"/>
    </row>
    <row r="4905" spans="40:58">
      <c r="AN4905" s="23"/>
      <c r="AO4905" s="23"/>
      <c r="AP4905" s="23"/>
      <c r="AQ4905" s="23"/>
      <c r="AR4905" s="23"/>
      <c r="AS4905" s="23"/>
      <c r="AT4905" s="23"/>
      <c r="AU4905" s="23"/>
      <c r="AV4905" s="23"/>
      <c r="AW4905" s="23"/>
      <c r="AX4905" s="23"/>
      <c r="AY4905" s="23"/>
      <c r="AZ4905" s="23"/>
      <c r="BA4905" s="23"/>
      <c r="BB4905" s="23"/>
      <c r="BC4905" s="23"/>
      <c r="BD4905" s="23"/>
      <c r="BE4905" s="23"/>
      <c r="BF4905" s="23"/>
    </row>
    <row r="4906" spans="40:58">
      <c r="AN4906" s="23"/>
      <c r="AO4906" s="23"/>
      <c r="AP4906" s="23"/>
      <c r="AQ4906" s="23"/>
      <c r="AR4906" s="23"/>
      <c r="AS4906" s="23"/>
      <c r="AT4906" s="23"/>
      <c r="AU4906" s="23"/>
      <c r="AV4906" s="23"/>
      <c r="AW4906" s="23"/>
      <c r="AX4906" s="23"/>
      <c r="AY4906" s="23"/>
      <c r="AZ4906" s="23"/>
      <c r="BA4906" s="23"/>
      <c r="BB4906" s="23"/>
      <c r="BC4906" s="23"/>
      <c r="BD4906" s="23"/>
      <c r="BE4906" s="23"/>
      <c r="BF4906" s="23"/>
    </row>
    <row r="4907" spans="40:58">
      <c r="AN4907" s="23"/>
      <c r="AO4907" s="23"/>
      <c r="AP4907" s="23"/>
      <c r="AQ4907" s="23"/>
      <c r="AR4907" s="23"/>
      <c r="AS4907" s="23"/>
      <c r="AT4907" s="23"/>
      <c r="AU4907" s="23"/>
      <c r="AV4907" s="23"/>
      <c r="AW4907" s="23"/>
      <c r="AX4907" s="23"/>
      <c r="AY4907" s="23"/>
      <c r="AZ4907" s="23"/>
      <c r="BA4907" s="23"/>
      <c r="BB4907" s="23"/>
      <c r="BC4907" s="23"/>
      <c r="BD4907" s="23"/>
      <c r="BE4907" s="23"/>
      <c r="BF4907" s="23"/>
    </row>
    <row r="4908" spans="40:58">
      <c r="AN4908" s="23"/>
      <c r="AO4908" s="23"/>
      <c r="AP4908" s="23"/>
      <c r="AQ4908" s="23"/>
      <c r="AR4908" s="23"/>
      <c r="AS4908" s="23"/>
      <c r="AT4908" s="23"/>
      <c r="AU4908" s="23"/>
      <c r="AV4908" s="23"/>
      <c r="AW4908" s="23"/>
      <c r="AX4908" s="23"/>
      <c r="AY4908" s="23"/>
      <c r="AZ4908" s="23"/>
      <c r="BA4908" s="23"/>
      <c r="BB4908" s="23"/>
      <c r="BC4908" s="23"/>
      <c r="BD4908" s="23"/>
      <c r="BE4908" s="23"/>
      <c r="BF4908" s="23"/>
    </row>
    <row r="4909" spans="40:58">
      <c r="AN4909" s="23"/>
      <c r="AO4909" s="23"/>
      <c r="AP4909" s="23"/>
      <c r="AQ4909" s="23"/>
      <c r="AR4909" s="23"/>
      <c r="AS4909" s="23"/>
      <c r="AT4909" s="23"/>
      <c r="AU4909" s="23"/>
      <c r="AV4909" s="23"/>
      <c r="AW4909" s="23"/>
      <c r="AX4909" s="23"/>
      <c r="AY4909" s="23"/>
      <c r="AZ4909" s="23"/>
      <c r="BA4909" s="23"/>
      <c r="BB4909" s="23"/>
      <c r="BC4909" s="23"/>
      <c r="BD4909" s="23"/>
      <c r="BE4909" s="23"/>
      <c r="BF4909" s="23"/>
    </row>
    <row r="4910" spans="40:58">
      <c r="AN4910" s="23"/>
      <c r="AO4910" s="23"/>
      <c r="AP4910" s="23"/>
      <c r="AQ4910" s="23"/>
      <c r="AR4910" s="23"/>
      <c r="AS4910" s="23"/>
      <c r="AT4910" s="23"/>
      <c r="AU4910" s="23"/>
      <c r="AV4910" s="23"/>
      <c r="AW4910" s="23"/>
      <c r="AX4910" s="23"/>
      <c r="AY4910" s="23"/>
      <c r="AZ4910" s="23"/>
      <c r="BA4910" s="23"/>
      <c r="BB4910" s="23"/>
      <c r="BC4910" s="23"/>
      <c r="BD4910" s="23"/>
      <c r="BE4910" s="23"/>
      <c r="BF4910" s="23"/>
    </row>
    <row r="4911" spans="40:58">
      <c r="AN4911" s="23"/>
      <c r="AO4911" s="23"/>
      <c r="AP4911" s="23"/>
      <c r="AQ4911" s="23"/>
      <c r="AR4911" s="23"/>
      <c r="AS4911" s="23"/>
      <c r="AT4911" s="23"/>
      <c r="AU4911" s="23"/>
      <c r="AV4911" s="23"/>
      <c r="AW4911" s="23"/>
      <c r="AX4911" s="23"/>
      <c r="AY4911" s="23"/>
      <c r="AZ4911" s="23"/>
      <c r="BA4911" s="23"/>
      <c r="BB4911" s="23"/>
      <c r="BC4911" s="23"/>
      <c r="BD4911" s="23"/>
      <c r="BE4911" s="23"/>
      <c r="BF4911" s="23"/>
    </row>
    <row r="4912" spans="40:58">
      <c r="AN4912" s="23"/>
      <c r="AO4912" s="23"/>
      <c r="AP4912" s="23"/>
      <c r="AQ4912" s="23"/>
      <c r="AR4912" s="23"/>
      <c r="AS4912" s="23"/>
      <c r="AT4912" s="23"/>
      <c r="AU4912" s="23"/>
      <c r="AV4912" s="23"/>
      <c r="AW4912" s="23"/>
      <c r="AX4912" s="23"/>
      <c r="AY4912" s="23"/>
      <c r="AZ4912" s="23"/>
      <c r="BA4912" s="23"/>
      <c r="BB4912" s="23"/>
      <c r="BC4912" s="23"/>
      <c r="BD4912" s="23"/>
      <c r="BE4912" s="23"/>
      <c r="BF4912" s="23"/>
    </row>
    <row r="4913" spans="40:58">
      <c r="AN4913" s="23"/>
      <c r="AO4913" s="23"/>
      <c r="AP4913" s="23"/>
      <c r="AQ4913" s="23"/>
      <c r="AR4913" s="23"/>
      <c r="AS4913" s="23"/>
      <c r="AT4913" s="23"/>
      <c r="AU4913" s="23"/>
      <c r="AV4913" s="23"/>
      <c r="AW4913" s="23"/>
      <c r="AX4913" s="23"/>
      <c r="AY4913" s="23"/>
      <c r="AZ4913" s="23"/>
      <c r="BA4913" s="23"/>
      <c r="BB4913" s="23"/>
      <c r="BC4913" s="23"/>
      <c r="BD4913" s="23"/>
      <c r="BE4913" s="23"/>
      <c r="BF4913" s="23"/>
    </row>
    <row r="4914" spans="40:58">
      <c r="AN4914" s="23"/>
      <c r="AO4914" s="23"/>
      <c r="AP4914" s="23"/>
      <c r="AQ4914" s="23"/>
      <c r="AR4914" s="23"/>
      <c r="AS4914" s="23"/>
      <c r="AT4914" s="23"/>
      <c r="AU4914" s="23"/>
      <c r="AV4914" s="23"/>
      <c r="AW4914" s="23"/>
      <c r="AX4914" s="23"/>
      <c r="AY4914" s="23"/>
      <c r="AZ4914" s="23"/>
      <c r="BA4914" s="23"/>
      <c r="BB4914" s="23"/>
      <c r="BC4914" s="23"/>
      <c r="BD4914" s="23"/>
      <c r="BE4914" s="23"/>
      <c r="BF4914" s="23"/>
    </row>
    <row r="4915" spans="40:58">
      <c r="AN4915" s="23"/>
      <c r="AO4915" s="23"/>
      <c r="AP4915" s="23"/>
      <c r="AQ4915" s="23"/>
      <c r="AR4915" s="23"/>
      <c r="AS4915" s="23"/>
      <c r="AT4915" s="23"/>
      <c r="AU4915" s="23"/>
      <c r="AV4915" s="23"/>
      <c r="AW4915" s="23"/>
      <c r="AX4915" s="23"/>
      <c r="AY4915" s="23"/>
      <c r="AZ4915" s="23"/>
      <c r="BA4915" s="23"/>
      <c r="BB4915" s="23"/>
      <c r="BC4915" s="23"/>
      <c r="BD4915" s="23"/>
      <c r="BE4915" s="23"/>
      <c r="BF4915" s="23"/>
    </row>
    <row r="4916" spans="40:58">
      <c r="AN4916" s="23"/>
      <c r="AO4916" s="23"/>
      <c r="AP4916" s="23"/>
      <c r="AQ4916" s="23"/>
      <c r="AR4916" s="23"/>
      <c r="AS4916" s="23"/>
      <c r="AT4916" s="23"/>
      <c r="AU4916" s="23"/>
      <c r="AV4916" s="23"/>
      <c r="AW4916" s="23"/>
      <c r="AX4916" s="23"/>
      <c r="AY4916" s="23"/>
      <c r="AZ4916" s="23"/>
      <c r="BA4916" s="23"/>
      <c r="BB4916" s="23"/>
      <c r="BC4916" s="23"/>
      <c r="BD4916" s="23"/>
      <c r="BE4916" s="23"/>
      <c r="BF4916" s="23"/>
    </row>
    <row r="4917" spans="40:58">
      <c r="AN4917" s="23"/>
      <c r="AO4917" s="23"/>
      <c r="AP4917" s="23"/>
      <c r="AQ4917" s="23"/>
      <c r="AR4917" s="23"/>
      <c r="AS4917" s="23"/>
      <c r="AT4917" s="23"/>
      <c r="AU4917" s="23"/>
      <c r="AV4917" s="23"/>
      <c r="AW4917" s="23"/>
      <c r="AX4917" s="23"/>
      <c r="AY4917" s="23"/>
      <c r="AZ4917" s="23"/>
      <c r="BA4917" s="23"/>
      <c r="BB4917" s="23"/>
      <c r="BC4917" s="23"/>
      <c r="BD4917" s="23"/>
      <c r="BE4917" s="23"/>
      <c r="BF4917" s="23"/>
    </row>
    <row r="4918" spans="40:58">
      <c r="AN4918" s="23"/>
      <c r="AO4918" s="23"/>
      <c r="AP4918" s="23"/>
      <c r="AQ4918" s="23"/>
      <c r="AR4918" s="23"/>
      <c r="AS4918" s="23"/>
      <c r="AT4918" s="23"/>
      <c r="AU4918" s="23"/>
      <c r="AV4918" s="23"/>
      <c r="AW4918" s="23"/>
      <c r="AX4918" s="23"/>
      <c r="AY4918" s="23"/>
      <c r="AZ4918" s="23"/>
      <c r="BA4918" s="23"/>
      <c r="BB4918" s="23"/>
      <c r="BC4918" s="23"/>
      <c r="BD4918" s="23"/>
      <c r="BE4918" s="23"/>
      <c r="BF4918" s="23"/>
    </row>
    <row r="4919" spans="40:58">
      <c r="AN4919" s="23"/>
      <c r="AO4919" s="23"/>
      <c r="AP4919" s="23"/>
      <c r="AQ4919" s="23"/>
      <c r="AR4919" s="23"/>
      <c r="AS4919" s="23"/>
      <c r="AT4919" s="23"/>
      <c r="AU4919" s="23"/>
      <c r="AV4919" s="23"/>
      <c r="AW4919" s="23"/>
      <c r="AX4919" s="23"/>
      <c r="AY4919" s="23"/>
      <c r="AZ4919" s="23"/>
      <c r="BA4919" s="23"/>
      <c r="BB4919" s="23"/>
      <c r="BC4919" s="23"/>
      <c r="BD4919" s="23"/>
      <c r="BE4919" s="23"/>
      <c r="BF4919" s="23"/>
    </row>
    <row r="4920" spans="40:58">
      <c r="AN4920" s="23"/>
      <c r="AO4920" s="23"/>
      <c r="AP4920" s="23"/>
      <c r="AQ4920" s="23"/>
      <c r="AR4920" s="23"/>
      <c r="AS4920" s="23"/>
      <c r="AT4920" s="23"/>
      <c r="AU4920" s="23"/>
      <c r="AV4920" s="23"/>
      <c r="AW4920" s="23"/>
      <c r="AX4920" s="23"/>
      <c r="AY4920" s="23"/>
      <c r="AZ4920" s="23"/>
      <c r="BA4920" s="23"/>
      <c r="BB4920" s="23"/>
      <c r="BC4920" s="23"/>
      <c r="BD4920" s="23"/>
      <c r="BE4920" s="23"/>
      <c r="BF4920" s="23"/>
    </row>
    <row r="4921" spans="40:58">
      <c r="AN4921" s="23"/>
      <c r="AO4921" s="23"/>
      <c r="AP4921" s="23"/>
      <c r="AQ4921" s="23"/>
      <c r="AR4921" s="23"/>
      <c r="AS4921" s="23"/>
      <c r="AT4921" s="23"/>
      <c r="AU4921" s="23"/>
      <c r="AV4921" s="23"/>
      <c r="AW4921" s="23"/>
      <c r="AX4921" s="23"/>
      <c r="AY4921" s="23"/>
      <c r="AZ4921" s="23"/>
      <c r="BA4921" s="23"/>
      <c r="BB4921" s="23"/>
      <c r="BC4921" s="23"/>
      <c r="BD4921" s="23"/>
      <c r="BE4921" s="23"/>
      <c r="BF4921" s="23"/>
    </row>
    <row r="4922" spans="40:58">
      <c r="AN4922" s="23"/>
      <c r="AO4922" s="23"/>
      <c r="AP4922" s="23"/>
      <c r="AQ4922" s="23"/>
      <c r="AR4922" s="23"/>
      <c r="AS4922" s="23"/>
      <c r="AT4922" s="23"/>
      <c r="AU4922" s="23"/>
      <c r="AV4922" s="23"/>
      <c r="AW4922" s="23"/>
      <c r="AX4922" s="23"/>
      <c r="AY4922" s="23"/>
      <c r="AZ4922" s="23"/>
      <c r="BA4922" s="23"/>
      <c r="BB4922" s="23"/>
      <c r="BC4922" s="23"/>
      <c r="BD4922" s="23"/>
      <c r="BE4922" s="23"/>
      <c r="BF4922" s="23"/>
    </row>
    <row r="4923" spans="40:58">
      <c r="AN4923" s="23"/>
      <c r="AO4923" s="23"/>
      <c r="AP4923" s="23"/>
      <c r="AQ4923" s="23"/>
      <c r="AR4923" s="23"/>
      <c r="AS4923" s="23"/>
      <c r="AT4923" s="23"/>
      <c r="AU4923" s="23"/>
      <c r="AV4923" s="23"/>
      <c r="AW4923" s="23"/>
      <c r="AX4923" s="23"/>
      <c r="AY4923" s="23"/>
      <c r="AZ4923" s="23"/>
      <c r="BA4923" s="23"/>
      <c r="BB4923" s="23"/>
      <c r="BC4923" s="23"/>
      <c r="BD4923" s="23"/>
      <c r="BE4923" s="23"/>
      <c r="BF4923" s="23"/>
    </row>
    <row r="4924" spans="40:58">
      <c r="AN4924" s="23"/>
      <c r="AO4924" s="23"/>
      <c r="AP4924" s="23"/>
      <c r="AQ4924" s="23"/>
      <c r="AR4924" s="23"/>
      <c r="AS4924" s="23"/>
      <c r="AT4924" s="23"/>
      <c r="AU4924" s="23"/>
      <c r="AV4924" s="23"/>
      <c r="AW4924" s="23"/>
      <c r="AX4924" s="23"/>
      <c r="AY4924" s="23"/>
      <c r="AZ4924" s="23"/>
      <c r="BA4924" s="23"/>
      <c r="BB4924" s="23"/>
      <c r="BC4924" s="23"/>
      <c r="BD4924" s="23"/>
      <c r="BE4924" s="23"/>
      <c r="BF4924" s="23"/>
    </row>
    <row r="4925" spans="40:58">
      <c r="AN4925" s="23"/>
      <c r="AO4925" s="23"/>
      <c r="AP4925" s="23"/>
      <c r="AQ4925" s="23"/>
      <c r="AR4925" s="23"/>
      <c r="AS4925" s="23"/>
      <c r="AT4925" s="23"/>
      <c r="AU4925" s="23"/>
      <c r="AV4925" s="23"/>
      <c r="AW4925" s="23"/>
      <c r="AX4925" s="23"/>
      <c r="AY4925" s="23"/>
      <c r="AZ4925" s="23"/>
      <c r="BA4925" s="23"/>
      <c r="BB4925" s="23"/>
      <c r="BC4925" s="23"/>
      <c r="BD4925" s="23"/>
      <c r="BE4925" s="23"/>
      <c r="BF4925" s="23"/>
    </row>
    <row r="4926" spans="40:58">
      <c r="AN4926" s="23"/>
      <c r="AO4926" s="23"/>
      <c r="AP4926" s="23"/>
      <c r="AQ4926" s="23"/>
      <c r="AR4926" s="23"/>
      <c r="AS4926" s="23"/>
      <c r="AT4926" s="23"/>
      <c r="AU4926" s="23"/>
      <c r="AV4926" s="23"/>
      <c r="AW4926" s="23"/>
      <c r="AX4926" s="23"/>
      <c r="AY4926" s="23"/>
      <c r="AZ4926" s="23"/>
      <c r="BA4926" s="23"/>
      <c r="BB4926" s="23"/>
      <c r="BC4926" s="23"/>
      <c r="BD4926" s="23"/>
      <c r="BE4926" s="23"/>
      <c r="BF4926" s="23"/>
    </row>
    <row r="4927" spans="40:58">
      <c r="AN4927" s="23"/>
      <c r="AO4927" s="23"/>
      <c r="AP4927" s="23"/>
      <c r="AQ4927" s="23"/>
      <c r="AR4927" s="23"/>
      <c r="AS4927" s="23"/>
      <c r="AT4927" s="23"/>
      <c r="AU4927" s="23"/>
      <c r="AV4927" s="23"/>
      <c r="AW4927" s="23"/>
      <c r="AX4927" s="23"/>
      <c r="AY4927" s="23"/>
      <c r="AZ4927" s="23"/>
      <c r="BA4927" s="23"/>
      <c r="BB4927" s="23"/>
      <c r="BC4927" s="23"/>
      <c r="BD4927" s="23"/>
      <c r="BE4927" s="23"/>
      <c r="BF4927" s="23"/>
    </row>
    <row r="4928" spans="40:58">
      <c r="AN4928" s="23"/>
      <c r="AO4928" s="23"/>
      <c r="AP4928" s="23"/>
      <c r="AQ4928" s="23"/>
      <c r="AR4928" s="23"/>
      <c r="AS4928" s="23"/>
      <c r="AT4928" s="23"/>
      <c r="AU4928" s="23"/>
      <c r="AV4928" s="23"/>
      <c r="AW4928" s="23"/>
      <c r="AX4928" s="23"/>
      <c r="AY4928" s="23"/>
      <c r="AZ4928" s="23"/>
      <c r="BA4928" s="23"/>
      <c r="BB4928" s="23"/>
      <c r="BC4928" s="23"/>
      <c r="BD4928" s="23"/>
      <c r="BE4928" s="23"/>
      <c r="BF4928" s="23"/>
    </row>
    <row r="4929" spans="40:58">
      <c r="AN4929" s="23"/>
      <c r="AO4929" s="23"/>
      <c r="AP4929" s="23"/>
      <c r="AQ4929" s="23"/>
      <c r="AR4929" s="23"/>
      <c r="AS4929" s="23"/>
      <c r="AT4929" s="23"/>
      <c r="AU4929" s="23"/>
      <c r="AV4929" s="23"/>
      <c r="AW4929" s="23"/>
      <c r="AX4929" s="23"/>
      <c r="AY4929" s="23"/>
      <c r="AZ4929" s="23"/>
      <c r="BA4929" s="23"/>
      <c r="BB4929" s="23"/>
      <c r="BC4929" s="23"/>
      <c r="BD4929" s="23"/>
      <c r="BE4929" s="23"/>
      <c r="BF4929" s="23"/>
    </row>
    <row r="4930" spans="40:58">
      <c r="AN4930" s="23"/>
      <c r="AO4930" s="23"/>
      <c r="AP4930" s="23"/>
      <c r="AQ4930" s="23"/>
      <c r="AR4930" s="23"/>
      <c r="AS4930" s="23"/>
      <c r="AT4930" s="23"/>
      <c r="AU4930" s="23"/>
      <c r="AV4930" s="23"/>
      <c r="AW4930" s="23"/>
      <c r="AX4930" s="23"/>
      <c r="AY4930" s="23"/>
      <c r="AZ4930" s="23"/>
      <c r="BA4930" s="23"/>
      <c r="BB4930" s="23"/>
      <c r="BC4930" s="23"/>
      <c r="BD4930" s="23"/>
      <c r="BE4930" s="23"/>
      <c r="BF4930" s="23"/>
    </row>
    <row r="4931" spans="40:58">
      <c r="AN4931" s="23"/>
      <c r="AO4931" s="23"/>
      <c r="AP4931" s="23"/>
      <c r="AQ4931" s="23"/>
      <c r="AR4931" s="23"/>
      <c r="AS4931" s="23"/>
      <c r="AT4931" s="23"/>
      <c r="AU4931" s="23"/>
      <c r="AV4931" s="23"/>
      <c r="AW4931" s="23"/>
      <c r="AX4931" s="23"/>
      <c r="AY4931" s="23"/>
      <c r="AZ4931" s="23"/>
      <c r="BA4931" s="23"/>
      <c r="BB4931" s="23"/>
      <c r="BC4931" s="23"/>
      <c r="BD4931" s="23"/>
      <c r="BE4931" s="23"/>
      <c r="BF4931" s="23"/>
    </row>
    <row r="4932" spans="40:58">
      <c r="AN4932" s="23"/>
      <c r="AO4932" s="23"/>
      <c r="AP4932" s="23"/>
      <c r="AQ4932" s="23"/>
      <c r="AR4932" s="23"/>
      <c r="AS4932" s="23"/>
      <c r="AT4932" s="23"/>
      <c r="AU4932" s="23"/>
      <c r="AV4932" s="23"/>
      <c r="AW4932" s="23"/>
      <c r="AX4932" s="23"/>
      <c r="AY4932" s="23"/>
      <c r="AZ4932" s="23"/>
      <c r="BA4932" s="23"/>
      <c r="BB4932" s="23"/>
      <c r="BC4932" s="23"/>
      <c r="BD4932" s="23"/>
      <c r="BE4932" s="23"/>
      <c r="BF4932" s="23"/>
    </row>
    <row r="4933" spans="40:58">
      <c r="AN4933" s="23"/>
      <c r="AO4933" s="23"/>
      <c r="AP4933" s="23"/>
      <c r="AQ4933" s="23"/>
      <c r="AR4933" s="23"/>
      <c r="AS4933" s="23"/>
      <c r="AT4933" s="23"/>
      <c r="AU4933" s="23"/>
      <c r="AV4933" s="23"/>
      <c r="AW4933" s="23"/>
      <c r="AX4933" s="23"/>
      <c r="AY4933" s="23"/>
      <c r="AZ4933" s="23"/>
      <c r="BA4933" s="23"/>
      <c r="BB4933" s="23"/>
      <c r="BC4933" s="23"/>
      <c r="BD4933" s="23"/>
      <c r="BE4933" s="23"/>
      <c r="BF4933" s="23"/>
    </row>
    <row r="4934" spans="40:58">
      <c r="AN4934" s="23"/>
      <c r="AO4934" s="23"/>
      <c r="AP4934" s="23"/>
      <c r="AQ4934" s="23"/>
      <c r="AR4934" s="23"/>
      <c r="AS4934" s="23"/>
      <c r="AT4934" s="23"/>
      <c r="AU4934" s="23"/>
      <c r="AV4934" s="23"/>
      <c r="AW4934" s="23"/>
      <c r="AX4934" s="23"/>
      <c r="AY4934" s="23"/>
      <c r="AZ4934" s="23"/>
      <c r="BA4934" s="23"/>
      <c r="BB4934" s="23"/>
      <c r="BC4934" s="23"/>
      <c r="BD4934" s="23"/>
      <c r="BE4934" s="23"/>
      <c r="BF4934" s="23"/>
    </row>
    <row r="4935" spans="40:58">
      <c r="AN4935" s="23"/>
      <c r="AO4935" s="23"/>
      <c r="AP4935" s="23"/>
      <c r="AQ4935" s="23"/>
      <c r="AR4935" s="23"/>
      <c r="AS4935" s="23"/>
      <c r="AT4935" s="23"/>
      <c r="AU4935" s="23"/>
      <c r="AV4935" s="23"/>
      <c r="AW4935" s="23"/>
      <c r="AX4935" s="23"/>
      <c r="AY4935" s="23"/>
      <c r="AZ4935" s="23"/>
      <c r="BA4935" s="23"/>
      <c r="BB4935" s="23"/>
      <c r="BC4935" s="23"/>
      <c r="BD4935" s="23"/>
      <c r="BE4935" s="23"/>
      <c r="BF4935" s="23"/>
    </row>
    <row r="4936" spans="40:58">
      <c r="AN4936" s="23"/>
      <c r="AO4936" s="23"/>
      <c r="AP4936" s="23"/>
      <c r="AQ4936" s="23"/>
      <c r="AR4936" s="23"/>
      <c r="AS4936" s="23"/>
      <c r="AT4936" s="23"/>
      <c r="AU4936" s="23"/>
      <c r="AV4936" s="23"/>
      <c r="AW4936" s="23"/>
      <c r="AX4936" s="23"/>
      <c r="AY4936" s="23"/>
      <c r="AZ4936" s="23"/>
      <c r="BA4936" s="23"/>
      <c r="BB4936" s="23"/>
      <c r="BC4936" s="23"/>
      <c r="BD4936" s="23"/>
      <c r="BE4936" s="23"/>
      <c r="BF4936" s="23"/>
    </row>
    <row r="4937" spans="40:58">
      <c r="AN4937" s="23"/>
      <c r="AO4937" s="23"/>
      <c r="AP4937" s="23"/>
      <c r="AQ4937" s="23"/>
      <c r="AR4937" s="23"/>
      <c r="AS4937" s="23"/>
      <c r="AT4937" s="23"/>
      <c r="AU4937" s="23"/>
      <c r="AV4937" s="23"/>
      <c r="AW4937" s="23"/>
      <c r="AX4937" s="23"/>
      <c r="AY4937" s="23"/>
      <c r="AZ4937" s="23"/>
      <c r="BA4937" s="23"/>
      <c r="BB4937" s="23"/>
      <c r="BC4937" s="23"/>
      <c r="BD4937" s="23"/>
      <c r="BE4937" s="23"/>
      <c r="BF4937" s="23"/>
    </row>
    <row r="4938" spans="40:58">
      <c r="AN4938" s="23"/>
      <c r="AO4938" s="23"/>
      <c r="AP4938" s="23"/>
      <c r="AQ4938" s="23"/>
      <c r="AR4938" s="23"/>
      <c r="AS4938" s="23"/>
      <c r="AT4938" s="23"/>
      <c r="AU4938" s="23"/>
      <c r="AV4938" s="23"/>
      <c r="AW4938" s="23"/>
      <c r="AX4938" s="23"/>
      <c r="AY4938" s="23"/>
      <c r="AZ4938" s="23"/>
      <c r="BA4938" s="23"/>
      <c r="BB4938" s="23"/>
      <c r="BC4938" s="23"/>
      <c r="BD4938" s="23"/>
      <c r="BE4938" s="23"/>
      <c r="BF4938" s="23"/>
    </row>
    <row r="4939" spans="40:58">
      <c r="AN4939" s="23"/>
      <c r="AO4939" s="23"/>
      <c r="AP4939" s="23"/>
      <c r="AQ4939" s="23"/>
      <c r="AR4939" s="23"/>
      <c r="AS4939" s="23"/>
      <c r="AT4939" s="23"/>
      <c r="AU4939" s="23"/>
      <c r="AV4939" s="23"/>
      <c r="AW4939" s="23"/>
      <c r="AX4939" s="23"/>
      <c r="AY4939" s="23"/>
      <c r="AZ4939" s="23"/>
      <c r="BA4939" s="23"/>
      <c r="BB4939" s="23"/>
      <c r="BC4939" s="23"/>
      <c r="BD4939" s="23"/>
      <c r="BE4939" s="23"/>
      <c r="BF4939" s="23"/>
    </row>
    <row r="4940" spans="40:58">
      <c r="AN4940" s="23"/>
      <c r="AO4940" s="23"/>
      <c r="AP4940" s="23"/>
      <c r="AQ4940" s="23"/>
      <c r="AR4940" s="23"/>
      <c r="AS4940" s="23"/>
      <c r="AT4940" s="23"/>
      <c r="AU4940" s="23"/>
      <c r="AV4940" s="23"/>
      <c r="AW4940" s="23"/>
      <c r="AX4940" s="23"/>
      <c r="AY4940" s="23"/>
      <c r="AZ4940" s="23"/>
      <c r="BA4940" s="23"/>
      <c r="BB4940" s="23"/>
      <c r="BC4940" s="23"/>
      <c r="BD4940" s="23"/>
      <c r="BE4940" s="23"/>
      <c r="BF4940" s="23"/>
    </row>
    <row r="4941" spans="40:58">
      <c r="AN4941" s="23"/>
      <c r="AO4941" s="23"/>
      <c r="AP4941" s="23"/>
      <c r="AQ4941" s="23"/>
      <c r="AR4941" s="23"/>
      <c r="AS4941" s="23"/>
      <c r="AT4941" s="23"/>
      <c r="AU4941" s="23"/>
      <c r="AV4941" s="23"/>
      <c r="AW4941" s="23"/>
      <c r="AX4941" s="23"/>
      <c r="AY4941" s="23"/>
      <c r="AZ4941" s="23"/>
      <c r="BA4941" s="23"/>
      <c r="BB4941" s="23"/>
      <c r="BC4941" s="23"/>
      <c r="BD4941" s="23"/>
      <c r="BE4941" s="23"/>
      <c r="BF4941" s="23"/>
    </row>
    <row r="4942" spans="40:58">
      <c r="AN4942" s="23"/>
      <c r="AO4942" s="23"/>
      <c r="AP4942" s="23"/>
      <c r="AQ4942" s="23"/>
      <c r="AR4942" s="23"/>
      <c r="AS4942" s="23"/>
      <c r="AT4942" s="23"/>
      <c r="AU4942" s="23"/>
      <c r="AV4942" s="23"/>
      <c r="AW4942" s="23"/>
      <c r="AX4942" s="23"/>
      <c r="AY4942" s="23"/>
      <c r="AZ4942" s="23"/>
      <c r="BA4942" s="23"/>
      <c r="BB4942" s="23"/>
      <c r="BC4942" s="23"/>
      <c r="BD4942" s="23"/>
      <c r="BE4942" s="23"/>
      <c r="BF4942" s="23"/>
    </row>
    <row r="4943" spans="40:58">
      <c r="AN4943" s="23"/>
      <c r="AO4943" s="23"/>
      <c r="AP4943" s="23"/>
      <c r="AQ4943" s="23"/>
      <c r="AR4943" s="23"/>
      <c r="AS4943" s="23"/>
      <c r="AT4943" s="23"/>
      <c r="AU4943" s="23"/>
      <c r="AV4943" s="23"/>
      <c r="AW4943" s="23"/>
      <c r="AX4943" s="23"/>
      <c r="AY4943" s="23"/>
      <c r="AZ4943" s="23"/>
      <c r="BA4943" s="23"/>
      <c r="BB4943" s="23"/>
      <c r="BC4943" s="23"/>
      <c r="BD4943" s="23"/>
      <c r="BE4943" s="23"/>
      <c r="BF4943" s="23"/>
    </row>
    <row r="4944" spans="40:58">
      <c r="AN4944" s="23"/>
      <c r="AO4944" s="23"/>
      <c r="AP4944" s="23"/>
      <c r="AQ4944" s="23"/>
      <c r="AR4944" s="23"/>
      <c r="AS4944" s="23"/>
      <c r="AT4944" s="23"/>
      <c r="AU4944" s="23"/>
      <c r="AV4944" s="23"/>
      <c r="AW4944" s="23"/>
      <c r="AX4944" s="23"/>
      <c r="AY4944" s="23"/>
      <c r="AZ4944" s="23"/>
      <c r="BA4944" s="23"/>
      <c r="BB4944" s="23"/>
      <c r="BC4944" s="23"/>
      <c r="BD4944" s="23"/>
      <c r="BE4944" s="23"/>
      <c r="BF4944" s="23"/>
    </row>
    <row r="4945" spans="40:58">
      <c r="AN4945" s="23"/>
      <c r="AO4945" s="23"/>
      <c r="AP4945" s="23"/>
      <c r="AQ4945" s="23"/>
      <c r="AR4945" s="23"/>
      <c r="AS4945" s="23"/>
      <c r="AT4945" s="23"/>
      <c r="AU4945" s="23"/>
      <c r="AV4945" s="23"/>
      <c r="AW4945" s="23"/>
      <c r="AX4945" s="23"/>
      <c r="AY4945" s="23"/>
      <c r="AZ4945" s="23"/>
      <c r="BA4945" s="23"/>
      <c r="BB4945" s="23"/>
      <c r="BC4945" s="23"/>
      <c r="BD4945" s="23"/>
      <c r="BE4945" s="23"/>
      <c r="BF4945" s="23"/>
    </row>
    <row r="4946" spans="40:58">
      <c r="AN4946" s="23"/>
      <c r="AO4946" s="23"/>
      <c r="AP4946" s="23"/>
      <c r="AQ4946" s="23"/>
      <c r="AR4946" s="23"/>
      <c r="AS4946" s="23"/>
      <c r="AT4946" s="23"/>
      <c r="AU4946" s="23"/>
      <c r="AV4946" s="23"/>
      <c r="AW4946" s="23"/>
      <c r="AX4946" s="23"/>
      <c r="AY4946" s="23"/>
      <c r="AZ4946" s="23"/>
      <c r="BA4946" s="23"/>
      <c r="BB4946" s="23"/>
      <c r="BC4946" s="23"/>
      <c r="BD4946" s="23"/>
      <c r="BE4946" s="23"/>
      <c r="BF4946" s="23"/>
    </row>
    <row r="4947" spans="40:58">
      <c r="AN4947" s="23"/>
      <c r="AO4947" s="23"/>
      <c r="AP4947" s="23"/>
      <c r="AQ4947" s="23"/>
      <c r="AR4947" s="23"/>
      <c r="AS4947" s="23"/>
      <c r="AT4947" s="23"/>
      <c r="AU4947" s="23"/>
      <c r="AV4947" s="23"/>
      <c r="AW4947" s="23"/>
      <c r="AX4947" s="23"/>
      <c r="AY4947" s="23"/>
      <c r="AZ4947" s="23"/>
      <c r="BA4947" s="23"/>
      <c r="BB4947" s="23"/>
      <c r="BC4947" s="23"/>
      <c r="BD4947" s="23"/>
      <c r="BE4947" s="23"/>
      <c r="BF4947" s="23"/>
    </row>
    <row r="4948" spans="40:58">
      <c r="AN4948" s="23"/>
      <c r="AO4948" s="23"/>
      <c r="AP4948" s="23"/>
      <c r="AQ4948" s="23"/>
      <c r="AR4948" s="23"/>
      <c r="AS4948" s="23"/>
      <c r="AT4948" s="23"/>
      <c r="AU4948" s="23"/>
      <c r="AV4948" s="23"/>
      <c r="AW4948" s="23"/>
      <c r="AX4948" s="23"/>
      <c r="AY4948" s="23"/>
      <c r="AZ4948" s="23"/>
      <c r="BA4948" s="23"/>
      <c r="BB4948" s="23"/>
      <c r="BC4948" s="23"/>
      <c r="BD4948" s="23"/>
      <c r="BE4948" s="23"/>
      <c r="BF4948" s="23"/>
    </row>
    <row r="4949" spans="40:58">
      <c r="AN4949" s="23"/>
      <c r="AO4949" s="23"/>
      <c r="AP4949" s="23"/>
      <c r="AQ4949" s="23"/>
      <c r="AR4949" s="23"/>
      <c r="AS4949" s="23"/>
      <c r="AT4949" s="23"/>
      <c r="AU4949" s="23"/>
      <c r="AV4949" s="23"/>
      <c r="AW4949" s="23"/>
      <c r="AX4949" s="23"/>
      <c r="AY4949" s="23"/>
      <c r="AZ4949" s="23"/>
      <c r="BA4949" s="23"/>
      <c r="BB4949" s="23"/>
      <c r="BC4949" s="23"/>
      <c r="BD4949" s="23"/>
      <c r="BE4949" s="23"/>
      <c r="BF4949" s="23"/>
    </row>
    <row r="4950" spans="40:58">
      <c r="AN4950" s="23"/>
      <c r="AO4950" s="23"/>
      <c r="AP4950" s="23"/>
      <c r="AQ4950" s="23"/>
      <c r="AR4950" s="23"/>
      <c r="AS4950" s="23"/>
      <c r="AT4950" s="23"/>
      <c r="AU4950" s="23"/>
      <c r="AV4950" s="23"/>
      <c r="AW4950" s="23"/>
      <c r="AX4950" s="23"/>
      <c r="AY4950" s="23"/>
      <c r="AZ4950" s="23"/>
      <c r="BA4950" s="23"/>
      <c r="BB4950" s="23"/>
      <c r="BC4950" s="23"/>
      <c r="BD4950" s="23"/>
      <c r="BE4950" s="23"/>
      <c r="BF4950" s="23"/>
    </row>
    <row r="4951" spans="40:58">
      <c r="AN4951" s="23"/>
      <c r="AO4951" s="23"/>
      <c r="AP4951" s="23"/>
      <c r="AQ4951" s="23"/>
      <c r="AR4951" s="23"/>
      <c r="AS4951" s="23"/>
      <c r="AT4951" s="23"/>
      <c r="AU4951" s="23"/>
      <c r="AV4951" s="23"/>
      <c r="AW4951" s="23"/>
      <c r="AX4951" s="23"/>
      <c r="AY4951" s="23"/>
      <c r="AZ4951" s="23"/>
      <c r="BA4951" s="23"/>
      <c r="BB4951" s="23"/>
      <c r="BC4951" s="23"/>
      <c r="BD4951" s="23"/>
      <c r="BE4951" s="23"/>
      <c r="BF4951" s="23"/>
    </row>
    <row r="4952" spans="40:58">
      <c r="AN4952" s="23"/>
      <c r="AO4952" s="23"/>
      <c r="AP4952" s="23"/>
      <c r="AQ4952" s="23"/>
      <c r="AR4952" s="23"/>
      <c r="AS4952" s="23"/>
      <c r="AT4952" s="23"/>
      <c r="AU4952" s="23"/>
      <c r="AV4952" s="23"/>
      <c r="AW4952" s="23"/>
      <c r="AX4952" s="23"/>
      <c r="AY4952" s="23"/>
      <c r="AZ4952" s="23"/>
      <c r="BA4952" s="23"/>
      <c r="BB4952" s="23"/>
      <c r="BC4952" s="23"/>
      <c r="BD4952" s="23"/>
      <c r="BE4952" s="23"/>
      <c r="BF4952" s="23"/>
    </row>
    <row r="4953" spans="40:58">
      <c r="AN4953" s="23"/>
      <c r="AO4953" s="23"/>
      <c r="AP4953" s="23"/>
      <c r="AQ4953" s="23"/>
      <c r="AR4953" s="23"/>
      <c r="AS4953" s="23"/>
      <c r="AT4953" s="23"/>
      <c r="AU4953" s="23"/>
      <c r="AV4953" s="23"/>
      <c r="AW4953" s="23"/>
      <c r="AX4953" s="23"/>
      <c r="AY4953" s="23"/>
      <c r="AZ4953" s="23"/>
      <c r="BA4953" s="23"/>
      <c r="BB4953" s="23"/>
      <c r="BC4953" s="23"/>
      <c r="BD4953" s="23"/>
      <c r="BE4953" s="23"/>
      <c r="BF4953" s="23"/>
    </row>
    <row r="4954" spans="40:58">
      <c r="AN4954" s="23"/>
      <c r="AO4954" s="23"/>
      <c r="AP4954" s="23"/>
      <c r="AQ4954" s="23"/>
      <c r="AR4954" s="23"/>
      <c r="AS4954" s="23"/>
      <c r="AT4954" s="23"/>
      <c r="AU4954" s="23"/>
      <c r="AV4954" s="23"/>
      <c r="AW4954" s="23"/>
      <c r="AX4954" s="23"/>
      <c r="AY4954" s="23"/>
      <c r="AZ4954" s="23"/>
      <c r="BA4954" s="23"/>
      <c r="BB4954" s="23"/>
      <c r="BC4954" s="23"/>
      <c r="BD4954" s="23"/>
      <c r="BE4954" s="23"/>
      <c r="BF4954" s="23"/>
    </row>
    <row r="4955" spans="40:58">
      <c r="AN4955" s="23"/>
      <c r="AO4955" s="23"/>
      <c r="AP4955" s="23"/>
      <c r="AQ4955" s="23"/>
      <c r="AR4955" s="23"/>
      <c r="AS4955" s="23"/>
      <c r="AT4955" s="23"/>
      <c r="AU4955" s="23"/>
      <c r="AV4955" s="23"/>
      <c r="AW4955" s="23"/>
      <c r="AX4955" s="23"/>
      <c r="AY4955" s="23"/>
      <c r="AZ4955" s="23"/>
      <c r="BA4955" s="23"/>
      <c r="BB4955" s="23"/>
      <c r="BC4955" s="23"/>
      <c r="BD4955" s="23"/>
      <c r="BE4955" s="23"/>
      <c r="BF4955" s="23"/>
    </row>
    <row r="4956" spans="40:58">
      <c r="AN4956" s="23"/>
      <c r="AO4956" s="23"/>
      <c r="AP4956" s="23"/>
      <c r="AQ4956" s="23"/>
      <c r="AR4956" s="23"/>
      <c r="AS4956" s="23"/>
      <c r="AT4956" s="23"/>
      <c r="AU4956" s="23"/>
      <c r="AV4956" s="23"/>
      <c r="AW4956" s="23"/>
      <c r="AX4956" s="23"/>
      <c r="AY4956" s="23"/>
      <c r="AZ4956" s="23"/>
      <c r="BA4956" s="23"/>
      <c r="BB4956" s="23"/>
      <c r="BC4956" s="23"/>
      <c r="BD4956" s="23"/>
      <c r="BE4956" s="23"/>
      <c r="BF4956" s="23"/>
    </row>
    <row r="4957" spans="40:58">
      <c r="AN4957" s="23"/>
      <c r="AO4957" s="23"/>
      <c r="AP4957" s="23"/>
      <c r="AQ4957" s="23"/>
      <c r="AR4957" s="23"/>
      <c r="AS4957" s="23"/>
      <c r="AT4957" s="23"/>
      <c r="AU4957" s="23"/>
      <c r="AV4957" s="23"/>
      <c r="AW4957" s="23"/>
      <c r="AX4957" s="23"/>
      <c r="AY4957" s="23"/>
      <c r="AZ4957" s="23"/>
      <c r="BA4957" s="23"/>
      <c r="BB4957" s="23"/>
      <c r="BC4957" s="23"/>
      <c r="BD4957" s="23"/>
      <c r="BE4957" s="23"/>
      <c r="BF4957" s="23"/>
    </row>
    <row r="4958" spans="40:58">
      <c r="AN4958" s="23"/>
      <c r="AO4958" s="23"/>
      <c r="AP4958" s="23"/>
      <c r="AQ4958" s="23"/>
      <c r="AR4958" s="23"/>
      <c r="AS4958" s="23"/>
      <c r="AT4958" s="23"/>
      <c r="AU4958" s="23"/>
      <c r="AV4958" s="23"/>
      <c r="AW4958" s="23"/>
      <c r="AX4958" s="23"/>
      <c r="AY4958" s="23"/>
      <c r="AZ4958" s="23"/>
      <c r="BA4958" s="23"/>
      <c r="BB4958" s="23"/>
      <c r="BC4958" s="23"/>
      <c r="BD4958" s="23"/>
      <c r="BE4958" s="23"/>
      <c r="BF4958" s="23"/>
    </row>
    <row r="4959" spans="40:58">
      <c r="AN4959" s="23"/>
      <c r="AO4959" s="23"/>
      <c r="AP4959" s="23"/>
      <c r="AQ4959" s="23"/>
      <c r="AR4959" s="23"/>
      <c r="AS4959" s="23"/>
      <c r="AT4959" s="23"/>
      <c r="AU4959" s="23"/>
      <c r="AV4959" s="23"/>
      <c r="AW4959" s="23"/>
      <c r="AX4959" s="23"/>
      <c r="AY4959" s="23"/>
      <c r="AZ4959" s="23"/>
      <c r="BA4959" s="23"/>
      <c r="BB4959" s="23"/>
      <c r="BC4959" s="23"/>
      <c r="BD4959" s="23"/>
      <c r="BE4959" s="23"/>
      <c r="BF4959" s="23"/>
    </row>
    <row r="4960" spans="40:58">
      <c r="AN4960" s="23"/>
      <c r="AO4960" s="23"/>
      <c r="AP4960" s="23"/>
      <c r="AQ4960" s="23"/>
      <c r="AR4960" s="23"/>
      <c r="AS4960" s="23"/>
      <c r="AT4960" s="23"/>
      <c r="AU4960" s="23"/>
      <c r="AV4960" s="23"/>
      <c r="AW4960" s="23"/>
      <c r="AX4960" s="23"/>
      <c r="AY4960" s="23"/>
      <c r="AZ4960" s="23"/>
      <c r="BA4960" s="23"/>
      <c r="BB4960" s="23"/>
      <c r="BC4960" s="23"/>
      <c r="BD4960" s="23"/>
      <c r="BE4960" s="23"/>
      <c r="BF4960" s="23"/>
    </row>
    <row r="4961" spans="40:58">
      <c r="AN4961" s="23"/>
      <c r="AO4961" s="23"/>
      <c r="AP4961" s="23"/>
      <c r="AQ4961" s="23"/>
      <c r="AR4961" s="23"/>
      <c r="AS4961" s="23"/>
      <c r="AT4961" s="23"/>
      <c r="AU4961" s="23"/>
      <c r="AV4961" s="23"/>
      <c r="AW4961" s="23"/>
      <c r="AX4961" s="23"/>
      <c r="AY4961" s="23"/>
      <c r="AZ4961" s="23"/>
      <c r="BA4961" s="23"/>
      <c r="BB4961" s="23"/>
      <c r="BC4961" s="23"/>
      <c r="BD4961" s="23"/>
      <c r="BE4961" s="23"/>
      <c r="BF4961" s="23"/>
    </row>
    <row r="4962" spans="40:58">
      <c r="AN4962" s="23"/>
      <c r="AO4962" s="23"/>
      <c r="AP4962" s="23"/>
      <c r="AQ4962" s="23"/>
      <c r="AR4962" s="23"/>
      <c r="AS4962" s="23"/>
      <c r="AT4962" s="23"/>
      <c r="AU4962" s="23"/>
      <c r="AV4962" s="23"/>
      <c r="AW4962" s="23"/>
      <c r="AX4962" s="23"/>
      <c r="AY4962" s="23"/>
      <c r="AZ4962" s="23"/>
      <c r="BA4962" s="23"/>
      <c r="BB4962" s="23"/>
      <c r="BC4962" s="23"/>
      <c r="BD4962" s="23"/>
      <c r="BE4962" s="23"/>
      <c r="BF4962" s="23"/>
    </row>
    <row r="4963" spans="40:58">
      <c r="AN4963" s="23"/>
      <c r="AO4963" s="23"/>
      <c r="AP4963" s="23"/>
      <c r="AQ4963" s="23"/>
      <c r="AR4963" s="23"/>
      <c r="AS4963" s="23"/>
      <c r="AT4963" s="23"/>
      <c r="AU4963" s="23"/>
      <c r="AV4963" s="23"/>
      <c r="AW4963" s="23"/>
      <c r="AX4963" s="23"/>
      <c r="AY4963" s="23"/>
      <c r="AZ4963" s="23"/>
      <c r="BA4963" s="23"/>
      <c r="BB4963" s="23"/>
      <c r="BC4963" s="23"/>
      <c r="BD4963" s="23"/>
      <c r="BE4963" s="23"/>
      <c r="BF4963" s="23"/>
    </row>
    <row r="4964" spans="40:58">
      <c r="AN4964" s="23"/>
      <c r="AO4964" s="23"/>
      <c r="AP4964" s="23"/>
      <c r="AQ4964" s="23"/>
      <c r="AR4964" s="23"/>
      <c r="AS4964" s="23"/>
      <c r="AT4964" s="23"/>
      <c r="AU4964" s="23"/>
      <c r="AV4964" s="23"/>
      <c r="AW4964" s="23"/>
      <c r="AX4964" s="23"/>
      <c r="AY4964" s="23"/>
      <c r="AZ4964" s="23"/>
      <c r="BA4964" s="23"/>
      <c r="BB4964" s="23"/>
      <c r="BC4964" s="23"/>
      <c r="BD4964" s="23"/>
      <c r="BE4964" s="23"/>
      <c r="BF4964" s="23"/>
    </row>
    <row r="4965" spans="40:58">
      <c r="AN4965" s="23"/>
      <c r="AO4965" s="23"/>
      <c r="AP4965" s="23"/>
      <c r="AQ4965" s="23"/>
      <c r="AR4965" s="23"/>
      <c r="AS4965" s="23"/>
      <c r="AT4965" s="23"/>
      <c r="AU4965" s="23"/>
      <c r="AV4965" s="23"/>
      <c r="AW4965" s="23"/>
      <c r="AX4965" s="23"/>
      <c r="AY4965" s="23"/>
      <c r="AZ4965" s="23"/>
      <c r="BA4965" s="23"/>
      <c r="BB4965" s="23"/>
      <c r="BC4965" s="23"/>
      <c r="BD4965" s="23"/>
      <c r="BE4965" s="23"/>
      <c r="BF4965" s="23"/>
    </row>
    <row r="4966" spans="40:58">
      <c r="AN4966" s="23"/>
      <c r="AO4966" s="23"/>
      <c r="AP4966" s="23"/>
      <c r="AQ4966" s="23"/>
      <c r="AR4966" s="23"/>
      <c r="AS4966" s="23"/>
      <c r="AT4966" s="23"/>
      <c r="AU4966" s="23"/>
      <c r="AV4966" s="23"/>
      <c r="AW4966" s="23"/>
      <c r="AX4966" s="23"/>
      <c r="AY4966" s="23"/>
      <c r="AZ4966" s="23"/>
      <c r="BA4966" s="23"/>
      <c r="BB4966" s="23"/>
      <c r="BC4966" s="23"/>
      <c r="BD4966" s="23"/>
      <c r="BE4966" s="23"/>
      <c r="BF4966" s="23"/>
    </row>
    <row r="4967" spans="40:58">
      <c r="AN4967" s="23"/>
      <c r="AO4967" s="23"/>
      <c r="AP4967" s="23"/>
      <c r="AQ4967" s="23"/>
      <c r="AR4967" s="23"/>
      <c r="AS4967" s="23"/>
      <c r="AT4967" s="23"/>
      <c r="AU4967" s="23"/>
      <c r="AV4967" s="23"/>
      <c r="AW4967" s="23"/>
      <c r="AX4967" s="23"/>
      <c r="AY4967" s="23"/>
      <c r="AZ4967" s="23"/>
      <c r="BA4967" s="23"/>
      <c r="BB4967" s="23"/>
      <c r="BC4967" s="23"/>
      <c r="BD4967" s="23"/>
      <c r="BE4967" s="23"/>
      <c r="BF4967" s="23"/>
    </row>
    <row r="4968" spans="40:58">
      <c r="AN4968" s="23"/>
      <c r="AO4968" s="23"/>
      <c r="AP4968" s="23"/>
      <c r="AQ4968" s="23"/>
      <c r="AR4968" s="23"/>
      <c r="AS4968" s="23"/>
      <c r="AT4968" s="23"/>
      <c r="AU4968" s="23"/>
      <c r="AV4968" s="23"/>
      <c r="AW4968" s="23"/>
      <c r="AX4968" s="23"/>
      <c r="AY4968" s="23"/>
      <c r="AZ4968" s="23"/>
      <c r="BA4968" s="23"/>
      <c r="BB4968" s="23"/>
      <c r="BC4968" s="23"/>
      <c r="BD4968" s="23"/>
      <c r="BE4968" s="23"/>
      <c r="BF4968" s="23"/>
    </row>
    <row r="4969" spans="40:58">
      <c r="AN4969" s="23"/>
      <c r="AO4969" s="23"/>
      <c r="AP4969" s="23"/>
      <c r="AQ4969" s="23"/>
      <c r="AR4969" s="23"/>
      <c r="AS4969" s="23"/>
      <c r="AT4969" s="23"/>
      <c r="AU4969" s="23"/>
      <c r="AV4969" s="23"/>
      <c r="AW4969" s="23"/>
      <c r="AX4969" s="23"/>
      <c r="AY4969" s="23"/>
      <c r="AZ4969" s="23"/>
      <c r="BA4969" s="23"/>
      <c r="BB4969" s="23"/>
      <c r="BC4969" s="23"/>
      <c r="BD4969" s="23"/>
      <c r="BE4969" s="23"/>
      <c r="BF4969" s="23"/>
    </row>
    <row r="4970" spans="40:58">
      <c r="AN4970" s="23"/>
      <c r="AO4970" s="23"/>
      <c r="AP4970" s="23"/>
      <c r="AQ4970" s="23"/>
      <c r="AR4970" s="23"/>
      <c r="AS4970" s="23"/>
      <c r="AT4970" s="23"/>
      <c r="AU4970" s="23"/>
      <c r="AV4970" s="23"/>
      <c r="AW4970" s="23"/>
      <c r="AX4970" s="23"/>
      <c r="AY4970" s="23"/>
      <c r="AZ4970" s="23"/>
      <c r="BA4970" s="23"/>
      <c r="BB4970" s="23"/>
      <c r="BC4970" s="23"/>
      <c r="BD4970" s="23"/>
      <c r="BE4970" s="23"/>
      <c r="BF4970" s="23"/>
    </row>
    <row r="4971" spans="40:58">
      <c r="AN4971" s="23"/>
      <c r="AO4971" s="23"/>
      <c r="AP4971" s="23"/>
      <c r="AQ4971" s="23"/>
      <c r="AR4971" s="23"/>
      <c r="AS4971" s="23"/>
      <c r="AT4971" s="23"/>
      <c r="AU4971" s="23"/>
      <c r="AV4971" s="23"/>
      <c r="AW4971" s="23"/>
      <c r="AX4971" s="23"/>
      <c r="AY4971" s="23"/>
      <c r="AZ4971" s="23"/>
      <c r="BA4971" s="23"/>
      <c r="BB4971" s="23"/>
      <c r="BC4971" s="23"/>
      <c r="BD4971" s="23"/>
      <c r="BE4971" s="23"/>
      <c r="BF4971" s="23"/>
    </row>
    <row r="4972" spans="40:58">
      <c r="AN4972" s="23"/>
      <c r="AO4972" s="23"/>
      <c r="AP4972" s="23"/>
      <c r="AQ4972" s="23"/>
      <c r="AR4972" s="23"/>
      <c r="AS4972" s="23"/>
      <c r="AT4972" s="23"/>
      <c r="AU4972" s="23"/>
      <c r="AV4972" s="23"/>
      <c r="AW4972" s="23"/>
      <c r="AX4972" s="23"/>
      <c r="AY4972" s="23"/>
      <c r="AZ4972" s="23"/>
      <c r="BA4972" s="23"/>
      <c r="BB4972" s="23"/>
      <c r="BC4972" s="23"/>
      <c r="BD4972" s="23"/>
      <c r="BE4972" s="23"/>
      <c r="BF4972" s="23"/>
    </row>
    <row r="4973" spans="40:58">
      <c r="AN4973" s="23"/>
      <c r="AO4973" s="23"/>
      <c r="AP4973" s="23"/>
      <c r="AQ4973" s="23"/>
      <c r="AR4973" s="23"/>
      <c r="AS4973" s="23"/>
      <c r="AT4973" s="23"/>
      <c r="AU4973" s="23"/>
      <c r="AV4973" s="23"/>
      <c r="AW4973" s="23"/>
      <c r="AX4973" s="23"/>
      <c r="AY4973" s="23"/>
      <c r="AZ4973" s="23"/>
      <c r="BA4973" s="23"/>
      <c r="BB4973" s="23"/>
      <c r="BC4973" s="23"/>
      <c r="BD4973" s="23"/>
      <c r="BE4973" s="23"/>
      <c r="BF4973" s="23"/>
    </row>
    <row r="4974" spans="40:58">
      <c r="AN4974" s="23"/>
      <c r="AO4974" s="23"/>
      <c r="AP4974" s="23"/>
      <c r="AQ4974" s="23"/>
      <c r="AR4974" s="23"/>
      <c r="AS4974" s="23"/>
      <c r="AT4974" s="23"/>
      <c r="AU4974" s="23"/>
      <c r="AV4974" s="23"/>
      <c r="AW4974" s="23"/>
      <c r="AX4974" s="23"/>
      <c r="AY4974" s="23"/>
      <c r="AZ4974" s="23"/>
      <c r="BA4974" s="23"/>
      <c r="BB4974" s="23"/>
      <c r="BC4974" s="23"/>
      <c r="BD4974" s="23"/>
      <c r="BE4974" s="23"/>
      <c r="BF4974" s="23"/>
    </row>
    <row r="4975" spans="40:58">
      <c r="AN4975" s="23"/>
      <c r="AO4975" s="23"/>
      <c r="AP4975" s="23"/>
      <c r="AQ4975" s="23"/>
      <c r="AR4975" s="23"/>
      <c r="AS4975" s="23"/>
      <c r="AT4975" s="23"/>
      <c r="AU4975" s="23"/>
      <c r="AV4975" s="23"/>
      <c r="AW4975" s="23"/>
      <c r="AX4975" s="23"/>
      <c r="AY4975" s="23"/>
      <c r="AZ4975" s="23"/>
      <c r="BA4975" s="23"/>
      <c r="BB4975" s="23"/>
      <c r="BC4975" s="23"/>
      <c r="BD4975" s="23"/>
      <c r="BE4975" s="23"/>
      <c r="BF4975" s="23"/>
    </row>
    <row r="4976" spans="40:58">
      <c r="AN4976" s="23"/>
      <c r="AO4976" s="23"/>
      <c r="AP4976" s="23"/>
      <c r="AQ4976" s="23"/>
      <c r="AR4976" s="23"/>
      <c r="AS4976" s="23"/>
      <c r="AT4976" s="23"/>
      <c r="AU4976" s="23"/>
      <c r="AV4976" s="23"/>
      <c r="AW4976" s="23"/>
      <c r="AX4976" s="23"/>
      <c r="AY4976" s="23"/>
      <c r="AZ4976" s="23"/>
      <c r="BA4976" s="23"/>
      <c r="BB4976" s="23"/>
      <c r="BC4976" s="23"/>
      <c r="BD4976" s="23"/>
      <c r="BE4976" s="23"/>
      <c r="BF4976" s="23"/>
    </row>
    <row r="4977" spans="40:58">
      <c r="AN4977" s="23"/>
      <c r="AO4977" s="23"/>
      <c r="AP4977" s="23"/>
      <c r="AQ4977" s="23"/>
      <c r="AR4977" s="23"/>
      <c r="AS4977" s="23"/>
      <c r="AT4977" s="23"/>
      <c r="AU4977" s="23"/>
      <c r="AV4977" s="23"/>
      <c r="AW4977" s="23"/>
      <c r="AX4977" s="23"/>
      <c r="AY4977" s="23"/>
      <c r="AZ4977" s="23"/>
      <c r="BA4977" s="23"/>
      <c r="BB4977" s="23"/>
      <c r="BC4977" s="23"/>
      <c r="BD4977" s="23"/>
      <c r="BE4977" s="23"/>
      <c r="BF4977" s="23"/>
    </row>
    <row r="4978" spans="40:58">
      <c r="AN4978" s="23"/>
      <c r="AO4978" s="23"/>
      <c r="AP4978" s="23"/>
      <c r="AQ4978" s="23"/>
      <c r="AR4978" s="23"/>
      <c r="AS4978" s="23"/>
      <c r="AT4978" s="23"/>
      <c r="AU4978" s="23"/>
      <c r="AV4978" s="23"/>
      <c r="AW4978" s="23"/>
      <c r="AX4978" s="23"/>
      <c r="AY4978" s="23"/>
      <c r="AZ4978" s="23"/>
      <c r="BA4978" s="23"/>
      <c r="BB4978" s="23"/>
      <c r="BC4978" s="23"/>
      <c r="BD4978" s="23"/>
      <c r="BE4978" s="23"/>
      <c r="BF4978" s="23"/>
    </row>
    <row r="4979" spans="40:58">
      <c r="AN4979" s="23"/>
      <c r="AO4979" s="23"/>
      <c r="AP4979" s="23"/>
      <c r="AQ4979" s="23"/>
      <c r="AR4979" s="23"/>
      <c r="AS4979" s="23"/>
      <c r="AT4979" s="23"/>
      <c r="AU4979" s="23"/>
      <c r="AV4979" s="23"/>
      <c r="AW4979" s="23"/>
      <c r="AX4979" s="23"/>
      <c r="AY4979" s="23"/>
      <c r="AZ4979" s="23"/>
      <c r="BA4979" s="23"/>
      <c r="BB4979" s="23"/>
      <c r="BC4979" s="23"/>
      <c r="BD4979" s="23"/>
      <c r="BE4979" s="23"/>
      <c r="BF4979" s="23"/>
    </row>
    <row r="4980" spans="40:58">
      <c r="AN4980" s="23"/>
      <c r="AO4980" s="23"/>
      <c r="AP4980" s="23"/>
      <c r="AQ4980" s="23"/>
      <c r="AR4980" s="23"/>
      <c r="AS4980" s="23"/>
      <c r="AT4980" s="23"/>
      <c r="AU4980" s="23"/>
      <c r="AV4980" s="23"/>
      <c r="AW4980" s="23"/>
      <c r="AX4980" s="23"/>
      <c r="AY4980" s="23"/>
      <c r="AZ4980" s="23"/>
      <c r="BA4980" s="23"/>
      <c r="BB4980" s="23"/>
      <c r="BC4980" s="23"/>
      <c r="BD4980" s="23"/>
      <c r="BE4980" s="23"/>
      <c r="BF4980" s="23"/>
    </row>
    <row r="4981" spans="40:58">
      <c r="AN4981" s="23"/>
      <c r="AO4981" s="23"/>
      <c r="AP4981" s="23"/>
      <c r="AQ4981" s="23"/>
      <c r="AR4981" s="23"/>
      <c r="AS4981" s="23"/>
      <c r="AT4981" s="23"/>
      <c r="AU4981" s="23"/>
      <c r="AV4981" s="23"/>
      <c r="AW4981" s="23"/>
      <c r="AX4981" s="23"/>
      <c r="AY4981" s="23"/>
      <c r="AZ4981" s="23"/>
      <c r="BA4981" s="23"/>
      <c r="BB4981" s="23"/>
      <c r="BC4981" s="23"/>
      <c r="BD4981" s="23"/>
      <c r="BE4981" s="23"/>
      <c r="BF4981" s="23"/>
    </row>
    <row r="4982" spans="40:58">
      <c r="AN4982" s="23"/>
      <c r="AO4982" s="23"/>
      <c r="AP4982" s="23"/>
      <c r="AQ4982" s="23"/>
      <c r="AR4982" s="23"/>
      <c r="AS4982" s="23"/>
      <c r="AT4982" s="23"/>
      <c r="AU4982" s="23"/>
      <c r="AV4982" s="23"/>
      <c r="AW4982" s="23"/>
      <c r="AX4982" s="23"/>
      <c r="AY4982" s="23"/>
      <c r="AZ4982" s="23"/>
      <c r="BA4982" s="23"/>
      <c r="BB4982" s="23"/>
      <c r="BC4982" s="23"/>
      <c r="BD4982" s="23"/>
      <c r="BE4982" s="23"/>
      <c r="BF4982" s="23"/>
    </row>
    <row r="4983" spans="40:58">
      <c r="AN4983" s="23"/>
      <c r="AO4983" s="23"/>
      <c r="AP4983" s="23"/>
      <c r="AQ4983" s="23"/>
      <c r="AR4983" s="23"/>
      <c r="AS4983" s="23"/>
      <c r="AT4983" s="23"/>
      <c r="AU4983" s="23"/>
      <c r="AV4983" s="23"/>
      <c r="AW4983" s="23"/>
      <c r="AX4983" s="23"/>
      <c r="AY4983" s="23"/>
      <c r="AZ4983" s="23"/>
      <c r="BA4983" s="23"/>
      <c r="BB4983" s="23"/>
      <c r="BC4983" s="23"/>
      <c r="BD4983" s="23"/>
      <c r="BE4983" s="23"/>
      <c r="BF4983" s="23"/>
    </row>
    <row r="4984" spans="40:58">
      <c r="AN4984" s="23"/>
      <c r="AO4984" s="23"/>
      <c r="AP4984" s="23"/>
      <c r="AQ4984" s="23"/>
      <c r="AR4984" s="23"/>
      <c r="AS4984" s="23"/>
      <c r="AT4984" s="23"/>
      <c r="AU4984" s="23"/>
      <c r="AV4984" s="23"/>
      <c r="AW4984" s="23"/>
      <c r="AX4984" s="23"/>
      <c r="AY4984" s="23"/>
      <c r="AZ4984" s="23"/>
      <c r="BA4984" s="23"/>
      <c r="BB4984" s="23"/>
      <c r="BC4984" s="23"/>
      <c r="BD4984" s="23"/>
      <c r="BE4984" s="23"/>
      <c r="BF4984" s="23"/>
    </row>
    <row r="4985" spans="40:58">
      <c r="AN4985" s="23"/>
      <c r="AO4985" s="23"/>
      <c r="AP4985" s="23"/>
      <c r="AQ4985" s="23"/>
      <c r="AR4985" s="23"/>
      <c r="AS4985" s="23"/>
      <c r="AT4985" s="23"/>
      <c r="AU4985" s="23"/>
      <c r="AV4985" s="23"/>
      <c r="AW4985" s="23"/>
      <c r="AX4985" s="23"/>
      <c r="AY4985" s="23"/>
      <c r="AZ4985" s="23"/>
      <c r="BA4985" s="23"/>
      <c r="BB4985" s="23"/>
      <c r="BC4985" s="23"/>
      <c r="BD4985" s="23"/>
      <c r="BE4985" s="23"/>
      <c r="BF4985" s="23"/>
    </row>
    <row r="4986" spans="40:58">
      <c r="AN4986" s="23"/>
      <c r="AO4986" s="23"/>
      <c r="AP4986" s="23"/>
      <c r="AQ4986" s="23"/>
      <c r="AR4986" s="23"/>
      <c r="AS4986" s="23"/>
      <c r="AT4986" s="23"/>
      <c r="AU4986" s="23"/>
      <c r="AV4986" s="23"/>
      <c r="AW4986" s="23"/>
      <c r="AX4986" s="23"/>
      <c r="AY4986" s="23"/>
      <c r="AZ4986" s="23"/>
      <c r="BA4986" s="23"/>
      <c r="BB4986" s="23"/>
      <c r="BC4986" s="23"/>
      <c r="BD4986" s="23"/>
      <c r="BE4986" s="23"/>
      <c r="BF4986" s="23"/>
    </row>
    <row r="4987" spans="40:58">
      <c r="AN4987" s="23"/>
      <c r="AO4987" s="23"/>
      <c r="AP4987" s="23"/>
      <c r="AQ4987" s="23"/>
      <c r="AR4987" s="23"/>
      <c r="AS4987" s="23"/>
      <c r="AT4987" s="23"/>
      <c r="AU4987" s="23"/>
      <c r="AV4987" s="23"/>
      <c r="AW4987" s="23"/>
      <c r="AX4987" s="23"/>
      <c r="AY4987" s="23"/>
      <c r="AZ4987" s="23"/>
      <c r="BA4987" s="23"/>
      <c r="BB4987" s="23"/>
      <c r="BC4987" s="23"/>
      <c r="BD4987" s="23"/>
      <c r="BE4987" s="23"/>
      <c r="BF4987" s="23"/>
    </row>
    <row r="4988" spans="40:58">
      <c r="AN4988" s="23"/>
      <c r="AO4988" s="23"/>
      <c r="AP4988" s="23"/>
      <c r="AQ4988" s="23"/>
      <c r="AR4988" s="23"/>
      <c r="AS4988" s="23"/>
      <c r="AT4988" s="23"/>
      <c r="AU4988" s="23"/>
      <c r="AV4988" s="23"/>
      <c r="AW4988" s="23"/>
      <c r="AX4988" s="23"/>
      <c r="AY4988" s="23"/>
      <c r="AZ4988" s="23"/>
      <c r="BA4988" s="23"/>
      <c r="BB4988" s="23"/>
      <c r="BC4988" s="23"/>
      <c r="BD4988" s="23"/>
      <c r="BE4988" s="23"/>
      <c r="BF4988" s="23"/>
    </row>
    <row r="4989" spans="40:58">
      <c r="AN4989" s="23"/>
      <c r="AO4989" s="23"/>
      <c r="AP4989" s="23"/>
      <c r="AQ4989" s="23"/>
      <c r="AR4989" s="23"/>
      <c r="AS4989" s="23"/>
      <c r="AT4989" s="23"/>
      <c r="AU4989" s="23"/>
      <c r="AV4989" s="23"/>
      <c r="AW4989" s="23"/>
      <c r="AX4989" s="23"/>
      <c r="AY4989" s="23"/>
      <c r="AZ4989" s="23"/>
      <c r="BA4989" s="23"/>
      <c r="BB4989" s="23"/>
      <c r="BC4989" s="23"/>
      <c r="BD4989" s="23"/>
      <c r="BE4989" s="23"/>
      <c r="BF4989" s="23"/>
    </row>
    <row r="4990" spans="40:58">
      <c r="AN4990" s="23"/>
      <c r="AO4990" s="23"/>
      <c r="AP4990" s="23"/>
      <c r="AQ4990" s="23"/>
      <c r="AR4990" s="23"/>
      <c r="AS4990" s="23"/>
      <c r="AT4990" s="23"/>
      <c r="AU4990" s="23"/>
      <c r="AV4990" s="23"/>
      <c r="AW4990" s="23"/>
      <c r="AX4990" s="23"/>
      <c r="AY4990" s="23"/>
      <c r="AZ4990" s="23"/>
      <c r="BA4990" s="23"/>
      <c r="BB4990" s="23"/>
      <c r="BC4990" s="23"/>
      <c r="BD4990" s="23"/>
      <c r="BE4990" s="23"/>
      <c r="BF4990" s="23"/>
    </row>
    <row r="4991" spans="40:58">
      <c r="AN4991" s="23"/>
      <c r="AO4991" s="23"/>
      <c r="AP4991" s="23"/>
      <c r="AQ4991" s="23"/>
      <c r="AR4991" s="23"/>
      <c r="AS4991" s="23"/>
      <c r="AT4991" s="23"/>
      <c r="AU4991" s="23"/>
      <c r="AV4991" s="23"/>
      <c r="AW4991" s="23"/>
      <c r="AX4991" s="23"/>
      <c r="AY4991" s="23"/>
      <c r="AZ4991" s="23"/>
      <c r="BA4991" s="23"/>
      <c r="BB4991" s="23"/>
      <c r="BC4991" s="23"/>
      <c r="BD4991" s="23"/>
      <c r="BE4991" s="23"/>
      <c r="BF4991" s="23"/>
    </row>
    <row r="4992" spans="40:58">
      <c r="AN4992" s="23"/>
      <c r="AO4992" s="23"/>
      <c r="AP4992" s="23"/>
      <c r="AQ4992" s="23"/>
      <c r="AR4992" s="23"/>
      <c r="AS4992" s="23"/>
      <c r="AT4992" s="23"/>
      <c r="AU4992" s="23"/>
      <c r="AV4992" s="23"/>
      <c r="AW4992" s="23"/>
      <c r="AX4992" s="23"/>
      <c r="AY4992" s="23"/>
      <c r="AZ4992" s="23"/>
      <c r="BA4992" s="23"/>
      <c r="BB4992" s="23"/>
      <c r="BC4992" s="23"/>
      <c r="BD4992" s="23"/>
      <c r="BE4992" s="23"/>
      <c r="BF4992" s="23"/>
    </row>
    <row r="4993" spans="40:58">
      <c r="AN4993" s="23"/>
      <c r="AO4993" s="23"/>
      <c r="AP4993" s="23"/>
      <c r="AQ4993" s="23"/>
      <c r="AR4993" s="23"/>
      <c r="AS4993" s="23"/>
      <c r="AT4993" s="23"/>
      <c r="AU4993" s="23"/>
      <c r="AV4993" s="23"/>
      <c r="AW4993" s="23"/>
      <c r="AX4993" s="23"/>
      <c r="AY4993" s="23"/>
      <c r="AZ4993" s="23"/>
      <c r="BA4993" s="23"/>
      <c r="BB4993" s="23"/>
      <c r="BC4993" s="23"/>
      <c r="BD4993" s="23"/>
      <c r="BE4993" s="23"/>
      <c r="BF4993" s="23"/>
    </row>
    <row r="4994" spans="40:58">
      <c r="AN4994" s="23"/>
      <c r="AO4994" s="23"/>
      <c r="AP4994" s="23"/>
      <c r="AQ4994" s="23"/>
      <c r="AR4994" s="23"/>
      <c r="AS4994" s="23"/>
      <c r="AT4994" s="23"/>
      <c r="AU4994" s="23"/>
      <c r="AV4994" s="23"/>
      <c r="AW4994" s="23"/>
      <c r="AX4994" s="23"/>
      <c r="AY4994" s="23"/>
      <c r="AZ4994" s="23"/>
      <c r="BA4994" s="23"/>
      <c r="BB4994" s="23"/>
      <c r="BC4994" s="23"/>
      <c r="BD4994" s="23"/>
      <c r="BE4994" s="23"/>
      <c r="BF4994" s="23"/>
    </row>
    <row r="4995" spans="40:58">
      <c r="AN4995" s="23"/>
      <c r="AO4995" s="23"/>
      <c r="AP4995" s="23"/>
      <c r="AQ4995" s="23"/>
      <c r="AR4995" s="23"/>
      <c r="AS4995" s="23"/>
      <c r="AT4995" s="23"/>
      <c r="AU4995" s="23"/>
      <c r="AV4995" s="23"/>
      <c r="AW4995" s="23"/>
      <c r="AX4995" s="23"/>
      <c r="AY4995" s="23"/>
      <c r="AZ4995" s="23"/>
      <c r="BA4995" s="23"/>
      <c r="BB4995" s="23"/>
      <c r="BC4995" s="23"/>
      <c r="BD4995" s="23"/>
      <c r="BE4995" s="23"/>
      <c r="BF4995" s="23"/>
    </row>
    <row r="4996" spans="40:58">
      <c r="AN4996" s="23"/>
      <c r="AO4996" s="23"/>
      <c r="AP4996" s="23"/>
      <c r="AQ4996" s="23"/>
      <c r="AR4996" s="23"/>
      <c r="AS4996" s="23"/>
      <c r="AT4996" s="23"/>
      <c r="AU4996" s="23"/>
      <c r="AV4996" s="23"/>
      <c r="AW4996" s="23"/>
      <c r="AX4996" s="23"/>
      <c r="AY4996" s="23"/>
      <c r="AZ4996" s="23"/>
      <c r="BA4996" s="23"/>
      <c r="BB4996" s="23"/>
      <c r="BC4996" s="23"/>
      <c r="BD4996" s="23"/>
      <c r="BE4996" s="23"/>
      <c r="BF4996" s="23"/>
    </row>
    <row r="4997" spans="40:58">
      <c r="AN4997" s="23"/>
      <c r="AO4997" s="23"/>
      <c r="AP4997" s="23"/>
      <c r="AQ4997" s="23"/>
      <c r="AR4997" s="23"/>
      <c r="AS4997" s="23"/>
      <c r="AT4997" s="23"/>
      <c r="AU4997" s="23"/>
      <c r="AV4997" s="23"/>
      <c r="AW4997" s="23"/>
      <c r="AX4997" s="23"/>
      <c r="AY4997" s="23"/>
      <c r="AZ4997" s="23"/>
      <c r="BA4997" s="23"/>
      <c r="BB4997" s="23"/>
      <c r="BC4997" s="23"/>
      <c r="BD4997" s="23"/>
      <c r="BE4997" s="23"/>
      <c r="BF4997" s="23"/>
    </row>
    <row r="4998" spans="40:58">
      <c r="AN4998" s="23"/>
      <c r="AO4998" s="23"/>
      <c r="AP4998" s="23"/>
      <c r="AQ4998" s="23"/>
      <c r="AR4998" s="23"/>
      <c r="AS4998" s="23"/>
      <c r="AT4998" s="23"/>
      <c r="AU4998" s="23"/>
      <c r="AV4998" s="23"/>
      <c r="AW4998" s="23"/>
      <c r="AX4998" s="23"/>
      <c r="AY4998" s="23"/>
      <c r="AZ4998" s="23"/>
      <c r="BA4998" s="23"/>
      <c r="BB4998" s="23"/>
      <c r="BC4998" s="23"/>
      <c r="BD4998" s="23"/>
      <c r="BE4998" s="23"/>
      <c r="BF4998" s="23"/>
    </row>
    <row r="4999" spans="40:58">
      <c r="AN4999" s="23"/>
      <c r="AO4999" s="23"/>
      <c r="AP4999" s="23"/>
      <c r="AQ4999" s="23"/>
      <c r="AR4999" s="23"/>
      <c r="AS4999" s="23"/>
      <c r="AT4999" s="23"/>
      <c r="AU4999" s="23"/>
      <c r="AV4999" s="23"/>
      <c r="AW4999" s="23"/>
      <c r="AX4999" s="23"/>
      <c r="AY4999" s="23"/>
      <c r="AZ4999" s="23"/>
      <c r="BA4999" s="23"/>
      <c r="BB4999" s="23"/>
      <c r="BC4999" s="23"/>
      <c r="BD4999" s="23"/>
      <c r="BE4999" s="23"/>
      <c r="BF4999" s="23"/>
    </row>
    <row r="5000" spans="40:58">
      <c r="AN5000" s="23"/>
      <c r="AO5000" s="23"/>
      <c r="AP5000" s="23"/>
      <c r="AQ5000" s="23"/>
      <c r="AR5000" s="23"/>
      <c r="AS5000" s="23"/>
      <c r="AT5000" s="23"/>
      <c r="AU5000" s="23"/>
      <c r="AV5000" s="23"/>
      <c r="AW5000" s="23"/>
      <c r="AX5000" s="23"/>
      <c r="AY5000" s="23"/>
      <c r="AZ5000" s="23"/>
      <c r="BA5000" s="23"/>
      <c r="BB5000" s="23"/>
      <c r="BC5000" s="23"/>
      <c r="BD5000" s="23"/>
      <c r="BE5000" s="23"/>
      <c r="BF5000" s="23"/>
    </row>
    <row r="5001" spans="40:58">
      <c r="AN5001" s="23"/>
      <c r="AO5001" s="23"/>
      <c r="AP5001" s="23"/>
      <c r="AQ5001" s="23"/>
      <c r="AR5001" s="23"/>
      <c r="AS5001" s="23"/>
      <c r="AT5001" s="23"/>
      <c r="AU5001" s="23"/>
      <c r="AV5001" s="23"/>
      <c r="AW5001" s="23"/>
      <c r="AX5001" s="23"/>
      <c r="AY5001" s="23"/>
      <c r="AZ5001" s="23"/>
      <c r="BA5001" s="23"/>
      <c r="BB5001" s="23"/>
      <c r="BC5001" s="23"/>
      <c r="BD5001" s="23"/>
      <c r="BE5001" s="23"/>
      <c r="BF5001" s="23"/>
    </row>
    <row r="5002" spans="40:58">
      <c r="AN5002" s="23"/>
      <c r="AO5002" s="23"/>
      <c r="AP5002" s="23"/>
      <c r="AQ5002" s="23"/>
      <c r="AR5002" s="23"/>
      <c r="AS5002" s="23"/>
      <c r="AT5002" s="23"/>
      <c r="AU5002" s="23"/>
      <c r="AV5002" s="23"/>
      <c r="AW5002" s="23"/>
      <c r="AX5002" s="23"/>
      <c r="AY5002" s="23"/>
      <c r="AZ5002" s="23"/>
      <c r="BA5002" s="23"/>
      <c r="BB5002" s="23"/>
      <c r="BC5002" s="23"/>
      <c r="BD5002" s="23"/>
      <c r="BE5002" s="23"/>
      <c r="BF5002" s="23"/>
    </row>
    <row r="5003" spans="40:58">
      <c r="AN5003" s="23"/>
      <c r="AO5003" s="23"/>
      <c r="AP5003" s="23"/>
      <c r="AQ5003" s="23"/>
      <c r="AR5003" s="23"/>
      <c r="AS5003" s="23"/>
      <c r="AT5003" s="23"/>
      <c r="AU5003" s="23"/>
      <c r="AV5003" s="23"/>
      <c r="AW5003" s="23"/>
      <c r="AX5003" s="23"/>
      <c r="AY5003" s="23"/>
      <c r="AZ5003" s="23"/>
      <c r="BA5003" s="23"/>
      <c r="BB5003" s="23"/>
      <c r="BC5003" s="23"/>
      <c r="BD5003" s="23"/>
      <c r="BE5003" s="23"/>
      <c r="BF5003" s="23"/>
    </row>
    <row r="5004" spans="40:58">
      <c r="AN5004" s="23"/>
      <c r="AO5004" s="23"/>
      <c r="AP5004" s="23"/>
      <c r="AQ5004" s="23"/>
      <c r="AR5004" s="23"/>
      <c r="AS5004" s="23"/>
      <c r="AT5004" s="23"/>
      <c r="AU5004" s="23"/>
      <c r="AV5004" s="23"/>
      <c r="AW5004" s="23"/>
      <c r="AX5004" s="23"/>
      <c r="AY5004" s="23"/>
      <c r="AZ5004" s="23"/>
      <c r="BA5004" s="23"/>
      <c r="BB5004" s="23"/>
      <c r="BC5004" s="23"/>
      <c r="BD5004" s="23"/>
      <c r="BE5004" s="23"/>
      <c r="BF5004" s="23"/>
    </row>
    <row r="5005" spans="40:58">
      <c r="AN5005" s="23"/>
      <c r="AO5005" s="23"/>
      <c r="AP5005" s="23"/>
      <c r="AQ5005" s="23"/>
      <c r="AR5005" s="23"/>
      <c r="AS5005" s="23"/>
      <c r="AT5005" s="23"/>
      <c r="AU5005" s="23"/>
      <c r="AV5005" s="23"/>
      <c r="AW5005" s="23"/>
      <c r="AX5005" s="23"/>
      <c r="AY5005" s="23"/>
      <c r="AZ5005" s="23"/>
      <c r="BA5005" s="23"/>
      <c r="BB5005" s="23"/>
      <c r="BC5005" s="23"/>
      <c r="BD5005" s="23"/>
      <c r="BE5005" s="23"/>
      <c r="BF5005" s="23"/>
    </row>
    <row r="5006" spans="40:58">
      <c r="AN5006" s="23"/>
      <c r="AO5006" s="23"/>
      <c r="AP5006" s="23"/>
      <c r="AQ5006" s="23"/>
      <c r="AR5006" s="23"/>
      <c r="AS5006" s="23"/>
      <c r="AT5006" s="23"/>
      <c r="AU5006" s="23"/>
      <c r="AV5006" s="23"/>
      <c r="AW5006" s="23"/>
      <c r="AX5006" s="23"/>
      <c r="AY5006" s="23"/>
      <c r="AZ5006" s="23"/>
      <c r="BA5006" s="23"/>
      <c r="BB5006" s="23"/>
      <c r="BC5006" s="23"/>
      <c r="BD5006" s="23"/>
      <c r="BE5006" s="23"/>
      <c r="BF5006" s="23"/>
    </row>
    <row r="5007" spans="40:58">
      <c r="AN5007" s="23"/>
      <c r="AO5007" s="23"/>
      <c r="AP5007" s="23"/>
      <c r="AQ5007" s="23"/>
      <c r="AR5007" s="23"/>
      <c r="AS5007" s="23"/>
      <c r="AT5007" s="23"/>
      <c r="AU5007" s="23"/>
      <c r="AV5007" s="23"/>
      <c r="AW5007" s="23"/>
      <c r="AX5007" s="23"/>
      <c r="AY5007" s="23"/>
      <c r="AZ5007" s="23"/>
      <c r="BA5007" s="23"/>
      <c r="BB5007" s="23"/>
      <c r="BC5007" s="23"/>
      <c r="BD5007" s="23"/>
      <c r="BE5007" s="23"/>
      <c r="BF5007" s="23"/>
    </row>
    <row r="5008" spans="40:58">
      <c r="AN5008" s="23"/>
      <c r="AO5008" s="23"/>
      <c r="AP5008" s="23"/>
      <c r="AQ5008" s="23"/>
      <c r="AR5008" s="23"/>
      <c r="AS5008" s="23"/>
      <c r="AT5008" s="23"/>
      <c r="AU5008" s="23"/>
      <c r="AV5008" s="23"/>
      <c r="AW5008" s="23"/>
      <c r="AX5008" s="23"/>
      <c r="AY5008" s="23"/>
      <c r="AZ5008" s="23"/>
      <c r="BA5008" s="23"/>
      <c r="BB5008" s="23"/>
      <c r="BC5008" s="23"/>
      <c r="BD5008" s="23"/>
      <c r="BE5008" s="23"/>
      <c r="BF5008" s="23"/>
    </row>
    <row r="5009" spans="40:58">
      <c r="AN5009" s="23"/>
      <c r="AO5009" s="23"/>
      <c r="AP5009" s="23"/>
      <c r="AQ5009" s="23"/>
      <c r="AR5009" s="23"/>
      <c r="AS5009" s="23"/>
      <c r="AT5009" s="23"/>
      <c r="AU5009" s="23"/>
      <c r="AV5009" s="23"/>
      <c r="AW5009" s="23"/>
      <c r="AX5009" s="23"/>
      <c r="AY5009" s="23"/>
      <c r="AZ5009" s="23"/>
      <c r="BA5009" s="23"/>
      <c r="BB5009" s="23"/>
      <c r="BC5009" s="23"/>
      <c r="BD5009" s="23"/>
      <c r="BE5009" s="23"/>
      <c r="BF5009" s="23"/>
    </row>
    <row r="5010" spans="40:58">
      <c r="AN5010" s="23"/>
      <c r="AO5010" s="23"/>
      <c r="AP5010" s="23"/>
      <c r="AQ5010" s="23"/>
      <c r="AR5010" s="23"/>
      <c r="AS5010" s="23"/>
      <c r="AT5010" s="23"/>
      <c r="AU5010" s="23"/>
      <c r="AV5010" s="23"/>
      <c r="AW5010" s="23"/>
      <c r="AX5010" s="23"/>
      <c r="AY5010" s="23"/>
      <c r="AZ5010" s="23"/>
      <c r="BA5010" s="23"/>
      <c r="BB5010" s="23"/>
      <c r="BC5010" s="23"/>
      <c r="BD5010" s="23"/>
      <c r="BE5010" s="23"/>
      <c r="BF5010" s="23"/>
    </row>
    <row r="5011" spans="40:58">
      <c r="AN5011" s="23"/>
      <c r="AO5011" s="23"/>
      <c r="AP5011" s="23"/>
      <c r="AQ5011" s="23"/>
      <c r="AR5011" s="23"/>
      <c r="AS5011" s="23"/>
      <c r="AT5011" s="23"/>
      <c r="AU5011" s="23"/>
      <c r="AV5011" s="23"/>
      <c r="AW5011" s="23"/>
      <c r="AX5011" s="23"/>
      <c r="AY5011" s="23"/>
      <c r="AZ5011" s="23"/>
      <c r="BA5011" s="23"/>
      <c r="BB5011" s="23"/>
      <c r="BC5011" s="23"/>
      <c r="BD5011" s="23"/>
      <c r="BE5011" s="23"/>
      <c r="BF5011" s="23"/>
    </row>
    <row r="5012" spans="40:58">
      <c r="AN5012" s="23"/>
      <c r="AO5012" s="23"/>
      <c r="AP5012" s="23"/>
      <c r="AQ5012" s="23"/>
      <c r="AR5012" s="23"/>
      <c r="AS5012" s="23"/>
      <c r="AT5012" s="23"/>
      <c r="AU5012" s="23"/>
      <c r="AV5012" s="23"/>
      <c r="AW5012" s="23"/>
      <c r="AX5012" s="23"/>
      <c r="AY5012" s="23"/>
      <c r="AZ5012" s="23"/>
      <c r="BA5012" s="23"/>
      <c r="BB5012" s="23"/>
      <c r="BC5012" s="23"/>
      <c r="BD5012" s="23"/>
      <c r="BE5012" s="23"/>
      <c r="BF5012" s="23"/>
    </row>
    <row r="5013" spans="40:58">
      <c r="AN5013" s="23"/>
      <c r="AO5013" s="23"/>
      <c r="AP5013" s="23"/>
      <c r="AQ5013" s="23"/>
      <c r="AR5013" s="23"/>
      <c r="AS5013" s="23"/>
      <c r="AT5013" s="23"/>
      <c r="AU5013" s="23"/>
      <c r="AV5013" s="23"/>
      <c r="AW5013" s="23"/>
      <c r="AX5013" s="23"/>
      <c r="AY5013" s="23"/>
      <c r="AZ5013" s="23"/>
      <c r="BA5013" s="23"/>
      <c r="BB5013" s="23"/>
      <c r="BC5013" s="23"/>
      <c r="BD5013" s="23"/>
      <c r="BE5013" s="23"/>
      <c r="BF5013" s="23"/>
    </row>
    <row r="5014" spans="40:58">
      <c r="AN5014" s="23"/>
      <c r="AO5014" s="23"/>
      <c r="AP5014" s="23"/>
      <c r="AQ5014" s="23"/>
      <c r="AR5014" s="23"/>
      <c r="AS5014" s="23"/>
      <c r="AT5014" s="23"/>
      <c r="AU5014" s="23"/>
      <c r="AV5014" s="23"/>
      <c r="AW5014" s="23"/>
      <c r="AX5014" s="23"/>
      <c r="AY5014" s="23"/>
      <c r="AZ5014" s="23"/>
      <c r="BA5014" s="23"/>
      <c r="BB5014" s="23"/>
      <c r="BC5014" s="23"/>
      <c r="BD5014" s="23"/>
      <c r="BE5014" s="23"/>
      <c r="BF5014" s="23"/>
    </row>
    <row r="5015" spans="40:58">
      <c r="AN5015" s="23"/>
      <c r="AO5015" s="23"/>
      <c r="AP5015" s="23"/>
      <c r="AQ5015" s="23"/>
      <c r="AR5015" s="23"/>
      <c r="AS5015" s="23"/>
      <c r="AT5015" s="23"/>
      <c r="AU5015" s="23"/>
      <c r="AV5015" s="23"/>
      <c r="AW5015" s="23"/>
      <c r="AX5015" s="23"/>
      <c r="AY5015" s="23"/>
      <c r="AZ5015" s="23"/>
      <c r="BA5015" s="23"/>
      <c r="BB5015" s="23"/>
      <c r="BC5015" s="23"/>
      <c r="BD5015" s="23"/>
      <c r="BE5015" s="23"/>
      <c r="BF5015" s="23"/>
    </row>
    <row r="5016" spans="40:58">
      <c r="AN5016" s="23"/>
      <c r="AO5016" s="23"/>
      <c r="AP5016" s="23"/>
      <c r="AQ5016" s="23"/>
      <c r="AR5016" s="23"/>
      <c r="AS5016" s="23"/>
      <c r="AT5016" s="23"/>
      <c r="AU5016" s="23"/>
      <c r="AV5016" s="23"/>
      <c r="AW5016" s="23"/>
      <c r="AX5016" s="23"/>
      <c r="AY5016" s="23"/>
      <c r="AZ5016" s="23"/>
      <c r="BA5016" s="23"/>
      <c r="BB5016" s="23"/>
      <c r="BC5016" s="23"/>
      <c r="BD5016" s="23"/>
      <c r="BE5016" s="23"/>
      <c r="BF5016" s="23"/>
    </row>
    <row r="5017" spans="40:58">
      <c r="AN5017" s="23"/>
      <c r="AO5017" s="23"/>
      <c r="AP5017" s="23"/>
      <c r="AQ5017" s="23"/>
      <c r="AR5017" s="23"/>
      <c r="AS5017" s="23"/>
      <c r="AT5017" s="23"/>
      <c r="AU5017" s="23"/>
      <c r="AV5017" s="23"/>
      <c r="AW5017" s="23"/>
      <c r="AX5017" s="23"/>
      <c r="AY5017" s="23"/>
      <c r="AZ5017" s="23"/>
      <c r="BA5017" s="23"/>
      <c r="BB5017" s="23"/>
      <c r="BC5017" s="23"/>
      <c r="BD5017" s="23"/>
      <c r="BE5017" s="23"/>
      <c r="BF5017" s="23"/>
    </row>
    <row r="5018" spans="40:58">
      <c r="AN5018" s="23"/>
      <c r="AO5018" s="23"/>
      <c r="AP5018" s="23"/>
      <c r="AQ5018" s="23"/>
      <c r="AR5018" s="23"/>
      <c r="AS5018" s="23"/>
      <c r="AT5018" s="23"/>
      <c r="AU5018" s="23"/>
      <c r="AV5018" s="23"/>
      <c r="AW5018" s="23"/>
      <c r="AX5018" s="23"/>
      <c r="AY5018" s="23"/>
      <c r="AZ5018" s="23"/>
      <c r="BA5018" s="23"/>
      <c r="BB5018" s="23"/>
      <c r="BC5018" s="23"/>
      <c r="BD5018" s="23"/>
      <c r="BE5018" s="23"/>
      <c r="BF5018" s="23"/>
    </row>
    <row r="5019" spans="40:58">
      <c r="AN5019" s="23"/>
      <c r="AO5019" s="23"/>
      <c r="AP5019" s="23"/>
      <c r="AQ5019" s="23"/>
      <c r="AR5019" s="23"/>
      <c r="AS5019" s="23"/>
      <c r="AT5019" s="23"/>
      <c r="AU5019" s="23"/>
      <c r="AV5019" s="23"/>
      <c r="AW5019" s="23"/>
      <c r="AX5019" s="23"/>
      <c r="AY5019" s="23"/>
      <c r="AZ5019" s="23"/>
      <c r="BA5019" s="23"/>
      <c r="BB5019" s="23"/>
      <c r="BC5019" s="23"/>
      <c r="BD5019" s="23"/>
      <c r="BE5019" s="23"/>
      <c r="BF5019" s="23"/>
    </row>
    <row r="5020" spans="40:58">
      <c r="AN5020" s="23"/>
      <c r="AO5020" s="23"/>
      <c r="AP5020" s="23"/>
      <c r="AQ5020" s="23"/>
      <c r="AR5020" s="23"/>
      <c r="AS5020" s="23"/>
      <c r="AT5020" s="23"/>
      <c r="AU5020" s="23"/>
      <c r="AV5020" s="23"/>
      <c r="AW5020" s="23"/>
      <c r="AX5020" s="23"/>
      <c r="AY5020" s="23"/>
      <c r="AZ5020" s="23"/>
      <c r="BA5020" s="23"/>
      <c r="BB5020" s="23"/>
      <c r="BC5020" s="23"/>
      <c r="BD5020" s="23"/>
      <c r="BE5020" s="23"/>
      <c r="BF5020" s="23"/>
    </row>
    <row r="5021" spans="40:58">
      <c r="AN5021" s="23"/>
      <c r="AO5021" s="23"/>
      <c r="AP5021" s="23"/>
      <c r="AQ5021" s="23"/>
      <c r="AR5021" s="23"/>
      <c r="AS5021" s="23"/>
      <c r="AT5021" s="23"/>
      <c r="AU5021" s="23"/>
      <c r="AV5021" s="23"/>
      <c r="AW5021" s="23"/>
      <c r="AX5021" s="23"/>
      <c r="AY5021" s="23"/>
      <c r="AZ5021" s="23"/>
      <c r="BA5021" s="23"/>
      <c r="BB5021" s="23"/>
      <c r="BC5021" s="23"/>
      <c r="BD5021" s="23"/>
      <c r="BE5021" s="23"/>
      <c r="BF5021" s="23"/>
    </row>
    <row r="5022" spans="40:58">
      <c r="AN5022" s="23"/>
      <c r="AO5022" s="23"/>
      <c r="AP5022" s="23"/>
      <c r="AQ5022" s="23"/>
      <c r="AR5022" s="23"/>
      <c r="AS5022" s="23"/>
      <c r="AT5022" s="23"/>
      <c r="AU5022" s="23"/>
      <c r="AV5022" s="23"/>
      <c r="AW5022" s="23"/>
      <c r="AX5022" s="23"/>
      <c r="AY5022" s="23"/>
      <c r="AZ5022" s="23"/>
      <c r="BA5022" s="23"/>
      <c r="BB5022" s="23"/>
      <c r="BC5022" s="23"/>
      <c r="BD5022" s="23"/>
      <c r="BE5022" s="23"/>
      <c r="BF5022" s="23"/>
    </row>
    <row r="5023" spans="40:58">
      <c r="AN5023" s="23"/>
      <c r="AO5023" s="23"/>
      <c r="AP5023" s="23"/>
      <c r="AQ5023" s="23"/>
      <c r="AR5023" s="23"/>
      <c r="AS5023" s="23"/>
      <c r="AT5023" s="23"/>
      <c r="AU5023" s="23"/>
      <c r="AV5023" s="23"/>
      <c r="AW5023" s="23"/>
      <c r="AX5023" s="23"/>
      <c r="AY5023" s="23"/>
      <c r="AZ5023" s="23"/>
      <c r="BA5023" s="23"/>
      <c r="BB5023" s="23"/>
      <c r="BC5023" s="23"/>
      <c r="BD5023" s="23"/>
      <c r="BE5023" s="23"/>
      <c r="BF5023" s="23"/>
    </row>
    <row r="5024" spans="40:58">
      <c r="AN5024" s="23"/>
      <c r="AO5024" s="23"/>
      <c r="AP5024" s="23"/>
      <c r="AQ5024" s="23"/>
      <c r="AR5024" s="23"/>
      <c r="AS5024" s="23"/>
      <c r="AT5024" s="23"/>
      <c r="AU5024" s="23"/>
      <c r="AV5024" s="23"/>
      <c r="AW5024" s="23"/>
      <c r="AX5024" s="23"/>
      <c r="AY5024" s="23"/>
      <c r="AZ5024" s="23"/>
      <c r="BA5024" s="23"/>
      <c r="BB5024" s="23"/>
      <c r="BC5024" s="23"/>
      <c r="BD5024" s="23"/>
      <c r="BE5024" s="23"/>
      <c r="BF5024" s="23"/>
    </row>
    <row r="5025" spans="40:58">
      <c r="AN5025" s="23"/>
      <c r="AO5025" s="23"/>
      <c r="AP5025" s="23"/>
      <c r="AQ5025" s="23"/>
      <c r="AR5025" s="23"/>
      <c r="AS5025" s="23"/>
      <c r="AT5025" s="23"/>
      <c r="AU5025" s="23"/>
      <c r="AV5025" s="23"/>
      <c r="AW5025" s="23"/>
      <c r="AX5025" s="23"/>
      <c r="AY5025" s="23"/>
      <c r="AZ5025" s="23"/>
      <c r="BA5025" s="23"/>
      <c r="BB5025" s="23"/>
      <c r="BC5025" s="23"/>
      <c r="BD5025" s="23"/>
      <c r="BE5025" s="23"/>
      <c r="BF5025" s="23"/>
    </row>
    <row r="5026" spans="40:58">
      <c r="AN5026" s="23"/>
      <c r="AO5026" s="23"/>
      <c r="AP5026" s="23"/>
      <c r="AQ5026" s="23"/>
      <c r="AR5026" s="23"/>
      <c r="AS5026" s="23"/>
      <c r="AT5026" s="23"/>
      <c r="AU5026" s="23"/>
      <c r="AV5026" s="23"/>
      <c r="AW5026" s="23"/>
      <c r="AX5026" s="23"/>
      <c r="AY5026" s="23"/>
      <c r="AZ5026" s="23"/>
      <c r="BA5026" s="23"/>
      <c r="BB5026" s="23"/>
      <c r="BC5026" s="23"/>
      <c r="BD5026" s="23"/>
      <c r="BE5026" s="23"/>
      <c r="BF5026" s="23"/>
    </row>
    <row r="5027" spans="40:58">
      <c r="AN5027" s="23"/>
      <c r="AO5027" s="23"/>
      <c r="AP5027" s="23"/>
      <c r="AQ5027" s="23"/>
      <c r="AR5027" s="23"/>
      <c r="AS5027" s="23"/>
      <c r="AT5027" s="23"/>
      <c r="AU5027" s="23"/>
      <c r="AV5027" s="23"/>
      <c r="AW5027" s="23"/>
      <c r="AX5027" s="23"/>
      <c r="AY5027" s="23"/>
      <c r="AZ5027" s="23"/>
      <c r="BA5027" s="23"/>
      <c r="BB5027" s="23"/>
      <c r="BC5027" s="23"/>
      <c r="BD5027" s="23"/>
      <c r="BE5027" s="23"/>
      <c r="BF5027" s="23"/>
    </row>
    <row r="5028" spans="40:58">
      <c r="AN5028" s="23"/>
      <c r="AO5028" s="23"/>
      <c r="AP5028" s="23"/>
      <c r="AQ5028" s="23"/>
      <c r="AR5028" s="23"/>
      <c r="AS5028" s="23"/>
      <c r="AT5028" s="23"/>
      <c r="AU5028" s="23"/>
      <c r="AV5028" s="23"/>
      <c r="AW5028" s="23"/>
      <c r="AX5028" s="23"/>
      <c r="AY5028" s="23"/>
      <c r="AZ5028" s="23"/>
      <c r="BA5028" s="23"/>
      <c r="BB5028" s="23"/>
      <c r="BC5028" s="23"/>
      <c r="BD5028" s="23"/>
      <c r="BE5028" s="23"/>
      <c r="BF5028" s="23"/>
    </row>
    <row r="5029" spans="40:58">
      <c r="AN5029" s="23"/>
      <c r="AO5029" s="23"/>
      <c r="AP5029" s="23"/>
      <c r="AQ5029" s="23"/>
      <c r="AR5029" s="23"/>
      <c r="AS5029" s="23"/>
      <c r="AT5029" s="23"/>
      <c r="AU5029" s="23"/>
      <c r="AV5029" s="23"/>
      <c r="AW5029" s="23"/>
      <c r="AX5029" s="23"/>
      <c r="AY5029" s="23"/>
      <c r="AZ5029" s="23"/>
      <c r="BA5029" s="23"/>
      <c r="BB5029" s="23"/>
      <c r="BC5029" s="23"/>
      <c r="BD5029" s="23"/>
      <c r="BE5029" s="23"/>
      <c r="BF5029" s="23"/>
    </row>
    <row r="5030" spans="40:58">
      <c r="AN5030" s="23"/>
      <c r="AO5030" s="23"/>
      <c r="AP5030" s="23"/>
      <c r="AQ5030" s="23"/>
      <c r="AR5030" s="23"/>
      <c r="AS5030" s="23"/>
      <c r="AT5030" s="23"/>
      <c r="AU5030" s="23"/>
      <c r="AV5030" s="23"/>
      <c r="AW5030" s="23"/>
      <c r="AX5030" s="23"/>
      <c r="AY5030" s="23"/>
      <c r="AZ5030" s="23"/>
      <c r="BA5030" s="23"/>
      <c r="BB5030" s="23"/>
      <c r="BC5030" s="23"/>
      <c r="BD5030" s="23"/>
      <c r="BE5030" s="23"/>
      <c r="BF5030" s="23"/>
    </row>
    <row r="5031" spans="40:58">
      <c r="AN5031" s="23"/>
      <c r="AO5031" s="23"/>
      <c r="AP5031" s="23"/>
      <c r="AQ5031" s="23"/>
      <c r="AR5031" s="23"/>
      <c r="AS5031" s="23"/>
      <c r="AT5031" s="23"/>
      <c r="AU5031" s="23"/>
      <c r="AV5031" s="23"/>
      <c r="AW5031" s="23"/>
      <c r="AX5031" s="23"/>
      <c r="AY5031" s="23"/>
      <c r="AZ5031" s="23"/>
      <c r="BA5031" s="23"/>
      <c r="BB5031" s="23"/>
      <c r="BC5031" s="23"/>
      <c r="BD5031" s="23"/>
      <c r="BE5031" s="23"/>
      <c r="BF5031" s="23"/>
    </row>
    <row r="5032" spans="40:58">
      <c r="AN5032" s="23"/>
      <c r="AO5032" s="23"/>
      <c r="AP5032" s="23"/>
      <c r="AQ5032" s="23"/>
      <c r="AR5032" s="23"/>
      <c r="AS5032" s="23"/>
      <c r="AT5032" s="23"/>
      <c r="AU5032" s="23"/>
      <c r="AV5032" s="23"/>
      <c r="AW5032" s="23"/>
      <c r="AX5032" s="23"/>
      <c r="AY5032" s="23"/>
      <c r="AZ5032" s="23"/>
      <c r="BA5032" s="23"/>
      <c r="BB5032" s="23"/>
      <c r="BC5032" s="23"/>
      <c r="BD5032" s="23"/>
      <c r="BE5032" s="23"/>
      <c r="BF5032" s="23"/>
    </row>
    <row r="5033" spans="40:58">
      <c r="AN5033" s="23"/>
      <c r="AO5033" s="23"/>
      <c r="AP5033" s="23"/>
      <c r="AQ5033" s="23"/>
      <c r="AR5033" s="23"/>
      <c r="AS5033" s="23"/>
      <c r="AT5033" s="23"/>
      <c r="AU5033" s="23"/>
      <c r="AV5033" s="23"/>
      <c r="AW5033" s="23"/>
      <c r="AX5033" s="23"/>
      <c r="AY5033" s="23"/>
      <c r="AZ5033" s="23"/>
      <c r="BA5033" s="23"/>
      <c r="BB5033" s="23"/>
      <c r="BC5033" s="23"/>
      <c r="BD5033" s="23"/>
      <c r="BE5033" s="23"/>
      <c r="BF5033" s="23"/>
    </row>
    <row r="5034" spans="40:58">
      <c r="AN5034" s="23"/>
      <c r="AO5034" s="23"/>
      <c r="AP5034" s="23"/>
      <c r="AQ5034" s="23"/>
      <c r="AR5034" s="23"/>
      <c r="AS5034" s="23"/>
      <c r="AT5034" s="23"/>
      <c r="AU5034" s="23"/>
      <c r="AV5034" s="23"/>
      <c r="AW5034" s="23"/>
      <c r="AX5034" s="23"/>
      <c r="AY5034" s="23"/>
      <c r="AZ5034" s="23"/>
      <c r="BA5034" s="23"/>
      <c r="BB5034" s="23"/>
      <c r="BC5034" s="23"/>
      <c r="BD5034" s="23"/>
      <c r="BE5034" s="23"/>
      <c r="BF5034" s="23"/>
    </row>
    <row r="5035" spans="40:58">
      <c r="AN5035" s="23"/>
      <c r="AO5035" s="23"/>
      <c r="AP5035" s="23"/>
      <c r="AQ5035" s="23"/>
      <c r="AR5035" s="23"/>
      <c r="AS5035" s="23"/>
      <c r="AT5035" s="23"/>
      <c r="AU5035" s="23"/>
      <c r="AV5035" s="23"/>
      <c r="AW5035" s="23"/>
      <c r="AX5035" s="23"/>
      <c r="AY5035" s="23"/>
      <c r="AZ5035" s="23"/>
      <c r="BA5035" s="23"/>
      <c r="BB5035" s="23"/>
      <c r="BC5035" s="23"/>
      <c r="BD5035" s="23"/>
      <c r="BE5035" s="23"/>
      <c r="BF5035" s="23"/>
    </row>
    <row r="5036" spans="40:58">
      <c r="AN5036" s="23"/>
      <c r="AO5036" s="23"/>
      <c r="AP5036" s="23"/>
      <c r="AQ5036" s="23"/>
      <c r="AR5036" s="23"/>
      <c r="AS5036" s="23"/>
      <c r="AT5036" s="23"/>
      <c r="AU5036" s="23"/>
      <c r="AV5036" s="23"/>
      <c r="AW5036" s="23"/>
      <c r="AX5036" s="23"/>
      <c r="AY5036" s="23"/>
      <c r="AZ5036" s="23"/>
      <c r="BA5036" s="23"/>
      <c r="BB5036" s="23"/>
      <c r="BC5036" s="23"/>
      <c r="BD5036" s="23"/>
      <c r="BE5036" s="23"/>
      <c r="BF5036" s="23"/>
    </row>
    <row r="5037" spans="40:58">
      <c r="AN5037" s="23"/>
      <c r="AO5037" s="23"/>
      <c r="AP5037" s="23"/>
      <c r="AQ5037" s="23"/>
      <c r="AR5037" s="23"/>
      <c r="AS5037" s="23"/>
      <c r="AT5037" s="23"/>
      <c r="AU5037" s="23"/>
      <c r="AV5037" s="23"/>
      <c r="AW5037" s="23"/>
      <c r="AX5037" s="23"/>
      <c r="AY5037" s="23"/>
      <c r="AZ5037" s="23"/>
      <c r="BA5037" s="23"/>
      <c r="BB5037" s="23"/>
      <c r="BC5037" s="23"/>
      <c r="BD5037" s="23"/>
      <c r="BE5037" s="23"/>
      <c r="BF5037" s="23"/>
    </row>
    <row r="5038" spans="40:58">
      <c r="AN5038" s="23"/>
      <c r="AO5038" s="23"/>
      <c r="AP5038" s="23"/>
      <c r="AQ5038" s="23"/>
      <c r="AR5038" s="23"/>
      <c r="AS5038" s="23"/>
      <c r="AT5038" s="23"/>
      <c r="AU5038" s="23"/>
      <c r="AV5038" s="23"/>
      <c r="AW5038" s="23"/>
      <c r="AX5038" s="23"/>
      <c r="AY5038" s="23"/>
      <c r="AZ5038" s="23"/>
      <c r="BA5038" s="23"/>
      <c r="BB5038" s="23"/>
      <c r="BC5038" s="23"/>
      <c r="BD5038" s="23"/>
      <c r="BE5038" s="23"/>
      <c r="BF5038" s="23"/>
    </row>
    <row r="5039" spans="40:58">
      <c r="AN5039" s="23"/>
      <c r="AO5039" s="23"/>
      <c r="AP5039" s="23"/>
      <c r="AQ5039" s="23"/>
      <c r="AR5039" s="23"/>
      <c r="AS5039" s="23"/>
      <c r="AT5039" s="23"/>
      <c r="AU5039" s="23"/>
      <c r="AV5039" s="23"/>
      <c r="AW5039" s="23"/>
      <c r="AX5039" s="23"/>
      <c r="AY5039" s="23"/>
      <c r="AZ5039" s="23"/>
      <c r="BA5039" s="23"/>
      <c r="BB5039" s="23"/>
      <c r="BC5039" s="23"/>
      <c r="BD5039" s="23"/>
      <c r="BE5039" s="23"/>
      <c r="BF5039" s="23"/>
    </row>
    <row r="5040" spans="40:58">
      <c r="AN5040" s="23"/>
      <c r="AO5040" s="23"/>
      <c r="AP5040" s="23"/>
      <c r="AQ5040" s="23"/>
      <c r="AR5040" s="23"/>
      <c r="AS5040" s="23"/>
      <c r="AT5040" s="23"/>
      <c r="AU5040" s="23"/>
      <c r="AV5040" s="23"/>
      <c r="AW5040" s="23"/>
      <c r="AX5040" s="23"/>
      <c r="AY5040" s="23"/>
      <c r="AZ5040" s="23"/>
      <c r="BA5040" s="23"/>
      <c r="BB5040" s="23"/>
      <c r="BC5040" s="23"/>
      <c r="BD5040" s="23"/>
      <c r="BE5040" s="23"/>
      <c r="BF5040" s="23"/>
    </row>
    <row r="5041" spans="40:58">
      <c r="AN5041" s="23"/>
      <c r="AO5041" s="23"/>
      <c r="AP5041" s="23"/>
      <c r="AQ5041" s="23"/>
      <c r="AR5041" s="23"/>
      <c r="AS5041" s="23"/>
      <c r="AT5041" s="23"/>
      <c r="AU5041" s="23"/>
      <c r="AV5041" s="23"/>
      <c r="AW5041" s="23"/>
      <c r="AX5041" s="23"/>
      <c r="AY5041" s="23"/>
      <c r="AZ5041" s="23"/>
      <c r="BA5041" s="23"/>
      <c r="BB5041" s="23"/>
      <c r="BC5041" s="23"/>
      <c r="BD5041" s="23"/>
      <c r="BE5041" s="23"/>
      <c r="BF5041" s="23"/>
    </row>
    <row r="5042" spans="40:58">
      <c r="AN5042" s="23"/>
      <c r="AO5042" s="23"/>
      <c r="AP5042" s="23"/>
      <c r="AQ5042" s="23"/>
      <c r="AR5042" s="23"/>
      <c r="AS5042" s="23"/>
      <c r="AT5042" s="23"/>
      <c r="AU5042" s="23"/>
      <c r="AV5042" s="23"/>
      <c r="AW5042" s="23"/>
      <c r="AX5042" s="23"/>
      <c r="AY5042" s="23"/>
      <c r="AZ5042" s="23"/>
      <c r="BA5042" s="23"/>
      <c r="BB5042" s="23"/>
      <c r="BC5042" s="23"/>
      <c r="BD5042" s="23"/>
      <c r="BE5042" s="23"/>
      <c r="BF5042" s="23"/>
    </row>
    <row r="5043" spans="40:58">
      <c r="AN5043" s="23"/>
      <c r="AO5043" s="23"/>
      <c r="AP5043" s="23"/>
      <c r="AQ5043" s="23"/>
      <c r="AR5043" s="23"/>
      <c r="AS5043" s="23"/>
      <c r="AT5043" s="23"/>
      <c r="AU5043" s="23"/>
      <c r="AV5043" s="23"/>
      <c r="AW5043" s="23"/>
      <c r="AX5043" s="23"/>
      <c r="AY5043" s="23"/>
      <c r="AZ5043" s="23"/>
      <c r="BA5043" s="23"/>
      <c r="BB5043" s="23"/>
      <c r="BC5043" s="23"/>
      <c r="BD5043" s="23"/>
      <c r="BE5043" s="23"/>
      <c r="BF5043" s="23"/>
    </row>
    <row r="5044" spans="40:58">
      <c r="AN5044" s="23"/>
      <c r="AO5044" s="23"/>
      <c r="AP5044" s="23"/>
      <c r="AQ5044" s="23"/>
      <c r="AR5044" s="23"/>
      <c r="AS5044" s="23"/>
      <c r="AT5044" s="23"/>
      <c r="AU5044" s="23"/>
      <c r="AV5044" s="23"/>
      <c r="AW5044" s="23"/>
      <c r="AX5044" s="23"/>
      <c r="AY5044" s="23"/>
      <c r="AZ5044" s="23"/>
      <c r="BA5044" s="23"/>
      <c r="BB5044" s="23"/>
      <c r="BC5044" s="23"/>
      <c r="BD5044" s="23"/>
      <c r="BE5044" s="23"/>
      <c r="BF5044" s="23"/>
    </row>
    <row r="5045" spans="40:58">
      <c r="AN5045" s="23"/>
      <c r="AO5045" s="23"/>
      <c r="AP5045" s="23"/>
      <c r="AQ5045" s="23"/>
      <c r="AR5045" s="23"/>
      <c r="AS5045" s="23"/>
      <c r="AT5045" s="23"/>
      <c r="AU5045" s="23"/>
      <c r="AV5045" s="23"/>
      <c r="AW5045" s="23"/>
      <c r="AX5045" s="23"/>
      <c r="AY5045" s="23"/>
      <c r="AZ5045" s="23"/>
      <c r="BA5045" s="23"/>
      <c r="BB5045" s="23"/>
      <c r="BC5045" s="23"/>
      <c r="BD5045" s="23"/>
      <c r="BE5045" s="23"/>
      <c r="BF5045" s="23"/>
    </row>
    <row r="5046" spans="40:58">
      <c r="AN5046" s="23"/>
      <c r="AO5046" s="23"/>
      <c r="AP5046" s="23"/>
      <c r="AQ5046" s="23"/>
      <c r="AR5046" s="23"/>
      <c r="AS5046" s="23"/>
      <c r="AT5046" s="23"/>
      <c r="AU5046" s="23"/>
      <c r="AV5046" s="23"/>
      <c r="AW5046" s="23"/>
      <c r="AX5046" s="23"/>
      <c r="AY5046" s="23"/>
      <c r="AZ5046" s="23"/>
      <c r="BA5046" s="23"/>
      <c r="BB5046" s="23"/>
      <c r="BC5046" s="23"/>
      <c r="BD5046" s="23"/>
      <c r="BE5046" s="23"/>
      <c r="BF5046" s="23"/>
    </row>
    <row r="5047" spans="40:58">
      <c r="AN5047" s="23"/>
      <c r="AO5047" s="23"/>
      <c r="AP5047" s="23"/>
      <c r="AQ5047" s="23"/>
      <c r="AR5047" s="23"/>
      <c r="AS5047" s="23"/>
      <c r="AT5047" s="23"/>
      <c r="AU5047" s="23"/>
      <c r="AV5047" s="23"/>
      <c r="AW5047" s="23"/>
      <c r="AX5047" s="23"/>
      <c r="AY5047" s="23"/>
      <c r="AZ5047" s="23"/>
      <c r="BA5047" s="23"/>
      <c r="BB5047" s="23"/>
      <c r="BC5047" s="23"/>
      <c r="BD5047" s="23"/>
      <c r="BE5047" s="23"/>
      <c r="BF5047" s="23"/>
    </row>
    <row r="5048" spans="40:58">
      <c r="AN5048" s="23"/>
      <c r="AO5048" s="23"/>
      <c r="AP5048" s="23"/>
      <c r="AQ5048" s="23"/>
      <c r="AR5048" s="23"/>
      <c r="AS5048" s="23"/>
      <c r="AT5048" s="23"/>
      <c r="AU5048" s="23"/>
      <c r="AV5048" s="23"/>
      <c r="AW5048" s="23"/>
      <c r="AX5048" s="23"/>
      <c r="AY5048" s="23"/>
      <c r="AZ5048" s="23"/>
      <c r="BA5048" s="23"/>
      <c r="BB5048" s="23"/>
      <c r="BC5048" s="23"/>
      <c r="BD5048" s="23"/>
      <c r="BE5048" s="23"/>
      <c r="BF5048" s="23"/>
    </row>
    <row r="5049" spans="40:58">
      <c r="AN5049" s="23"/>
      <c r="AO5049" s="23"/>
      <c r="AP5049" s="23"/>
      <c r="AQ5049" s="23"/>
      <c r="AR5049" s="23"/>
      <c r="AS5049" s="23"/>
      <c r="AT5049" s="23"/>
      <c r="AU5049" s="23"/>
      <c r="AV5049" s="23"/>
      <c r="AW5049" s="23"/>
      <c r="AX5049" s="23"/>
      <c r="AY5049" s="23"/>
      <c r="AZ5049" s="23"/>
      <c r="BA5049" s="23"/>
      <c r="BB5049" s="23"/>
      <c r="BC5049" s="23"/>
      <c r="BD5049" s="23"/>
      <c r="BE5049" s="23"/>
      <c r="BF5049" s="23"/>
    </row>
    <row r="5050" spans="40:58">
      <c r="AN5050" s="23"/>
      <c r="AO5050" s="23"/>
      <c r="AP5050" s="23"/>
      <c r="AQ5050" s="23"/>
      <c r="AR5050" s="23"/>
      <c r="AS5050" s="23"/>
      <c r="AT5050" s="23"/>
      <c r="AU5050" s="23"/>
      <c r="AV5050" s="23"/>
      <c r="AW5050" s="23"/>
      <c r="AX5050" s="23"/>
      <c r="AY5050" s="23"/>
      <c r="AZ5050" s="23"/>
      <c r="BA5050" s="23"/>
      <c r="BB5050" s="23"/>
      <c r="BC5050" s="23"/>
      <c r="BD5050" s="23"/>
      <c r="BE5050" s="23"/>
      <c r="BF5050" s="23"/>
    </row>
    <row r="5051" spans="40:58">
      <c r="AN5051" s="23"/>
      <c r="AO5051" s="23"/>
      <c r="AP5051" s="23"/>
      <c r="AQ5051" s="23"/>
      <c r="AR5051" s="23"/>
      <c r="AS5051" s="23"/>
      <c r="AT5051" s="23"/>
      <c r="AU5051" s="23"/>
      <c r="AV5051" s="23"/>
      <c r="AW5051" s="23"/>
      <c r="AX5051" s="23"/>
      <c r="AY5051" s="23"/>
      <c r="AZ5051" s="23"/>
      <c r="BA5051" s="23"/>
      <c r="BB5051" s="23"/>
      <c r="BC5051" s="23"/>
      <c r="BD5051" s="23"/>
      <c r="BE5051" s="23"/>
      <c r="BF5051" s="23"/>
    </row>
    <row r="5052" spans="40:58">
      <c r="AN5052" s="23"/>
      <c r="AO5052" s="23"/>
      <c r="AP5052" s="23"/>
      <c r="AQ5052" s="23"/>
      <c r="AR5052" s="23"/>
      <c r="AS5052" s="23"/>
      <c r="AT5052" s="23"/>
      <c r="AU5052" s="23"/>
      <c r="AV5052" s="23"/>
      <c r="AW5052" s="23"/>
      <c r="AX5052" s="23"/>
      <c r="AY5052" s="23"/>
      <c r="AZ5052" s="23"/>
      <c r="BA5052" s="23"/>
      <c r="BB5052" s="23"/>
      <c r="BC5052" s="23"/>
      <c r="BD5052" s="23"/>
      <c r="BE5052" s="23"/>
      <c r="BF5052" s="23"/>
    </row>
    <row r="5053" spans="40:58">
      <c r="AN5053" s="23"/>
      <c r="AO5053" s="23"/>
      <c r="AP5053" s="23"/>
      <c r="AQ5053" s="23"/>
      <c r="AR5053" s="23"/>
      <c r="AS5053" s="23"/>
      <c r="AT5053" s="23"/>
      <c r="AU5053" s="23"/>
      <c r="AV5053" s="23"/>
      <c r="AW5053" s="23"/>
      <c r="AX5053" s="23"/>
      <c r="AY5053" s="23"/>
      <c r="AZ5053" s="23"/>
      <c r="BA5053" s="23"/>
      <c r="BB5053" s="23"/>
      <c r="BC5053" s="23"/>
      <c r="BD5053" s="23"/>
      <c r="BE5053" s="23"/>
      <c r="BF5053" s="23"/>
    </row>
    <row r="5054" spans="40:58">
      <c r="AN5054" s="23"/>
      <c r="AO5054" s="23"/>
      <c r="AP5054" s="23"/>
      <c r="AQ5054" s="23"/>
      <c r="AR5054" s="23"/>
      <c r="AS5054" s="23"/>
      <c r="AT5054" s="23"/>
      <c r="AU5054" s="23"/>
      <c r="AV5054" s="23"/>
      <c r="AW5054" s="23"/>
      <c r="AX5054" s="23"/>
      <c r="AY5054" s="23"/>
      <c r="AZ5054" s="23"/>
      <c r="BA5054" s="23"/>
      <c r="BB5054" s="23"/>
      <c r="BC5054" s="23"/>
      <c r="BD5054" s="23"/>
      <c r="BE5054" s="23"/>
      <c r="BF5054" s="23"/>
    </row>
    <row r="5055" spans="40:58">
      <c r="AN5055" s="23"/>
      <c r="AO5055" s="23"/>
      <c r="AP5055" s="23"/>
      <c r="AQ5055" s="23"/>
      <c r="AR5055" s="23"/>
      <c r="AS5055" s="23"/>
      <c r="AT5055" s="23"/>
      <c r="AU5055" s="23"/>
      <c r="AV5055" s="23"/>
      <c r="AW5055" s="23"/>
      <c r="AX5055" s="23"/>
      <c r="AY5055" s="23"/>
      <c r="AZ5055" s="23"/>
      <c r="BA5055" s="23"/>
      <c r="BB5055" s="23"/>
      <c r="BC5055" s="23"/>
      <c r="BD5055" s="23"/>
      <c r="BE5055" s="23"/>
      <c r="BF5055" s="23"/>
    </row>
    <row r="5056" spans="40:58">
      <c r="AN5056" s="23"/>
      <c r="AO5056" s="23"/>
      <c r="AP5056" s="23"/>
      <c r="AQ5056" s="23"/>
      <c r="AR5056" s="23"/>
      <c r="AS5056" s="23"/>
      <c r="AT5056" s="23"/>
      <c r="AU5056" s="23"/>
      <c r="AV5056" s="23"/>
      <c r="AW5056" s="23"/>
      <c r="AX5056" s="23"/>
      <c r="AY5056" s="23"/>
      <c r="AZ5056" s="23"/>
      <c r="BA5056" s="23"/>
      <c r="BB5056" s="23"/>
      <c r="BC5056" s="23"/>
      <c r="BD5056" s="23"/>
      <c r="BE5056" s="23"/>
      <c r="BF5056" s="23"/>
    </row>
    <row r="5057" spans="40:58">
      <c r="AN5057" s="23"/>
      <c r="AO5057" s="23"/>
      <c r="AP5057" s="23"/>
      <c r="AQ5057" s="23"/>
      <c r="AR5057" s="23"/>
      <c r="AS5057" s="23"/>
      <c r="AT5057" s="23"/>
      <c r="AU5057" s="23"/>
      <c r="AV5057" s="23"/>
      <c r="AW5057" s="23"/>
      <c r="AX5057" s="23"/>
      <c r="AY5057" s="23"/>
      <c r="AZ5057" s="23"/>
      <c r="BA5057" s="23"/>
      <c r="BB5057" s="23"/>
      <c r="BC5057" s="23"/>
      <c r="BD5057" s="23"/>
      <c r="BE5057" s="23"/>
      <c r="BF5057" s="23"/>
    </row>
    <row r="5058" spans="40:58">
      <c r="AN5058" s="23"/>
      <c r="AO5058" s="23"/>
      <c r="AP5058" s="23"/>
      <c r="AQ5058" s="23"/>
      <c r="AR5058" s="23"/>
      <c r="AS5058" s="23"/>
      <c r="AT5058" s="23"/>
      <c r="AU5058" s="23"/>
      <c r="AV5058" s="23"/>
      <c r="AW5058" s="23"/>
      <c r="AX5058" s="23"/>
      <c r="AY5058" s="23"/>
      <c r="AZ5058" s="23"/>
      <c r="BA5058" s="23"/>
      <c r="BB5058" s="23"/>
      <c r="BC5058" s="23"/>
      <c r="BD5058" s="23"/>
      <c r="BE5058" s="23"/>
      <c r="BF5058" s="23"/>
    </row>
    <row r="5059" spans="40:58">
      <c r="AN5059" s="23"/>
      <c r="AO5059" s="23"/>
      <c r="AP5059" s="23"/>
      <c r="AQ5059" s="23"/>
      <c r="AR5059" s="23"/>
      <c r="AS5059" s="23"/>
      <c r="AT5059" s="23"/>
      <c r="AU5059" s="23"/>
      <c r="AV5059" s="23"/>
      <c r="AW5059" s="23"/>
      <c r="AX5059" s="23"/>
      <c r="AY5059" s="23"/>
      <c r="AZ5059" s="23"/>
      <c r="BA5059" s="23"/>
      <c r="BB5059" s="23"/>
      <c r="BC5059" s="23"/>
      <c r="BD5059" s="23"/>
      <c r="BE5059" s="23"/>
      <c r="BF5059" s="23"/>
    </row>
    <row r="5060" spans="40:58">
      <c r="AN5060" s="23"/>
      <c r="AO5060" s="23"/>
      <c r="AP5060" s="23"/>
      <c r="AQ5060" s="23"/>
      <c r="AR5060" s="23"/>
      <c r="AS5060" s="23"/>
      <c r="AT5060" s="23"/>
      <c r="AU5060" s="23"/>
      <c r="AV5060" s="23"/>
      <c r="AW5060" s="23"/>
      <c r="AX5060" s="23"/>
      <c r="AY5060" s="23"/>
      <c r="AZ5060" s="23"/>
      <c r="BA5060" s="23"/>
      <c r="BB5060" s="23"/>
      <c r="BC5060" s="23"/>
      <c r="BD5060" s="23"/>
      <c r="BE5060" s="23"/>
      <c r="BF5060" s="23"/>
    </row>
    <row r="5061" spans="40:58">
      <c r="AN5061" s="23"/>
      <c r="AO5061" s="23"/>
      <c r="AP5061" s="23"/>
      <c r="AQ5061" s="23"/>
      <c r="AR5061" s="23"/>
      <c r="AS5061" s="23"/>
      <c r="AT5061" s="23"/>
      <c r="AU5061" s="23"/>
      <c r="AV5061" s="23"/>
      <c r="AW5061" s="23"/>
      <c r="AX5061" s="23"/>
      <c r="AY5061" s="23"/>
      <c r="AZ5061" s="23"/>
      <c r="BA5061" s="23"/>
      <c r="BB5061" s="23"/>
      <c r="BC5061" s="23"/>
      <c r="BD5061" s="23"/>
      <c r="BE5061" s="23"/>
      <c r="BF5061" s="23"/>
    </row>
    <row r="5062" spans="40:58">
      <c r="AN5062" s="23"/>
      <c r="AO5062" s="23"/>
      <c r="AP5062" s="23"/>
      <c r="AQ5062" s="23"/>
      <c r="AR5062" s="23"/>
      <c r="AS5062" s="23"/>
      <c r="AT5062" s="23"/>
      <c r="AU5062" s="23"/>
      <c r="AV5062" s="23"/>
      <c r="AW5062" s="23"/>
      <c r="AX5062" s="23"/>
      <c r="AY5062" s="23"/>
      <c r="AZ5062" s="23"/>
      <c r="BA5062" s="23"/>
      <c r="BB5062" s="23"/>
      <c r="BC5062" s="23"/>
      <c r="BD5062" s="23"/>
      <c r="BE5062" s="23"/>
      <c r="BF5062" s="23"/>
    </row>
    <row r="5063" spans="40:58">
      <c r="AN5063" s="23"/>
      <c r="AO5063" s="23"/>
      <c r="AP5063" s="23"/>
      <c r="AQ5063" s="23"/>
      <c r="AR5063" s="23"/>
      <c r="AS5063" s="23"/>
      <c r="AT5063" s="23"/>
      <c r="AU5063" s="23"/>
      <c r="AV5063" s="23"/>
      <c r="AW5063" s="23"/>
      <c r="AX5063" s="23"/>
      <c r="AY5063" s="23"/>
      <c r="AZ5063" s="23"/>
      <c r="BA5063" s="23"/>
      <c r="BB5063" s="23"/>
      <c r="BC5063" s="23"/>
      <c r="BD5063" s="23"/>
      <c r="BE5063" s="23"/>
      <c r="BF5063" s="23"/>
    </row>
    <row r="5064" spans="40:58">
      <c r="AN5064" s="23"/>
      <c r="AO5064" s="23"/>
      <c r="AP5064" s="23"/>
      <c r="AQ5064" s="23"/>
      <c r="AR5064" s="23"/>
      <c r="AS5064" s="23"/>
      <c r="AT5064" s="23"/>
      <c r="AU5064" s="23"/>
      <c r="AV5064" s="23"/>
      <c r="AW5064" s="23"/>
      <c r="AX5064" s="23"/>
      <c r="AY5064" s="23"/>
      <c r="AZ5064" s="23"/>
      <c r="BA5064" s="23"/>
      <c r="BB5064" s="23"/>
      <c r="BC5064" s="23"/>
      <c r="BD5064" s="23"/>
      <c r="BE5064" s="23"/>
      <c r="BF5064" s="23"/>
    </row>
    <row r="5065" spans="40:58">
      <c r="AN5065" s="23"/>
      <c r="AO5065" s="23"/>
      <c r="AP5065" s="23"/>
      <c r="AQ5065" s="23"/>
      <c r="AR5065" s="23"/>
      <c r="AS5065" s="23"/>
      <c r="AT5065" s="23"/>
      <c r="AU5065" s="23"/>
      <c r="AV5065" s="23"/>
      <c r="AW5065" s="23"/>
      <c r="AX5065" s="23"/>
      <c r="AY5065" s="23"/>
      <c r="AZ5065" s="23"/>
      <c r="BA5065" s="23"/>
      <c r="BB5065" s="23"/>
      <c r="BC5065" s="23"/>
      <c r="BD5065" s="23"/>
      <c r="BE5065" s="23"/>
      <c r="BF5065" s="23"/>
    </row>
    <row r="5066" spans="40:58">
      <c r="AN5066" s="23"/>
      <c r="AO5066" s="23"/>
      <c r="AP5066" s="23"/>
      <c r="AQ5066" s="23"/>
      <c r="AR5066" s="23"/>
      <c r="AS5066" s="23"/>
      <c r="AT5066" s="23"/>
      <c r="AU5066" s="23"/>
      <c r="AV5066" s="23"/>
      <c r="AW5066" s="23"/>
      <c r="AX5066" s="23"/>
      <c r="AY5066" s="23"/>
      <c r="AZ5066" s="23"/>
      <c r="BA5066" s="23"/>
      <c r="BB5066" s="23"/>
      <c r="BC5066" s="23"/>
      <c r="BD5066" s="23"/>
      <c r="BE5066" s="23"/>
      <c r="BF5066" s="23"/>
    </row>
    <row r="5067" spans="40:58">
      <c r="AN5067" s="23"/>
      <c r="AO5067" s="23"/>
      <c r="AP5067" s="23"/>
      <c r="AQ5067" s="23"/>
      <c r="AR5067" s="23"/>
      <c r="AS5067" s="23"/>
      <c r="AT5067" s="23"/>
      <c r="AU5067" s="23"/>
      <c r="AV5067" s="23"/>
      <c r="AW5067" s="23"/>
      <c r="AX5067" s="23"/>
      <c r="AY5067" s="23"/>
      <c r="AZ5067" s="23"/>
      <c r="BA5067" s="23"/>
      <c r="BB5067" s="23"/>
      <c r="BC5067" s="23"/>
      <c r="BD5067" s="23"/>
      <c r="BE5067" s="23"/>
      <c r="BF5067" s="23"/>
    </row>
    <row r="5068" spans="40:58">
      <c r="AN5068" s="23"/>
      <c r="AO5068" s="23"/>
      <c r="AP5068" s="23"/>
      <c r="AQ5068" s="23"/>
      <c r="AR5068" s="23"/>
      <c r="AS5068" s="23"/>
      <c r="AT5068" s="23"/>
      <c r="AU5068" s="23"/>
      <c r="AV5068" s="23"/>
      <c r="AW5068" s="23"/>
      <c r="AX5068" s="23"/>
      <c r="AY5068" s="23"/>
      <c r="AZ5068" s="23"/>
      <c r="BA5068" s="23"/>
      <c r="BB5068" s="23"/>
      <c r="BC5068" s="23"/>
      <c r="BD5068" s="23"/>
      <c r="BE5068" s="23"/>
      <c r="BF5068" s="23"/>
    </row>
    <row r="5069" spans="40:58">
      <c r="AN5069" s="23"/>
      <c r="AO5069" s="23"/>
      <c r="AP5069" s="23"/>
      <c r="AQ5069" s="23"/>
      <c r="AR5069" s="23"/>
      <c r="AS5069" s="23"/>
      <c r="AT5069" s="23"/>
      <c r="AU5069" s="23"/>
      <c r="AV5069" s="23"/>
      <c r="AW5069" s="23"/>
      <c r="AX5069" s="23"/>
      <c r="AY5069" s="23"/>
      <c r="AZ5069" s="23"/>
      <c r="BA5069" s="23"/>
      <c r="BB5069" s="23"/>
      <c r="BC5069" s="23"/>
      <c r="BD5069" s="23"/>
      <c r="BE5069" s="23"/>
      <c r="BF5069" s="23"/>
    </row>
    <row r="5070" spans="40:58">
      <c r="AN5070" s="23"/>
      <c r="AO5070" s="23"/>
      <c r="AP5070" s="23"/>
      <c r="AQ5070" s="23"/>
      <c r="AR5070" s="23"/>
      <c r="AS5070" s="23"/>
      <c r="AT5070" s="23"/>
      <c r="AU5070" s="23"/>
      <c r="AV5070" s="23"/>
      <c r="AW5070" s="23"/>
      <c r="AX5070" s="23"/>
      <c r="AY5070" s="23"/>
      <c r="AZ5070" s="23"/>
      <c r="BA5070" s="23"/>
      <c r="BB5070" s="23"/>
      <c r="BC5070" s="23"/>
      <c r="BD5070" s="23"/>
      <c r="BE5070" s="23"/>
      <c r="BF5070" s="23"/>
    </row>
    <row r="5071" spans="40:58">
      <c r="AN5071" s="23"/>
      <c r="AO5071" s="23"/>
      <c r="AP5071" s="23"/>
      <c r="AQ5071" s="23"/>
      <c r="AR5071" s="23"/>
      <c r="AS5071" s="23"/>
      <c r="AT5071" s="23"/>
      <c r="AU5071" s="23"/>
      <c r="AV5071" s="23"/>
      <c r="AW5071" s="23"/>
      <c r="AX5071" s="23"/>
      <c r="AY5071" s="23"/>
      <c r="AZ5071" s="23"/>
      <c r="BA5071" s="23"/>
      <c r="BB5071" s="23"/>
      <c r="BC5071" s="23"/>
      <c r="BD5071" s="23"/>
      <c r="BE5071" s="23"/>
      <c r="BF5071" s="23"/>
    </row>
    <row r="5072" spans="40:58">
      <c r="AN5072" s="23"/>
      <c r="AO5072" s="23"/>
      <c r="AP5072" s="23"/>
      <c r="AQ5072" s="23"/>
      <c r="AR5072" s="23"/>
      <c r="AS5072" s="23"/>
      <c r="AT5072" s="23"/>
      <c r="AU5072" s="23"/>
      <c r="AV5072" s="23"/>
      <c r="AW5072" s="23"/>
      <c r="AX5072" s="23"/>
      <c r="AY5072" s="23"/>
      <c r="AZ5072" s="23"/>
      <c r="BA5072" s="23"/>
      <c r="BB5072" s="23"/>
      <c r="BC5072" s="23"/>
      <c r="BD5072" s="23"/>
      <c r="BE5072" s="23"/>
      <c r="BF5072" s="23"/>
    </row>
    <row r="5073" spans="40:58">
      <c r="AN5073" s="23"/>
      <c r="AO5073" s="23"/>
      <c r="AP5073" s="23"/>
      <c r="AQ5073" s="23"/>
      <c r="AR5073" s="23"/>
      <c r="AS5073" s="23"/>
      <c r="AT5073" s="23"/>
      <c r="AU5073" s="23"/>
      <c r="AV5073" s="23"/>
      <c r="AW5073" s="23"/>
      <c r="AX5073" s="23"/>
      <c r="AY5073" s="23"/>
      <c r="AZ5073" s="23"/>
      <c r="BA5073" s="23"/>
      <c r="BB5073" s="23"/>
      <c r="BC5073" s="23"/>
      <c r="BD5073" s="23"/>
      <c r="BE5073" s="23"/>
      <c r="BF5073" s="23"/>
    </row>
    <row r="5074" spans="40:58">
      <c r="AN5074" s="23"/>
      <c r="AO5074" s="23"/>
      <c r="AP5074" s="23"/>
      <c r="AQ5074" s="23"/>
      <c r="AR5074" s="23"/>
      <c r="AS5074" s="23"/>
      <c r="AT5074" s="23"/>
      <c r="AU5074" s="23"/>
      <c r="AV5074" s="23"/>
      <c r="AW5074" s="23"/>
      <c r="AX5074" s="23"/>
      <c r="AY5074" s="23"/>
      <c r="AZ5074" s="23"/>
      <c r="BA5074" s="23"/>
      <c r="BB5074" s="23"/>
      <c r="BC5074" s="23"/>
      <c r="BD5074" s="23"/>
      <c r="BE5074" s="23"/>
      <c r="BF5074" s="23"/>
    </row>
    <row r="5075" spans="40:58">
      <c r="AN5075" s="23"/>
      <c r="AO5075" s="23"/>
      <c r="AP5075" s="23"/>
      <c r="AQ5075" s="23"/>
      <c r="AR5075" s="23"/>
      <c r="AS5075" s="23"/>
      <c r="AT5075" s="23"/>
      <c r="AU5075" s="23"/>
      <c r="AV5075" s="23"/>
      <c r="AW5075" s="23"/>
      <c r="AX5075" s="23"/>
      <c r="AY5075" s="23"/>
      <c r="AZ5075" s="23"/>
      <c r="BA5075" s="23"/>
      <c r="BB5075" s="23"/>
      <c r="BC5075" s="23"/>
      <c r="BD5075" s="23"/>
      <c r="BE5075" s="23"/>
      <c r="BF5075" s="23"/>
    </row>
    <row r="5076" spans="40:58">
      <c r="AN5076" s="23"/>
      <c r="AO5076" s="23"/>
      <c r="AP5076" s="23"/>
      <c r="AQ5076" s="23"/>
      <c r="AR5076" s="23"/>
      <c r="AS5076" s="23"/>
      <c r="AT5076" s="23"/>
      <c r="AU5076" s="23"/>
      <c r="AV5076" s="23"/>
      <c r="AW5076" s="23"/>
      <c r="AX5076" s="23"/>
      <c r="AY5076" s="23"/>
      <c r="AZ5076" s="23"/>
      <c r="BA5076" s="23"/>
      <c r="BB5076" s="23"/>
      <c r="BC5076" s="23"/>
      <c r="BD5076" s="23"/>
      <c r="BE5076" s="23"/>
      <c r="BF5076" s="23"/>
    </row>
    <row r="5077" spans="40:58">
      <c r="AN5077" s="23"/>
      <c r="AO5077" s="23"/>
      <c r="AP5077" s="23"/>
      <c r="AQ5077" s="23"/>
      <c r="AR5077" s="23"/>
      <c r="AS5077" s="23"/>
      <c r="AT5077" s="23"/>
      <c r="AU5077" s="23"/>
      <c r="AV5077" s="23"/>
      <c r="AW5077" s="23"/>
      <c r="AX5077" s="23"/>
      <c r="AY5077" s="23"/>
      <c r="AZ5077" s="23"/>
      <c r="BA5077" s="23"/>
      <c r="BB5077" s="23"/>
      <c r="BC5077" s="23"/>
      <c r="BD5077" s="23"/>
      <c r="BE5077" s="23"/>
      <c r="BF5077" s="23"/>
    </row>
    <row r="5078" spans="40:58">
      <c r="AN5078" s="23"/>
      <c r="AO5078" s="23"/>
      <c r="AP5078" s="23"/>
      <c r="AQ5078" s="23"/>
      <c r="AR5078" s="23"/>
      <c r="AS5078" s="23"/>
      <c r="AT5078" s="23"/>
      <c r="AU5078" s="23"/>
      <c r="AV5078" s="23"/>
      <c r="AW5078" s="23"/>
      <c r="AX5078" s="23"/>
      <c r="AY5078" s="23"/>
      <c r="AZ5078" s="23"/>
      <c r="BA5078" s="23"/>
      <c r="BB5078" s="23"/>
      <c r="BC5078" s="23"/>
      <c r="BD5078" s="23"/>
      <c r="BE5078" s="23"/>
      <c r="BF5078" s="23"/>
    </row>
    <row r="5079" spans="40:58">
      <c r="AN5079" s="23"/>
      <c r="AO5079" s="23"/>
      <c r="AP5079" s="23"/>
      <c r="AQ5079" s="23"/>
      <c r="AR5079" s="23"/>
      <c r="AS5079" s="23"/>
      <c r="AT5079" s="23"/>
      <c r="AU5079" s="23"/>
      <c r="AV5079" s="23"/>
      <c r="AW5079" s="23"/>
      <c r="AX5079" s="23"/>
      <c r="AY5079" s="23"/>
      <c r="AZ5079" s="23"/>
      <c r="BA5079" s="23"/>
      <c r="BB5079" s="23"/>
      <c r="BC5079" s="23"/>
      <c r="BD5079" s="23"/>
      <c r="BE5079" s="23"/>
      <c r="BF5079" s="23"/>
    </row>
    <row r="5080" spans="40:58">
      <c r="AN5080" s="23"/>
      <c r="AO5080" s="23"/>
      <c r="AP5080" s="23"/>
      <c r="AQ5080" s="23"/>
      <c r="AR5080" s="23"/>
      <c r="AS5080" s="23"/>
      <c r="AT5080" s="23"/>
      <c r="AU5080" s="23"/>
      <c r="AV5080" s="23"/>
      <c r="AW5080" s="23"/>
      <c r="AX5080" s="23"/>
      <c r="AY5080" s="23"/>
      <c r="AZ5080" s="23"/>
      <c r="BA5080" s="23"/>
      <c r="BB5080" s="23"/>
      <c r="BC5080" s="23"/>
      <c r="BD5080" s="23"/>
      <c r="BE5080" s="23"/>
      <c r="BF5080" s="23"/>
    </row>
    <row r="5081" spans="40:58">
      <c r="AN5081" s="23"/>
      <c r="AO5081" s="23"/>
      <c r="AP5081" s="23"/>
      <c r="AQ5081" s="23"/>
      <c r="AR5081" s="23"/>
      <c r="AS5081" s="23"/>
      <c r="AT5081" s="23"/>
      <c r="AU5081" s="23"/>
      <c r="AV5081" s="23"/>
      <c r="AW5081" s="23"/>
      <c r="AX5081" s="23"/>
      <c r="AY5081" s="23"/>
      <c r="AZ5081" s="23"/>
      <c r="BA5081" s="23"/>
      <c r="BB5081" s="23"/>
      <c r="BC5081" s="23"/>
      <c r="BD5081" s="23"/>
      <c r="BE5081" s="23"/>
      <c r="BF5081" s="23"/>
    </row>
    <row r="5082" spans="40:58">
      <c r="AN5082" s="23"/>
      <c r="AO5082" s="23"/>
      <c r="AP5082" s="23"/>
      <c r="AQ5082" s="23"/>
      <c r="AR5082" s="23"/>
      <c r="AS5082" s="23"/>
      <c r="AT5082" s="23"/>
      <c r="AU5082" s="23"/>
      <c r="AV5082" s="23"/>
      <c r="AW5082" s="23"/>
      <c r="AX5082" s="23"/>
      <c r="AY5082" s="23"/>
      <c r="AZ5082" s="23"/>
      <c r="BA5082" s="23"/>
      <c r="BB5082" s="23"/>
      <c r="BC5082" s="23"/>
      <c r="BD5082" s="23"/>
      <c r="BE5082" s="23"/>
      <c r="BF5082" s="23"/>
    </row>
    <row r="5083" spans="40:58">
      <c r="AN5083" s="23"/>
      <c r="AO5083" s="23"/>
      <c r="AP5083" s="23"/>
      <c r="AQ5083" s="23"/>
      <c r="AR5083" s="23"/>
      <c r="AS5083" s="23"/>
      <c r="AT5083" s="23"/>
      <c r="AU5083" s="23"/>
      <c r="AV5083" s="23"/>
      <c r="AW5083" s="23"/>
      <c r="AX5083" s="23"/>
      <c r="AY5083" s="23"/>
      <c r="AZ5083" s="23"/>
      <c r="BA5083" s="23"/>
      <c r="BB5083" s="23"/>
      <c r="BC5083" s="23"/>
      <c r="BD5083" s="23"/>
      <c r="BE5083" s="23"/>
      <c r="BF5083" s="23"/>
    </row>
    <row r="5084" spans="40:58">
      <c r="AN5084" s="23"/>
      <c r="AO5084" s="23"/>
      <c r="AP5084" s="23"/>
      <c r="AQ5084" s="23"/>
      <c r="AR5084" s="23"/>
      <c r="AS5084" s="23"/>
      <c r="AT5084" s="23"/>
      <c r="AU5084" s="23"/>
      <c r="AV5084" s="23"/>
      <c r="AW5084" s="23"/>
      <c r="AX5084" s="23"/>
      <c r="AY5084" s="23"/>
      <c r="AZ5084" s="23"/>
      <c r="BA5084" s="23"/>
      <c r="BB5084" s="23"/>
      <c r="BC5084" s="23"/>
      <c r="BD5084" s="23"/>
      <c r="BE5084" s="23"/>
      <c r="BF5084" s="23"/>
    </row>
    <row r="5085" spans="40:58">
      <c r="AN5085" s="23"/>
      <c r="AO5085" s="23"/>
      <c r="AP5085" s="23"/>
      <c r="AQ5085" s="23"/>
      <c r="AR5085" s="23"/>
      <c r="AS5085" s="23"/>
      <c r="AT5085" s="23"/>
      <c r="AU5085" s="23"/>
      <c r="AV5085" s="23"/>
      <c r="AW5085" s="23"/>
      <c r="AX5085" s="23"/>
      <c r="AY5085" s="23"/>
      <c r="AZ5085" s="23"/>
      <c r="BA5085" s="23"/>
      <c r="BB5085" s="23"/>
      <c r="BC5085" s="23"/>
      <c r="BD5085" s="23"/>
      <c r="BE5085" s="23"/>
      <c r="BF5085" s="23"/>
    </row>
    <row r="5086" spans="40:58">
      <c r="AN5086" s="23"/>
      <c r="AO5086" s="23"/>
      <c r="AP5086" s="23"/>
      <c r="AQ5086" s="23"/>
      <c r="AR5086" s="23"/>
      <c r="AS5086" s="23"/>
      <c r="AT5086" s="23"/>
      <c r="AU5086" s="23"/>
      <c r="AV5086" s="23"/>
      <c r="AW5086" s="23"/>
      <c r="AX5086" s="23"/>
      <c r="AY5086" s="23"/>
      <c r="AZ5086" s="23"/>
      <c r="BA5086" s="23"/>
      <c r="BB5086" s="23"/>
      <c r="BC5086" s="23"/>
      <c r="BD5086" s="23"/>
      <c r="BE5086" s="23"/>
      <c r="BF5086" s="23"/>
    </row>
    <row r="5087" spans="40:58">
      <c r="AN5087" s="23"/>
      <c r="AO5087" s="23"/>
      <c r="AP5087" s="23"/>
      <c r="AQ5087" s="23"/>
      <c r="AR5087" s="23"/>
      <c r="AS5087" s="23"/>
      <c r="AT5087" s="23"/>
      <c r="AU5087" s="23"/>
      <c r="AV5087" s="23"/>
      <c r="AW5087" s="23"/>
      <c r="AX5087" s="23"/>
      <c r="AY5087" s="23"/>
      <c r="AZ5087" s="23"/>
      <c r="BA5087" s="23"/>
      <c r="BB5087" s="23"/>
      <c r="BC5087" s="23"/>
      <c r="BD5087" s="23"/>
      <c r="BE5087" s="23"/>
      <c r="BF5087" s="23"/>
    </row>
    <row r="5088" spans="40:58">
      <c r="AN5088" s="23"/>
      <c r="AO5088" s="23"/>
      <c r="AP5088" s="23"/>
      <c r="AQ5088" s="23"/>
      <c r="AR5088" s="23"/>
      <c r="AS5088" s="23"/>
      <c r="AT5088" s="23"/>
      <c r="AU5088" s="23"/>
      <c r="AV5088" s="23"/>
      <c r="AW5088" s="23"/>
      <c r="AX5088" s="23"/>
      <c r="AY5088" s="23"/>
      <c r="AZ5088" s="23"/>
      <c r="BA5088" s="23"/>
      <c r="BB5088" s="23"/>
      <c r="BC5088" s="23"/>
      <c r="BD5088" s="23"/>
      <c r="BE5088" s="23"/>
      <c r="BF5088" s="23"/>
    </row>
    <row r="5089" spans="40:58">
      <c r="AN5089" s="23"/>
      <c r="AO5089" s="23"/>
      <c r="AP5089" s="23"/>
      <c r="AQ5089" s="23"/>
      <c r="AR5089" s="23"/>
      <c r="AS5089" s="23"/>
      <c r="AT5089" s="23"/>
      <c r="AU5089" s="23"/>
      <c r="AV5089" s="23"/>
      <c r="AW5089" s="23"/>
      <c r="AX5089" s="23"/>
      <c r="AY5089" s="23"/>
      <c r="AZ5089" s="23"/>
      <c r="BA5089" s="23"/>
      <c r="BB5089" s="23"/>
      <c r="BC5089" s="23"/>
      <c r="BD5089" s="23"/>
      <c r="BE5089" s="23"/>
      <c r="BF5089" s="23"/>
    </row>
    <row r="5090" spans="40:58">
      <c r="AN5090" s="23"/>
      <c r="AO5090" s="23"/>
      <c r="AP5090" s="23"/>
      <c r="AQ5090" s="23"/>
      <c r="AR5090" s="23"/>
      <c r="AS5090" s="23"/>
      <c r="AT5090" s="23"/>
      <c r="AU5090" s="23"/>
      <c r="AV5090" s="23"/>
      <c r="AW5090" s="23"/>
      <c r="AX5090" s="23"/>
      <c r="AY5090" s="23"/>
      <c r="AZ5090" s="23"/>
      <c r="BA5090" s="23"/>
      <c r="BB5090" s="23"/>
      <c r="BC5090" s="23"/>
      <c r="BD5090" s="23"/>
      <c r="BE5090" s="23"/>
      <c r="BF5090" s="23"/>
    </row>
    <row r="5091" spans="40:58">
      <c r="AN5091" s="23"/>
      <c r="AO5091" s="23"/>
      <c r="AP5091" s="23"/>
      <c r="AQ5091" s="23"/>
      <c r="AR5091" s="23"/>
      <c r="AS5091" s="23"/>
      <c r="AT5091" s="23"/>
      <c r="AU5091" s="23"/>
      <c r="AV5091" s="23"/>
      <c r="AW5091" s="23"/>
      <c r="AX5091" s="23"/>
      <c r="AY5091" s="23"/>
      <c r="AZ5091" s="23"/>
      <c r="BA5091" s="23"/>
      <c r="BB5091" s="23"/>
      <c r="BC5091" s="23"/>
      <c r="BD5091" s="23"/>
      <c r="BE5091" s="23"/>
      <c r="BF5091" s="23"/>
    </row>
    <row r="5092" spans="40:58">
      <c r="AN5092" s="23"/>
      <c r="AO5092" s="23"/>
      <c r="AP5092" s="23"/>
      <c r="AQ5092" s="23"/>
      <c r="AR5092" s="23"/>
      <c r="AS5092" s="23"/>
      <c r="AT5092" s="23"/>
      <c r="AU5092" s="23"/>
      <c r="AV5092" s="23"/>
      <c r="AW5092" s="23"/>
      <c r="AX5092" s="23"/>
      <c r="AY5092" s="23"/>
      <c r="AZ5092" s="23"/>
      <c r="BA5092" s="23"/>
      <c r="BB5092" s="23"/>
      <c r="BC5092" s="23"/>
      <c r="BD5092" s="23"/>
      <c r="BE5092" s="23"/>
      <c r="BF5092" s="23"/>
    </row>
    <row r="5093" spans="40:58">
      <c r="AN5093" s="23"/>
      <c r="AO5093" s="23"/>
      <c r="AP5093" s="23"/>
      <c r="AQ5093" s="23"/>
      <c r="AR5093" s="23"/>
      <c r="AS5093" s="23"/>
      <c r="AT5093" s="23"/>
      <c r="AU5093" s="23"/>
      <c r="AV5093" s="23"/>
      <c r="AW5093" s="23"/>
      <c r="AX5093" s="23"/>
      <c r="AY5093" s="23"/>
      <c r="AZ5093" s="23"/>
      <c r="BA5093" s="23"/>
      <c r="BB5093" s="23"/>
      <c r="BC5093" s="23"/>
      <c r="BD5093" s="23"/>
      <c r="BE5093" s="23"/>
      <c r="BF5093" s="23"/>
    </row>
    <row r="5094" spans="40:58">
      <c r="AN5094" s="23"/>
      <c r="AO5094" s="23"/>
      <c r="AP5094" s="23"/>
      <c r="AQ5094" s="23"/>
      <c r="AR5094" s="23"/>
      <c r="AS5094" s="23"/>
      <c r="AT5094" s="23"/>
      <c r="AU5094" s="23"/>
      <c r="AV5094" s="23"/>
      <c r="AW5094" s="23"/>
      <c r="AX5094" s="23"/>
      <c r="AY5094" s="23"/>
      <c r="AZ5094" s="23"/>
      <c r="BA5094" s="23"/>
      <c r="BB5094" s="23"/>
      <c r="BC5094" s="23"/>
      <c r="BD5094" s="23"/>
      <c r="BE5094" s="23"/>
      <c r="BF5094" s="23"/>
    </row>
    <row r="5095" spans="40:58">
      <c r="AN5095" s="23"/>
      <c r="AO5095" s="23"/>
      <c r="AP5095" s="23"/>
      <c r="AQ5095" s="23"/>
      <c r="AR5095" s="23"/>
      <c r="AS5095" s="23"/>
      <c r="AT5095" s="23"/>
      <c r="AU5095" s="23"/>
      <c r="AV5095" s="23"/>
      <c r="AW5095" s="23"/>
      <c r="AX5095" s="23"/>
      <c r="AY5095" s="23"/>
      <c r="AZ5095" s="23"/>
      <c r="BA5095" s="23"/>
      <c r="BB5095" s="23"/>
      <c r="BC5095" s="23"/>
      <c r="BD5095" s="23"/>
      <c r="BE5095" s="23"/>
      <c r="BF5095" s="23"/>
    </row>
    <row r="5096" spans="40:58">
      <c r="AN5096" s="23"/>
      <c r="AO5096" s="23"/>
      <c r="AP5096" s="23"/>
      <c r="AQ5096" s="23"/>
      <c r="AR5096" s="23"/>
      <c r="AS5096" s="23"/>
      <c r="AT5096" s="23"/>
      <c r="AU5096" s="23"/>
      <c r="AV5096" s="23"/>
      <c r="AW5096" s="23"/>
      <c r="AX5096" s="23"/>
      <c r="AY5096" s="23"/>
      <c r="AZ5096" s="23"/>
      <c r="BA5096" s="23"/>
      <c r="BB5096" s="23"/>
      <c r="BC5096" s="23"/>
      <c r="BD5096" s="23"/>
      <c r="BE5096" s="23"/>
      <c r="BF5096" s="23"/>
    </row>
    <row r="5097" spans="40:58">
      <c r="AN5097" s="23"/>
      <c r="AO5097" s="23"/>
      <c r="AP5097" s="23"/>
      <c r="AQ5097" s="23"/>
      <c r="AR5097" s="23"/>
      <c r="AS5097" s="23"/>
      <c r="AT5097" s="23"/>
      <c r="AU5097" s="23"/>
      <c r="AV5097" s="23"/>
      <c r="AW5097" s="23"/>
      <c r="AX5097" s="23"/>
      <c r="AY5097" s="23"/>
      <c r="AZ5097" s="23"/>
      <c r="BA5097" s="23"/>
      <c r="BB5097" s="23"/>
      <c r="BC5097" s="23"/>
      <c r="BD5097" s="23"/>
      <c r="BE5097" s="23"/>
      <c r="BF5097" s="23"/>
    </row>
    <row r="5098" spans="40:58">
      <c r="AN5098" s="23"/>
      <c r="AO5098" s="23"/>
      <c r="AP5098" s="23"/>
      <c r="AQ5098" s="23"/>
      <c r="AR5098" s="23"/>
      <c r="AS5098" s="23"/>
      <c r="AT5098" s="23"/>
      <c r="AU5098" s="23"/>
      <c r="AV5098" s="23"/>
      <c r="AW5098" s="23"/>
      <c r="AX5098" s="23"/>
      <c r="AY5098" s="23"/>
      <c r="AZ5098" s="23"/>
      <c r="BA5098" s="23"/>
      <c r="BB5098" s="23"/>
      <c r="BC5098" s="23"/>
      <c r="BD5098" s="23"/>
      <c r="BE5098" s="23"/>
      <c r="BF5098" s="23"/>
    </row>
    <row r="5099" spans="40:58">
      <c r="AN5099" s="23"/>
      <c r="AO5099" s="23"/>
      <c r="AP5099" s="23"/>
      <c r="AQ5099" s="23"/>
      <c r="AR5099" s="23"/>
      <c r="AS5099" s="23"/>
      <c r="AT5099" s="23"/>
      <c r="AU5099" s="23"/>
      <c r="AV5099" s="23"/>
      <c r="AW5099" s="23"/>
      <c r="AX5099" s="23"/>
      <c r="AY5099" s="23"/>
      <c r="AZ5099" s="23"/>
      <c r="BA5099" s="23"/>
      <c r="BB5099" s="23"/>
      <c r="BC5099" s="23"/>
      <c r="BD5099" s="23"/>
      <c r="BE5099" s="23"/>
      <c r="BF5099" s="23"/>
    </row>
    <row r="5100" spans="40:58">
      <c r="AN5100" s="23"/>
      <c r="AO5100" s="23"/>
      <c r="AP5100" s="23"/>
      <c r="AQ5100" s="23"/>
      <c r="AR5100" s="23"/>
      <c r="AS5100" s="23"/>
      <c r="AT5100" s="23"/>
      <c r="AU5100" s="23"/>
      <c r="AV5100" s="23"/>
      <c r="AW5100" s="23"/>
      <c r="AX5100" s="23"/>
      <c r="AY5100" s="23"/>
      <c r="AZ5100" s="23"/>
      <c r="BA5100" s="23"/>
      <c r="BB5100" s="23"/>
      <c r="BC5100" s="23"/>
      <c r="BD5100" s="23"/>
      <c r="BE5100" s="23"/>
      <c r="BF5100" s="23"/>
    </row>
    <row r="5101" spans="40:58">
      <c r="AN5101" s="23"/>
      <c r="AO5101" s="23"/>
      <c r="AP5101" s="23"/>
      <c r="AQ5101" s="23"/>
      <c r="AR5101" s="23"/>
      <c r="AS5101" s="23"/>
      <c r="AT5101" s="23"/>
      <c r="AU5101" s="23"/>
      <c r="AV5101" s="23"/>
      <c r="AW5101" s="23"/>
      <c r="AX5101" s="23"/>
      <c r="AY5101" s="23"/>
      <c r="AZ5101" s="23"/>
      <c r="BA5101" s="23"/>
      <c r="BB5101" s="23"/>
      <c r="BC5101" s="23"/>
      <c r="BD5101" s="23"/>
      <c r="BE5101" s="23"/>
      <c r="BF5101" s="23"/>
    </row>
    <row r="5102" spans="40:58">
      <c r="AN5102" s="23"/>
      <c r="AO5102" s="23"/>
      <c r="AP5102" s="23"/>
      <c r="AQ5102" s="23"/>
      <c r="AR5102" s="23"/>
      <c r="AS5102" s="23"/>
      <c r="AT5102" s="23"/>
      <c r="AU5102" s="23"/>
      <c r="AV5102" s="23"/>
      <c r="AW5102" s="23"/>
      <c r="AX5102" s="23"/>
      <c r="AY5102" s="23"/>
      <c r="AZ5102" s="23"/>
      <c r="BA5102" s="23"/>
      <c r="BB5102" s="23"/>
      <c r="BC5102" s="23"/>
      <c r="BD5102" s="23"/>
      <c r="BE5102" s="23"/>
      <c r="BF5102" s="23"/>
    </row>
    <row r="5103" spans="40:58">
      <c r="AN5103" s="23"/>
      <c r="AO5103" s="23"/>
      <c r="AP5103" s="23"/>
      <c r="AQ5103" s="23"/>
      <c r="AR5103" s="23"/>
      <c r="AS5103" s="23"/>
      <c r="AT5103" s="23"/>
      <c r="AU5103" s="23"/>
      <c r="AV5103" s="23"/>
      <c r="AW5103" s="23"/>
      <c r="AX5103" s="23"/>
      <c r="AY5103" s="23"/>
      <c r="AZ5103" s="23"/>
      <c r="BA5103" s="23"/>
      <c r="BB5103" s="23"/>
      <c r="BC5103" s="23"/>
      <c r="BD5103" s="23"/>
      <c r="BE5103" s="23"/>
      <c r="BF5103" s="23"/>
    </row>
    <row r="5104" spans="40:58">
      <c r="AN5104" s="23"/>
      <c r="AO5104" s="23"/>
      <c r="AP5104" s="23"/>
      <c r="AQ5104" s="23"/>
      <c r="AR5104" s="23"/>
      <c r="AS5104" s="23"/>
      <c r="AT5104" s="23"/>
      <c r="AU5104" s="23"/>
      <c r="AV5104" s="23"/>
      <c r="AW5104" s="23"/>
      <c r="AX5104" s="23"/>
      <c r="AY5104" s="23"/>
      <c r="AZ5104" s="23"/>
      <c r="BA5104" s="23"/>
      <c r="BB5104" s="23"/>
      <c r="BC5104" s="23"/>
      <c r="BD5104" s="23"/>
      <c r="BE5104" s="23"/>
      <c r="BF5104" s="23"/>
    </row>
    <row r="5105" spans="40:58">
      <c r="AN5105" s="23"/>
      <c r="AO5105" s="23"/>
      <c r="AP5105" s="23"/>
      <c r="AQ5105" s="23"/>
      <c r="AR5105" s="23"/>
      <c r="AS5105" s="23"/>
      <c r="AT5105" s="23"/>
      <c r="AU5105" s="23"/>
      <c r="AV5105" s="23"/>
      <c r="AW5105" s="23"/>
      <c r="AX5105" s="23"/>
      <c r="AY5105" s="23"/>
      <c r="AZ5105" s="23"/>
      <c r="BA5105" s="23"/>
      <c r="BB5105" s="23"/>
      <c r="BC5105" s="23"/>
      <c r="BD5105" s="23"/>
      <c r="BE5105" s="23"/>
      <c r="BF5105" s="23"/>
    </row>
    <row r="5106" spans="40:58">
      <c r="AN5106" s="23"/>
      <c r="AO5106" s="23"/>
      <c r="AP5106" s="23"/>
      <c r="AQ5106" s="23"/>
      <c r="AR5106" s="23"/>
      <c r="AS5106" s="23"/>
      <c r="AT5106" s="23"/>
      <c r="AU5106" s="23"/>
      <c r="AV5106" s="23"/>
      <c r="AW5106" s="23"/>
      <c r="AX5106" s="23"/>
      <c r="AY5106" s="23"/>
      <c r="AZ5106" s="23"/>
      <c r="BA5106" s="23"/>
      <c r="BB5106" s="23"/>
      <c r="BC5106" s="23"/>
      <c r="BD5106" s="23"/>
      <c r="BE5106" s="23"/>
      <c r="BF5106" s="23"/>
    </row>
    <row r="5107" spans="40:58">
      <c r="AN5107" s="23"/>
      <c r="AO5107" s="23"/>
      <c r="AP5107" s="23"/>
      <c r="AQ5107" s="23"/>
      <c r="AR5107" s="23"/>
      <c r="AS5107" s="23"/>
      <c r="AT5107" s="23"/>
      <c r="AU5107" s="23"/>
      <c r="AV5107" s="23"/>
      <c r="AW5107" s="23"/>
      <c r="AX5107" s="23"/>
      <c r="AY5107" s="23"/>
      <c r="AZ5107" s="23"/>
      <c r="BA5107" s="23"/>
      <c r="BB5107" s="23"/>
      <c r="BC5107" s="23"/>
      <c r="BD5107" s="23"/>
      <c r="BE5107" s="23"/>
      <c r="BF5107" s="23"/>
    </row>
    <row r="5108" spans="40:58">
      <c r="AN5108" s="23"/>
      <c r="AO5108" s="23"/>
      <c r="AP5108" s="23"/>
      <c r="AQ5108" s="23"/>
      <c r="AR5108" s="23"/>
      <c r="AS5108" s="23"/>
      <c r="AT5108" s="23"/>
      <c r="AU5108" s="23"/>
      <c r="AV5108" s="23"/>
      <c r="AW5108" s="23"/>
      <c r="AX5108" s="23"/>
      <c r="AY5108" s="23"/>
      <c r="AZ5108" s="23"/>
      <c r="BA5108" s="23"/>
      <c r="BB5108" s="23"/>
      <c r="BC5108" s="23"/>
      <c r="BD5108" s="23"/>
      <c r="BE5108" s="23"/>
      <c r="BF5108" s="23"/>
    </row>
    <row r="5109" spans="40:58">
      <c r="AN5109" s="23"/>
      <c r="AO5109" s="23"/>
      <c r="AP5109" s="23"/>
      <c r="AQ5109" s="23"/>
      <c r="AR5109" s="23"/>
      <c r="AS5109" s="23"/>
      <c r="AT5109" s="23"/>
      <c r="AU5109" s="23"/>
      <c r="AV5109" s="23"/>
      <c r="AW5109" s="23"/>
      <c r="AX5109" s="23"/>
      <c r="AY5109" s="23"/>
      <c r="AZ5109" s="23"/>
      <c r="BA5109" s="23"/>
      <c r="BB5109" s="23"/>
      <c r="BC5109" s="23"/>
      <c r="BD5109" s="23"/>
      <c r="BE5109" s="23"/>
      <c r="BF5109" s="23"/>
    </row>
    <row r="5110" spans="40:58">
      <c r="AN5110" s="23"/>
      <c r="AO5110" s="23"/>
      <c r="AP5110" s="23"/>
      <c r="AQ5110" s="23"/>
      <c r="AR5110" s="23"/>
      <c r="AS5110" s="23"/>
      <c r="AT5110" s="23"/>
      <c r="AU5110" s="23"/>
      <c r="AV5110" s="23"/>
      <c r="AW5110" s="23"/>
      <c r="AX5110" s="23"/>
      <c r="AY5110" s="23"/>
      <c r="AZ5110" s="23"/>
      <c r="BA5110" s="23"/>
      <c r="BB5110" s="23"/>
      <c r="BC5110" s="23"/>
      <c r="BD5110" s="23"/>
      <c r="BE5110" s="23"/>
      <c r="BF5110" s="23"/>
    </row>
    <row r="5111" spans="40:58">
      <c r="AN5111" s="23"/>
      <c r="AO5111" s="23"/>
      <c r="AP5111" s="23"/>
      <c r="AQ5111" s="23"/>
      <c r="AR5111" s="23"/>
      <c r="AS5111" s="23"/>
      <c r="AT5111" s="23"/>
      <c r="AU5111" s="23"/>
      <c r="AV5111" s="23"/>
      <c r="AW5111" s="23"/>
      <c r="AX5111" s="23"/>
      <c r="AY5111" s="23"/>
      <c r="AZ5111" s="23"/>
      <c r="BA5111" s="23"/>
      <c r="BB5111" s="23"/>
      <c r="BC5111" s="23"/>
      <c r="BD5111" s="23"/>
      <c r="BE5111" s="23"/>
      <c r="BF5111" s="23"/>
    </row>
    <row r="5112" spans="40:58">
      <c r="AN5112" s="23"/>
      <c r="AO5112" s="23"/>
      <c r="AP5112" s="23"/>
      <c r="AQ5112" s="23"/>
      <c r="AR5112" s="23"/>
      <c r="AS5112" s="23"/>
      <c r="AT5112" s="23"/>
      <c r="AU5112" s="23"/>
      <c r="AV5112" s="23"/>
      <c r="AW5112" s="23"/>
      <c r="AX5112" s="23"/>
      <c r="AY5112" s="23"/>
      <c r="AZ5112" s="23"/>
      <c r="BA5112" s="23"/>
      <c r="BB5112" s="23"/>
      <c r="BC5112" s="23"/>
      <c r="BD5112" s="23"/>
      <c r="BE5112" s="23"/>
      <c r="BF5112" s="23"/>
    </row>
    <row r="5113" spans="40:58">
      <c r="AN5113" s="23"/>
      <c r="AO5113" s="23"/>
      <c r="AP5113" s="23"/>
      <c r="AQ5113" s="23"/>
      <c r="AR5113" s="23"/>
      <c r="AS5113" s="23"/>
      <c r="AT5113" s="23"/>
      <c r="AU5113" s="23"/>
      <c r="AV5113" s="23"/>
      <c r="AW5113" s="23"/>
      <c r="AX5113" s="23"/>
      <c r="AY5113" s="23"/>
      <c r="AZ5113" s="23"/>
      <c r="BA5113" s="23"/>
      <c r="BB5113" s="23"/>
      <c r="BC5113" s="23"/>
      <c r="BD5113" s="23"/>
      <c r="BE5113" s="23"/>
      <c r="BF5113" s="23"/>
    </row>
    <row r="5114" spans="40:58">
      <c r="AN5114" s="23"/>
      <c r="AO5114" s="23"/>
      <c r="AP5114" s="23"/>
      <c r="AQ5114" s="23"/>
      <c r="AR5114" s="23"/>
      <c r="AS5114" s="23"/>
      <c r="AT5114" s="23"/>
      <c r="AU5114" s="23"/>
      <c r="AV5114" s="23"/>
      <c r="AW5114" s="23"/>
      <c r="AX5114" s="23"/>
      <c r="AY5114" s="23"/>
      <c r="AZ5114" s="23"/>
      <c r="BA5114" s="23"/>
      <c r="BB5114" s="23"/>
      <c r="BC5114" s="23"/>
      <c r="BD5114" s="23"/>
      <c r="BE5114" s="23"/>
      <c r="BF5114" s="23"/>
    </row>
    <row r="5115" spans="40:58">
      <c r="AN5115" s="23"/>
      <c r="AO5115" s="23"/>
      <c r="AP5115" s="23"/>
      <c r="AQ5115" s="23"/>
      <c r="AR5115" s="23"/>
      <c r="AS5115" s="23"/>
      <c r="AT5115" s="23"/>
      <c r="AU5115" s="23"/>
      <c r="AV5115" s="23"/>
      <c r="AW5115" s="23"/>
      <c r="AX5115" s="23"/>
      <c r="AY5115" s="23"/>
      <c r="AZ5115" s="23"/>
      <c r="BA5115" s="23"/>
      <c r="BB5115" s="23"/>
      <c r="BC5115" s="23"/>
      <c r="BD5115" s="23"/>
      <c r="BE5115" s="23"/>
      <c r="BF5115" s="23"/>
    </row>
    <row r="5116" spans="40:58">
      <c r="AN5116" s="23"/>
      <c r="AO5116" s="23"/>
      <c r="AP5116" s="23"/>
      <c r="AQ5116" s="23"/>
      <c r="AR5116" s="23"/>
      <c r="AS5116" s="23"/>
      <c r="AT5116" s="23"/>
      <c r="AU5116" s="23"/>
      <c r="AV5116" s="23"/>
      <c r="AW5116" s="23"/>
      <c r="AX5116" s="23"/>
      <c r="AY5116" s="23"/>
      <c r="AZ5116" s="23"/>
      <c r="BA5116" s="23"/>
      <c r="BB5116" s="23"/>
      <c r="BC5116" s="23"/>
      <c r="BD5116" s="23"/>
      <c r="BE5116" s="23"/>
      <c r="BF5116" s="23"/>
    </row>
    <row r="5117" spans="40:58">
      <c r="AN5117" s="23"/>
      <c r="AO5117" s="23"/>
      <c r="AP5117" s="23"/>
      <c r="AQ5117" s="23"/>
      <c r="AR5117" s="23"/>
      <c r="AS5117" s="23"/>
      <c r="AT5117" s="23"/>
      <c r="AU5117" s="23"/>
      <c r="AV5117" s="23"/>
      <c r="AW5117" s="23"/>
      <c r="AX5117" s="23"/>
      <c r="AY5117" s="23"/>
      <c r="AZ5117" s="23"/>
      <c r="BA5117" s="23"/>
      <c r="BB5117" s="23"/>
      <c r="BC5117" s="23"/>
      <c r="BD5117" s="23"/>
      <c r="BE5117" s="23"/>
      <c r="BF5117" s="23"/>
    </row>
    <row r="5118" spans="40:58">
      <c r="AN5118" s="23"/>
      <c r="AO5118" s="23"/>
      <c r="AP5118" s="23"/>
      <c r="AQ5118" s="23"/>
      <c r="AR5118" s="23"/>
      <c r="AS5118" s="23"/>
      <c r="AT5118" s="23"/>
      <c r="AU5118" s="23"/>
      <c r="AV5118" s="23"/>
      <c r="AW5118" s="23"/>
      <c r="AX5118" s="23"/>
      <c r="AY5118" s="23"/>
      <c r="AZ5118" s="23"/>
      <c r="BA5118" s="23"/>
      <c r="BB5118" s="23"/>
      <c r="BC5118" s="23"/>
      <c r="BD5118" s="23"/>
      <c r="BE5118" s="23"/>
      <c r="BF5118" s="23"/>
    </row>
    <row r="5119" spans="40:58">
      <c r="AN5119" s="23"/>
      <c r="AO5119" s="23"/>
      <c r="AP5119" s="23"/>
      <c r="AQ5119" s="23"/>
      <c r="AR5119" s="23"/>
      <c r="AS5119" s="23"/>
      <c r="AT5119" s="23"/>
      <c r="AU5119" s="23"/>
      <c r="AV5119" s="23"/>
      <c r="AW5119" s="23"/>
      <c r="AX5119" s="23"/>
      <c r="AY5119" s="23"/>
      <c r="AZ5119" s="23"/>
      <c r="BA5119" s="23"/>
      <c r="BB5119" s="23"/>
      <c r="BC5119" s="23"/>
      <c r="BD5119" s="23"/>
      <c r="BE5119" s="23"/>
      <c r="BF5119" s="23"/>
    </row>
    <row r="5120" spans="40:58">
      <c r="AN5120" s="23"/>
      <c r="AO5120" s="23"/>
      <c r="AP5120" s="23"/>
      <c r="AQ5120" s="23"/>
      <c r="AR5120" s="23"/>
      <c r="AS5120" s="23"/>
      <c r="AT5120" s="23"/>
      <c r="AU5120" s="23"/>
      <c r="AV5120" s="23"/>
      <c r="AW5120" s="23"/>
      <c r="AX5120" s="23"/>
      <c r="AY5120" s="23"/>
      <c r="AZ5120" s="23"/>
      <c r="BA5120" s="23"/>
      <c r="BB5120" s="23"/>
      <c r="BC5120" s="23"/>
      <c r="BD5120" s="23"/>
      <c r="BE5120" s="23"/>
      <c r="BF5120" s="23"/>
    </row>
    <row r="5121" spans="40:58">
      <c r="AN5121" s="23"/>
      <c r="AO5121" s="23"/>
      <c r="AP5121" s="23"/>
      <c r="AQ5121" s="23"/>
      <c r="AR5121" s="23"/>
      <c r="AS5121" s="23"/>
      <c r="AT5121" s="23"/>
      <c r="AU5121" s="23"/>
      <c r="AV5121" s="23"/>
      <c r="AW5121" s="23"/>
      <c r="AX5121" s="23"/>
      <c r="AY5121" s="23"/>
      <c r="AZ5121" s="23"/>
      <c r="BA5121" s="23"/>
      <c r="BB5121" s="23"/>
      <c r="BC5121" s="23"/>
      <c r="BD5121" s="23"/>
      <c r="BE5121" s="23"/>
      <c r="BF5121" s="23"/>
    </row>
    <row r="5122" spans="40:58">
      <c r="AN5122" s="23"/>
      <c r="AO5122" s="23"/>
      <c r="AP5122" s="23"/>
      <c r="AQ5122" s="23"/>
      <c r="AR5122" s="23"/>
      <c r="AS5122" s="23"/>
      <c r="AT5122" s="23"/>
      <c r="AU5122" s="23"/>
      <c r="AV5122" s="23"/>
      <c r="AW5122" s="23"/>
      <c r="AX5122" s="23"/>
      <c r="AY5122" s="23"/>
      <c r="AZ5122" s="23"/>
      <c r="BA5122" s="23"/>
      <c r="BB5122" s="23"/>
      <c r="BC5122" s="23"/>
      <c r="BD5122" s="23"/>
      <c r="BE5122" s="23"/>
      <c r="BF5122" s="23"/>
    </row>
    <row r="5123" spans="40:58">
      <c r="AN5123" s="23"/>
      <c r="AO5123" s="23"/>
      <c r="AP5123" s="23"/>
      <c r="AQ5123" s="23"/>
      <c r="AR5123" s="23"/>
      <c r="AS5123" s="23"/>
      <c r="AT5123" s="23"/>
      <c r="AU5123" s="23"/>
      <c r="AV5123" s="23"/>
      <c r="AW5123" s="23"/>
      <c r="AX5123" s="23"/>
      <c r="AY5123" s="23"/>
      <c r="AZ5123" s="23"/>
      <c r="BA5123" s="23"/>
      <c r="BB5123" s="23"/>
      <c r="BC5123" s="23"/>
      <c r="BD5123" s="23"/>
      <c r="BE5123" s="23"/>
      <c r="BF5123" s="23"/>
    </row>
    <row r="5124" spans="40:58">
      <c r="AN5124" s="23"/>
      <c r="AO5124" s="23"/>
      <c r="AP5124" s="23"/>
      <c r="AQ5124" s="23"/>
      <c r="AR5124" s="23"/>
      <c r="AS5124" s="23"/>
      <c r="AT5124" s="23"/>
      <c r="AU5124" s="23"/>
      <c r="AV5124" s="23"/>
      <c r="AW5124" s="23"/>
      <c r="AX5124" s="23"/>
      <c r="AY5124" s="23"/>
      <c r="AZ5124" s="23"/>
      <c r="BA5124" s="23"/>
      <c r="BB5124" s="23"/>
      <c r="BC5124" s="23"/>
      <c r="BD5124" s="23"/>
      <c r="BE5124" s="23"/>
      <c r="BF5124" s="23"/>
    </row>
    <row r="5125" spans="40:58">
      <c r="AN5125" s="23"/>
      <c r="AO5125" s="23"/>
      <c r="AP5125" s="23"/>
      <c r="AQ5125" s="23"/>
      <c r="AR5125" s="23"/>
      <c r="AS5125" s="23"/>
      <c r="AT5125" s="23"/>
      <c r="AU5125" s="23"/>
      <c r="AV5125" s="23"/>
      <c r="AW5125" s="23"/>
      <c r="AX5125" s="23"/>
      <c r="AY5125" s="23"/>
      <c r="AZ5125" s="23"/>
      <c r="BA5125" s="23"/>
      <c r="BB5125" s="23"/>
      <c r="BC5125" s="23"/>
      <c r="BD5125" s="23"/>
      <c r="BE5125" s="23"/>
      <c r="BF5125" s="23"/>
    </row>
    <row r="5126" spans="40:58">
      <c r="AN5126" s="23"/>
      <c r="AO5126" s="23"/>
      <c r="AP5126" s="23"/>
      <c r="AQ5126" s="23"/>
      <c r="AR5126" s="23"/>
      <c r="AS5126" s="23"/>
      <c r="AT5126" s="23"/>
      <c r="AU5126" s="23"/>
      <c r="AV5126" s="23"/>
      <c r="AW5126" s="23"/>
      <c r="AX5126" s="23"/>
      <c r="AY5126" s="23"/>
      <c r="AZ5126" s="23"/>
      <c r="BA5126" s="23"/>
      <c r="BB5126" s="23"/>
      <c r="BC5126" s="23"/>
      <c r="BD5126" s="23"/>
      <c r="BE5126" s="23"/>
      <c r="BF5126" s="23"/>
    </row>
    <row r="5127" spans="40:58">
      <c r="AN5127" s="23"/>
      <c r="AO5127" s="23"/>
      <c r="AP5127" s="23"/>
      <c r="AQ5127" s="23"/>
      <c r="AR5127" s="23"/>
      <c r="AS5127" s="23"/>
      <c r="AT5127" s="23"/>
      <c r="AU5127" s="23"/>
      <c r="AV5127" s="23"/>
      <c r="AW5127" s="23"/>
      <c r="AX5127" s="23"/>
      <c r="AY5127" s="23"/>
      <c r="AZ5127" s="23"/>
      <c r="BA5127" s="23"/>
      <c r="BB5127" s="23"/>
      <c r="BC5127" s="23"/>
      <c r="BD5127" s="23"/>
      <c r="BE5127" s="23"/>
      <c r="BF5127" s="23"/>
    </row>
    <row r="5128" spans="40:58">
      <c r="AN5128" s="23"/>
      <c r="AO5128" s="23"/>
      <c r="AP5128" s="23"/>
      <c r="AQ5128" s="23"/>
      <c r="AR5128" s="23"/>
      <c r="AS5128" s="23"/>
      <c r="AT5128" s="23"/>
      <c r="AU5128" s="23"/>
      <c r="AV5128" s="23"/>
      <c r="AW5128" s="23"/>
      <c r="AX5128" s="23"/>
      <c r="AY5128" s="23"/>
      <c r="AZ5128" s="23"/>
      <c r="BA5128" s="23"/>
      <c r="BB5128" s="23"/>
      <c r="BC5128" s="23"/>
      <c r="BD5128" s="23"/>
      <c r="BE5128" s="23"/>
      <c r="BF5128" s="23"/>
    </row>
    <row r="5129" spans="40:58">
      <c r="AN5129" s="23"/>
      <c r="AO5129" s="23"/>
      <c r="AP5129" s="23"/>
      <c r="AQ5129" s="23"/>
      <c r="AR5129" s="23"/>
      <c r="AS5129" s="23"/>
      <c r="AT5129" s="23"/>
      <c r="AU5129" s="23"/>
      <c r="AV5129" s="23"/>
      <c r="AW5129" s="23"/>
      <c r="AX5129" s="23"/>
      <c r="AY5129" s="23"/>
      <c r="AZ5129" s="23"/>
      <c r="BA5129" s="23"/>
      <c r="BB5129" s="23"/>
      <c r="BC5129" s="23"/>
      <c r="BD5129" s="23"/>
      <c r="BE5129" s="23"/>
      <c r="BF5129" s="23"/>
    </row>
    <row r="5130" spans="40:58">
      <c r="AN5130" s="23"/>
      <c r="AO5130" s="23"/>
      <c r="AP5130" s="23"/>
      <c r="AQ5130" s="23"/>
      <c r="AR5130" s="23"/>
      <c r="AS5130" s="23"/>
      <c r="AT5130" s="23"/>
      <c r="AU5130" s="23"/>
      <c r="AV5130" s="23"/>
      <c r="AW5130" s="23"/>
      <c r="AX5130" s="23"/>
      <c r="AY5130" s="23"/>
      <c r="AZ5130" s="23"/>
      <c r="BA5130" s="23"/>
      <c r="BB5130" s="23"/>
      <c r="BC5130" s="23"/>
      <c r="BD5130" s="23"/>
      <c r="BE5130" s="23"/>
      <c r="BF5130" s="23"/>
    </row>
    <row r="5131" spans="40:58">
      <c r="AN5131" s="23"/>
      <c r="AO5131" s="23"/>
      <c r="AP5131" s="23"/>
      <c r="AQ5131" s="23"/>
      <c r="AR5131" s="23"/>
      <c r="AS5131" s="23"/>
      <c r="AT5131" s="23"/>
      <c r="AU5131" s="23"/>
      <c r="AV5131" s="23"/>
      <c r="AW5131" s="23"/>
      <c r="AX5131" s="23"/>
      <c r="AY5131" s="23"/>
      <c r="AZ5131" s="23"/>
      <c r="BA5131" s="23"/>
      <c r="BB5131" s="23"/>
      <c r="BC5131" s="23"/>
      <c r="BD5131" s="23"/>
      <c r="BE5131" s="23"/>
      <c r="BF5131" s="23"/>
    </row>
    <row r="5132" spans="40:58">
      <c r="AN5132" s="23"/>
      <c r="AO5132" s="23"/>
      <c r="AP5132" s="23"/>
      <c r="AQ5132" s="23"/>
      <c r="AR5132" s="23"/>
      <c r="AS5132" s="23"/>
      <c r="AT5132" s="23"/>
      <c r="AU5132" s="23"/>
      <c r="AV5132" s="23"/>
      <c r="AW5132" s="23"/>
      <c r="AX5132" s="23"/>
      <c r="AY5132" s="23"/>
      <c r="AZ5132" s="23"/>
      <c r="BA5132" s="23"/>
      <c r="BB5132" s="23"/>
      <c r="BC5132" s="23"/>
      <c r="BD5132" s="23"/>
      <c r="BE5132" s="23"/>
      <c r="BF5132" s="23"/>
    </row>
    <row r="5133" spans="40:58">
      <c r="AN5133" s="23"/>
      <c r="AO5133" s="23"/>
      <c r="AP5133" s="23"/>
      <c r="AQ5133" s="23"/>
      <c r="AR5133" s="23"/>
      <c r="AS5133" s="23"/>
      <c r="AT5133" s="23"/>
      <c r="AU5133" s="23"/>
      <c r="AV5133" s="23"/>
      <c r="AW5133" s="23"/>
      <c r="AX5133" s="23"/>
      <c r="AY5133" s="23"/>
      <c r="AZ5133" s="23"/>
      <c r="BA5133" s="23"/>
      <c r="BB5133" s="23"/>
      <c r="BC5133" s="23"/>
      <c r="BD5133" s="23"/>
      <c r="BE5133" s="23"/>
      <c r="BF5133" s="23"/>
    </row>
    <row r="5134" spans="40:58">
      <c r="AN5134" s="23"/>
      <c r="AO5134" s="23"/>
      <c r="AP5134" s="23"/>
      <c r="AQ5134" s="23"/>
      <c r="AR5134" s="23"/>
      <c r="AS5134" s="23"/>
      <c r="AT5134" s="23"/>
      <c r="AU5134" s="23"/>
      <c r="AV5134" s="23"/>
      <c r="AW5134" s="23"/>
      <c r="AX5134" s="23"/>
      <c r="AY5134" s="23"/>
      <c r="AZ5134" s="23"/>
      <c r="BA5134" s="23"/>
      <c r="BB5134" s="23"/>
      <c r="BC5134" s="23"/>
      <c r="BD5134" s="23"/>
      <c r="BE5134" s="23"/>
      <c r="BF5134" s="23"/>
    </row>
    <row r="5135" spans="40:58">
      <c r="AN5135" s="23"/>
      <c r="AO5135" s="23"/>
      <c r="AP5135" s="23"/>
      <c r="AQ5135" s="23"/>
      <c r="AR5135" s="23"/>
      <c r="AS5135" s="23"/>
      <c r="AT5135" s="23"/>
      <c r="AU5135" s="23"/>
      <c r="AV5135" s="23"/>
      <c r="AW5135" s="23"/>
      <c r="AX5135" s="23"/>
      <c r="AY5135" s="23"/>
      <c r="AZ5135" s="23"/>
      <c r="BA5135" s="23"/>
      <c r="BB5135" s="23"/>
      <c r="BC5135" s="23"/>
      <c r="BD5135" s="23"/>
      <c r="BE5135" s="23"/>
      <c r="BF5135" s="23"/>
    </row>
    <row r="5136" spans="40:58">
      <c r="AN5136" s="23"/>
      <c r="AO5136" s="23"/>
      <c r="AP5136" s="23"/>
      <c r="AQ5136" s="23"/>
      <c r="AR5136" s="23"/>
      <c r="AS5136" s="23"/>
      <c r="AT5136" s="23"/>
      <c r="AU5136" s="23"/>
      <c r="AV5136" s="23"/>
      <c r="AW5136" s="23"/>
      <c r="AX5136" s="23"/>
      <c r="AY5136" s="23"/>
      <c r="AZ5136" s="23"/>
      <c r="BA5136" s="23"/>
      <c r="BB5136" s="23"/>
      <c r="BC5136" s="23"/>
      <c r="BD5136" s="23"/>
      <c r="BE5136" s="23"/>
      <c r="BF5136" s="23"/>
    </row>
    <row r="5137" spans="40:58">
      <c r="AN5137" s="23"/>
      <c r="AO5137" s="23"/>
      <c r="AP5137" s="23"/>
      <c r="AQ5137" s="23"/>
      <c r="AR5137" s="23"/>
      <c r="AS5137" s="23"/>
      <c r="AT5137" s="23"/>
      <c r="AU5137" s="23"/>
      <c r="AV5137" s="23"/>
      <c r="AW5137" s="23"/>
      <c r="AX5137" s="23"/>
      <c r="AY5137" s="23"/>
      <c r="AZ5137" s="23"/>
      <c r="BA5137" s="23"/>
      <c r="BB5137" s="23"/>
      <c r="BC5137" s="23"/>
      <c r="BD5137" s="23"/>
      <c r="BE5137" s="23"/>
      <c r="BF5137" s="23"/>
    </row>
    <row r="5138" spans="40:58">
      <c r="AN5138" s="23"/>
      <c r="AO5138" s="23"/>
      <c r="AP5138" s="23"/>
      <c r="AQ5138" s="23"/>
      <c r="AR5138" s="23"/>
      <c r="AS5138" s="23"/>
      <c r="AT5138" s="23"/>
      <c r="AU5138" s="23"/>
      <c r="AV5138" s="23"/>
      <c r="AW5138" s="23"/>
      <c r="AX5138" s="23"/>
      <c r="AY5138" s="23"/>
      <c r="AZ5138" s="23"/>
      <c r="BA5138" s="23"/>
      <c r="BB5138" s="23"/>
      <c r="BC5138" s="23"/>
      <c r="BD5138" s="23"/>
      <c r="BE5138" s="23"/>
      <c r="BF5138" s="23"/>
    </row>
    <row r="5139" spans="40:58">
      <c r="AN5139" s="23"/>
      <c r="AO5139" s="23"/>
      <c r="AP5139" s="23"/>
      <c r="AQ5139" s="23"/>
      <c r="AR5139" s="23"/>
      <c r="AS5139" s="23"/>
      <c r="AT5139" s="23"/>
      <c r="AU5139" s="23"/>
      <c r="AV5139" s="23"/>
      <c r="AW5139" s="23"/>
      <c r="AX5139" s="23"/>
      <c r="AY5139" s="23"/>
      <c r="AZ5139" s="23"/>
      <c r="BA5139" s="23"/>
      <c r="BB5139" s="23"/>
      <c r="BC5139" s="23"/>
      <c r="BD5139" s="23"/>
      <c r="BE5139" s="23"/>
      <c r="BF5139" s="23"/>
    </row>
    <row r="5140" spans="40:58">
      <c r="AN5140" s="23"/>
      <c r="AO5140" s="23"/>
      <c r="AP5140" s="23"/>
      <c r="AQ5140" s="23"/>
      <c r="AR5140" s="23"/>
      <c r="AS5140" s="23"/>
      <c r="AT5140" s="23"/>
      <c r="AU5140" s="23"/>
      <c r="AV5140" s="23"/>
      <c r="AW5140" s="23"/>
      <c r="AX5140" s="23"/>
      <c r="AY5140" s="23"/>
      <c r="AZ5140" s="23"/>
      <c r="BA5140" s="23"/>
      <c r="BB5140" s="23"/>
      <c r="BC5140" s="23"/>
      <c r="BD5140" s="23"/>
      <c r="BE5140" s="23"/>
      <c r="BF5140" s="23"/>
    </row>
    <row r="5141" spans="40:58">
      <c r="AN5141" s="23"/>
      <c r="AO5141" s="23"/>
      <c r="AP5141" s="23"/>
      <c r="AQ5141" s="23"/>
      <c r="AR5141" s="23"/>
      <c r="AS5141" s="23"/>
      <c r="AT5141" s="23"/>
      <c r="AU5141" s="23"/>
      <c r="AV5141" s="23"/>
      <c r="AW5141" s="23"/>
      <c r="AX5141" s="23"/>
      <c r="AY5141" s="23"/>
      <c r="AZ5141" s="23"/>
      <c r="BA5141" s="23"/>
      <c r="BB5141" s="23"/>
      <c r="BC5141" s="23"/>
      <c r="BD5141" s="23"/>
      <c r="BE5141" s="23"/>
      <c r="BF5141" s="23"/>
    </row>
    <row r="5142" spans="40:58">
      <c r="AN5142" s="23"/>
      <c r="AO5142" s="23"/>
      <c r="AP5142" s="23"/>
      <c r="AQ5142" s="23"/>
      <c r="AR5142" s="23"/>
      <c r="AS5142" s="23"/>
      <c r="AT5142" s="23"/>
      <c r="AU5142" s="23"/>
      <c r="AV5142" s="23"/>
      <c r="AW5142" s="23"/>
      <c r="AX5142" s="23"/>
      <c r="AY5142" s="23"/>
      <c r="AZ5142" s="23"/>
      <c r="BA5142" s="23"/>
      <c r="BB5142" s="23"/>
      <c r="BC5142" s="23"/>
      <c r="BD5142" s="23"/>
      <c r="BE5142" s="23"/>
      <c r="BF5142" s="23"/>
    </row>
    <row r="5143" spans="40:58">
      <c r="AN5143" s="23"/>
      <c r="AO5143" s="23"/>
      <c r="AP5143" s="23"/>
      <c r="AQ5143" s="23"/>
      <c r="AR5143" s="23"/>
      <c r="AS5143" s="23"/>
      <c r="AT5143" s="23"/>
      <c r="AU5143" s="23"/>
      <c r="AV5143" s="23"/>
      <c r="AW5143" s="23"/>
      <c r="AX5143" s="23"/>
      <c r="AY5143" s="23"/>
      <c r="AZ5143" s="23"/>
      <c r="BA5143" s="23"/>
      <c r="BB5143" s="23"/>
      <c r="BC5143" s="23"/>
      <c r="BD5143" s="23"/>
      <c r="BE5143" s="23"/>
      <c r="BF5143" s="23"/>
    </row>
    <row r="5144" spans="40:58">
      <c r="AN5144" s="23"/>
      <c r="AO5144" s="23"/>
      <c r="AP5144" s="23"/>
      <c r="AQ5144" s="23"/>
      <c r="AR5144" s="23"/>
      <c r="AS5144" s="23"/>
      <c r="AT5144" s="23"/>
      <c r="AU5144" s="23"/>
      <c r="AV5144" s="23"/>
      <c r="AW5144" s="23"/>
      <c r="AX5144" s="23"/>
      <c r="AY5144" s="23"/>
      <c r="AZ5144" s="23"/>
      <c r="BA5144" s="23"/>
      <c r="BB5144" s="23"/>
      <c r="BC5144" s="23"/>
      <c r="BD5144" s="23"/>
      <c r="BE5144" s="23"/>
      <c r="BF5144" s="23"/>
    </row>
    <row r="5145" spans="40:58">
      <c r="AN5145" s="23"/>
      <c r="AO5145" s="23"/>
      <c r="AP5145" s="23"/>
      <c r="AQ5145" s="23"/>
      <c r="AR5145" s="23"/>
      <c r="AS5145" s="23"/>
      <c r="AT5145" s="23"/>
      <c r="AU5145" s="23"/>
      <c r="AV5145" s="23"/>
      <c r="AW5145" s="23"/>
      <c r="AX5145" s="23"/>
      <c r="AY5145" s="23"/>
      <c r="AZ5145" s="23"/>
      <c r="BA5145" s="23"/>
      <c r="BB5145" s="23"/>
      <c r="BC5145" s="23"/>
      <c r="BD5145" s="23"/>
      <c r="BE5145" s="23"/>
      <c r="BF5145" s="23"/>
    </row>
    <row r="5146" spans="40:58">
      <c r="AN5146" s="23"/>
      <c r="AO5146" s="23"/>
      <c r="AP5146" s="23"/>
      <c r="AQ5146" s="23"/>
      <c r="AR5146" s="23"/>
      <c r="AS5146" s="23"/>
      <c r="AT5146" s="23"/>
      <c r="AU5146" s="23"/>
      <c r="AV5146" s="23"/>
      <c r="AW5146" s="23"/>
      <c r="AX5146" s="23"/>
      <c r="AY5146" s="23"/>
      <c r="AZ5146" s="23"/>
      <c r="BA5146" s="23"/>
      <c r="BB5146" s="23"/>
      <c r="BC5146" s="23"/>
      <c r="BD5146" s="23"/>
      <c r="BE5146" s="23"/>
      <c r="BF5146" s="23"/>
    </row>
    <row r="5147" spans="40:58">
      <c r="AN5147" s="23"/>
      <c r="AO5147" s="23"/>
      <c r="AP5147" s="23"/>
      <c r="AQ5147" s="23"/>
      <c r="AR5147" s="23"/>
      <c r="AS5147" s="23"/>
      <c r="AT5147" s="23"/>
      <c r="AU5147" s="23"/>
      <c r="AV5147" s="23"/>
      <c r="AW5147" s="23"/>
      <c r="AX5147" s="23"/>
      <c r="AY5147" s="23"/>
      <c r="AZ5147" s="23"/>
      <c r="BA5147" s="23"/>
      <c r="BB5147" s="23"/>
      <c r="BC5147" s="23"/>
      <c r="BD5147" s="23"/>
      <c r="BE5147" s="23"/>
      <c r="BF5147" s="23"/>
    </row>
    <row r="5148" spans="40:58">
      <c r="AN5148" s="23"/>
      <c r="AO5148" s="23"/>
      <c r="AP5148" s="23"/>
      <c r="AQ5148" s="23"/>
      <c r="AR5148" s="23"/>
      <c r="AS5148" s="23"/>
      <c r="AT5148" s="23"/>
      <c r="AU5148" s="23"/>
      <c r="AV5148" s="23"/>
      <c r="AW5148" s="23"/>
      <c r="AX5148" s="23"/>
      <c r="AY5148" s="23"/>
      <c r="AZ5148" s="23"/>
      <c r="BA5148" s="23"/>
      <c r="BB5148" s="23"/>
      <c r="BC5148" s="23"/>
      <c r="BD5148" s="23"/>
      <c r="BE5148" s="23"/>
      <c r="BF5148" s="23"/>
    </row>
    <row r="5149" spans="40:58">
      <c r="AN5149" s="23"/>
      <c r="AO5149" s="23"/>
      <c r="AP5149" s="23"/>
      <c r="AQ5149" s="23"/>
      <c r="AR5149" s="23"/>
      <c r="AS5149" s="23"/>
      <c r="AT5149" s="23"/>
      <c r="AU5149" s="23"/>
      <c r="AV5149" s="23"/>
      <c r="AW5149" s="23"/>
      <c r="AX5149" s="23"/>
      <c r="AY5149" s="23"/>
      <c r="AZ5149" s="23"/>
      <c r="BA5149" s="23"/>
      <c r="BB5149" s="23"/>
      <c r="BC5149" s="23"/>
      <c r="BD5149" s="23"/>
      <c r="BE5149" s="23"/>
      <c r="BF5149" s="23"/>
    </row>
    <row r="5150" spans="40:58">
      <c r="AN5150" s="23"/>
      <c r="AO5150" s="23"/>
      <c r="AP5150" s="23"/>
      <c r="AQ5150" s="23"/>
      <c r="AR5150" s="23"/>
      <c r="AS5150" s="23"/>
      <c r="AT5150" s="23"/>
      <c r="AU5150" s="23"/>
      <c r="AV5150" s="23"/>
      <c r="AW5150" s="23"/>
      <c r="AX5150" s="23"/>
      <c r="AY5150" s="23"/>
      <c r="AZ5150" s="23"/>
      <c r="BA5150" s="23"/>
      <c r="BB5150" s="23"/>
      <c r="BC5150" s="23"/>
      <c r="BD5150" s="23"/>
      <c r="BE5150" s="23"/>
      <c r="BF5150" s="23"/>
    </row>
    <row r="5151" spans="40:58">
      <c r="AN5151" s="23"/>
      <c r="AO5151" s="23"/>
      <c r="AP5151" s="23"/>
      <c r="AQ5151" s="23"/>
      <c r="AR5151" s="23"/>
      <c r="AS5151" s="23"/>
      <c r="AT5151" s="23"/>
      <c r="AU5151" s="23"/>
      <c r="AV5151" s="23"/>
      <c r="AW5151" s="23"/>
      <c r="AX5151" s="23"/>
      <c r="AY5151" s="23"/>
      <c r="AZ5151" s="23"/>
      <c r="BA5151" s="23"/>
      <c r="BB5151" s="23"/>
      <c r="BC5151" s="23"/>
      <c r="BD5151" s="23"/>
      <c r="BE5151" s="23"/>
      <c r="BF5151" s="23"/>
    </row>
    <row r="5152" spans="40:58">
      <c r="AN5152" s="23"/>
      <c r="AO5152" s="23"/>
      <c r="AP5152" s="23"/>
      <c r="AQ5152" s="23"/>
      <c r="AR5152" s="23"/>
      <c r="AS5152" s="23"/>
      <c r="AT5152" s="23"/>
      <c r="AU5152" s="23"/>
      <c r="AV5152" s="23"/>
      <c r="AW5152" s="23"/>
      <c r="AX5152" s="23"/>
      <c r="AY5152" s="23"/>
      <c r="AZ5152" s="23"/>
      <c r="BA5152" s="23"/>
      <c r="BB5152" s="23"/>
      <c r="BC5152" s="23"/>
      <c r="BD5152" s="23"/>
      <c r="BE5152" s="23"/>
      <c r="BF5152" s="23"/>
    </row>
    <row r="5153" spans="40:58">
      <c r="AN5153" s="23"/>
      <c r="AO5153" s="23"/>
      <c r="AP5153" s="23"/>
      <c r="AQ5153" s="23"/>
      <c r="AR5153" s="23"/>
      <c r="AS5153" s="23"/>
      <c r="AT5153" s="23"/>
      <c r="AU5153" s="23"/>
      <c r="AV5153" s="23"/>
      <c r="AW5153" s="23"/>
      <c r="AX5153" s="23"/>
      <c r="AY5153" s="23"/>
      <c r="AZ5153" s="23"/>
      <c r="BA5153" s="23"/>
      <c r="BB5153" s="23"/>
      <c r="BC5153" s="23"/>
      <c r="BD5153" s="23"/>
      <c r="BE5153" s="23"/>
      <c r="BF5153" s="23"/>
    </row>
    <row r="5154" spans="40:58">
      <c r="AN5154" s="23"/>
      <c r="AO5154" s="23"/>
      <c r="AP5154" s="23"/>
      <c r="AQ5154" s="23"/>
      <c r="AR5154" s="23"/>
      <c r="AS5154" s="23"/>
      <c r="AT5154" s="23"/>
      <c r="AU5154" s="23"/>
      <c r="AV5154" s="23"/>
      <c r="AW5154" s="23"/>
      <c r="AX5154" s="23"/>
      <c r="AY5154" s="23"/>
      <c r="AZ5154" s="23"/>
      <c r="BA5154" s="23"/>
      <c r="BB5154" s="23"/>
      <c r="BC5154" s="23"/>
      <c r="BD5154" s="23"/>
      <c r="BE5154" s="23"/>
      <c r="BF5154" s="23"/>
    </row>
    <row r="5155" spans="40:58">
      <c r="AN5155" s="23"/>
      <c r="AO5155" s="23"/>
      <c r="AP5155" s="23"/>
      <c r="AQ5155" s="23"/>
      <c r="AR5155" s="23"/>
      <c r="AS5155" s="23"/>
      <c r="AT5155" s="23"/>
      <c r="AU5155" s="23"/>
      <c r="AV5155" s="23"/>
      <c r="AW5155" s="23"/>
      <c r="AX5155" s="23"/>
      <c r="AY5155" s="23"/>
      <c r="AZ5155" s="23"/>
      <c r="BA5155" s="23"/>
      <c r="BB5155" s="23"/>
      <c r="BC5155" s="23"/>
      <c r="BD5155" s="23"/>
      <c r="BE5155" s="23"/>
      <c r="BF5155" s="23"/>
    </row>
    <row r="5156" spans="40:58">
      <c r="AN5156" s="23"/>
      <c r="AO5156" s="23"/>
      <c r="AP5156" s="23"/>
      <c r="AQ5156" s="23"/>
      <c r="AR5156" s="23"/>
      <c r="AS5156" s="23"/>
      <c r="AT5156" s="23"/>
      <c r="AU5156" s="23"/>
      <c r="AV5156" s="23"/>
      <c r="AW5156" s="23"/>
      <c r="AX5156" s="23"/>
      <c r="AY5156" s="23"/>
      <c r="AZ5156" s="23"/>
      <c r="BA5156" s="23"/>
      <c r="BB5156" s="23"/>
      <c r="BC5156" s="23"/>
      <c r="BD5156" s="23"/>
      <c r="BE5156" s="23"/>
      <c r="BF5156" s="23"/>
    </row>
    <row r="5157" spans="40:58">
      <c r="AN5157" s="23"/>
      <c r="AO5157" s="23"/>
      <c r="AP5157" s="23"/>
      <c r="AQ5157" s="23"/>
      <c r="AR5157" s="23"/>
      <c r="AS5157" s="23"/>
      <c r="AT5157" s="23"/>
      <c r="AU5157" s="23"/>
      <c r="AV5157" s="23"/>
      <c r="AW5157" s="23"/>
      <c r="AX5157" s="23"/>
      <c r="AY5157" s="23"/>
      <c r="AZ5157" s="23"/>
      <c r="BA5157" s="23"/>
      <c r="BB5157" s="23"/>
      <c r="BC5157" s="23"/>
      <c r="BD5157" s="23"/>
      <c r="BE5157" s="23"/>
      <c r="BF5157" s="23"/>
    </row>
    <row r="5158" spans="40:58">
      <c r="AN5158" s="23"/>
      <c r="AO5158" s="23"/>
      <c r="AP5158" s="23"/>
      <c r="AQ5158" s="23"/>
      <c r="AR5158" s="23"/>
      <c r="AS5158" s="23"/>
      <c r="AT5158" s="23"/>
      <c r="AU5158" s="23"/>
      <c r="AV5158" s="23"/>
      <c r="AW5158" s="23"/>
      <c r="AX5158" s="23"/>
      <c r="AY5158" s="23"/>
      <c r="AZ5158" s="23"/>
      <c r="BA5158" s="23"/>
      <c r="BB5158" s="23"/>
      <c r="BC5158" s="23"/>
      <c r="BD5158" s="23"/>
      <c r="BE5158" s="23"/>
      <c r="BF5158" s="23"/>
    </row>
    <row r="5159" spans="40:58">
      <c r="AN5159" s="23"/>
      <c r="AO5159" s="23"/>
      <c r="AP5159" s="23"/>
      <c r="AQ5159" s="23"/>
      <c r="AR5159" s="23"/>
      <c r="AS5159" s="23"/>
      <c r="AT5159" s="23"/>
      <c r="AU5159" s="23"/>
      <c r="AV5159" s="23"/>
      <c r="AW5159" s="23"/>
      <c r="AX5159" s="23"/>
      <c r="AY5159" s="23"/>
      <c r="AZ5159" s="23"/>
      <c r="BA5159" s="23"/>
      <c r="BB5159" s="23"/>
      <c r="BC5159" s="23"/>
      <c r="BD5159" s="23"/>
      <c r="BE5159" s="23"/>
      <c r="BF5159" s="23"/>
    </row>
    <row r="5160" spans="40:58">
      <c r="AN5160" s="23"/>
      <c r="AO5160" s="23"/>
      <c r="AP5160" s="23"/>
      <c r="AQ5160" s="23"/>
      <c r="AR5160" s="23"/>
      <c r="AS5160" s="23"/>
      <c r="AT5160" s="23"/>
      <c r="AU5160" s="23"/>
      <c r="AV5160" s="23"/>
      <c r="AW5160" s="23"/>
      <c r="AX5160" s="23"/>
      <c r="AY5160" s="23"/>
      <c r="AZ5160" s="23"/>
      <c r="BA5160" s="23"/>
      <c r="BB5160" s="23"/>
      <c r="BC5160" s="23"/>
      <c r="BD5160" s="23"/>
      <c r="BE5160" s="23"/>
      <c r="BF5160" s="23"/>
    </row>
    <row r="5161" spans="40:58">
      <c r="AN5161" s="23"/>
      <c r="AO5161" s="23"/>
      <c r="AP5161" s="23"/>
      <c r="AQ5161" s="23"/>
      <c r="AR5161" s="23"/>
      <c r="AS5161" s="23"/>
      <c r="AT5161" s="23"/>
      <c r="AU5161" s="23"/>
      <c r="AV5161" s="23"/>
      <c r="AW5161" s="23"/>
      <c r="AX5161" s="23"/>
      <c r="AY5161" s="23"/>
      <c r="AZ5161" s="23"/>
      <c r="BA5161" s="23"/>
      <c r="BB5161" s="23"/>
      <c r="BC5161" s="23"/>
      <c r="BD5161" s="23"/>
      <c r="BE5161" s="23"/>
      <c r="BF5161" s="23"/>
    </row>
    <row r="5162" spans="40:58">
      <c r="AN5162" s="23"/>
      <c r="AO5162" s="23"/>
      <c r="AP5162" s="23"/>
      <c r="AQ5162" s="23"/>
      <c r="AR5162" s="23"/>
      <c r="AS5162" s="23"/>
      <c r="AT5162" s="23"/>
      <c r="AU5162" s="23"/>
      <c r="AV5162" s="23"/>
      <c r="AW5162" s="23"/>
      <c r="AX5162" s="23"/>
      <c r="AY5162" s="23"/>
      <c r="AZ5162" s="23"/>
      <c r="BA5162" s="23"/>
      <c r="BB5162" s="23"/>
      <c r="BC5162" s="23"/>
      <c r="BD5162" s="23"/>
      <c r="BE5162" s="23"/>
      <c r="BF5162" s="23"/>
    </row>
    <row r="5163" spans="40:58">
      <c r="AN5163" s="23"/>
      <c r="AO5163" s="23"/>
      <c r="AP5163" s="23"/>
      <c r="AQ5163" s="23"/>
      <c r="AR5163" s="23"/>
      <c r="AS5163" s="23"/>
      <c r="AT5163" s="23"/>
      <c r="AU5163" s="23"/>
      <c r="AV5163" s="23"/>
      <c r="AW5163" s="23"/>
      <c r="AX5163" s="23"/>
      <c r="AY5163" s="23"/>
      <c r="AZ5163" s="23"/>
      <c r="BA5163" s="23"/>
      <c r="BB5163" s="23"/>
      <c r="BC5163" s="23"/>
      <c r="BD5163" s="23"/>
      <c r="BE5163" s="23"/>
      <c r="BF5163" s="23"/>
    </row>
    <row r="5164" spans="40:58">
      <c r="AN5164" s="23"/>
      <c r="AO5164" s="23"/>
      <c r="AP5164" s="23"/>
      <c r="AQ5164" s="23"/>
      <c r="AR5164" s="23"/>
      <c r="AS5164" s="23"/>
      <c r="AT5164" s="23"/>
      <c r="AU5164" s="23"/>
      <c r="AV5164" s="23"/>
      <c r="AW5164" s="23"/>
      <c r="AX5164" s="23"/>
      <c r="AY5164" s="23"/>
      <c r="AZ5164" s="23"/>
      <c r="BA5164" s="23"/>
      <c r="BB5164" s="23"/>
      <c r="BC5164" s="23"/>
      <c r="BD5164" s="23"/>
      <c r="BE5164" s="23"/>
      <c r="BF5164" s="23"/>
    </row>
    <row r="5165" spans="40:58">
      <c r="AN5165" s="23"/>
      <c r="AO5165" s="23"/>
      <c r="AP5165" s="23"/>
      <c r="AQ5165" s="23"/>
      <c r="AR5165" s="23"/>
      <c r="AS5165" s="23"/>
      <c r="AT5165" s="23"/>
      <c r="AU5165" s="23"/>
      <c r="AV5165" s="23"/>
      <c r="AW5165" s="23"/>
      <c r="AX5165" s="23"/>
      <c r="AY5165" s="23"/>
      <c r="AZ5165" s="23"/>
      <c r="BA5165" s="23"/>
      <c r="BB5165" s="23"/>
      <c r="BC5165" s="23"/>
      <c r="BD5165" s="23"/>
      <c r="BE5165" s="23"/>
      <c r="BF5165" s="23"/>
    </row>
    <row r="5166" spans="40:58">
      <c r="AN5166" s="23"/>
      <c r="AO5166" s="23"/>
      <c r="AP5166" s="23"/>
      <c r="AQ5166" s="23"/>
      <c r="AR5166" s="23"/>
      <c r="AS5166" s="23"/>
      <c r="AT5166" s="23"/>
      <c r="AU5166" s="23"/>
      <c r="AV5166" s="23"/>
      <c r="AW5166" s="23"/>
      <c r="AX5166" s="23"/>
      <c r="AY5166" s="23"/>
      <c r="AZ5166" s="23"/>
      <c r="BA5166" s="23"/>
      <c r="BB5166" s="23"/>
      <c r="BC5166" s="23"/>
      <c r="BD5166" s="23"/>
      <c r="BE5166" s="23"/>
      <c r="BF5166" s="23"/>
    </row>
    <row r="5167" spans="40:58">
      <c r="AN5167" s="23"/>
      <c r="AO5167" s="23"/>
      <c r="AP5167" s="23"/>
      <c r="AQ5167" s="23"/>
      <c r="AR5167" s="23"/>
      <c r="AS5167" s="23"/>
      <c r="AT5167" s="23"/>
      <c r="AU5167" s="23"/>
      <c r="AV5167" s="23"/>
      <c r="AW5167" s="23"/>
      <c r="AX5167" s="23"/>
      <c r="AY5167" s="23"/>
      <c r="AZ5167" s="23"/>
      <c r="BA5167" s="23"/>
      <c r="BB5167" s="23"/>
      <c r="BC5167" s="23"/>
      <c r="BD5167" s="23"/>
      <c r="BE5167" s="23"/>
      <c r="BF5167" s="23"/>
    </row>
    <row r="5168" spans="40:58">
      <c r="AN5168" s="23"/>
      <c r="AO5168" s="23"/>
      <c r="AP5168" s="23"/>
      <c r="AQ5168" s="23"/>
      <c r="AR5168" s="23"/>
      <c r="AS5168" s="23"/>
      <c r="AT5168" s="23"/>
      <c r="AU5168" s="23"/>
      <c r="AV5168" s="23"/>
      <c r="AW5168" s="23"/>
      <c r="AX5168" s="23"/>
      <c r="AY5168" s="23"/>
      <c r="AZ5168" s="23"/>
      <c r="BA5168" s="23"/>
      <c r="BB5168" s="23"/>
      <c r="BC5168" s="23"/>
      <c r="BD5168" s="23"/>
      <c r="BE5168" s="23"/>
      <c r="BF5168" s="23"/>
    </row>
    <row r="5169" spans="40:58">
      <c r="AN5169" s="23"/>
      <c r="AO5169" s="23"/>
      <c r="AP5169" s="23"/>
      <c r="AQ5169" s="23"/>
      <c r="AR5169" s="23"/>
      <c r="AS5169" s="23"/>
      <c r="AT5169" s="23"/>
      <c r="AU5169" s="23"/>
      <c r="AV5169" s="23"/>
      <c r="AW5169" s="23"/>
      <c r="AX5169" s="23"/>
      <c r="AY5169" s="23"/>
      <c r="AZ5169" s="23"/>
      <c r="BA5169" s="23"/>
      <c r="BB5169" s="23"/>
      <c r="BC5169" s="23"/>
      <c r="BD5169" s="23"/>
      <c r="BE5169" s="23"/>
      <c r="BF5169" s="23"/>
    </row>
    <row r="5170" spans="40:58">
      <c r="AN5170" s="23"/>
      <c r="AO5170" s="23"/>
      <c r="AP5170" s="23"/>
      <c r="AQ5170" s="23"/>
      <c r="AR5170" s="23"/>
      <c r="AS5170" s="23"/>
      <c r="AT5170" s="23"/>
      <c r="AU5170" s="23"/>
      <c r="AV5170" s="23"/>
      <c r="AW5170" s="23"/>
      <c r="AX5170" s="23"/>
      <c r="AY5170" s="23"/>
      <c r="AZ5170" s="23"/>
      <c r="BA5170" s="23"/>
      <c r="BB5170" s="23"/>
      <c r="BC5170" s="23"/>
      <c r="BD5170" s="23"/>
      <c r="BE5170" s="23"/>
      <c r="BF5170" s="23"/>
    </row>
    <row r="5171" spans="40:58">
      <c r="AN5171" s="23"/>
      <c r="AO5171" s="23"/>
      <c r="AP5171" s="23"/>
      <c r="AQ5171" s="23"/>
      <c r="AR5171" s="23"/>
      <c r="AS5171" s="23"/>
      <c r="AT5171" s="23"/>
      <c r="AU5171" s="23"/>
      <c r="AV5171" s="23"/>
      <c r="AW5171" s="23"/>
      <c r="AX5171" s="23"/>
      <c r="AY5171" s="23"/>
      <c r="AZ5171" s="23"/>
      <c r="BA5171" s="23"/>
      <c r="BB5171" s="23"/>
      <c r="BC5171" s="23"/>
      <c r="BD5171" s="23"/>
      <c r="BE5171" s="23"/>
      <c r="BF5171" s="23"/>
    </row>
    <row r="5172" spans="40:58">
      <c r="AN5172" s="23"/>
      <c r="AO5172" s="23"/>
      <c r="AP5172" s="23"/>
      <c r="AQ5172" s="23"/>
      <c r="AR5172" s="23"/>
      <c r="AS5172" s="23"/>
      <c r="AT5172" s="23"/>
      <c r="AU5172" s="23"/>
      <c r="AV5172" s="23"/>
      <c r="AW5172" s="23"/>
      <c r="AX5172" s="23"/>
      <c r="AY5172" s="23"/>
      <c r="AZ5172" s="23"/>
      <c r="BA5172" s="23"/>
      <c r="BB5172" s="23"/>
      <c r="BC5172" s="23"/>
      <c r="BD5172" s="23"/>
      <c r="BE5172" s="23"/>
      <c r="BF5172" s="23"/>
    </row>
    <row r="5173" spans="40:58">
      <c r="AN5173" s="23"/>
      <c r="AO5173" s="23"/>
      <c r="AP5173" s="23"/>
      <c r="AQ5173" s="23"/>
      <c r="AR5173" s="23"/>
      <c r="AS5173" s="23"/>
      <c r="AT5173" s="23"/>
      <c r="AU5173" s="23"/>
      <c r="AV5173" s="23"/>
      <c r="AW5173" s="23"/>
      <c r="AX5173" s="23"/>
      <c r="AY5173" s="23"/>
      <c r="AZ5173" s="23"/>
      <c r="BA5173" s="23"/>
      <c r="BB5173" s="23"/>
      <c r="BC5173" s="23"/>
      <c r="BD5173" s="23"/>
      <c r="BE5173" s="23"/>
      <c r="BF5173" s="23"/>
    </row>
    <row r="5174" spans="40:58">
      <c r="AN5174" s="23"/>
      <c r="AO5174" s="23"/>
      <c r="AP5174" s="23"/>
      <c r="AQ5174" s="23"/>
      <c r="AR5174" s="23"/>
      <c r="AS5174" s="23"/>
      <c r="AT5174" s="23"/>
      <c r="AU5174" s="23"/>
      <c r="AV5174" s="23"/>
      <c r="AW5174" s="23"/>
      <c r="AX5174" s="23"/>
      <c r="AY5174" s="23"/>
      <c r="AZ5174" s="23"/>
      <c r="BA5174" s="23"/>
      <c r="BB5174" s="23"/>
      <c r="BC5174" s="23"/>
      <c r="BD5174" s="23"/>
      <c r="BE5174" s="23"/>
      <c r="BF5174" s="23"/>
    </row>
    <row r="5175" spans="40:58">
      <c r="AN5175" s="23"/>
      <c r="AO5175" s="23"/>
      <c r="AP5175" s="23"/>
      <c r="AQ5175" s="23"/>
      <c r="AR5175" s="23"/>
      <c r="AS5175" s="23"/>
      <c r="AT5175" s="23"/>
      <c r="AU5175" s="23"/>
      <c r="AV5175" s="23"/>
      <c r="AW5175" s="23"/>
      <c r="AX5175" s="23"/>
      <c r="AY5175" s="23"/>
      <c r="AZ5175" s="23"/>
      <c r="BA5175" s="23"/>
      <c r="BB5175" s="23"/>
      <c r="BC5175" s="23"/>
      <c r="BD5175" s="23"/>
      <c r="BE5175" s="23"/>
      <c r="BF5175" s="23"/>
    </row>
    <row r="5176" spans="40:58">
      <c r="AN5176" s="23"/>
      <c r="AO5176" s="23"/>
      <c r="AP5176" s="23"/>
      <c r="AQ5176" s="23"/>
      <c r="AR5176" s="23"/>
      <c r="AS5176" s="23"/>
      <c r="AT5176" s="23"/>
      <c r="AU5176" s="23"/>
      <c r="AV5176" s="23"/>
      <c r="AW5176" s="23"/>
      <c r="AX5176" s="23"/>
      <c r="AY5176" s="23"/>
      <c r="AZ5176" s="23"/>
      <c r="BA5176" s="23"/>
      <c r="BB5176" s="23"/>
      <c r="BC5176" s="23"/>
      <c r="BD5176" s="23"/>
      <c r="BE5176" s="23"/>
      <c r="BF5176" s="23"/>
    </row>
    <row r="5177" spans="40:58">
      <c r="AN5177" s="23"/>
      <c r="AO5177" s="23"/>
      <c r="AP5177" s="23"/>
      <c r="AQ5177" s="23"/>
      <c r="AR5177" s="23"/>
      <c r="AS5177" s="23"/>
      <c r="AT5177" s="23"/>
      <c r="AU5177" s="23"/>
      <c r="AV5177" s="23"/>
      <c r="AW5177" s="23"/>
      <c r="AX5177" s="23"/>
      <c r="AY5177" s="23"/>
      <c r="AZ5177" s="23"/>
      <c r="BA5177" s="23"/>
      <c r="BB5177" s="23"/>
      <c r="BC5177" s="23"/>
      <c r="BD5177" s="23"/>
      <c r="BE5177" s="23"/>
      <c r="BF5177" s="23"/>
    </row>
    <row r="5178" spans="40:58">
      <c r="AN5178" s="23"/>
      <c r="AO5178" s="23"/>
      <c r="AP5178" s="23"/>
      <c r="AQ5178" s="23"/>
      <c r="AR5178" s="23"/>
      <c r="AS5178" s="23"/>
      <c r="AT5178" s="23"/>
      <c r="AU5178" s="23"/>
      <c r="AV5178" s="23"/>
      <c r="AW5178" s="23"/>
      <c r="AX5178" s="23"/>
      <c r="AY5178" s="23"/>
      <c r="AZ5178" s="23"/>
      <c r="BA5178" s="23"/>
      <c r="BB5178" s="23"/>
      <c r="BC5178" s="23"/>
      <c r="BD5178" s="23"/>
      <c r="BE5178" s="23"/>
      <c r="BF5178" s="23"/>
    </row>
    <row r="5179" spans="40:58">
      <c r="AN5179" s="23"/>
      <c r="AO5179" s="23"/>
      <c r="AP5179" s="23"/>
      <c r="AQ5179" s="23"/>
      <c r="AR5179" s="23"/>
      <c r="AS5179" s="23"/>
      <c r="AT5179" s="23"/>
      <c r="AU5179" s="23"/>
      <c r="AV5179" s="23"/>
      <c r="AW5179" s="23"/>
      <c r="AX5179" s="23"/>
      <c r="AY5179" s="23"/>
      <c r="AZ5179" s="23"/>
      <c r="BA5179" s="23"/>
      <c r="BB5179" s="23"/>
      <c r="BC5179" s="23"/>
      <c r="BD5179" s="23"/>
      <c r="BE5179" s="23"/>
      <c r="BF5179" s="23"/>
    </row>
    <row r="5180" spans="40:58">
      <c r="AN5180" s="23"/>
      <c r="AO5180" s="23"/>
      <c r="AP5180" s="23"/>
      <c r="AQ5180" s="23"/>
      <c r="AR5180" s="23"/>
      <c r="AS5180" s="23"/>
      <c r="AT5180" s="23"/>
      <c r="AU5180" s="23"/>
      <c r="AV5180" s="23"/>
      <c r="AW5180" s="23"/>
      <c r="AX5180" s="23"/>
      <c r="AY5180" s="23"/>
      <c r="AZ5180" s="23"/>
      <c r="BA5180" s="23"/>
      <c r="BB5180" s="23"/>
      <c r="BC5180" s="23"/>
      <c r="BD5180" s="23"/>
      <c r="BE5180" s="23"/>
      <c r="BF5180" s="23"/>
    </row>
    <row r="5181" spans="40:58">
      <c r="AN5181" s="23"/>
      <c r="AO5181" s="23"/>
      <c r="AP5181" s="23"/>
      <c r="AQ5181" s="23"/>
      <c r="AR5181" s="23"/>
      <c r="AS5181" s="23"/>
      <c r="AT5181" s="23"/>
      <c r="AU5181" s="23"/>
      <c r="AV5181" s="23"/>
      <c r="AW5181" s="23"/>
      <c r="AX5181" s="23"/>
      <c r="AY5181" s="23"/>
      <c r="AZ5181" s="23"/>
      <c r="BA5181" s="23"/>
      <c r="BB5181" s="23"/>
      <c r="BC5181" s="23"/>
      <c r="BD5181" s="23"/>
      <c r="BE5181" s="23"/>
      <c r="BF5181" s="23"/>
    </row>
    <row r="5182" spans="40:58">
      <c r="AN5182" s="23"/>
      <c r="AO5182" s="23"/>
      <c r="AP5182" s="23"/>
      <c r="AQ5182" s="23"/>
      <c r="AR5182" s="23"/>
      <c r="AS5182" s="23"/>
      <c r="AT5182" s="23"/>
      <c r="AU5182" s="23"/>
      <c r="AV5182" s="23"/>
      <c r="AW5182" s="23"/>
      <c r="AX5182" s="23"/>
      <c r="AY5182" s="23"/>
      <c r="AZ5182" s="23"/>
      <c r="BA5182" s="23"/>
      <c r="BB5182" s="23"/>
      <c r="BC5182" s="23"/>
      <c r="BD5182" s="23"/>
      <c r="BE5182" s="23"/>
      <c r="BF5182" s="23"/>
    </row>
    <row r="5183" spans="40:58">
      <c r="AN5183" s="23"/>
      <c r="AO5183" s="23"/>
      <c r="AP5183" s="23"/>
      <c r="AQ5183" s="23"/>
      <c r="AR5183" s="23"/>
      <c r="AS5183" s="23"/>
      <c r="AT5183" s="23"/>
      <c r="AU5183" s="23"/>
      <c r="AV5183" s="23"/>
      <c r="AW5183" s="23"/>
      <c r="AX5183" s="23"/>
      <c r="AY5183" s="23"/>
      <c r="AZ5183" s="23"/>
      <c r="BA5183" s="23"/>
      <c r="BB5183" s="23"/>
      <c r="BC5183" s="23"/>
      <c r="BD5183" s="23"/>
      <c r="BE5183" s="23"/>
      <c r="BF5183" s="23"/>
    </row>
    <row r="5184" spans="40:58">
      <c r="AN5184" s="23"/>
      <c r="AO5184" s="23"/>
      <c r="AP5184" s="23"/>
      <c r="AQ5184" s="23"/>
      <c r="AR5184" s="23"/>
      <c r="AS5184" s="23"/>
      <c r="AT5184" s="23"/>
      <c r="AU5184" s="23"/>
      <c r="AV5184" s="23"/>
      <c r="AW5184" s="23"/>
      <c r="AX5184" s="23"/>
      <c r="AY5184" s="23"/>
      <c r="AZ5184" s="23"/>
      <c r="BA5184" s="23"/>
      <c r="BB5184" s="23"/>
      <c r="BC5184" s="23"/>
      <c r="BD5184" s="23"/>
      <c r="BE5184" s="23"/>
      <c r="BF5184" s="23"/>
    </row>
    <row r="5185" spans="40:58">
      <c r="AN5185" s="23"/>
      <c r="AO5185" s="23"/>
      <c r="AP5185" s="23"/>
      <c r="AQ5185" s="23"/>
      <c r="AR5185" s="23"/>
      <c r="AS5185" s="23"/>
      <c r="AT5185" s="23"/>
      <c r="AU5185" s="23"/>
      <c r="AV5185" s="23"/>
      <c r="AW5185" s="23"/>
      <c r="AX5185" s="23"/>
      <c r="AY5185" s="23"/>
      <c r="AZ5185" s="23"/>
      <c r="BA5185" s="23"/>
      <c r="BB5185" s="23"/>
      <c r="BC5185" s="23"/>
      <c r="BD5185" s="23"/>
      <c r="BE5185" s="23"/>
      <c r="BF5185" s="23"/>
    </row>
    <row r="5186" spans="40:58">
      <c r="AN5186" s="23"/>
      <c r="AO5186" s="23"/>
      <c r="AP5186" s="23"/>
      <c r="AQ5186" s="23"/>
      <c r="AR5186" s="23"/>
      <c r="AS5186" s="23"/>
      <c r="AT5186" s="23"/>
      <c r="AU5186" s="23"/>
      <c r="AV5186" s="23"/>
      <c r="AW5186" s="23"/>
      <c r="AX5186" s="23"/>
      <c r="AY5186" s="23"/>
      <c r="AZ5186" s="23"/>
      <c r="BA5186" s="23"/>
      <c r="BB5186" s="23"/>
      <c r="BC5186" s="23"/>
      <c r="BD5186" s="23"/>
      <c r="BE5186" s="23"/>
      <c r="BF5186" s="23"/>
    </row>
    <row r="5187" spans="40:58">
      <c r="AN5187" s="23"/>
      <c r="AO5187" s="23"/>
      <c r="AP5187" s="23"/>
      <c r="AQ5187" s="23"/>
      <c r="AR5187" s="23"/>
      <c r="AS5187" s="23"/>
      <c r="AT5187" s="23"/>
      <c r="AU5187" s="23"/>
      <c r="AV5187" s="23"/>
      <c r="AW5187" s="23"/>
      <c r="AX5187" s="23"/>
      <c r="AY5187" s="23"/>
      <c r="AZ5187" s="23"/>
      <c r="BA5187" s="23"/>
      <c r="BB5187" s="23"/>
      <c r="BC5187" s="23"/>
      <c r="BD5187" s="23"/>
      <c r="BE5187" s="23"/>
      <c r="BF5187" s="23"/>
    </row>
    <row r="5188" spans="40:58">
      <c r="AN5188" s="23"/>
      <c r="AO5188" s="23"/>
      <c r="AP5188" s="23"/>
      <c r="AQ5188" s="23"/>
      <c r="AR5188" s="23"/>
      <c r="AS5188" s="23"/>
      <c r="AT5188" s="23"/>
      <c r="AU5188" s="23"/>
      <c r="AV5188" s="23"/>
      <c r="AW5188" s="23"/>
      <c r="AX5188" s="23"/>
      <c r="AY5188" s="23"/>
      <c r="AZ5188" s="23"/>
      <c r="BA5188" s="23"/>
      <c r="BB5188" s="23"/>
      <c r="BC5188" s="23"/>
      <c r="BD5188" s="23"/>
      <c r="BE5188" s="23"/>
      <c r="BF5188" s="23"/>
    </row>
    <row r="5189" spans="40:58">
      <c r="AN5189" s="23"/>
      <c r="AO5189" s="23"/>
      <c r="AP5189" s="23"/>
      <c r="AQ5189" s="23"/>
      <c r="AR5189" s="23"/>
      <c r="AS5189" s="23"/>
      <c r="AT5189" s="23"/>
      <c r="AU5189" s="23"/>
      <c r="AV5189" s="23"/>
      <c r="AW5189" s="23"/>
      <c r="AX5189" s="23"/>
      <c r="AY5189" s="23"/>
      <c r="AZ5189" s="23"/>
      <c r="BA5189" s="23"/>
      <c r="BB5189" s="23"/>
      <c r="BC5189" s="23"/>
      <c r="BD5189" s="23"/>
      <c r="BE5189" s="23"/>
      <c r="BF5189" s="23"/>
    </row>
    <row r="5190" spans="40:58">
      <c r="AN5190" s="23"/>
      <c r="AO5190" s="23"/>
      <c r="AP5190" s="23"/>
      <c r="AQ5190" s="23"/>
      <c r="AR5190" s="23"/>
      <c r="AS5190" s="23"/>
      <c r="AT5190" s="23"/>
      <c r="AU5190" s="23"/>
      <c r="AV5190" s="23"/>
      <c r="AW5190" s="23"/>
      <c r="AX5190" s="23"/>
      <c r="AY5190" s="23"/>
      <c r="AZ5190" s="23"/>
      <c r="BA5190" s="23"/>
      <c r="BB5190" s="23"/>
      <c r="BC5190" s="23"/>
      <c r="BD5190" s="23"/>
      <c r="BE5190" s="23"/>
      <c r="BF5190" s="23"/>
    </row>
    <row r="5191" spans="40:58">
      <c r="AN5191" s="23"/>
      <c r="AO5191" s="23"/>
      <c r="AP5191" s="23"/>
      <c r="AQ5191" s="23"/>
      <c r="AR5191" s="23"/>
      <c r="AS5191" s="23"/>
      <c r="AT5191" s="23"/>
      <c r="AU5191" s="23"/>
      <c r="AV5191" s="23"/>
      <c r="AW5191" s="23"/>
      <c r="AX5191" s="23"/>
      <c r="AY5191" s="23"/>
      <c r="AZ5191" s="23"/>
      <c r="BA5191" s="23"/>
      <c r="BB5191" s="23"/>
      <c r="BC5191" s="23"/>
      <c r="BD5191" s="23"/>
      <c r="BE5191" s="23"/>
      <c r="BF5191" s="23"/>
    </row>
    <row r="5192" spans="40:58">
      <c r="AN5192" s="23"/>
      <c r="AO5192" s="23"/>
      <c r="AP5192" s="23"/>
      <c r="AQ5192" s="23"/>
      <c r="AR5192" s="23"/>
      <c r="AS5192" s="23"/>
      <c r="AT5192" s="23"/>
      <c r="AU5192" s="23"/>
      <c r="AV5192" s="23"/>
      <c r="AW5192" s="23"/>
      <c r="AX5192" s="23"/>
      <c r="AY5192" s="23"/>
      <c r="AZ5192" s="23"/>
      <c r="BA5192" s="23"/>
      <c r="BB5192" s="23"/>
      <c r="BC5192" s="23"/>
      <c r="BD5192" s="23"/>
      <c r="BE5192" s="23"/>
      <c r="BF5192" s="23"/>
    </row>
    <row r="5193" spans="40:58">
      <c r="AN5193" s="23"/>
      <c r="AO5193" s="23"/>
      <c r="AP5193" s="23"/>
      <c r="AQ5193" s="23"/>
      <c r="AR5193" s="23"/>
      <c r="AS5193" s="23"/>
      <c r="AT5193" s="23"/>
      <c r="AU5193" s="23"/>
      <c r="AV5193" s="23"/>
      <c r="AW5193" s="23"/>
      <c r="AX5193" s="23"/>
      <c r="AY5193" s="23"/>
      <c r="AZ5193" s="23"/>
      <c r="BA5193" s="23"/>
      <c r="BB5193" s="23"/>
      <c r="BC5193" s="23"/>
      <c r="BD5193" s="23"/>
      <c r="BE5193" s="23"/>
      <c r="BF5193" s="23"/>
    </row>
    <row r="5194" spans="40:58">
      <c r="AN5194" s="23"/>
      <c r="AO5194" s="23"/>
      <c r="AP5194" s="23"/>
      <c r="AQ5194" s="23"/>
      <c r="AR5194" s="23"/>
      <c r="AS5194" s="23"/>
      <c r="AT5194" s="23"/>
      <c r="AU5194" s="23"/>
      <c r="AV5194" s="23"/>
      <c r="AW5194" s="23"/>
      <c r="AX5194" s="23"/>
      <c r="AY5194" s="23"/>
      <c r="AZ5194" s="23"/>
      <c r="BA5194" s="23"/>
      <c r="BB5194" s="23"/>
      <c r="BC5194" s="23"/>
      <c r="BD5194" s="23"/>
      <c r="BE5194" s="23"/>
      <c r="BF5194" s="23"/>
    </row>
    <row r="5195" spans="40:58">
      <c r="AN5195" s="23"/>
      <c r="AO5195" s="23"/>
      <c r="AP5195" s="23"/>
      <c r="AQ5195" s="23"/>
      <c r="AR5195" s="23"/>
      <c r="AS5195" s="23"/>
      <c r="AT5195" s="23"/>
      <c r="AU5195" s="23"/>
      <c r="AV5195" s="23"/>
      <c r="AW5195" s="23"/>
      <c r="AX5195" s="23"/>
      <c r="AY5195" s="23"/>
      <c r="AZ5195" s="23"/>
      <c r="BA5195" s="23"/>
      <c r="BB5195" s="23"/>
      <c r="BC5195" s="23"/>
      <c r="BD5195" s="23"/>
      <c r="BE5195" s="23"/>
      <c r="BF5195" s="23"/>
    </row>
    <row r="5196" spans="40:58">
      <c r="AN5196" s="23"/>
      <c r="AO5196" s="23"/>
      <c r="AP5196" s="23"/>
      <c r="AQ5196" s="23"/>
      <c r="AR5196" s="23"/>
      <c r="AS5196" s="23"/>
      <c r="AT5196" s="23"/>
      <c r="AU5196" s="23"/>
      <c r="AV5196" s="23"/>
      <c r="AW5196" s="23"/>
      <c r="AX5196" s="23"/>
      <c r="AY5196" s="23"/>
      <c r="AZ5196" s="23"/>
      <c r="BA5196" s="23"/>
      <c r="BB5196" s="23"/>
      <c r="BC5196" s="23"/>
      <c r="BD5196" s="23"/>
      <c r="BE5196" s="23"/>
      <c r="BF5196" s="23"/>
    </row>
    <row r="5197" spans="40:58">
      <c r="AN5197" s="23"/>
      <c r="AO5197" s="23"/>
      <c r="AP5197" s="23"/>
      <c r="AQ5197" s="23"/>
      <c r="AR5197" s="23"/>
      <c r="AS5197" s="23"/>
      <c r="AT5197" s="23"/>
      <c r="AU5197" s="23"/>
      <c r="AV5197" s="23"/>
      <c r="AW5197" s="23"/>
      <c r="AX5197" s="23"/>
      <c r="AY5197" s="23"/>
      <c r="AZ5197" s="23"/>
      <c r="BA5197" s="23"/>
      <c r="BB5197" s="23"/>
      <c r="BC5197" s="23"/>
      <c r="BD5197" s="23"/>
      <c r="BE5197" s="23"/>
      <c r="BF5197" s="23"/>
    </row>
    <row r="5198" spans="40:58">
      <c r="AN5198" s="23"/>
      <c r="AO5198" s="23"/>
      <c r="AP5198" s="23"/>
      <c r="AQ5198" s="23"/>
      <c r="AR5198" s="23"/>
      <c r="AS5198" s="23"/>
      <c r="AT5198" s="23"/>
      <c r="AU5198" s="23"/>
      <c r="AV5198" s="23"/>
      <c r="AW5198" s="23"/>
      <c r="AX5198" s="23"/>
      <c r="AY5198" s="23"/>
      <c r="AZ5198" s="23"/>
      <c r="BA5198" s="23"/>
      <c r="BB5198" s="23"/>
      <c r="BC5198" s="23"/>
      <c r="BD5198" s="23"/>
      <c r="BE5198" s="23"/>
      <c r="BF5198" s="23"/>
    </row>
    <row r="5199" spans="40:58">
      <c r="AN5199" s="23"/>
      <c r="AO5199" s="23"/>
      <c r="AP5199" s="23"/>
      <c r="AQ5199" s="23"/>
      <c r="AR5199" s="23"/>
      <c r="AS5199" s="23"/>
      <c r="AT5199" s="23"/>
      <c r="AU5199" s="23"/>
      <c r="AV5199" s="23"/>
      <c r="AW5199" s="23"/>
      <c r="AX5199" s="23"/>
      <c r="AY5199" s="23"/>
      <c r="AZ5199" s="23"/>
      <c r="BA5199" s="23"/>
      <c r="BB5199" s="23"/>
      <c r="BC5199" s="23"/>
      <c r="BD5199" s="23"/>
      <c r="BE5199" s="23"/>
      <c r="BF5199" s="23"/>
    </row>
    <row r="5200" spans="40:58">
      <c r="AN5200" s="23"/>
      <c r="AO5200" s="23"/>
      <c r="AP5200" s="23"/>
      <c r="AQ5200" s="23"/>
      <c r="AR5200" s="23"/>
      <c r="AS5200" s="23"/>
      <c r="AT5200" s="23"/>
      <c r="AU5200" s="23"/>
      <c r="AV5200" s="23"/>
      <c r="AW5200" s="23"/>
      <c r="AX5200" s="23"/>
      <c r="AY5200" s="23"/>
      <c r="AZ5200" s="23"/>
      <c r="BA5200" s="23"/>
      <c r="BB5200" s="23"/>
      <c r="BC5200" s="23"/>
      <c r="BD5200" s="23"/>
      <c r="BE5200" s="23"/>
      <c r="BF5200" s="23"/>
    </row>
    <row r="5201" spans="40:58">
      <c r="AN5201" s="23"/>
      <c r="AO5201" s="23"/>
      <c r="AP5201" s="23"/>
      <c r="AQ5201" s="23"/>
      <c r="AR5201" s="23"/>
      <c r="AS5201" s="23"/>
      <c r="AT5201" s="23"/>
      <c r="AU5201" s="23"/>
      <c r="AV5201" s="23"/>
      <c r="AW5201" s="23"/>
      <c r="AX5201" s="23"/>
      <c r="AY5201" s="23"/>
      <c r="AZ5201" s="23"/>
      <c r="BA5201" s="23"/>
      <c r="BB5201" s="23"/>
      <c r="BC5201" s="23"/>
      <c r="BD5201" s="23"/>
      <c r="BE5201" s="23"/>
      <c r="BF5201" s="23"/>
    </row>
    <row r="5202" spans="40:58">
      <c r="AN5202" s="23"/>
      <c r="AO5202" s="23"/>
      <c r="AP5202" s="23"/>
      <c r="AQ5202" s="23"/>
      <c r="AR5202" s="23"/>
      <c r="AS5202" s="23"/>
      <c r="AT5202" s="23"/>
      <c r="AU5202" s="23"/>
      <c r="AV5202" s="23"/>
      <c r="AW5202" s="23"/>
      <c r="AX5202" s="23"/>
      <c r="AY5202" s="23"/>
      <c r="AZ5202" s="23"/>
      <c r="BA5202" s="23"/>
      <c r="BB5202" s="23"/>
      <c r="BC5202" s="23"/>
      <c r="BD5202" s="23"/>
      <c r="BE5202" s="23"/>
      <c r="BF5202" s="23"/>
    </row>
    <row r="5203" spans="40:58">
      <c r="AN5203" s="23"/>
      <c r="AO5203" s="23"/>
      <c r="AP5203" s="23"/>
      <c r="AQ5203" s="23"/>
      <c r="AR5203" s="23"/>
      <c r="AS5203" s="23"/>
      <c r="AT5203" s="23"/>
      <c r="AU5203" s="23"/>
      <c r="AV5203" s="23"/>
      <c r="AW5203" s="23"/>
      <c r="AX5203" s="23"/>
      <c r="AY5203" s="23"/>
      <c r="AZ5203" s="23"/>
      <c r="BA5203" s="23"/>
      <c r="BB5203" s="23"/>
      <c r="BC5203" s="23"/>
      <c r="BD5203" s="23"/>
      <c r="BE5203" s="23"/>
      <c r="BF5203" s="23"/>
    </row>
    <row r="5204" spans="40:58">
      <c r="AN5204" s="23"/>
      <c r="AO5204" s="23"/>
      <c r="AP5204" s="23"/>
      <c r="AQ5204" s="23"/>
      <c r="AR5204" s="23"/>
      <c r="AS5204" s="23"/>
      <c r="AT5204" s="23"/>
      <c r="AU5204" s="23"/>
      <c r="AV5204" s="23"/>
      <c r="AW5204" s="23"/>
      <c r="AX5204" s="23"/>
      <c r="AY5204" s="23"/>
      <c r="AZ5204" s="23"/>
      <c r="BA5204" s="23"/>
      <c r="BB5204" s="23"/>
      <c r="BC5204" s="23"/>
      <c r="BD5204" s="23"/>
      <c r="BE5204" s="23"/>
      <c r="BF5204" s="23"/>
    </row>
    <row r="5205" spans="40:58">
      <c r="AN5205" s="23"/>
      <c r="AO5205" s="23"/>
      <c r="AP5205" s="23"/>
      <c r="AQ5205" s="23"/>
      <c r="AR5205" s="23"/>
      <c r="AS5205" s="23"/>
      <c r="AT5205" s="23"/>
      <c r="AU5205" s="23"/>
      <c r="AV5205" s="23"/>
      <c r="AW5205" s="23"/>
      <c r="AX5205" s="23"/>
      <c r="AY5205" s="23"/>
      <c r="AZ5205" s="23"/>
      <c r="BA5205" s="23"/>
      <c r="BB5205" s="23"/>
      <c r="BC5205" s="23"/>
      <c r="BD5205" s="23"/>
      <c r="BE5205" s="23"/>
      <c r="BF5205" s="23"/>
    </row>
    <row r="5206" spans="40:58">
      <c r="AN5206" s="23"/>
      <c r="AO5206" s="23"/>
      <c r="AP5206" s="23"/>
      <c r="AQ5206" s="23"/>
      <c r="AR5206" s="23"/>
      <c r="AS5206" s="23"/>
      <c r="AT5206" s="23"/>
      <c r="AU5206" s="23"/>
      <c r="AV5206" s="23"/>
      <c r="AW5206" s="23"/>
      <c r="AX5206" s="23"/>
      <c r="AY5206" s="23"/>
      <c r="AZ5206" s="23"/>
      <c r="BA5206" s="23"/>
      <c r="BB5206" s="23"/>
      <c r="BC5206" s="23"/>
      <c r="BD5206" s="23"/>
      <c r="BE5206" s="23"/>
      <c r="BF5206" s="23"/>
    </row>
    <row r="5207" spans="40:58">
      <c r="AN5207" s="23"/>
      <c r="AO5207" s="23"/>
      <c r="AP5207" s="23"/>
      <c r="AQ5207" s="23"/>
      <c r="AR5207" s="23"/>
      <c r="AS5207" s="23"/>
      <c r="AT5207" s="23"/>
      <c r="AU5207" s="23"/>
      <c r="AV5207" s="23"/>
      <c r="AW5207" s="23"/>
      <c r="AX5207" s="23"/>
      <c r="AY5207" s="23"/>
      <c r="AZ5207" s="23"/>
      <c r="BA5207" s="23"/>
      <c r="BB5207" s="23"/>
      <c r="BC5207" s="23"/>
      <c r="BD5207" s="23"/>
      <c r="BE5207" s="23"/>
      <c r="BF5207" s="23"/>
    </row>
    <row r="5208" spans="40:58">
      <c r="AN5208" s="23"/>
      <c r="AO5208" s="23"/>
      <c r="AP5208" s="23"/>
      <c r="AQ5208" s="23"/>
      <c r="AR5208" s="23"/>
      <c r="AS5208" s="23"/>
      <c r="AT5208" s="23"/>
      <c r="AU5208" s="23"/>
      <c r="AV5208" s="23"/>
      <c r="AW5208" s="23"/>
      <c r="AX5208" s="23"/>
      <c r="AY5208" s="23"/>
      <c r="AZ5208" s="23"/>
      <c r="BA5208" s="23"/>
      <c r="BB5208" s="23"/>
      <c r="BC5208" s="23"/>
      <c r="BD5208" s="23"/>
      <c r="BE5208" s="23"/>
      <c r="BF5208" s="23"/>
    </row>
    <row r="5209" spans="40:58">
      <c r="AN5209" s="23"/>
      <c r="AO5209" s="23"/>
      <c r="AP5209" s="23"/>
      <c r="AQ5209" s="23"/>
      <c r="AR5209" s="23"/>
      <c r="AS5209" s="23"/>
      <c r="AT5209" s="23"/>
      <c r="AU5209" s="23"/>
      <c r="AV5209" s="23"/>
      <c r="AW5209" s="23"/>
      <c r="AX5209" s="23"/>
      <c r="AY5209" s="23"/>
      <c r="AZ5209" s="23"/>
      <c r="BA5209" s="23"/>
      <c r="BB5209" s="23"/>
      <c r="BC5209" s="23"/>
      <c r="BD5209" s="23"/>
      <c r="BE5209" s="23"/>
      <c r="BF5209" s="23"/>
    </row>
    <row r="5210" spans="40:58">
      <c r="AN5210" s="23"/>
      <c r="AO5210" s="23"/>
      <c r="AP5210" s="23"/>
      <c r="AQ5210" s="23"/>
      <c r="AR5210" s="23"/>
      <c r="AS5210" s="23"/>
      <c r="AT5210" s="23"/>
      <c r="AU5210" s="23"/>
      <c r="AV5210" s="23"/>
      <c r="AW5210" s="23"/>
      <c r="AX5210" s="23"/>
      <c r="AY5210" s="23"/>
      <c r="AZ5210" s="23"/>
      <c r="BA5210" s="23"/>
      <c r="BB5210" s="23"/>
      <c r="BC5210" s="23"/>
      <c r="BD5210" s="23"/>
      <c r="BE5210" s="23"/>
      <c r="BF5210" s="23"/>
    </row>
    <row r="5211" spans="40:58">
      <c r="AN5211" s="23"/>
      <c r="AO5211" s="23"/>
      <c r="AP5211" s="23"/>
      <c r="AQ5211" s="23"/>
      <c r="AR5211" s="23"/>
      <c r="AS5211" s="23"/>
      <c r="AT5211" s="23"/>
      <c r="AU5211" s="23"/>
      <c r="AV5211" s="23"/>
      <c r="AW5211" s="23"/>
      <c r="AX5211" s="23"/>
      <c r="AY5211" s="23"/>
      <c r="AZ5211" s="23"/>
      <c r="BA5211" s="23"/>
      <c r="BB5211" s="23"/>
      <c r="BC5211" s="23"/>
      <c r="BD5211" s="23"/>
      <c r="BE5211" s="23"/>
      <c r="BF5211" s="23"/>
    </row>
    <row r="5212" spans="40:58">
      <c r="AN5212" s="23"/>
      <c r="AO5212" s="23"/>
      <c r="AP5212" s="23"/>
      <c r="AQ5212" s="23"/>
      <c r="AR5212" s="23"/>
      <c r="AS5212" s="23"/>
      <c r="AT5212" s="23"/>
      <c r="AU5212" s="23"/>
      <c r="AV5212" s="23"/>
      <c r="AW5212" s="23"/>
      <c r="AX5212" s="23"/>
      <c r="AY5212" s="23"/>
      <c r="AZ5212" s="23"/>
      <c r="BA5212" s="23"/>
      <c r="BB5212" s="23"/>
      <c r="BC5212" s="23"/>
      <c r="BD5212" s="23"/>
      <c r="BE5212" s="23"/>
      <c r="BF5212" s="23"/>
    </row>
    <row r="5213" spans="40:58">
      <c r="AN5213" s="23"/>
      <c r="AO5213" s="23"/>
      <c r="AP5213" s="23"/>
      <c r="AQ5213" s="23"/>
      <c r="AR5213" s="23"/>
      <c r="AS5213" s="23"/>
      <c r="AT5213" s="23"/>
      <c r="AU5213" s="23"/>
      <c r="AV5213" s="23"/>
      <c r="AW5213" s="23"/>
      <c r="AX5213" s="23"/>
      <c r="AY5213" s="23"/>
      <c r="AZ5213" s="23"/>
      <c r="BA5213" s="23"/>
      <c r="BB5213" s="23"/>
      <c r="BC5213" s="23"/>
      <c r="BD5213" s="23"/>
      <c r="BE5213" s="23"/>
      <c r="BF5213" s="23"/>
    </row>
    <row r="5214" spans="40:58">
      <c r="AN5214" s="23"/>
      <c r="AO5214" s="23"/>
      <c r="AP5214" s="23"/>
      <c r="AQ5214" s="23"/>
      <c r="AR5214" s="23"/>
      <c r="AS5214" s="23"/>
      <c r="AT5214" s="23"/>
      <c r="AU5214" s="23"/>
      <c r="AV5214" s="23"/>
      <c r="AW5214" s="23"/>
      <c r="AX5214" s="23"/>
      <c r="AY5214" s="23"/>
      <c r="AZ5214" s="23"/>
      <c r="BA5214" s="23"/>
      <c r="BB5214" s="23"/>
      <c r="BC5214" s="23"/>
      <c r="BD5214" s="23"/>
      <c r="BE5214" s="23"/>
      <c r="BF5214" s="23"/>
    </row>
    <row r="5215" spans="40:58">
      <c r="AN5215" s="23"/>
      <c r="AO5215" s="23"/>
      <c r="AP5215" s="23"/>
      <c r="AQ5215" s="23"/>
      <c r="AR5215" s="23"/>
      <c r="AS5215" s="23"/>
      <c r="AT5215" s="23"/>
      <c r="AU5215" s="23"/>
      <c r="AV5215" s="23"/>
      <c r="AW5215" s="23"/>
      <c r="AX5215" s="23"/>
      <c r="AY5215" s="23"/>
      <c r="AZ5215" s="23"/>
      <c r="BA5215" s="23"/>
      <c r="BB5215" s="23"/>
      <c r="BC5215" s="23"/>
      <c r="BD5215" s="23"/>
      <c r="BE5215" s="23"/>
      <c r="BF5215" s="23"/>
    </row>
    <row r="5216" spans="40:58">
      <c r="AN5216" s="23"/>
      <c r="AO5216" s="23"/>
      <c r="AP5216" s="23"/>
      <c r="AQ5216" s="23"/>
      <c r="AR5216" s="23"/>
      <c r="AS5216" s="23"/>
      <c r="AT5216" s="23"/>
      <c r="AU5216" s="23"/>
      <c r="AV5216" s="23"/>
      <c r="AW5216" s="23"/>
      <c r="AX5216" s="23"/>
      <c r="AY5216" s="23"/>
      <c r="AZ5216" s="23"/>
      <c r="BA5216" s="23"/>
      <c r="BB5216" s="23"/>
      <c r="BC5216" s="23"/>
      <c r="BD5216" s="23"/>
      <c r="BE5216" s="23"/>
      <c r="BF5216" s="23"/>
    </row>
    <row r="5217" spans="40:58">
      <c r="AN5217" s="23"/>
      <c r="AO5217" s="23"/>
      <c r="AP5217" s="23"/>
      <c r="AQ5217" s="23"/>
      <c r="AR5217" s="23"/>
      <c r="AS5217" s="23"/>
      <c r="AT5217" s="23"/>
      <c r="AU5217" s="23"/>
      <c r="AV5217" s="23"/>
      <c r="AW5217" s="23"/>
      <c r="AX5217" s="23"/>
      <c r="AY5217" s="23"/>
      <c r="AZ5217" s="23"/>
      <c r="BA5217" s="23"/>
      <c r="BB5217" s="23"/>
      <c r="BC5217" s="23"/>
      <c r="BD5217" s="23"/>
      <c r="BE5217" s="23"/>
      <c r="BF5217" s="23"/>
    </row>
    <row r="5218" spans="40:58">
      <c r="AN5218" s="23"/>
      <c r="AO5218" s="23"/>
      <c r="AP5218" s="23"/>
      <c r="AQ5218" s="23"/>
      <c r="AR5218" s="23"/>
      <c r="AS5218" s="23"/>
      <c r="AT5218" s="23"/>
      <c r="AU5218" s="23"/>
      <c r="AV5218" s="23"/>
      <c r="AW5218" s="23"/>
      <c r="AX5218" s="23"/>
      <c r="AY5218" s="23"/>
      <c r="AZ5218" s="23"/>
      <c r="BA5218" s="23"/>
      <c r="BB5218" s="23"/>
      <c r="BC5218" s="23"/>
      <c r="BD5218" s="23"/>
      <c r="BE5218" s="23"/>
      <c r="BF5218" s="23"/>
    </row>
    <row r="5219" spans="40:58">
      <c r="AN5219" s="23"/>
      <c r="AO5219" s="23"/>
      <c r="AP5219" s="23"/>
      <c r="AQ5219" s="23"/>
      <c r="AR5219" s="23"/>
      <c r="AS5219" s="23"/>
      <c r="AT5219" s="23"/>
      <c r="AU5219" s="23"/>
      <c r="AV5219" s="23"/>
      <c r="AW5219" s="23"/>
      <c r="AX5219" s="23"/>
      <c r="AY5219" s="23"/>
      <c r="AZ5219" s="23"/>
      <c r="BA5219" s="23"/>
      <c r="BB5219" s="23"/>
      <c r="BC5219" s="23"/>
      <c r="BD5219" s="23"/>
      <c r="BE5219" s="23"/>
      <c r="BF5219" s="23"/>
    </row>
    <row r="5220" spans="40:58">
      <c r="AN5220" s="23"/>
      <c r="AO5220" s="23"/>
      <c r="AP5220" s="23"/>
      <c r="AQ5220" s="23"/>
      <c r="AR5220" s="23"/>
      <c r="AS5220" s="23"/>
      <c r="AT5220" s="23"/>
      <c r="AU5220" s="23"/>
      <c r="AV5220" s="23"/>
      <c r="AW5220" s="23"/>
      <c r="AX5220" s="23"/>
      <c r="AY5220" s="23"/>
      <c r="AZ5220" s="23"/>
      <c r="BA5220" s="23"/>
      <c r="BB5220" s="23"/>
      <c r="BC5220" s="23"/>
      <c r="BD5220" s="23"/>
      <c r="BE5220" s="23"/>
      <c r="BF5220" s="23"/>
    </row>
    <row r="5221" spans="40:58">
      <c r="AN5221" s="23"/>
      <c r="AO5221" s="23"/>
      <c r="AP5221" s="23"/>
      <c r="AQ5221" s="23"/>
      <c r="AR5221" s="23"/>
      <c r="AS5221" s="23"/>
      <c r="AT5221" s="23"/>
      <c r="AU5221" s="23"/>
      <c r="AV5221" s="23"/>
      <c r="AW5221" s="23"/>
      <c r="AX5221" s="23"/>
      <c r="AY5221" s="23"/>
      <c r="AZ5221" s="23"/>
      <c r="BA5221" s="23"/>
      <c r="BB5221" s="23"/>
      <c r="BC5221" s="23"/>
      <c r="BD5221" s="23"/>
      <c r="BE5221" s="23"/>
      <c r="BF5221" s="23"/>
    </row>
    <row r="5222" spans="40:58">
      <c r="AN5222" s="23"/>
      <c r="AO5222" s="23"/>
      <c r="AP5222" s="23"/>
      <c r="AQ5222" s="23"/>
      <c r="AR5222" s="23"/>
      <c r="AS5222" s="23"/>
      <c r="AT5222" s="23"/>
      <c r="AU5222" s="23"/>
      <c r="AV5222" s="23"/>
      <c r="AW5222" s="23"/>
      <c r="AX5222" s="23"/>
      <c r="AY5222" s="23"/>
      <c r="AZ5222" s="23"/>
      <c r="BA5222" s="23"/>
      <c r="BB5222" s="23"/>
      <c r="BC5222" s="23"/>
      <c r="BD5222" s="23"/>
      <c r="BE5222" s="23"/>
      <c r="BF5222" s="23"/>
    </row>
    <row r="5223" spans="40:58">
      <c r="AN5223" s="23"/>
      <c r="AO5223" s="23"/>
      <c r="AP5223" s="23"/>
      <c r="AQ5223" s="23"/>
      <c r="AR5223" s="23"/>
      <c r="AS5223" s="23"/>
      <c r="AT5223" s="23"/>
      <c r="AU5223" s="23"/>
      <c r="AV5223" s="23"/>
      <c r="AW5223" s="23"/>
      <c r="AX5223" s="23"/>
      <c r="AY5223" s="23"/>
      <c r="AZ5223" s="23"/>
      <c r="BA5223" s="23"/>
      <c r="BB5223" s="23"/>
      <c r="BC5223" s="23"/>
      <c r="BD5223" s="23"/>
      <c r="BE5223" s="23"/>
      <c r="BF5223" s="23"/>
    </row>
    <row r="5224" spans="40:58">
      <c r="AN5224" s="23"/>
      <c r="AO5224" s="23"/>
      <c r="AP5224" s="23"/>
      <c r="AQ5224" s="23"/>
      <c r="AR5224" s="23"/>
      <c r="AS5224" s="23"/>
      <c r="AT5224" s="23"/>
      <c r="AU5224" s="23"/>
      <c r="AV5224" s="23"/>
      <c r="AW5224" s="23"/>
      <c r="AX5224" s="23"/>
      <c r="AY5224" s="23"/>
      <c r="AZ5224" s="23"/>
      <c r="BA5224" s="23"/>
      <c r="BB5224" s="23"/>
      <c r="BC5224" s="23"/>
      <c r="BD5224" s="23"/>
      <c r="BE5224" s="23"/>
      <c r="BF5224" s="23"/>
    </row>
    <row r="5225" spans="40:58">
      <c r="AN5225" s="23"/>
      <c r="AO5225" s="23"/>
      <c r="AP5225" s="23"/>
      <c r="AQ5225" s="23"/>
      <c r="AR5225" s="23"/>
      <c r="AS5225" s="23"/>
      <c r="AT5225" s="23"/>
      <c r="AU5225" s="23"/>
      <c r="AV5225" s="23"/>
      <c r="AW5225" s="23"/>
      <c r="AX5225" s="23"/>
      <c r="AY5225" s="23"/>
      <c r="AZ5225" s="23"/>
      <c r="BA5225" s="23"/>
      <c r="BB5225" s="23"/>
      <c r="BC5225" s="23"/>
      <c r="BD5225" s="23"/>
      <c r="BE5225" s="23"/>
      <c r="BF5225" s="23"/>
    </row>
    <row r="5226" spans="40:58">
      <c r="AN5226" s="23"/>
      <c r="AO5226" s="23"/>
      <c r="AP5226" s="23"/>
      <c r="AQ5226" s="23"/>
      <c r="AR5226" s="23"/>
      <c r="AS5226" s="23"/>
      <c r="AT5226" s="23"/>
      <c r="AU5226" s="23"/>
      <c r="AV5226" s="23"/>
      <c r="AW5226" s="23"/>
      <c r="AX5226" s="23"/>
      <c r="AY5226" s="23"/>
      <c r="AZ5226" s="23"/>
      <c r="BA5226" s="23"/>
      <c r="BB5226" s="23"/>
      <c r="BC5226" s="23"/>
      <c r="BD5226" s="23"/>
      <c r="BE5226" s="23"/>
      <c r="BF5226" s="23"/>
    </row>
    <row r="5227" spans="40:58">
      <c r="AN5227" s="23"/>
      <c r="AO5227" s="23"/>
      <c r="AP5227" s="23"/>
      <c r="AQ5227" s="23"/>
      <c r="AR5227" s="23"/>
      <c r="AS5227" s="23"/>
      <c r="AT5227" s="23"/>
      <c r="AU5227" s="23"/>
      <c r="AV5227" s="23"/>
      <c r="AW5227" s="23"/>
      <c r="AX5227" s="23"/>
      <c r="AY5227" s="23"/>
      <c r="AZ5227" s="23"/>
      <c r="BA5227" s="23"/>
      <c r="BB5227" s="23"/>
      <c r="BC5227" s="23"/>
      <c r="BD5227" s="23"/>
      <c r="BE5227" s="23"/>
      <c r="BF5227" s="23"/>
    </row>
    <row r="5228" spans="40:58">
      <c r="AN5228" s="23"/>
      <c r="AO5228" s="23"/>
      <c r="AP5228" s="23"/>
      <c r="AQ5228" s="23"/>
      <c r="AR5228" s="23"/>
      <c r="AS5228" s="23"/>
      <c r="AT5228" s="23"/>
      <c r="AU5228" s="23"/>
      <c r="AV5228" s="23"/>
      <c r="AW5228" s="23"/>
      <c r="AX5228" s="23"/>
      <c r="AY5228" s="23"/>
      <c r="AZ5228" s="23"/>
      <c r="BA5228" s="23"/>
      <c r="BB5228" s="23"/>
      <c r="BC5228" s="23"/>
      <c r="BD5228" s="23"/>
      <c r="BE5228" s="23"/>
      <c r="BF5228" s="23"/>
    </row>
    <row r="5229" spans="40:58">
      <c r="AN5229" s="23"/>
      <c r="AO5229" s="23"/>
      <c r="AP5229" s="23"/>
      <c r="AQ5229" s="23"/>
      <c r="AR5229" s="23"/>
      <c r="AS5229" s="23"/>
      <c r="AT5229" s="23"/>
      <c r="AU5229" s="23"/>
      <c r="AV5229" s="23"/>
      <c r="AW5229" s="23"/>
      <c r="AX5229" s="23"/>
      <c r="AY5229" s="23"/>
      <c r="AZ5229" s="23"/>
      <c r="BA5229" s="23"/>
      <c r="BB5229" s="23"/>
      <c r="BC5229" s="23"/>
      <c r="BD5229" s="23"/>
      <c r="BE5229" s="23"/>
      <c r="BF5229" s="23"/>
    </row>
    <row r="5230" spans="40:58">
      <c r="AN5230" s="23"/>
      <c r="AO5230" s="23"/>
      <c r="AP5230" s="23"/>
      <c r="AQ5230" s="23"/>
      <c r="AR5230" s="23"/>
      <c r="AS5230" s="23"/>
      <c r="AT5230" s="23"/>
      <c r="AU5230" s="23"/>
      <c r="AV5230" s="23"/>
      <c r="AW5230" s="23"/>
      <c r="AX5230" s="23"/>
      <c r="AY5230" s="23"/>
      <c r="AZ5230" s="23"/>
      <c r="BA5230" s="23"/>
      <c r="BB5230" s="23"/>
      <c r="BC5230" s="23"/>
      <c r="BD5230" s="23"/>
      <c r="BE5230" s="23"/>
      <c r="BF5230" s="23"/>
    </row>
    <row r="5231" spans="40:58">
      <c r="AN5231" s="23"/>
      <c r="AO5231" s="23"/>
      <c r="AP5231" s="23"/>
      <c r="AQ5231" s="23"/>
      <c r="AR5231" s="23"/>
      <c r="AS5231" s="23"/>
      <c r="AT5231" s="23"/>
      <c r="AU5231" s="23"/>
      <c r="AV5231" s="23"/>
      <c r="AW5231" s="23"/>
      <c r="AX5231" s="23"/>
      <c r="AY5231" s="23"/>
      <c r="AZ5231" s="23"/>
      <c r="BA5231" s="23"/>
      <c r="BB5231" s="23"/>
      <c r="BC5231" s="23"/>
      <c r="BD5231" s="23"/>
      <c r="BE5231" s="23"/>
      <c r="BF5231" s="23"/>
    </row>
    <row r="5232" spans="40:58">
      <c r="AN5232" s="23"/>
      <c r="AO5232" s="23"/>
      <c r="AP5232" s="23"/>
      <c r="AQ5232" s="23"/>
      <c r="AR5232" s="23"/>
      <c r="AS5232" s="23"/>
      <c r="AT5232" s="23"/>
      <c r="AU5232" s="23"/>
      <c r="AV5232" s="23"/>
      <c r="AW5232" s="23"/>
      <c r="AX5232" s="23"/>
      <c r="AY5232" s="23"/>
      <c r="AZ5232" s="23"/>
      <c r="BA5232" s="23"/>
      <c r="BB5232" s="23"/>
      <c r="BC5232" s="23"/>
      <c r="BD5232" s="23"/>
      <c r="BE5232" s="23"/>
      <c r="BF5232" s="23"/>
    </row>
    <row r="5233" spans="40:58">
      <c r="AN5233" s="23"/>
      <c r="AO5233" s="23"/>
      <c r="AP5233" s="23"/>
      <c r="AQ5233" s="23"/>
      <c r="AR5233" s="23"/>
      <c r="AS5233" s="23"/>
      <c r="AT5233" s="23"/>
      <c r="AU5233" s="23"/>
      <c r="AV5233" s="23"/>
      <c r="AW5233" s="23"/>
      <c r="AX5233" s="23"/>
      <c r="AY5233" s="23"/>
      <c r="AZ5233" s="23"/>
      <c r="BA5233" s="23"/>
      <c r="BB5233" s="23"/>
      <c r="BC5233" s="23"/>
      <c r="BD5233" s="23"/>
      <c r="BE5233" s="23"/>
      <c r="BF5233" s="23"/>
    </row>
    <row r="5234" spans="40:58">
      <c r="AN5234" s="23"/>
      <c r="AO5234" s="23"/>
      <c r="AP5234" s="23"/>
      <c r="AQ5234" s="23"/>
      <c r="AR5234" s="23"/>
      <c r="AS5234" s="23"/>
      <c r="AT5234" s="23"/>
      <c r="AU5234" s="23"/>
      <c r="AV5234" s="23"/>
      <c r="AW5234" s="23"/>
      <c r="AX5234" s="23"/>
      <c r="AY5234" s="23"/>
      <c r="AZ5234" s="23"/>
      <c r="BA5234" s="23"/>
      <c r="BB5234" s="23"/>
      <c r="BC5234" s="23"/>
      <c r="BD5234" s="23"/>
      <c r="BE5234" s="23"/>
      <c r="BF5234" s="23"/>
    </row>
    <row r="5235" spans="40:58">
      <c r="AN5235" s="23"/>
      <c r="AO5235" s="23"/>
      <c r="AP5235" s="23"/>
      <c r="AQ5235" s="23"/>
      <c r="AR5235" s="23"/>
      <c r="AS5235" s="23"/>
      <c r="AT5235" s="23"/>
      <c r="AU5235" s="23"/>
      <c r="AV5235" s="23"/>
      <c r="AW5235" s="23"/>
      <c r="AX5235" s="23"/>
      <c r="AY5235" s="23"/>
      <c r="AZ5235" s="23"/>
      <c r="BA5235" s="23"/>
      <c r="BB5235" s="23"/>
      <c r="BC5235" s="23"/>
      <c r="BD5235" s="23"/>
      <c r="BE5235" s="23"/>
      <c r="BF5235" s="23"/>
    </row>
    <row r="5236" spans="40:58">
      <c r="AN5236" s="23"/>
      <c r="AO5236" s="23"/>
      <c r="AP5236" s="23"/>
      <c r="AQ5236" s="23"/>
      <c r="AR5236" s="23"/>
      <c r="AS5236" s="23"/>
      <c r="AT5236" s="23"/>
      <c r="AU5236" s="23"/>
      <c r="AV5236" s="23"/>
      <c r="AW5236" s="23"/>
      <c r="AX5236" s="23"/>
      <c r="AY5236" s="23"/>
      <c r="AZ5236" s="23"/>
      <c r="BA5236" s="23"/>
      <c r="BB5236" s="23"/>
      <c r="BC5236" s="23"/>
      <c r="BD5236" s="23"/>
      <c r="BE5236" s="23"/>
      <c r="BF5236" s="23"/>
    </row>
    <row r="5237" spans="40:58">
      <c r="AN5237" s="23"/>
      <c r="AO5237" s="23"/>
      <c r="AP5237" s="23"/>
      <c r="AQ5237" s="23"/>
      <c r="AR5237" s="23"/>
      <c r="AS5237" s="23"/>
      <c r="AT5237" s="23"/>
      <c r="AU5237" s="23"/>
      <c r="AV5237" s="23"/>
      <c r="AW5237" s="23"/>
      <c r="AX5237" s="23"/>
      <c r="AY5237" s="23"/>
      <c r="AZ5237" s="23"/>
      <c r="BA5237" s="23"/>
      <c r="BB5237" s="23"/>
      <c r="BC5237" s="23"/>
      <c r="BD5237" s="23"/>
      <c r="BE5237" s="23"/>
      <c r="BF5237" s="23"/>
    </row>
    <row r="5238" spans="40:58">
      <c r="AN5238" s="23"/>
      <c r="AO5238" s="23"/>
      <c r="AP5238" s="23"/>
      <c r="AQ5238" s="23"/>
      <c r="AR5238" s="23"/>
      <c r="AS5238" s="23"/>
      <c r="AT5238" s="23"/>
      <c r="AU5238" s="23"/>
      <c r="AV5238" s="23"/>
      <c r="AW5238" s="23"/>
      <c r="AX5238" s="23"/>
      <c r="AY5238" s="23"/>
      <c r="AZ5238" s="23"/>
      <c r="BA5238" s="23"/>
      <c r="BB5238" s="23"/>
      <c r="BC5238" s="23"/>
      <c r="BD5238" s="23"/>
      <c r="BE5238" s="23"/>
      <c r="BF5238" s="23"/>
    </row>
    <row r="5239" spans="40:58">
      <c r="AN5239" s="23"/>
      <c r="AO5239" s="23"/>
      <c r="AP5239" s="23"/>
      <c r="AQ5239" s="23"/>
      <c r="AR5239" s="23"/>
      <c r="AS5239" s="23"/>
      <c r="AT5239" s="23"/>
      <c r="AU5239" s="23"/>
      <c r="AV5239" s="23"/>
      <c r="AW5239" s="23"/>
      <c r="AX5239" s="23"/>
      <c r="AY5239" s="23"/>
      <c r="AZ5239" s="23"/>
      <c r="BA5239" s="23"/>
      <c r="BB5239" s="23"/>
      <c r="BC5239" s="23"/>
      <c r="BD5239" s="23"/>
      <c r="BE5239" s="23"/>
      <c r="BF5239" s="23"/>
    </row>
    <row r="5240" spans="40:58">
      <c r="AN5240" s="23"/>
      <c r="AO5240" s="23"/>
      <c r="AP5240" s="23"/>
      <c r="AQ5240" s="23"/>
      <c r="AR5240" s="23"/>
      <c r="AS5240" s="23"/>
      <c r="AT5240" s="23"/>
      <c r="AU5240" s="23"/>
      <c r="AV5240" s="23"/>
      <c r="AW5240" s="23"/>
      <c r="AX5240" s="23"/>
      <c r="AY5240" s="23"/>
      <c r="AZ5240" s="23"/>
      <c r="BA5240" s="23"/>
      <c r="BB5240" s="23"/>
      <c r="BC5240" s="23"/>
      <c r="BD5240" s="23"/>
      <c r="BE5240" s="23"/>
      <c r="BF5240" s="23"/>
    </row>
    <row r="5241" spans="40:58">
      <c r="AN5241" s="23"/>
      <c r="AO5241" s="23"/>
      <c r="AP5241" s="23"/>
      <c r="AQ5241" s="23"/>
      <c r="AR5241" s="23"/>
      <c r="AS5241" s="23"/>
      <c r="AT5241" s="23"/>
      <c r="AU5241" s="23"/>
      <c r="AV5241" s="23"/>
      <c r="AW5241" s="23"/>
      <c r="AX5241" s="23"/>
      <c r="AY5241" s="23"/>
      <c r="AZ5241" s="23"/>
      <c r="BA5241" s="23"/>
      <c r="BB5241" s="23"/>
      <c r="BC5241" s="23"/>
      <c r="BD5241" s="23"/>
      <c r="BE5241" s="23"/>
      <c r="BF5241" s="23"/>
    </row>
    <row r="5242" spans="40:58">
      <c r="AN5242" s="23"/>
      <c r="AO5242" s="23"/>
      <c r="AP5242" s="23"/>
      <c r="AQ5242" s="23"/>
      <c r="AR5242" s="23"/>
      <c r="AS5242" s="23"/>
      <c r="AT5242" s="23"/>
      <c r="AU5242" s="23"/>
      <c r="AV5242" s="23"/>
      <c r="AW5242" s="23"/>
      <c r="AX5242" s="23"/>
      <c r="AY5242" s="23"/>
      <c r="AZ5242" s="23"/>
      <c r="BA5242" s="23"/>
      <c r="BB5242" s="23"/>
      <c r="BC5242" s="23"/>
      <c r="BD5242" s="23"/>
      <c r="BE5242" s="23"/>
      <c r="BF5242" s="23"/>
    </row>
    <row r="5243" spans="40:58">
      <c r="AN5243" s="23"/>
      <c r="AO5243" s="23"/>
      <c r="AP5243" s="23"/>
      <c r="AQ5243" s="23"/>
      <c r="AR5243" s="23"/>
      <c r="AS5243" s="23"/>
      <c r="AT5243" s="23"/>
      <c r="AU5243" s="23"/>
      <c r="AV5243" s="23"/>
      <c r="AW5243" s="23"/>
      <c r="AX5243" s="23"/>
      <c r="AY5243" s="23"/>
      <c r="AZ5243" s="23"/>
      <c r="BA5243" s="23"/>
      <c r="BB5243" s="23"/>
      <c r="BC5243" s="23"/>
      <c r="BD5243" s="23"/>
      <c r="BE5243" s="23"/>
      <c r="BF5243" s="23"/>
    </row>
    <row r="5244" spans="40:58">
      <c r="AN5244" s="23"/>
      <c r="AO5244" s="23"/>
      <c r="AP5244" s="23"/>
      <c r="AQ5244" s="23"/>
      <c r="AR5244" s="23"/>
      <c r="AS5244" s="23"/>
      <c r="AT5244" s="23"/>
      <c r="AU5244" s="23"/>
      <c r="AV5244" s="23"/>
      <c r="AW5244" s="23"/>
      <c r="AX5244" s="23"/>
      <c r="AY5244" s="23"/>
      <c r="AZ5244" s="23"/>
      <c r="BA5244" s="23"/>
      <c r="BB5244" s="23"/>
      <c r="BC5244" s="23"/>
      <c r="BD5244" s="23"/>
      <c r="BE5244" s="23"/>
      <c r="BF5244" s="23"/>
    </row>
    <row r="5245" spans="40:58">
      <c r="AN5245" s="23"/>
      <c r="AO5245" s="23"/>
      <c r="AP5245" s="23"/>
      <c r="AQ5245" s="23"/>
      <c r="AR5245" s="23"/>
      <c r="AS5245" s="23"/>
      <c r="AT5245" s="23"/>
      <c r="AU5245" s="23"/>
      <c r="AV5245" s="23"/>
      <c r="AW5245" s="23"/>
      <c r="AX5245" s="23"/>
      <c r="AY5245" s="23"/>
      <c r="AZ5245" s="23"/>
      <c r="BA5245" s="23"/>
      <c r="BB5245" s="23"/>
      <c r="BC5245" s="23"/>
      <c r="BD5245" s="23"/>
      <c r="BE5245" s="23"/>
      <c r="BF5245" s="23"/>
    </row>
    <row r="5246" spans="40:58">
      <c r="AN5246" s="23"/>
      <c r="AO5246" s="23"/>
      <c r="AP5246" s="23"/>
      <c r="AQ5246" s="23"/>
      <c r="AR5246" s="23"/>
      <c r="AS5246" s="23"/>
      <c r="AT5246" s="23"/>
      <c r="AU5246" s="23"/>
      <c r="AV5246" s="23"/>
      <c r="AW5246" s="23"/>
      <c r="AX5246" s="23"/>
      <c r="AY5246" s="23"/>
      <c r="AZ5246" s="23"/>
      <c r="BA5246" s="23"/>
      <c r="BB5246" s="23"/>
      <c r="BC5246" s="23"/>
      <c r="BD5246" s="23"/>
      <c r="BE5246" s="23"/>
      <c r="BF5246" s="23"/>
    </row>
    <row r="5247" spans="40:58">
      <c r="AN5247" s="23"/>
      <c r="AO5247" s="23"/>
      <c r="AP5247" s="23"/>
      <c r="AQ5247" s="23"/>
      <c r="AR5247" s="23"/>
      <c r="AS5247" s="23"/>
      <c r="AT5247" s="23"/>
      <c r="AU5247" s="23"/>
      <c r="AV5247" s="23"/>
      <c r="AW5247" s="23"/>
      <c r="AX5247" s="23"/>
      <c r="AY5247" s="23"/>
      <c r="AZ5247" s="23"/>
      <c r="BA5247" s="23"/>
      <c r="BB5247" s="23"/>
      <c r="BC5247" s="23"/>
      <c r="BD5247" s="23"/>
      <c r="BE5247" s="23"/>
      <c r="BF5247" s="23"/>
    </row>
    <row r="5248" spans="40:58">
      <c r="AN5248" s="23"/>
      <c r="AO5248" s="23"/>
      <c r="AP5248" s="23"/>
      <c r="AQ5248" s="23"/>
      <c r="AR5248" s="23"/>
      <c r="AS5248" s="23"/>
      <c r="AT5248" s="23"/>
      <c r="AU5248" s="23"/>
      <c r="AV5248" s="23"/>
      <c r="AW5248" s="23"/>
      <c r="AX5248" s="23"/>
      <c r="AY5248" s="23"/>
      <c r="AZ5248" s="23"/>
      <c r="BA5248" s="23"/>
      <c r="BB5248" s="23"/>
      <c r="BC5248" s="23"/>
      <c r="BD5248" s="23"/>
      <c r="BE5248" s="23"/>
      <c r="BF5248" s="23"/>
    </row>
    <row r="5249" spans="40:58">
      <c r="AN5249" s="23"/>
      <c r="AO5249" s="23"/>
      <c r="AP5249" s="23"/>
      <c r="AQ5249" s="23"/>
      <c r="AR5249" s="23"/>
      <c r="AS5249" s="23"/>
      <c r="AT5249" s="23"/>
      <c r="AU5249" s="23"/>
      <c r="AV5249" s="23"/>
      <c r="AW5249" s="23"/>
      <c r="AX5249" s="23"/>
      <c r="AY5249" s="23"/>
      <c r="AZ5249" s="23"/>
      <c r="BA5249" s="23"/>
      <c r="BB5249" s="23"/>
      <c r="BC5249" s="23"/>
      <c r="BD5249" s="23"/>
      <c r="BE5249" s="23"/>
      <c r="BF5249" s="23"/>
    </row>
    <row r="5250" spans="40:58">
      <c r="AN5250" s="23"/>
      <c r="AO5250" s="23"/>
      <c r="AP5250" s="23"/>
      <c r="AQ5250" s="23"/>
      <c r="AR5250" s="23"/>
      <c r="AS5250" s="23"/>
      <c r="AT5250" s="23"/>
      <c r="AU5250" s="23"/>
      <c r="AV5250" s="23"/>
      <c r="AW5250" s="23"/>
      <c r="AX5250" s="23"/>
      <c r="AY5250" s="23"/>
      <c r="AZ5250" s="23"/>
      <c r="BA5250" s="23"/>
      <c r="BB5250" s="23"/>
      <c r="BC5250" s="23"/>
      <c r="BD5250" s="23"/>
      <c r="BE5250" s="23"/>
      <c r="BF5250" s="23"/>
    </row>
    <row r="5251" spans="40:58">
      <c r="AN5251" s="23"/>
      <c r="AO5251" s="23"/>
      <c r="AP5251" s="23"/>
      <c r="AQ5251" s="23"/>
      <c r="AR5251" s="23"/>
      <c r="AS5251" s="23"/>
      <c r="AT5251" s="23"/>
      <c r="AU5251" s="23"/>
      <c r="AV5251" s="23"/>
      <c r="AW5251" s="23"/>
      <c r="AX5251" s="23"/>
      <c r="AY5251" s="23"/>
      <c r="AZ5251" s="23"/>
      <c r="BA5251" s="23"/>
      <c r="BB5251" s="23"/>
      <c r="BC5251" s="23"/>
      <c r="BD5251" s="23"/>
      <c r="BE5251" s="23"/>
      <c r="BF5251" s="23"/>
    </row>
    <row r="5252" spans="40:58">
      <c r="AN5252" s="23"/>
      <c r="AO5252" s="23"/>
      <c r="AP5252" s="23"/>
      <c r="AQ5252" s="23"/>
      <c r="AR5252" s="23"/>
      <c r="AS5252" s="23"/>
      <c r="AT5252" s="23"/>
      <c r="AU5252" s="23"/>
      <c r="AV5252" s="23"/>
      <c r="AW5252" s="23"/>
      <c r="AX5252" s="23"/>
      <c r="AY5252" s="23"/>
      <c r="AZ5252" s="23"/>
      <c r="BA5252" s="23"/>
      <c r="BB5252" s="23"/>
      <c r="BC5252" s="23"/>
      <c r="BD5252" s="23"/>
      <c r="BE5252" s="23"/>
      <c r="BF5252" s="23"/>
    </row>
    <row r="5253" spans="40:58">
      <c r="AN5253" s="23"/>
      <c r="AO5253" s="23"/>
      <c r="AP5253" s="23"/>
      <c r="AQ5253" s="23"/>
      <c r="AR5253" s="23"/>
      <c r="AS5253" s="23"/>
      <c r="AT5253" s="23"/>
      <c r="AU5253" s="23"/>
      <c r="AV5253" s="23"/>
      <c r="AW5253" s="23"/>
      <c r="AX5253" s="23"/>
      <c r="AY5253" s="23"/>
      <c r="AZ5253" s="23"/>
      <c r="BA5253" s="23"/>
      <c r="BB5253" s="23"/>
      <c r="BC5253" s="23"/>
      <c r="BD5253" s="23"/>
      <c r="BE5253" s="23"/>
      <c r="BF5253" s="23"/>
    </row>
    <row r="5254" spans="40:58">
      <c r="AN5254" s="23"/>
      <c r="AO5254" s="23"/>
      <c r="AP5254" s="23"/>
      <c r="AQ5254" s="23"/>
      <c r="AR5254" s="23"/>
      <c r="AS5254" s="23"/>
      <c r="AT5254" s="23"/>
      <c r="AU5254" s="23"/>
      <c r="AV5254" s="23"/>
      <c r="AW5254" s="23"/>
      <c r="AX5254" s="23"/>
      <c r="AY5254" s="23"/>
      <c r="AZ5254" s="23"/>
      <c r="BA5254" s="23"/>
      <c r="BB5254" s="23"/>
      <c r="BC5254" s="23"/>
      <c r="BD5254" s="23"/>
      <c r="BE5254" s="23"/>
      <c r="BF5254" s="23"/>
    </row>
    <row r="5255" spans="40:58">
      <c r="AN5255" s="23"/>
      <c r="AO5255" s="23"/>
      <c r="AP5255" s="23"/>
      <c r="AQ5255" s="23"/>
      <c r="AR5255" s="23"/>
      <c r="AS5255" s="23"/>
      <c r="AT5255" s="23"/>
      <c r="AU5255" s="23"/>
      <c r="AV5255" s="23"/>
      <c r="AW5255" s="23"/>
      <c r="AX5255" s="23"/>
      <c r="AY5255" s="23"/>
      <c r="AZ5255" s="23"/>
      <c r="BA5255" s="23"/>
      <c r="BB5255" s="23"/>
      <c r="BC5255" s="23"/>
      <c r="BD5255" s="23"/>
      <c r="BE5255" s="23"/>
      <c r="BF5255" s="23"/>
    </row>
    <row r="5256" spans="40:58">
      <c r="AN5256" s="23"/>
      <c r="AO5256" s="23"/>
      <c r="AP5256" s="23"/>
      <c r="AQ5256" s="23"/>
      <c r="AR5256" s="23"/>
      <c r="AS5256" s="23"/>
      <c r="AT5256" s="23"/>
      <c r="AU5256" s="23"/>
      <c r="AV5256" s="23"/>
      <c r="AW5256" s="23"/>
      <c r="AX5256" s="23"/>
      <c r="AY5256" s="23"/>
      <c r="AZ5256" s="23"/>
      <c r="BA5256" s="23"/>
      <c r="BB5256" s="23"/>
      <c r="BC5256" s="23"/>
      <c r="BD5256" s="23"/>
      <c r="BE5256" s="23"/>
      <c r="BF5256" s="23"/>
    </row>
    <row r="5257" spans="40:58">
      <c r="AN5257" s="23"/>
      <c r="AO5257" s="23"/>
      <c r="AP5257" s="23"/>
      <c r="AQ5257" s="23"/>
      <c r="AR5257" s="23"/>
      <c r="AS5257" s="23"/>
      <c r="AT5257" s="23"/>
      <c r="AU5257" s="23"/>
      <c r="AV5257" s="23"/>
      <c r="AW5257" s="23"/>
      <c r="AX5257" s="23"/>
      <c r="AY5257" s="23"/>
      <c r="AZ5257" s="23"/>
      <c r="BA5257" s="23"/>
      <c r="BB5257" s="23"/>
      <c r="BC5257" s="23"/>
      <c r="BD5257" s="23"/>
      <c r="BE5257" s="23"/>
      <c r="BF5257" s="23"/>
    </row>
    <row r="5258" spans="40:58">
      <c r="AN5258" s="23"/>
      <c r="AO5258" s="23"/>
      <c r="AP5258" s="23"/>
      <c r="AQ5258" s="23"/>
      <c r="AR5258" s="23"/>
      <c r="AS5258" s="23"/>
      <c r="AT5258" s="23"/>
      <c r="AU5258" s="23"/>
      <c r="AV5258" s="23"/>
      <c r="AW5258" s="23"/>
      <c r="AX5258" s="23"/>
      <c r="AY5258" s="23"/>
      <c r="AZ5258" s="23"/>
      <c r="BA5258" s="23"/>
      <c r="BB5258" s="23"/>
      <c r="BC5258" s="23"/>
      <c r="BD5258" s="23"/>
      <c r="BE5258" s="23"/>
      <c r="BF5258" s="23"/>
    </row>
    <row r="5259" spans="40:58">
      <c r="AN5259" s="23"/>
      <c r="AO5259" s="23"/>
      <c r="AP5259" s="23"/>
      <c r="AQ5259" s="23"/>
      <c r="AR5259" s="23"/>
      <c r="AS5259" s="23"/>
      <c r="AT5259" s="23"/>
      <c r="AU5259" s="23"/>
      <c r="AV5259" s="23"/>
      <c r="AW5259" s="23"/>
      <c r="AX5259" s="23"/>
      <c r="AY5259" s="23"/>
      <c r="AZ5259" s="23"/>
      <c r="BA5259" s="23"/>
      <c r="BB5259" s="23"/>
      <c r="BC5259" s="23"/>
      <c r="BD5259" s="23"/>
      <c r="BE5259" s="23"/>
      <c r="BF5259" s="23"/>
    </row>
    <row r="5260" spans="40:58">
      <c r="AN5260" s="23"/>
      <c r="AO5260" s="23"/>
      <c r="AP5260" s="23"/>
      <c r="AQ5260" s="23"/>
      <c r="AR5260" s="23"/>
      <c r="AS5260" s="23"/>
      <c r="AT5260" s="23"/>
      <c r="AU5260" s="23"/>
      <c r="AV5260" s="23"/>
      <c r="AW5260" s="23"/>
      <c r="AX5260" s="23"/>
      <c r="AY5260" s="23"/>
      <c r="AZ5260" s="23"/>
      <c r="BA5260" s="23"/>
      <c r="BB5260" s="23"/>
      <c r="BC5260" s="23"/>
      <c r="BD5260" s="23"/>
      <c r="BE5260" s="23"/>
      <c r="BF5260" s="23"/>
    </row>
    <row r="5261" spans="40:58">
      <c r="AN5261" s="23"/>
      <c r="AO5261" s="23"/>
      <c r="AP5261" s="23"/>
      <c r="AQ5261" s="23"/>
      <c r="AR5261" s="23"/>
      <c r="AS5261" s="23"/>
      <c r="AT5261" s="23"/>
      <c r="AU5261" s="23"/>
      <c r="AV5261" s="23"/>
      <c r="AW5261" s="23"/>
      <c r="AX5261" s="23"/>
      <c r="AY5261" s="23"/>
      <c r="AZ5261" s="23"/>
      <c r="BA5261" s="23"/>
      <c r="BB5261" s="23"/>
      <c r="BC5261" s="23"/>
      <c r="BD5261" s="23"/>
      <c r="BE5261" s="23"/>
      <c r="BF5261" s="23"/>
    </row>
    <row r="5262" spans="40:58">
      <c r="AN5262" s="23"/>
      <c r="AO5262" s="23"/>
      <c r="AP5262" s="23"/>
      <c r="AQ5262" s="23"/>
      <c r="AR5262" s="23"/>
      <c r="AS5262" s="23"/>
      <c r="AT5262" s="23"/>
      <c r="AU5262" s="23"/>
      <c r="AV5262" s="23"/>
      <c r="AW5262" s="23"/>
      <c r="AX5262" s="23"/>
      <c r="AY5262" s="23"/>
      <c r="AZ5262" s="23"/>
      <c r="BA5262" s="23"/>
      <c r="BB5262" s="23"/>
      <c r="BC5262" s="23"/>
      <c r="BD5262" s="23"/>
      <c r="BE5262" s="23"/>
      <c r="BF5262" s="23"/>
    </row>
    <row r="5263" spans="40:58">
      <c r="AN5263" s="23"/>
      <c r="AO5263" s="23"/>
      <c r="AP5263" s="23"/>
      <c r="AQ5263" s="23"/>
      <c r="AR5263" s="23"/>
      <c r="AS5263" s="23"/>
      <c r="AT5263" s="23"/>
      <c r="AU5263" s="23"/>
      <c r="AV5263" s="23"/>
      <c r="AW5263" s="23"/>
      <c r="AX5263" s="23"/>
      <c r="AY5263" s="23"/>
      <c r="AZ5263" s="23"/>
      <c r="BA5263" s="23"/>
      <c r="BB5263" s="23"/>
      <c r="BC5263" s="23"/>
      <c r="BD5263" s="23"/>
      <c r="BE5263" s="23"/>
      <c r="BF5263" s="23"/>
    </row>
    <row r="5264" spans="40:58">
      <c r="AN5264" s="23"/>
      <c r="AO5264" s="23"/>
      <c r="AP5264" s="23"/>
      <c r="AQ5264" s="23"/>
      <c r="AR5264" s="23"/>
      <c r="AS5264" s="23"/>
      <c r="AT5264" s="23"/>
      <c r="AU5264" s="23"/>
      <c r="AV5264" s="23"/>
      <c r="AW5264" s="23"/>
      <c r="AX5264" s="23"/>
      <c r="AY5264" s="23"/>
      <c r="AZ5264" s="23"/>
      <c r="BA5264" s="23"/>
      <c r="BB5264" s="23"/>
      <c r="BC5264" s="23"/>
      <c r="BD5264" s="23"/>
      <c r="BE5264" s="23"/>
      <c r="BF5264" s="23"/>
    </row>
    <row r="5265" spans="40:58">
      <c r="AN5265" s="23"/>
      <c r="AO5265" s="23"/>
      <c r="AP5265" s="23"/>
      <c r="AQ5265" s="23"/>
      <c r="AR5265" s="23"/>
      <c r="AS5265" s="23"/>
      <c r="AT5265" s="23"/>
      <c r="AU5265" s="23"/>
      <c r="AV5265" s="23"/>
      <c r="AW5265" s="23"/>
      <c r="AX5265" s="23"/>
      <c r="AY5265" s="23"/>
      <c r="AZ5265" s="23"/>
      <c r="BA5265" s="23"/>
      <c r="BB5265" s="23"/>
      <c r="BC5265" s="23"/>
      <c r="BD5265" s="23"/>
      <c r="BE5265" s="23"/>
      <c r="BF5265" s="23"/>
    </row>
    <row r="5266" spans="40:58">
      <c r="AN5266" s="23"/>
      <c r="AO5266" s="23"/>
      <c r="AP5266" s="23"/>
      <c r="AQ5266" s="23"/>
      <c r="AR5266" s="23"/>
      <c r="AS5266" s="23"/>
      <c r="AT5266" s="23"/>
      <c r="AU5266" s="23"/>
      <c r="AV5266" s="23"/>
      <c r="AW5266" s="23"/>
      <c r="AX5266" s="23"/>
      <c r="AY5266" s="23"/>
      <c r="AZ5266" s="23"/>
      <c r="BA5266" s="23"/>
      <c r="BB5266" s="23"/>
      <c r="BC5266" s="23"/>
      <c r="BD5266" s="23"/>
      <c r="BE5266" s="23"/>
      <c r="BF5266" s="23"/>
    </row>
    <row r="5267" spans="40:58">
      <c r="AN5267" s="23"/>
      <c r="AO5267" s="23"/>
      <c r="AP5267" s="23"/>
      <c r="AQ5267" s="23"/>
      <c r="AR5267" s="23"/>
      <c r="AS5267" s="23"/>
      <c r="AT5267" s="23"/>
      <c r="AU5267" s="23"/>
      <c r="AV5267" s="23"/>
      <c r="AW5267" s="23"/>
      <c r="AX5267" s="23"/>
      <c r="AY5267" s="23"/>
      <c r="AZ5267" s="23"/>
      <c r="BA5267" s="23"/>
      <c r="BB5267" s="23"/>
      <c r="BC5267" s="23"/>
      <c r="BD5267" s="23"/>
      <c r="BE5267" s="23"/>
      <c r="BF5267" s="23"/>
    </row>
    <row r="5268" spans="40:58">
      <c r="AN5268" s="23"/>
      <c r="AO5268" s="23"/>
      <c r="AP5268" s="23"/>
      <c r="AQ5268" s="23"/>
      <c r="AR5268" s="23"/>
      <c r="AS5268" s="23"/>
      <c r="AT5268" s="23"/>
      <c r="AU5268" s="23"/>
      <c r="AV5268" s="23"/>
      <c r="AW5268" s="23"/>
      <c r="AX5268" s="23"/>
      <c r="AY5268" s="23"/>
      <c r="AZ5268" s="23"/>
      <c r="BA5268" s="23"/>
      <c r="BB5268" s="23"/>
      <c r="BC5268" s="23"/>
      <c r="BD5268" s="23"/>
      <c r="BE5268" s="23"/>
      <c r="BF5268" s="23"/>
    </row>
    <row r="5269" spans="40:58">
      <c r="AN5269" s="23"/>
      <c r="AO5269" s="23"/>
      <c r="AP5269" s="23"/>
      <c r="AQ5269" s="23"/>
      <c r="AR5269" s="23"/>
      <c r="AS5269" s="23"/>
      <c r="AT5269" s="23"/>
      <c r="AU5269" s="23"/>
      <c r="AV5269" s="23"/>
      <c r="AW5269" s="23"/>
      <c r="AX5269" s="23"/>
      <c r="AY5269" s="23"/>
      <c r="AZ5269" s="23"/>
      <c r="BA5269" s="23"/>
      <c r="BB5269" s="23"/>
      <c r="BC5269" s="23"/>
      <c r="BD5269" s="23"/>
      <c r="BE5269" s="23"/>
      <c r="BF5269" s="23"/>
    </row>
    <row r="5270" spans="40:58">
      <c r="AN5270" s="23"/>
      <c r="AO5270" s="23"/>
      <c r="AP5270" s="23"/>
      <c r="AQ5270" s="23"/>
      <c r="AR5270" s="23"/>
      <c r="AS5270" s="23"/>
      <c r="AT5270" s="23"/>
      <c r="AU5270" s="23"/>
      <c r="AV5270" s="23"/>
      <c r="AW5270" s="23"/>
      <c r="AX5270" s="23"/>
      <c r="AY5270" s="23"/>
      <c r="AZ5270" s="23"/>
      <c r="BA5270" s="23"/>
      <c r="BB5270" s="23"/>
      <c r="BC5270" s="23"/>
      <c r="BD5270" s="23"/>
      <c r="BE5270" s="23"/>
      <c r="BF5270" s="23"/>
    </row>
    <row r="5271" spans="40:58">
      <c r="AN5271" s="23"/>
      <c r="AO5271" s="23"/>
      <c r="AP5271" s="23"/>
      <c r="AQ5271" s="23"/>
      <c r="AR5271" s="23"/>
      <c r="AS5271" s="23"/>
      <c r="AT5271" s="23"/>
      <c r="AU5271" s="23"/>
      <c r="AV5271" s="23"/>
      <c r="AW5271" s="23"/>
      <c r="AX5271" s="23"/>
      <c r="AY5271" s="23"/>
      <c r="AZ5271" s="23"/>
      <c r="BA5271" s="23"/>
      <c r="BB5271" s="23"/>
      <c r="BC5271" s="23"/>
      <c r="BD5271" s="23"/>
      <c r="BE5271" s="23"/>
      <c r="BF5271" s="23"/>
    </row>
    <row r="5272" spans="40:58">
      <c r="AN5272" s="23"/>
      <c r="AO5272" s="23"/>
      <c r="AP5272" s="23"/>
      <c r="AQ5272" s="23"/>
      <c r="AR5272" s="23"/>
      <c r="AS5272" s="23"/>
      <c r="AT5272" s="23"/>
      <c r="AU5272" s="23"/>
      <c r="AV5272" s="23"/>
      <c r="AW5272" s="23"/>
      <c r="AX5272" s="23"/>
      <c r="AY5272" s="23"/>
      <c r="AZ5272" s="23"/>
      <c r="BA5272" s="23"/>
      <c r="BB5272" s="23"/>
      <c r="BC5272" s="23"/>
      <c r="BD5272" s="23"/>
      <c r="BE5272" s="23"/>
      <c r="BF5272" s="23"/>
    </row>
    <row r="5273" spans="40:58">
      <c r="AN5273" s="23"/>
      <c r="AO5273" s="23"/>
      <c r="AP5273" s="23"/>
      <c r="AQ5273" s="23"/>
      <c r="AR5273" s="23"/>
      <c r="AS5273" s="23"/>
      <c r="AT5273" s="23"/>
      <c r="AU5273" s="23"/>
      <c r="AV5273" s="23"/>
      <c r="AW5273" s="23"/>
      <c r="AX5273" s="23"/>
      <c r="AY5273" s="23"/>
      <c r="AZ5273" s="23"/>
      <c r="BA5273" s="23"/>
      <c r="BB5273" s="23"/>
      <c r="BC5273" s="23"/>
      <c r="BD5273" s="23"/>
      <c r="BE5273" s="23"/>
      <c r="BF5273" s="23"/>
    </row>
    <row r="5274" spans="40:58">
      <c r="AN5274" s="23"/>
      <c r="AO5274" s="23"/>
      <c r="AP5274" s="23"/>
      <c r="AQ5274" s="23"/>
      <c r="AR5274" s="23"/>
      <c r="AS5274" s="23"/>
      <c r="AT5274" s="23"/>
      <c r="AU5274" s="23"/>
      <c r="AV5274" s="23"/>
      <c r="AW5274" s="23"/>
      <c r="AX5274" s="23"/>
      <c r="AY5274" s="23"/>
      <c r="AZ5274" s="23"/>
      <c r="BA5274" s="23"/>
      <c r="BB5274" s="23"/>
      <c r="BC5274" s="23"/>
      <c r="BD5274" s="23"/>
      <c r="BE5274" s="23"/>
      <c r="BF5274" s="23"/>
    </row>
    <row r="5275" spans="40:58">
      <c r="AN5275" s="23"/>
      <c r="AO5275" s="23"/>
      <c r="AP5275" s="23"/>
      <c r="AQ5275" s="23"/>
      <c r="AR5275" s="23"/>
      <c r="AS5275" s="23"/>
      <c r="AT5275" s="23"/>
      <c r="AU5275" s="23"/>
      <c r="AV5275" s="23"/>
      <c r="AW5275" s="23"/>
      <c r="AX5275" s="23"/>
      <c r="AY5275" s="23"/>
      <c r="AZ5275" s="23"/>
      <c r="BA5275" s="23"/>
      <c r="BB5275" s="23"/>
      <c r="BC5275" s="23"/>
      <c r="BD5275" s="23"/>
      <c r="BE5275" s="23"/>
      <c r="BF5275" s="23"/>
    </row>
    <row r="5276" spans="40:58">
      <c r="AN5276" s="23"/>
      <c r="AO5276" s="23"/>
      <c r="AP5276" s="23"/>
      <c r="AQ5276" s="23"/>
      <c r="AR5276" s="23"/>
      <c r="AS5276" s="23"/>
      <c r="AT5276" s="23"/>
      <c r="AU5276" s="23"/>
      <c r="AV5276" s="23"/>
      <c r="AW5276" s="23"/>
      <c r="AX5276" s="23"/>
      <c r="AY5276" s="23"/>
      <c r="AZ5276" s="23"/>
      <c r="BA5276" s="23"/>
      <c r="BB5276" s="23"/>
      <c r="BC5276" s="23"/>
      <c r="BD5276" s="23"/>
      <c r="BE5276" s="23"/>
      <c r="BF5276" s="23"/>
    </row>
    <row r="5277" spans="40:58">
      <c r="AN5277" s="23"/>
      <c r="AO5277" s="23"/>
      <c r="AP5277" s="23"/>
      <c r="AQ5277" s="23"/>
      <c r="AR5277" s="23"/>
      <c r="AS5277" s="23"/>
      <c r="AT5277" s="23"/>
      <c r="AU5277" s="23"/>
      <c r="AV5277" s="23"/>
      <c r="AW5277" s="23"/>
      <c r="AX5277" s="23"/>
      <c r="AY5277" s="23"/>
      <c r="AZ5277" s="23"/>
      <c r="BA5277" s="23"/>
      <c r="BB5277" s="23"/>
      <c r="BC5277" s="23"/>
      <c r="BD5277" s="23"/>
      <c r="BE5277" s="23"/>
      <c r="BF5277" s="23"/>
    </row>
    <row r="5278" spans="40:58">
      <c r="AN5278" s="23"/>
      <c r="AO5278" s="23"/>
      <c r="AP5278" s="23"/>
      <c r="AQ5278" s="23"/>
      <c r="AR5278" s="23"/>
      <c r="AS5278" s="23"/>
      <c r="AT5278" s="23"/>
      <c r="AU5278" s="23"/>
      <c r="AV5278" s="23"/>
      <c r="AW5278" s="23"/>
      <c r="AX5278" s="23"/>
      <c r="AY5278" s="23"/>
      <c r="AZ5278" s="23"/>
      <c r="BA5278" s="23"/>
      <c r="BB5278" s="23"/>
      <c r="BC5278" s="23"/>
      <c r="BD5278" s="23"/>
      <c r="BE5278" s="23"/>
      <c r="BF5278" s="23"/>
    </row>
    <row r="5279" spans="40:58">
      <c r="AN5279" s="23"/>
      <c r="AO5279" s="23"/>
      <c r="AP5279" s="23"/>
      <c r="AQ5279" s="23"/>
      <c r="AR5279" s="23"/>
      <c r="AS5279" s="23"/>
      <c r="AT5279" s="23"/>
      <c r="AU5279" s="23"/>
      <c r="AV5279" s="23"/>
      <c r="AW5279" s="23"/>
      <c r="AX5279" s="23"/>
      <c r="AY5279" s="23"/>
      <c r="AZ5279" s="23"/>
      <c r="BA5279" s="23"/>
      <c r="BB5279" s="23"/>
      <c r="BC5279" s="23"/>
      <c r="BD5279" s="23"/>
      <c r="BE5279" s="23"/>
      <c r="BF5279" s="23"/>
    </row>
    <row r="5280" spans="40:58">
      <c r="AN5280" s="23"/>
      <c r="AO5280" s="23"/>
      <c r="AP5280" s="23"/>
      <c r="AQ5280" s="23"/>
      <c r="AR5280" s="23"/>
      <c r="AS5280" s="23"/>
      <c r="AT5280" s="23"/>
      <c r="AU5280" s="23"/>
      <c r="AV5280" s="23"/>
      <c r="AW5280" s="23"/>
      <c r="AX5280" s="23"/>
      <c r="AY5280" s="23"/>
      <c r="AZ5280" s="23"/>
      <c r="BA5280" s="23"/>
      <c r="BB5280" s="23"/>
      <c r="BC5280" s="23"/>
      <c r="BD5280" s="23"/>
      <c r="BE5280" s="23"/>
      <c r="BF5280" s="23"/>
    </row>
    <row r="5281" spans="40:58">
      <c r="AN5281" s="23"/>
      <c r="AO5281" s="23"/>
      <c r="AP5281" s="23"/>
      <c r="AQ5281" s="23"/>
      <c r="AR5281" s="23"/>
      <c r="AS5281" s="23"/>
      <c r="AT5281" s="23"/>
      <c r="AU5281" s="23"/>
      <c r="AV5281" s="23"/>
      <c r="AW5281" s="23"/>
      <c r="AX5281" s="23"/>
      <c r="AY5281" s="23"/>
      <c r="AZ5281" s="23"/>
      <c r="BA5281" s="23"/>
      <c r="BB5281" s="23"/>
      <c r="BC5281" s="23"/>
      <c r="BD5281" s="23"/>
      <c r="BE5281" s="23"/>
      <c r="BF5281" s="23"/>
    </row>
    <row r="5282" spans="40:58">
      <c r="AN5282" s="23"/>
      <c r="AO5282" s="23"/>
      <c r="AP5282" s="23"/>
      <c r="AQ5282" s="23"/>
      <c r="AR5282" s="23"/>
      <c r="AS5282" s="23"/>
      <c r="AT5282" s="23"/>
      <c r="AU5282" s="23"/>
      <c r="AV5282" s="23"/>
      <c r="AW5282" s="23"/>
      <c r="AX5282" s="23"/>
      <c r="AY5282" s="23"/>
      <c r="AZ5282" s="23"/>
      <c r="BA5282" s="23"/>
      <c r="BB5282" s="23"/>
      <c r="BC5282" s="23"/>
      <c r="BD5282" s="23"/>
      <c r="BE5282" s="23"/>
      <c r="BF5282" s="23"/>
    </row>
    <row r="5283" spans="40:58">
      <c r="AN5283" s="23"/>
      <c r="AO5283" s="23"/>
      <c r="AP5283" s="23"/>
      <c r="AQ5283" s="23"/>
      <c r="AR5283" s="23"/>
      <c r="AS5283" s="23"/>
      <c r="AT5283" s="23"/>
      <c r="AU5283" s="23"/>
      <c r="AV5283" s="23"/>
      <c r="AW5283" s="23"/>
      <c r="AX5283" s="23"/>
      <c r="AY5283" s="23"/>
      <c r="AZ5283" s="23"/>
      <c r="BA5283" s="23"/>
      <c r="BB5283" s="23"/>
      <c r="BC5283" s="23"/>
      <c r="BD5283" s="23"/>
      <c r="BE5283" s="23"/>
      <c r="BF5283" s="23"/>
    </row>
    <row r="5284" spans="40:58">
      <c r="AN5284" s="23"/>
      <c r="AO5284" s="23"/>
      <c r="AP5284" s="23"/>
      <c r="AQ5284" s="23"/>
      <c r="AR5284" s="23"/>
      <c r="AS5284" s="23"/>
      <c r="AT5284" s="23"/>
      <c r="AU5284" s="23"/>
      <c r="AV5284" s="23"/>
      <c r="AW5284" s="23"/>
      <c r="AX5284" s="23"/>
      <c r="AY5284" s="23"/>
      <c r="AZ5284" s="23"/>
      <c r="BA5284" s="23"/>
      <c r="BB5284" s="23"/>
      <c r="BC5284" s="23"/>
      <c r="BD5284" s="23"/>
      <c r="BE5284" s="23"/>
      <c r="BF5284" s="23"/>
    </row>
    <row r="5285" spans="40:58">
      <c r="AN5285" s="23"/>
      <c r="AO5285" s="23"/>
      <c r="AP5285" s="23"/>
      <c r="AQ5285" s="23"/>
      <c r="AR5285" s="23"/>
      <c r="AS5285" s="23"/>
      <c r="AT5285" s="23"/>
      <c r="AU5285" s="23"/>
      <c r="AV5285" s="23"/>
      <c r="AW5285" s="23"/>
      <c r="AX5285" s="23"/>
      <c r="AY5285" s="23"/>
      <c r="AZ5285" s="23"/>
      <c r="BA5285" s="23"/>
      <c r="BB5285" s="23"/>
      <c r="BC5285" s="23"/>
      <c r="BD5285" s="23"/>
      <c r="BE5285" s="23"/>
      <c r="BF5285" s="23"/>
    </row>
    <row r="5286" spans="40:58">
      <c r="AN5286" s="23"/>
      <c r="AO5286" s="23"/>
      <c r="AP5286" s="23"/>
      <c r="AQ5286" s="23"/>
      <c r="AR5286" s="23"/>
      <c r="AS5286" s="23"/>
      <c r="AT5286" s="23"/>
      <c r="AU5286" s="23"/>
      <c r="AV5286" s="23"/>
      <c r="AW5286" s="23"/>
      <c r="AX5286" s="23"/>
      <c r="AY5286" s="23"/>
      <c r="AZ5286" s="23"/>
      <c r="BA5286" s="23"/>
      <c r="BB5286" s="23"/>
      <c r="BC5286" s="23"/>
      <c r="BD5286" s="23"/>
      <c r="BE5286" s="23"/>
      <c r="BF5286" s="23"/>
    </row>
    <row r="5287" spans="40:58">
      <c r="AN5287" s="23"/>
      <c r="AO5287" s="23"/>
      <c r="AP5287" s="23"/>
      <c r="AQ5287" s="23"/>
      <c r="AR5287" s="23"/>
      <c r="AS5287" s="23"/>
      <c r="AT5287" s="23"/>
      <c r="AU5287" s="23"/>
      <c r="AV5287" s="23"/>
      <c r="AW5287" s="23"/>
      <c r="AX5287" s="23"/>
      <c r="AY5287" s="23"/>
      <c r="AZ5287" s="23"/>
      <c r="BA5287" s="23"/>
      <c r="BB5287" s="23"/>
      <c r="BC5287" s="23"/>
      <c r="BD5287" s="23"/>
      <c r="BE5287" s="23"/>
      <c r="BF5287" s="23"/>
    </row>
    <row r="5288" spans="40:58">
      <c r="AN5288" s="23"/>
      <c r="AO5288" s="23"/>
      <c r="AP5288" s="23"/>
      <c r="AQ5288" s="23"/>
      <c r="AR5288" s="23"/>
      <c r="AS5288" s="23"/>
      <c r="AT5288" s="23"/>
      <c r="AU5288" s="23"/>
      <c r="AV5288" s="23"/>
      <c r="AW5288" s="23"/>
      <c r="AX5288" s="23"/>
      <c r="AY5288" s="23"/>
      <c r="AZ5288" s="23"/>
      <c r="BA5288" s="23"/>
      <c r="BB5288" s="23"/>
      <c r="BC5288" s="23"/>
      <c r="BD5288" s="23"/>
      <c r="BE5288" s="23"/>
      <c r="BF5288" s="23"/>
    </row>
    <row r="5289" spans="40:58">
      <c r="AN5289" s="23"/>
      <c r="AO5289" s="23"/>
      <c r="AP5289" s="23"/>
      <c r="AQ5289" s="23"/>
      <c r="AR5289" s="23"/>
      <c r="AS5289" s="23"/>
      <c r="AT5289" s="23"/>
      <c r="AU5289" s="23"/>
      <c r="AV5289" s="23"/>
      <c r="AW5289" s="23"/>
      <c r="AX5289" s="23"/>
      <c r="AY5289" s="23"/>
      <c r="AZ5289" s="23"/>
      <c r="BA5289" s="23"/>
      <c r="BB5289" s="23"/>
      <c r="BC5289" s="23"/>
      <c r="BD5289" s="23"/>
      <c r="BE5289" s="23"/>
      <c r="BF5289" s="23"/>
    </row>
    <row r="5290" spans="40:58">
      <c r="AN5290" s="23"/>
      <c r="AO5290" s="23"/>
      <c r="AP5290" s="23"/>
      <c r="AQ5290" s="23"/>
      <c r="AR5290" s="23"/>
      <c r="AS5290" s="23"/>
      <c r="AT5290" s="23"/>
      <c r="AU5290" s="23"/>
      <c r="AV5290" s="23"/>
      <c r="AW5290" s="23"/>
      <c r="AX5290" s="23"/>
      <c r="AY5290" s="23"/>
      <c r="AZ5290" s="23"/>
      <c r="BA5290" s="23"/>
      <c r="BB5290" s="23"/>
      <c r="BC5290" s="23"/>
      <c r="BD5290" s="23"/>
      <c r="BE5290" s="23"/>
      <c r="BF5290" s="23"/>
    </row>
    <row r="5291" spans="40:58">
      <c r="AN5291" s="23"/>
      <c r="AO5291" s="23"/>
      <c r="AP5291" s="23"/>
      <c r="AQ5291" s="23"/>
      <c r="AR5291" s="23"/>
      <c r="AS5291" s="23"/>
      <c r="AT5291" s="23"/>
      <c r="AU5291" s="23"/>
      <c r="AV5291" s="23"/>
      <c r="AW5291" s="23"/>
      <c r="AX5291" s="23"/>
      <c r="AY5291" s="23"/>
      <c r="AZ5291" s="23"/>
      <c r="BA5291" s="23"/>
      <c r="BB5291" s="23"/>
      <c r="BC5291" s="23"/>
      <c r="BD5291" s="23"/>
      <c r="BE5291" s="23"/>
      <c r="BF5291" s="23"/>
    </row>
    <row r="5292" spans="40:58">
      <c r="AN5292" s="23"/>
      <c r="AO5292" s="23"/>
      <c r="AP5292" s="23"/>
      <c r="AQ5292" s="23"/>
      <c r="AR5292" s="23"/>
      <c r="AS5292" s="23"/>
      <c r="AT5292" s="23"/>
      <c r="AU5292" s="23"/>
      <c r="AV5292" s="23"/>
      <c r="AW5292" s="23"/>
      <c r="AX5292" s="23"/>
      <c r="AY5292" s="23"/>
      <c r="AZ5292" s="23"/>
      <c r="BA5292" s="23"/>
      <c r="BB5292" s="23"/>
      <c r="BC5292" s="23"/>
      <c r="BD5292" s="23"/>
      <c r="BE5292" s="23"/>
      <c r="BF5292" s="23"/>
    </row>
    <row r="5293" spans="40:58">
      <c r="AN5293" s="23"/>
      <c r="AO5293" s="23"/>
      <c r="AP5293" s="23"/>
      <c r="AQ5293" s="23"/>
      <c r="AR5293" s="23"/>
      <c r="AS5293" s="23"/>
      <c r="AT5293" s="23"/>
      <c r="AU5293" s="23"/>
      <c r="AV5293" s="23"/>
      <c r="AW5293" s="23"/>
      <c r="AX5293" s="23"/>
      <c r="AY5293" s="23"/>
      <c r="AZ5293" s="23"/>
      <c r="BA5293" s="23"/>
      <c r="BB5293" s="23"/>
      <c r="BC5293" s="23"/>
      <c r="BD5293" s="23"/>
      <c r="BE5293" s="23"/>
      <c r="BF5293" s="23"/>
    </row>
    <row r="5294" spans="40:58">
      <c r="AN5294" s="23"/>
      <c r="AO5294" s="23"/>
      <c r="AP5294" s="23"/>
      <c r="AQ5294" s="23"/>
      <c r="AR5294" s="23"/>
      <c r="AS5294" s="23"/>
      <c r="AT5294" s="23"/>
      <c r="AU5294" s="23"/>
      <c r="AV5294" s="23"/>
      <c r="AW5294" s="23"/>
      <c r="AX5294" s="23"/>
      <c r="AY5294" s="23"/>
      <c r="AZ5294" s="23"/>
      <c r="BA5294" s="23"/>
      <c r="BB5294" s="23"/>
      <c r="BC5294" s="23"/>
      <c r="BD5294" s="23"/>
      <c r="BE5294" s="23"/>
      <c r="BF5294" s="23"/>
    </row>
    <row r="5295" spans="40:58">
      <c r="AN5295" s="23"/>
      <c r="AO5295" s="23"/>
      <c r="AP5295" s="23"/>
      <c r="AQ5295" s="23"/>
      <c r="AR5295" s="23"/>
      <c r="AS5295" s="23"/>
      <c r="AT5295" s="23"/>
      <c r="AU5295" s="23"/>
      <c r="AV5295" s="23"/>
      <c r="AW5295" s="23"/>
      <c r="AX5295" s="23"/>
      <c r="AY5295" s="23"/>
      <c r="AZ5295" s="23"/>
      <c r="BA5295" s="23"/>
      <c r="BB5295" s="23"/>
      <c r="BC5295" s="23"/>
      <c r="BD5295" s="23"/>
      <c r="BE5295" s="23"/>
      <c r="BF5295" s="23"/>
    </row>
    <row r="5296" spans="40:58">
      <c r="AN5296" s="23"/>
      <c r="AO5296" s="23"/>
      <c r="AP5296" s="23"/>
      <c r="AQ5296" s="23"/>
      <c r="AR5296" s="23"/>
      <c r="AS5296" s="23"/>
      <c r="AT5296" s="23"/>
      <c r="AU5296" s="23"/>
      <c r="AV5296" s="23"/>
      <c r="AW5296" s="23"/>
      <c r="AX5296" s="23"/>
      <c r="AY5296" s="23"/>
      <c r="AZ5296" s="23"/>
      <c r="BA5296" s="23"/>
      <c r="BB5296" s="23"/>
      <c r="BC5296" s="23"/>
      <c r="BD5296" s="23"/>
      <c r="BE5296" s="23"/>
      <c r="BF5296" s="23"/>
    </row>
    <row r="5297" spans="40:58">
      <c r="AN5297" s="23"/>
      <c r="AO5297" s="23"/>
      <c r="AP5297" s="23"/>
      <c r="AQ5297" s="23"/>
      <c r="AR5297" s="23"/>
      <c r="AS5297" s="23"/>
      <c r="AT5297" s="23"/>
      <c r="AU5297" s="23"/>
      <c r="AV5297" s="23"/>
      <c r="AW5297" s="23"/>
      <c r="AX5297" s="23"/>
      <c r="AY5297" s="23"/>
      <c r="AZ5297" s="23"/>
      <c r="BA5297" s="23"/>
      <c r="BB5297" s="23"/>
      <c r="BC5297" s="23"/>
      <c r="BD5297" s="23"/>
      <c r="BE5297" s="23"/>
      <c r="BF5297" s="23"/>
    </row>
    <row r="5298" spans="40:58">
      <c r="AN5298" s="23"/>
      <c r="AO5298" s="23"/>
      <c r="AP5298" s="23"/>
      <c r="AQ5298" s="23"/>
      <c r="AR5298" s="23"/>
      <c r="AS5298" s="23"/>
      <c r="AT5298" s="23"/>
      <c r="AU5298" s="23"/>
      <c r="AV5298" s="23"/>
      <c r="AW5298" s="23"/>
      <c r="AX5298" s="23"/>
      <c r="AY5298" s="23"/>
      <c r="AZ5298" s="23"/>
      <c r="BA5298" s="23"/>
      <c r="BB5298" s="23"/>
      <c r="BC5298" s="23"/>
      <c r="BD5298" s="23"/>
      <c r="BE5298" s="23"/>
      <c r="BF5298" s="23"/>
    </row>
    <row r="5299" spans="40:58">
      <c r="AN5299" s="23"/>
      <c r="AO5299" s="23"/>
      <c r="AP5299" s="23"/>
      <c r="AQ5299" s="23"/>
      <c r="AR5299" s="23"/>
      <c r="AS5299" s="23"/>
      <c r="AT5299" s="23"/>
      <c r="AU5299" s="23"/>
      <c r="AV5299" s="23"/>
      <c r="AW5299" s="23"/>
      <c r="AX5299" s="23"/>
      <c r="AY5299" s="23"/>
      <c r="AZ5299" s="23"/>
      <c r="BA5299" s="23"/>
      <c r="BB5299" s="23"/>
      <c r="BC5299" s="23"/>
      <c r="BD5299" s="23"/>
      <c r="BE5299" s="23"/>
      <c r="BF5299" s="23"/>
    </row>
    <row r="5300" spans="40:58">
      <c r="AN5300" s="23"/>
      <c r="AO5300" s="23"/>
      <c r="AP5300" s="23"/>
      <c r="AQ5300" s="23"/>
      <c r="AR5300" s="23"/>
      <c r="AS5300" s="23"/>
      <c r="AT5300" s="23"/>
      <c r="AU5300" s="23"/>
      <c r="AV5300" s="23"/>
      <c r="AW5300" s="23"/>
      <c r="AX5300" s="23"/>
      <c r="AY5300" s="23"/>
      <c r="AZ5300" s="23"/>
      <c r="BA5300" s="23"/>
      <c r="BB5300" s="23"/>
      <c r="BC5300" s="23"/>
      <c r="BD5300" s="23"/>
      <c r="BE5300" s="23"/>
      <c r="BF5300" s="23"/>
    </row>
    <row r="5301" spans="40:58">
      <c r="AN5301" s="23"/>
      <c r="AO5301" s="23"/>
      <c r="AP5301" s="23"/>
      <c r="AQ5301" s="23"/>
      <c r="AR5301" s="23"/>
      <c r="AS5301" s="23"/>
      <c r="AT5301" s="23"/>
      <c r="AU5301" s="23"/>
      <c r="AV5301" s="23"/>
      <c r="AW5301" s="23"/>
      <c r="AX5301" s="23"/>
      <c r="AY5301" s="23"/>
      <c r="AZ5301" s="23"/>
      <c r="BA5301" s="23"/>
      <c r="BB5301" s="23"/>
      <c r="BC5301" s="23"/>
      <c r="BD5301" s="23"/>
      <c r="BE5301" s="23"/>
      <c r="BF5301" s="23"/>
    </row>
    <row r="5302" spans="40:58">
      <c r="AN5302" s="23"/>
      <c r="AO5302" s="23"/>
      <c r="AP5302" s="23"/>
      <c r="AQ5302" s="23"/>
      <c r="AR5302" s="23"/>
      <c r="AS5302" s="23"/>
      <c r="AT5302" s="23"/>
      <c r="AU5302" s="23"/>
      <c r="AV5302" s="23"/>
      <c r="AW5302" s="23"/>
      <c r="AX5302" s="23"/>
      <c r="AY5302" s="23"/>
      <c r="AZ5302" s="23"/>
      <c r="BA5302" s="23"/>
      <c r="BB5302" s="23"/>
      <c r="BC5302" s="23"/>
      <c r="BD5302" s="23"/>
      <c r="BE5302" s="23"/>
      <c r="BF5302" s="23"/>
    </row>
    <row r="5303" spans="40:58">
      <c r="AN5303" s="23"/>
      <c r="AO5303" s="23"/>
      <c r="AP5303" s="23"/>
      <c r="AQ5303" s="23"/>
      <c r="AR5303" s="23"/>
      <c r="AS5303" s="23"/>
      <c r="AT5303" s="23"/>
      <c r="AU5303" s="23"/>
      <c r="AV5303" s="23"/>
      <c r="AW5303" s="23"/>
      <c r="AX5303" s="23"/>
      <c r="AY5303" s="23"/>
      <c r="AZ5303" s="23"/>
      <c r="BA5303" s="23"/>
      <c r="BB5303" s="23"/>
      <c r="BC5303" s="23"/>
      <c r="BD5303" s="23"/>
      <c r="BE5303" s="23"/>
      <c r="BF5303" s="23"/>
    </row>
    <row r="5304" spans="40:58">
      <c r="AN5304" s="23"/>
      <c r="AO5304" s="23"/>
      <c r="AP5304" s="23"/>
      <c r="AQ5304" s="23"/>
      <c r="AR5304" s="23"/>
      <c r="AS5304" s="23"/>
      <c r="AT5304" s="23"/>
      <c r="AU5304" s="23"/>
      <c r="AV5304" s="23"/>
      <c r="AW5304" s="23"/>
      <c r="AX5304" s="23"/>
      <c r="AY5304" s="23"/>
      <c r="AZ5304" s="23"/>
      <c r="BA5304" s="23"/>
      <c r="BB5304" s="23"/>
      <c r="BC5304" s="23"/>
      <c r="BD5304" s="23"/>
      <c r="BE5304" s="23"/>
      <c r="BF5304" s="23"/>
    </row>
    <row r="5305" spans="40:58">
      <c r="AN5305" s="23"/>
      <c r="AO5305" s="23"/>
      <c r="AP5305" s="23"/>
      <c r="AQ5305" s="23"/>
      <c r="AR5305" s="23"/>
      <c r="AS5305" s="23"/>
      <c r="AT5305" s="23"/>
      <c r="AU5305" s="23"/>
      <c r="AV5305" s="23"/>
      <c r="AW5305" s="23"/>
      <c r="AX5305" s="23"/>
      <c r="AY5305" s="23"/>
      <c r="AZ5305" s="23"/>
      <c r="BA5305" s="23"/>
      <c r="BB5305" s="23"/>
      <c r="BC5305" s="23"/>
      <c r="BD5305" s="23"/>
      <c r="BE5305" s="23"/>
      <c r="BF5305" s="23"/>
    </row>
    <row r="5306" spans="40:58">
      <c r="AN5306" s="23"/>
      <c r="AO5306" s="23"/>
      <c r="AP5306" s="23"/>
      <c r="AQ5306" s="23"/>
      <c r="AR5306" s="23"/>
      <c r="AS5306" s="23"/>
      <c r="AT5306" s="23"/>
      <c r="AU5306" s="23"/>
      <c r="AV5306" s="23"/>
      <c r="AW5306" s="23"/>
      <c r="AX5306" s="23"/>
      <c r="AY5306" s="23"/>
      <c r="AZ5306" s="23"/>
      <c r="BA5306" s="23"/>
      <c r="BB5306" s="23"/>
      <c r="BC5306" s="23"/>
      <c r="BD5306" s="23"/>
      <c r="BE5306" s="23"/>
      <c r="BF5306" s="23"/>
    </row>
    <row r="5307" spans="40:58">
      <c r="AN5307" s="23"/>
      <c r="AO5307" s="23"/>
      <c r="AP5307" s="23"/>
      <c r="AQ5307" s="23"/>
      <c r="AR5307" s="23"/>
      <c r="AS5307" s="23"/>
      <c r="AT5307" s="23"/>
      <c r="AU5307" s="23"/>
      <c r="AV5307" s="23"/>
      <c r="AW5307" s="23"/>
      <c r="AX5307" s="23"/>
      <c r="AY5307" s="23"/>
      <c r="AZ5307" s="23"/>
      <c r="BA5307" s="23"/>
      <c r="BB5307" s="23"/>
      <c r="BC5307" s="23"/>
      <c r="BD5307" s="23"/>
      <c r="BE5307" s="23"/>
      <c r="BF5307" s="23"/>
    </row>
    <row r="5308" spans="40:58">
      <c r="AN5308" s="23"/>
      <c r="AO5308" s="23"/>
      <c r="AP5308" s="23"/>
      <c r="AQ5308" s="23"/>
      <c r="AR5308" s="23"/>
      <c r="AS5308" s="23"/>
      <c r="AT5308" s="23"/>
      <c r="AU5308" s="23"/>
      <c r="AV5308" s="23"/>
      <c r="AW5308" s="23"/>
      <c r="AX5308" s="23"/>
      <c r="AY5308" s="23"/>
      <c r="AZ5308" s="23"/>
      <c r="BA5308" s="23"/>
      <c r="BB5308" s="23"/>
      <c r="BC5308" s="23"/>
      <c r="BD5308" s="23"/>
      <c r="BE5308" s="23"/>
      <c r="BF5308" s="23"/>
    </row>
    <row r="5309" spans="40:58">
      <c r="AN5309" s="23"/>
      <c r="AO5309" s="23"/>
      <c r="AP5309" s="23"/>
      <c r="AQ5309" s="23"/>
      <c r="AR5309" s="23"/>
      <c r="AS5309" s="23"/>
      <c r="AT5309" s="23"/>
      <c r="AU5309" s="23"/>
      <c r="AV5309" s="23"/>
      <c r="AW5309" s="23"/>
      <c r="AX5309" s="23"/>
      <c r="AY5309" s="23"/>
      <c r="AZ5309" s="23"/>
      <c r="BA5309" s="23"/>
      <c r="BB5309" s="23"/>
      <c r="BC5309" s="23"/>
      <c r="BD5309" s="23"/>
      <c r="BE5309" s="23"/>
      <c r="BF5309" s="23"/>
    </row>
    <row r="5310" spans="40:58">
      <c r="AN5310" s="23"/>
      <c r="AO5310" s="23"/>
      <c r="AP5310" s="23"/>
      <c r="AQ5310" s="23"/>
      <c r="AR5310" s="23"/>
      <c r="AS5310" s="23"/>
      <c r="AT5310" s="23"/>
      <c r="AU5310" s="23"/>
      <c r="AV5310" s="23"/>
      <c r="AW5310" s="23"/>
      <c r="AX5310" s="23"/>
      <c r="AY5310" s="23"/>
      <c r="AZ5310" s="23"/>
      <c r="BA5310" s="23"/>
      <c r="BB5310" s="23"/>
      <c r="BC5310" s="23"/>
      <c r="BD5310" s="23"/>
      <c r="BE5310" s="23"/>
      <c r="BF5310" s="23"/>
    </row>
    <row r="5311" spans="40:58">
      <c r="AN5311" s="23"/>
      <c r="AO5311" s="23"/>
      <c r="AP5311" s="23"/>
      <c r="AQ5311" s="23"/>
      <c r="AR5311" s="23"/>
      <c r="AS5311" s="23"/>
      <c r="AT5311" s="23"/>
      <c r="AU5311" s="23"/>
      <c r="AV5311" s="23"/>
      <c r="AW5311" s="23"/>
      <c r="AX5311" s="23"/>
      <c r="AY5311" s="23"/>
      <c r="AZ5311" s="23"/>
      <c r="BA5311" s="23"/>
      <c r="BB5311" s="23"/>
      <c r="BC5311" s="23"/>
      <c r="BD5311" s="23"/>
      <c r="BE5311" s="23"/>
      <c r="BF5311" s="23"/>
    </row>
    <row r="5312" spans="40:58">
      <c r="AN5312" s="23"/>
      <c r="AO5312" s="23"/>
      <c r="AP5312" s="23"/>
      <c r="AQ5312" s="23"/>
      <c r="AR5312" s="23"/>
      <c r="AS5312" s="23"/>
      <c r="AT5312" s="23"/>
      <c r="AU5312" s="23"/>
      <c r="AV5312" s="23"/>
      <c r="AW5312" s="23"/>
      <c r="AX5312" s="23"/>
      <c r="AY5312" s="23"/>
      <c r="AZ5312" s="23"/>
      <c r="BA5312" s="23"/>
      <c r="BB5312" s="23"/>
      <c r="BC5312" s="23"/>
      <c r="BD5312" s="23"/>
      <c r="BE5312" s="23"/>
      <c r="BF5312" s="23"/>
    </row>
    <row r="5313" spans="40:58">
      <c r="AN5313" s="23"/>
      <c r="AO5313" s="23"/>
      <c r="AP5313" s="23"/>
      <c r="AQ5313" s="23"/>
      <c r="AR5313" s="23"/>
      <c r="AS5313" s="23"/>
      <c r="AT5313" s="23"/>
      <c r="AU5313" s="23"/>
      <c r="AV5313" s="23"/>
      <c r="AW5313" s="23"/>
      <c r="AX5313" s="23"/>
      <c r="AY5313" s="23"/>
      <c r="AZ5313" s="23"/>
      <c r="BA5313" s="23"/>
      <c r="BB5313" s="23"/>
      <c r="BC5313" s="23"/>
      <c r="BD5313" s="23"/>
      <c r="BE5313" s="23"/>
      <c r="BF5313" s="23"/>
    </row>
    <row r="5314" spans="40:58">
      <c r="AN5314" s="23"/>
      <c r="AO5314" s="23"/>
      <c r="AP5314" s="23"/>
      <c r="AQ5314" s="23"/>
      <c r="AR5314" s="23"/>
      <c r="AS5314" s="23"/>
      <c r="AT5314" s="23"/>
      <c r="AU5314" s="23"/>
      <c r="AV5314" s="23"/>
      <c r="AW5314" s="23"/>
      <c r="AX5314" s="23"/>
      <c r="AY5314" s="23"/>
      <c r="AZ5314" s="23"/>
      <c r="BA5314" s="23"/>
      <c r="BB5314" s="23"/>
      <c r="BC5314" s="23"/>
      <c r="BD5314" s="23"/>
      <c r="BE5314" s="23"/>
      <c r="BF5314" s="23"/>
    </row>
    <row r="5315" spans="40:58">
      <c r="AN5315" s="23"/>
      <c r="AO5315" s="23"/>
      <c r="AP5315" s="23"/>
      <c r="AQ5315" s="23"/>
      <c r="AR5315" s="23"/>
      <c r="AS5315" s="23"/>
      <c r="AT5315" s="23"/>
      <c r="AU5315" s="23"/>
      <c r="AV5315" s="23"/>
      <c r="AW5315" s="23"/>
      <c r="AX5315" s="23"/>
      <c r="AY5315" s="23"/>
      <c r="AZ5315" s="23"/>
      <c r="BA5315" s="23"/>
      <c r="BB5315" s="23"/>
      <c r="BC5315" s="23"/>
      <c r="BD5315" s="23"/>
      <c r="BE5315" s="23"/>
      <c r="BF5315" s="23"/>
    </row>
    <row r="5316" spans="40:58">
      <c r="AN5316" s="23"/>
      <c r="AO5316" s="23"/>
      <c r="AP5316" s="23"/>
      <c r="AQ5316" s="23"/>
      <c r="AR5316" s="23"/>
      <c r="AS5316" s="23"/>
      <c r="AT5316" s="23"/>
      <c r="AU5316" s="23"/>
      <c r="AV5316" s="23"/>
      <c r="AW5316" s="23"/>
      <c r="AX5316" s="23"/>
      <c r="AY5316" s="23"/>
      <c r="AZ5316" s="23"/>
      <c r="BA5316" s="23"/>
      <c r="BB5316" s="23"/>
      <c r="BC5316" s="23"/>
      <c r="BD5316" s="23"/>
      <c r="BE5316" s="23"/>
      <c r="BF5316" s="23"/>
    </row>
    <row r="5317" spans="40:58">
      <c r="AN5317" s="23"/>
      <c r="AO5317" s="23"/>
      <c r="AP5317" s="23"/>
      <c r="AQ5317" s="23"/>
      <c r="AR5317" s="23"/>
      <c r="AS5317" s="23"/>
      <c r="AT5317" s="23"/>
      <c r="AU5317" s="23"/>
      <c r="AV5317" s="23"/>
      <c r="AW5317" s="23"/>
      <c r="AX5317" s="23"/>
      <c r="AY5317" s="23"/>
      <c r="AZ5317" s="23"/>
      <c r="BA5317" s="23"/>
      <c r="BB5317" s="23"/>
      <c r="BC5317" s="23"/>
      <c r="BD5317" s="23"/>
      <c r="BE5317" s="23"/>
      <c r="BF5317" s="23"/>
    </row>
    <row r="5318" spans="40:58">
      <c r="AN5318" s="23"/>
      <c r="AO5318" s="23"/>
      <c r="AP5318" s="23"/>
      <c r="AQ5318" s="23"/>
      <c r="AR5318" s="23"/>
      <c r="AS5318" s="23"/>
      <c r="AT5318" s="23"/>
      <c r="AU5318" s="23"/>
      <c r="AV5318" s="23"/>
      <c r="AW5318" s="23"/>
      <c r="AX5318" s="23"/>
      <c r="AY5318" s="23"/>
      <c r="AZ5318" s="23"/>
      <c r="BA5318" s="23"/>
      <c r="BB5318" s="23"/>
      <c r="BC5318" s="23"/>
      <c r="BD5318" s="23"/>
      <c r="BE5318" s="23"/>
      <c r="BF5318" s="23"/>
    </row>
    <row r="5319" spans="40:58">
      <c r="AN5319" s="23"/>
      <c r="AO5319" s="23"/>
      <c r="AP5319" s="23"/>
      <c r="AQ5319" s="23"/>
      <c r="AR5319" s="23"/>
      <c r="AS5319" s="23"/>
      <c r="AT5319" s="23"/>
      <c r="AU5319" s="23"/>
      <c r="AV5319" s="23"/>
      <c r="AW5319" s="23"/>
      <c r="AX5319" s="23"/>
      <c r="AY5319" s="23"/>
      <c r="AZ5319" s="23"/>
      <c r="BA5319" s="23"/>
      <c r="BB5319" s="23"/>
      <c r="BC5319" s="23"/>
      <c r="BD5319" s="23"/>
      <c r="BE5319" s="23"/>
      <c r="BF5319" s="23"/>
    </row>
    <row r="5320" spans="40:58">
      <c r="AN5320" s="23"/>
      <c r="AO5320" s="23"/>
      <c r="AP5320" s="23"/>
      <c r="AQ5320" s="23"/>
      <c r="AR5320" s="23"/>
      <c r="AS5320" s="23"/>
      <c r="AT5320" s="23"/>
      <c r="AU5320" s="23"/>
      <c r="AV5320" s="23"/>
      <c r="AW5320" s="23"/>
      <c r="AX5320" s="23"/>
      <c r="AY5320" s="23"/>
      <c r="AZ5320" s="23"/>
      <c r="BA5320" s="23"/>
      <c r="BB5320" s="23"/>
      <c r="BC5320" s="23"/>
      <c r="BD5320" s="23"/>
      <c r="BE5320" s="23"/>
      <c r="BF5320" s="23"/>
    </row>
    <row r="5321" spans="40:58">
      <c r="AN5321" s="23"/>
      <c r="AO5321" s="23"/>
      <c r="AP5321" s="23"/>
      <c r="AQ5321" s="23"/>
      <c r="AR5321" s="23"/>
      <c r="AS5321" s="23"/>
      <c r="AT5321" s="23"/>
      <c r="AU5321" s="23"/>
      <c r="AV5321" s="23"/>
      <c r="AW5321" s="23"/>
      <c r="AX5321" s="23"/>
      <c r="AY5321" s="23"/>
      <c r="AZ5321" s="23"/>
      <c r="BA5321" s="23"/>
      <c r="BB5321" s="23"/>
      <c r="BC5321" s="23"/>
      <c r="BD5321" s="23"/>
      <c r="BE5321" s="23"/>
      <c r="BF5321" s="23"/>
    </row>
    <row r="5322" spans="40:58">
      <c r="AN5322" s="23"/>
      <c r="AO5322" s="23"/>
      <c r="AP5322" s="23"/>
      <c r="AQ5322" s="23"/>
      <c r="AR5322" s="23"/>
      <c r="AS5322" s="23"/>
      <c r="AT5322" s="23"/>
      <c r="AU5322" s="23"/>
      <c r="AV5322" s="23"/>
      <c r="AW5322" s="23"/>
      <c r="AX5322" s="23"/>
      <c r="AY5322" s="23"/>
      <c r="AZ5322" s="23"/>
      <c r="BA5322" s="23"/>
      <c r="BB5322" s="23"/>
      <c r="BC5322" s="23"/>
      <c r="BD5322" s="23"/>
      <c r="BE5322" s="23"/>
      <c r="BF5322" s="23"/>
    </row>
    <row r="5323" spans="40:58">
      <c r="AN5323" s="23"/>
      <c r="AO5323" s="23"/>
      <c r="AP5323" s="23"/>
      <c r="AQ5323" s="23"/>
      <c r="AR5323" s="23"/>
      <c r="AS5323" s="23"/>
      <c r="AT5323" s="23"/>
      <c r="AU5323" s="23"/>
      <c r="AV5323" s="23"/>
      <c r="AW5323" s="23"/>
      <c r="AX5323" s="23"/>
      <c r="AY5323" s="23"/>
      <c r="AZ5323" s="23"/>
      <c r="BA5323" s="23"/>
      <c r="BB5323" s="23"/>
      <c r="BC5323" s="23"/>
      <c r="BD5323" s="23"/>
      <c r="BE5323" s="23"/>
      <c r="BF5323" s="23"/>
    </row>
    <row r="5324" spans="40:58">
      <c r="AN5324" s="23"/>
      <c r="AO5324" s="23"/>
      <c r="AP5324" s="23"/>
      <c r="AQ5324" s="23"/>
      <c r="AR5324" s="23"/>
      <c r="AS5324" s="23"/>
      <c r="AT5324" s="23"/>
      <c r="AU5324" s="23"/>
      <c r="AV5324" s="23"/>
      <c r="AW5324" s="23"/>
      <c r="AX5324" s="23"/>
      <c r="AY5324" s="23"/>
      <c r="AZ5324" s="23"/>
      <c r="BA5324" s="23"/>
      <c r="BB5324" s="23"/>
      <c r="BC5324" s="23"/>
      <c r="BD5324" s="23"/>
      <c r="BE5324" s="23"/>
      <c r="BF5324" s="23"/>
    </row>
    <row r="5325" spans="40:58">
      <c r="AN5325" s="23"/>
      <c r="AO5325" s="23"/>
      <c r="AP5325" s="23"/>
      <c r="AQ5325" s="23"/>
      <c r="AR5325" s="23"/>
      <c r="AS5325" s="23"/>
      <c r="AT5325" s="23"/>
      <c r="AU5325" s="23"/>
      <c r="AV5325" s="23"/>
      <c r="AW5325" s="23"/>
      <c r="AX5325" s="23"/>
      <c r="AY5325" s="23"/>
      <c r="AZ5325" s="23"/>
      <c r="BA5325" s="23"/>
      <c r="BB5325" s="23"/>
      <c r="BC5325" s="23"/>
      <c r="BD5325" s="23"/>
      <c r="BE5325" s="23"/>
      <c r="BF5325" s="23"/>
    </row>
    <row r="5326" spans="40:58">
      <c r="AN5326" s="23"/>
      <c r="AO5326" s="23"/>
      <c r="AP5326" s="23"/>
      <c r="AQ5326" s="23"/>
      <c r="AR5326" s="23"/>
      <c r="AS5326" s="23"/>
      <c r="AT5326" s="23"/>
      <c r="AU5326" s="23"/>
      <c r="AV5326" s="23"/>
      <c r="AW5326" s="23"/>
      <c r="AX5326" s="23"/>
      <c r="AY5326" s="23"/>
      <c r="AZ5326" s="23"/>
      <c r="BA5326" s="23"/>
      <c r="BB5326" s="23"/>
      <c r="BC5326" s="23"/>
      <c r="BD5326" s="23"/>
      <c r="BE5326" s="23"/>
      <c r="BF5326" s="23"/>
    </row>
    <row r="5327" spans="40:58">
      <c r="AN5327" s="23"/>
      <c r="AO5327" s="23"/>
      <c r="AP5327" s="23"/>
      <c r="AQ5327" s="23"/>
      <c r="AR5327" s="23"/>
      <c r="AS5327" s="23"/>
      <c r="AT5327" s="23"/>
      <c r="AU5327" s="23"/>
      <c r="AV5327" s="23"/>
      <c r="AW5327" s="23"/>
      <c r="AX5327" s="23"/>
      <c r="AY5327" s="23"/>
      <c r="AZ5327" s="23"/>
      <c r="BA5327" s="23"/>
      <c r="BB5327" s="23"/>
      <c r="BC5327" s="23"/>
      <c r="BD5327" s="23"/>
      <c r="BE5327" s="23"/>
      <c r="BF5327" s="23"/>
    </row>
    <row r="5328" spans="40:58">
      <c r="AN5328" s="23"/>
      <c r="AO5328" s="23"/>
      <c r="AP5328" s="23"/>
      <c r="AQ5328" s="23"/>
      <c r="AR5328" s="23"/>
      <c r="AS5328" s="23"/>
      <c r="AT5328" s="23"/>
      <c r="AU5328" s="23"/>
      <c r="AV5328" s="23"/>
      <c r="AW5328" s="23"/>
      <c r="AX5328" s="23"/>
      <c r="AY5328" s="23"/>
      <c r="AZ5328" s="23"/>
      <c r="BA5328" s="23"/>
      <c r="BB5328" s="23"/>
      <c r="BC5328" s="23"/>
      <c r="BD5328" s="23"/>
      <c r="BE5328" s="23"/>
      <c r="BF5328" s="23"/>
    </row>
    <row r="5329" spans="40:58">
      <c r="AN5329" s="23"/>
      <c r="AO5329" s="23"/>
      <c r="AP5329" s="23"/>
      <c r="AQ5329" s="23"/>
      <c r="AR5329" s="23"/>
      <c r="AS5329" s="23"/>
      <c r="AT5329" s="23"/>
      <c r="AU5329" s="23"/>
      <c r="AV5329" s="23"/>
      <c r="AW5329" s="23"/>
      <c r="AX5329" s="23"/>
      <c r="AY5329" s="23"/>
      <c r="AZ5329" s="23"/>
      <c r="BA5329" s="23"/>
      <c r="BB5329" s="23"/>
      <c r="BC5329" s="23"/>
      <c r="BD5329" s="23"/>
      <c r="BE5329" s="23"/>
      <c r="BF5329" s="23"/>
    </row>
    <row r="5330" spans="40:58">
      <c r="AN5330" s="23"/>
      <c r="AO5330" s="23"/>
      <c r="AP5330" s="23"/>
      <c r="AQ5330" s="23"/>
      <c r="AR5330" s="23"/>
      <c r="AS5330" s="23"/>
      <c r="AT5330" s="23"/>
      <c r="AU5330" s="23"/>
      <c r="AV5330" s="23"/>
      <c r="AW5330" s="23"/>
      <c r="AX5330" s="23"/>
      <c r="AY5330" s="23"/>
      <c r="AZ5330" s="23"/>
      <c r="BA5330" s="23"/>
      <c r="BB5330" s="23"/>
      <c r="BC5330" s="23"/>
      <c r="BD5330" s="23"/>
      <c r="BE5330" s="23"/>
      <c r="BF5330" s="23"/>
    </row>
    <row r="5331" spans="40:58">
      <c r="AN5331" s="23"/>
      <c r="AO5331" s="23"/>
      <c r="AP5331" s="23"/>
      <c r="AQ5331" s="23"/>
      <c r="AR5331" s="23"/>
      <c r="AS5331" s="23"/>
      <c r="AT5331" s="23"/>
      <c r="AU5331" s="23"/>
      <c r="AV5331" s="23"/>
      <c r="AW5331" s="23"/>
      <c r="AX5331" s="23"/>
      <c r="AY5331" s="23"/>
      <c r="AZ5331" s="23"/>
      <c r="BA5331" s="23"/>
      <c r="BB5331" s="23"/>
      <c r="BC5331" s="23"/>
      <c r="BD5331" s="23"/>
      <c r="BE5331" s="23"/>
      <c r="BF5331" s="23"/>
    </row>
    <row r="5332" spans="40:58">
      <c r="AN5332" s="23"/>
      <c r="AO5332" s="23"/>
      <c r="AP5332" s="23"/>
      <c r="AQ5332" s="23"/>
      <c r="AR5332" s="23"/>
      <c r="AS5332" s="23"/>
      <c r="AT5332" s="23"/>
      <c r="AU5332" s="23"/>
      <c r="AV5332" s="23"/>
      <c r="AW5332" s="23"/>
      <c r="AX5332" s="23"/>
      <c r="AY5332" s="23"/>
      <c r="AZ5332" s="23"/>
      <c r="BA5332" s="23"/>
      <c r="BB5332" s="23"/>
      <c r="BC5332" s="23"/>
      <c r="BD5332" s="23"/>
      <c r="BE5332" s="23"/>
      <c r="BF5332" s="23"/>
    </row>
    <row r="5333" spans="40:58">
      <c r="AN5333" s="23"/>
      <c r="AO5333" s="23"/>
      <c r="AP5333" s="23"/>
      <c r="AQ5333" s="23"/>
      <c r="AR5333" s="23"/>
      <c r="AS5333" s="23"/>
      <c r="AT5333" s="23"/>
      <c r="AU5333" s="23"/>
      <c r="AV5333" s="23"/>
      <c r="AW5333" s="23"/>
      <c r="AX5333" s="23"/>
      <c r="AY5333" s="23"/>
      <c r="AZ5333" s="23"/>
      <c r="BA5333" s="23"/>
      <c r="BB5333" s="23"/>
      <c r="BC5333" s="23"/>
      <c r="BD5333" s="23"/>
      <c r="BE5333" s="23"/>
      <c r="BF5333" s="23"/>
    </row>
    <row r="5334" spans="40:58">
      <c r="AN5334" s="23"/>
      <c r="AO5334" s="23"/>
      <c r="AP5334" s="23"/>
      <c r="AQ5334" s="23"/>
      <c r="AR5334" s="23"/>
      <c r="AS5334" s="23"/>
      <c r="AT5334" s="23"/>
      <c r="AU5334" s="23"/>
      <c r="AV5334" s="23"/>
      <c r="AW5334" s="23"/>
      <c r="AX5334" s="23"/>
      <c r="AY5334" s="23"/>
      <c r="AZ5334" s="23"/>
      <c r="BA5334" s="23"/>
      <c r="BB5334" s="23"/>
      <c r="BC5334" s="23"/>
      <c r="BD5334" s="23"/>
      <c r="BE5334" s="23"/>
      <c r="BF5334" s="23"/>
    </row>
    <row r="5335" spans="40:58">
      <c r="AN5335" s="23"/>
      <c r="AO5335" s="23"/>
      <c r="AP5335" s="23"/>
      <c r="AQ5335" s="23"/>
      <c r="AR5335" s="23"/>
      <c r="AS5335" s="23"/>
      <c r="AT5335" s="23"/>
      <c r="AU5335" s="23"/>
      <c r="AV5335" s="23"/>
      <c r="AW5335" s="23"/>
      <c r="AX5335" s="23"/>
      <c r="AY5335" s="23"/>
      <c r="AZ5335" s="23"/>
      <c r="BA5335" s="23"/>
      <c r="BB5335" s="23"/>
      <c r="BC5335" s="23"/>
      <c r="BD5335" s="23"/>
      <c r="BE5335" s="23"/>
      <c r="BF5335" s="23"/>
    </row>
    <row r="5336" spans="40:58">
      <c r="AN5336" s="23"/>
      <c r="AO5336" s="23"/>
      <c r="AP5336" s="23"/>
      <c r="AQ5336" s="23"/>
      <c r="AR5336" s="23"/>
      <c r="AS5336" s="23"/>
      <c r="AT5336" s="23"/>
      <c r="AU5336" s="23"/>
      <c r="AV5336" s="23"/>
      <c r="AW5336" s="23"/>
      <c r="AX5336" s="23"/>
      <c r="AY5336" s="23"/>
      <c r="AZ5336" s="23"/>
      <c r="BA5336" s="23"/>
      <c r="BB5336" s="23"/>
      <c r="BC5336" s="23"/>
      <c r="BD5336" s="23"/>
      <c r="BE5336" s="23"/>
      <c r="BF5336" s="23"/>
    </row>
    <row r="5337" spans="40:58">
      <c r="AN5337" s="23"/>
      <c r="AO5337" s="23"/>
      <c r="AP5337" s="23"/>
      <c r="AQ5337" s="23"/>
      <c r="AR5337" s="23"/>
      <c r="AS5337" s="23"/>
      <c r="AT5337" s="23"/>
      <c r="AU5337" s="23"/>
      <c r="AV5337" s="23"/>
      <c r="AW5337" s="23"/>
      <c r="AX5337" s="23"/>
      <c r="AY5337" s="23"/>
      <c r="AZ5337" s="23"/>
      <c r="BA5337" s="23"/>
      <c r="BB5337" s="23"/>
      <c r="BC5337" s="23"/>
      <c r="BD5337" s="23"/>
      <c r="BE5337" s="23"/>
      <c r="BF5337" s="23"/>
    </row>
    <row r="5338" spans="40:58">
      <c r="AN5338" s="23"/>
      <c r="AO5338" s="23"/>
      <c r="AP5338" s="23"/>
      <c r="AQ5338" s="23"/>
      <c r="AR5338" s="23"/>
      <c r="AS5338" s="23"/>
      <c r="AT5338" s="23"/>
      <c r="AU5338" s="23"/>
      <c r="AV5338" s="23"/>
      <c r="AW5338" s="23"/>
      <c r="AX5338" s="23"/>
      <c r="AY5338" s="23"/>
      <c r="AZ5338" s="23"/>
      <c r="BA5338" s="23"/>
      <c r="BB5338" s="23"/>
      <c r="BC5338" s="23"/>
      <c r="BD5338" s="23"/>
      <c r="BE5338" s="23"/>
      <c r="BF5338" s="23"/>
    </row>
    <row r="5339" spans="40:58">
      <c r="AN5339" s="23"/>
      <c r="AO5339" s="23"/>
      <c r="AP5339" s="23"/>
      <c r="AQ5339" s="23"/>
      <c r="AR5339" s="23"/>
      <c r="AS5339" s="23"/>
      <c r="AT5339" s="23"/>
      <c r="AU5339" s="23"/>
      <c r="AV5339" s="23"/>
      <c r="AW5339" s="23"/>
      <c r="AX5339" s="23"/>
      <c r="AY5339" s="23"/>
      <c r="AZ5339" s="23"/>
      <c r="BA5339" s="23"/>
      <c r="BB5339" s="23"/>
      <c r="BC5339" s="23"/>
      <c r="BD5339" s="23"/>
      <c r="BE5339" s="23"/>
      <c r="BF5339" s="23"/>
    </row>
    <row r="5340" spans="40:58">
      <c r="AN5340" s="23"/>
      <c r="AO5340" s="23"/>
      <c r="AP5340" s="23"/>
      <c r="AQ5340" s="23"/>
      <c r="AR5340" s="23"/>
      <c r="AS5340" s="23"/>
      <c r="AT5340" s="23"/>
      <c r="AU5340" s="23"/>
      <c r="AV5340" s="23"/>
      <c r="AW5340" s="23"/>
      <c r="AX5340" s="23"/>
      <c r="AY5340" s="23"/>
      <c r="AZ5340" s="23"/>
      <c r="BA5340" s="23"/>
      <c r="BB5340" s="23"/>
      <c r="BC5340" s="23"/>
      <c r="BD5340" s="23"/>
      <c r="BE5340" s="23"/>
      <c r="BF5340" s="23"/>
    </row>
    <row r="5341" spans="40:58">
      <c r="AN5341" s="23"/>
      <c r="AO5341" s="23"/>
      <c r="AP5341" s="23"/>
      <c r="AQ5341" s="23"/>
      <c r="AR5341" s="23"/>
      <c r="AS5341" s="23"/>
      <c r="AT5341" s="23"/>
      <c r="AU5341" s="23"/>
      <c r="AV5341" s="23"/>
      <c r="AW5341" s="23"/>
      <c r="AX5341" s="23"/>
      <c r="AY5341" s="23"/>
      <c r="AZ5341" s="23"/>
      <c r="BA5341" s="23"/>
      <c r="BB5341" s="23"/>
      <c r="BC5341" s="23"/>
      <c r="BD5341" s="23"/>
      <c r="BE5341" s="23"/>
      <c r="BF5341" s="23"/>
    </row>
    <row r="5342" spans="40:58">
      <c r="AN5342" s="23"/>
      <c r="AO5342" s="23"/>
      <c r="AP5342" s="23"/>
      <c r="AQ5342" s="23"/>
      <c r="AR5342" s="23"/>
      <c r="AS5342" s="23"/>
      <c r="AT5342" s="23"/>
      <c r="AU5342" s="23"/>
      <c r="AV5342" s="23"/>
      <c r="AW5342" s="23"/>
      <c r="AX5342" s="23"/>
      <c r="AY5342" s="23"/>
      <c r="AZ5342" s="23"/>
      <c r="BA5342" s="23"/>
      <c r="BB5342" s="23"/>
      <c r="BC5342" s="23"/>
      <c r="BD5342" s="23"/>
      <c r="BE5342" s="23"/>
      <c r="BF5342" s="23"/>
    </row>
    <row r="5343" spans="40:58">
      <c r="AN5343" s="23"/>
      <c r="AO5343" s="23"/>
      <c r="AP5343" s="23"/>
      <c r="AQ5343" s="23"/>
      <c r="AR5343" s="23"/>
      <c r="AS5343" s="23"/>
      <c r="AT5343" s="23"/>
      <c r="AU5343" s="23"/>
      <c r="AV5343" s="23"/>
      <c r="AW5343" s="23"/>
      <c r="AX5343" s="23"/>
      <c r="AY5343" s="23"/>
      <c r="AZ5343" s="23"/>
      <c r="BA5343" s="23"/>
      <c r="BB5343" s="23"/>
      <c r="BC5343" s="23"/>
      <c r="BD5343" s="23"/>
      <c r="BE5343" s="23"/>
      <c r="BF5343" s="23"/>
    </row>
    <row r="5344" spans="40:58">
      <c r="AN5344" s="23"/>
      <c r="AO5344" s="23"/>
      <c r="AP5344" s="23"/>
      <c r="AQ5344" s="23"/>
      <c r="AR5344" s="23"/>
      <c r="AS5344" s="23"/>
      <c r="AT5344" s="23"/>
      <c r="AU5344" s="23"/>
      <c r="AV5344" s="23"/>
      <c r="AW5344" s="23"/>
      <c r="AX5344" s="23"/>
      <c r="AY5344" s="23"/>
      <c r="AZ5344" s="23"/>
      <c r="BA5344" s="23"/>
      <c r="BB5344" s="23"/>
      <c r="BC5344" s="23"/>
      <c r="BD5344" s="23"/>
      <c r="BE5344" s="23"/>
      <c r="BF5344" s="23"/>
    </row>
    <row r="5345" spans="40:58">
      <c r="AN5345" s="23"/>
      <c r="AO5345" s="23"/>
      <c r="AP5345" s="23"/>
      <c r="AQ5345" s="23"/>
      <c r="AR5345" s="23"/>
      <c r="AS5345" s="23"/>
      <c r="AT5345" s="23"/>
      <c r="AU5345" s="23"/>
      <c r="AV5345" s="23"/>
      <c r="AW5345" s="23"/>
      <c r="AX5345" s="23"/>
      <c r="AY5345" s="23"/>
      <c r="AZ5345" s="23"/>
      <c r="BA5345" s="23"/>
      <c r="BB5345" s="23"/>
      <c r="BC5345" s="23"/>
      <c r="BD5345" s="23"/>
      <c r="BE5345" s="23"/>
      <c r="BF5345" s="23"/>
    </row>
    <row r="5346" spans="40:58">
      <c r="AN5346" s="23"/>
      <c r="AO5346" s="23"/>
      <c r="AP5346" s="23"/>
      <c r="AQ5346" s="23"/>
      <c r="AR5346" s="23"/>
      <c r="AS5346" s="23"/>
      <c r="AT5346" s="23"/>
      <c r="AU5346" s="23"/>
      <c r="AV5346" s="23"/>
      <c r="AW5346" s="23"/>
      <c r="AX5346" s="23"/>
      <c r="AY5346" s="23"/>
      <c r="AZ5346" s="23"/>
      <c r="BA5346" s="23"/>
      <c r="BB5346" s="23"/>
      <c r="BC5346" s="23"/>
      <c r="BD5346" s="23"/>
      <c r="BE5346" s="23"/>
      <c r="BF5346" s="23"/>
    </row>
    <row r="5347" spans="40:58">
      <c r="AN5347" s="23"/>
      <c r="AO5347" s="23"/>
      <c r="AP5347" s="23"/>
      <c r="AQ5347" s="23"/>
      <c r="AR5347" s="23"/>
      <c r="AS5347" s="23"/>
      <c r="AT5347" s="23"/>
      <c r="AU5347" s="23"/>
      <c r="AV5347" s="23"/>
      <c r="AW5347" s="23"/>
      <c r="AX5347" s="23"/>
      <c r="AY5347" s="23"/>
      <c r="AZ5347" s="23"/>
      <c r="BA5347" s="23"/>
      <c r="BB5347" s="23"/>
      <c r="BC5347" s="23"/>
      <c r="BD5347" s="23"/>
      <c r="BE5347" s="23"/>
      <c r="BF5347" s="23"/>
    </row>
    <row r="5348" spans="40:58">
      <c r="AN5348" s="23"/>
      <c r="AO5348" s="23"/>
      <c r="AP5348" s="23"/>
      <c r="AQ5348" s="23"/>
      <c r="AR5348" s="23"/>
      <c r="AS5348" s="23"/>
      <c r="AT5348" s="23"/>
      <c r="AU5348" s="23"/>
      <c r="AV5348" s="23"/>
      <c r="AW5348" s="23"/>
      <c r="AX5348" s="23"/>
      <c r="AY5348" s="23"/>
      <c r="AZ5348" s="23"/>
      <c r="BA5348" s="23"/>
      <c r="BB5348" s="23"/>
      <c r="BC5348" s="23"/>
      <c r="BD5348" s="23"/>
      <c r="BE5348" s="23"/>
      <c r="BF5348" s="23"/>
    </row>
    <row r="5349" spans="40:58">
      <c r="AN5349" s="23"/>
      <c r="AO5349" s="23"/>
      <c r="AP5349" s="23"/>
      <c r="AQ5349" s="23"/>
      <c r="AR5349" s="23"/>
      <c r="AS5349" s="23"/>
      <c r="AT5349" s="23"/>
      <c r="AU5349" s="23"/>
      <c r="AV5349" s="23"/>
      <c r="AW5349" s="23"/>
      <c r="AX5349" s="23"/>
      <c r="AY5349" s="23"/>
      <c r="AZ5349" s="23"/>
      <c r="BA5349" s="23"/>
      <c r="BB5349" s="23"/>
      <c r="BC5349" s="23"/>
      <c r="BD5349" s="23"/>
      <c r="BE5349" s="23"/>
      <c r="BF5349" s="23"/>
    </row>
    <row r="5350" spans="40:58">
      <c r="AN5350" s="23"/>
      <c r="AO5350" s="23"/>
      <c r="AP5350" s="23"/>
      <c r="AQ5350" s="23"/>
      <c r="AR5350" s="23"/>
      <c r="AS5350" s="23"/>
      <c r="AT5350" s="23"/>
      <c r="AU5350" s="23"/>
      <c r="AV5350" s="23"/>
      <c r="AW5350" s="23"/>
      <c r="AX5350" s="23"/>
      <c r="AY5350" s="23"/>
      <c r="AZ5350" s="23"/>
      <c r="BA5350" s="23"/>
      <c r="BB5350" s="23"/>
      <c r="BC5350" s="23"/>
      <c r="BD5350" s="23"/>
      <c r="BE5350" s="23"/>
      <c r="BF5350" s="23"/>
    </row>
    <row r="5351" spans="40:58">
      <c r="AN5351" s="23"/>
      <c r="AO5351" s="23"/>
      <c r="AP5351" s="23"/>
      <c r="AQ5351" s="23"/>
      <c r="AR5351" s="23"/>
      <c r="AS5351" s="23"/>
      <c r="AT5351" s="23"/>
      <c r="AU5351" s="23"/>
      <c r="AV5351" s="23"/>
      <c r="AW5351" s="23"/>
      <c r="AX5351" s="23"/>
      <c r="AY5351" s="23"/>
      <c r="AZ5351" s="23"/>
      <c r="BA5351" s="23"/>
      <c r="BB5351" s="23"/>
      <c r="BC5351" s="23"/>
      <c r="BD5351" s="23"/>
      <c r="BE5351" s="23"/>
      <c r="BF5351" s="23"/>
    </row>
    <row r="5352" spans="40:58">
      <c r="AN5352" s="23"/>
      <c r="AO5352" s="23"/>
      <c r="AP5352" s="23"/>
      <c r="AQ5352" s="23"/>
      <c r="AR5352" s="23"/>
      <c r="AS5352" s="23"/>
      <c r="AT5352" s="23"/>
      <c r="AU5352" s="23"/>
      <c r="AV5352" s="23"/>
      <c r="AW5352" s="23"/>
      <c r="AX5352" s="23"/>
      <c r="AY5352" s="23"/>
      <c r="AZ5352" s="23"/>
      <c r="BA5352" s="23"/>
      <c r="BB5352" s="23"/>
      <c r="BC5352" s="23"/>
      <c r="BD5352" s="23"/>
      <c r="BE5352" s="23"/>
      <c r="BF5352" s="23"/>
    </row>
    <row r="5353" spans="40:58">
      <c r="AN5353" s="23"/>
      <c r="AO5353" s="23"/>
      <c r="AP5353" s="23"/>
      <c r="AQ5353" s="23"/>
      <c r="AR5353" s="23"/>
      <c r="AS5353" s="23"/>
      <c r="AT5353" s="23"/>
      <c r="AU5353" s="23"/>
      <c r="AV5353" s="23"/>
      <c r="AW5353" s="23"/>
      <c r="AX5353" s="23"/>
      <c r="AY5353" s="23"/>
      <c r="AZ5353" s="23"/>
      <c r="BA5353" s="23"/>
      <c r="BB5353" s="23"/>
      <c r="BC5353" s="23"/>
      <c r="BD5353" s="23"/>
      <c r="BE5353" s="23"/>
      <c r="BF5353" s="23"/>
    </row>
    <row r="5354" spans="40:58">
      <c r="AN5354" s="23"/>
      <c r="AO5354" s="23"/>
      <c r="AP5354" s="23"/>
      <c r="AQ5354" s="23"/>
      <c r="AR5354" s="23"/>
      <c r="AS5354" s="23"/>
      <c r="AT5354" s="23"/>
      <c r="AU5354" s="23"/>
      <c r="AV5354" s="23"/>
      <c r="AW5354" s="23"/>
      <c r="AX5354" s="23"/>
      <c r="AY5354" s="23"/>
      <c r="AZ5354" s="23"/>
      <c r="BA5354" s="23"/>
      <c r="BB5354" s="23"/>
      <c r="BC5354" s="23"/>
      <c r="BD5354" s="23"/>
      <c r="BE5354" s="23"/>
      <c r="BF5354" s="23"/>
    </row>
    <row r="5355" spans="40:58">
      <c r="AN5355" s="23"/>
      <c r="AO5355" s="23"/>
      <c r="AP5355" s="23"/>
      <c r="AQ5355" s="23"/>
      <c r="AR5355" s="23"/>
      <c r="AS5355" s="23"/>
      <c r="AT5355" s="23"/>
      <c r="AU5355" s="23"/>
      <c r="AV5355" s="23"/>
      <c r="AW5355" s="23"/>
      <c r="AX5355" s="23"/>
      <c r="AY5355" s="23"/>
      <c r="AZ5355" s="23"/>
      <c r="BA5355" s="23"/>
      <c r="BB5355" s="23"/>
      <c r="BC5355" s="23"/>
      <c r="BD5355" s="23"/>
      <c r="BE5355" s="23"/>
      <c r="BF5355" s="23"/>
    </row>
    <row r="5356" spans="40:58">
      <c r="AN5356" s="23"/>
      <c r="AO5356" s="23"/>
      <c r="AP5356" s="23"/>
      <c r="AQ5356" s="23"/>
      <c r="AR5356" s="23"/>
      <c r="AS5356" s="23"/>
      <c r="AT5356" s="23"/>
      <c r="AU5356" s="23"/>
      <c r="AV5356" s="23"/>
      <c r="AW5356" s="23"/>
      <c r="AX5356" s="23"/>
      <c r="AY5356" s="23"/>
      <c r="AZ5356" s="23"/>
      <c r="BA5356" s="23"/>
      <c r="BB5356" s="23"/>
      <c r="BC5356" s="23"/>
      <c r="BD5356" s="23"/>
      <c r="BE5356" s="23"/>
      <c r="BF5356" s="23"/>
    </row>
    <row r="5357" spans="40:58">
      <c r="AN5357" s="23"/>
      <c r="AO5357" s="23"/>
      <c r="AP5357" s="23"/>
      <c r="AQ5357" s="23"/>
      <c r="AR5357" s="23"/>
      <c r="AS5357" s="23"/>
      <c r="AT5357" s="23"/>
      <c r="AU5357" s="23"/>
      <c r="AV5357" s="23"/>
      <c r="AW5357" s="23"/>
      <c r="AX5357" s="23"/>
      <c r="AY5357" s="23"/>
      <c r="AZ5357" s="23"/>
      <c r="BA5357" s="23"/>
      <c r="BB5357" s="23"/>
      <c r="BC5357" s="23"/>
      <c r="BD5357" s="23"/>
      <c r="BE5357" s="23"/>
      <c r="BF5357" s="23"/>
    </row>
    <row r="5358" spans="40:58">
      <c r="AN5358" s="23"/>
      <c r="AO5358" s="23"/>
      <c r="AP5358" s="23"/>
      <c r="AQ5358" s="23"/>
      <c r="AR5358" s="23"/>
      <c r="AS5358" s="23"/>
      <c r="AT5358" s="23"/>
      <c r="AU5358" s="23"/>
      <c r="AV5358" s="23"/>
      <c r="AW5358" s="23"/>
      <c r="AX5358" s="23"/>
      <c r="AY5358" s="23"/>
      <c r="AZ5358" s="23"/>
      <c r="BA5358" s="23"/>
      <c r="BB5358" s="23"/>
      <c r="BC5358" s="23"/>
      <c r="BD5358" s="23"/>
      <c r="BE5358" s="23"/>
      <c r="BF5358" s="23"/>
    </row>
    <row r="5359" spans="40:58">
      <c r="AN5359" s="23"/>
      <c r="AO5359" s="23"/>
      <c r="AP5359" s="23"/>
      <c r="AQ5359" s="23"/>
      <c r="AR5359" s="23"/>
      <c r="AS5359" s="23"/>
      <c r="AT5359" s="23"/>
      <c r="AU5359" s="23"/>
      <c r="AV5359" s="23"/>
      <c r="AW5359" s="23"/>
      <c r="AX5359" s="23"/>
      <c r="AY5359" s="23"/>
      <c r="AZ5359" s="23"/>
      <c r="BA5359" s="23"/>
      <c r="BB5359" s="23"/>
      <c r="BC5359" s="23"/>
      <c r="BD5359" s="23"/>
      <c r="BE5359" s="23"/>
      <c r="BF5359" s="23"/>
    </row>
    <row r="5360" spans="40:58">
      <c r="AN5360" s="23"/>
      <c r="AO5360" s="23"/>
      <c r="AP5360" s="23"/>
      <c r="AQ5360" s="23"/>
      <c r="AR5360" s="23"/>
      <c r="AS5360" s="23"/>
      <c r="AT5360" s="23"/>
      <c r="AU5360" s="23"/>
      <c r="AV5360" s="23"/>
      <c r="AW5360" s="23"/>
      <c r="AX5360" s="23"/>
      <c r="AY5360" s="23"/>
      <c r="AZ5360" s="23"/>
      <c r="BA5360" s="23"/>
      <c r="BB5360" s="23"/>
      <c r="BC5360" s="23"/>
      <c r="BD5360" s="23"/>
      <c r="BE5360" s="23"/>
      <c r="BF5360" s="23"/>
    </row>
    <row r="5361" spans="40:58">
      <c r="AN5361" s="23"/>
      <c r="AO5361" s="23"/>
      <c r="AP5361" s="23"/>
      <c r="AQ5361" s="23"/>
      <c r="AR5361" s="23"/>
      <c r="AS5361" s="23"/>
      <c r="AT5361" s="23"/>
      <c r="AU5361" s="23"/>
      <c r="AV5361" s="23"/>
      <c r="AW5361" s="23"/>
      <c r="AX5361" s="23"/>
      <c r="AY5361" s="23"/>
      <c r="AZ5361" s="23"/>
      <c r="BA5361" s="23"/>
      <c r="BB5361" s="23"/>
      <c r="BC5361" s="23"/>
      <c r="BD5361" s="23"/>
      <c r="BE5361" s="23"/>
      <c r="BF5361" s="23"/>
    </row>
    <row r="5362" spans="40:58">
      <c r="AN5362" s="23"/>
      <c r="AO5362" s="23"/>
      <c r="AP5362" s="23"/>
      <c r="AQ5362" s="23"/>
      <c r="AR5362" s="23"/>
      <c r="AS5362" s="23"/>
      <c r="AT5362" s="23"/>
      <c r="AU5362" s="23"/>
      <c r="AV5362" s="23"/>
      <c r="AW5362" s="23"/>
      <c r="AX5362" s="23"/>
      <c r="AY5362" s="23"/>
      <c r="AZ5362" s="23"/>
      <c r="BA5362" s="23"/>
      <c r="BB5362" s="23"/>
      <c r="BC5362" s="23"/>
      <c r="BD5362" s="23"/>
      <c r="BE5362" s="23"/>
      <c r="BF5362" s="23"/>
    </row>
    <row r="5363" spans="40:58">
      <c r="AN5363" s="23"/>
      <c r="AO5363" s="23"/>
      <c r="AP5363" s="23"/>
      <c r="AQ5363" s="23"/>
      <c r="AR5363" s="23"/>
      <c r="AS5363" s="23"/>
      <c r="AT5363" s="23"/>
      <c r="AU5363" s="23"/>
      <c r="AV5363" s="23"/>
      <c r="AW5363" s="23"/>
      <c r="AX5363" s="23"/>
      <c r="AY5363" s="23"/>
      <c r="AZ5363" s="23"/>
      <c r="BA5363" s="23"/>
      <c r="BB5363" s="23"/>
      <c r="BC5363" s="23"/>
      <c r="BD5363" s="23"/>
      <c r="BE5363" s="23"/>
      <c r="BF5363" s="23"/>
    </row>
    <row r="5364" spans="40:58">
      <c r="AN5364" s="23"/>
      <c r="AO5364" s="23"/>
      <c r="AP5364" s="23"/>
      <c r="AQ5364" s="23"/>
      <c r="AR5364" s="23"/>
      <c r="AS5364" s="23"/>
      <c r="AT5364" s="23"/>
      <c r="AU5364" s="23"/>
      <c r="AV5364" s="23"/>
      <c r="AW5364" s="23"/>
      <c r="AX5364" s="23"/>
      <c r="AY5364" s="23"/>
      <c r="AZ5364" s="23"/>
      <c r="BA5364" s="23"/>
      <c r="BB5364" s="23"/>
      <c r="BC5364" s="23"/>
      <c r="BD5364" s="23"/>
      <c r="BE5364" s="23"/>
      <c r="BF5364" s="23"/>
    </row>
    <row r="5365" spans="40:58">
      <c r="AN5365" s="23"/>
      <c r="AO5365" s="23"/>
      <c r="AP5365" s="23"/>
      <c r="AQ5365" s="23"/>
      <c r="AR5365" s="23"/>
      <c r="AS5365" s="23"/>
      <c r="AT5365" s="23"/>
      <c r="AU5365" s="23"/>
      <c r="AV5365" s="23"/>
      <c r="AW5365" s="23"/>
      <c r="AX5365" s="23"/>
      <c r="AY5365" s="23"/>
      <c r="AZ5365" s="23"/>
      <c r="BA5365" s="23"/>
      <c r="BB5365" s="23"/>
      <c r="BC5365" s="23"/>
      <c r="BD5365" s="23"/>
      <c r="BE5365" s="23"/>
      <c r="BF5365" s="23"/>
    </row>
    <row r="5366" spans="40:58">
      <c r="AN5366" s="23"/>
      <c r="AO5366" s="23"/>
      <c r="AP5366" s="23"/>
      <c r="AQ5366" s="23"/>
      <c r="AR5366" s="23"/>
      <c r="AS5366" s="23"/>
      <c r="AT5366" s="23"/>
      <c r="AU5366" s="23"/>
      <c r="AV5366" s="23"/>
      <c r="AW5366" s="23"/>
      <c r="AX5366" s="23"/>
      <c r="AY5366" s="23"/>
      <c r="AZ5366" s="23"/>
      <c r="BA5366" s="23"/>
      <c r="BB5366" s="23"/>
      <c r="BC5366" s="23"/>
      <c r="BD5366" s="23"/>
      <c r="BE5366" s="23"/>
      <c r="BF5366" s="23"/>
    </row>
    <row r="5367" spans="40:58">
      <c r="AN5367" s="23"/>
      <c r="AO5367" s="23"/>
      <c r="AP5367" s="23"/>
      <c r="AQ5367" s="23"/>
      <c r="AR5367" s="23"/>
      <c r="AS5367" s="23"/>
      <c r="AT5367" s="23"/>
      <c r="AU5367" s="23"/>
      <c r="AV5367" s="23"/>
      <c r="AW5367" s="23"/>
      <c r="AX5367" s="23"/>
      <c r="AY5367" s="23"/>
      <c r="AZ5367" s="23"/>
      <c r="BA5367" s="23"/>
      <c r="BB5367" s="23"/>
      <c r="BC5367" s="23"/>
      <c r="BD5367" s="23"/>
      <c r="BE5367" s="23"/>
      <c r="BF5367" s="23"/>
    </row>
    <row r="5368" spans="40:58">
      <c r="AN5368" s="23"/>
      <c r="AO5368" s="23"/>
      <c r="AP5368" s="23"/>
      <c r="AQ5368" s="23"/>
      <c r="AR5368" s="23"/>
      <c r="AS5368" s="23"/>
      <c r="AT5368" s="23"/>
      <c r="AU5368" s="23"/>
      <c r="AV5368" s="23"/>
      <c r="AW5368" s="23"/>
      <c r="AX5368" s="23"/>
      <c r="AY5368" s="23"/>
      <c r="AZ5368" s="23"/>
      <c r="BA5368" s="23"/>
      <c r="BB5368" s="23"/>
      <c r="BC5368" s="23"/>
      <c r="BD5368" s="23"/>
      <c r="BE5368" s="23"/>
      <c r="BF5368" s="23"/>
    </row>
    <row r="5369" spans="40:58">
      <c r="AN5369" s="23"/>
      <c r="AO5369" s="23"/>
      <c r="AP5369" s="23"/>
      <c r="AQ5369" s="23"/>
      <c r="AR5369" s="23"/>
      <c r="AS5369" s="23"/>
      <c r="AT5369" s="23"/>
      <c r="AU5369" s="23"/>
      <c r="AV5369" s="23"/>
      <c r="AW5369" s="23"/>
      <c r="AX5369" s="23"/>
      <c r="AY5369" s="23"/>
      <c r="AZ5369" s="23"/>
      <c r="BA5369" s="23"/>
      <c r="BB5369" s="23"/>
      <c r="BC5369" s="23"/>
      <c r="BD5369" s="23"/>
      <c r="BE5369" s="23"/>
      <c r="BF5369" s="23"/>
    </row>
    <row r="5370" spans="40:58">
      <c r="AN5370" s="23"/>
      <c r="AO5370" s="23"/>
      <c r="AP5370" s="23"/>
      <c r="AQ5370" s="23"/>
      <c r="AR5370" s="23"/>
      <c r="AS5370" s="23"/>
      <c r="AT5370" s="23"/>
      <c r="AU5370" s="23"/>
      <c r="AV5370" s="23"/>
      <c r="AW5370" s="23"/>
      <c r="AX5370" s="23"/>
      <c r="AY5370" s="23"/>
      <c r="AZ5370" s="23"/>
      <c r="BA5370" s="23"/>
      <c r="BB5370" s="23"/>
      <c r="BC5370" s="23"/>
      <c r="BD5370" s="23"/>
      <c r="BE5370" s="23"/>
      <c r="BF5370" s="23"/>
    </row>
    <row r="5371" spans="40:58">
      <c r="AN5371" s="23"/>
      <c r="AO5371" s="23"/>
      <c r="AP5371" s="23"/>
      <c r="AQ5371" s="23"/>
      <c r="AR5371" s="23"/>
      <c r="AS5371" s="23"/>
      <c r="AT5371" s="23"/>
      <c r="AU5371" s="23"/>
      <c r="AV5371" s="23"/>
      <c r="AW5371" s="23"/>
      <c r="AX5371" s="23"/>
      <c r="AY5371" s="23"/>
      <c r="AZ5371" s="23"/>
      <c r="BA5371" s="23"/>
      <c r="BB5371" s="23"/>
      <c r="BC5371" s="23"/>
      <c r="BD5371" s="23"/>
      <c r="BE5371" s="23"/>
      <c r="BF5371" s="23"/>
    </row>
    <row r="5372" spans="40:58">
      <c r="AN5372" s="23"/>
      <c r="AO5372" s="23"/>
      <c r="AP5372" s="23"/>
      <c r="AQ5372" s="23"/>
      <c r="AR5372" s="23"/>
      <c r="AS5372" s="23"/>
      <c r="AT5372" s="23"/>
      <c r="AU5372" s="23"/>
      <c r="AV5372" s="23"/>
      <c r="AW5372" s="23"/>
      <c r="AX5372" s="23"/>
      <c r="AY5372" s="23"/>
      <c r="AZ5372" s="23"/>
      <c r="BA5372" s="23"/>
      <c r="BB5372" s="23"/>
      <c r="BC5372" s="23"/>
      <c r="BD5372" s="23"/>
      <c r="BE5372" s="23"/>
      <c r="BF5372" s="23"/>
    </row>
    <row r="5373" spans="40:58">
      <c r="AN5373" s="23"/>
      <c r="AO5373" s="23"/>
      <c r="AP5373" s="23"/>
      <c r="AQ5373" s="23"/>
      <c r="AR5373" s="23"/>
      <c r="AS5373" s="23"/>
      <c r="AT5373" s="23"/>
      <c r="AU5373" s="23"/>
      <c r="AV5373" s="23"/>
      <c r="AW5373" s="23"/>
      <c r="AX5373" s="23"/>
      <c r="AY5373" s="23"/>
      <c r="AZ5373" s="23"/>
      <c r="BA5373" s="23"/>
      <c r="BB5373" s="23"/>
      <c r="BC5373" s="23"/>
      <c r="BD5373" s="23"/>
      <c r="BE5373" s="23"/>
      <c r="BF5373" s="23"/>
    </row>
    <row r="5374" spans="40:58">
      <c r="AN5374" s="23"/>
      <c r="AO5374" s="23"/>
      <c r="AP5374" s="23"/>
      <c r="AQ5374" s="23"/>
      <c r="AR5374" s="23"/>
      <c r="AS5374" s="23"/>
      <c r="AT5374" s="23"/>
      <c r="AU5374" s="23"/>
      <c r="AV5374" s="23"/>
      <c r="AW5374" s="23"/>
      <c r="AX5374" s="23"/>
      <c r="AY5374" s="23"/>
      <c r="AZ5374" s="23"/>
      <c r="BA5374" s="23"/>
      <c r="BB5374" s="23"/>
      <c r="BC5374" s="23"/>
      <c r="BD5374" s="23"/>
      <c r="BE5374" s="23"/>
      <c r="BF5374" s="23"/>
    </row>
    <row r="5375" spans="40:58">
      <c r="AN5375" s="23"/>
      <c r="AO5375" s="23"/>
      <c r="AP5375" s="23"/>
      <c r="AQ5375" s="23"/>
      <c r="AR5375" s="23"/>
      <c r="AS5375" s="23"/>
      <c r="AT5375" s="23"/>
      <c r="AU5375" s="23"/>
      <c r="AV5375" s="23"/>
      <c r="AW5375" s="23"/>
      <c r="AX5375" s="23"/>
      <c r="AY5375" s="23"/>
      <c r="AZ5375" s="23"/>
      <c r="BA5375" s="23"/>
      <c r="BB5375" s="23"/>
      <c r="BC5375" s="23"/>
      <c r="BD5375" s="23"/>
      <c r="BE5375" s="23"/>
      <c r="BF5375" s="23"/>
    </row>
    <row r="5376" spans="40:58">
      <c r="AN5376" s="23"/>
      <c r="AO5376" s="23"/>
      <c r="AP5376" s="23"/>
      <c r="AQ5376" s="23"/>
      <c r="AR5376" s="23"/>
      <c r="AS5376" s="23"/>
      <c r="AT5376" s="23"/>
      <c r="AU5376" s="23"/>
      <c r="AV5376" s="23"/>
      <c r="AW5376" s="23"/>
      <c r="AX5376" s="23"/>
      <c r="AY5376" s="23"/>
      <c r="AZ5376" s="23"/>
      <c r="BA5376" s="23"/>
      <c r="BB5376" s="23"/>
      <c r="BC5376" s="23"/>
      <c r="BD5376" s="23"/>
      <c r="BE5376" s="23"/>
      <c r="BF5376" s="23"/>
    </row>
    <row r="5377" spans="40:58">
      <c r="AN5377" s="23"/>
      <c r="AO5377" s="23"/>
      <c r="AP5377" s="23"/>
      <c r="AQ5377" s="23"/>
      <c r="AR5377" s="23"/>
      <c r="AS5377" s="23"/>
      <c r="AT5377" s="23"/>
      <c r="AU5377" s="23"/>
      <c r="AV5377" s="23"/>
      <c r="AW5377" s="23"/>
      <c r="AX5377" s="23"/>
      <c r="AY5377" s="23"/>
      <c r="AZ5377" s="23"/>
      <c r="BA5377" s="23"/>
      <c r="BB5377" s="23"/>
      <c r="BC5377" s="23"/>
      <c r="BD5377" s="23"/>
      <c r="BE5377" s="23"/>
      <c r="BF5377" s="23"/>
    </row>
    <row r="5378" spans="40:58">
      <c r="AN5378" s="23"/>
      <c r="AO5378" s="23"/>
      <c r="AP5378" s="23"/>
      <c r="AQ5378" s="23"/>
      <c r="AR5378" s="23"/>
      <c r="AS5378" s="23"/>
      <c r="AT5378" s="23"/>
      <c r="AU5378" s="23"/>
      <c r="AV5378" s="23"/>
      <c r="AW5378" s="23"/>
      <c r="AX5378" s="23"/>
      <c r="AY5378" s="23"/>
      <c r="AZ5378" s="23"/>
      <c r="BA5378" s="23"/>
      <c r="BB5378" s="23"/>
      <c r="BC5378" s="23"/>
      <c r="BD5378" s="23"/>
      <c r="BE5378" s="23"/>
      <c r="BF5378" s="23"/>
    </row>
    <row r="5379" spans="40:58">
      <c r="AN5379" s="23"/>
      <c r="AO5379" s="23"/>
      <c r="AP5379" s="23"/>
      <c r="AQ5379" s="23"/>
      <c r="AR5379" s="23"/>
      <c r="AS5379" s="23"/>
      <c r="AT5379" s="23"/>
      <c r="AU5379" s="23"/>
      <c r="AV5379" s="23"/>
      <c r="AW5379" s="23"/>
      <c r="AX5379" s="23"/>
      <c r="AY5379" s="23"/>
      <c r="AZ5379" s="23"/>
      <c r="BA5379" s="23"/>
      <c r="BB5379" s="23"/>
      <c r="BC5379" s="23"/>
      <c r="BD5379" s="23"/>
      <c r="BE5379" s="23"/>
      <c r="BF5379" s="23"/>
    </row>
    <row r="5380" spans="40:58">
      <c r="AN5380" s="23"/>
      <c r="AO5380" s="23"/>
      <c r="AP5380" s="23"/>
      <c r="AQ5380" s="23"/>
      <c r="AR5380" s="23"/>
      <c r="AS5380" s="23"/>
      <c r="AT5380" s="23"/>
      <c r="AU5380" s="23"/>
      <c r="AV5380" s="23"/>
      <c r="AW5380" s="23"/>
      <c r="AX5380" s="23"/>
      <c r="AY5380" s="23"/>
      <c r="AZ5380" s="23"/>
      <c r="BA5380" s="23"/>
      <c r="BB5380" s="23"/>
      <c r="BC5380" s="23"/>
      <c r="BD5380" s="23"/>
      <c r="BE5380" s="23"/>
      <c r="BF5380" s="23"/>
    </row>
    <row r="5381" spans="40:58">
      <c r="AN5381" s="23"/>
      <c r="AO5381" s="23"/>
      <c r="AP5381" s="23"/>
      <c r="AQ5381" s="23"/>
      <c r="AR5381" s="23"/>
      <c r="AS5381" s="23"/>
      <c r="AT5381" s="23"/>
      <c r="AU5381" s="23"/>
      <c r="AV5381" s="23"/>
      <c r="AW5381" s="23"/>
      <c r="AX5381" s="23"/>
      <c r="AY5381" s="23"/>
      <c r="AZ5381" s="23"/>
      <c r="BA5381" s="23"/>
      <c r="BB5381" s="23"/>
      <c r="BC5381" s="23"/>
      <c r="BD5381" s="23"/>
      <c r="BE5381" s="23"/>
      <c r="BF5381" s="23"/>
    </row>
    <row r="5382" spans="40:58">
      <c r="AN5382" s="23"/>
      <c r="AO5382" s="23"/>
      <c r="AP5382" s="23"/>
      <c r="AQ5382" s="23"/>
      <c r="AR5382" s="23"/>
      <c r="AS5382" s="23"/>
      <c r="AT5382" s="23"/>
      <c r="AU5382" s="23"/>
      <c r="AV5382" s="23"/>
      <c r="AW5382" s="23"/>
      <c r="AX5382" s="23"/>
      <c r="AY5382" s="23"/>
      <c r="AZ5382" s="23"/>
      <c r="BA5382" s="23"/>
      <c r="BB5382" s="23"/>
      <c r="BC5382" s="23"/>
      <c r="BD5382" s="23"/>
      <c r="BE5382" s="23"/>
      <c r="BF5382" s="23"/>
    </row>
    <row r="5383" spans="40:58">
      <c r="AN5383" s="23"/>
      <c r="AO5383" s="23"/>
      <c r="AP5383" s="23"/>
      <c r="AQ5383" s="23"/>
      <c r="AR5383" s="23"/>
      <c r="AS5383" s="23"/>
      <c r="AT5383" s="23"/>
      <c r="AU5383" s="23"/>
      <c r="AV5383" s="23"/>
      <c r="AW5383" s="23"/>
      <c r="AX5383" s="23"/>
      <c r="AY5383" s="23"/>
      <c r="AZ5383" s="23"/>
      <c r="BA5383" s="23"/>
      <c r="BB5383" s="23"/>
      <c r="BC5383" s="23"/>
      <c r="BD5383" s="23"/>
      <c r="BE5383" s="23"/>
      <c r="BF5383" s="23"/>
    </row>
    <row r="5384" spans="40:58">
      <c r="AN5384" s="23"/>
      <c r="AO5384" s="23"/>
      <c r="AP5384" s="23"/>
      <c r="AQ5384" s="23"/>
      <c r="AR5384" s="23"/>
      <c r="AS5384" s="23"/>
      <c r="AT5384" s="23"/>
      <c r="AU5384" s="23"/>
      <c r="AV5384" s="23"/>
      <c r="AW5384" s="23"/>
      <c r="AX5384" s="23"/>
      <c r="AY5384" s="23"/>
      <c r="AZ5384" s="23"/>
      <c r="BA5384" s="23"/>
      <c r="BB5384" s="23"/>
      <c r="BC5384" s="23"/>
      <c r="BD5384" s="23"/>
      <c r="BE5384" s="23"/>
      <c r="BF5384" s="23"/>
    </row>
    <row r="5385" spans="40:58">
      <c r="AN5385" s="23"/>
      <c r="AO5385" s="23"/>
      <c r="AP5385" s="23"/>
      <c r="AQ5385" s="23"/>
      <c r="AR5385" s="23"/>
      <c r="AS5385" s="23"/>
      <c r="AT5385" s="23"/>
      <c r="AU5385" s="23"/>
      <c r="AV5385" s="23"/>
      <c r="AW5385" s="23"/>
      <c r="AX5385" s="23"/>
      <c r="AY5385" s="23"/>
      <c r="AZ5385" s="23"/>
      <c r="BA5385" s="23"/>
      <c r="BB5385" s="23"/>
      <c r="BC5385" s="23"/>
      <c r="BD5385" s="23"/>
      <c r="BE5385" s="23"/>
      <c r="BF5385" s="23"/>
    </row>
    <row r="5386" spans="40:58">
      <c r="AN5386" s="23"/>
      <c r="AO5386" s="23"/>
      <c r="AP5386" s="23"/>
      <c r="AQ5386" s="23"/>
      <c r="AR5386" s="23"/>
      <c r="AS5386" s="23"/>
      <c r="AT5386" s="23"/>
      <c r="AU5386" s="23"/>
      <c r="AV5386" s="23"/>
      <c r="AW5386" s="23"/>
      <c r="AX5386" s="23"/>
      <c r="AY5386" s="23"/>
      <c r="AZ5386" s="23"/>
      <c r="BA5386" s="23"/>
      <c r="BB5386" s="23"/>
      <c r="BC5386" s="23"/>
      <c r="BD5386" s="23"/>
      <c r="BE5386" s="23"/>
      <c r="BF5386" s="23"/>
    </row>
    <row r="5387" spans="40:58">
      <c r="AN5387" s="23"/>
      <c r="AO5387" s="23"/>
      <c r="AP5387" s="23"/>
      <c r="AQ5387" s="23"/>
      <c r="AR5387" s="23"/>
      <c r="AS5387" s="23"/>
      <c r="AT5387" s="23"/>
      <c r="AU5387" s="23"/>
      <c r="AV5387" s="23"/>
      <c r="AW5387" s="23"/>
      <c r="AX5387" s="23"/>
      <c r="AY5387" s="23"/>
      <c r="AZ5387" s="23"/>
      <c r="BA5387" s="23"/>
      <c r="BB5387" s="23"/>
      <c r="BC5387" s="23"/>
      <c r="BD5387" s="23"/>
      <c r="BE5387" s="23"/>
      <c r="BF5387" s="23"/>
    </row>
    <row r="5388" spans="40:58">
      <c r="AN5388" s="23"/>
      <c r="AO5388" s="23"/>
      <c r="AP5388" s="23"/>
      <c r="AQ5388" s="23"/>
      <c r="AR5388" s="23"/>
      <c r="AS5388" s="23"/>
      <c r="AT5388" s="23"/>
      <c r="AU5388" s="23"/>
      <c r="AV5388" s="23"/>
      <c r="AW5388" s="23"/>
      <c r="AX5388" s="23"/>
      <c r="AY5388" s="23"/>
      <c r="AZ5388" s="23"/>
      <c r="BA5388" s="23"/>
      <c r="BB5388" s="23"/>
      <c r="BC5388" s="23"/>
      <c r="BD5388" s="23"/>
      <c r="BE5388" s="23"/>
      <c r="BF5388" s="23"/>
    </row>
    <row r="5389" spans="40:58">
      <c r="AN5389" s="23"/>
      <c r="AO5389" s="23"/>
      <c r="AP5389" s="23"/>
      <c r="AQ5389" s="23"/>
      <c r="AR5389" s="23"/>
      <c r="AS5389" s="23"/>
      <c r="AT5389" s="23"/>
      <c r="AU5389" s="23"/>
      <c r="AV5389" s="23"/>
      <c r="AW5389" s="23"/>
      <c r="AX5389" s="23"/>
      <c r="AY5389" s="23"/>
      <c r="AZ5389" s="23"/>
      <c r="BA5389" s="23"/>
      <c r="BB5389" s="23"/>
      <c r="BC5389" s="23"/>
      <c r="BD5389" s="23"/>
      <c r="BE5389" s="23"/>
      <c r="BF5389" s="23"/>
    </row>
    <row r="5390" spans="40:58">
      <c r="AN5390" s="23"/>
      <c r="AO5390" s="23"/>
      <c r="AP5390" s="23"/>
      <c r="AQ5390" s="23"/>
      <c r="AR5390" s="23"/>
      <c r="AS5390" s="23"/>
      <c r="AT5390" s="23"/>
      <c r="AU5390" s="23"/>
      <c r="AV5390" s="23"/>
      <c r="AW5390" s="23"/>
      <c r="AX5390" s="23"/>
      <c r="AY5390" s="23"/>
      <c r="AZ5390" s="23"/>
      <c r="BA5390" s="23"/>
      <c r="BB5390" s="23"/>
      <c r="BC5390" s="23"/>
      <c r="BD5390" s="23"/>
      <c r="BE5390" s="23"/>
      <c r="BF5390" s="23"/>
    </row>
    <row r="5391" spans="40:58">
      <c r="AN5391" s="23"/>
      <c r="AO5391" s="23"/>
      <c r="AP5391" s="23"/>
      <c r="AQ5391" s="23"/>
      <c r="AR5391" s="23"/>
      <c r="AS5391" s="23"/>
      <c r="AT5391" s="23"/>
      <c r="AU5391" s="23"/>
      <c r="AV5391" s="23"/>
      <c r="AW5391" s="23"/>
      <c r="AX5391" s="23"/>
      <c r="AY5391" s="23"/>
      <c r="AZ5391" s="23"/>
      <c r="BA5391" s="23"/>
      <c r="BB5391" s="23"/>
      <c r="BC5391" s="23"/>
      <c r="BD5391" s="23"/>
      <c r="BE5391" s="23"/>
      <c r="BF5391" s="23"/>
    </row>
    <row r="5392" spans="40:58">
      <c r="AN5392" s="23"/>
      <c r="AO5392" s="23"/>
      <c r="AP5392" s="23"/>
      <c r="AQ5392" s="23"/>
      <c r="AR5392" s="23"/>
      <c r="AS5392" s="23"/>
      <c r="AT5392" s="23"/>
      <c r="AU5392" s="23"/>
      <c r="AV5392" s="23"/>
      <c r="AW5392" s="23"/>
      <c r="AX5392" s="23"/>
      <c r="AY5392" s="23"/>
      <c r="AZ5392" s="23"/>
      <c r="BA5392" s="23"/>
      <c r="BB5392" s="23"/>
      <c r="BC5392" s="23"/>
      <c r="BD5392" s="23"/>
      <c r="BE5392" s="23"/>
      <c r="BF5392" s="23"/>
    </row>
    <row r="5393" spans="40:58">
      <c r="AN5393" s="23"/>
      <c r="AO5393" s="23"/>
      <c r="AP5393" s="23"/>
      <c r="AQ5393" s="23"/>
      <c r="AR5393" s="23"/>
      <c r="AS5393" s="23"/>
      <c r="AT5393" s="23"/>
      <c r="AU5393" s="23"/>
      <c r="AV5393" s="23"/>
      <c r="AW5393" s="23"/>
      <c r="AX5393" s="23"/>
      <c r="AY5393" s="23"/>
      <c r="AZ5393" s="23"/>
      <c r="BA5393" s="23"/>
      <c r="BB5393" s="23"/>
      <c r="BC5393" s="23"/>
      <c r="BD5393" s="23"/>
      <c r="BE5393" s="23"/>
      <c r="BF5393" s="23"/>
    </row>
    <row r="5394" spans="40:58">
      <c r="AN5394" s="23"/>
      <c r="AO5394" s="23"/>
      <c r="AP5394" s="23"/>
      <c r="AQ5394" s="23"/>
      <c r="AR5394" s="23"/>
      <c r="AS5394" s="23"/>
      <c r="AT5394" s="23"/>
      <c r="AU5394" s="23"/>
      <c r="AV5394" s="23"/>
      <c r="AW5394" s="23"/>
      <c r="AX5394" s="23"/>
      <c r="AY5394" s="23"/>
      <c r="AZ5394" s="23"/>
      <c r="BA5394" s="23"/>
      <c r="BB5394" s="23"/>
      <c r="BC5394" s="23"/>
      <c r="BD5394" s="23"/>
      <c r="BE5394" s="23"/>
      <c r="BF5394" s="23"/>
    </row>
    <row r="5395" spans="40:58">
      <c r="AN5395" s="23"/>
      <c r="AO5395" s="23"/>
      <c r="AP5395" s="23"/>
      <c r="AQ5395" s="23"/>
      <c r="AR5395" s="23"/>
      <c r="AS5395" s="23"/>
      <c r="AT5395" s="23"/>
      <c r="AU5395" s="23"/>
      <c r="AV5395" s="23"/>
      <c r="AW5395" s="23"/>
      <c r="AX5395" s="23"/>
      <c r="AY5395" s="23"/>
      <c r="AZ5395" s="23"/>
      <c r="BA5395" s="23"/>
      <c r="BB5395" s="23"/>
      <c r="BC5395" s="23"/>
      <c r="BD5395" s="23"/>
      <c r="BE5395" s="23"/>
      <c r="BF5395" s="23"/>
    </row>
    <row r="5396" spans="40:58">
      <c r="AN5396" s="23"/>
      <c r="AO5396" s="23"/>
      <c r="AP5396" s="23"/>
      <c r="AQ5396" s="23"/>
      <c r="AR5396" s="23"/>
      <c r="AS5396" s="23"/>
      <c r="AT5396" s="23"/>
      <c r="AU5396" s="23"/>
      <c r="AV5396" s="23"/>
      <c r="AW5396" s="23"/>
      <c r="AX5396" s="23"/>
      <c r="AY5396" s="23"/>
      <c r="AZ5396" s="23"/>
      <c r="BA5396" s="23"/>
      <c r="BB5396" s="23"/>
      <c r="BC5396" s="23"/>
      <c r="BD5396" s="23"/>
      <c r="BE5396" s="23"/>
      <c r="BF5396" s="23"/>
    </row>
    <row r="5397" spans="40:58">
      <c r="AN5397" s="23"/>
      <c r="AO5397" s="23"/>
      <c r="AP5397" s="23"/>
      <c r="AQ5397" s="23"/>
      <c r="AR5397" s="23"/>
      <c r="AS5397" s="23"/>
      <c r="AT5397" s="23"/>
      <c r="AU5397" s="23"/>
      <c r="AV5397" s="23"/>
      <c r="AW5397" s="23"/>
      <c r="AX5397" s="23"/>
      <c r="AY5397" s="23"/>
      <c r="AZ5397" s="23"/>
      <c r="BA5397" s="23"/>
      <c r="BB5397" s="23"/>
      <c r="BC5397" s="23"/>
      <c r="BD5397" s="23"/>
      <c r="BE5397" s="23"/>
      <c r="BF5397" s="23"/>
    </row>
    <row r="5398" spans="40:58">
      <c r="AN5398" s="23"/>
      <c r="AO5398" s="23"/>
      <c r="AP5398" s="23"/>
      <c r="AQ5398" s="23"/>
      <c r="AR5398" s="23"/>
      <c r="AS5398" s="23"/>
      <c r="AT5398" s="23"/>
      <c r="AU5398" s="23"/>
      <c r="AV5398" s="23"/>
      <c r="AW5398" s="23"/>
      <c r="AX5398" s="23"/>
      <c r="AY5398" s="23"/>
      <c r="AZ5398" s="23"/>
      <c r="BA5398" s="23"/>
      <c r="BB5398" s="23"/>
      <c r="BC5398" s="23"/>
      <c r="BD5398" s="23"/>
      <c r="BE5398" s="23"/>
      <c r="BF5398" s="23"/>
    </row>
    <row r="5399" spans="40:58">
      <c r="AN5399" s="23"/>
      <c r="AO5399" s="23"/>
      <c r="AP5399" s="23"/>
      <c r="AQ5399" s="23"/>
      <c r="AR5399" s="23"/>
      <c r="AS5399" s="23"/>
      <c r="AT5399" s="23"/>
      <c r="AU5399" s="23"/>
      <c r="AV5399" s="23"/>
      <c r="AW5399" s="23"/>
      <c r="AX5399" s="23"/>
      <c r="AY5399" s="23"/>
      <c r="AZ5399" s="23"/>
      <c r="BA5399" s="23"/>
      <c r="BB5399" s="23"/>
      <c r="BC5399" s="23"/>
      <c r="BD5399" s="23"/>
      <c r="BE5399" s="23"/>
      <c r="BF5399" s="23"/>
    </row>
    <row r="5400" spans="40:58">
      <c r="AN5400" s="23"/>
      <c r="AO5400" s="23"/>
      <c r="AP5400" s="23"/>
      <c r="AQ5400" s="23"/>
      <c r="AR5400" s="23"/>
      <c r="AS5400" s="23"/>
      <c r="AT5400" s="23"/>
      <c r="AU5400" s="23"/>
      <c r="AV5400" s="23"/>
      <c r="AW5400" s="23"/>
      <c r="AX5400" s="23"/>
      <c r="AY5400" s="23"/>
      <c r="AZ5400" s="23"/>
      <c r="BA5400" s="23"/>
      <c r="BB5400" s="23"/>
      <c r="BC5400" s="23"/>
      <c r="BD5400" s="23"/>
      <c r="BE5400" s="23"/>
      <c r="BF5400" s="23"/>
    </row>
    <row r="5401" spans="40:58">
      <c r="AN5401" s="23"/>
      <c r="AO5401" s="23"/>
      <c r="AP5401" s="23"/>
      <c r="AQ5401" s="23"/>
      <c r="AR5401" s="23"/>
      <c r="AS5401" s="23"/>
      <c r="AT5401" s="23"/>
      <c r="AU5401" s="23"/>
      <c r="AV5401" s="23"/>
      <c r="AW5401" s="23"/>
      <c r="AX5401" s="23"/>
      <c r="AY5401" s="23"/>
      <c r="AZ5401" s="23"/>
      <c r="BA5401" s="23"/>
      <c r="BB5401" s="23"/>
      <c r="BC5401" s="23"/>
      <c r="BD5401" s="23"/>
      <c r="BE5401" s="23"/>
      <c r="BF5401" s="23"/>
    </row>
    <row r="5402" spans="40:58">
      <c r="AN5402" s="23"/>
      <c r="AO5402" s="23"/>
      <c r="AP5402" s="23"/>
      <c r="AQ5402" s="23"/>
      <c r="AR5402" s="23"/>
      <c r="AS5402" s="23"/>
      <c r="AT5402" s="23"/>
      <c r="AU5402" s="23"/>
      <c r="AV5402" s="23"/>
      <c r="AW5402" s="23"/>
      <c r="AX5402" s="23"/>
      <c r="AY5402" s="23"/>
      <c r="AZ5402" s="23"/>
      <c r="BA5402" s="23"/>
      <c r="BB5402" s="23"/>
      <c r="BC5402" s="23"/>
      <c r="BD5402" s="23"/>
      <c r="BE5402" s="23"/>
      <c r="BF5402" s="23"/>
    </row>
    <row r="5403" spans="40:58">
      <c r="AN5403" s="23"/>
      <c r="AO5403" s="23"/>
      <c r="AP5403" s="23"/>
      <c r="AQ5403" s="23"/>
      <c r="AR5403" s="23"/>
      <c r="AS5403" s="23"/>
      <c r="AT5403" s="23"/>
      <c r="AU5403" s="23"/>
      <c r="AV5403" s="23"/>
      <c r="AW5403" s="23"/>
      <c r="AX5403" s="23"/>
      <c r="AY5403" s="23"/>
      <c r="AZ5403" s="23"/>
      <c r="BA5403" s="23"/>
      <c r="BB5403" s="23"/>
      <c r="BC5403" s="23"/>
      <c r="BD5403" s="23"/>
      <c r="BE5403" s="23"/>
      <c r="BF5403" s="23"/>
    </row>
    <row r="5404" spans="40:58">
      <c r="AN5404" s="23"/>
      <c r="AO5404" s="23"/>
      <c r="AP5404" s="23"/>
      <c r="AQ5404" s="23"/>
      <c r="AR5404" s="23"/>
      <c r="AS5404" s="23"/>
      <c r="AT5404" s="23"/>
      <c r="AU5404" s="23"/>
      <c r="AV5404" s="23"/>
      <c r="AW5404" s="23"/>
      <c r="AX5404" s="23"/>
      <c r="AY5404" s="23"/>
      <c r="AZ5404" s="23"/>
      <c r="BA5404" s="23"/>
      <c r="BB5404" s="23"/>
      <c r="BC5404" s="23"/>
      <c r="BD5404" s="23"/>
      <c r="BE5404" s="23"/>
      <c r="BF5404" s="23"/>
    </row>
    <row r="5405" spans="40:58">
      <c r="AN5405" s="23"/>
      <c r="AO5405" s="23"/>
      <c r="AP5405" s="23"/>
      <c r="AQ5405" s="23"/>
      <c r="AR5405" s="23"/>
      <c r="AS5405" s="23"/>
      <c r="AT5405" s="23"/>
      <c r="AU5405" s="23"/>
      <c r="AV5405" s="23"/>
      <c r="AW5405" s="23"/>
      <c r="AX5405" s="23"/>
      <c r="AY5405" s="23"/>
      <c r="AZ5405" s="23"/>
      <c r="BA5405" s="23"/>
      <c r="BB5405" s="23"/>
      <c r="BC5405" s="23"/>
      <c r="BD5405" s="23"/>
      <c r="BE5405" s="23"/>
      <c r="BF5405" s="23"/>
    </row>
    <row r="5406" spans="40:58">
      <c r="AN5406" s="23"/>
      <c r="AO5406" s="23"/>
      <c r="AP5406" s="23"/>
      <c r="AQ5406" s="23"/>
      <c r="AR5406" s="23"/>
      <c r="AS5406" s="23"/>
      <c r="AT5406" s="23"/>
      <c r="AU5406" s="23"/>
      <c r="AV5406" s="23"/>
      <c r="AW5406" s="23"/>
      <c r="AX5406" s="23"/>
      <c r="AY5406" s="23"/>
      <c r="AZ5406" s="23"/>
      <c r="BA5406" s="23"/>
      <c r="BB5406" s="23"/>
      <c r="BC5406" s="23"/>
      <c r="BD5406" s="23"/>
      <c r="BE5406" s="23"/>
      <c r="BF5406" s="23"/>
    </row>
    <row r="5407" spans="40:58">
      <c r="AN5407" s="23"/>
      <c r="AO5407" s="23"/>
      <c r="AP5407" s="23"/>
      <c r="AQ5407" s="23"/>
      <c r="AR5407" s="23"/>
      <c r="AS5407" s="23"/>
      <c r="AT5407" s="23"/>
      <c r="AU5407" s="23"/>
      <c r="AV5407" s="23"/>
      <c r="AW5407" s="23"/>
      <c r="AX5407" s="23"/>
      <c r="AY5407" s="23"/>
      <c r="AZ5407" s="23"/>
      <c r="BA5407" s="23"/>
      <c r="BB5407" s="23"/>
      <c r="BC5407" s="23"/>
      <c r="BD5407" s="23"/>
      <c r="BE5407" s="23"/>
      <c r="BF5407" s="23"/>
    </row>
    <row r="5408" spans="40:58">
      <c r="AN5408" s="23"/>
      <c r="AO5408" s="23"/>
      <c r="AP5408" s="23"/>
      <c r="AQ5408" s="23"/>
      <c r="AR5408" s="23"/>
      <c r="AS5408" s="23"/>
      <c r="AT5408" s="23"/>
      <c r="AU5408" s="23"/>
      <c r="AV5408" s="23"/>
      <c r="AW5408" s="23"/>
      <c r="AX5408" s="23"/>
      <c r="AY5408" s="23"/>
      <c r="AZ5408" s="23"/>
      <c r="BA5408" s="23"/>
      <c r="BB5408" s="23"/>
      <c r="BC5408" s="23"/>
      <c r="BD5408" s="23"/>
      <c r="BE5408" s="23"/>
      <c r="BF5408" s="23"/>
    </row>
    <row r="5409" spans="40:58">
      <c r="AN5409" s="23"/>
      <c r="AO5409" s="23"/>
      <c r="AP5409" s="23"/>
      <c r="AQ5409" s="23"/>
      <c r="AR5409" s="23"/>
      <c r="AS5409" s="23"/>
      <c r="AT5409" s="23"/>
      <c r="AU5409" s="23"/>
      <c r="AV5409" s="23"/>
      <c r="AW5409" s="23"/>
      <c r="AX5409" s="23"/>
      <c r="AY5409" s="23"/>
      <c r="AZ5409" s="23"/>
      <c r="BA5409" s="23"/>
      <c r="BB5409" s="23"/>
      <c r="BC5409" s="23"/>
      <c r="BD5409" s="23"/>
      <c r="BE5409" s="23"/>
      <c r="BF5409" s="23"/>
    </row>
    <row r="5410" spans="40:58">
      <c r="AN5410" s="23"/>
      <c r="AO5410" s="23"/>
      <c r="AP5410" s="23"/>
      <c r="AQ5410" s="23"/>
      <c r="AR5410" s="23"/>
      <c r="AS5410" s="23"/>
      <c r="AT5410" s="23"/>
      <c r="AU5410" s="23"/>
      <c r="AV5410" s="23"/>
      <c r="AW5410" s="23"/>
      <c r="AX5410" s="23"/>
      <c r="AY5410" s="23"/>
      <c r="AZ5410" s="23"/>
      <c r="BA5410" s="23"/>
      <c r="BB5410" s="23"/>
      <c r="BC5410" s="23"/>
      <c r="BD5410" s="23"/>
      <c r="BE5410" s="23"/>
      <c r="BF5410" s="23"/>
    </row>
    <row r="5411" spans="40:58">
      <c r="AN5411" s="23"/>
      <c r="AO5411" s="23"/>
      <c r="AP5411" s="23"/>
      <c r="AQ5411" s="23"/>
      <c r="AR5411" s="23"/>
      <c r="AS5411" s="23"/>
      <c r="AT5411" s="23"/>
      <c r="AU5411" s="23"/>
      <c r="AV5411" s="23"/>
      <c r="AW5411" s="23"/>
      <c r="AX5411" s="23"/>
      <c r="AY5411" s="23"/>
      <c r="AZ5411" s="23"/>
      <c r="BA5411" s="23"/>
      <c r="BB5411" s="23"/>
      <c r="BC5411" s="23"/>
      <c r="BD5411" s="23"/>
      <c r="BE5411" s="23"/>
      <c r="BF5411" s="23"/>
    </row>
    <row r="5412" spans="40:58">
      <c r="AN5412" s="23"/>
      <c r="AO5412" s="23"/>
      <c r="AP5412" s="23"/>
      <c r="AQ5412" s="23"/>
      <c r="AR5412" s="23"/>
      <c r="AS5412" s="23"/>
      <c r="AT5412" s="23"/>
      <c r="AU5412" s="23"/>
      <c r="AV5412" s="23"/>
      <c r="AW5412" s="23"/>
      <c r="AX5412" s="23"/>
      <c r="AY5412" s="23"/>
      <c r="AZ5412" s="23"/>
      <c r="BA5412" s="23"/>
      <c r="BB5412" s="23"/>
      <c r="BC5412" s="23"/>
      <c r="BD5412" s="23"/>
      <c r="BE5412" s="23"/>
      <c r="BF5412" s="23"/>
    </row>
    <row r="5413" spans="40:58">
      <c r="AN5413" s="23"/>
      <c r="AO5413" s="23"/>
      <c r="AP5413" s="23"/>
      <c r="AQ5413" s="23"/>
      <c r="AR5413" s="23"/>
      <c r="AS5413" s="23"/>
      <c r="AT5413" s="23"/>
      <c r="AU5413" s="23"/>
      <c r="AV5413" s="23"/>
      <c r="AW5413" s="23"/>
      <c r="AX5413" s="23"/>
      <c r="AY5413" s="23"/>
      <c r="AZ5413" s="23"/>
      <c r="BA5413" s="23"/>
      <c r="BB5413" s="23"/>
      <c r="BC5413" s="23"/>
      <c r="BD5413" s="23"/>
      <c r="BE5413" s="23"/>
      <c r="BF5413" s="23"/>
    </row>
    <row r="5414" spans="40:58">
      <c r="AN5414" s="23"/>
      <c r="AO5414" s="23"/>
      <c r="AP5414" s="23"/>
      <c r="AQ5414" s="23"/>
      <c r="AR5414" s="23"/>
      <c r="AS5414" s="23"/>
      <c r="AT5414" s="23"/>
      <c r="AU5414" s="23"/>
      <c r="AV5414" s="23"/>
      <c r="AW5414" s="23"/>
      <c r="AX5414" s="23"/>
      <c r="AY5414" s="23"/>
      <c r="AZ5414" s="23"/>
      <c r="BA5414" s="23"/>
      <c r="BB5414" s="23"/>
      <c r="BC5414" s="23"/>
      <c r="BD5414" s="23"/>
      <c r="BE5414" s="23"/>
      <c r="BF5414" s="23"/>
    </row>
    <row r="5415" spans="40:58">
      <c r="AN5415" s="23"/>
      <c r="AO5415" s="23"/>
      <c r="AP5415" s="23"/>
      <c r="AQ5415" s="23"/>
      <c r="AR5415" s="23"/>
      <c r="AS5415" s="23"/>
      <c r="AT5415" s="23"/>
      <c r="AU5415" s="23"/>
      <c r="AV5415" s="23"/>
      <c r="AW5415" s="23"/>
      <c r="AX5415" s="23"/>
      <c r="AY5415" s="23"/>
      <c r="AZ5415" s="23"/>
      <c r="BA5415" s="23"/>
      <c r="BB5415" s="23"/>
      <c r="BC5415" s="23"/>
      <c r="BD5415" s="23"/>
      <c r="BE5415" s="23"/>
      <c r="BF5415" s="23"/>
    </row>
    <row r="5416" spans="40:58">
      <c r="AN5416" s="23"/>
      <c r="AO5416" s="23"/>
      <c r="AP5416" s="23"/>
      <c r="AQ5416" s="23"/>
      <c r="AR5416" s="23"/>
      <c r="AS5416" s="23"/>
      <c r="AT5416" s="23"/>
      <c r="AU5416" s="23"/>
      <c r="AV5416" s="23"/>
      <c r="AW5416" s="23"/>
      <c r="AX5416" s="23"/>
      <c r="AY5416" s="23"/>
      <c r="AZ5416" s="23"/>
      <c r="BA5416" s="23"/>
      <c r="BB5416" s="23"/>
      <c r="BC5416" s="23"/>
      <c r="BD5416" s="23"/>
      <c r="BE5416" s="23"/>
      <c r="BF5416" s="23"/>
    </row>
    <row r="5417" spans="40:58">
      <c r="AN5417" s="23"/>
      <c r="AO5417" s="23"/>
      <c r="AP5417" s="23"/>
      <c r="AQ5417" s="23"/>
      <c r="AR5417" s="23"/>
      <c r="AS5417" s="23"/>
      <c r="AT5417" s="23"/>
      <c r="AU5417" s="23"/>
      <c r="AV5417" s="23"/>
      <c r="AW5417" s="23"/>
      <c r="AX5417" s="23"/>
      <c r="AY5417" s="23"/>
      <c r="AZ5417" s="23"/>
      <c r="BA5417" s="23"/>
      <c r="BB5417" s="23"/>
      <c r="BC5417" s="23"/>
      <c r="BD5417" s="23"/>
      <c r="BE5417" s="23"/>
      <c r="BF5417" s="23"/>
    </row>
    <row r="5418" spans="40:58">
      <c r="AN5418" s="23"/>
      <c r="AO5418" s="23"/>
      <c r="AP5418" s="23"/>
      <c r="AQ5418" s="23"/>
      <c r="AR5418" s="23"/>
      <c r="AS5418" s="23"/>
      <c r="AT5418" s="23"/>
      <c r="AU5418" s="23"/>
      <c r="AV5418" s="23"/>
      <c r="AW5418" s="23"/>
      <c r="AX5418" s="23"/>
      <c r="AY5418" s="23"/>
      <c r="AZ5418" s="23"/>
      <c r="BA5418" s="23"/>
      <c r="BB5418" s="23"/>
      <c r="BC5418" s="23"/>
      <c r="BD5418" s="23"/>
      <c r="BE5418" s="23"/>
      <c r="BF5418" s="23"/>
    </row>
    <row r="5419" spans="40:58">
      <c r="AN5419" s="23"/>
      <c r="AO5419" s="23"/>
      <c r="AP5419" s="23"/>
      <c r="AQ5419" s="23"/>
      <c r="AR5419" s="23"/>
      <c r="AS5419" s="23"/>
      <c r="AT5419" s="23"/>
      <c r="AU5419" s="23"/>
      <c r="AV5419" s="23"/>
      <c r="AW5419" s="23"/>
      <c r="AX5419" s="23"/>
      <c r="AY5419" s="23"/>
      <c r="AZ5419" s="23"/>
      <c r="BA5419" s="23"/>
      <c r="BB5419" s="23"/>
      <c r="BC5419" s="23"/>
      <c r="BD5419" s="23"/>
      <c r="BE5419" s="23"/>
      <c r="BF5419" s="23"/>
    </row>
    <row r="5420" spans="40:58">
      <c r="AN5420" s="23"/>
      <c r="AO5420" s="23"/>
      <c r="AP5420" s="23"/>
      <c r="AQ5420" s="23"/>
      <c r="AR5420" s="23"/>
      <c r="AS5420" s="23"/>
      <c r="AT5420" s="23"/>
      <c r="AU5420" s="23"/>
      <c r="AV5420" s="23"/>
      <c r="AW5420" s="23"/>
      <c r="AX5420" s="23"/>
      <c r="AY5420" s="23"/>
      <c r="AZ5420" s="23"/>
      <c r="BA5420" s="23"/>
      <c r="BB5420" s="23"/>
      <c r="BC5420" s="23"/>
      <c r="BD5420" s="23"/>
      <c r="BE5420" s="23"/>
      <c r="BF5420" s="23"/>
    </row>
    <row r="5421" spans="40:58">
      <c r="AN5421" s="23"/>
      <c r="AO5421" s="23"/>
      <c r="AP5421" s="23"/>
      <c r="AQ5421" s="23"/>
      <c r="AR5421" s="23"/>
      <c r="AS5421" s="23"/>
      <c r="AT5421" s="23"/>
      <c r="AU5421" s="23"/>
      <c r="AV5421" s="23"/>
      <c r="AW5421" s="23"/>
      <c r="AX5421" s="23"/>
      <c r="AY5421" s="23"/>
      <c r="AZ5421" s="23"/>
      <c r="BA5421" s="23"/>
      <c r="BB5421" s="23"/>
      <c r="BC5421" s="23"/>
      <c r="BD5421" s="23"/>
      <c r="BE5421" s="23"/>
      <c r="BF5421" s="23"/>
    </row>
    <row r="5422" spans="40:58">
      <c r="AN5422" s="23"/>
      <c r="AO5422" s="23"/>
      <c r="AP5422" s="23"/>
      <c r="AQ5422" s="23"/>
      <c r="AR5422" s="23"/>
      <c r="AS5422" s="23"/>
      <c r="AT5422" s="23"/>
      <c r="AU5422" s="23"/>
      <c r="AV5422" s="23"/>
      <c r="AW5422" s="23"/>
      <c r="AX5422" s="23"/>
      <c r="AY5422" s="23"/>
      <c r="AZ5422" s="23"/>
      <c r="BA5422" s="23"/>
      <c r="BB5422" s="23"/>
      <c r="BC5422" s="23"/>
      <c r="BD5422" s="23"/>
      <c r="BE5422" s="23"/>
      <c r="BF5422" s="23"/>
    </row>
    <row r="5423" spans="40:58">
      <c r="AN5423" s="23"/>
      <c r="AO5423" s="23"/>
      <c r="AP5423" s="23"/>
      <c r="AQ5423" s="23"/>
      <c r="AR5423" s="23"/>
      <c r="AS5423" s="23"/>
      <c r="AT5423" s="23"/>
      <c r="AU5423" s="23"/>
      <c r="AV5423" s="23"/>
      <c r="AW5423" s="23"/>
      <c r="AX5423" s="23"/>
      <c r="AY5423" s="23"/>
      <c r="AZ5423" s="23"/>
      <c r="BA5423" s="23"/>
      <c r="BB5423" s="23"/>
      <c r="BC5423" s="23"/>
      <c r="BD5423" s="23"/>
      <c r="BE5423" s="23"/>
      <c r="BF5423" s="23"/>
    </row>
    <row r="5424" spans="40:58">
      <c r="AN5424" s="23"/>
      <c r="AO5424" s="23"/>
      <c r="AP5424" s="23"/>
      <c r="AQ5424" s="23"/>
      <c r="AR5424" s="23"/>
      <c r="AS5424" s="23"/>
      <c r="AT5424" s="23"/>
      <c r="AU5424" s="23"/>
      <c r="AV5424" s="23"/>
      <c r="AW5424" s="23"/>
      <c r="AX5424" s="23"/>
      <c r="AY5424" s="23"/>
      <c r="AZ5424" s="23"/>
      <c r="BA5424" s="23"/>
      <c r="BB5424" s="23"/>
      <c r="BC5424" s="23"/>
      <c r="BD5424" s="23"/>
      <c r="BE5424" s="23"/>
      <c r="BF5424" s="23"/>
    </row>
    <row r="5425" spans="40:58">
      <c r="AN5425" s="23"/>
      <c r="AO5425" s="23"/>
      <c r="AP5425" s="23"/>
      <c r="AQ5425" s="23"/>
      <c r="AR5425" s="23"/>
      <c r="AS5425" s="23"/>
      <c r="AT5425" s="23"/>
      <c r="AU5425" s="23"/>
      <c r="AV5425" s="23"/>
      <c r="AW5425" s="23"/>
      <c r="AX5425" s="23"/>
      <c r="AY5425" s="23"/>
      <c r="AZ5425" s="23"/>
      <c r="BA5425" s="23"/>
      <c r="BB5425" s="23"/>
      <c r="BC5425" s="23"/>
      <c r="BD5425" s="23"/>
      <c r="BE5425" s="23"/>
      <c r="BF5425" s="23"/>
    </row>
    <row r="5426" spans="40:58">
      <c r="AN5426" s="23"/>
      <c r="AO5426" s="23"/>
      <c r="AP5426" s="23"/>
      <c r="AQ5426" s="23"/>
      <c r="AR5426" s="23"/>
      <c r="AS5426" s="23"/>
      <c r="AT5426" s="23"/>
      <c r="AU5426" s="23"/>
      <c r="AV5426" s="23"/>
      <c r="AW5426" s="23"/>
      <c r="AX5426" s="23"/>
      <c r="AY5426" s="23"/>
      <c r="AZ5426" s="23"/>
      <c r="BA5426" s="23"/>
      <c r="BB5426" s="23"/>
      <c r="BC5426" s="23"/>
      <c r="BD5426" s="23"/>
      <c r="BE5426" s="23"/>
      <c r="BF5426" s="23"/>
    </row>
    <row r="5427" spans="40:58">
      <c r="AN5427" s="23"/>
      <c r="AO5427" s="23"/>
      <c r="AP5427" s="23"/>
      <c r="AQ5427" s="23"/>
      <c r="AR5427" s="23"/>
      <c r="AS5427" s="23"/>
      <c r="AT5427" s="23"/>
      <c r="AU5427" s="23"/>
      <c r="AV5427" s="23"/>
      <c r="AW5427" s="23"/>
      <c r="AX5427" s="23"/>
      <c r="AY5427" s="23"/>
      <c r="AZ5427" s="23"/>
      <c r="BA5427" s="23"/>
      <c r="BB5427" s="23"/>
      <c r="BC5427" s="23"/>
      <c r="BD5427" s="23"/>
      <c r="BE5427" s="23"/>
      <c r="BF5427" s="23"/>
    </row>
    <row r="5428" spans="40:58">
      <c r="AN5428" s="23"/>
      <c r="AO5428" s="23"/>
      <c r="AP5428" s="23"/>
      <c r="AQ5428" s="23"/>
      <c r="AR5428" s="23"/>
      <c r="AS5428" s="23"/>
      <c r="AT5428" s="23"/>
      <c r="AU5428" s="23"/>
      <c r="AV5428" s="23"/>
      <c r="AW5428" s="23"/>
      <c r="AX5428" s="23"/>
      <c r="AY5428" s="23"/>
      <c r="AZ5428" s="23"/>
      <c r="BA5428" s="23"/>
      <c r="BB5428" s="23"/>
      <c r="BC5428" s="23"/>
      <c r="BD5428" s="23"/>
      <c r="BE5428" s="23"/>
      <c r="BF5428" s="23"/>
    </row>
    <row r="5429" spans="40:58">
      <c r="AN5429" s="23"/>
      <c r="AO5429" s="23"/>
      <c r="AP5429" s="23"/>
      <c r="AQ5429" s="23"/>
      <c r="AR5429" s="23"/>
      <c r="AS5429" s="23"/>
      <c r="AT5429" s="23"/>
      <c r="AU5429" s="23"/>
      <c r="AV5429" s="23"/>
      <c r="AW5429" s="23"/>
      <c r="AX5429" s="23"/>
      <c r="AY5429" s="23"/>
      <c r="AZ5429" s="23"/>
      <c r="BA5429" s="23"/>
      <c r="BB5429" s="23"/>
      <c r="BC5429" s="23"/>
      <c r="BD5429" s="23"/>
      <c r="BE5429" s="23"/>
      <c r="BF5429" s="23"/>
    </row>
    <row r="5430" spans="40:58">
      <c r="AN5430" s="23"/>
      <c r="AO5430" s="23"/>
      <c r="AP5430" s="23"/>
      <c r="AQ5430" s="23"/>
      <c r="AR5430" s="23"/>
      <c r="AS5430" s="23"/>
      <c r="AT5430" s="23"/>
      <c r="AU5430" s="23"/>
      <c r="AV5430" s="23"/>
      <c r="AW5430" s="23"/>
      <c r="AX5430" s="23"/>
      <c r="AY5430" s="23"/>
      <c r="AZ5430" s="23"/>
      <c r="BA5430" s="23"/>
      <c r="BB5430" s="23"/>
      <c r="BC5430" s="23"/>
      <c r="BD5430" s="23"/>
      <c r="BE5430" s="23"/>
      <c r="BF5430" s="23"/>
    </row>
    <row r="5431" spans="40:58">
      <c r="AN5431" s="23"/>
      <c r="AO5431" s="23"/>
      <c r="AP5431" s="23"/>
      <c r="AQ5431" s="23"/>
      <c r="AR5431" s="23"/>
      <c r="AS5431" s="23"/>
      <c r="AT5431" s="23"/>
      <c r="AU5431" s="23"/>
      <c r="AV5431" s="23"/>
      <c r="AW5431" s="23"/>
      <c r="AX5431" s="23"/>
      <c r="AY5431" s="23"/>
      <c r="AZ5431" s="23"/>
      <c r="BA5431" s="23"/>
      <c r="BB5431" s="23"/>
      <c r="BC5431" s="23"/>
      <c r="BD5431" s="23"/>
      <c r="BE5431" s="23"/>
      <c r="BF5431" s="23"/>
    </row>
    <row r="5432" spans="40:58">
      <c r="AN5432" s="23"/>
      <c r="AO5432" s="23"/>
      <c r="AP5432" s="23"/>
      <c r="AQ5432" s="23"/>
      <c r="AR5432" s="23"/>
      <c r="AS5432" s="23"/>
      <c r="AT5432" s="23"/>
      <c r="AU5432" s="23"/>
      <c r="AV5432" s="23"/>
      <c r="AW5432" s="23"/>
      <c r="AX5432" s="23"/>
      <c r="AY5432" s="23"/>
      <c r="AZ5432" s="23"/>
      <c r="BA5432" s="23"/>
      <c r="BB5432" s="23"/>
      <c r="BC5432" s="23"/>
      <c r="BD5432" s="23"/>
      <c r="BE5432" s="23"/>
      <c r="BF5432" s="23"/>
    </row>
    <row r="5433" spans="40:58">
      <c r="AN5433" s="23"/>
      <c r="AO5433" s="23"/>
      <c r="AP5433" s="23"/>
      <c r="AQ5433" s="23"/>
      <c r="AR5433" s="23"/>
      <c r="AS5433" s="23"/>
      <c r="AT5433" s="23"/>
      <c r="AU5433" s="23"/>
      <c r="AV5433" s="23"/>
      <c r="AW5433" s="23"/>
      <c r="AX5433" s="23"/>
      <c r="AY5433" s="23"/>
      <c r="AZ5433" s="23"/>
      <c r="BA5433" s="23"/>
      <c r="BB5433" s="23"/>
      <c r="BC5433" s="23"/>
      <c r="BD5433" s="23"/>
      <c r="BE5433" s="23"/>
      <c r="BF5433" s="23"/>
    </row>
    <row r="5434" spans="40:58">
      <c r="AN5434" s="23"/>
      <c r="AO5434" s="23"/>
      <c r="AP5434" s="23"/>
      <c r="AQ5434" s="23"/>
      <c r="AR5434" s="23"/>
      <c r="AS5434" s="23"/>
      <c r="AT5434" s="23"/>
      <c r="AU5434" s="23"/>
      <c r="AV5434" s="23"/>
      <c r="AW5434" s="23"/>
      <c r="AX5434" s="23"/>
      <c r="AY5434" s="23"/>
      <c r="AZ5434" s="23"/>
      <c r="BA5434" s="23"/>
      <c r="BB5434" s="23"/>
      <c r="BC5434" s="23"/>
      <c r="BD5434" s="23"/>
      <c r="BE5434" s="23"/>
      <c r="BF5434" s="23"/>
    </row>
    <row r="5435" spans="40:58">
      <c r="AN5435" s="23"/>
      <c r="AO5435" s="23"/>
      <c r="AP5435" s="23"/>
      <c r="AQ5435" s="23"/>
      <c r="AR5435" s="23"/>
      <c r="AS5435" s="23"/>
      <c r="AT5435" s="23"/>
      <c r="AU5435" s="23"/>
      <c r="AV5435" s="23"/>
      <c r="AW5435" s="23"/>
      <c r="AX5435" s="23"/>
      <c r="AY5435" s="23"/>
      <c r="AZ5435" s="23"/>
      <c r="BA5435" s="23"/>
      <c r="BB5435" s="23"/>
      <c r="BC5435" s="23"/>
      <c r="BD5435" s="23"/>
      <c r="BE5435" s="23"/>
      <c r="BF5435" s="23"/>
    </row>
    <row r="5436" spans="40:58">
      <c r="AN5436" s="23"/>
      <c r="AO5436" s="23"/>
      <c r="AP5436" s="23"/>
      <c r="AQ5436" s="23"/>
      <c r="AR5436" s="23"/>
      <c r="AS5436" s="23"/>
      <c r="AT5436" s="23"/>
      <c r="AU5436" s="23"/>
      <c r="AV5436" s="23"/>
      <c r="AW5436" s="23"/>
      <c r="AX5436" s="23"/>
      <c r="AY5436" s="23"/>
      <c r="AZ5436" s="23"/>
      <c r="BA5436" s="23"/>
      <c r="BB5436" s="23"/>
      <c r="BC5436" s="23"/>
      <c r="BD5436" s="23"/>
      <c r="BE5436" s="23"/>
      <c r="BF5436" s="23"/>
    </row>
    <row r="5437" spans="40:58">
      <c r="AN5437" s="23"/>
      <c r="AO5437" s="23"/>
      <c r="AP5437" s="23"/>
      <c r="AQ5437" s="23"/>
      <c r="AR5437" s="23"/>
      <c r="AS5437" s="23"/>
      <c r="AT5437" s="23"/>
      <c r="AU5437" s="23"/>
      <c r="AV5437" s="23"/>
      <c r="AW5437" s="23"/>
      <c r="AX5437" s="23"/>
      <c r="AY5437" s="23"/>
      <c r="AZ5437" s="23"/>
      <c r="BA5437" s="23"/>
      <c r="BB5437" s="23"/>
      <c r="BC5437" s="23"/>
      <c r="BD5437" s="23"/>
      <c r="BE5437" s="23"/>
      <c r="BF5437" s="23"/>
    </row>
    <row r="5438" spans="40:58">
      <c r="AN5438" s="23"/>
      <c r="AO5438" s="23"/>
      <c r="AP5438" s="23"/>
      <c r="AQ5438" s="23"/>
      <c r="AR5438" s="23"/>
      <c r="AS5438" s="23"/>
      <c r="AT5438" s="23"/>
      <c r="AU5438" s="23"/>
      <c r="AV5438" s="23"/>
      <c r="AW5438" s="23"/>
      <c r="AX5438" s="23"/>
      <c r="AY5438" s="23"/>
      <c r="AZ5438" s="23"/>
      <c r="BA5438" s="23"/>
      <c r="BB5438" s="23"/>
      <c r="BC5438" s="23"/>
      <c r="BD5438" s="23"/>
      <c r="BE5438" s="23"/>
      <c r="BF5438" s="23"/>
    </row>
    <row r="5439" spans="40:58">
      <c r="AN5439" s="23"/>
      <c r="AO5439" s="23"/>
      <c r="AP5439" s="23"/>
      <c r="AQ5439" s="23"/>
      <c r="AR5439" s="23"/>
      <c r="AS5439" s="23"/>
      <c r="AT5439" s="23"/>
      <c r="AU5439" s="23"/>
      <c r="AV5439" s="23"/>
      <c r="AW5439" s="23"/>
      <c r="AX5439" s="23"/>
      <c r="AY5439" s="23"/>
      <c r="AZ5439" s="23"/>
      <c r="BA5439" s="23"/>
      <c r="BB5439" s="23"/>
      <c r="BC5439" s="23"/>
      <c r="BD5439" s="23"/>
      <c r="BE5439" s="23"/>
      <c r="BF5439" s="23"/>
    </row>
    <row r="5440" spans="40:58">
      <c r="AN5440" s="23"/>
      <c r="AO5440" s="23"/>
      <c r="AP5440" s="23"/>
      <c r="AQ5440" s="23"/>
      <c r="AR5440" s="23"/>
      <c r="AS5440" s="23"/>
      <c r="AT5440" s="23"/>
      <c r="AU5440" s="23"/>
      <c r="AV5440" s="23"/>
      <c r="AW5440" s="23"/>
      <c r="AX5440" s="23"/>
      <c r="AY5440" s="23"/>
      <c r="AZ5440" s="23"/>
      <c r="BA5440" s="23"/>
      <c r="BB5440" s="23"/>
      <c r="BC5440" s="23"/>
      <c r="BD5440" s="23"/>
      <c r="BE5440" s="23"/>
      <c r="BF5440" s="23"/>
    </row>
    <row r="5441" spans="40:58">
      <c r="AN5441" s="23"/>
      <c r="AO5441" s="23"/>
      <c r="AP5441" s="23"/>
      <c r="AQ5441" s="23"/>
      <c r="AR5441" s="23"/>
      <c r="AS5441" s="23"/>
      <c r="AT5441" s="23"/>
      <c r="AU5441" s="23"/>
      <c r="AV5441" s="23"/>
      <c r="AW5441" s="23"/>
      <c r="AX5441" s="23"/>
      <c r="AY5441" s="23"/>
      <c r="AZ5441" s="23"/>
      <c r="BA5441" s="23"/>
      <c r="BB5441" s="23"/>
      <c r="BC5441" s="23"/>
      <c r="BD5441" s="23"/>
      <c r="BE5441" s="23"/>
      <c r="BF5441" s="23"/>
    </row>
    <row r="5442" spans="40:58">
      <c r="AN5442" s="23"/>
      <c r="AO5442" s="23"/>
      <c r="AP5442" s="23"/>
      <c r="AQ5442" s="23"/>
      <c r="AR5442" s="23"/>
      <c r="AS5442" s="23"/>
      <c r="AT5442" s="23"/>
      <c r="AU5442" s="23"/>
      <c r="AV5442" s="23"/>
      <c r="AW5442" s="23"/>
      <c r="AX5442" s="23"/>
      <c r="AY5442" s="23"/>
      <c r="AZ5442" s="23"/>
      <c r="BA5442" s="23"/>
      <c r="BB5442" s="23"/>
      <c r="BC5442" s="23"/>
      <c r="BD5442" s="23"/>
      <c r="BE5442" s="23"/>
      <c r="BF5442" s="23"/>
    </row>
    <row r="5443" spans="40:58">
      <c r="AN5443" s="23"/>
      <c r="AO5443" s="23"/>
      <c r="AP5443" s="23"/>
      <c r="AQ5443" s="23"/>
      <c r="AR5443" s="23"/>
      <c r="AS5443" s="23"/>
      <c r="AT5443" s="23"/>
      <c r="AU5443" s="23"/>
      <c r="AV5443" s="23"/>
      <c r="AW5443" s="23"/>
      <c r="AX5443" s="23"/>
      <c r="AY5443" s="23"/>
      <c r="AZ5443" s="23"/>
      <c r="BA5443" s="23"/>
      <c r="BB5443" s="23"/>
      <c r="BC5443" s="23"/>
      <c r="BD5443" s="23"/>
      <c r="BE5443" s="23"/>
      <c r="BF5443" s="23"/>
    </row>
    <row r="5444" spans="40:58">
      <c r="AN5444" s="23"/>
      <c r="AO5444" s="23"/>
      <c r="AP5444" s="23"/>
      <c r="AQ5444" s="23"/>
      <c r="AR5444" s="23"/>
      <c r="AS5444" s="23"/>
      <c r="AT5444" s="23"/>
      <c r="AU5444" s="23"/>
      <c r="AV5444" s="23"/>
      <c r="AW5444" s="23"/>
      <c r="AX5444" s="23"/>
      <c r="AY5444" s="23"/>
      <c r="AZ5444" s="23"/>
      <c r="BA5444" s="23"/>
      <c r="BB5444" s="23"/>
      <c r="BC5444" s="23"/>
      <c r="BD5444" s="23"/>
      <c r="BE5444" s="23"/>
      <c r="BF5444" s="23"/>
    </row>
    <row r="5445" spans="40:58">
      <c r="AN5445" s="23"/>
      <c r="AO5445" s="23"/>
      <c r="AP5445" s="23"/>
      <c r="AQ5445" s="23"/>
      <c r="AR5445" s="23"/>
      <c r="AS5445" s="23"/>
      <c r="AT5445" s="23"/>
      <c r="AU5445" s="23"/>
      <c r="AV5445" s="23"/>
      <c r="AW5445" s="23"/>
      <c r="AX5445" s="23"/>
      <c r="AY5445" s="23"/>
      <c r="AZ5445" s="23"/>
      <c r="BA5445" s="23"/>
      <c r="BB5445" s="23"/>
      <c r="BC5445" s="23"/>
      <c r="BD5445" s="23"/>
      <c r="BE5445" s="23"/>
      <c r="BF5445" s="23"/>
    </row>
    <row r="5446" spans="40:58">
      <c r="AN5446" s="23"/>
      <c r="AO5446" s="23"/>
      <c r="AP5446" s="23"/>
      <c r="AQ5446" s="23"/>
      <c r="AR5446" s="23"/>
      <c r="AS5446" s="23"/>
      <c r="AT5446" s="23"/>
      <c r="AU5446" s="23"/>
      <c r="AV5446" s="23"/>
      <c r="AW5446" s="23"/>
      <c r="AX5446" s="23"/>
      <c r="AY5446" s="23"/>
      <c r="AZ5446" s="23"/>
      <c r="BA5446" s="23"/>
      <c r="BB5446" s="23"/>
      <c r="BC5446" s="23"/>
      <c r="BD5446" s="23"/>
      <c r="BE5446" s="23"/>
      <c r="BF5446" s="23"/>
    </row>
    <row r="5447" spans="40:58">
      <c r="AN5447" s="23"/>
      <c r="AO5447" s="23"/>
      <c r="AP5447" s="23"/>
      <c r="AQ5447" s="23"/>
      <c r="AR5447" s="23"/>
      <c r="AS5447" s="23"/>
      <c r="AT5447" s="23"/>
      <c r="AU5447" s="23"/>
      <c r="AV5447" s="23"/>
      <c r="AW5447" s="23"/>
      <c r="AX5447" s="23"/>
      <c r="AY5447" s="23"/>
      <c r="AZ5447" s="23"/>
      <c r="BA5447" s="23"/>
      <c r="BB5447" s="23"/>
      <c r="BC5447" s="23"/>
      <c r="BD5447" s="23"/>
      <c r="BE5447" s="23"/>
      <c r="BF5447" s="23"/>
    </row>
    <row r="5448" spans="40:58">
      <c r="AN5448" s="23"/>
      <c r="AO5448" s="23"/>
      <c r="AP5448" s="23"/>
      <c r="AQ5448" s="23"/>
      <c r="AR5448" s="23"/>
      <c r="AS5448" s="23"/>
      <c r="AT5448" s="23"/>
      <c r="AU5448" s="23"/>
      <c r="AV5448" s="23"/>
      <c r="AW5448" s="23"/>
      <c r="AX5448" s="23"/>
      <c r="AY5448" s="23"/>
      <c r="AZ5448" s="23"/>
      <c r="BA5448" s="23"/>
      <c r="BB5448" s="23"/>
      <c r="BC5448" s="23"/>
      <c r="BD5448" s="23"/>
      <c r="BE5448" s="23"/>
      <c r="BF5448" s="23"/>
    </row>
    <row r="5449" spans="40:58">
      <c r="AN5449" s="23"/>
      <c r="AO5449" s="23"/>
      <c r="AP5449" s="23"/>
      <c r="AQ5449" s="23"/>
      <c r="AR5449" s="23"/>
      <c r="AS5449" s="23"/>
      <c r="AT5449" s="23"/>
      <c r="AU5449" s="23"/>
      <c r="AV5449" s="23"/>
      <c r="AW5449" s="23"/>
      <c r="AX5449" s="23"/>
      <c r="AY5449" s="23"/>
      <c r="AZ5449" s="23"/>
      <c r="BA5449" s="23"/>
      <c r="BB5449" s="23"/>
      <c r="BC5449" s="23"/>
      <c r="BD5449" s="23"/>
      <c r="BE5449" s="23"/>
      <c r="BF5449" s="23"/>
    </row>
    <row r="5450" spans="40:58">
      <c r="AN5450" s="23"/>
      <c r="AO5450" s="23"/>
      <c r="AP5450" s="23"/>
      <c r="AQ5450" s="23"/>
      <c r="AR5450" s="23"/>
      <c r="AS5450" s="23"/>
      <c r="AT5450" s="23"/>
      <c r="AU5450" s="23"/>
      <c r="AV5450" s="23"/>
      <c r="AW5450" s="23"/>
      <c r="AX5450" s="23"/>
      <c r="AY5450" s="23"/>
      <c r="AZ5450" s="23"/>
      <c r="BA5450" s="23"/>
      <c r="BB5450" s="23"/>
      <c r="BC5450" s="23"/>
      <c r="BD5450" s="23"/>
      <c r="BE5450" s="23"/>
      <c r="BF5450" s="23"/>
    </row>
    <row r="5451" spans="40:58">
      <c r="AN5451" s="23"/>
      <c r="AO5451" s="23"/>
      <c r="AP5451" s="23"/>
      <c r="AQ5451" s="23"/>
      <c r="AR5451" s="23"/>
      <c r="AS5451" s="23"/>
      <c r="AT5451" s="23"/>
      <c r="AU5451" s="23"/>
      <c r="AV5451" s="23"/>
      <c r="AW5451" s="23"/>
      <c r="AX5451" s="23"/>
      <c r="AY5451" s="23"/>
      <c r="AZ5451" s="23"/>
      <c r="BA5451" s="23"/>
      <c r="BB5451" s="23"/>
      <c r="BC5451" s="23"/>
      <c r="BD5451" s="23"/>
      <c r="BE5451" s="23"/>
      <c r="BF5451" s="23"/>
    </row>
    <row r="5452" spans="40:58">
      <c r="AN5452" s="23"/>
      <c r="AO5452" s="23"/>
      <c r="AP5452" s="23"/>
      <c r="AQ5452" s="23"/>
      <c r="AR5452" s="23"/>
      <c r="AS5452" s="23"/>
      <c r="AT5452" s="23"/>
      <c r="AU5452" s="23"/>
      <c r="AV5452" s="23"/>
      <c r="AW5452" s="23"/>
      <c r="AX5452" s="23"/>
      <c r="AY5452" s="23"/>
      <c r="AZ5452" s="23"/>
      <c r="BA5452" s="23"/>
      <c r="BB5452" s="23"/>
      <c r="BC5452" s="23"/>
      <c r="BD5452" s="23"/>
      <c r="BE5452" s="23"/>
      <c r="BF5452" s="23"/>
    </row>
    <row r="5453" spans="40:58">
      <c r="AN5453" s="23"/>
      <c r="AO5453" s="23"/>
      <c r="AP5453" s="23"/>
      <c r="AQ5453" s="23"/>
      <c r="AR5453" s="23"/>
      <c r="AS5453" s="23"/>
      <c r="AT5453" s="23"/>
      <c r="AU5453" s="23"/>
      <c r="AV5453" s="23"/>
      <c r="AW5453" s="23"/>
      <c r="AX5453" s="23"/>
      <c r="AY5453" s="23"/>
      <c r="AZ5453" s="23"/>
      <c r="BA5453" s="23"/>
      <c r="BB5453" s="23"/>
      <c r="BC5453" s="23"/>
      <c r="BD5453" s="23"/>
      <c r="BE5453" s="23"/>
      <c r="BF5453" s="23"/>
    </row>
    <row r="5454" spans="40:58">
      <c r="AN5454" s="23"/>
      <c r="AO5454" s="23"/>
      <c r="AP5454" s="23"/>
      <c r="AQ5454" s="23"/>
      <c r="AR5454" s="23"/>
      <c r="AS5454" s="23"/>
      <c r="AT5454" s="23"/>
      <c r="AU5454" s="23"/>
      <c r="AV5454" s="23"/>
      <c r="AW5454" s="23"/>
      <c r="AX5454" s="23"/>
      <c r="AY5454" s="23"/>
      <c r="AZ5454" s="23"/>
      <c r="BA5454" s="23"/>
      <c r="BB5454" s="23"/>
      <c r="BC5454" s="23"/>
      <c r="BD5454" s="23"/>
      <c r="BE5454" s="23"/>
      <c r="BF5454" s="23"/>
    </row>
    <row r="5455" spans="40:58">
      <c r="AN5455" s="23"/>
      <c r="AO5455" s="23"/>
      <c r="AP5455" s="23"/>
      <c r="AQ5455" s="23"/>
      <c r="AR5455" s="23"/>
      <c r="AS5455" s="23"/>
      <c r="AT5455" s="23"/>
      <c r="AU5455" s="23"/>
      <c r="AV5455" s="23"/>
      <c r="AW5455" s="23"/>
      <c r="AX5455" s="23"/>
      <c r="AY5455" s="23"/>
      <c r="AZ5455" s="23"/>
      <c r="BA5455" s="23"/>
      <c r="BB5455" s="23"/>
      <c r="BC5455" s="23"/>
      <c r="BD5455" s="23"/>
      <c r="BE5455" s="23"/>
      <c r="BF5455" s="23"/>
    </row>
    <row r="5456" spans="40:58">
      <c r="AN5456" s="23"/>
      <c r="AO5456" s="23"/>
      <c r="AP5456" s="23"/>
      <c r="AQ5456" s="23"/>
      <c r="AR5456" s="23"/>
      <c r="AS5456" s="23"/>
      <c r="AT5456" s="23"/>
      <c r="AU5456" s="23"/>
      <c r="AV5456" s="23"/>
      <c r="AW5456" s="23"/>
      <c r="AX5456" s="23"/>
      <c r="AY5456" s="23"/>
      <c r="AZ5456" s="23"/>
      <c r="BA5456" s="23"/>
      <c r="BB5456" s="23"/>
      <c r="BC5456" s="23"/>
      <c r="BD5456" s="23"/>
      <c r="BE5456" s="23"/>
      <c r="BF5456" s="23"/>
    </row>
    <row r="5457" spans="40:58">
      <c r="AN5457" s="23"/>
      <c r="AO5457" s="23"/>
      <c r="AP5457" s="23"/>
      <c r="AQ5457" s="23"/>
      <c r="AR5457" s="23"/>
      <c r="AS5457" s="23"/>
      <c r="AT5457" s="23"/>
      <c r="AU5457" s="23"/>
      <c r="AV5457" s="23"/>
      <c r="AW5457" s="23"/>
      <c r="AX5457" s="23"/>
      <c r="AY5457" s="23"/>
      <c r="AZ5457" s="23"/>
      <c r="BA5457" s="23"/>
      <c r="BB5457" s="23"/>
      <c r="BC5457" s="23"/>
      <c r="BD5457" s="23"/>
      <c r="BE5457" s="23"/>
      <c r="BF5457" s="23"/>
    </row>
    <row r="5458" spans="40:58">
      <c r="AN5458" s="23"/>
      <c r="AO5458" s="23"/>
      <c r="AP5458" s="23"/>
      <c r="AQ5458" s="23"/>
      <c r="AR5458" s="23"/>
      <c r="AS5458" s="23"/>
      <c r="AT5458" s="23"/>
      <c r="AU5458" s="23"/>
      <c r="AV5458" s="23"/>
      <c r="AW5458" s="23"/>
      <c r="AX5458" s="23"/>
      <c r="AY5458" s="23"/>
      <c r="AZ5458" s="23"/>
      <c r="BA5458" s="23"/>
      <c r="BB5458" s="23"/>
      <c r="BC5458" s="23"/>
      <c r="BD5458" s="23"/>
      <c r="BE5458" s="23"/>
      <c r="BF5458" s="23"/>
    </row>
    <row r="5459" spans="40:58">
      <c r="AN5459" s="23"/>
      <c r="AO5459" s="23"/>
      <c r="AP5459" s="23"/>
      <c r="AQ5459" s="23"/>
      <c r="AR5459" s="23"/>
      <c r="AS5459" s="23"/>
      <c r="AT5459" s="23"/>
      <c r="AU5459" s="23"/>
      <c r="AV5459" s="23"/>
      <c r="AW5459" s="23"/>
      <c r="AX5459" s="23"/>
      <c r="AY5459" s="23"/>
      <c r="AZ5459" s="23"/>
      <c r="BA5459" s="23"/>
      <c r="BB5459" s="23"/>
      <c r="BC5459" s="23"/>
      <c r="BD5459" s="23"/>
      <c r="BE5459" s="23"/>
      <c r="BF5459" s="23"/>
    </row>
    <row r="5460" spans="40:58">
      <c r="AN5460" s="23"/>
      <c r="AO5460" s="23"/>
      <c r="AP5460" s="23"/>
      <c r="AQ5460" s="23"/>
      <c r="AR5460" s="23"/>
      <c r="AS5460" s="23"/>
      <c r="AT5460" s="23"/>
      <c r="AU5460" s="23"/>
      <c r="AV5460" s="23"/>
      <c r="AW5460" s="23"/>
      <c r="AX5460" s="23"/>
      <c r="AY5460" s="23"/>
      <c r="AZ5460" s="23"/>
      <c r="BA5460" s="23"/>
      <c r="BB5460" s="23"/>
      <c r="BC5460" s="23"/>
      <c r="BD5460" s="23"/>
      <c r="BE5460" s="23"/>
      <c r="BF5460" s="23"/>
    </row>
    <row r="5461" spans="40:58">
      <c r="AN5461" s="23"/>
      <c r="AO5461" s="23"/>
      <c r="AP5461" s="23"/>
      <c r="AQ5461" s="23"/>
      <c r="AR5461" s="23"/>
      <c r="AS5461" s="23"/>
      <c r="AT5461" s="23"/>
      <c r="AU5461" s="23"/>
      <c r="AV5461" s="23"/>
      <c r="AW5461" s="23"/>
      <c r="AX5461" s="23"/>
      <c r="AY5461" s="23"/>
      <c r="AZ5461" s="23"/>
      <c r="BA5461" s="23"/>
      <c r="BB5461" s="23"/>
      <c r="BC5461" s="23"/>
      <c r="BD5461" s="23"/>
      <c r="BE5461" s="23"/>
      <c r="BF5461" s="23"/>
    </row>
    <row r="5462" spans="40:58">
      <c r="AN5462" s="23"/>
      <c r="AO5462" s="23"/>
      <c r="AP5462" s="23"/>
      <c r="AQ5462" s="23"/>
      <c r="AR5462" s="23"/>
      <c r="AS5462" s="23"/>
      <c r="AT5462" s="23"/>
      <c r="AU5462" s="23"/>
      <c r="AV5462" s="23"/>
      <c r="AW5462" s="23"/>
      <c r="AX5462" s="23"/>
      <c r="AY5462" s="23"/>
      <c r="AZ5462" s="23"/>
      <c r="BA5462" s="23"/>
      <c r="BB5462" s="23"/>
      <c r="BC5462" s="23"/>
      <c r="BD5462" s="23"/>
      <c r="BE5462" s="23"/>
      <c r="BF5462" s="23"/>
    </row>
    <row r="5463" spans="40:58">
      <c r="AN5463" s="23"/>
      <c r="AO5463" s="23"/>
      <c r="AP5463" s="23"/>
      <c r="AQ5463" s="23"/>
      <c r="AR5463" s="23"/>
      <c r="AS5463" s="23"/>
      <c r="AT5463" s="23"/>
      <c r="AU5463" s="23"/>
      <c r="AV5463" s="23"/>
      <c r="AW5463" s="23"/>
      <c r="AX5463" s="23"/>
      <c r="AY5463" s="23"/>
      <c r="AZ5463" s="23"/>
      <c r="BA5463" s="23"/>
      <c r="BB5463" s="23"/>
      <c r="BC5463" s="23"/>
      <c r="BD5463" s="23"/>
      <c r="BE5463" s="23"/>
      <c r="BF5463" s="23"/>
    </row>
    <row r="5464" spans="40:58">
      <c r="AN5464" s="23"/>
      <c r="AO5464" s="23"/>
      <c r="AP5464" s="23"/>
      <c r="AQ5464" s="23"/>
      <c r="AR5464" s="23"/>
      <c r="AS5464" s="23"/>
      <c r="AT5464" s="23"/>
      <c r="AU5464" s="23"/>
      <c r="AV5464" s="23"/>
      <c r="AW5464" s="23"/>
      <c r="AX5464" s="23"/>
      <c r="AY5464" s="23"/>
      <c r="AZ5464" s="23"/>
      <c r="BA5464" s="23"/>
      <c r="BB5464" s="23"/>
      <c r="BC5464" s="23"/>
      <c r="BD5464" s="23"/>
      <c r="BE5464" s="23"/>
      <c r="BF5464" s="23"/>
    </row>
    <row r="5465" spans="40:58">
      <c r="AN5465" s="23"/>
      <c r="AO5465" s="23"/>
      <c r="AP5465" s="23"/>
      <c r="AQ5465" s="23"/>
      <c r="AR5465" s="23"/>
      <c r="AS5465" s="23"/>
      <c r="AT5465" s="23"/>
      <c r="AU5465" s="23"/>
      <c r="AV5465" s="23"/>
      <c r="AW5465" s="23"/>
      <c r="AX5465" s="23"/>
      <c r="AY5465" s="23"/>
      <c r="AZ5465" s="23"/>
      <c r="BA5465" s="23"/>
      <c r="BB5465" s="23"/>
      <c r="BC5465" s="23"/>
      <c r="BD5465" s="23"/>
      <c r="BE5465" s="23"/>
      <c r="BF5465" s="23"/>
    </row>
    <row r="5466" spans="40:58">
      <c r="AN5466" s="23"/>
      <c r="AO5466" s="23"/>
      <c r="AP5466" s="23"/>
      <c r="AQ5466" s="23"/>
      <c r="AR5466" s="23"/>
      <c r="AS5466" s="23"/>
      <c r="AT5466" s="23"/>
      <c r="AU5466" s="23"/>
      <c r="AV5466" s="23"/>
      <c r="AW5466" s="23"/>
      <c r="AX5466" s="23"/>
      <c r="AY5466" s="23"/>
      <c r="AZ5466" s="23"/>
      <c r="BA5466" s="23"/>
      <c r="BB5466" s="23"/>
      <c r="BC5466" s="23"/>
      <c r="BD5466" s="23"/>
      <c r="BE5466" s="23"/>
      <c r="BF5466" s="23"/>
    </row>
    <row r="5467" spans="40:58">
      <c r="AN5467" s="23"/>
      <c r="AO5467" s="23"/>
      <c r="AP5467" s="23"/>
      <c r="AQ5467" s="23"/>
      <c r="AR5467" s="23"/>
      <c r="AS5467" s="23"/>
      <c r="AT5467" s="23"/>
      <c r="AU5467" s="23"/>
      <c r="AV5467" s="23"/>
      <c r="AW5467" s="23"/>
      <c r="AX5467" s="23"/>
      <c r="AY5467" s="23"/>
      <c r="AZ5467" s="23"/>
      <c r="BA5467" s="23"/>
      <c r="BB5467" s="23"/>
      <c r="BC5467" s="23"/>
      <c r="BD5467" s="23"/>
      <c r="BE5467" s="23"/>
      <c r="BF5467" s="23"/>
    </row>
    <row r="5468" spans="40:58">
      <c r="AN5468" s="23"/>
      <c r="AO5468" s="23"/>
      <c r="AP5468" s="23"/>
      <c r="AQ5468" s="23"/>
      <c r="AR5468" s="23"/>
      <c r="AS5468" s="23"/>
      <c r="AT5468" s="23"/>
      <c r="AU5468" s="23"/>
      <c r="AV5468" s="23"/>
      <c r="AW5468" s="23"/>
      <c r="AX5468" s="23"/>
      <c r="AY5468" s="23"/>
      <c r="AZ5468" s="23"/>
      <c r="BA5468" s="23"/>
      <c r="BB5468" s="23"/>
      <c r="BC5468" s="23"/>
      <c r="BD5468" s="23"/>
      <c r="BE5468" s="23"/>
      <c r="BF5468" s="23"/>
    </row>
    <row r="5469" spans="40:58">
      <c r="AN5469" s="23"/>
      <c r="AO5469" s="23"/>
      <c r="AP5469" s="23"/>
      <c r="AQ5469" s="23"/>
      <c r="AR5469" s="23"/>
      <c r="AS5469" s="23"/>
      <c r="AT5469" s="23"/>
      <c r="AU5469" s="23"/>
      <c r="AV5469" s="23"/>
      <c r="AW5469" s="23"/>
      <c r="AX5469" s="23"/>
      <c r="AY5469" s="23"/>
      <c r="AZ5469" s="23"/>
      <c r="BA5469" s="23"/>
      <c r="BB5469" s="23"/>
      <c r="BC5469" s="23"/>
      <c r="BD5469" s="23"/>
      <c r="BE5469" s="23"/>
      <c r="BF5469" s="23"/>
    </row>
    <row r="5470" spans="40:58">
      <c r="AN5470" s="23"/>
      <c r="AO5470" s="23"/>
      <c r="AP5470" s="23"/>
      <c r="AQ5470" s="23"/>
      <c r="AR5470" s="23"/>
      <c r="AS5470" s="23"/>
      <c r="AT5470" s="23"/>
      <c r="AU5470" s="23"/>
      <c r="AV5470" s="23"/>
      <c r="AW5470" s="23"/>
      <c r="AX5470" s="23"/>
      <c r="AY5470" s="23"/>
      <c r="AZ5470" s="23"/>
      <c r="BA5470" s="23"/>
      <c r="BB5470" s="23"/>
      <c r="BC5470" s="23"/>
      <c r="BD5470" s="23"/>
      <c r="BE5470" s="23"/>
      <c r="BF5470" s="23"/>
    </row>
    <row r="5471" spans="40:58">
      <c r="AN5471" s="23"/>
      <c r="AO5471" s="23"/>
      <c r="AP5471" s="23"/>
      <c r="AQ5471" s="23"/>
      <c r="AR5471" s="23"/>
      <c r="AS5471" s="23"/>
      <c r="AT5471" s="23"/>
      <c r="AU5471" s="23"/>
      <c r="AV5471" s="23"/>
      <c r="AW5471" s="23"/>
      <c r="AX5471" s="23"/>
      <c r="AY5471" s="23"/>
      <c r="AZ5471" s="23"/>
      <c r="BA5471" s="23"/>
      <c r="BB5471" s="23"/>
      <c r="BC5471" s="23"/>
      <c r="BD5471" s="23"/>
      <c r="BE5471" s="23"/>
      <c r="BF5471" s="23"/>
    </row>
    <row r="5472" spans="40:58">
      <c r="AN5472" s="23"/>
      <c r="AO5472" s="23"/>
      <c r="AP5472" s="23"/>
      <c r="AQ5472" s="23"/>
      <c r="AR5472" s="23"/>
      <c r="AS5472" s="23"/>
      <c r="AT5472" s="23"/>
      <c r="AU5472" s="23"/>
      <c r="AV5472" s="23"/>
      <c r="AW5472" s="23"/>
      <c r="AX5472" s="23"/>
      <c r="AY5472" s="23"/>
      <c r="AZ5472" s="23"/>
      <c r="BA5472" s="23"/>
      <c r="BB5472" s="23"/>
      <c r="BC5472" s="23"/>
      <c r="BD5472" s="23"/>
      <c r="BE5472" s="23"/>
      <c r="BF5472" s="23"/>
    </row>
    <row r="5473" spans="40:58">
      <c r="AN5473" s="23"/>
      <c r="AO5473" s="23"/>
      <c r="AP5473" s="23"/>
      <c r="AQ5473" s="23"/>
      <c r="AR5473" s="23"/>
      <c r="AS5473" s="23"/>
      <c r="AT5473" s="23"/>
      <c r="AU5473" s="23"/>
      <c r="AV5473" s="23"/>
      <c r="AW5473" s="23"/>
      <c r="AX5473" s="23"/>
      <c r="AY5473" s="23"/>
      <c r="AZ5473" s="23"/>
      <c r="BA5473" s="23"/>
      <c r="BB5473" s="23"/>
      <c r="BC5473" s="23"/>
      <c r="BD5473" s="23"/>
      <c r="BE5473" s="23"/>
      <c r="BF5473" s="23"/>
    </row>
    <row r="5474" spans="40:58">
      <c r="AN5474" s="23"/>
      <c r="AO5474" s="23"/>
      <c r="AP5474" s="23"/>
      <c r="AQ5474" s="23"/>
      <c r="AR5474" s="23"/>
      <c r="AS5474" s="23"/>
      <c r="AT5474" s="23"/>
      <c r="AU5474" s="23"/>
      <c r="AV5474" s="23"/>
      <c r="AW5474" s="23"/>
      <c r="AX5474" s="23"/>
      <c r="AY5474" s="23"/>
      <c r="AZ5474" s="23"/>
      <c r="BA5474" s="23"/>
      <c r="BB5474" s="23"/>
      <c r="BC5474" s="23"/>
      <c r="BD5474" s="23"/>
      <c r="BE5474" s="23"/>
      <c r="BF5474" s="23"/>
    </row>
    <row r="5475" spans="40:58">
      <c r="AN5475" s="23"/>
      <c r="AO5475" s="23"/>
      <c r="AP5475" s="23"/>
      <c r="AQ5475" s="23"/>
      <c r="AR5475" s="23"/>
      <c r="AS5475" s="23"/>
      <c r="AT5475" s="23"/>
      <c r="AU5475" s="23"/>
      <c r="AV5475" s="23"/>
      <c r="AW5475" s="23"/>
      <c r="AX5475" s="23"/>
      <c r="AY5475" s="23"/>
      <c r="AZ5475" s="23"/>
      <c r="BA5475" s="23"/>
      <c r="BB5475" s="23"/>
      <c r="BC5475" s="23"/>
      <c r="BD5475" s="23"/>
      <c r="BE5475" s="23"/>
      <c r="BF5475" s="23"/>
    </row>
    <row r="5476" spans="40:58">
      <c r="AN5476" s="23"/>
      <c r="AO5476" s="23"/>
      <c r="AP5476" s="23"/>
      <c r="AQ5476" s="23"/>
      <c r="AR5476" s="23"/>
      <c r="AS5476" s="23"/>
      <c r="AT5476" s="23"/>
      <c r="AU5476" s="23"/>
      <c r="AV5476" s="23"/>
      <c r="AW5476" s="23"/>
      <c r="AX5476" s="23"/>
      <c r="AY5476" s="23"/>
      <c r="AZ5476" s="23"/>
      <c r="BA5476" s="23"/>
      <c r="BB5476" s="23"/>
      <c r="BC5476" s="23"/>
      <c r="BD5476" s="23"/>
      <c r="BE5476" s="23"/>
      <c r="BF5476" s="23"/>
    </row>
    <row r="5477" spans="40:58">
      <c r="AN5477" s="23"/>
      <c r="AO5477" s="23"/>
      <c r="AP5477" s="23"/>
      <c r="AQ5477" s="23"/>
      <c r="AR5477" s="23"/>
      <c r="AS5477" s="23"/>
      <c r="AT5477" s="23"/>
      <c r="AU5477" s="23"/>
      <c r="AV5477" s="23"/>
      <c r="AW5477" s="23"/>
      <c r="AX5477" s="23"/>
      <c r="AY5477" s="23"/>
      <c r="AZ5477" s="23"/>
      <c r="BA5477" s="23"/>
      <c r="BB5477" s="23"/>
      <c r="BC5477" s="23"/>
      <c r="BD5477" s="23"/>
      <c r="BE5477" s="23"/>
      <c r="BF5477" s="23"/>
    </row>
    <row r="5478" spans="40:58">
      <c r="AN5478" s="23"/>
      <c r="AO5478" s="23"/>
      <c r="AP5478" s="23"/>
      <c r="AQ5478" s="23"/>
      <c r="AR5478" s="23"/>
      <c r="AS5478" s="23"/>
      <c r="AT5478" s="23"/>
      <c r="AU5478" s="23"/>
      <c r="AV5478" s="23"/>
      <c r="AW5478" s="23"/>
      <c r="AX5478" s="23"/>
      <c r="AY5478" s="23"/>
      <c r="AZ5478" s="23"/>
      <c r="BA5478" s="23"/>
      <c r="BB5478" s="23"/>
      <c r="BC5478" s="23"/>
      <c r="BD5478" s="23"/>
      <c r="BE5478" s="23"/>
      <c r="BF5478" s="23"/>
    </row>
    <row r="5479" spans="40:58">
      <c r="AN5479" s="23"/>
      <c r="AO5479" s="23"/>
      <c r="AP5479" s="23"/>
      <c r="AQ5479" s="23"/>
      <c r="AR5479" s="23"/>
      <c r="AS5479" s="23"/>
      <c r="AT5479" s="23"/>
      <c r="AU5479" s="23"/>
      <c r="AV5479" s="23"/>
      <c r="AW5479" s="23"/>
      <c r="AX5479" s="23"/>
      <c r="AY5479" s="23"/>
      <c r="AZ5479" s="23"/>
      <c r="BA5479" s="23"/>
      <c r="BB5479" s="23"/>
      <c r="BC5479" s="23"/>
      <c r="BD5479" s="23"/>
      <c r="BE5479" s="23"/>
      <c r="BF5479" s="23"/>
    </row>
    <row r="5480" spans="40:58">
      <c r="AN5480" s="23"/>
      <c r="AO5480" s="23"/>
      <c r="AP5480" s="23"/>
      <c r="AQ5480" s="23"/>
      <c r="AR5480" s="23"/>
      <c r="AS5480" s="23"/>
      <c r="AT5480" s="23"/>
      <c r="AU5480" s="23"/>
      <c r="AV5480" s="23"/>
      <c r="AW5480" s="23"/>
      <c r="AX5480" s="23"/>
      <c r="AY5480" s="23"/>
      <c r="AZ5480" s="23"/>
      <c r="BA5480" s="23"/>
      <c r="BB5480" s="23"/>
      <c r="BC5480" s="23"/>
      <c r="BD5480" s="23"/>
      <c r="BE5480" s="23"/>
      <c r="BF5480" s="23"/>
    </row>
    <row r="5481" spans="40:58">
      <c r="AN5481" s="23"/>
      <c r="AO5481" s="23"/>
      <c r="AP5481" s="23"/>
      <c r="AQ5481" s="23"/>
      <c r="AR5481" s="23"/>
      <c r="AS5481" s="23"/>
      <c r="AT5481" s="23"/>
      <c r="AU5481" s="23"/>
      <c r="AV5481" s="23"/>
      <c r="AW5481" s="23"/>
      <c r="AX5481" s="23"/>
      <c r="AY5481" s="23"/>
      <c r="AZ5481" s="23"/>
      <c r="BA5481" s="23"/>
      <c r="BB5481" s="23"/>
      <c r="BC5481" s="23"/>
      <c r="BD5481" s="23"/>
      <c r="BE5481" s="23"/>
      <c r="BF5481" s="23"/>
    </row>
    <row r="5482" spans="40:58">
      <c r="AN5482" s="23"/>
      <c r="AO5482" s="23"/>
      <c r="AP5482" s="23"/>
      <c r="AQ5482" s="23"/>
      <c r="AR5482" s="23"/>
      <c r="AS5482" s="23"/>
      <c r="AT5482" s="23"/>
      <c r="AU5482" s="23"/>
      <c r="AV5482" s="23"/>
      <c r="AW5482" s="23"/>
      <c r="AX5482" s="23"/>
      <c r="AY5482" s="23"/>
      <c r="AZ5482" s="23"/>
      <c r="BA5482" s="23"/>
      <c r="BB5482" s="23"/>
      <c r="BC5482" s="23"/>
      <c r="BD5482" s="23"/>
      <c r="BE5482" s="23"/>
      <c r="BF5482" s="23"/>
    </row>
    <row r="5483" spans="40:58">
      <c r="AN5483" s="23"/>
      <c r="AO5483" s="23"/>
      <c r="AP5483" s="23"/>
      <c r="AQ5483" s="23"/>
      <c r="AR5483" s="23"/>
      <c r="AS5483" s="23"/>
      <c r="AT5483" s="23"/>
      <c r="AU5483" s="23"/>
      <c r="AV5483" s="23"/>
      <c r="AW5483" s="23"/>
      <c r="AX5483" s="23"/>
      <c r="AY5483" s="23"/>
      <c r="AZ5483" s="23"/>
      <c r="BA5483" s="23"/>
      <c r="BB5483" s="23"/>
      <c r="BC5483" s="23"/>
      <c r="BD5483" s="23"/>
      <c r="BE5483" s="23"/>
      <c r="BF5483" s="23"/>
    </row>
    <row r="5484" spans="40:58">
      <c r="AN5484" s="23"/>
      <c r="AO5484" s="23"/>
      <c r="AP5484" s="23"/>
      <c r="AQ5484" s="23"/>
      <c r="AR5484" s="23"/>
      <c r="AS5484" s="23"/>
      <c r="AT5484" s="23"/>
      <c r="AU5484" s="23"/>
      <c r="AV5484" s="23"/>
      <c r="AW5484" s="23"/>
      <c r="AX5484" s="23"/>
      <c r="AY5484" s="23"/>
      <c r="AZ5484" s="23"/>
      <c r="BA5484" s="23"/>
      <c r="BB5484" s="23"/>
      <c r="BC5484" s="23"/>
      <c r="BD5484" s="23"/>
      <c r="BE5484" s="23"/>
      <c r="BF5484" s="23"/>
    </row>
    <row r="5485" spans="40:58">
      <c r="AN5485" s="23"/>
      <c r="AO5485" s="23"/>
      <c r="AP5485" s="23"/>
      <c r="AQ5485" s="23"/>
      <c r="AR5485" s="23"/>
      <c r="AS5485" s="23"/>
      <c r="AT5485" s="23"/>
      <c r="AU5485" s="23"/>
      <c r="AV5485" s="23"/>
      <c r="AW5485" s="23"/>
      <c r="AX5485" s="23"/>
      <c r="AY5485" s="23"/>
      <c r="AZ5485" s="23"/>
      <c r="BA5485" s="23"/>
      <c r="BB5485" s="23"/>
      <c r="BC5485" s="23"/>
      <c r="BD5485" s="23"/>
      <c r="BE5485" s="23"/>
      <c r="BF5485" s="23"/>
    </row>
    <row r="5486" spans="40:58">
      <c r="AN5486" s="23"/>
      <c r="AO5486" s="23"/>
      <c r="AP5486" s="23"/>
      <c r="AQ5486" s="23"/>
      <c r="AR5486" s="23"/>
      <c r="AS5486" s="23"/>
      <c r="AT5486" s="23"/>
      <c r="AU5486" s="23"/>
      <c r="AV5486" s="23"/>
      <c r="AW5486" s="23"/>
      <c r="AX5486" s="23"/>
      <c r="AY5486" s="23"/>
      <c r="AZ5486" s="23"/>
      <c r="BA5486" s="23"/>
      <c r="BB5486" s="23"/>
      <c r="BC5486" s="23"/>
      <c r="BD5486" s="23"/>
      <c r="BE5486" s="23"/>
      <c r="BF5486" s="23"/>
    </row>
    <row r="5487" spans="40:58">
      <c r="AN5487" s="23"/>
      <c r="AO5487" s="23"/>
      <c r="AP5487" s="23"/>
      <c r="AQ5487" s="23"/>
      <c r="AR5487" s="23"/>
      <c r="AS5487" s="23"/>
      <c r="AT5487" s="23"/>
      <c r="AU5487" s="23"/>
      <c r="AV5487" s="23"/>
      <c r="AW5487" s="23"/>
      <c r="AX5487" s="23"/>
      <c r="AY5487" s="23"/>
      <c r="AZ5487" s="23"/>
      <c r="BA5487" s="23"/>
      <c r="BB5487" s="23"/>
      <c r="BC5487" s="23"/>
      <c r="BD5487" s="23"/>
      <c r="BE5487" s="23"/>
      <c r="BF5487" s="23"/>
    </row>
    <row r="5488" spans="40:58">
      <c r="AN5488" s="23"/>
      <c r="AO5488" s="23"/>
      <c r="AP5488" s="23"/>
      <c r="AQ5488" s="23"/>
      <c r="AR5488" s="23"/>
      <c r="AS5488" s="23"/>
      <c r="AT5488" s="23"/>
      <c r="AU5488" s="23"/>
      <c r="AV5488" s="23"/>
      <c r="AW5488" s="23"/>
      <c r="AX5488" s="23"/>
      <c r="AY5488" s="23"/>
      <c r="AZ5488" s="23"/>
      <c r="BA5488" s="23"/>
      <c r="BB5488" s="23"/>
      <c r="BC5488" s="23"/>
      <c r="BD5488" s="23"/>
      <c r="BE5488" s="23"/>
      <c r="BF5488" s="23"/>
    </row>
    <row r="5489" spans="40:58">
      <c r="AN5489" s="23"/>
      <c r="AO5489" s="23"/>
      <c r="AP5489" s="23"/>
      <c r="AQ5489" s="23"/>
      <c r="AR5489" s="23"/>
      <c r="AS5489" s="23"/>
      <c r="AT5489" s="23"/>
      <c r="AU5489" s="23"/>
      <c r="AV5489" s="23"/>
      <c r="AW5489" s="23"/>
      <c r="AX5489" s="23"/>
      <c r="AY5489" s="23"/>
      <c r="AZ5489" s="23"/>
      <c r="BA5489" s="23"/>
      <c r="BB5489" s="23"/>
      <c r="BC5489" s="23"/>
      <c r="BD5489" s="23"/>
      <c r="BE5489" s="23"/>
      <c r="BF5489" s="23"/>
    </row>
    <row r="5490" spans="40:58">
      <c r="AN5490" s="23"/>
      <c r="AO5490" s="23"/>
      <c r="AP5490" s="23"/>
      <c r="AQ5490" s="23"/>
      <c r="AR5490" s="23"/>
      <c r="AS5490" s="23"/>
      <c r="AT5490" s="23"/>
      <c r="AU5490" s="23"/>
      <c r="AV5490" s="23"/>
      <c r="AW5490" s="23"/>
      <c r="AX5490" s="23"/>
      <c r="AY5490" s="23"/>
      <c r="AZ5490" s="23"/>
      <c r="BA5490" s="23"/>
      <c r="BB5490" s="23"/>
      <c r="BC5490" s="23"/>
      <c r="BD5490" s="23"/>
      <c r="BE5490" s="23"/>
      <c r="BF5490" s="23"/>
    </row>
    <row r="5491" spans="40:58">
      <c r="AN5491" s="23"/>
      <c r="AO5491" s="23"/>
      <c r="AP5491" s="23"/>
      <c r="AQ5491" s="23"/>
      <c r="AR5491" s="23"/>
      <c r="AS5491" s="23"/>
      <c r="AT5491" s="23"/>
      <c r="AU5491" s="23"/>
      <c r="AV5491" s="23"/>
      <c r="AW5491" s="23"/>
      <c r="AX5491" s="23"/>
      <c r="AY5491" s="23"/>
      <c r="AZ5491" s="23"/>
      <c r="BA5491" s="23"/>
      <c r="BB5491" s="23"/>
      <c r="BC5491" s="23"/>
      <c r="BD5491" s="23"/>
      <c r="BE5491" s="23"/>
      <c r="BF5491" s="23"/>
    </row>
    <row r="5492" spans="40:58">
      <c r="AN5492" s="23"/>
      <c r="AO5492" s="23"/>
      <c r="AP5492" s="23"/>
      <c r="AQ5492" s="23"/>
      <c r="AR5492" s="23"/>
      <c r="AS5492" s="23"/>
      <c r="AT5492" s="23"/>
      <c r="AU5492" s="23"/>
      <c r="AV5492" s="23"/>
      <c r="AW5492" s="23"/>
      <c r="AX5492" s="23"/>
      <c r="AY5492" s="23"/>
      <c r="AZ5492" s="23"/>
      <c r="BA5492" s="23"/>
      <c r="BB5492" s="23"/>
      <c r="BC5492" s="23"/>
      <c r="BD5492" s="23"/>
      <c r="BE5492" s="23"/>
      <c r="BF5492" s="23"/>
    </row>
    <row r="5493" spans="40:58">
      <c r="AN5493" s="23"/>
      <c r="AO5493" s="23"/>
      <c r="AP5493" s="23"/>
      <c r="AQ5493" s="23"/>
      <c r="AR5493" s="23"/>
      <c r="AS5493" s="23"/>
      <c r="AT5493" s="23"/>
      <c r="AU5493" s="23"/>
      <c r="AV5493" s="23"/>
      <c r="AW5493" s="23"/>
      <c r="AX5493" s="23"/>
      <c r="AY5493" s="23"/>
      <c r="AZ5493" s="23"/>
      <c r="BA5493" s="23"/>
      <c r="BB5493" s="23"/>
      <c r="BC5493" s="23"/>
      <c r="BD5493" s="23"/>
      <c r="BE5493" s="23"/>
      <c r="BF5493" s="23"/>
    </row>
    <row r="5494" spans="40:58">
      <c r="AN5494" s="23"/>
      <c r="AO5494" s="23"/>
      <c r="AP5494" s="23"/>
      <c r="AQ5494" s="23"/>
      <c r="AR5494" s="23"/>
      <c r="AS5494" s="23"/>
      <c r="AT5494" s="23"/>
      <c r="AU5494" s="23"/>
      <c r="AV5494" s="23"/>
      <c r="AW5494" s="23"/>
      <c r="AX5494" s="23"/>
      <c r="AY5494" s="23"/>
      <c r="AZ5494" s="23"/>
      <c r="BA5494" s="23"/>
      <c r="BB5494" s="23"/>
      <c r="BC5494" s="23"/>
      <c r="BD5494" s="23"/>
      <c r="BE5494" s="23"/>
      <c r="BF5494" s="23"/>
    </row>
    <row r="5495" spans="40:58">
      <c r="AN5495" s="23"/>
      <c r="AO5495" s="23"/>
      <c r="AP5495" s="23"/>
      <c r="AQ5495" s="23"/>
      <c r="AR5495" s="23"/>
      <c r="AS5495" s="23"/>
      <c r="AT5495" s="23"/>
      <c r="AU5495" s="23"/>
      <c r="AV5495" s="23"/>
      <c r="AW5495" s="23"/>
      <c r="AX5495" s="23"/>
      <c r="AY5495" s="23"/>
      <c r="AZ5495" s="23"/>
      <c r="BA5495" s="23"/>
      <c r="BB5495" s="23"/>
      <c r="BC5495" s="23"/>
      <c r="BD5495" s="23"/>
      <c r="BE5495" s="23"/>
      <c r="BF5495" s="23"/>
    </row>
    <row r="5496" spans="40:58">
      <c r="AN5496" s="23"/>
      <c r="AO5496" s="23"/>
      <c r="AP5496" s="23"/>
      <c r="AQ5496" s="23"/>
      <c r="AR5496" s="23"/>
      <c r="AS5496" s="23"/>
      <c r="AT5496" s="23"/>
      <c r="AU5496" s="23"/>
      <c r="AV5496" s="23"/>
      <c r="AW5496" s="23"/>
      <c r="AX5496" s="23"/>
      <c r="AY5496" s="23"/>
      <c r="AZ5496" s="23"/>
      <c r="BA5496" s="23"/>
      <c r="BB5496" s="23"/>
      <c r="BC5496" s="23"/>
      <c r="BD5496" s="23"/>
      <c r="BE5496" s="23"/>
      <c r="BF5496" s="23"/>
    </row>
    <row r="5497" spans="40:58">
      <c r="AN5497" s="23"/>
      <c r="AO5497" s="23"/>
      <c r="AP5497" s="23"/>
      <c r="AQ5497" s="23"/>
      <c r="AR5497" s="23"/>
      <c r="AS5497" s="23"/>
      <c r="AT5497" s="23"/>
      <c r="AU5497" s="23"/>
      <c r="AV5497" s="23"/>
      <c r="AW5497" s="23"/>
      <c r="AX5497" s="23"/>
      <c r="AY5497" s="23"/>
      <c r="AZ5497" s="23"/>
      <c r="BA5497" s="23"/>
      <c r="BB5497" s="23"/>
      <c r="BC5497" s="23"/>
      <c r="BD5497" s="23"/>
      <c r="BE5497" s="23"/>
      <c r="BF5497" s="23"/>
    </row>
    <row r="5498" spans="40:58">
      <c r="AN5498" s="23"/>
      <c r="AO5498" s="23"/>
      <c r="AP5498" s="23"/>
      <c r="AQ5498" s="23"/>
      <c r="AR5498" s="23"/>
      <c r="AS5498" s="23"/>
      <c r="AT5498" s="23"/>
      <c r="AU5498" s="23"/>
      <c r="AV5498" s="23"/>
      <c r="AW5498" s="23"/>
      <c r="AX5498" s="23"/>
      <c r="AY5498" s="23"/>
      <c r="AZ5498" s="23"/>
      <c r="BA5498" s="23"/>
      <c r="BB5498" s="23"/>
      <c r="BC5498" s="23"/>
      <c r="BD5498" s="23"/>
      <c r="BE5498" s="23"/>
      <c r="BF5498" s="23"/>
    </row>
    <row r="5499" spans="40:58">
      <c r="AN5499" s="23"/>
      <c r="AO5499" s="23"/>
      <c r="AP5499" s="23"/>
      <c r="AQ5499" s="23"/>
      <c r="AR5499" s="23"/>
      <c r="AS5499" s="23"/>
      <c r="AT5499" s="23"/>
      <c r="AU5499" s="23"/>
      <c r="AV5499" s="23"/>
      <c r="AW5499" s="23"/>
      <c r="AX5499" s="23"/>
      <c r="AY5499" s="23"/>
      <c r="AZ5499" s="23"/>
      <c r="BA5499" s="23"/>
      <c r="BB5499" s="23"/>
      <c r="BC5499" s="23"/>
      <c r="BD5499" s="23"/>
      <c r="BE5499" s="23"/>
      <c r="BF5499" s="23"/>
    </row>
    <row r="5500" spans="40:58">
      <c r="AN5500" s="23"/>
      <c r="AO5500" s="23"/>
      <c r="AP5500" s="23"/>
      <c r="AQ5500" s="23"/>
      <c r="AR5500" s="23"/>
      <c r="AS5500" s="23"/>
      <c r="AT5500" s="23"/>
      <c r="AU5500" s="23"/>
      <c r="AV5500" s="23"/>
      <c r="AW5500" s="23"/>
      <c r="AX5500" s="23"/>
      <c r="AY5500" s="23"/>
      <c r="AZ5500" s="23"/>
      <c r="BA5500" s="23"/>
      <c r="BB5500" s="23"/>
      <c r="BC5500" s="23"/>
      <c r="BD5500" s="23"/>
      <c r="BE5500" s="23"/>
      <c r="BF5500" s="23"/>
    </row>
    <row r="5501" spans="40:58">
      <c r="AN5501" s="23"/>
      <c r="AO5501" s="23"/>
      <c r="AP5501" s="23"/>
      <c r="AQ5501" s="23"/>
      <c r="AR5501" s="23"/>
      <c r="AS5501" s="23"/>
      <c r="AT5501" s="23"/>
      <c r="AU5501" s="23"/>
      <c r="AV5501" s="23"/>
      <c r="AW5501" s="23"/>
      <c r="AX5501" s="23"/>
      <c r="AY5501" s="23"/>
      <c r="AZ5501" s="23"/>
      <c r="BA5501" s="23"/>
      <c r="BB5501" s="23"/>
      <c r="BC5501" s="23"/>
      <c r="BD5501" s="23"/>
      <c r="BE5501" s="23"/>
      <c r="BF5501" s="23"/>
    </row>
    <row r="5502" spans="40:58">
      <c r="AN5502" s="23"/>
      <c r="AO5502" s="23"/>
      <c r="AP5502" s="23"/>
      <c r="AQ5502" s="23"/>
      <c r="AR5502" s="23"/>
      <c r="AS5502" s="23"/>
      <c r="AT5502" s="23"/>
      <c r="AU5502" s="23"/>
      <c r="AV5502" s="23"/>
      <c r="AW5502" s="23"/>
      <c r="AX5502" s="23"/>
      <c r="AY5502" s="23"/>
      <c r="AZ5502" s="23"/>
      <c r="BA5502" s="23"/>
      <c r="BB5502" s="23"/>
      <c r="BC5502" s="23"/>
      <c r="BD5502" s="23"/>
      <c r="BE5502" s="23"/>
      <c r="BF5502" s="23"/>
    </row>
    <row r="5503" spans="40:58">
      <c r="AN5503" s="23"/>
      <c r="AO5503" s="23"/>
      <c r="AP5503" s="23"/>
      <c r="AQ5503" s="23"/>
      <c r="AR5503" s="23"/>
      <c r="AS5503" s="23"/>
      <c r="AT5503" s="23"/>
      <c r="AU5503" s="23"/>
      <c r="AV5503" s="23"/>
      <c r="AW5503" s="23"/>
      <c r="AX5503" s="23"/>
      <c r="AY5503" s="23"/>
      <c r="AZ5503" s="23"/>
      <c r="BA5503" s="23"/>
      <c r="BB5503" s="23"/>
      <c r="BC5503" s="23"/>
      <c r="BD5503" s="23"/>
      <c r="BE5503" s="23"/>
      <c r="BF5503" s="23"/>
    </row>
    <row r="5504" spans="40:58">
      <c r="AN5504" s="23"/>
      <c r="AO5504" s="23"/>
      <c r="AP5504" s="23"/>
      <c r="AQ5504" s="23"/>
      <c r="AR5504" s="23"/>
      <c r="AS5504" s="23"/>
      <c r="AT5504" s="23"/>
      <c r="AU5504" s="23"/>
      <c r="AV5504" s="23"/>
      <c r="AW5504" s="23"/>
      <c r="AX5504" s="23"/>
      <c r="AY5504" s="23"/>
      <c r="AZ5504" s="23"/>
      <c r="BA5504" s="23"/>
      <c r="BB5504" s="23"/>
      <c r="BC5504" s="23"/>
      <c r="BD5504" s="23"/>
      <c r="BE5504" s="23"/>
      <c r="BF5504" s="23"/>
    </row>
    <row r="5505" spans="40:58">
      <c r="AN5505" s="23"/>
      <c r="AO5505" s="23"/>
      <c r="AP5505" s="23"/>
      <c r="AQ5505" s="23"/>
      <c r="AR5505" s="23"/>
      <c r="AS5505" s="23"/>
      <c r="AT5505" s="23"/>
      <c r="AU5505" s="23"/>
      <c r="AV5505" s="23"/>
      <c r="AW5505" s="23"/>
      <c r="AX5505" s="23"/>
      <c r="AY5505" s="23"/>
      <c r="AZ5505" s="23"/>
      <c r="BA5505" s="23"/>
      <c r="BB5505" s="23"/>
      <c r="BC5505" s="23"/>
      <c r="BD5505" s="23"/>
      <c r="BE5505" s="23"/>
      <c r="BF5505" s="23"/>
    </row>
    <row r="5506" spans="40:58">
      <c r="AN5506" s="23"/>
      <c r="AO5506" s="23"/>
      <c r="AP5506" s="23"/>
      <c r="AQ5506" s="23"/>
      <c r="AR5506" s="23"/>
      <c r="AS5506" s="23"/>
      <c r="AT5506" s="23"/>
      <c r="AU5506" s="23"/>
      <c r="AV5506" s="23"/>
      <c r="AW5506" s="23"/>
      <c r="AX5506" s="23"/>
      <c r="AY5506" s="23"/>
      <c r="AZ5506" s="23"/>
      <c r="BA5506" s="23"/>
      <c r="BB5506" s="23"/>
      <c r="BC5506" s="23"/>
      <c r="BD5506" s="23"/>
      <c r="BE5506" s="23"/>
      <c r="BF5506" s="23"/>
    </row>
    <row r="5507" spans="40:58">
      <c r="AN5507" s="23"/>
      <c r="AO5507" s="23"/>
      <c r="AP5507" s="23"/>
      <c r="AQ5507" s="23"/>
      <c r="AR5507" s="23"/>
      <c r="AS5507" s="23"/>
      <c r="AT5507" s="23"/>
      <c r="AU5507" s="23"/>
      <c r="AV5507" s="23"/>
      <c r="AW5507" s="23"/>
      <c r="AX5507" s="23"/>
      <c r="AY5507" s="23"/>
      <c r="AZ5507" s="23"/>
      <c r="BA5507" s="23"/>
      <c r="BB5507" s="23"/>
      <c r="BC5507" s="23"/>
      <c r="BD5507" s="23"/>
      <c r="BE5507" s="23"/>
      <c r="BF5507" s="23"/>
    </row>
    <row r="5508" spans="40:58">
      <c r="AN5508" s="23"/>
      <c r="AO5508" s="23"/>
      <c r="AP5508" s="23"/>
      <c r="AQ5508" s="23"/>
      <c r="AR5508" s="23"/>
      <c r="AS5508" s="23"/>
      <c r="AT5508" s="23"/>
      <c r="AU5508" s="23"/>
      <c r="AV5508" s="23"/>
      <c r="AW5508" s="23"/>
      <c r="AX5508" s="23"/>
      <c r="AY5508" s="23"/>
      <c r="AZ5508" s="23"/>
      <c r="BA5508" s="23"/>
      <c r="BB5508" s="23"/>
      <c r="BC5508" s="23"/>
      <c r="BD5508" s="23"/>
      <c r="BE5508" s="23"/>
      <c r="BF5508" s="23"/>
    </row>
    <row r="5509" spans="40:58">
      <c r="AN5509" s="23"/>
      <c r="AO5509" s="23"/>
      <c r="AP5509" s="23"/>
      <c r="AQ5509" s="23"/>
      <c r="AR5509" s="23"/>
      <c r="AS5509" s="23"/>
      <c r="AT5509" s="23"/>
      <c r="AU5509" s="23"/>
      <c r="AV5509" s="23"/>
      <c r="AW5509" s="23"/>
      <c r="AX5509" s="23"/>
      <c r="AY5509" s="23"/>
      <c r="AZ5509" s="23"/>
      <c r="BA5509" s="23"/>
      <c r="BB5509" s="23"/>
      <c r="BC5509" s="23"/>
      <c r="BD5509" s="23"/>
      <c r="BE5509" s="23"/>
      <c r="BF5509" s="23"/>
    </row>
    <row r="5510" spans="40:58">
      <c r="AN5510" s="23"/>
      <c r="AO5510" s="23"/>
      <c r="AP5510" s="23"/>
      <c r="AQ5510" s="23"/>
      <c r="AR5510" s="23"/>
      <c r="AS5510" s="23"/>
      <c r="AT5510" s="23"/>
      <c r="AU5510" s="23"/>
      <c r="AV5510" s="23"/>
      <c r="AW5510" s="23"/>
      <c r="AX5510" s="23"/>
      <c r="AY5510" s="23"/>
      <c r="AZ5510" s="23"/>
      <c r="BA5510" s="23"/>
      <c r="BB5510" s="23"/>
      <c r="BC5510" s="23"/>
      <c r="BD5510" s="23"/>
      <c r="BE5510" s="23"/>
      <c r="BF5510" s="23"/>
    </row>
    <row r="5511" spans="40:58">
      <c r="AN5511" s="23"/>
      <c r="AO5511" s="23"/>
      <c r="AP5511" s="23"/>
      <c r="AQ5511" s="23"/>
      <c r="AR5511" s="23"/>
      <c r="AS5511" s="23"/>
      <c r="AT5511" s="23"/>
      <c r="AU5511" s="23"/>
      <c r="AV5511" s="23"/>
      <c r="AW5511" s="23"/>
      <c r="AX5511" s="23"/>
      <c r="AY5511" s="23"/>
      <c r="AZ5511" s="23"/>
      <c r="BA5511" s="23"/>
      <c r="BB5511" s="23"/>
      <c r="BC5511" s="23"/>
      <c r="BD5511" s="23"/>
      <c r="BE5511" s="23"/>
      <c r="BF5511" s="23"/>
    </row>
    <row r="5512" spans="40:58">
      <c r="AN5512" s="23"/>
      <c r="AO5512" s="23"/>
      <c r="AP5512" s="23"/>
      <c r="AQ5512" s="23"/>
      <c r="AR5512" s="23"/>
      <c r="AS5512" s="23"/>
      <c r="AT5512" s="23"/>
      <c r="AU5512" s="23"/>
      <c r="AV5512" s="23"/>
      <c r="AW5512" s="23"/>
      <c r="AX5512" s="23"/>
      <c r="AY5512" s="23"/>
      <c r="AZ5512" s="23"/>
      <c r="BA5512" s="23"/>
      <c r="BB5512" s="23"/>
      <c r="BC5512" s="23"/>
      <c r="BD5512" s="23"/>
      <c r="BE5512" s="23"/>
      <c r="BF5512" s="23"/>
    </row>
    <row r="5513" spans="40:58">
      <c r="AN5513" s="23"/>
      <c r="AO5513" s="23"/>
      <c r="AP5513" s="23"/>
      <c r="AQ5513" s="23"/>
      <c r="AR5513" s="23"/>
      <c r="AS5513" s="23"/>
      <c r="AT5513" s="23"/>
      <c r="AU5513" s="23"/>
      <c r="AV5513" s="23"/>
      <c r="AW5513" s="23"/>
      <c r="AX5513" s="23"/>
      <c r="AY5513" s="23"/>
      <c r="AZ5513" s="23"/>
      <c r="BA5513" s="23"/>
      <c r="BB5513" s="23"/>
      <c r="BC5513" s="23"/>
      <c r="BD5513" s="23"/>
      <c r="BE5513" s="23"/>
      <c r="BF5513" s="23"/>
    </row>
    <row r="5514" spans="40:58">
      <c r="AN5514" s="23"/>
      <c r="AO5514" s="23"/>
      <c r="AP5514" s="23"/>
      <c r="AQ5514" s="23"/>
      <c r="AR5514" s="23"/>
      <c r="AS5514" s="23"/>
      <c r="AT5514" s="23"/>
      <c r="AU5514" s="23"/>
      <c r="AV5514" s="23"/>
      <c r="AW5514" s="23"/>
      <c r="AX5514" s="23"/>
      <c r="AY5514" s="23"/>
      <c r="AZ5514" s="23"/>
      <c r="BA5514" s="23"/>
      <c r="BB5514" s="23"/>
      <c r="BC5514" s="23"/>
      <c r="BD5514" s="23"/>
      <c r="BE5514" s="23"/>
      <c r="BF5514" s="23"/>
    </row>
    <row r="5515" spans="40:58">
      <c r="AN5515" s="23"/>
      <c r="AO5515" s="23"/>
      <c r="AP5515" s="23"/>
      <c r="AQ5515" s="23"/>
      <c r="AR5515" s="23"/>
      <c r="AS5515" s="23"/>
      <c r="AT5515" s="23"/>
      <c r="AU5515" s="23"/>
      <c r="AV5515" s="23"/>
      <c r="AW5515" s="23"/>
      <c r="AX5515" s="23"/>
      <c r="AY5515" s="23"/>
      <c r="AZ5515" s="23"/>
      <c r="BA5515" s="23"/>
      <c r="BB5515" s="23"/>
      <c r="BC5515" s="23"/>
      <c r="BD5515" s="23"/>
      <c r="BE5515" s="23"/>
      <c r="BF5515" s="23"/>
    </row>
    <row r="5516" spans="40:58">
      <c r="AN5516" s="23"/>
      <c r="AO5516" s="23"/>
      <c r="AP5516" s="23"/>
      <c r="AQ5516" s="23"/>
      <c r="AR5516" s="23"/>
      <c r="AS5516" s="23"/>
      <c r="AT5516" s="23"/>
      <c r="AU5516" s="23"/>
      <c r="AV5516" s="23"/>
      <c r="AW5516" s="23"/>
      <c r="AX5516" s="23"/>
      <c r="AY5516" s="23"/>
      <c r="AZ5516" s="23"/>
      <c r="BA5516" s="23"/>
      <c r="BB5516" s="23"/>
      <c r="BC5516" s="23"/>
      <c r="BD5516" s="23"/>
      <c r="BE5516" s="23"/>
      <c r="BF5516" s="23"/>
    </row>
    <row r="5517" spans="40:58">
      <c r="AN5517" s="23"/>
      <c r="AO5517" s="23"/>
      <c r="AP5517" s="23"/>
      <c r="AQ5517" s="23"/>
      <c r="AR5517" s="23"/>
      <c r="AS5517" s="23"/>
      <c r="AT5517" s="23"/>
      <c r="AU5517" s="23"/>
      <c r="AV5517" s="23"/>
      <c r="AW5517" s="23"/>
      <c r="AX5517" s="23"/>
      <c r="AY5517" s="23"/>
      <c r="AZ5517" s="23"/>
      <c r="BA5517" s="23"/>
      <c r="BB5517" s="23"/>
      <c r="BC5517" s="23"/>
      <c r="BD5517" s="23"/>
      <c r="BE5517" s="23"/>
      <c r="BF5517" s="23"/>
    </row>
    <row r="5518" spans="40:58">
      <c r="AN5518" s="23"/>
      <c r="AO5518" s="23"/>
      <c r="AP5518" s="23"/>
      <c r="AQ5518" s="23"/>
      <c r="AR5518" s="23"/>
      <c r="AS5518" s="23"/>
      <c r="AT5518" s="23"/>
      <c r="AU5518" s="23"/>
      <c r="AV5518" s="23"/>
      <c r="AW5518" s="23"/>
      <c r="AX5518" s="23"/>
      <c r="AY5518" s="23"/>
      <c r="AZ5518" s="23"/>
      <c r="BA5518" s="23"/>
      <c r="BB5518" s="23"/>
      <c r="BC5518" s="23"/>
      <c r="BD5518" s="23"/>
      <c r="BE5518" s="23"/>
      <c r="BF5518" s="23"/>
    </row>
    <row r="5519" spans="40:58">
      <c r="AN5519" s="23"/>
      <c r="AO5519" s="23"/>
      <c r="AP5519" s="23"/>
      <c r="AQ5519" s="23"/>
      <c r="AR5519" s="23"/>
      <c r="AS5519" s="23"/>
      <c r="AT5519" s="23"/>
      <c r="AU5519" s="23"/>
      <c r="AV5519" s="23"/>
      <c r="AW5519" s="23"/>
      <c r="AX5519" s="23"/>
      <c r="AY5519" s="23"/>
      <c r="AZ5519" s="23"/>
      <c r="BA5519" s="23"/>
      <c r="BB5519" s="23"/>
      <c r="BC5519" s="23"/>
      <c r="BD5519" s="23"/>
      <c r="BE5519" s="23"/>
      <c r="BF5519" s="23"/>
    </row>
    <row r="5520" spans="40:58">
      <c r="AN5520" s="23"/>
      <c r="AO5520" s="23"/>
      <c r="AP5520" s="23"/>
      <c r="AQ5520" s="23"/>
      <c r="AR5520" s="23"/>
      <c r="AS5520" s="23"/>
      <c r="AT5520" s="23"/>
      <c r="AU5520" s="23"/>
      <c r="AV5520" s="23"/>
      <c r="AW5520" s="23"/>
      <c r="AX5520" s="23"/>
      <c r="AY5520" s="23"/>
      <c r="AZ5520" s="23"/>
      <c r="BA5520" s="23"/>
      <c r="BB5520" s="23"/>
      <c r="BC5520" s="23"/>
      <c r="BD5520" s="23"/>
      <c r="BE5520" s="23"/>
      <c r="BF5520" s="23"/>
    </row>
    <row r="5521" spans="40:58">
      <c r="AN5521" s="23"/>
      <c r="AO5521" s="23"/>
      <c r="AP5521" s="23"/>
      <c r="AQ5521" s="23"/>
      <c r="AR5521" s="23"/>
      <c r="AS5521" s="23"/>
      <c r="AT5521" s="23"/>
      <c r="AU5521" s="23"/>
      <c r="AV5521" s="23"/>
      <c r="AW5521" s="23"/>
      <c r="AX5521" s="23"/>
      <c r="AY5521" s="23"/>
      <c r="AZ5521" s="23"/>
      <c r="BA5521" s="23"/>
      <c r="BB5521" s="23"/>
      <c r="BC5521" s="23"/>
      <c r="BD5521" s="23"/>
      <c r="BE5521" s="23"/>
      <c r="BF5521" s="23"/>
    </row>
    <row r="5522" spans="40:58">
      <c r="AN5522" s="23"/>
      <c r="AO5522" s="23"/>
      <c r="AP5522" s="23"/>
      <c r="AQ5522" s="23"/>
      <c r="AR5522" s="23"/>
      <c r="AS5522" s="23"/>
      <c r="AT5522" s="23"/>
      <c r="AU5522" s="23"/>
      <c r="AV5522" s="23"/>
      <c r="AW5522" s="23"/>
      <c r="AX5522" s="23"/>
      <c r="AY5522" s="23"/>
      <c r="AZ5522" s="23"/>
      <c r="BA5522" s="23"/>
      <c r="BB5522" s="23"/>
      <c r="BC5522" s="23"/>
      <c r="BD5522" s="23"/>
      <c r="BE5522" s="23"/>
      <c r="BF5522" s="23"/>
    </row>
    <row r="5523" spans="40:58">
      <c r="AN5523" s="23"/>
      <c r="AO5523" s="23"/>
      <c r="AP5523" s="23"/>
      <c r="AQ5523" s="23"/>
      <c r="AR5523" s="23"/>
      <c r="AS5523" s="23"/>
      <c r="AT5523" s="23"/>
      <c r="AU5523" s="23"/>
      <c r="AV5523" s="23"/>
      <c r="AW5523" s="23"/>
      <c r="AX5523" s="23"/>
      <c r="AY5523" s="23"/>
      <c r="AZ5523" s="23"/>
      <c r="BA5523" s="23"/>
      <c r="BB5523" s="23"/>
      <c r="BC5523" s="23"/>
      <c r="BD5523" s="23"/>
      <c r="BE5523" s="23"/>
      <c r="BF5523" s="23"/>
    </row>
    <row r="5524" spans="40:58">
      <c r="AN5524" s="23"/>
      <c r="AO5524" s="23"/>
      <c r="AP5524" s="23"/>
      <c r="AQ5524" s="23"/>
      <c r="AR5524" s="23"/>
      <c r="AS5524" s="23"/>
      <c r="AT5524" s="23"/>
      <c r="AU5524" s="23"/>
      <c r="AV5524" s="23"/>
      <c r="AW5524" s="23"/>
      <c r="AX5524" s="23"/>
      <c r="AY5524" s="23"/>
      <c r="AZ5524" s="23"/>
      <c r="BA5524" s="23"/>
      <c r="BB5524" s="23"/>
      <c r="BC5524" s="23"/>
      <c r="BD5524" s="23"/>
      <c r="BE5524" s="23"/>
      <c r="BF5524" s="23"/>
    </row>
    <row r="5525" spans="40:58">
      <c r="AN5525" s="23"/>
      <c r="AO5525" s="23"/>
      <c r="AP5525" s="23"/>
      <c r="AQ5525" s="23"/>
      <c r="AR5525" s="23"/>
      <c r="AS5525" s="23"/>
      <c r="AT5525" s="23"/>
      <c r="AU5525" s="23"/>
      <c r="AV5525" s="23"/>
      <c r="AW5525" s="23"/>
      <c r="AX5525" s="23"/>
      <c r="AY5525" s="23"/>
      <c r="AZ5525" s="23"/>
      <c r="BA5525" s="23"/>
      <c r="BB5525" s="23"/>
      <c r="BC5525" s="23"/>
      <c r="BD5525" s="23"/>
      <c r="BE5525" s="23"/>
      <c r="BF5525" s="23"/>
    </row>
    <row r="5526" spans="40:58">
      <c r="AN5526" s="23"/>
      <c r="AO5526" s="23"/>
      <c r="AP5526" s="23"/>
      <c r="AQ5526" s="23"/>
      <c r="AR5526" s="23"/>
      <c r="AS5526" s="23"/>
      <c r="AT5526" s="23"/>
      <c r="AU5526" s="23"/>
      <c r="AV5526" s="23"/>
      <c r="AW5526" s="23"/>
      <c r="AX5526" s="23"/>
      <c r="AY5526" s="23"/>
      <c r="AZ5526" s="23"/>
      <c r="BA5526" s="23"/>
      <c r="BB5526" s="23"/>
      <c r="BC5526" s="23"/>
      <c r="BD5526" s="23"/>
      <c r="BE5526" s="23"/>
      <c r="BF5526" s="23"/>
    </row>
    <row r="5527" spans="40:58">
      <c r="AN5527" s="23"/>
      <c r="AO5527" s="23"/>
      <c r="AP5527" s="23"/>
      <c r="AQ5527" s="23"/>
      <c r="AR5527" s="23"/>
      <c r="AS5527" s="23"/>
      <c r="AT5527" s="23"/>
      <c r="AU5527" s="23"/>
      <c r="AV5527" s="23"/>
      <c r="AW5527" s="23"/>
      <c r="AX5527" s="23"/>
      <c r="AY5527" s="23"/>
      <c r="AZ5527" s="23"/>
      <c r="BA5527" s="23"/>
      <c r="BB5527" s="23"/>
      <c r="BC5527" s="23"/>
      <c r="BD5527" s="23"/>
      <c r="BE5527" s="23"/>
      <c r="BF5527" s="23"/>
    </row>
    <row r="5528" spans="40:58">
      <c r="AN5528" s="23"/>
      <c r="AO5528" s="23"/>
      <c r="AP5528" s="23"/>
      <c r="AQ5528" s="23"/>
      <c r="AR5528" s="23"/>
      <c r="AS5528" s="23"/>
      <c r="AT5528" s="23"/>
      <c r="AU5528" s="23"/>
      <c r="AV5528" s="23"/>
      <c r="AW5528" s="23"/>
      <c r="AX5528" s="23"/>
      <c r="AY5528" s="23"/>
      <c r="AZ5528" s="23"/>
      <c r="BA5528" s="23"/>
      <c r="BB5528" s="23"/>
      <c r="BC5528" s="23"/>
      <c r="BD5528" s="23"/>
      <c r="BE5528" s="23"/>
      <c r="BF5528" s="23"/>
    </row>
    <row r="5529" spans="40:58">
      <c r="AN5529" s="23"/>
      <c r="AO5529" s="23"/>
      <c r="AP5529" s="23"/>
      <c r="AQ5529" s="23"/>
      <c r="AR5529" s="23"/>
      <c r="AS5529" s="23"/>
      <c r="AT5529" s="23"/>
      <c r="AU5529" s="23"/>
      <c r="AV5529" s="23"/>
      <c r="AW5529" s="23"/>
      <c r="AX5529" s="23"/>
      <c r="AY5529" s="23"/>
      <c r="AZ5529" s="23"/>
      <c r="BA5529" s="23"/>
      <c r="BB5529" s="23"/>
      <c r="BC5529" s="23"/>
      <c r="BD5529" s="23"/>
      <c r="BE5529" s="23"/>
      <c r="BF5529" s="23"/>
    </row>
    <row r="5530" spans="40:58">
      <c r="AN5530" s="23"/>
      <c r="AO5530" s="23"/>
      <c r="AP5530" s="23"/>
      <c r="AQ5530" s="23"/>
      <c r="AR5530" s="23"/>
      <c r="AS5530" s="23"/>
      <c r="AT5530" s="23"/>
      <c r="AU5530" s="23"/>
      <c r="AV5530" s="23"/>
      <c r="AW5530" s="23"/>
      <c r="AX5530" s="23"/>
      <c r="AY5530" s="23"/>
      <c r="AZ5530" s="23"/>
      <c r="BA5530" s="23"/>
      <c r="BB5530" s="23"/>
      <c r="BC5530" s="23"/>
      <c r="BD5530" s="23"/>
      <c r="BE5530" s="23"/>
      <c r="BF5530" s="23"/>
    </row>
    <row r="5531" spans="40:58">
      <c r="AN5531" s="23"/>
      <c r="AO5531" s="23"/>
      <c r="AP5531" s="23"/>
      <c r="AQ5531" s="23"/>
      <c r="AR5531" s="23"/>
      <c r="AS5531" s="23"/>
      <c r="AT5531" s="23"/>
      <c r="AU5531" s="23"/>
      <c r="AV5531" s="23"/>
      <c r="AW5531" s="23"/>
      <c r="AX5531" s="23"/>
      <c r="AY5531" s="23"/>
      <c r="AZ5531" s="23"/>
      <c r="BA5531" s="23"/>
      <c r="BB5531" s="23"/>
      <c r="BC5531" s="23"/>
      <c r="BD5531" s="23"/>
      <c r="BE5531" s="23"/>
      <c r="BF5531" s="23"/>
    </row>
    <row r="5532" spans="40:58">
      <c r="AN5532" s="23"/>
      <c r="AO5532" s="23"/>
      <c r="AP5532" s="23"/>
      <c r="AQ5532" s="23"/>
      <c r="AR5532" s="23"/>
      <c r="AS5532" s="23"/>
      <c r="AT5532" s="23"/>
      <c r="AU5532" s="23"/>
      <c r="AV5532" s="23"/>
      <c r="AW5532" s="23"/>
      <c r="AX5532" s="23"/>
      <c r="AY5532" s="23"/>
      <c r="AZ5532" s="23"/>
      <c r="BA5532" s="23"/>
      <c r="BB5532" s="23"/>
      <c r="BC5532" s="23"/>
      <c r="BD5532" s="23"/>
      <c r="BE5532" s="23"/>
      <c r="BF5532" s="23"/>
    </row>
    <row r="5533" spans="40:58">
      <c r="AN5533" s="23"/>
      <c r="AO5533" s="23"/>
      <c r="AP5533" s="23"/>
      <c r="AQ5533" s="23"/>
      <c r="AR5533" s="23"/>
      <c r="AS5533" s="23"/>
      <c r="AT5533" s="23"/>
      <c r="AU5533" s="23"/>
      <c r="AV5533" s="23"/>
      <c r="AW5533" s="23"/>
      <c r="AX5533" s="23"/>
      <c r="AY5533" s="23"/>
      <c r="AZ5533" s="23"/>
      <c r="BA5533" s="23"/>
      <c r="BB5533" s="23"/>
      <c r="BC5533" s="23"/>
      <c r="BD5533" s="23"/>
      <c r="BE5533" s="23"/>
      <c r="BF5533" s="23"/>
    </row>
    <row r="5534" spans="40:58">
      <c r="AN5534" s="23"/>
      <c r="AO5534" s="23"/>
      <c r="AP5534" s="23"/>
      <c r="AQ5534" s="23"/>
      <c r="AR5534" s="23"/>
      <c r="AS5534" s="23"/>
      <c r="AT5534" s="23"/>
      <c r="AU5534" s="23"/>
      <c r="AV5534" s="23"/>
      <c r="AW5534" s="23"/>
      <c r="AX5534" s="23"/>
      <c r="AY5534" s="23"/>
      <c r="AZ5534" s="23"/>
      <c r="BA5534" s="23"/>
      <c r="BB5534" s="23"/>
      <c r="BC5534" s="23"/>
      <c r="BD5534" s="23"/>
      <c r="BE5534" s="23"/>
      <c r="BF5534" s="23"/>
    </row>
    <row r="5535" spans="40:58">
      <c r="AN5535" s="23"/>
      <c r="AO5535" s="23"/>
      <c r="AP5535" s="23"/>
      <c r="AQ5535" s="23"/>
      <c r="AR5535" s="23"/>
      <c r="AS5535" s="23"/>
      <c r="AT5535" s="23"/>
      <c r="AU5535" s="23"/>
      <c r="AV5535" s="23"/>
      <c r="AW5535" s="23"/>
      <c r="AX5535" s="23"/>
      <c r="AY5535" s="23"/>
      <c r="AZ5535" s="23"/>
      <c r="BA5535" s="23"/>
      <c r="BB5535" s="23"/>
      <c r="BC5535" s="23"/>
      <c r="BD5535" s="23"/>
      <c r="BE5535" s="23"/>
      <c r="BF5535" s="23"/>
    </row>
    <row r="5536" spans="40:58">
      <c r="AN5536" s="23"/>
      <c r="AO5536" s="23"/>
      <c r="AP5536" s="23"/>
      <c r="AQ5536" s="23"/>
      <c r="AR5536" s="23"/>
      <c r="AS5536" s="23"/>
      <c r="AT5536" s="23"/>
      <c r="AU5536" s="23"/>
      <c r="AV5536" s="23"/>
      <c r="AW5536" s="23"/>
      <c r="AX5536" s="23"/>
      <c r="AY5536" s="23"/>
      <c r="AZ5536" s="23"/>
      <c r="BA5536" s="23"/>
      <c r="BB5536" s="23"/>
      <c r="BC5536" s="23"/>
      <c r="BD5536" s="23"/>
      <c r="BE5536" s="23"/>
      <c r="BF5536" s="23"/>
    </row>
    <row r="5537" spans="40:58">
      <c r="AN5537" s="23"/>
      <c r="AO5537" s="23"/>
      <c r="AP5537" s="23"/>
      <c r="AQ5537" s="23"/>
      <c r="AR5537" s="23"/>
      <c r="AS5537" s="23"/>
      <c r="AT5537" s="23"/>
      <c r="AU5537" s="23"/>
      <c r="AV5537" s="23"/>
      <c r="AW5537" s="23"/>
      <c r="AX5537" s="23"/>
      <c r="AY5537" s="23"/>
      <c r="AZ5537" s="23"/>
      <c r="BA5537" s="23"/>
      <c r="BB5537" s="23"/>
      <c r="BC5537" s="23"/>
      <c r="BD5537" s="23"/>
      <c r="BE5537" s="23"/>
      <c r="BF5537" s="23"/>
    </row>
    <row r="5538" spans="40:58">
      <c r="AN5538" s="23"/>
      <c r="AO5538" s="23"/>
      <c r="AP5538" s="23"/>
      <c r="AQ5538" s="23"/>
      <c r="AR5538" s="23"/>
      <c r="AS5538" s="23"/>
      <c r="AT5538" s="23"/>
      <c r="AU5538" s="23"/>
      <c r="AV5538" s="23"/>
      <c r="AW5538" s="23"/>
      <c r="AX5538" s="23"/>
      <c r="AY5538" s="23"/>
      <c r="AZ5538" s="23"/>
      <c r="BA5538" s="23"/>
      <c r="BB5538" s="23"/>
      <c r="BC5538" s="23"/>
      <c r="BD5538" s="23"/>
      <c r="BE5538" s="23"/>
      <c r="BF5538" s="23"/>
    </row>
    <row r="5539" spans="40:58">
      <c r="AN5539" s="23"/>
      <c r="AO5539" s="23"/>
      <c r="AP5539" s="23"/>
      <c r="AQ5539" s="23"/>
      <c r="AR5539" s="23"/>
      <c r="AS5539" s="23"/>
      <c r="AT5539" s="23"/>
      <c r="AU5539" s="23"/>
      <c r="AV5539" s="23"/>
      <c r="AW5539" s="23"/>
      <c r="AX5539" s="23"/>
      <c r="AY5539" s="23"/>
      <c r="AZ5539" s="23"/>
      <c r="BA5539" s="23"/>
      <c r="BB5539" s="23"/>
      <c r="BC5539" s="23"/>
      <c r="BD5539" s="23"/>
      <c r="BE5539" s="23"/>
      <c r="BF5539" s="23"/>
    </row>
    <row r="5540" spans="40:58">
      <c r="AN5540" s="23"/>
      <c r="AO5540" s="23"/>
      <c r="AP5540" s="23"/>
      <c r="AQ5540" s="23"/>
      <c r="AR5540" s="23"/>
      <c r="AS5540" s="23"/>
      <c r="AT5540" s="23"/>
      <c r="AU5540" s="23"/>
      <c r="AV5540" s="23"/>
      <c r="AW5540" s="23"/>
      <c r="AX5540" s="23"/>
      <c r="AY5540" s="23"/>
      <c r="AZ5540" s="23"/>
      <c r="BA5540" s="23"/>
      <c r="BB5540" s="23"/>
      <c r="BC5540" s="23"/>
      <c r="BD5540" s="23"/>
      <c r="BE5540" s="23"/>
      <c r="BF5540" s="23"/>
    </row>
    <row r="5541" spans="40:58">
      <c r="AN5541" s="23"/>
      <c r="AO5541" s="23"/>
      <c r="AP5541" s="23"/>
      <c r="AQ5541" s="23"/>
      <c r="AR5541" s="23"/>
      <c r="AS5541" s="23"/>
      <c r="AT5541" s="23"/>
      <c r="AU5541" s="23"/>
      <c r="AV5541" s="23"/>
      <c r="AW5541" s="23"/>
      <c r="AX5541" s="23"/>
      <c r="AY5541" s="23"/>
      <c r="AZ5541" s="23"/>
      <c r="BA5541" s="23"/>
      <c r="BB5541" s="23"/>
      <c r="BC5541" s="23"/>
      <c r="BD5541" s="23"/>
      <c r="BE5541" s="23"/>
      <c r="BF5541" s="23"/>
    </row>
    <row r="5542" spans="40:58">
      <c r="AN5542" s="23"/>
      <c r="AO5542" s="23"/>
      <c r="AP5542" s="23"/>
      <c r="AQ5542" s="23"/>
      <c r="AR5542" s="23"/>
      <c r="AS5542" s="23"/>
      <c r="AT5542" s="23"/>
      <c r="AU5542" s="23"/>
      <c r="AV5542" s="23"/>
      <c r="AW5542" s="23"/>
      <c r="AX5542" s="23"/>
      <c r="AY5542" s="23"/>
      <c r="AZ5542" s="23"/>
      <c r="BA5542" s="23"/>
      <c r="BB5542" s="23"/>
      <c r="BC5542" s="23"/>
      <c r="BD5542" s="23"/>
      <c r="BE5542" s="23"/>
      <c r="BF5542" s="23"/>
    </row>
    <row r="5543" spans="40:58">
      <c r="AN5543" s="23"/>
      <c r="AO5543" s="23"/>
      <c r="AP5543" s="23"/>
      <c r="AQ5543" s="23"/>
      <c r="AR5543" s="23"/>
      <c r="AS5543" s="23"/>
      <c r="AT5543" s="23"/>
      <c r="AU5543" s="23"/>
      <c r="AV5543" s="23"/>
      <c r="AW5543" s="23"/>
      <c r="AX5543" s="23"/>
      <c r="AY5543" s="23"/>
      <c r="AZ5543" s="23"/>
      <c r="BA5543" s="23"/>
      <c r="BB5543" s="23"/>
      <c r="BC5543" s="23"/>
      <c r="BD5543" s="23"/>
      <c r="BE5543" s="23"/>
      <c r="BF5543" s="23"/>
    </row>
    <row r="5544" spans="40:58">
      <c r="AN5544" s="23"/>
      <c r="AO5544" s="23"/>
      <c r="AP5544" s="23"/>
      <c r="AQ5544" s="23"/>
      <c r="AR5544" s="23"/>
      <c r="AS5544" s="23"/>
      <c r="AT5544" s="23"/>
      <c r="AU5544" s="23"/>
      <c r="AV5544" s="23"/>
      <c r="AW5544" s="23"/>
      <c r="AX5544" s="23"/>
      <c r="AY5544" s="23"/>
      <c r="AZ5544" s="23"/>
      <c r="BA5544" s="23"/>
      <c r="BB5544" s="23"/>
      <c r="BC5544" s="23"/>
      <c r="BD5544" s="23"/>
      <c r="BE5544" s="23"/>
      <c r="BF5544" s="23"/>
    </row>
    <row r="5545" spans="40:58">
      <c r="AN5545" s="23"/>
      <c r="AO5545" s="23"/>
      <c r="AP5545" s="23"/>
      <c r="AQ5545" s="23"/>
      <c r="AR5545" s="23"/>
      <c r="AS5545" s="23"/>
      <c r="AT5545" s="23"/>
      <c r="AU5545" s="23"/>
      <c r="AV5545" s="23"/>
      <c r="AW5545" s="23"/>
      <c r="AX5545" s="23"/>
      <c r="AY5545" s="23"/>
      <c r="AZ5545" s="23"/>
      <c r="BA5545" s="23"/>
      <c r="BB5545" s="23"/>
      <c r="BC5545" s="23"/>
      <c r="BD5545" s="23"/>
      <c r="BE5545" s="23"/>
      <c r="BF5545" s="23"/>
    </row>
    <row r="5546" spans="40:58">
      <c r="AN5546" s="23"/>
      <c r="AO5546" s="23"/>
      <c r="AP5546" s="23"/>
      <c r="AQ5546" s="23"/>
      <c r="AR5546" s="23"/>
      <c r="AS5546" s="23"/>
      <c r="AT5546" s="23"/>
      <c r="AU5546" s="23"/>
      <c r="AV5546" s="23"/>
      <c r="AW5546" s="23"/>
      <c r="AX5546" s="23"/>
      <c r="AY5546" s="23"/>
      <c r="AZ5546" s="23"/>
      <c r="BA5546" s="23"/>
      <c r="BB5546" s="23"/>
      <c r="BC5546" s="23"/>
      <c r="BD5546" s="23"/>
      <c r="BE5546" s="23"/>
      <c r="BF5546" s="23"/>
    </row>
    <row r="5547" spans="40:58">
      <c r="AN5547" s="23"/>
      <c r="AO5547" s="23"/>
      <c r="AP5547" s="23"/>
      <c r="AQ5547" s="23"/>
      <c r="AR5547" s="23"/>
      <c r="AS5547" s="23"/>
      <c r="AT5547" s="23"/>
      <c r="AU5547" s="23"/>
      <c r="AV5547" s="23"/>
      <c r="AW5547" s="23"/>
      <c r="AX5547" s="23"/>
      <c r="AY5547" s="23"/>
      <c r="AZ5547" s="23"/>
      <c r="BA5547" s="23"/>
      <c r="BB5547" s="23"/>
      <c r="BC5547" s="23"/>
      <c r="BD5547" s="23"/>
      <c r="BE5547" s="23"/>
      <c r="BF5547" s="23"/>
    </row>
    <row r="5548" spans="40:58">
      <c r="AN5548" s="23"/>
      <c r="AO5548" s="23"/>
      <c r="AP5548" s="23"/>
      <c r="AQ5548" s="23"/>
      <c r="AR5548" s="23"/>
      <c r="AS5548" s="23"/>
      <c r="AT5548" s="23"/>
      <c r="AU5548" s="23"/>
      <c r="AV5548" s="23"/>
      <c r="AW5548" s="23"/>
      <c r="AX5548" s="23"/>
      <c r="AY5548" s="23"/>
      <c r="AZ5548" s="23"/>
      <c r="BA5548" s="23"/>
      <c r="BB5548" s="23"/>
      <c r="BC5548" s="23"/>
      <c r="BD5548" s="23"/>
      <c r="BE5548" s="23"/>
      <c r="BF5548" s="23"/>
    </row>
    <row r="5549" spans="40:58">
      <c r="AN5549" s="23"/>
      <c r="AO5549" s="23"/>
      <c r="AP5549" s="23"/>
      <c r="AQ5549" s="23"/>
      <c r="AR5549" s="23"/>
      <c r="AS5549" s="23"/>
      <c r="AT5549" s="23"/>
      <c r="AU5549" s="23"/>
      <c r="AV5549" s="23"/>
      <c r="AW5549" s="23"/>
      <c r="AX5549" s="23"/>
      <c r="AY5549" s="23"/>
      <c r="AZ5549" s="23"/>
      <c r="BA5549" s="23"/>
      <c r="BB5549" s="23"/>
      <c r="BC5549" s="23"/>
      <c r="BD5549" s="23"/>
      <c r="BE5549" s="23"/>
      <c r="BF5549" s="23"/>
    </row>
    <row r="5550" spans="40:58">
      <c r="AN5550" s="23"/>
      <c r="AO5550" s="23"/>
      <c r="AP5550" s="23"/>
      <c r="AQ5550" s="23"/>
      <c r="AR5550" s="23"/>
      <c r="AS5550" s="23"/>
      <c r="AT5550" s="23"/>
      <c r="AU5550" s="23"/>
      <c r="AV5550" s="23"/>
      <c r="AW5550" s="23"/>
      <c r="AX5550" s="23"/>
      <c r="AY5550" s="23"/>
      <c r="AZ5550" s="23"/>
      <c r="BA5550" s="23"/>
      <c r="BB5550" s="23"/>
      <c r="BC5550" s="23"/>
      <c r="BD5550" s="23"/>
      <c r="BE5550" s="23"/>
      <c r="BF5550" s="23"/>
    </row>
    <row r="5551" spans="40:58">
      <c r="AN5551" s="23"/>
      <c r="AO5551" s="23"/>
      <c r="AP5551" s="23"/>
      <c r="AQ5551" s="23"/>
      <c r="AR5551" s="23"/>
      <c r="AS5551" s="23"/>
      <c r="AT5551" s="23"/>
      <c r="AU5551" s="23"/>
      <c r="AV5551" s="23"/>
      <c r="AW5551" s="23"/>
      <c r="AX5551" s="23"/>
      <c r="AY5551" s="23"/>
      <c r="AZ5551" s="23"/>
      <c r="BA5551" s="23"/>
      <c r="BB5551" s="23"/>
      <c r="BC5551" s="23"/>
      <c r="BD5551" s="23"/>
      <c r="BE5551" s="23"/>
      <c r="BF5551" s="23"/>
    </row>
    <row r="5552" spans="40:58">
      <c r="AN5552" s="23"/>
      <c r="AO5552" s="23"/>
      <c r="AP5552" s="23"/>
      <c r="AQ5552" s="23"/>
      <c r="AR5552" s="23"/>
      <c r="AS5552" s="23"/>
      <c r="AT5552" s="23"/>
      <c r="AU5552" s="23"/>
      <c r="AV5552" s="23"/>
      <c r="AW5552" s="23"/>
      <c r="AX5552" s="23"/>
      <c r="AY5552" s="23"/>
      <c r="AZ5552" s="23"/>
      <c r="BA5552" s="23"/>
      <c r="BB5552" s="23"/>
      <c r="BC5552" s="23"/>
      <c r="BD5552" s="23"/>
      <c r="BE5552" s="23"/>
      <c r="BF5552" s="23"/>
    </row>
    <row r="5553" spans="40:58">
      <c r="AN5553" s="23"/>
      <c r="AO5553" s="23"/>
      <c r="AP5553" s="23"/>
      <c r="AQ5553" s="23"/>
      <c r="AR5553" s="23"/>
      <c r="AS5553" s="23"/>
      <c r="AT5553" s="23"/>
      <c r="AU5553" s="23"/>
      <c r="AV5553" s="23"/>
      <c r="AW5553" s="23"/>
      <c r="AX5553" s="23"/>
      <c r="AY5553" s="23"/>
      <c r="AZ5553" s="23"/>
      <c r="BA5553" s="23"/>
      <c r="BB5553" s="23"/>
      <c r="BC5553" s="23"/>
      <c r="BD5553" s="23"/>
      <c r="BE5553" s="23"/>
      <c r="BF5553" s="23"/>
    </row>
    <row r="5554" spans="40:58">
      <c r="AN5554" s="23"/>
      <c r="AO5554" s="23"/>
      <c r="AP5554" s="23"/>
      <c r="AQ5554" s="23"/>
      <c r="AR5554" s="23"/>
      <c r="AS5554" s="23"/>
      <c r="AT5554" s="23"/>
      <c r="AU5554" s="23"/>
      <c r="AV5554" s="23"/>
      <c r="AW5554" s="23"/>
      <c r="AX5554" s="23"/>
      <c r="AY5554" s="23"/>
      <c r="AZ5554" s="23"/>
      <c r="BA5554" s="23"/>
      <c r="BB5554" s="23"/>
      <c r="BC5554" s="23"/>
      <c r="BD5554" s="23"/>
      <c r="BE5554" s="23"/>
      <c r="BF5554" s="23"/>
    </row>
    <row r="5555" spans="40:58">
      <c r="AN5555" s="23"/>
      <c r="AO5555" s="23"/>
      <c r="AP5555" s="23"/>
      <c r="AQ5555" s="23"/>
      <c r="AR5555" s="23"/>
      <c r="AS5555" s="23"/>
      <c r="AT5555" s="23"/>
      <c r="AU5555" s="23"/>
      <c r="AV5555" s="23"/>
      <c r="AW5555" s="23"/>
      <c r="AX5555" s="23"/>
      <c r="AY5555" s="23"/>
      <c r="AZ5555" s="23"/>
      <c r="BA5555" s="23"/>
      <c r="BB5555" s="23"/>
      <c r="BC5555" s="23"/>
      <c r="BD5555" s="23"/>
      <c r="BE5555" s="23"/>
      <c r="BF5555" s="23"/>
    </row>
    <row r="5556" spans="40:58">
      <c r="AN5556" s="23"/>
      <c r="AO5556" s="23"/>
      <c r="AP5556" s="23"/>
      <c r="AQ5556" s="23"/>
      <c r="AR5556" s="23"/>
      <c r="AS5556" s="23"/>
      <c r="AT5556" s="23"/>
      <c r="AU5556" s="23"/>
      <c r="AV5556" s="23"/>
      <c r="AW5556" s="23"/>
      <c r="AX5556" s="23"/>
      <c r="AY5556" s="23"/>
      <c r="AZ5556" s="23"/>
      <c r="BA5556" s="23"/>
      <c r="BB5556" s="23"/>
      <c r="BC5556" s="23"/>
      <c r="BD5556" s="23"/>
      <c r="BE5556" s="23"/>
      <c r="BF5556" s="23"/>
    </row>
    <row r="5557" spans="40:58">
      <c r="AN5557" s="23"/>
      <c r="AO5557" s="23"/>
      <c r="AP5557" s="23"/>
      <c r="AQ5557" s="23"/>
      <c r="AR5557" s="23"/>
      <c r="AS5557" s="23"/>
      <c r="AT5557" s="23"/>
      <c r="AU5557" s="23"/>
      <c r="AV5557" s="23"/>
      <c r="AW5557" s="23"/>
      <c r="AX5557" s="23"/>
      <c r="AY5557" s="23"/>
      <c r="AZ5557" s="23"/>
      <c r="BA5557" s="23"/>
      <c r="BB5557" s="23"/>
      <c r="BC5557" s="23"/>
      <c r="BD5557" s="23"/>
      <c r="BE5557" s="23"/>
      <c r="BF5557" s="23"/>
    </row>
    <row r="5558" spans="40:58">
      <c r="AN5558" s="23"/>
      <c r="AO5558" s="23"/>
      <c r="AP5558" s="23"/>
      <c r="AQ5558" s="23"/>
      <c r="AR5558" s="23"/>
      <c r="AS5558" s="23"/>
      <c r="AT5558" s="23"/>
      <c r="AU5558" s="23"/>
      <c r="AV5558" s="23"/>
      <c r="AW5558" s="23"/>
      <c r="AX5558" s="23"/>
      <c r="AY5558" s="23"/>
      <c r="AZ5558" s="23"/>
      <c r="BA5558" s="23"/>
      <c r="BB5558" s="23"/>
      <c r="BC5558" s="23"/>
      <c r="BD5558" s="23"/>
      <c r="BE5558" s="23"/>
      <c r="BF5558" s="23"/>
    </row>
    <row r="5559" spans="40:58">
      <c r="AN5559" s="23"/>
      <c r="AO5559" s="23"/>
      <c r="AP5559" s="23"/>
      <c r="AQ5559" s="23"/>
      <c r="AR5559" s="23"/>
      <c r="AS5559" s="23"/>
      <c r="AT5559" s="23"/>
      <c r="AU5559" s="23"/>
      <c r="AV5559" s="23"/>
      <c r="AW5559" s="23"/>
      <c r="AX5559" s="23"/>
      <c r="AY5559" s="23"/>
      <c r="AZ5559" s="23"/>
      <c r="BA5559" s="23"/>
      <c r="BB5559" s="23"/>
      <c r="BC5559" s="23"/>
      <c r="BD5559" s="23"/>
      <c r="BE5559" s="23"/>
      <c r="BF5559" s="23"/>
    </row>
    <row r="5560" spans="40:58">
      <c r="AN5560" s="23"/>
      <c r="AO5560" s="23"/>
      <c r="AP5560" s="23"/>
      <c r="AQ5560" s="23"/>
      <c r="AR5560" s="23"/>
      <c r="AS5560" s="23"/>
      <c r="AT5560" s="23"/>
      <c r="AU5560" s="23"/>
      <c r="AV5560" s="23"/>
      <c r="AW5560" s="23"/>
      <c r="AX5560" s="23"/>
      <c r="AY5560" s="23"/>
      <c r="AZ5560" s="23"/>
      <c r="BA5560" s="23"/>
      <c r="BB5560" s="23"/>
      <c r="BC5560" s="23"/>
      <c r="BD5560" s="23"/>
      <c r="BE5560" s="23"/>
      <c r="BF5560" s="23"/>
    </row>
    <row r="5561" spans="40:58">
      <c r="AN5561" s="23"/>
      <c r="AO5561" s="23"/>
      <c r="AP5561" s="23"/>
      <c r="AQ5561" s="23"/>
      <c r="AR5561" s="23"/>
      <c r="AS5561" s="23"/>
      <c r="AT5561" s="23"/>
      <c r="AU5561" s="23"/>
      <c r="AV5561" s="23"/>
      <c r="AW5561" s="23"/>
      <c r="AX5561" s="23"/>
      <c r="AY5561" s="23"/>
      <c r="AZ5561" s="23"/>
      <c r="BA5561" s="23"/>
      <c r="BB5561" s="23"/>
      <c r="BC5561" s="23"/>
      <c r="BD5561" s="23"/>
      <c r="BE5561" s="23"/>
      <c r="BF5561" s="23"/>
    </row>
    <row r="5562" spans="40:58">
      <c r="AN5562" s="23"/>
      <c r="AO5562" s="23"/>
      <c r="AP5562" s="23"/>
      <c r="AQ5562" s="23"/>
      <c r="AR5562" s="23"/>
      <c r="AS5562" s="23"/>
      <c r="AT5562" s="23"/>
      <c r="AU5562" s="23"/>
      <c r="AV5562" s="23"/>
      <c r="AW5562" s="23"/>
      <c r="AX5562" s="23"/>
      <c r="AY5562" s="23"/>
      <c r="AZ5562" s="23"/>
      <c r="BA5562" s="23"/>
      <c r="BB5562" s="23"/>
      <c r="BC5562" s="23"/>
      <c r="BD5562" s="23"/>
      <c r="BE5562" s="23"/>
      <c r="BF5562" s="23"/>
    </row>
    <row r="5563" spans="40:58">
      <c r="AN5563" s="23"/>
      <c r="AO5563" s="23"/>
      <c r="AP5563" s="23"/>
      <c r="AQ5563" s="23"/>
      <c r="AR5563" s="23"/>
      <c r="AS5563" s="23"/>
      <c r="AT5563" s="23"/>
      <c r="AU5563" s="23"/>
      <c r="AV5563" s="23"/>
      <c r="AW5563" s="23"/>
      <c r="AX5563" s="23"/>
      <c r="AY5563" s="23"/>
      <c r="AZ5563" s="23"/>
      <c r="BA5563" s="23"/>
      <c r="BB5563" s="23"/>
      <c r="BC5563" s="23"/>
      <c r="BD5563" s="23"/>
      <c r="BE5563" s="23"/>
      <c r="BF5563" s="23"/>
    </row>
    <row r="5564" spans="40:58">
      <c r="AN5564" s="23"/>
      <c r="AO5564" s="23"/>
      <c r="AP5564" s="23"/>
      <c r="AQ5564" s="23"/>
      <c r="AR5564" s="23"/>
      <c r="AS5564" s="23"/>
      <c r="AT5564" s="23"/>
      <c r="AU5564" s="23"/>
      <c r="AV5564" s="23"/>
      <c r="AW5564" s="23"/>
      <c r="AX5564" s="23"/>
      <c r="AY5564" s="23"/>
      <c r="AZ5564" s="23"/>
      <c r="BA5564" s="23"/>
      <c r="BB5564" s="23"/>
      <c r="BC5564" s="23"/>
      <c r="BD5564" s="23"/>
      <c r="BE5564" s="23"/>
      <c r="BF5564" s="23"/>
    </row>
    <row r="5565" spans="40:58">
      <c r="AN5565" s="23"/>
      <c r="AO5565" s="23"/>
      <c r="AP5565" s="23"/>
      <c r="AQ5565" s="23"/>
      <c r="AR5565" s="23"/>
      <c r="AS5565" s="23"/>
      <c r="AT5565" s="23"/>
      <c r="AU5565" s="23"/>
      <c r="AV5565" s="23"/>
      <c r="AW5565" s="23"/>
      <c r="AX5565" s="23"/>
      <c r="AY5565" s="23"/>
      <c r="AZ5565" s="23"/>
      <c r="BA5565" s="23"/>
      <c r="BB5565" s="23"/>
      <c r="BC5565" s="23"/>
      <c r="BD5565" s="23"/>
      <c r="BE5565" s="23"/>
      <c r="BF5565" s="23"/>
    </row>
    <row r="5566" spans="40:58">
      <c r="AN5566" s="23"/>
      <c r="AO5566" s="23"/>
      <c r="AP5566" s="23"/>
      <c r="AQ5566" s="23"/>
      <c r="AR5566" s="23"/>
      <c r="AS5566" s="23"/>
      <c r="AT5566" s="23"/>
      <c r="AU5566" s="23"/>
      <c r="AV5566" s="23"/>
      <c r="AW5566" s="23"/>
      <c r="AX5566" s="23"/>
      <c r="AY5566" s="23"/>
      <c r="AZ5566" s="23"/>
      <c r="BA5566" s="23"/>
      <c r="BB5566" s="23"/>
      <c r="BC5566" s="23"/>
      <c r="BD5566" s="23"/>
      <c r="BE5566" s="23"/>
      <c r="BF5566" s="23"/>
    </row>
    <row r="5567" spans="40:58">
      <c r="AN5567" s="23"/>
      <c r="AO5567" s="23"/>
      <c r="AP5567" s="23"/>
      <c r="AQ5567" s="23"/>
      <c r="AR5567" s="23"/>
      <c r="AS5567" s="23"/>
      <c r="AT5567" s="23"/>
      <c r="AU5567" s="23"/>
      <c r="AV5567" s="23"/>
      <c r="AW5567" s="23"/>
      <c r="AX5567" s="23"/>
      <c r="AY5567" s="23"/>
      <c r="AZ5567" s="23"/>
      <c r="BA5567" s="23"/>
      <c r="BB5567" s="23"/>
      <c r="BC5567" s="23"/>
      <c r="BD5567" s="23"/>
      <c r="BE5567" s="23"/>
      <c r="BF5567" s="23"/>
    </row>
    <row r="5568" spans="40:58">
      <c r="AN5568" s="23"/>
      <c r="AO5568" s="23"/>
      <c r="AP5568" s="23"/>
      <c r="AQ5568" s="23"/>
      <c r="AR5568" s="23"/>
      <c r="AS5568" s="23"/>
      <c r="AT5568" s="23"/>
      <c r="AU5568" s="23"/>
      <c r="AV5568" s="23"/>
      <c r="AW5568" s="23"/>
      <c r="AX5568" s="23"/>
      <c r="AY5568" s="23"/>
      <c r="AZ5568" s="23"/>
      <c r="BA5568" s="23"/>
      <c r="BB5568" s="23"/>
      <c r="BC5568" s="23"/>
      <c r="BD5568" s="23"/>
      <c r="BE5568" s="23"/>
      <c r="BF5568" s="23"/>
    </row>
    <row r="5569" spans="40:58">
      <c r="AN5569" s="23"/>
      <c r="AO5569" s="23"/>
      <c r="AP5569" s="23"/>
      <c r="AQ5569" s="23"/>
      <c r="AR5569" s="23"/>
      <c r="AS5569" s="23"/>
      <c r="AT5569" s="23"/>
      <c r="AU5569" s="23"/>
      <c r="AV5569" s="23"/>
      <c r="AW5569" s="23"/>
      <c r="AX5569" s="23"/>
      <c r="AY5569" s="23"/>
      <c r="AZ5569" s="23"/>
      <c r="BA5569" s="23"/>
      <c r="BB5569" s="23"/>
      <c r="BC5569" s="23"/>
      <c r="BD5569" s="23"/>
      <c r="BE5569" s="23"/>
      <c r="BF5569" s="23"/>
    </row>
    <row r="5570" spans="40:58">
      <c r="AN5570" s="23"/>
      <c r="AO5570" s="23"/>
      <c r="AP5570" s="23"/>
      <c r="AQ5570" s="23"/>
      <c r="AR5570" s="23"/>
      <c r="AS5570" s="23"/>
      <c r="AT5570" s="23"/>
      <c r="AU5570" s="23"/>
      <c r="AV5570" s="23"/>
      <c r="AW5570" s="23"/>
      <c r="AX5570" s="23"/>
      <c r="AY5570" s="23"/>
      <c r="AZ5570" s="23"/>
      <c r="BA5570" s="23"/>
      <c r="BB5570" s="23"/>
      <c r="BC5570" s="23"/>
      <c r="BD5570" s="23"/>
      <c r="BE5570" s="23"/>
      <c r="BF5570" s="23"/>
    </row>
    <row r="5571" spans="40:58">
      <c r="AN5571" s="23"/>
      <c r="AO5571" s="23"/>
      <c r="AP5571" s="23"/>
      <c r="AQ5571" s="23"/>
      <c r="AR5571" s="23"/>
      <c r="AS5571" s="23"/>
      <c r="AT5571" s="23"/>
      <c r="AU5571" s="23"/>
      <c r="AV5571" s="23"/>
      <c r="AW5571" s="23"/>
      <c r="AX5571" s="23"/>
      <c r="AY5571" s="23"/>
      <c r="AZ5571" s="23"/>
      <c r="BA5571" s="23"/>
      <c r="BB5571" s="23"/>
      <c r="BC5571" s="23"/>
      <c r="BD5571" s="23"/>
      <c r="BE5571" s="23"/>
      <c r="BF5571" s="23"/>
    </row>
    <row r="5572" spans="40:58">
      <c r="AN5572" s="23"/>
      <c r="AO5572" s="23"/>
      <c r="AP5572" s="23"/>
      <c r="AQ5572" s="23"/>
      <c r="AR5572" s="23"/>
      <c r="AS5572" s="23"/>
      <c r="AT5572" s="23"/>
      <c r="AU5572" s="23"/>
      <c r="AV5572" s="23"/>
      <c r="AW5572" s="23"/>
      <c r="AX5572" s="23"/>
      <c r="AY5572" s="23"/>
      <c r="AZ5572" s="23"/>
      <c r="BA5572" s="23"/>
      <c r="BB5572" s="23"/>
      <c r="BC5572" s="23"/>
      <c r="BD5572" s="23"/>
      <c r="BE5572" s="23"/>
      <c r="BF5572" s="23"/>
    </row>
    <row r="5573" spans="40:58">
      <c r="AN5573" s="23"/>
      <c r="AO5573" s="23"/>
      <c r="AP5573" s="23"/>
      <c r="AQ5573" s="23"/>
      <c r="AR5573" s="23"/>
      <c r="AS5573" s="23"/>
      <c r="AT5573" s="23"/>
      <c r="AU5573" s="23"/>
      <c r="AV5573" s="23"/>
      <c r="AW5573" s="23"/>
      <c r="AX5573" s="23"/>
      <c r="AY5573" s="23"/>
      <c r="AZ5573" s="23"/>
      <c r="BA5573" s="23"/>
      <c r="BB5573" s="23"/>
      <c r="BC5573" s="23"/>
      <c r="BD5573" s="23"/>
      <c r="BE5573" s="23"/>
      <c r="BF5573" s="23"/>
    </row>
    <row r="5574" spans="40:58">
      <c r="AN5574" s="23"/>
      <c r="AO5574" s="23"/>
      <c r="AP5574" s="23"/>
      <c r="AQ5574" s="23"/>
      <c r="AR5574" s="23"/>
      <c r="AS5574" s="23"/>
      <c r="AT5574" s="23"/>
      <c r="AU5574" s="23"/>
      <c r="AV5574" s="23"/>
      <c r="AW5574" s="23"/>
      <c r="AX5574" s="23"/>
      <c r="AY5574" s="23"/>
      <c r="AZ5574" s="23"/>
      <c r="BA5574" s="23"/>
      <c r="BB5574" s="23"/>
      <c r="BC5574" s="23"/>
      <c r="BD5574" s="23"/>
      <c r="BE5574" s="23"/>
      <c r="BF5574" s="23"/>
    </row>
    <row r="5575" spans="40:58">
      <c r="AN5575" s="23"/>
      <c r="AO5575" s="23"/>
      <c r="AP5575" s="23"/>
      <c r="AQ5575" s="23"/>
      <c r="AR5575" s="23"/>
      <c r="AS5575" s="23"/>
      <c r="AT5575" s="23"/>
      <c r="AU5575" s="23"/>
      <c r="AV5575" s="23"/>
      <c r="AW5575" s="23"/>
      <c r="AX5575" s="23"/>
      <c r="AY5575" s="23"/>
      <c r="AZ5575" s="23"/>
      <c r="BA5575" s="23"/>
      <c r="BB5575" s="23"/>
      <c r="BC5575" s="23"/>
      <c r="BD5575" s="23"/>
      <c r="BE5575" s="23"/>
      <c r="BF5575" s="23"/>
    </row>
    <row r="5576" spans="40:58">
      <c r="AN5576" s="23"/>
      <c r="AO5576" s="23"/>
      <c r="AP5576" s="23"/>
      <c r="AQ5576" s="23"/>
      <c r="AR5576" s="23"/>
      <c r="AS5576" s="23"/>
      <c r="AT5576" s="23"/>
      <c r="AU5576" s="23"/>
      <c r="AV5576" s="23"/>
      <c r="AW5576" s="23"/>
      <c r="AX5576" s="23"/>
      <c r="AY5576" s="23"/>
      <c r="AZ5576" s="23"/>
      <c r="BA5576" s="23"/>
      <c r="BB5576" s="23"/>
      <c r="BC5576" s="23"/>
      <c r="BD5576" s="23"/>
      <c r="BE5576" s="23"/>
      <c r="BF5576" s="23"/>
    </row>
    <row r="5577" spans="40:58">
      <c r="AN5577" s="23"/>
      <c r="AO5577" s="23"/>
      <c r="AP5577" s="23"/>
      <c r="AQ5577" s="23"/>
      <c r="AR5577" s="23"/>
      <c r="AS5577" s="23"/>
      <c r="AT5577" s="23"/>
      <c r="AU5577" s="23"/>
      <c r="AV5577" s="23"/>
      <c r="AW5577" s="23"/>
      <c r="AX5577" s="23"/>
      <c r="AY5577" s="23"/>
      <c r="AZ5577" s="23"/>
      <c r="BA5577" s="23"/>
      <c r="BB5577" s="23"/>
      <c r="BC5577" s="23"/>
      <c r="BD5577" s="23"/>
      <c r="BE5577" s="23"/>
      <c r="BF5577" s="23"/>
    </row>
    <row r="5578" spans="40:58">
      <c r="AN5578" s="23"/>
      <c r="AO5578" s="23"/>
      <c r="AP5578" s="23"/>
      <c r="AQ5578" s="23"/>
      <c r="AR5578" s="23"/>
      <c r="AS5578" s="23"/>
      <c r="AT5578" s="23"/>
      <c r="AU5578" s="23"/>
      <c r="AV5578" s="23"/>
      <c r="AW5578" s="23"/>
      <c r="AX5578" s="23"/>
      <c r="AY5578" s="23"/>
      <c r="AZ5578" s="23"/>
      <c r="BA5578" s="23"/>
      <c r="BB5578" s="23"/>
      <c r="BC5578" s="23"/>
      <c r="BD5578" s="23"/>
      <c r="BE5578" s="23"/>
      <c r="BF5578" s="23"/>
    </row>
    <row r="5579" spans="40:58">
      <c r="AN5579" s="23"/>
      <c r="AO5579" s="23"/>
      <c r="AP5579" s="23"/>
      <c r="AQ5579" s="23"/>
      <c r="AR5579" s="23"/>
      <c r="AS5579" s="23"/>
      <c r="AT5579" s="23"/>
      <c r="AU5579" s="23"/>
      <c r="AV5579" s="23"/>
      <c r="AW5579" s="23"/>
      <c r="AX5579" s="23"/>
      <c r="AY5579" s="23"/>
      <c r="AZ5579" s="23"/>
      <c r="BA5579" s="23"/>
      <c r="BB5579" s="23"/>
      <c r="BC5579" s="23"/>
      <c r="BD5579" s="23"/>
      <c r="BE5579" s="23"/>
      <c r="BF5579" s="23"/>
    </row>
    <row r="5580" spans="40:58">
      <c r="AN5580" s="23"/>
      <c r="AO5580" s="23"/>
      <c r="AP5580" s="23"/>
      <c r="AQ5580" s="23"/>
      <c r="AR5580" s="23"/>
      <c r="AS5580" s="23"/>
      <c r="AT5580" s="23"/>
      <c r="AU5580" s="23"/>
      <c r="AV5580" s="23"/>
      <c r="AW5580" s="23"/>
      <c r="AX5580" s="23"/>
      <c r="AY5580" s="23"/>
      <c r="AZ5580" s="23"/>
      <c r="BA5580" s="23"/>
      <c r="BB5580" s="23"/>
      <c r="BC5580" s="23"/>
      <c r="BD5580" s="23"/>
      <c r="BE5580" s="23"/>
      <c r="BF5580" s="23"/>
    </row>
    <row r="5581" spans="40:58">
      <c r="AN5581" s="23"/>
      <c r="AO5581" s="23"/>
      <c r="AP5581" s="23"/>
      <c r="AQ5581" s="23"/>
      <c r="AR5581" s="23"/>
      <c r="AS5581" s="23"/>
      <c r="AT5581" s="23"/>
      <c r="AU5581" s="23"/>
      <c r="AV5581" s="23"/>
      <c r="AW5581" s="23"/>
      <c r="AX5581" s="23"/>
      <c r="AY5581" s="23"/>
      <c r="AZ5581" s="23"/>
      <c r="BA5581" s="23"/>
      <c r="BB5581" s="23"/>
      <c r="BC5581" s="23"/>
      <c r="BD5581" s="23"/>
      <c r="BE5581" s="23"/>
      <c r="BF5581" s="23"/>
    </row>
    <row r="5582" spans="40:58">
      <c r="AN5582" s="23"/>
      <c r="AO5582" s="23"/>
      <c r="AP5582" s="23"/>
      <c r="AQ5582" s="23"/>
      <c r="AR5582" s="23"/>
      <c r="AS5582" s="23"/>
      <c r="AT5582" s="23"/>
      <c r="AU5582" s="23"/>
      <c r="AV5582" s="23"/>
      <c r="AW5582" s="23"/>
      <c r="AX5582" s="23"/>
      <c r="AY5582" s="23"/>
      <c r="AZ5582" s="23"/>
      <c r="BA5582" s="23"/>
      <c r="BB5582" s="23"/>
      <c r="BC5582" s="23"/>
      <c r="BD5582" s="23"/>
      <c r="BE5582" s="23"/>
      <c r="BF5582" s="23"/>
    </row>
    <row r="5583" spans="40:58">
      <c r="AN5583" s="23"/>
      <c r="AO5583" s="23"/>
      <c r="AP5583" s="23"/>
      <c r="AQ5583" s="23"/>
      <c r="AR5583" s="23"/>
      <c r="AS5583" s="23"/>
      <c r="AT5583" s="23"/>
      <c r="AU5583" s="23"/>
      <c r="AV5583" s="23"/>
      <c r="AW5583" s="23"/>
      <c r="AX5583" s="23"/>
      <c r="AY5583" s="23"/>
      <c r="AZ5583" s="23"/>
      <c r="BA5583" s="23"/>
      <c r="BB5583" s="23"/>
      <c r="BC5583" s="23"/>
      <c r="BD5583" s="23"/>
      <c r="BE5583" s="23"/>
      <c r="BF5583" s="23"/>
    </row>
    <row r="5584" spans="40:58">
      <c r="AN5584" s="23"/>
      <c r="AO5584" s="23"/>
      <c r="AP5584" s="23"/>
      <c r="AQ5584" s="23"/>
      <c r="AR5584" s="23"/>
      <c r="AS5584" s="23"/>
      <c r="AT5584" s="23"/>
      <c r="AU5584" s="23"/>
      <c r="AV5584" s="23"/>
      <c r="AW5584" s="23"/>
      <c r="AX5584" s="23"/>
      <c r="AY5584" s="23"/>
      <c r="AZ5584" s="23"/>
      <c r="BA5584" s="23"/>
      <c r="BB5584" s="23"/>
      <c r="BC5584" s="23"/>
      <c r="BD5584" s="23"/>
      <c r="BE5584" s="23"/>
      <c r="BF5584" s="23"/>
    </row>
    <row r="5585" spans="40:58">
      <c r="AN5585" s="23"/>
      <c r="AO5585" s="23"/>
      <c r="AP5585" s="23"/>
      <c r="AQ5585" s="23"/>
      <c r="AR5585" s="23"/>
      <c r="AS5585" s="23"/>
      <c r="AT5585" s="23"/>
      <c r="AU5585" s="23"/>
      <c r="AV5585" s="23"/>
      <c r="AW5585" s="23"/>
      <c r="AX5585" s="23"/>
      <c r="AY5585" s="23"/>
      <c r="AZ5585" s="23"/>
      <c r="BA5585" s="23"/>
      <c r="BB5585" s="23"/>
      <c r="BC5585" s="23"/>
      <c r="BD5585" s="23"/>
      <c r="BE5585" s="23"/>
      <c r="BF5585" s="23"/>
    </row>
    <row r="5586" spans="40:58">
      <c r="AN5586" s="23"/>
      <c r="AO5586" s="23"/>
      <c r="AP5586" s="23"/>
      <c r="AQ5586" s="23"/>
      <c r="AR5586" s="23"/>
      <c r="AS5586" s="23"/>
      <c r="AT5586" s="23"/>
      <c r="AU5586" s="23"/>
      <c r="AV5586" s="23"/>
      <c r="AW5586" s="23"/>
      <c r="AX5586" s="23"/>
      <c r="AY5586" s="23"/>
      <c r="AZ5586" s="23"/>
      <c r="BA5586" s="23"/>
      <c r="BB5586" s="23"/>
      <c r="BC5586" s="23"/>
      <c r="BD5586" s="23"/>
      <c r="BE5586" s="23"/>
      <c r="BF5586" s="23"/>
    </row>
    <row r="5587" spans="40:58">
      <c r="AN5587" s="23"/>
      <c r="AO5587" s="23"/>
      <c r="AP5587" s="23"/>
      <c r="AQ5587" s="23"/>
      <c r="AR5587" s="23"/>
      <c r="AS5587" s="23"/>
      <c r="AT5587" s="23"/>
      <c r="AU5587" s="23"/>
      <c r="AV5587" s="23"/>
      <c r="AW5587" s="23"/>
      <c r="AX5587" s="23"/>
      <c r="AY5587" s="23"/>
      <c r="AZ5587" s="23"/>
      <c r="BA5587" s="23"/>
      <c r="BB5587" s="23"/>
      <c r="BC5587" s="23"/>
      <c r="BD5587" s="23"/>
      <c r="BE5587" s="23"/>
      <c r="BF5587" s="23"/>
    </row>
    <row r="5588" spans="40:58">
      <c r="AN5588" s="23"/>
      <c r="AO5588" s="23"/>
      <c r="AP5588" s="23"/>
      <c r="AQ5588" s="23"/>
      <c r="AR5588" s="23"/>
      <c r="AS5588" s="23"/>
      <c r="AT5588" s="23"/>
      <c r="AU5588" s="23"/>
      <c r="AV5588" s="23"/>
      <c r="AW5588" s="23"/>
      <c r="AX5588" s="23"/>
      <c r="AY5588" s="23"/>
      <c r="AZ5588" s="23"/>
      <c r="BA5588" s="23"/>
      <c r="BB5588" s="23"/>
      <c r="BC5588" s="23"/>
      <c r="BD5588" s="23"/>
      <c r="BE5588" s="23"/>
      <c r="BF5588" s="23"/>
    </row>
    <row r="5589" spans="40:58">
      <c r="AN5589" s="23"/>
      <c r="AO5589" s="23"/>
      <c r="AP5589" s="23"/>
      <c r="AQ5589" s="23"/>
      <c r="AR5589" s="23"/>
      <c r="AS5589" s="23"/>
      <c r="AT5589" s="23"/>
      <c r="AU5589" s="23"/>
      <c r="AV5589" s="23"/>
      <c r="AW5589" s="23"/>
      <c r="AX5589" s="23"/>
      <c r="AY5589" s="23"/>
      <c r="AZ5589" s="23"/>
      <c r="BA5589" s="23"/>
      <c r="BB5589" s="23"/>
      <c r="BC5589" s="23"/>
      <c r="BD5589" s="23"/>
      <c r="BE5589" s="23"/>
      <c r="BF5589" s="23"/>
    </row>
    <row r="5590" spans="40:58">
      <c r="AN5590" s="23"/>
      <c r="AO5590" s="23"/>
      <c r="AP5590" s="23"/>
      <c r="AQ5590" s="23"/>
      <c r="AR5590" s="23"/>
      <c r="AS5590" s="23"/>
      <c r="AT5590" s="23"/>
      <c r="AU5590" s="23"/>
      <c r="AV5590" s="23"/>
      <c r="AW5590" s="23"/>
      <c r="AX5590" s="23"/>
      <c r="AY5590" s="23"/>
      <c r="AZ5590" s="23"/>
      <c r="BA5590" s="23"/>
      <c r="BB5590" s="23"/>
      <c r="BC5590" s="23"/>
      <c r="BD5590" s="23"/>
      <c r="BE5590" s="23"/>
      <c r="BF5590" s="23"/>
    </row>
    <row r="5591" spans="40:58">
      <c r="AN5591" s="23"/>
      <c r="AO5591" s="23"/>
      <c r="AP5591" s="23"/>
      <c r="AQ5591" s="23"/>
      <c r="AR5591" s="23"/>
      <c r="AS5591" s="23"/>
      <c r="AT5591" s="23"/>
      <c r="AU5591" s="23"/>
      <c r="AV5591" s="23"/>
      <c r="AW5591" s="23"/>
      <c r="AX5591" s="23"/>
      <c r="AY5591" s="23"/>
      <c r="AZ5591" s="23"/>
      <c r="BA5591" s="23"/>
      <c r="BB5591" s="23"/>
      <c r="BC5591" s="23"/>
      <c r="BD5591" s="23"/>
      <c r="BE5591" s="23"/>
      <c r="BF5591" s="23"/>
    </row>
    <row r="5592" spans="40:58">
      <c r="AN5592" s="23"/>
      <c r="AO5592" s="23"/>
      <c r="AP5592" s="23"/>
      <c r="AQ5592" s="23"/>
      <c r="AR5592" s="23"/>
      <c r="AS5592" s="23"/>
      <c r="AT5592" s="23"/>
      <c r="AU5592" s="23"/>
      <c r="AV5592" s="23"/>
      <c r="AW5592" s="23"/>
      <c r="AX5592" s="23"/>
      <c r="AY5592" s="23"/>
      <c r="AZ5592" s="23"/>
      <c r="BA5592" s="23"/>
      <c r="BB5592" s="23"/>
      <c r="BC5592" s="23"/>
      <c r="BD5592" s="23"/>
      <c r="BE5592" s="23"/>
      <c r="BF5592" s="23"/>
    </row>
    <row r="5593" spans="40:58">
      <c r="AN5593" s="23"/>
      <c r="AO5593" s="23"/>
      <c r="AP5593" s="23"/>
      <c r="AQ5593" s="23"/>
      <c r="AR5593" s="23"/>
      <c r="AS5593" s="23"/>
      <c r="AT5593" s="23"/>
      <c r="AU5593" s="23"/>
      <c r="AV5593" s="23"/>
      <c r="AW5593" s="23"/>
      <c r="AX5593" s="23"/>
      <c r="AY5593" s="23"/>
      <c r="AZ5593" s="23"/>
      <c r="BA5593" s="23"/>
      <c r="BB5593" s="23"/>
      <c r="BC5593" s="23"/>
      <c r="BD5593" s="23"/>
      <c r="BE5593" s="23"/>
      <c r="BF5593" s="23"/>
    </row>
    <row r="5594" spans="40:58">
      <c r="AN5594" s="23"/>
      <c r="AO5594" s="23"/>
      <c r="AP5594" s="23"/>
      <c r="AQ5594" s="23"/>
      <c r="AR5594" s="23"/>
      <c r="AS5594" s="23"/>
      <c r="AT5594" s="23"/>
      <c r="AU5594" s="23"/>
      <c r="AV5594" s="23"/>
      <c r="AW5594" s="23"/>
      <c r="AX5594" s="23"/>
      <c r="AY5594" s="23"/>
      <c r="AZ5594" s="23"/>
      <c r="BA5594" s="23"/>
      <c r="BB5594" s="23"/>
      <c r="BC5594" s="23"/>
      <c r="BD5594" s="23"/>
      <c r="BE5594" s="23"/>
      <c r="BF5594" s="23"/>
    </row>
    <row r="5595" spans="40:58">
      <c r="AN5595" s="23"/>
      <c r="AO5595" s="23"/>
      <c r="AP5595" s="23"/>
      <c r="AQ5595" s="23"/>
      <c r="AR5595" s="23"/>
      <c r="AS5595" s="23"/>
      <c r="AT5595" s="23"/>
      <c r="AU5595" s="23"/>
      <c r="AV5595" s="23"/>
      <c r="AW5595" s="23"/>
      <c r="AX5595" s="23"/>
      <c r="AY5595" s="23"/>
      <c r="AZ5595" s="23"/>
      <c r="BA5595" s="23"/>
      <c r="BB5595" s="23"/>
      <c r="BC5595" s="23"/>
      <c r="BD5595" s="23"/>
      <c r="BE5595" s="23"/>
      <c r="BF5595" s="23"/>
    </row>
    <row r="5596" spans="40:58">
      <c r="AN5596" s="23"/>
      <c r="AO5596" s="23"/>
      <c r="AP5596" s="23"/>
      <c r="AQ5596" s="23"/>
      <c r="AR5596" s="23"/>
      <c r="AS5596" s="23"/>
      <c r="AT5596" s="23"/>
      <c r="AU5596" s="23"/>
      <c r="AV5596" s="23"/>
      <c r="AW5596" s="23"/>
      <c r="AX5596" s="23"/>
      <c r="AY5596" s="23"/>
      <c r="AZ5596" s="23"/>
      <c r="BA5596" s="23"/>
      <c r="BB5596" s="23"/>
      <c r="BC5596" s="23"/>
      <c r="BD5596" s="23"/>
      <c r="BE5596" s="23"/>
      <c r="BF5596" s="23"/>
    </row>
    <row r="5597" spans="40:58">
      <c r="AN5597" s="23"/>
      <c r="AO5597" s="23"/>
      <c r="AP5597" s="23"/>
      <c r="AQ5597" s="23"/>
      <c r="AR5597" s="23"/>
      <c r="AS5597" s="23"/>
      <c r="AT5597" s="23"/>
      <c r="AU5597" s="23"/>
      <c r="AV5597" s="23"/>
      <c r="AW5597" s="23"/>
      <c r="AX5597" s="23"/>
      <c r="AY5597" s="23"/>
      <c r="AZ5597" s="23"/>
      <c r="BA5597" s="23"/>
      <c r="BB5597" s="23"/>
      <c r="BC5597" s="23"/>
      <c r="BD5597" s="23"/>
      <c r="BE5597" s="23"/>
      <c r="BF5597" s="23"/>
    </row>
    <row r="5598" spans="40:58">
      <c r="AN5598" s="23"/>
      <c r="AO5598" s="23"/>
      <c r="AP5598" s="23"/>
      <c r="AQ5598" s="23"/>
      <c r="AR5598" s="23"/>
      <c r="AS5598" s="23"/>
      <c r="AT5598" s="23"/>
      <c r="AU5598" s="23"/>
      <c r="AV5598" s="23"/>
      <c r="AW5598" s="23"/>
      <c r="AX5598" s="23"/>
      <c r="AY5598" s="23"/>
      <c r="AZ5598" s="23"/>
      <c r="BA5598" s="23"/>
      <c r="BB5598" s="23"/>
      <c r="BC5598" s="23"/>
      <c r="BD5598" s="23"/>
      <c r="BE5598" s="23"/>
      <c r="BF5598" s="23"/>
    </row>
    <row r="5599" spans="40:58">
      <c r="AN5599" s="23"/>
      <c r="AO5599" s="23"/>
      <c r="AP5599" s="23"/>
      <c r="AQ5599" s="23"/>
      <c r="AR5599" s="23"/>
      <c r="AS5599" s="23"/>
      <c r="AT5599" s="23"/>
      <c r="AU5599" s="23"/>
      <c r="AV5599" s="23"/>
      <c r="AW5599" s="23"/>
      <c r="AX5599" s="23"/>
      <c r="AY5599" s="23"/>
      <c r="AZ5599" s="23"/>
      <c r="BA5599" s="23"/>
      <c r="BB5599" s="23"/>
      <c r="BC5599" s="23"/>
      <c r="BD5599" s="23"/>
      <c r="BE5599" s="23"/>
      <c r="BF5599" s="23"/>
    </row>
    <row r="5600" spans="40:58">
      <c r="AN5600" s="23"/>
      <c r="AO5600" s="23"/>
      <c r="AP5600" s="23"/>
      <c r="AQ5600" s="23"/>
      <c r="AR5600" s="23"/>
      <c r="AS5600" s="23"/>
      <c r="AT5600" s="23"/>
      <c r="AU5600" s="23"/>
      <c r="AV5600" s="23"/>
      <c r="AW5600" s="23"/>
      <c r="AX5600" s="23"/>
      <c r="AY5600" s="23"/>
      <c r="AZ5600" s="23"/>
      <c r="BA5600" s="23"/>
      <c r="BB5600" s="23"/>
      <c r="BC5600" s="23"/>
      <c r="BD5600" s="23"/>
      <c r="BE5600" s="23"/>
      <c r="BF5600" s="23"/>
    </row>
    <row r="5601" spans="40:58">
      <c r="AN5601" s="23"/>
      <c r="AO5601" s="23"/>
      <c r="AP5601" s="23"/>
      <c r="AQ5601" s="23"/>
      <c r="AR5601" s="23"/>
      <c r="AS5601" s="23"/>
      <c r="AT5601" s="23"/>
      <c r="AU5601" s="23"/>
      <c r="AV5601" s="23"/>
      <c r="AW5601" s="23"/>
      <c r="AX5601" s="23"/>
      <c r="AY5601" s="23"/>
      <c r="AZ5601" s="23"/>
      <c r="BA5601" s="23"/>
      <c r="BB5601" s="23"/>
      <c r="BC5601" s="23"/>
      <c r="BD5601" s="23"/>
      <c r="BE5601" s="23"/>
      <c r="BF5601" s="23"/>
    </row>
    <row r="5602" spans="40:58">
      <c r="AN5602" s="23"/>
      <c r="AO5602" s="23"/>
      <c r="AP5602" s="23"/>
      <c r="AQ5602" s="23"/>
      <c r="AR5602" s="23"/>
      <c r="AS5602" s="23"/>
      <c r="AT5602" s="23"/>
      <c r="AU5602" s="23"/>
      <c r="AV5602" s="23"/>
      <c r="AW5602" s="23"/>
      <c r="AX5602" s="23"/>
      <c r="AY5602" s="23"/>
      <c r="AZ5602" s="23"/>
      <c r="BA5602" s="23"/>
      <c r="BB5602" s="23"/>
      <c r="BC5602" s="23"/>
      <c r="BD5602" s="23"/>
      <c r="BE5602" s="23"/>
      <c r="BF5602" s="23"/>
    </row>
    <row r="5603" spans="40:58">
      <c r="AN5603" s="23"/>
      <c r="AO5603" s="23"/>
      <c r="AP5603" s="23"/>
      <c r="AQ5603" s="23"/>
      <c r="AR5603" s="23"/>
      <c r="AS5603" s="23"/>
      <c r="AT5603" s="23"/>
      <c r="AU5603" s="23"/>
      <c r="AV5603" s="23"/>
      <c r="AW5603" s="23"/>
      <c r="AX5603" s="23"/>
      <c r="AY5603" s="23"/>
      <c r="AZ5603" s="23"/>
      <c r="BA5603" s="23"/>
      <c r="BB5603" s="23"/>
      <c r="BC5603" s="23"/>
      <c r="BD5603" s="23"/>
      <c r="BE5603" s="23"/>
      <c r="BF5603" s="23"/>
    </row>
    <row r="5604" spans="40:58">
      <c r="AN5604" s="23"/>
      <c r="AO5604" s="23"/>
      <c r="AP5604" s="23"/>
      <c r="AQ5604" s="23"/>
      <c r="AR5604" s="23"/>
      <c r="AS5604" s="23"/>
      <c r="AT5604" s="23"/>
      <c r="AU5604" s="23"/>
      <c r="AV5604" s="23"/>
      <c r="AW5604" s="23"/>
      <c r="AX5604" s="23"/>
      <c r="AY5604" s="23"/>
      <c r="AZ5604" s="23"/>
      <c r="BA5604" s="23"/>
      <c r="BB5604" s="23"/>
      <c r="BC5604" s="23"/>
      <c r="BD5604" s="23"/>
      <c r="BE5604" s="23"/>
      <c r="BF5604" s="23"/>
    </row>
    <row r="5605" spans="40:58">
      <c r="AN5605" s="23"/>
      <c r="AO5605" s="23"/>
      <c r="AP5605" s="23"/>
      <c r="AQ5605" s="23"/>
      <c r="AR5605" s="23"/>
      <c r="AS5605" s="23"/>
      <c r="AT5605" s="23"/>
      <c r="AU5605" s="23"/>
      <c r="AV5605" s="23"/>
      <c r="AW5605" s="23"/>
      <c r="AX5605" s="23"/>
      <c r="AY5605" s="23"/>
      <c r="AZ5605" s="23"/>
      <c r="BA5605" s="23"/>
      <c r="BB5605" s="23"/>
      <c r="BC5605" s="23"/>
      <c r="BD5605" s="23"/>
      <c r="BE5605" s="23"/>
      <c r="BF5605" s="23"/>
    </row>
    <row r="5606" spans="40:58">
      <c r="AN5606" s="23"/>
      <c r="AO5606" s="23"/>
      <c r="AP5606" s="23"/>
      <c r="AQ5606" s="23"/>
      <c r="AR5606" s="23"/>
      <c r="AS5606" s="23"/>
      <c r="AT5606" s="23"/>
      <c r="AU5606" s="23"/>
      <c r="AV5606" s="23"/>
      <c r="AW5606" s="23"/>
      <c r="AX5606" s="23"/>
      <c r="AY5606" s="23"/>
      <c r="AZ5606" s="23"/>
      <c r="BA5606" s="23"/>
      <c r="BB5606" s="23"/>
      <c r="BC5606" s="23"/>
      <c r="BD5606" s="23"/>
      <c r="BE5606" s="23"/>
      <c r="BF5606" s="23"/>
    </row>
    <row r="5607" spans="40:58">
      <c r="AN5607" s="23"/>
      <c r="AO5607" s="23"/>
      <c r="AP5607" s="23"/>
      <c r="AQ5607" s="23"/>
      <c r="AR5607" s="23"/>
      <c r="AS5607" s="23"/>
      <c r="AT5607" s="23"/>
      <c r="AU5607" s="23"/>
      <c r="AV5607" s="23"/>
      <c r="AW5607" s="23"/>
      <c r="AX5607" s="23"/>
      <c r="AY5607" s="23"/>
      <c r="AZ5607" s="23"/>
      <c r="BA5607" s="23"/>
      <c r="BB5607" s="23"/>
      <c r="BC5607" s="23"/>
      <c r="BD5607" s="23"/>
      <c r="BE5607" s="23"/>
      <c r="BF5607" s="23"/>
    </row>
    <row r="5608" spans="40:58">
      <c r="AN5608" s="23"/>
      <c r="AO5608" s="23"/>
      <c r="AP5608" s="23"/>
      <c r="AQ5608" s="23"/>
      <c r="AR5608" s="23"/>
      <c r="AS5608" s="23"/>
      <c r="AT5608" s="23"/>
      <c r="AU5608" s="23"/>
      <c r="AV5608" s="23"/>
      <c r="AW5608" s="23"/>
      <c r="AX5608" s="23"/>
      <c r="AY5608" s="23"/>
      <c r="AZ5608" s="23"/>
      <c r="BA5608" s="23"/>
      <c r="BB5608" s="23"/>
      <c r="BC5608" s="23"/>
      <c r="BD5608" s="23"/>
      <c r="BE5608" s="23"/>
      <c r="BF5608" s="23"/>
    </row>
    <row r="5609" spans="40:58">
      <c r="AN5609" s="23"/>
      <c r="AO5609" s="23"/>
      <c r="AP5609" s="23"/>
      <c r="AQ5609" s="23"/>
      <c r="AR5609" s="23"/>
      <c r="AS5609" s="23"/>
      <c r="AT5609" s="23"/>
      <c r="AU5609" s="23"/>
      <c r="AV5609" s="23"/>
      <c r="AW5609" s="23"/>
      <c r="AX5609" s="23"/>
      <c r="AY5609" s="23"/>
      <c r="AZ5609" s="23"/>
      <c r="BA5609" s="23"/>
      <c r="BB5609" s="23"/>
      <c r="BC5609" s="23"/>
      <c r="BD5609" s="23"/>
      <c r="BE5609" s="23"/>
      <c r="BF5609" s="23"/>
    </row>
    <row r="5610" spans="40:58">
      <c r="AN5610" s="23"/>
      <c r="AO5610" s="23"/>
      <c r="AP5610" s="23"/>
      <c r="AQ5610" s="23"/>
      <c r="AR5610" s="23"/>
      <c r="AS5610" s="23"/>
      <c r="AT5610" s="23"/>
      <c r="AU5610" s="23"/>
      <c r="AV5610" s="23"/>
      <c r="AW5610" s="23"/>
      <c r="AX5610" s="23"/>
      <c r="AY5610" s="23"/>
      <c r="AZ5610" s="23"/>
      <c r="BA5610" s="23"/>
      <c r="BB5610" s="23"/>
      <c r="BC5610" s="23"/>
      <c r="BD5610" s="23"/>
      <c r="BE5610" s="23"/>
      <c r="BF5610" s="23"/>
    </row>
    <row r="5611" spans="40:58">
      <c r="AN5611" s="23"/>
      <c r="AO5611" s="23"/>
      <c r="AP5611" s="23"/>
      <c r="AQ5611" s="23"/>
      <c r="AR5611" s="23"/>
      <c r="AS5611" s="23"/>
      <c r="AT5611" s="23"/>
      <c r="AU5611" s="23"/>
      <c r="AV5611" s="23"/>
      <c r="AW5611" s="23"/>
      <c r="AX5611" s="23"/>
      <c r="AY5611" s="23"/>
      <c r="AZ5611" s="23"/>
      <c r="BA5611" s="23"/>
      <c r="BB5611" s="23"/>
      <c r="BC5611" s="23"/>
      <c r="BD5611" s="23"/>
      <c r="BE5611" s="23"/>
      <c r="BF5611" s="23"/>
    </row>
    <row r="5612" spans="40:58">
      <c r="AN5612" s="23"/>
      <c r="AO5612" s="23"/>
      <c r="AP5612" s="23"/>
      <c r="AQ5612" s="23"/>
      <c r="AR5612" s="23"/>
      <c r="AS5612" s="23"/>
      <c r="AT5612" s="23"/>
      <c r="AU5612" s="23"/>
      <c r="AV5612" s="23"/>
      <c r="AW5612" s="23"/>
      <c r="AX5612" s="23"/>
      <c r="AY5612" s="23"/>
      <c r="AZ5612" s="23"/>
      <c r="BA5612" s="23"/>
      <c r="BB5612" s="23"/>
      <c r="BC5612" s="23"/>
      <c r="BD5612" s="23"/>
      <c r="BE5612" s="23"/>
      <c r="BF5612" s="23"/>
    </row>
    <row r="5613" spans="40:58">
      <c r="AN5613" s="23"/>
      <c r="AO5613" s="23"/>
      <c r="AP5613" s="23"/>
      <c r="AQ5613" s="23"/>
      <c r="AR5613" s="23"/>
      <c r="AS5613" s="23"/>
      <c r="AT5613" s="23"/>
      <c r="AU5613" s="23"/>
      <c r="AV5613" s="23"/>
      <c r="AW5613" s="23"/>
      <c r="AX5613" s="23"/>
      <c r="AY5613" s="23"/>
      <c r="AZ5613" s="23"/>
      <c r="BA5613" s="23"/>
      <c r="BB5613" s="23"/>
      <c r="BC5613" s="23"/>
      <c r="BD5613" s="23"/>
      <c r="BE5613" s="23"/>
      <c r="BF5613" s="23"/>
    </row>
    <row r="5614" spans="40:58">
      <c r="AN5614" s="23"/>
      <c r="AO5614" s="23"/>
      <c r="AP5614" s="23"/>
      <c r="AQ5614" s="23"/>
      <c r="AR5614" s="23"/>
      <c r="AS5614" s="23"/>
      <c r="AT5614" s="23"/>
      <c r="AU5614" s="23"/>
      <c r="AV5614" s="23"/>
      <c r="AW5614" s="23"/>
      <c r="AX5614" s="23"/>
      <c r="AY5614" s="23"/>
      <c r="AZ5614" s="23"/>
      <c r="BA5614" s="23"/>
      <c r="BB5614" s="23"/>
      <c r="BC5614" s="23"/>
      <c r="BD5614" s="23"/>
      <c r="BE5614" s="23"/>
      <c r="BF5614" s="23"/>
    </row>
    <row r="5615" spans="40:58">
      <c r="AN5615" s="23"/>
      <c r="AO5615" s="23"/>
      <c r="AP5615" s="23"/>
      <c r="AQ5615" s="23"/>
      <c r="AR5615" s="23"/>
      <c r="AS5615" s="23"/>
      <c r="AT5615" s="23"/>
      <c r="AU5615" s="23"/>
      <c r="AV5615" s="23"/>
      <c r="AW5615" s="23"/>
      <c r="AX5615" s="23"/>
      <c r="AY5615" s="23"/>
      <c r="AZ5615" s="23"/>
      <c r="BA5615" s="23"/>
      <c r="BB5615" s="23"/>
      <c r="BC5615" s="23"/>
      <c r="BD5615" s="23"/>
      <c r="BE5615" s="23"/>
      <c r="BF5615" s="23"/>
    </row>
    <row r="5616" spans="40:58">
      <c r="AN5616" s="23"/>
      <c r="AO5616" s="23"/>
      <c r="AP5616" s="23"/>
      <c r="AQ5616" s="23"/>
      <c r="AR5616" s="23"/>
      <c r="AS5616" s="23"/>
      <c r="AT5616" s="23"/>
      <c r="AU5616" s="23"/>
      <c r="AV5616" s="23"/>
      <c r="AW5616" s="23"/>
      <c r="AX5616" s="23"/>
      <c r="AY5616" s="23"/>
      <c r="AZ5616" s="23"/>
      <c r="BA5616" s="23"/>
      <c r="BB5616" s="23"/>
      <c r="BC5616" s="23"/>
      <c r="BD5616" s="23"/>
      <c r="BE5616" s="23"/>
      <c r="BF5616" s="23"/>
    </row>
    <row r="5617" spans="40:58">
      <c r="AN5617" s="23"/>
      <c r="AO5617" s="23"/>
      <c r="AP5617" s="23"/>
      <c r="AQ5617" s="23"/>
      <c r="AR5617" s="23"/>
      <c r="AS5617" s="23"/>
      <c r="AT5617" s="23"/>
      <c r="AU5617" s="23"/>
      <c r="AV5617" s="23"/>
      <c r="AW5617" s="23"/>
      <c r="AX5617" s="23"/>
      <c r="AY5617" s="23"/>
      <c r="AZ5617" s="23"/>
      <c r="BA5617" s="23"/>
      <c r="BB5617" s="23"/>
      <c r="BC5617" s="23"/>
      <c r="BD5617" s="23"/>
      <c r="BE5617" s="23"/>
      <c r="BF5617" s="23"/>
    </row>
    <row r="5618" spans="40:58">
      <c r="AN5618" s="23"/>
      <c r="AO5618" s="23"/>
      <c r="AP5618" s="23"/>
      <c r="AQ5618" s="23"/>
      <c r="AR5618" s="23"/>
      <c r="AS5618" s="23"/>
      <c r="AT5618" s="23"/>
      <c r="AU5618" s="23"/>
      <c r="AV5618" s="23"/>
      <c r="AW5618" s="23"/>
      <c r="AX5618" s="23"/>
      <c r="AY5618" s="23"/>
      <c r="AZ5618" s="23"/>
      <c r="BA5618" s="23"/>
      <c r="BB5618" s="23"/>
      <c r="BC5618" s="23"/>
      <c r="BD5618" s="23"/>
      <c r="BE5618" s="23"/>
      <c r="BF5618" s="23"/>
    </row>
    <row r="5619" spans="40:58">
      <c r="AN5619" s="23"/>
      <c r="AO5619" s="23"/>
      <c r="AP5619" s="23"/>
      <c r="AQ5619" s="23"/>
      <c r="AR5619" s="23"/>
      <c r="AS5619" s="23"/>
      <c r="AT5619" s="23"/>
      <c r="AU5619" s="23"/>
      <c r="AV5619" s="23"/>
      <c r="AW5619" s="23"/>
      <c r="AX5619" s="23"/>
      <c r="AY5619" s="23"/>
      <c r="AZ5619" s="23"/>
      <c r="BA5619" s="23"/>
      <c r="BB5619" s="23"/>
      <c r="BC5619" s="23"/>
      <c r="BD5619" s="23"/>
      <c r="BE5619" s="23"/>
      <c r="BF5619" s="23"/>
    </row>
    <row r="5620" spans="40:58">
      <c r="AN5620" s="23"/>
      <c r="AO5620" s="23"/>
      <c r="AP5620" s="23"/>
      <c r="AQ5620" s="23"/>
      <c r="AR5620" s="23"/>
      <c r="AS5620" s="23"/>
      <c r="AT5620" s="23"/>
      <c r="AU5620" s="23"/>
      <c r="AV5620" s="23"/>
      <c r="AW5620" s="23"/>
      <c r="AX5620" s="23"/>
      <c r="AY5620" s="23"/>
      <c r="AZ5620" s="23"/>
      <c r="BA5620" s="23"/>
      <c r="BB5620" s="23"/>
      <c r="BC5620" s="23"/>
      <c r="BD5620" s="23"/>
      <c r="BE5620" s="23"/>
      <c r="BF5620" s="23"/>
    </row>
    <row r="5621" spans="40:58">
      <c r="AN5621" s="23"/>
      <c r="AO5621" s="23"/>
      <c r="AP5621" s="23"/>
      <c r="AQ5621" s="23"/>
      <c r="AR5621" s="23"/>
      <c r="AS5621" s="23"/>
      <c r="AT5621" s="23"/>
      <c r="AU5621" s="23"/>
      <c r="AV5621" s="23"/>
      <c r="AW5621" s="23"/>
      <c r="AX5621" s="23"/>
      <c r="AY5621" s="23"/>
      <c r="AZ5621" s="23"/>
      <c r="BA5621" s="23"/>
      <c r="BB5621" s="23"/>
      <c r="BC5621" s="23"/>
      <c r="BD5621" s="23"/>
      <c r="BE5621" s="23"/>
      <c r="BF5621" s="23"/>
    </row>
    <row r="5622" spans="40:58">
      <c r="AN5622" s="23"/>
      <c r="AO5622" s="23"/>
      <c r="AP5622" s="23"/>
      <c r="AQ5622" s="23"/>
      <c r="AR5622" s="23"/>
      <c r="AS5622" s="23"/>
      <c r="AT5622" s="23"/>
      <c r="AU5622" s="23"/>
      <c r="AV5622" s="23"/>
      <c r="AW5622" s="23"/>
      <c r="AX5622" s="23"/>
      <c r="AY5622" s="23"/>
      <c r="AZ5622" s="23"/>
      <c r="BA5622" s="23"/>
      <c r="BB5622" s="23"/>
      <c r="BC5622" s="23"/>
      <c r="BD5622" s="23"/>
      <c r="BE5622" s="23"/>
      <c r="BF5622" s="23"/>
    </row>
    <row r="5623" spans="40:58">
      <c r="AN5623" s="23"/>
      <c r="AO5623" s="23"/>
      <c r="AP5623" s="23"/>
      <c r="AQ5623" s="23"/>
      <c r="AR5623" s="23"/>
      <c r="AS5623" s="23"/>
      <c r="AT5623" s="23"/>
      <c r="AU5623" s="23"/>
      <c r="AV5623" s="23"/>
      <c r="AW5623" s="23"/>
      <c r="AX5623" s="23"/>
      <c r="AY5623" s="23"/>
      <c r="AZ5623" s="23"/>
      <c r="BA5623" s="23"/>
      <c r="BB5623" s="23"/>
      <c r="BC5623" s="23"/>
      <c r="BD5623" s="23"/>
      <c r="BE5623" s="23"/>
      <c r="BF5623" s="23"/>
    </row>
    <row r="5624" spans="40:58">
      <c r="AN5624" s="23"/>
      <c r="AO5624" s="23"/>
      <c r="AP5624" s="23"/>
      <c r="AQ5624" s="23"/>
      <c r="AR5624" s="23"/>
      <c r="AS5624" s="23"/>
      <c r="AT5624" s="23"/>
      <c r="AU5624" s="23"/>
      <c r="AV5624" s="23"/>
      <c r="AW5624" s="23"/>
      <c r="AX5624" s="23"/>
      <c r="AY5624" s="23"/>
      <c r="AZ5624" s="23"/>
      <c r="BA5624" s="23"/>
      <c r="BB5624" s="23"/>
      <c r="BC5624" s="23"/>
      <c r="BD5624" s="23"/>
      <c r="BE5624" s="23"/>
      <c r="BF5624" s="23"/>
    </row>
    <row r="5625" spans="40:58">
      <c r="AN5625" s="23"/>
      <c r="AO5625" s="23"/>
      <c r="AP5625" s="23"/>
      <c r="AQ5625" s="23"/>
      <c r="AR5625" s="23"/>
      <c r="AS5625" s="23"/>
      <c r="AT5625" s="23"/>
      <c r="AU5625" s="23"/>
      <c r="AV5625" s="23"/>
      <c r="AW5625" s="23"/>
      <c r="AX5625" s="23"/>
      <c r="AY5625" s="23"/>
      <c r="AZ5625" s="23"/>
      <c r="BA5625" s="23"/>
      <c r="BB5625" s="23"/>
      <c r="BC5625" s="23"/>
      <c r="BD5625" s="23"/>
      <c r="BE5625" s="23"/>
      <c r="BF5625" s="23"/>
    </row>
    <row r="5626" spans="40:58">
      <c r="AN5626" s="23"/>
      <c r="AO5626" s="23"/>
      <c r="AP5626" s="23"/>
      <c r="AQ5626" s="23"/>
      <c r="AR5626" s="23"/>
      <c r="AS5626" s="23"/>
      <c r="AT5626" s="23"/>
      <c r="AU5626" s="23"/>
      <c r="AV5626" s="23"/>
      <c r="AW5626" s="23"/>
      <c r="AX5626" s="23"/>
      <c r="AY5626" s="23"/>
      <c r="AZ5626" s="23"/>
      <c r="BA5626" s="23"/>
      <c r="BB5626" s="23"/>
      <c r="BC5626" s="23"/>
      <c r="BD5626" s="23"/>
      <c r="BE5626" s="23"/>
      <c r="BF5626" s="23"/>
    </row>
    <row r="5627" spans="40:58">
      <c r="AN5627" s="23"/>
      <c r="AO5627" s="23"/>
      <c r="AP5627" s="23"/>
      <c r="AQ5627" s="23"/>
      <c r="AR5627" s="23"/>
      <c r="AS5627" s="23"/>
      <c r="AT5627" s="23"/>
      <c r="AU5627" s="23"/>
      <c r="AV5627" s="23"/>
      <c r="AW5627" s="23"/>
      <c r="AX5627" s="23"/>
      <c r="AY5627" s="23"/>
      <c r="AZ5627" s="23"/>
      <c r="BA5627" s="23"/>
      <c r="BB5627" s="23"/>
      <c r="BC5627" s="23"/>
      <c r="BD5627" s="23"/>
      <c r="BE5627" s="23"/>
      <c r="BF5627" s="23"/>
    </row>
    <row r="5628" spans="40:58">
      <c r="AN5628" s="23"/>
      <c r="AO5628" s="23"/>
      <c r="AP5628" s="23"/>
      <c r="AQ5628" s="23"/>
      <c r="AR5628" s="23"/>
      <c r="AS5628" s="23"/>
      <c r="AT5628" s="23"/>
      <c r="AU5628" s="23"/>
      <c r="AV5628" s="23"/>
      <c r="AW5628" s="23"/>
      <c r="AX5628" s="23"/>
      <c r="AY5628" s="23"/>
      <c r="AZ5628" s="23"/>
      <c r="BA5628" s="23"/>
      <c r="BB5628" s="23"/>
      <c r="BC5628" s="23"/>
      <c r="BD5628" s="23"/>
      <c r="BE5628" s="23"/>
      <c r="BF5628" s="23"/>
    </row>
    <row r="5629" spans="40:58">
      <c r="AN5629" s="23"/>
      <c r="AO5629" s="23"/>
      <c r="AP5629" s="23"/>
      <c r="AQ5629" s="23"/>
      <c r="AR5629" s="23"/>
      <c r="AS5629" s="23"/>
      <c r="AT5629" s="23"/>
      <c r="AU5629" s="23"/>
      <c r="AV5629" s="23"/>
      <c r="AW5629" s="23"/>
      <c r="AX5629" s="23"/>
      <c r="AY5629" s="23"/>
      <c r="AZ5629" s="23"/>
      <c r="BA5629" s="23"/>
      <c r="BB5629" s="23"/>
      <c r="BC5629" s="23"/>
      <c r="BD5629" s="23"/>
      <c r="BE5629" s="23"/>
      <c r="BF5629" s="23"/>
    </row>
    <row r="5630" spans="40:58">
      <c r="AN5630" s="23"/>
      <c r="AO5630" s="23"/>
      <c r="AP5630" s="23"/>
      <c r="AQ5630" s="23"/>
      <c r="AR5630" s="23"/>
      <c r="AS5630" s="23"/>
      <c r="AT5630" s="23"/>
      <c r="AU5630" s="23"/>
      <c r="AV5630" s="23"/>
      <c r="AW5630" s="23"/>
      <c r="AX5630" s="23"/>
      <c r="AY5630" s="23"/>
      <c r="AZ5630" s="23"/>
      <c r="BA5630" s="23"/>
      <c r="BB5630" s="23"/>
      <c r="BC5630" s="23"/>
      <c r="BD5630" s="23"/>
      <c r="BE5630" s="23"/>
      <c r="BF5630" s="23"/>
    </row>
    <row r="5631" spans="40:58">
      <c r="AN5631" s="23"/>
      <c r="AO5631" s="23"/>
      <c r="AP5631" s="23"/>
      <c r="AQ5631" s="23"/>
      <c r="AR5631" s="23"/>
      <c r="AS5631" s="23"/>
      <c r="AT5631" s="23"/>
      <c r="AU5631" s="23"/>
      <c r="AV5631" s="23"/>
      <c r="AW5631" s="23"/>
      <c r="AX5631" s="23"/>
      <c r="AY5631" s="23"/>
      <c r="AZ5631" s="23"/>
      <c r="BA5631" s="23"/>
      <c r="BB5631" s="23"/>
      <c r="BC5631" s="23"/>
      <c r="BD5631" s="23"/>
      <c r="BE5631" s="23"/>
      <c r="BF5631" s="23"/>
    </row>
    <row r="5632" spans="40:58">
      <c r="AN5632" s="23"/>
      <c r="AO5632" s="23"/>
      <c r="AP5632" s="23"/>
      <c r="AQ5632" s="23"/>
      <c r="AR5632" s="23"/>
      <c r="AS5632" s="23"/>
      <c r="AT5632" s="23"/>
      <c r="AU5632" s="23"/>
      <c r="AV5632" s="23"/>
      <c r="AW5632" s="23"/>
      <c r="AX5632" s="23"/>
      <c r="AY5632" s="23"/>
      <c r="AZ5632" s="23"/>
      <c r="BA5632" s="23"/>
      <c r="BB5632" s="23"/>
      <c r="BC5632" s="23"/>
      <c r="BD5632" s="23"/>
      <c r="BE5632" s="23"/>
      <c r="BF5632" s="23"/>
    </row>
    <row r="5633" spans="40:58">
      <c r="AN5633" s="23"/>
      <c r="AO5633" s="23"/>
      <c r="AP5633" s="23"/>
      <c r="AQ5633" s="23"/>
      <c r="AR5633" s="23"/>
      <c r="AS5633" s="23"/>
      <c r="AT5633" s="23"/>
      <c r="AU5633" s="23"/>
      <c r="AV5633" s="23"/>
      <c r="AW5633" s="23"/>
      <c r="AX5633" s="23"/>
      <c r="AY5633" s="23"/>
      <c r="AZ5633" s="23"/>
      <c r="BA5633" s="23"/>
      <c r="BB5633" s="23"/>
      <c r="BC5633" s="23"/>
      <c r="BD5633" s="23"/>
      <c r="BE5633" s="23"/>
      <c r="BF5633" s="23"/>
    </row>
    <row r="5634" spans="40:58">
      <c r="AN5634" s="23"/>
      <c r="AO5634" s="23"/>
      <c r="AP5634" s="23"/>
      <c r="AQ5634" s="23"/>
      <c r="AR5634" s="23"/>
      <c r="AS5634" s="23"/>
      <c r="AT5634" s="23"/>
      <c r="AU5634" s="23"/>
      <c r="AV5634" s="23"/>
      <c r="AW5634" s="23"/>
      <c r="AX5634" s="23"/>
      <c r="AY5634" s="23"/>
      <c r="AZ5634" s="23"/>
      <c r="BA5634" s="23"/>
      <c r="BB5634" s="23"/>
      <c r="BC5634" s="23"/>
      <c r="BD5634" s="23"/>
      <c r="BE5634" s="23"/>
      <c r="BF5634" s="23"/>
    </row>
    <row r="5635" spans="40:58">
      <c r="AN5635" s="23"/>
      <c r="AO5635" s="23"/>
      <c r="AP5635" s="23"/>
      <c r="AQ5635" s="23"/>
      <c r="AR5635" s="23"/>
      <c r="AS5635" s="23"/>
      <c r="AT5635" s="23"/>
      <c r="AU5635" s="23"/>
      <c r="AV5635" s="23"/>
      <c r="AW5635" s="23"/>
      <c r="AX5635" s="23"/>
      <c r="AY5635" s="23"/>
      <c r="AZ5635" s="23"/>
      <c r="BA5635" s="23"/>
      <c r="BB5635" s="23"/>
      <c r="BC5635" s="23"/>
      <c r="BD5635" s="23"/>
      <c r="BE5635" s="23"/>
      <c r="BF5635" s="23"/>
    </row>
    <row r="5636" spans="40:58">
      <c r="AN5636" s="23"/>
      <c r="AO5636" s="23"/>
      <c r="AP5636" s="23"/>
      <c r="AQ5636" s="23"/>
      <c r="AR5636" s="23"/>
      <c r="AS5636" s="23"/>
      <c r="AT5636" s="23"/>
      <c r="AU5636" s="23"/>
      <c r="AV5636" s="23"/>
      <c r="AW5636" s="23"/>
      <c r="AX5636" s="23"/>
      <c r="AY5636" s="23"/>
      <c r="AZ5636" s="23"/>
      <c r="BA5636" s="23"/>
      <c r="BB5636" s="23"/>
      <c r="BC5636" s="23"/>
      <c r="BD5636" s="23"/>
      <c r="BE5636" s="23"/>
      <c r="BF5636" s="23"/>
    </row>
    <row r="5637" spans="40:58">
      <c r="AN5637" s="23"/>
      <c r="AO5637" s="23"/>
      <c r="AP5637" s="23"/>
      <c r="AQ5637" s="23"/>
      <c r="AR5637" s="23"/>
      <c r="AS5637" s="23"/>
      <c r="AT5637" s="23"/>
      <c r="AU5637" s="23"/>
      <c r="AV5637" s="23"/>
      <c r="AW5637" s="23"/>
      <c r="AX5637" s="23"/>
      <c r="AY5637" s="23"/>
      <c r="AZ5637" s="23"/>
      <c r="BA5637" s="23"/>
      <c r="BB5637" s="23"/>
      <c r="BC5637" s="23"/>
      <c r="BD5637" s="23"/>
      <c r="BE5637" s="23"/>
      <c r="BF5637" s="23"/>
    </row>
    <row r="5638" spans="40:58">
      <c r="AN5638" s="23"/>
      <c r="AO5638" s="23"/>
      <c r="AP5638" s="23"/>
      <c r="AQ5638" s="23"/>
      <c r="AR5638" s="23"/>
      <c r="AS5638" s="23"/>
      <c r="AT5638" s="23"/>
      <c r="AU5638" s="23"/>
      <c r="AV5638" s="23"/>
      <c r="AW5638" s="23"/>
      <c r="AX5638" s="23"/>
      <c r="AY5638" s="23"/>
      <c r="AZ5638" s="23"/>
      <c r="BA5638" s="23"/>
      <c r="BB5638" s="23"/>
      <c r="BC5638" s="23"/>
      <c r="BD5638" s="23"/>
      <c r="BE5638" s="23"/>
      <c r="BF5638" s="23"/>
    </row>
    <row r="5639" spans="40:58">
      <c r="AN5639" s="23"/>
      <c r="AO5639" s="23"/>
      <c r="AP5639" s="23"/>
      <c r="AQ5639" s="23"/>
      <c r="AR5639" s="23"/>
      <c r="AS5639" s="23"/>
      <c r="AT5639" s="23"/>
      <c r="AU5639" s="23"/>
      <c r="AV5639" s="23"/>
      <c r="AW5639" s="23"/>
      <c r="AX5639" s="23"/>
      <c r="AY5639" s="23"/>
      <c r="AZ5639" s="23"/>
      <c r="BA5639" s="23"/>
      <c r="BB5639" s="23"/>
      <c r="BC5639" s="23"/>
      <c r="BD5639" s="23"/>
      <c r="BE5639" s="23"/>
      <c r="BF5639" s="23"/>
    </row>
    <row r="5640" spans="40:58">
      <c r="AN5640" s="23"/>
      <c r="AO5640" s="23"/>
      <c r="AP5640" s="23"/>
      <c r="AQ5640" s="23"/>
      <c r="AR5640" s="23"/>
      <c r="AS5640" s="23"/>
      <c r="AT5640" s="23"/>
      <c r="AU5640" s="23"/>
      <c r="AV5640" s="23"/>
      <c r="AW5640" s="23"/>
      <c r="AX5640" s="23"/>
      <c r="AY5640" s="23"/>
      <c r="AZ5640" s="23"/>
      <c r="BA5640" s="23"/>
      <c r="BB5640" s="23"/>
      <c r="BC5640" s="23"/>
      <c r="BD5640" s="23"/>
      <c r="BE5640" s="23"/>
      <c r="BF5640" s="23"/>
    </row>
    <row r="5641" spans="40:58">
      <c r="AN5641" s="23"/>
      <c r="AO5641" s="23"/>
      <c r="AP5641" s="23"/>
      <c r="AQ5641" s="23"/>
      <c r="AR5641" s="23"/>
      <c r="AS5641" s="23"/>
      <c r="AT5641" s="23"/>
      <c r="AU5641" s="23"/>
      <c r="AV5641" s="23"/>
      <c r="AW5641" s="23"/>
      <c r="AX5641" s="23"/>
      <c r="AY5641" s="23"/>
      <c r="AZ5641" s="23"/>
      <c r="BA5641" s="23"/>
      <c r="BB5641" s="23"/>
      <c r="BC5641" s="23"/>
      <c r="BD5641" s="23"/>
      <c r="BE5641" s="23"/>
      <c r="BF5641" s="23"/>
    </row>
    <row r="5642" spans="40:58">
      <c r="AN5642" s="23"/>
      <c r="AO5642" s="23"/>
      <c r="AP5642" s="23"/>
      <c r="AQ5642" s="23"/>
      <c r="AR5642" s="23"/>
      <c r="AS5642" s="23"/>
      <c r="AT5642" s="23"/>
      <c r="AU5642" s="23"/>
      <c r="AV5642" s="23"/>
      <c r="AW5642" s="23"/>
      <c r="AX5642" s="23"/>
      <c r="AY5642" s="23"/>
      <c r="AZ5642" s="23"/>
      <c r="BA5642" s="23"/>
      <c r="BB5642" s="23"/>
      <c r="BC5642" s="23"/>
      <c r="BD5642" s="23"/>
      <c r="BE5642" s="23"/>
      <c r="BF5642" s="23"/>
    </row>
    <row r="5643" spans="40:58">
      <c r="AN5643" s="23"/>
      <c r="AO5643" s="23"/>
      <c r="AP5643" s="23"/>
      <c r="AQ5643" s="23"/>
      <c r="AR5643" s="23"/>
      <c r="AS5643" s="23"/>
      <c r="AT5643" s="23"/>
      <c r="AU5643" s="23"/>
      <c r="AV5643" s="23"/>
      <c r="AW5643" s="23"/>
      <c r="AX5643" s="23"/>
      <c r="AY5643" s="23"/>
      <c r="AZ5643" s="23"/>
      <c r="BA5643" s="23"/>
      <c r="BB5643" s="23"/>
      <c r="BC5643" s="23"/>
      <c r="BD5643" s="23"/>
      <c r="BE5643" s="23"/>
      <c r="BF5643" s="23"/>
    </row>
    <row r="5644" spans="40:58">
      <c r="AN5644" s="23"/>
      <c r="AO5644" s="23"/>
      <c r="AP5644" s="23"/>
      <c r="AQ5644" s="23"/>
      <c r="AR5644" s="23"/>
      <c r="AS5644" s="23"/>
      <c r="AT5644" s="23"/>
      <c r="AU5644" s="23"/>
      <c r="AV5644" s="23"/>
      <c r="AW5644" s="23"/>
      <c r="AX5644" s="23"/>
      <c r="AY5644" s="23"/>
      <c r="AZ5644" s="23"/>
      <c r="BA5644" s="23"/>
      <c r="BB5644" s="23"/>
      <c r="BC5644" s="23"/>
      <c r="BD5644" s="23"/>
      <c r="BE5644" s="23"/>
      <c r="BF5644" s="23"/>
    </row>
    <row r="5645" spans="40:58">
      <c r="AN5645" s="23"/>
      <c r="AO5645" s="23"/>
      <c r="AP5645" s="23"/>
      <c r="AQ5645" s="23"/>
      <c r="AR5645" s="23"/>
      <c r="AS5645" s="23"/>
      <c r="AT5645" s="23"/>
      <c r="AU5645" s="23"/>
      <c r="AV5645" s="23"/>
      <c r="AW5645" s="23"/>
      <c r="AX5645" s="23"/>
      <c r="AY5645" s="23"/>
      <c r="AZ5645" s="23"/>
      <c r="BA5645" s="23"/>
      <c r="BB5645" s="23"/>
      <c r="BC5645" s="23"/>
      <c r="BD5645" s="23"/>
      <c r="BE5645" s="23"/>
      <c r="BF5645" s="23"/>
    </row>
    <row r="5646" spans="40:58">
      <c r="AN5646" s="23"/>
      <c r="AO5646" s="23"/>
      <c r="AP5646" s="23"/>
      <c r="AQ5646" s="23"/>
      <c r="AR5646" s="23"/>
      <c r="AS5646" s="23"/>
      <c r="AT5646" s="23"/>
      <c r="AU5646" s="23"/>
      <c r="AV5646" s="23"/>
      <c r="AW5646" s="23"/>
      <c r="AX5646" s="23"/>
      <c r="AY5646" s="23"/>
      <c r="AZ5646" s="23"/>
      <c r="BA5646" s="23"/>
      <c r="BB5646" s="23"/>
      <c r="BC5646" s="23"/>
      <c r="BD5646" s="23"/>
      <c r="BE5646" s="23"/>
      <c r="BF5646" s="23"/>
    </row>
    <row r="5647" spans="40:58">
      <c r="AN5647" s="23"/>
      <c r="AO5647" s="23"/>
      <c r="AP5647" s="23"/>
      <c r="AQ5647" s="23"/>
      <c r="AR5647" s="23"/>
      <c r="AS5647" s="23"/>
      <c r="AT5647" s="23"/>
      <c r="AU5647" s="23"/>
      <c r="AV5647" s="23"/>
      <c r="AW5647" s="23"/>
      <c r="AX5647" s="23"/>
      <c r="AY5647" s="23"/>
      <c r="AZ5647" s="23"/>
      <c r="BA5647" s="23"/>
      <c r="BB5647" s="23"/>
      <c r="BC5647" s="23"/>
      <c r="BD5647" s="23"/>
      <c r="BE5647" s="23"/>
      <c r="BF5647" s="23"/>
    </row>
    <row r="5648" spans="40:58">
      <c r="AN5648" s="23"/>
      <c r="AO5648" s="23"/>
      <c r="AP5648" s="23"/>
      <c r="AQ5648" s="23"/>
      <c r="AR5648" s="23"/>
      <c r="AS5648" s="23"/>
      <c r="AT5648" s="23"/>
      <c r="AU5648" s="23"/>
      <c r="AV5648" s="23"/>
      <c r="AW5648" s="23"/>
      <c r="AX5648" s="23"/>
      <c r="AY5648" s="23"/>
      <c r="AZ5648" s="23"/>
      <c r="BA5648" s="23"/>
      <c r="BB5648" s="23"/>
      <c r="BC5648" s="23"/>
      <c r="BD5648" s="23"/>
      <c r="BE5648" s="23"/>
      <c r="BF5648" s="23"/>
    </row>
    <row r="5649" spans="40:58">
      <c r="AN5649" s="23"/>
      <c r="AO5649" s="23"/>
      <c r="AP5649" s="23"/>
      <c r="AQ5649" s="23"/>
      <c r="AR5649" s="23"/>
      <c r="AS5649" s="23"/>
      <c r="AT5649" s="23"/>
      <c r="AU5649" s="23"/>
      <c r="AV5649" s="23"/>
      <c r="AW5649" s="23"/>
      <c r="AX5649" s="23"/>
      <c r="AY5649" s="23"/>
      <c r="AZ5649" s="23"/>
      <c r="BA5649" s="23"/>
      <c r="BB5649" s="23"/>
      <c r="BC5649" s="23"/>
      <c r="BD5649" s="23"/>
      <c r="BE5649" s="23"/>
      <c r="BF5649" s="23"/>
    </row>
    <row r="5650" spans="40:58">
      <c r="AN5650" s="23"/>
      <c r="AO5650" s="23"/>
      <c r="AP5650" s="23"/>
      <c r="AQ5650" s="23"/>
      <c r="AR5650" s="23"/>
      <c r="AS5650" s="23"/>
      <c r="AT5650" s="23"/>
      <c r="AU5650" s="23"/>
      <c r="AV5650" s="23"/>
      <c r="AW5650" s="23"/>
      <c r="AX5650" s="23"/>
      <c r="AY5650" s="23"/>
      <c r="AZ5650" s="23"/>
      <c r="BA5650" s="23"/>
      <c r="BB5650" s="23"/>
      <c r="BC5650" s="23"/>
      <c r="BD5650" s="23"/>
      <c r="BE5650" s="23"/>
      <c r="BF5650" s="23"/>
    </row>
    <row r="5651" spans="40:58">
      <c r="AN5651" s="23"/>
      <c r="AO5651" s="23"/>
      <c r="AP5651" s="23"/>
      <c r="AQ5651" s="23"/>
      <c r="AR5651" s="23"/>
      <c r="AS5651" s="23"/>
      <c r="AT5651" s="23"/>
      <c r="AU5651" s="23"/>
      <c r="AV5651" s="23"/>
      <c r="AW5651" s="23"/>
      <c r="AX5651" s="23"/>
      <c r="AY5651" s="23"/>
      <c r="AZ5651" s="23"/>
      <c r="BA5651" s="23"/>
      <c r="BB5651" s="23"/>
      <c r="BC5651" s="23"/>
      <c r="BD5651" s="23"/>
      <c r="BE5651" s="23"/>
      <c r="BF5651" s="23"/>
    </row>
    <row r="5652" spans="40:58">
      <c r="AN5652" s="23"/>
      <c r="AO5652" s="23"/>
      <c r="AP5652" s="23"/>
      <c r="AQ5652" s="23"/>
      <c r="AR5652" s="23"/>
      <c r="AS5652" s="23"/>
      <c r="AT5652" s="23"/>
      <c r="AU5652" s="23"/>
      <c r="AV5652" s="23"/>
      <c r="AW5652" s="23"/>
      <c r="AX5652" s="23"/>
      <c r="AY5652" s="23"/>
      <c r="AZ5652" s="23"/>
      <c r="BA5652" s="23"/>
      <c r="BB5652" s="23"/>
      <c r="BC5652" s="23"/>
      <c r="BD5652" s="23"/>
      <c r="BE5652" s="23"/>
      <c r="BF5652" s="23"/>
    </row>
    <row r="5653" spans="40:58">
      <c r="AN5653" s="23"/>
      <c r="AO5653" s="23"/>
      <c r="AP5653" s="23"/>
      <c r="AQ5653" s="23"/>
      <c r="AR5653" s="23"/>
      <c r="AS5653" s="23"/>
      <c r="AT5653" s="23"/>
      <c r="AU5653" s="23"/>
      <c r="AV5653" s="23"/>
      <c r="AW5653" s="23"/>
      <c r="AX5653" s="23"/>
      <c r="AY5653" s="23"/>
      <c r="AZ5653" s="23"/>
      <c r="BA5653" s="23"/>
      <c r="BB5653" s="23"/>
      <c r="BC5653" s="23"/>
      <c r="BD5653" s="23"/>
      <c r="BE5653" s="23"/>
      <c r="BF5653" s="23"/>
    </row>
    <row r="5654" spans="40:58">
      <c r="AN5654" s="23"/>
      <c r="AO5654" s="23"/>
      <c r="AP5654" s="23"/>
      <c r="AQ5654" s="23"/>
      <c r="AR5654" s="23"/>
      <c r="AS5654" s="23"/>
      <c r="AT5654" s="23"/>
      <c r="AU5654" s="23"/>
      <c r="AV5654" s="23"/>
      <c r="AW5654" s="23"/>
      <c r="AX5654" s="23"/>
      <c r="AY5654" s="23"/>
      <c r="AZ5654" s="23"/>
      <c r="BA5654" s="23"/>
      <c r="BB5654" s="23"/>
      <c r="BC5654" s="23"/>
      <c r="BD5654" s="23"/>
      <c r="BE5654" s="23"/>
      <c r="BF5654" s="23"/>
    </row>
    <row r="5655" spans="40:58">
      <c r="AN5655" s="23"/>
      <c r="AO5655" s="23"/>
      <c r="AP5655" s="23"/>
      <c r="AQ5655" s="23"/>
      <c r="AR5655" s="23"/>
      <c r="AS5655" s="23"/>
      <c r="AT5655" s="23"/>
      <c r="AU5655" s="23"/>
      <c r="AV5655" s="23"/>
      <c r="AW5655" s="23"/>
      <c r="AX5655" s="23"/>
      <c r="AY5655" s="23"/>
      <c r="AZ5655" s="23"/>
      <c r="BA5655" s="23"/>
      <c r="BB5655" s="23"/>
      <c r="BC5655" s="23"/>
      <c r="BD5655" s="23"/>
      <c r="BE5655" s="23"/>
      <c r="BF5655" s="23"/>
    </row>
    <row r="5656" spans="40:58">
      <c r="AN5656" s="23"/>
      <c r="AO5656" s="23"/>
      <c r="AP5656" s="23"/>
      <c r="AQ5656" s="23"/>
      <c r="AR5656" s="23"/>
      <c r="AS5656" s="23"/>
      <c r="AT5656" s="23"/>
      <c r="AU5656" s="23"/>
      <c r="AV5656" s="23"/>
      <c r="AW5656" s="23"/>
      <c r="AX5656" s="23"/>
      <c r="AY5656" s="23"/>
      <c r="AZ5656" s="23"/>
      <c r="BA5656" s="23"/>
      <c r="BB5656" s="23"/>
      <c r="BC5656" s="23"/>
      <c r="BD5656" s="23"/>
      <c r="BE5656" s="23"/>
      <c r="BF5656" s="23"/>
    </row>
    <row r="5657" spans="40:58">
      <c r="AN5657" s="23"/>
      <c r="AO5657" s="23"/>
      <c r="AP5657" s="23"/>
      <c r="AQ5657" s="23"/>
      <c r="AR5657" s="23"/>
      <c r="AS5657" s="23"/>
      <c r="AT5657" s="23"/>
      <c r="AU5657" s="23"/>
      <c r="AV5657" s="23"/>
      <c r="AW5657" s="23"/>
      <c r="AX5657" s="23"/>
      <c r="AY5657" s="23"/>
      <c r="AZ5657" s="23"/>
      <c r="BA5657" s="23"/>
      <c r="BB5657" s="23"/>
      <c r="BC5657" s="23"/>
      <c r="BD5657" s="23"/>
      <c r="BE5657" s="23"/>
      <c r="BF5657" s="23"/>
    </row>
    <row r="5658" spans="40:58">
      <c r="AN5658" s="23"/>
      <c r="AO5658" s="23"/>
      <c r="AP5658" s="23"/>
      <c r="AQ5658" s="23"/>
      <c r="AR5658" s="23"/>
      <c r="AS5658" s="23"/>
      <c r="AT5658" s="23"/>
      <c r="AU5658" s="23"/>
      <c r="AV5658" s="23"/>
      <c r="AW5658" s="23"/>
      <c r="AX5658" s="23"/>
      <c r="AY5658" s="23"/>
      <c r="AZ5658" s="23"/>
      <c r="BA5658" s="23"/>
      <c r="BB5658" s="23"/>
      <c r="BC5658" s="23"/>
      <c r="BD5658" s="23"/>
      <c r="BE5658" s="23"/>
      <c r="BF5658" s="23"/>
    </row>
    <row r="5659" spans="40:58">
      <c r="AN5659" s="23"/>
      <c r="AO5659" s="23"/>
      <c r="AP5659" s="23"/>
      <c r="AQ5659" s="23"/>
      <c r="AR5659" s="23"/>
      <c r="AS5659" s="23"/>
      <c r="AT5659" s="23"/>
      <c r="AU5659" s="23"/>
      <c r="AV5659" s="23"/>
      <c r="AW5659" s="23"/>
      <c r="AX5659" s="23"/>
      <c r="AY5659" s="23"/>
      <c r="AZ5659" s="23"/>
      <c r="BA5659" s="23"/>
      <c r="BB5659" s="23"/>
      <c r="BC5659" s="23"/>
      <c r="BD5659" s="23"/>
      <c r="BE5659" s="23"/>
      <c r="BF5659" s="23"/>
    </row>
    <row r="5660" spans="40:58">
      <c r="AN5660" s="23"/>
      <c r="AO5660" s="23"/>
      <c r="AP5660" s="23"/>
      <c r="AQ5660" s="23"/>
      <c r="AR5660" s="23"/>
      <c r="AS5660" s="23"/>
      <c r="AT5660" s="23"/>
      <c r="AU5660" s="23"/>
      <c r="AV5660" s="23"/>
      <c r="AW5660" s="23"/>
      <c r="AX5660" s="23"/>
      <c r="AY5660" s="23"/>
      <c r="AZ5660" s="23"/>
      <c r="BA5660" s="23"/>
      <c r="BB5660" s="23"/>
      <c r="BC5660" s="23"/>
      <c r="BD5660" s="23"/>
      <c r="BE5660" s="23"/>
      <c r="BF5660" s="23"/>
    </row>
    <row r="5661" spans="40:58">
      <c r="AN5661" s="23"/>
      <c r="AO5661" s="23"/>
      <c r="AP5661" s="23"/>
      <c r="AQ5661" s="23"/>
      <c r="AR5661" s="23"/>
      <c r="AS5661" s="23"/>
      <c r="AT5661" s="23"/>
      <c r="AU5661" s="23"/>
      <c r="AV5661" s="23"/>
      <c r="AW5661" s="23"/>
      <c r="AX5661" s="23"/>
      <c r="AY5661" s="23"/>
      <c r="AZ5661" s="23"/>
      <c r="BA5661" s="23"/>
      <c r="BB5661" s="23"/>
      <c r="BC5661" s="23"/>
      <c r="BD5661" s="23"/>
      <c r="BE5661" s="23"/>
      <c r="BF5661" s="23"/>
    </row>
    <row r="5662" spans="40:58">
      <c r="AN5662" s="23"/>
      <c r="AO5662" s="23"/>
      <c r="AP5662" s="23"/>
      <c r="AQ5662" s="23"/>
      <c r="AR5662" s="23"/>
      <c r="AS5662" s="23"/>
      <c r="AT5662" s="23"/>
      <c r="AU5662" s="23"/>
      <c r="AV5662" s="23"/>
      <c r="AW5662" s="23"/>
      <c r="AX5662" s="23"/>
      <c r="AY5662" s="23"/>
      <c r="AZ5662" s="23"/>
      <c r="BA5662" s="23"/>
      <c r="BB5662" s="23"/>
      <c r="BC5662" s="23"/>
      <c r="BD5662" s="23"/>
      <c r="BE5662" s="23"/>
      <c r="BF5662" s="23"/>
    </row>
    <row r="5663" spans="40:58">
      <c r="AN5663" s="23"/>
      <c r="AO5663" s="23"/>
      <c r="AP5663" s="23"/>
      <c r="AQ5663" s="23"/>
      <c r="AR5663" s="23"/>
      <c r="AS5663" s="23"/>
      <c r="AT5663" s="23"/>
      <c r="AU5663" s="23"/>
      <c r="AV5663" s="23"/>
      <c r="AW5663" s="23"/>
      <c r="AX5663" s="23"/>
      <c r="AY5663" s="23"/>
      <c r="AZ5663" s="23"/>
      <c r="BA5663" s="23"/>
      <c r="BB5663" s="23"/>
      <c r="BC5663" s="23"/>
      <c r="BD5663" s="23"/>
      <c r="BE5663" s="23"/>
      <c r="BF5663" s="23"/>
    </row>
    <row r="5664" spans="40:58">
      <c r="AN5664" s="23"/>
      <c r="AO5664" s="23"/>
      <c r="AP5664" s="23"/>
      <c r="AQ5664" s="23"/>
      <c r="AR5664" s="23"/>
      <c r="AS5664" s="23"/>
      <c r="AT5664" s="23"/>
      <c r="AU5664" s="23"/>
      <c r="AV5664" s="23"/>
      <c r="AW5664" s="23"/>
      <c r="AX5664" s="23"/>
      <c r="AY5664" s="23"/>
      <c r="AZ5664" s="23"/>
      <c r="BA5664" s="23"/>
      <c r="BB5664" s="23"/>
      <c r="BC5664" s="23"/>
      <c r="BD5664" s="23"/>
      <c r="BE5664" s="23"/>
      <c r="BF5664" s="23"/>
    </row>
    <row r="5665" spans="40:58">
      <c r="AN5665" s="23"/>
      <c r="AO5665" s="23"/>
      <c r="AP5665" s="23"/>
      <c r="AQ5665" s="23"/>
      <c r="AR5665" s="23"/>
      <c r="AS5665" s="23"/>
      <c r="AT5665" s="23"/>
      <c r="AU5665" s="23"/>
      <c r="AV5665" s="23"/>
      <c r="AW5665" s="23"/>
      <c r="AX5665" s="23"/>
      <c r="AY5665" s="23"/>
      <c r="AZ5665" s="23"/>
      <c r="BA5665" s="23"/>
      <c r="BB5665" s="23"/>
      <c r="BC5665" s="23"/>
      <c r="BD5665" s="23"/>
      <c r="BE5665" s="23"/>
      <c r="BF5665" s="23"/>
    </row>
    <row r="5666" spans="40:58">
      <c r="AN5666" s="23"/>
      <c r="AO5666" s="23"/>
      <c r="AP5666" s="23"/>
      <c r="AQ5666" s="23"/>
      <c r="AR5666" s="23"/>
      <c r="AS5666" s="23"/>
      <c r="AT5666" s="23"/>
      <c r="AU5666" s="23"/>
      <c r="AV5666" s="23"/>
      <c r="AW5666" s="23"/>
      <c r="AX5666" s="23"/>
      <c r="AY5666" s="23"/>
      <c r="AZ5666" s="23"/>
      <c r="BA5666" s="23"/>
      <c r="BB5666" s="23"/>
      <c r="BC5666" s="23"/>
      <c r="BD5666" s="23"/>
      <c r="BE5666" s="23"/>
      <c r="BF5666" s="23"/>
    </row>
    <row r="5667" spans="40:58">
      <c r="AN5667" s="23"/>
      <c r="AO5667" s="23"/>
      <c r="AP5667" s="23"/>
      <c r="AQ5667" s="23"/>
      <c r="AR5667" s="23"/>
      <c r="AS5667" s="23"/>
      <c r="AT5667" s="23"/>
      <c r="AU5667" s="23"/>
      <c r="AV5667" s="23"/>
      <c r="AW5667" s="23"/>
      <c r="AX5667" s="23"/>
      <c r="AY5667" s="23"/>
      <c r="AZ5667" s="23"/>
      <c r="BA5667" s="23"/>
      <c r="BB5667" s="23"/>
      <c r="BC5667" s="23"/>
      <c r="BD5667" s="23"/>
      <c r="BE5667" s="23"/>
      <c r="BF5667" s="23"/>
    </row>
    <row r="5668" spans="40:58">
      <c r="AN5668" s="23"/>
      <c r="AO5668" s="23"/>
      <c r="AP5668" s="23"/>
      <c r="AQ5668" s="23"/>
      <c r="AR5668" s="23"/>
      <c r="AS5668" s="23"/>
      <c r="AT5668" s="23"/>
      <c r="AU5668" s="23"/>
      <c r="AV5668" s="23"/>
      <c r="AW5668" s="23"/>
      <c r="AX5668" s="23"/>
      <c r="AY5668" s="23"/>
      <c r="AZ5668" s="23"/>
      <c r="BA5668" s="23"/>
      <c r="BB5668" s="23"/>
      <c r="BC5668" s="23"/>
      <c r="BD5668" s="23"/>
      <c r="BE5668" s="23"/>
      <c r="BF5668" s="23"/>
    </row>
    <row r="5669" spans="40:58">
      <c r="AN5669" s="23"/>
      <c r="AO5669" s="23"/>
      <c r="AP5669" s="23"/>
      <c r="AQ5669" s="23"/>
      <c r="AR5669" s="23"/>
      <c r="AS5669" s="23"/>
      <c r="AT5669" s="23"/>
      <c r="AU5669" s="23"/>
      <c r="AV5669" s="23"/>
      <c r="AW5669" s="23"/>
      <c r="AX5669" s="23"/>
      <c r="AY5669" s="23"/>
      <c r="AZ5669" s="23"/>
      <c r="BA5669" s="23"/>
      <c r="BB5669" s="23"/>
      <c r="BC5669" s="23"/>
      <c r="BD5669" s="23"/>
      <c r="BE5669" s="23"/>
      <c r="BF5669" s="23"/>
    </row>
    <row r="5670" spans="40:58">
      <c r="AN5670" s="23"/>
      <c r="AO5670" s="23"/>
      <c r="AP5670" s="23"/>
      <c r="AQ5670" s="23"/>
      <c r="AR5670" s="23"/>
      <c r="AS5670" s="23"/>
      <c r="AT5670" s="23"/>
      <c r="AU5670" s="23"/>
      <c r="AV5670" s="23"/>
      <c r="AW5670" s="23"/>
      <c r="AX5670" s="23"/>
      <c r="AY5670" s="23"/>
      <c r="AZ5670" s="23"/>
      <c r="BA5670" s="23"/>
      <c r="BB5670" s="23"/>
      <c r="BC5670" s="23"/>
      <c r="BD5670" s="23"/>
      <c r="BE5670" s="23"/>
      <c r="BF5670" s="23"/>
    </row>
    <row r="5671" spans="40:58">
      <c r="AN5671" s="23"/>
      <c r="AO5671" s="23"/>
      <c r="AP5671" s="23"/>
      <c r="AQ5671" s="23"/>
      <c r="AR5671" s="23"/>
      <c r="AS5671" s="23"/>
      <c r="AT5671" s="23"/>
      <c r="AU5671" s="23"/>
      <c r="AV5671" s="23"/>
      <c r="AW5671" s="23"/>
      <c r="AX5671" s="23"/>
      <c r="AY5671" s="23"/>
      <c r="AZ5671" s="23"/>
      <c r="BA5671" s="23"/>
      <c r="BB5671" s="23"/>
      <c r="BC5671" s="23"/>
      <c r="BD5671" s="23"/>
      <c r="BE5671" s="23"/>
      <c r="BF5671" s="23"/>
    </row>
    <row r="5672" spans="40:58">
      <c r="AN5672" s="23"/>
      <c r="AO5672" s="23"/>
      <c r="AP5672" s="23"/>
      <c r="AQ5672" s="23"/>
      <c r="AR5672" s="23"/>
      <c r="AS5672" s="23"/>
      <c r="AT5672" s="23"/>
      <c r="AU5672" s="23"/>
      <c r="AV5672" s="23"/>
      <c r="AW5672" s="23"/>
      <c r="AX5672" s="23"/>
      <c r="AY5672" s="23"/>
      <c r="AZ5672" s="23"/>
      <c r="BA5672" s="23"/>
      <c r="BB5672" s="23"/>
      <c r="BC5672" s="23"/>
      <c r="BD5672" s="23"/>
      <c r="BE5672" s="23"/>
      <c r="BF5672" s="23"/>
    </row>
    <row r="5673" spans="40:58">
      <c r="AN5673" s="23"/>
      <c r="AO5673" s="23"/>
      <c r="AP5673" s="23"/>
      <c r="AQ5673" s="23"/>
      <c r="AR5673" s="23"/>
      <c r="AS5673" s="23"/>
      <c r="AT5673" s="23"/>
      <c r="AU5673" s="23"/>
      <c r="AV5673" s="23"/>
      <c r="AW5673" s="23"/>
      <c r="AX5673" s="23"/>
      <c r="AY5673" s="23"/>
      <c r="AZ5673" s="23"/>
      <c r="BA5673" s="23"/>
      <c r="BB5673" s="23"/>
      <c r="BC5673" s="23"/>
      <c r="BD5673" s="23"/>
      <c r="BE5673" s="23"/>
      <c r="BF5673" s="23"/>
    </row>
    <row r="5674" spans="40:58">
      <c r="AN5674" s="23"/>
      <c r="AO5674" s="23"/>
      <c r="AP5674" s="23"/>
      <c r="AQ5674" s="23"/>
      <c r="AR5674" s="23"/>
      <c r="AS5674" s="23"/>
      <c r="AT5674" s="23"/>
      <c r="AU5674" s="23"/>
      <c r="AV5674" s="23"/>
      <c r="AW5674" s="23"/>
      <c r="AX5674" s="23"/>
      <c r="AY5674" s="23"/>
      <c r="AZ5674" s="23"/>
      <c r="BA5674" s="23"/>
      <c r="BB5674" s="23"/>
      <c r="BC5674" s="23"/>
      <c r="BD5674" s="23"/>
      <c r="BE5674" s="23"/>
      <c r="BF5674" s="23"/>
    </row>
    <row r="5675" spans="40:58">
      <c r="AN5675" s="23"/>
      <c r="AO5675" s="23"/>
      <c r="AP5675" s="23"/>
      <c r="AQ5675" s="23"/>
      <c r="AR5675" s="23"/>
      <c r="AS5675" s="23"/>
      <c r="AT5675" s="23"/>
      <c r="AU5675" s="23"/>
      <c r="AV5675" s="23"/>
      <c r="AW5675" s="23"/>
      <c r="AX5675" s="23"/>
      <c r="AY5675" s="23"/>
      <c r="AZ5675" s="23"/>
      <c r="BA5675" s="23"/>
      <c r="BB5675" s="23"/>
      <c r="BC5675" s="23"/>
      <c r="BD5675" s="23"/>
      <c r="BE5675" s="23"/>
      <c r="BF5675" s="23"/>
    </row>
    <row r="5676" spans="40:58">
      <c r="AN5676" s="23"/>
      <c r="AO5676" s="23"/>
      <c r="AP5676" s="23"/>
      <c r="AQ5676" s="23"/>
      <c r="AR5676" s="23"/>
      <c r="AS5676" s="23"/>
      <c r="AT5676" s="23"/>
      <c r="AU5676" s="23"/>
      <c r="AV5676" s="23"/>
      <c r="AW5676" s="23"/>
      <c r="AX5676" s="23"/>
      <c r="AY5676" s="23"/>
      <c r="AZ5676" s="23"/>
      <c r="BA5676" s="23"/>
      <c r="BB5676" s="23"/>
      <c r="BC5676" s="23"/>
      <c r="BD5676" s="23"/>
      <c r="BE5676" s="23"/>
      <c r="BF5676" s="23"/>
    </row>
    <row r="5677" spans="40:58">
      <c r="AN5677" s="23"/>
      <c r="AO5677" s="23"/>
      <c r="AP5677" s="23"/>
      <c r="AQ5677" s="23"/>
      <c r="AR5677" s="23"/>
      <c r="AS5677" s="23"/>
      <c r="AT5677" s="23"/>
      <c r="AU5677" s="23"/>
      <c r="AV5677" s="23"/>
      <c r="AW5677" s="23"/>
      <c r="AX5677" s="23"/>
      <c r="AY5677" s="23"/>
      <c r="AZ5677" s="23"/>
      <c r="BA5677" s="23"/>
      <c r="BB5677" s="23"/>
      <c r="BC5677" s="23"/>
      <c r="BD5677" s="23"/>
      <c r="BE5677" s="23"/>
      <c r="BF5677" s="23"/>
    </row>
    <row r="5678" spans="40:58">
      <c r="AN5678" s="23"/>
      <c r="AO5678" s="23"/>
      <c r="AP5678" s="23"/>
      <c r="AQ5678" s="23"/>
      <c r="AR5678" s="23"/>
      <c r="AS5678" s="23"/>
      <c r="AT5678" s="23"/>
      <c r="AU5678" s="23"/>
      <c r="AV5678" s="23"/>
      <c r="AW5678" s="23"/>
      <c r="AX5678" s="23"/>
      <c r="AY5678" s="23"/>
      <c r="AZ5678" s="23"/>
      <c r="BA5678" s="23"/>
      <c r="BB5678" s="23"/>
      <c r="BC5678" s="23"/>
      <c r="BD5678" s="23"/>
      <c r="BE5678" s="23"/>
      <c r="BF5678" s="23"/>
    </row>
    <row r="5679" spans="40:58">
      <c r="AN5679" s="23"/>
      <c r="AO5679" s="23"/>
      <c r="AP5679" s="23"/>
      <c r="AQ5679" s="23"/>
      <c r="AR5679" s="23"/>
      <c r="AS5679" s="23"/>
      <c r="AT5679" s="23"/>
      <c r="AU5679" s="23"/>
      <c r="AV5679" s="23"/>
      <c r="AW5679" s="23"/>
      <c r="AX5679" s="23"/>
      <c r="AY5679" s="23"/>
      <c r="AZ5679" s="23"/>
      <c r="BA5679" s="23"/>
      <c r="BB5679" s="23"/>
      <c r="BC5679" s="23"/>
      <c r="BD5679" s="23"/>
      <c r="BE5679" s="23"/>
      <c r="BF5679" s="23"/>
    </row>
    <row r="5680" spans="40:58">
      <c r="AN5680" s="23"/>
      <c r="AO5680" s="23"/>
      <c r="AP5680" s="23"/>
      <c r="AQ5680" s="23"/>
      <c r="AR5680" s="23"/>
      <c r="AS5680" s="23"/>
      <c r="AT5680" s="23"/>
      <c r="AU5680" s="23"/>
      <c r="AV5680" s="23"/>
      <c r="AW5680" s="23"/>
      <c r="AX5680" s="23"/>
      <c r="AY5680" s="23"/>
      <c r="AZ5680" s="23"/>
      <c r="BA5680" s="23"/>
      <c r="BB5680" s="23"/>
      <c r="BC5680" s="23"/>
      <c r="BD5680" s="23"/>
      <c r="BE5680" s="23"/>
      <c r="BF5680" s="23"/>
    </row>
    <row r="5681" spans="40:58">
      <c r="AN5681" s="23"/>
      <c r="AO5681" s="23"/>
      <c r="AP5681" s="23"/>
      <c r="AQ5681" s="23"/>
      <c r="AR5681" s="23"/>
      <c r="AS5681" s="23"/>
      <c r="AT5681" s="23"/>
      <c r="AU5681" s="23"/>
      <c r="AV5681" s="23"/>
      <c r="AW5681" s="23"/>
      <c r="AX5681" s="23"/>
      <c r="AY5681" s="23"/>
      <c r="AZ5681" s="23"/>
      <c r="BA5681" s="23"/>
      <c r="BB5681" s="23"/>
      <c r="BC5681" s="23"/>
      <c r="BD5681" s="23"/>
      <c r="BE5681" s="23"/>
      <c r="BF5681" s="23"/>
    </row>
    <row r="5682" spans="40:58">
      <c r="AN5682" s="23"/>
      <c r="AO5682" s="23"/>
      <c r="AP5682" s="23"/>
      <c r="AQ5682" s="23"/>
      <c r="AR5682" s="23"/>
      <c r="AS5682" s="23"/>
      <c r="AT5682" s="23"/>
      <c r="AU5682" s="23"/>
      <c r="AV5682" s="23"/>
      <c r="AW5682" s="23"/>
      <c r="AX5682" s="23"/>
      <c r="AY5682" s="23"/>
      <c r="AZ5682" s="23"/>
      <c r="BA5682" s="23"/>
      <c r="BB5682" s="23"/>
      <c r="BC5682" s="23"/>
      <c r="BD5682" s="23"/>
      <c r="BE5682" s="23"/>
      <c r="BF5682" s="23"/>
    </row>
    <row r="5683" spans="40:58">
      <c r="AN5683" s="23"/>
      <c r="AO5683" s="23"/>
      <c r="AP5683" s="23"/>
      <c r="AQ5683" s="23"/>
      <c r="AR5683" s="23"/>
      <c r="AS5683" s="23"/>
      <c r="AT5683" s="23"/>
      <c r="AU5683" s="23"/>
      <c r="AV5683" s="23"/>
      <c r="AW5683" s="23"/>
      <c r="AX5683" s="23"/>
      <c r="AY5683" s="23"/>
      <c r="AZ5683" s="23"/>
      <c r="BA5683" s="23"/>
      <c r="BB5683" s="23"/>
      <c r="BC5683" s="23"/>
      <c r="BD5683" s="23"/>
      <c r="BE5683" s="23"/>
      <c r="BF5683" s="23"/>
    </row>
    <row r="5684" spans="40:58">
      <c r="AN5684" s="23"/>
      <c r="AO5684" s="23"/>
      <c r="AP5684" s="23"/>
      <c r="AQ5684" s="23"/>
      <c r="AR5684" s="23"/>
      <c r="AS5684" s="23"/>
      <c r="AT5684" s="23"/>
      <c r="AU5684" s="23"/>
      <c r="AV5684" s="23"/>
      <c r="AW5684" s="23"/>
      <c r="AX5684" s="23"/>
      <c r="AY5684" s="23"/>
      <c r="AZ5684" s="23"/>
      <c r="BA5684" s="23"/>
      <c r="BB5684" s="23"/>
      <c r="BC5684" s="23"/>
      <c r="BD5684" s="23"/>
      <c r="BE5684" s="23"/>
      <c r="BF5684" s="23"/>
    </row>
    <row r="5685" spans="40:58">
      <c r="AN5685" s="23"/>
      <c r="AO5685" s="23"/>
      <c r="AP5685" s="23"/>
      <c r="AQ5685" s="23"/>
      <c r="AR5685" s="23"/>
      <c r="AS5685" s="23"/>
      <c r="AT5685" s="23"/>
      <c r="AU5685" s="23"/>
      <c r="AV5685" s="23"/>
      <c r="AW5685" s="23"/>
      <c r="AX5685" s="23"/>
      <c r="AY5685" s="23"/>
      <c r="AZ5685" s="23"/>
      <c r="BA5685" s="23"/>
      <c r="BB5685" s="23"/>
      <c r="BC5685" s="23"/>
      <c r="BD5685" s="23"/>
      <c r="BE5685" s="23"/>
      <c r="BF5685" s="23"/>
    </row>
    <row r="5686" spans="40:58">
      <c r="AN5686" s="23"/>
      <c r="AO5686" s="23"/>
      <c r="AP5686" s="23"/>
      <c r="AQ5686" s="23"/>
      <c r="AR5686" s="23"/>
      <c r="AS5686" s="23"/>
      <c r="AT5686" s="23"/>
      <c r="AU5686" s="23"/>
      <c r="AV5686" s="23"/>
      <c r="AW5686" s="23"/>
      <c r="AX5686" s="23"/>
      <c r="AY5686" s="23"/>
      <c r="AZ5686" s="23"/>
      <c r="BA5686" s="23"/>
      <c r="BB5686" s="23"/>
      <c r="BC5686" s="23"/>
      <c r="BD5686" s="23"/>
      <c r="BE5686" s="23"/>
      <c r="BF5686" s="23"/>
    </row>
    <row r="5687" spans="40:58">
      <c r="AN5687" s="23"/>
      <c r="AO5687" s="23"/>
      <c r="AP5687" s="23"/>
      <c r="AQ5687" s="23"/>
      <c r="AR5687" s="23"/>
      <c r="AS5687" s="23"/>
      <c r="AT5687" s="23"/>
      <c r="AU5687" s="23"/>
      <c r="AV5687" s="23"/>
      <c r="AW5687" s="23"/>
      <c r="AX5687" s="23"/>
      <c r="AY5687" s="23"/>
      <c r="AZ5687" s="23"/>
      <c r="BA5687" s="23"/>
      <c r="BB5687" s="23"/>
      <c r="BC5687" s="23"/>
      <c r="BD5687" s="23"/>
      <c r="BE5687" s="23"/>
      <c r="BF5687" s="23"/>
    </row>
    <row r="5688" spans="40:58">
      <c r="AN5688" s="23"/>
      <c r="AO5688" s="23"/>
      <c r="AP5688" s="23"/>
      <c r="AQ5688" s="23"/>
      <c r="AR5688" s="23"/>
      <c r="AS5688" s="23"/>
      <c r="AT5688" s="23"/>
      <c r="AU5688" s="23"/>
      <c r="AV5688" s="23"/>
      <c r="AW5688" s="23"/>
      <c r="AX5688" s="23"/>
      <c r="AY5688" s="23"/>
      <c r="AZ5688" s="23"/>
      <c r="BA5688" s="23"/>
      <c r="BB5688" s="23"/>
      <c r="BC5688" s="23"/>
      <c r="BD5688" s="23"/>
      <c r="BE5688" s="23"/>
      <c r="BF5688" s="23"/>
    </row>
    <row r="5689" spans="40:58">
      <c r="AN5689" s="23"/>
      <c r="AO5689" s="23"/>
      <c r="AP5689" s="23"/>
      <c r="AQ5689" s="23"/>
      <c r="AR5689" s="23"/>
      <c r="AS5689" s="23"/>
      <c r="AT5689" s="23"/>
      <c r="AU5689" s="23"/>
      <c r="AV5689" s="23"/>
      <c r="AW5689" s="23"/>
      <c r="AX5689" s="23"/>
      <c r="AY5689" s="23"/>
      <c r="AZ5689" s="23"/>
      <c r="BA5689" s="23"/>
      <c r="BB5689" s="23"/>
      <c r="BC5689" s="23"/>
      <c r="BD5689" s="23"/>
      <c r="BE5689" s="23"/>
      <c r="BF5689" s="23"/>
    </row>
    <row r="5690" spans="40:58">
      <c r="AN5690" s="23"/>
      <c r="AO5690" s="23"/>
      <c r="AP5690" s="23"/>
      <c r="AQ5690" s="23"/>
      <c r="AR5690" s="23"/>
      <c r="AS5690" s="23"/>
      <c r="AT5690" s="23"/>
      <c r="AU5690" s="23"/>
      <c r="AV5690" s="23"/>
      <c r="AW5690" s="23"/>
      <c r="AX5690" s="23"/>
      <c r="AY5690" s="23"/>
      <c r="AZ5690" s="23"/>
      <c r="BA5690" s="23"/>
      <c r="BB5690" s="23"/>
      <c r="BC5690" s="23"/>
      <c r="BD5690" s="23"/>
      <c r="BE5690" s="23"/>
      <c r="BF5690" s="23"/>
    </row>
    <row r="5691" spans="40:58">
      <c r="AN5691" s="23"/>
      <c r="AO5691" s="23"/>
      <c r="AP5691" s="23"/>
      <c r="AQ5691" s="23"/>
      <c r="AR5691" s="23"/>
      <c r="AS5691" s="23"/>
      <c r="AT5691" s="23"/>
      <c r="AU5691" s="23"/>
      <c r="AV5691" s="23"/>
      <c r="AW5691" s="23"/>
      <c r="AX5691" s="23"/>
      <c r="AY5691" s="23"/>
      <c r="AZ5691" s="23"/>
      <c r="BA5691" s="23"/>
      <c r="BB5691" s="23"/>
      <c r="BC5691" s="23"/>
      <c r="BD5691" s="23"/>
      <c r="BE5691" s="23"/>
      <c r="BF5691" s="23"/>
    </row>
    <row r="5692" spans="40:58">
      <c r="AN5692" s="23"/>
      <c r="AO5692" s="23"/>
      <c r="AP5692" s="23"/>
      <c r="AQ5692" s="23"/>
      <c r="AR5692" s="23"/>
      <c r="AS5692" s="23"/>
      <c r="AT5692" s="23"/>
      <c r="AU5692" s="23"/>
      <c r="AV5692" s="23"/>
      <c r="AW5692" s="23"/>
      <c r="AX5692" s="23"/>
      <c r="AY5692" s="23"/>
      <c r="AZ5692" s="23"/>
      <c r="BA5692" s="23"/>
      <c r="BB5692" s="23"/>
      <c r="BC5692" s="23"/>
      <c r="BD5692" s="23"/>
      <c r="BE5692" s="23"/>
      <c r="BF5692" s="23"/>
    </row>
    <row r="5693" spans="40:58">
      <c r="AN5693" s="23"/>
      <c r="AO5693" s="23"/>
      <c r="AP5693" s="23"/>
      <c r="AQ5693" s="23"/>
      <c r="AR5693" s="23"/>
      <c r="AS5693" s="23"/>
      <c r="AT5693" s="23"/>
      <c r="AU5693" s="23"/>
      <c r="AV5693" s="23"/>
      <c r="AW5693" s="23"/>
      <c r="AX5693" s="23"/>
      <c r="AY5693" s="23"/>
      <c r="AZ5693" s="23"/>
      <c r="BA5693" s="23"/>
      <c r="BB5693" s="23"/>
      <c r="BC5693" s="23"/>
      <c r="BD5693" s="23"/>
      <c r="BE5693" s="23"/>
      <c r="BF5693" s="23"/>
    </row>
    <row r="5694" spans="40:58">
      <c r="AN5694" s="23"/>
      <c r="AO5694" s="23"/>
      <c r="AP5694" s="23"/>
      <c r="AQ5694" s="23"/>
      <c r="AR5694" s="23"/>
      <c r="AS5694" s="23"/>
      <c r="AT5694" s="23"/>
      <c r="AU5694" s="23"/>
      <c r="AV5694" s="23"/>
      <c r="AW5694" s="23"/>
      <c r="AX5694" s="23"/>
      <c r="AY5694" s="23"/>
      <c r="AZ5694" s="23"/>
      <c r="BA5694" s="23"/>
      <c r="BB5694" s="23"/>
      <c r="BC5694" s="23"/>
      <c r="BD5694" s="23"/>
      <c r="BE5694" s="23"/>
      <c r="BF5694" s="23"/>
    </row>
    <row r="5695" spans="40:58">
      <c r="AN5695" s="23"/>
      <c r="AO5695" s="23"/>
      <c r="AP5695" s="23"/>
      <c r="AQ5695" s="23"/>
      <c r="AR5695" s="23"/>
      <c r="AS5695" s="23"/>
      <c r="AT5695" s="23"/>
      <c r="AU5695" s="23"/>
      <c r="AV5695" s="23"/>
      <c r="AW5695" s="23"/>
      <c r="AX5695" s="23"/>
      <c r="AY5695" s="23"/>
      <c r="AZ5695" s="23"/>
      <c r="BA5695" s="23"/>
      <c r="BB5695" s="23"/>
      <c r="BC5695" s="23"/>
      <c r="BD5695" s="23"/>
      <c r="BE5695" s="23"/>
      <c r="BF5695" s="23"/>
    </row>
    <row r="5696" spans="40:58">
      <c r="AN5696" s="23"/>
      <c r="AO5696" s="23"/>
      <c r="AP5696" s="23"/>
      <c r="AQ5696" s="23"/>
      <c r="AR5696" s="23"/>
      <c r="AS5696" s="23"/>
      <c r="AT5696" s="23"/>
      <c r="AU5696" s="23"/>
      <c r="AV5696" s="23"/>
      <c r="AW5696" s="23"/>
      <c r="AX5696" s="23"/>
      <c r="AY5696" s="23"/>
      <c r="AZ5696" s="23"/>
      <c r="BA5696" s="23"/>
      <c r="BB5696" s="23"/>
      <c r="BC5696" s="23"/>
      <c r="BD5696" s="23"/>
      <c r="BE5696" s="23"/>
      <c r="BF5696" s="23"/>
    </row>
    <row r="5697" spans="40:58">
      <c r="AN5697" s="23"/>
      <c r="AO5697" s="23"/>
      <c r="AP5697" s="23"/>
      <c r="AQ5697" s="23"/>
      <c r="AR5697" s="23"/>
      <c r="AS5697" s="23"/>
      <c r="AT5697" s="23"/>
      <c r="AU5697" s="23"/>
      <c r="AV5697" s="23"/>
      <c r="AW5697" s="23"/>
      <c r="AX5697" s="23"/>
      <c r="AY5697" s="23"/>
      <c r="AZ5697" s="23"/>
      <c r="BA5697" s="23"/>
      <c r="BB5697" s="23"/>
      <c r="BC5697" s="23"/>
      <c r="BD5697" s="23"/>
      <c r="BE5697" s="23"/>
      <c r="BF5697" s="23"/>
    </row>
    <row r="5698" spans="40:58">
      <c r="AN5698" s="23"/>
      <c r="AO5698" s="23"/>
      <c r="AP5698" s="23"/>
      <c r="AQ5698" s="23"/>
      <c r="AR5698" s="23"/>
      <c r="AS5698" s="23"/>
      <c r="AT5698" s="23"/>
      <c r="AU5698" s="23"/>
      <c r="AV5698" s="23"/>
      <c r="AW5698" s="23"/>
      <c r="AX5698" s="23"/>
      <c r="AY5698" s="23"/>
      <c r="AZ5698" s="23"/>
      <c r="BA5698" s="23"/>
      <c r="BB5698" s="23"/>
      <c r="BC5698" s="23"/>
      <c r="BD5698" s="23"/>
      <c r="BE5698" s="23"/>
      <c r="BF5698" s="23"/>
    </row>
    <row r="5699" spans="40:58">
      <c r="AN5699" s="23"/>
      <c r="AO5699" s="23"/>
      <c r="AP5699" s="23"/>
      <c r="AQ5699" s="23"/>
      <c r="AR5699" s="23"/>
      <c r="AS5699" s="23"/>
      <c r="AT5699" s="23"/>
      <c r="AU5699" s="23"/>
      <c r="AV5699" s="23"/>
      <c r="AW5699" s="23"/>
      <c r="AX5699" s="23"/>
      <c r="AY5699" s="23"/>
      <c r="AZ5699" s="23"/>
      <c r="BA5699" s="23"/>
      <c r="BB5699" s="23"/>
      <c r="BC5699" s="23"/>
      <c r="BD5699" s="23"/>
      <c r="BE5699" s="23"/>
      <c r="BF5699" s="23"/>
    </row>
    <row r="5700" spans="40:58">
      <c r="AN5700" s="23"/>
      <c r="AO5700" s="23"/>
      <c r="AP5700" s="23"/>
      <c r="AQ5700" s="23"/>
      <c r="AR5700" s="23"/>
      <c r="AS5700" s="23"/>
      <c r="AT5700" s="23"/>
      <c r="AU5700" s="23"/>
      <c r="AV5700" s="23"/>
      <c r="AW5700" s="23"/>
      <c r="AX5700" s="23"/>
      <c r="AY5700" s="23"/>
      <c r="AZ5700" s="23"/>
      <c r="BA5700" s="23"/>
      <c r="BB5700" s="23"/>
      <c r="BC5700" s="23"/>
      <c r="BD5700" s="23"/>
      <c r="BE5700" s="23"/>
      <c r="BF5700" s="23"/>
    </row>
    <row r="5701" spans="40:58">
      <c r="AN5701" s="23"/>
      <c r="AO5701" s="23"/>
      <c r="AP5701" s="23"/>
      <c r="AQ5701" s="23"/>
      <c r="AR5701" s="23"/>
      <c r="AS5701" s="23"/>
      <c r="AT5701" s="23"/>
      <c r="AU5701" s="23"/>
      <c r="AV5701" s="23"/>
      <c r="AW5701" s="23"/>
      <c r="AX5701" s="23"/>
      <c r="AY5701" s="23"/>
      <c r="AZ5701" s="23"/>
      <c r="BA5701" s="23"/>
      <c r="BB5701" s="23"/>
      <c r="BC5701" s="23"/>
      <c r="BD5701" s="23"/>
      <c r="BE5701" s="23"/>
      <c r="BF5701" s="23"/>
    </row>
    <row r="5702" spans="40:58">
      <c r="AN5702" s="23"/>
      <c r="AO5702" s="23"/>
      <c r="AP5702" s="23"/>
      <c r="AQ5702" s="23"/>
      <c r="AR5702" s="23"/>
      <c r="AS5702" s="23"/>
      <c r="AT5702" s="23"/>
      <c r="AU5702" s="23"/>
      <c r="AV5702" s="23"/>
      <c r="AW5702" s="23"/>
      <c r="AX5702" s="23"/>
      <c r="AY5702" s="23"/>
      <c r="AZ5702" s="23"/>
      <c r="BA5702" s="23"/>
      <c r="BB5702" s="23"/>
      <c r="BC5702" s="23"/>
      <c r="BD5702" s="23"/>
      <c r="BE5702" s="23"/>
      <c r="BF5702" s="23"/>
    </row>
    <row r="5703" spans="40:58">
      <c r="AN5703" s="23"/>
      <c r="AO5703" s="23"/>
      <c r="AP5703" s="23"/>
      <c r="AQ5703" s="23"/>
      <c r="AR5703" s="23"/>
      <c r="AS5703" s="23"/>
      <c r="AT5703" s="23"/>
      <c r="AU5703" s="23"/>
      <c r="AV5703" s="23"/>
      <c r="AW5703" s="23"/>
      <c r="AX5703" s="23"/>
      <c r="AY5703" s="23"/>
      <c r="AZ5703" s="23"/>
      <c r="BA5703" s="23"/>
      <c r="BB5703" s="23"/>
      <c r="BC5703" s="23"/>
      <c r="BD5703" s="23"/>
      <c r="BE5703" s="23"/>
      <c r="BF5703" s="23"/>
    </row>
    <row r="5704" spans="40:58">
      <c r="AN5704" s="23"/>
      <c r="AO5704" s="23"/>
      <c r="AP5704" s="23"/>
      <c r="AQ5704" s="23"/>
      <c r="AR5704" s="23"/>
      <c r="AS5704" s="23"/>
      <c r="AT5704" s="23"/>
      <c r="AU5704" s="23"/>
      <c r="AV5704" s="23"/>
      <c r="AW5704" s="23"/>
      <c r="AX5704" s="23"/>
      <c r="AY5704" s="23"/>
      <c r="AZ5704" s="23"/>
      <c r="BA5704" s="23"/>
      <c r="BB5704" s="23"/>
      <c r="BC5704" s="23"/>
      <c r="BD5704" s="23"/>
      <c r="BE5704" s="23"/>
      <c r="BF5704" s="23"/>
    </row>
    <row r="5705" spans="40:58">
      <c r="AN5705" s="23"/>
      <c r="AO5705" s="23"/>
      <c r="AP5705" s="23"/>
      <c r="AQ5705" s="23"/>
      <c r="AR5705" s="23"/>
      <c r="AS5705" s="23"/>
      <c r="AT5705" s="23"/>
      <c r="AU5705" s="23"/>
      <c r="AV5705" s="23"/>
      <c r="AW5705" s="23"/>
      <c r="AX5705" s="23"/>
      <c r="AY5705" s="23"/>
      <c r="AZ5705" s="23"/>
      <c r="BA5705" s="23"/>
      <c r="BB5705" s="23"/>
      <c r="BC5705" s="23"/>
      <c r="BD5705" s="23"/>
      <c r="BE5705" s="23"/>
      <c r="BF5705" s="23"/>
    </row>
    <row r="5706" spans="40:58">
      <c r="AN5706" s="23"/>
      <c r="AO5706" s="23"/>
      <c r="AP5706" s="23"/>
      <c r="AQ5706" s="23"/>
      <c r="AR5706" s="23"/>
      <c r="AS5706" s="23"/>
      <c r="AT5706" s="23"/>
      <c r="AU5706" s="23"/>
      <c r="AV5706" s="23"/>
      <c r="AW5706" s="23"/>
      <c r="AX5706" s="23"/>
      <c r="AY5706" s="23"/>
      <c r="AZ5706" s="23"/>
      <c r="BA5706" s="23"/>
      <c r="BB5706" s="23"/>
      <c r="BC5706" s="23"/>
      <c r="BD5706" s="23"/>
      <c r="BE5706" s="23"/>
      <c r="BF5706" s="23"/>
    </row>
    <row r="5707" spans="40:58">
      <c r="AN5707" s="23"/>
      <c r="AO5707" s="23"/>
      <c r="AP5707" s="23"/>
      <c r="AQ5707" s="23"/>
      <c r="AR5707" s="23"/>
      <c r="AS5707" s="23"/>
      <c r="AT5707" s="23"/>
      <c r="AU5707" s="23"/>
      <c r="AV5707" s="23"/>
      <c r="AW5707" s="23"/>
      <c r="AX5707" s="23"/>
      <c r="AY5707" s="23"/>
      <c r="AZ5707" s="23"/>
      <c r="BA5707" s="23"/>
      <c r="BB5707" s="23"/>
      <c r="BC5707" s="23"/>
      <c r="BD5707" s="23"/>
      <c r="BE5707" s="23"/>
      <c r="BF5707" s="23"/>
    </row>
    <row r="5708" spans="40:58">
      <c r="AN5708" s="23"/>
      <c r="AO5708" s="23"/>
      <c r="AP5708" s="23"/>
      <c r="AQ5708" s="23"/>
      <c r="AR5708" s="23"/>
      <c r="AS5708" s="23"/>
      <c r="AT5708" s="23"/>
      <c r="AU5708" s="23"/>
      <c r="AV5708" s="23"/>
      <c r="AW5708" s="23"/>
      <c r="AX5708" s="23"/>
      <c r="AY5708" s="23"/>
      <c r="AZ5708" s="23"/>
      <c r="BA5708" s="23"/>
      <c r="BB5708" s="23"/>
      <c r="BC5708" s="23"/>
      <c r="BD5708" s="23"/>
      <c r="BE5708" s="23"/>
      <c r="BF5708" s="23"/>
    </row>
    <row r="5709" spans="40:58">
      <c r="AN5709" s="23"/>
      <c r="AO5709" s="23"/>
      <c r="AP5709" s="23"/>
      <c r="AQ5709" s="23"/>
      <c r="AR5709" s="23"/>
      <c r="AS5709" s="23"/>
      <c r="AT5709" s="23"/>
      <c r="AU5709" s="23"/>
      <c r="AV5709" s="23"/>
      <c r="AW5709" s="23"/>
      <c r="AX5709" s="23"/>
      <c r="AY5709" s="23"/>
      <c r="AZ5709" s="23"/>
      <c r="BA5709" s="23"/>
      <c r="BB5709" s="23"/>
      <c r="BC5709" s="23"/>
      <c r="BD5709" s="23"/>
      <c r="BE5709" s="23"/>
      <c r="BF5709" s="23"/>
    </row>
    <row r="5710" spans="40:58">
      <c r="AN5710" s="23"/>
      <c r="AO5710" s="23"/>
      <c r="AP5710" s="23"/>
      <c r="AQ5710" s="23"/>
      <c r="AR5710" s="23"/>
      <c r="AS5710" s="23"/>
      <c r="AT5710" s="23"/>
      <c r="AU5710" s="23"/>
      <c r="AV5710" s="23"/>
      <c r="AW5710" s="23"/>
      <c r="AX5710" s="23"/>
      <c r="AY5710" s="23"/>
      <c r="AZ5710" s="23"/>
      <c r="BA5710" s="23"/>
      <c r="BB5710" s="23"/>
      <c r="BC5710" s="23"/>
      <c r="BD5710" s="23"/>
      <c r="BE5710" s="23"/>
      <c r="BF5710" s="23"/>
    </row>
    <row r="5711" spans="40:58">
      <c r="AN5711" s="23"/>
      <c r="AO5711" s="23"/>
      <c r="AP5711" s="23"/>
      <c r="AQ5711" s="23"/>
      <c r="AR5711" s="23"/>
      <c r="AS5711" s="23"/>
      <c r="AT5711" s="23"/>
      <c r="AU5711" s="23"/>
      <c r="AV5711" s="23"/>
      <c r="AW5711" s="23"/>
      <c r="AX5711" s="23"/>
      <c r="AY5711" s="23"/>
      <c r="AZ5711" s="23"/>
      <c r="BA5711" s="23"/>
      <c r="BB5711" s="23"/>
      <c r="BC5711" s="23"/>
      <c r="BD5711" s="23"/>
      <c r="BE5711" s="23"/>
      <c r="BF5711" s="23"/>
    </row>
    <row r="5712" spans="40:58">
      <c r="AN5712" s="23"/>
      <c r="AO5712" s="23"/>
      <c r="AP5712" s="23"/>
      <c r="AQ5712" s="23"/>
      <c r="AR5712" s="23"/>
      <c r="AS5712" s="23"/>
      <c r="AT5712" s="23"/>
      <c r="AU5712" s="23"/>
      <c r="AV5712" s="23"/>
      <c r="AW5712" s="23"/>
      <c r="AX5712" s="23"/>
      <c r="AY5712" s="23"/>
      <c r="AZ5712" s="23"/>
      <c r="BA5712" s="23"/>
      <c r="BB5712" s="23"/>
      <c r="BC5712" s="23"/>
      <c r="BD5712" s="23"/>
      <c r="BE5712" s="23"/>
      <c r="BF5712" s="23"/>
    </row>
    <row r="5713" spans="40:58">
      <c r="AN5713" s="23"/>
      <c r="AO5713" s="23"/>
      <c r="AP5713" s="23"/>
      <c r="AQ5713" s="23"/>
      <c r="AR5713" s="23"/>
      <c r="AS5713" s="23"/>
      <c r="AT5713" s="23"/>
      <c r="AU5713" s="23"/>
      <c r="AV5713" s="23"/>
      <c r="AW5713" s="23"/>
      <c r="AX5713" s="23"/>
      <c r="AY5713" s="23"/>
      <c r="AZ5713" s="23"/>
      <c r="BA5713" s="23"/>
      <c r="BB5713" s="23"/>
      <c r="BC5713" s="23"/>
      <c r="BD5713" s="23"/>
      <c r="BE5713" s="23"/>
      <c r="BF5713" s="23"/>
    </row>
    <row r="5714" spans="40:58">
      <c r="AN5714" s="23"/>
      <c r="AO5714" s="23"/>
      <c r="AP5714" s="23"/>
      <c r="AQ5714" s="23"/>
      <c r="AR5714" s="23"/>
      <c r="AS5714" s="23"/>
      <c r="AT5714" s="23"/>
      <c r="AU5714" s="23"/>
      <c r="AV5714" s="23"/>
      <c r="AW5714" s="23"/>
      <c r="AX5714" s="23"/>
      <c r="AY5714" s="23"/>
      <c r="AZ5714" s="23"/>
      <c r="BA5714" s="23"/>
      <c r="BB5714" s="23"/>
      <c r="BC5714" s="23"/>
      <c r="BD5714" s="23"/>
      <c r="BE5714" s="23"/>
      <c r="BF5714" s="23"/>
    </row>
    <row r="5715" spans="40:58">
      <c r="AN5715" s="23"/>
      <c r="AO5715" s="23"/>
      <c r="AP5715" s="23"/>
      <c r="AQ5715" s="23"/>
      <c r="AR5715" s="23"/>
      <c r="AS5715" s="23"/>
      <c r="AT5715" s="23"/>
      <c r="AU5715" s="23"/>
      <c r="AV5715" s="23"/>
      <c r="AW5715" s="23"/>
      <c r="AX5715" s="23"/>
      <c r="AY5715" s="23"/>
      <c r="AZ5715" s="23"/>
      <c r="BA5715" s="23"/>
      <c r="BB5715" s="23"/>
      <c r="BC5715" s="23"/>
      <c r="BD5715" s="23"/>
      <c r="BE5715" s="23"/>
      <c r="BF5715" s="23"/>
    </row>
    <row r="5716" spans="40:58">
      <c r="AN5716" s="23"/>
      <c r="AO5716" s="23"/>
      <c r="AP5716" s="23"/>
      <c r="AQ5716" s="23"/>
      <c r="AR5716" s="23"/>
      <c r="AS5716" s="23"/>
      <c r="AT5716" s="23"/>
      <c r="AU5716" s="23"/>
      <c r="AV5716" s="23"/>
      <c r="AW5716" s="23"/>
      <c r="AX5716" s="23"/>
      <c r="AY5716" s="23"/>
      <c r="AZ5716" s="23"/>
      <c r="BA5716" s="23"/>
      <c r="BB5716" s="23"/>
      <c r="BC5716" s="23"/>
      <c r="BD5716" s="23"/>
      <c r="BE5716" s="23"/>
      <c r="BF5716" s="23"/>
    </row>
    <row r="5717" spans="40:58">
      <c r="AN5717" s="23"/>
      <c r="AO5717" s="23"/>
      <c r="AP5717" s="23"/>
      <c r="AQ5717" s="23"/>
      <c r="AR5717" s="23"/>
      <c r="AS5717" s="23"/>
      <c r="AT5717" s="23"/>
      <c r="AU5717" s="23"/>
      <c r="AV5717" s="23"/>
      <c r="AW5717" s="23"/>
      <c r="AX5717" s="23"/>
      <c r="AY5717" s="23"/>
      <c r="AZ5717" s="23"/>
      <c r="BA5717" s="23"/>
      <c r="BB5717" s="23"/>
      <c r="BC5717" s="23"/>
      <c r="BD5717" s="23"/>
      <c r="BE5717" s="23"/>
      <c r="BF5717" s="23"/>
    </row>
    <row r="5718" spans="40:58">
      <c r="AN5718" s="23"/>
      <c r="AO5718" s="23"/>
      <c r="AP5718" s="23"/>
      <c r="AQ5718" s="23"/>
      <c r="AR5718" s="23"/>
      <c r="AS5718" s="23"/>
      <c r="AT5718" s="23"/>
      <c r="AU5718" s="23"/>
      <c r="AV5718" s="23"/>
      <c r="AW5718" s="23"/>
      <c r="AX5718" s="23"/>
      <c r="AY5718" s="23"/>
      <c r="AZ5718" s="23"/>
      <c r="BA5718" s="23"/>
      <c r="BB5718" s="23"/>
      <c r="BC5718" s="23"/>
      <c r="BD5718" s="23"/>
      <c r="BE5718" s="23"/>
      <c r="BF5718" s="23"/>
    </row>
    <row r="5719" spans="40:58">
      <c r="AN5719" s="23"/>
      <c r="AO5719" s="23"/>
      <c r="AP5719" s="23"/>
      <c r="AQ5719" s="23"/>
      <c r="AR5719" s="23"/>
      <c r="AS5719" s="23"/>
      <c r="AT5719" s="23"/>
      <c r="AU5719" s="23"/>
      <c r="AV5719" s="23"/>
      <c r="AW5719" s="23"/>
      <c r="AX5719" s="23"/>
      <c r="AY5719" s="23"/>
      <c r="AZ5719" s="23"/>
      <c r="BA5719" s="23"/>
      <c r="BB5719" s="23"/>
      <c r="BC5719" s="23"/>
      <c r="BD5719" s="23"/>
      <c r="BE5719" s="23"/>
      <c r="BF5719" s="23"/>
    </row>
    <row r="5720" spans="40:58">
      <c r="AN5720" s="23"/>
      <c r="AO5720" s="23"/>
      <c r="AP5720" s="23"/>
      <c r="AQ5720" s="23"/>
      <c r="AR5720" s="23"/>
      <c r="AS5720" s="23"/>
      <c r="AT5720" s="23"/>
      <c r="AU5720" s="23"/>
      <c r="AV5720" s="23"/>
      <c r="AW5720" s="23"/>
      <c r="AX5720" s="23"/>
      <c r="AY5720" s="23"/>
      <c r="AZ5720" s="23"/>
      <c r="BA5720" s="23"/>
      <c r="BB5720" s="23"/>
      <c r="BC5720" s="23"/>
      <c r="BD5720" s="23"/>
      <c r="BE5720" s="23"/>
      <c r="BF5720" s="23"/>
    </row>
    <row r="5721" spans="40:58">
      <c r="AN5721" s="23"/>
      <c r="AO5721" s="23"/>
      <c r="AP5721" s="23"/>
      <c r="AQ5721" s="23"/>
      <c r="AR5721" s="23"/>
      <c r="AS5721" s="23"/>
      <c r="AT5721" s="23"/>
      <c r="AU5721" s="23"/>
      <c r="AV5721" s="23"/>
      <c r="AW5721" s="23"/>
      <c r="AX5721" s="23"/>
      <c r="AY5721" s="23"/>
      <c r="AZ5721" s="23"/>
      <c r="BA5721" s="23"/>
      <c r="BB5721" s="23"/>
      <c r="BC5721" s="23"/>
      <c r="BD5721" s="23"/>
      <c r="BE5721" s="23"/>
      <c r="BF5721" s="23"/>
    </row>
    <row r="5722" spans="40:58">
      <c r="AN5722" s="23"/>
      <c r="AO5722" s="23"/>
      <c r="AP5722" s="23"/>
      <c r="AQ5722" s="23"/>
      <c r="AR5722" s="23"/>
      <c r="AS5722" s="23"/>
      <c r="AT5722" s="23"/>
      <c r="AU5722" s="23"/>
      <c r="AV5722" s="23"/>
      <c r="AW5722" s="23"/>
      <c r="AX5722" s="23"/>
      <c r="AY5722" s="23"/>
      <c r="AZ5722" s="23"/>
      <c r="BA5722" s="23"/>
      <c r="BB5722" s="23"/>
      <c r="BC5722" s="23"/>
      <c r="BD5722" s="23"/>
      <c r="BE5722" s="23"/>
      <c r="BF5722" s="23"/>
    </row>
    <row r="5723" spans="40:58">
      <c r="AN5723" s="23"/>
      <c r="AO5723" s="23"/>
      <c r="AP5723" s="23"/>
      <c r="AQ5723" s="23"/>
      <c r="AR5723" s="23"/>
      <c r="AS5723" s="23"/>
      <c r="AT5723" s="23"/>
      <c r="AU5723" s="23"/>
      <c r="AV5723" s="23"/>
      <c r="AW5723" s="23"/>
      <c r="AX5723" s="23"/>
      <c r="AY5723" s="23"/>
      <c r="AZ5723" s="23"/>
      <c r="BA5723" s="23"/>
      <c r="BB5723" s="23"/>
      <c r="BC5723" s="23"/>
      <c r="BD5723" s="23"/>
      <c r="BE5723" s="23"/>
      <c r="BF5723" s="23"/>
    </row>
    <row r="5724" spans="40:58">
      <c r="AN5724" s="23"/>
      <c r="AO5724" s="23"/>
      <c r="AP5724" s="23"/>
      <c r="AQ5724" s="23"/>
      <c r="AR5724" s="23"/>
      <c r="AS5724" s="23"/>
      <c r="AT5724" s="23"/>
      <c r="AU5724" s="23"/>
      <c r="AV5724" s="23"/>
      <c r="AW5724" s="23"/>
      <c r="AX5724" s="23"/>
      <c r="AY5724" s="23"/>
      <c r="AZ5724" s="23"/>
      <c r="BA5724" s="23"/>
      <c r="BB5724" s="23"/>
      <c r="BC5724" s="23"/>
      <c r="BD5724" s="23"/>
      <c r="BE5724" s="23"/>
      <c r="BF5724" s="23"/>
    </row>
    <row r="5725" spans="40:58">
      <c r="AN5725" s="23"/>
      <c r="AO5725" s="23"/>
      <c r="AP5725" s="23"/>
      <c r="AQ5725" s="23"/>
      <c r="AR5725" s="23"/>
      <c r="AS5725" s="23"/>
      <c r="AT5725" s="23"/>
      <c r="AU5725" s="23"/>
      <c r="AV5725" s="23"/>
      <c r="AW5725" s="23"/>
      <c r="AX5725" s="23"/>
      <c r="AY5725" s="23"/>
      <c r="AZ5725" s="23"/>
      <c r="BA5725" s="23"/>
      <c r="BB5725" s="23"/>
      <c r="BC5725" s="23"/>
      <c r="BD5725" s="23"/>
      <c r="BE5725" s="23"/>
      <c r="BF5725" s="23"/>
    </row>
    <row r="5726" spans="40:58">
      <c r="AN5726" s="23"/>
      <c r="AO5726" s="23"/>
      <c r="AP5726" s="23"/>
      <c r="AQ5726" s="23"/>
      <c r="AR5726" s="23"/>
      <c r="AS5726" s="23"/>
      <c r="AT5726" s="23"/>
      <c r="AU5726" s="23"/>
      <c r="AV5726" s="23"/>
      <c r="AW5726" s="23"/>
      <c r="AX5726" s="23"/>
      <c r="AY5726" s="23"/>
      <c r="AZ5726" s="23"/>
      <c r="BA5726" s="23"/>
      <c r="BB5726" s="23"/>
      <c r="BC5726" s="23"/>
      <c r="BD5726" s="23"/>
      <c r="BE5726" s="23"/>
      <c r="BF5726" s="23"/>
    </row>
    <row r="5727" spans="40:58">
      <c r="AN5727" s="23"/>
      <c r="AO5727" s="23"/>
      <c r="AP5727" s="23"/>
      <c r="AQ5727" s="23"/>
      <c r="AR5727" s="23"/>
      <c r="AS5727" s="23"/>
      <c r="AT5727" s="23"/>
      <c r="AU5727" s="23"/>
      <c r="AV5727" s="23"/>
      <c r="AW5727" s="23"/>
      <c r="AX5727" s="23"/>
      <c r="AY5727" s="23"/>
      <c r="AZ5727" s="23"/>
      <c r="BA5727" s="23"/>
      <c r="BB5727" s="23"/>
      <c r="BC5727" s="23"/>
      <c r="BD5727" s="23"/>
      <c r="BE5727" s="23"/>
      <c r="BF5727" s="23"/>
    </row>
    <row r="5728" spans="40:58">
      <c r="AN5728" s="23"/>
      <c r="AO5728" s="23"/>
      <c r="AP5728" s="23"/>
      <c r="AQ5728" s="23"/>
      <c r="AR5728" s="23"/>
      <c r="AS5728" s="23"/>
      <c r="AT5728" s="23"/>
      <c r="AU5728" s="23"/>
      <c r="AV5728" s="23"/>
      <c r="AW5728" s="23"/>
      <c r="AX5728" s="23"/>
      <c r="AY5728" s="23"/>
      <c r="AZ5728" s="23"/>
      <c r="BA5728" s="23"/>
      <c r="BB5728" s="23"/>
      <c r="BC5728" s="23"/>
      <c r="BD5728" s="23"/>
      <c r="BE5728" s="23"/>
      <c r="BF5728" s="23"/>
    </row>
    <row r="5729" spans="40:58">
      <c r="AN5729" s="23"/>
      <c r="AO5729" s="23"/>
      <c r="AP5729" s="23"/>
      <c r="AQ5729" s="23"/>
      <c r="AR5729" s="23"/>
      <c r="AS5729" s="23"/>
      <c r="AT5729" s="23"/>
      <c r="AU5729" s="23"/>
      <c r="AV5729" s="23"/>
      <c r="AW5729" s="23"/>
      <c r="AX5729" s="23"/>
      <c r="AY5729" s="23"/>
      <c r="AZ5729" s="23"/>
      <c r="BA5729" s="23"/>
      <c r="BB5729" s="23"/>
      <c r="BC5729" s="23"/>
      <c r="BD5729" s="23"/>
      <c r="BE5729" s="23"/>
      <c r="BF5729" s="23"/>
    </row>
    <row r="5730" spans="40:58">
      <c r="AN5730" s="23"/>
      <c r="AO5730" s="23"/>
      <c r="AP5730" s="23"/>
      <c r="AQ5730" s="23"/>
      <c r="AR5730" s="23"/>
      <c r="AS5730" s="23"/>
      <c r="AT5730" s="23"/>
      <c r="AU5730" s="23"/>
      <c r="AV5730" s="23"/>
      <c r="AW5730" s="23"/>
      <c r="AX5730" s="23"/>
      <c r="AY5730" s="23"/>
      <c r="AZ5730" s="23"/>
      <c r="BA5730" s="23"/>
      <c r="BB5730" s="23"/>
      <c r="BC5730" s="23"/>
      <c r="BD5730" s="23"/>
      <c r="BE5730" s="23"/>
      <c r="BF5730" s="23"/>
    </row>
    <row r="5731" spans="40:58">
      <c r="AN5731" s="23"/>
      <c r="AO5731" s="23"/>
      <c r="AP5731" s="23"/>
      <c r="AQ5731" s="23"/>
      <c r="AR5731" s="23"/>
      <c r="AS5731" s="23"/>
      <c r="AT5731" s="23"/>
      <c r="AU5731" s="23"/>
      <c r="AV5731" s="23"/>
      <c r="AW5731" s="23"/>
      <c r="AX5731" s="23"/>
      <c r="AY5731" s="23"/>
      <c r="AZ5731" s="23"/>
      <c r="BA5731" s="23"/>
      <c r="BB5731" s="23"/>
      <c r="BC5731" s="23"/>
      <c r="BD5731" s="23"/>
      <c r="BE5731" s="23"/>
      <c r="BF5731" s="23"/>
    </row>
    <row r="5732" spans="40:58">
      <c r="AN5732" s="23"/>
      <c r="AO5732" s="23"/>
      <c r="AP5732" s="23"/>
      <c r="AQ5732" s="23"/>
      <c r="AR5732" s="23"/>
      <c r="AS5732" s="23"/>
      <c r="AT5732" s="23"/>
      <c r="AU5732" s="23"/>
      <c r="AV5732" s="23"/>
      <c r="AW5732" s="23"/>
      <c r="AX5732" s="23"/>
      <c r="AY5732" s="23"/>
      <c r="AZ5732" s="23"/>
      <c r="BA5732" s="23"/>
      <c r="BB5732" s="23"/>
      <c r="BC5732" s="23"/>
      <c r="BD5732" s="23"/>
      <c r="BE5732" s="23"/>
      <c r="BF5732" s="23"/>
    </row>
    <row r="5733" spans="40:58">
      <c r="AN5733" s="23"/>
      <c r="AO5733" s="23"/>
      <c r="AP5733" s="23"/>
      <c r="AQ5733" s="23"/>
      <c r="AR5733" s="23"/>
      <c r="AS5733" s="23"/>
      <c r="AT5733" s="23"/>
      <c r="AU5733" s="23"/>
      <c r="AV5733" s="23"/>
      <c r="AW5733" s="23"/>
      <c r="AX5733" s="23"/>
      <c r="AY5733" s="23"/>
      <c r="AZ5733" s="23"/>
      <c r="BA5733" s="23"/>
      <c r="BB5733" s="23"/>
      <c r="BC5733" s="23"/>
      <c r="BD5733" s="23"/>
      <c r="BE5733" s="23"/>
      <c r="BF5733" s="23"/>
    </row>
    <row r="5734" spans="40:58">
      <c r="AN5734" s="23"/>
      <c r="AO5734" s="23"/>
      <c r="AP5734" s="23"/>
      <c r="AQ5734" s="23"/>
      <c r="AR5734" s="23"/>
      <c r="AS5734" s="23"/>
      <c r="AT5734" s="23"/>
      <c r="AU5734" s="23"/>
      <c r="AV5734" s="23"/>
      <c r="AW5734" s="23"/>
      <c r="AX5734" s="23"/>
      <c r="AY5734" s="23"/>
      <c r="AZ5734" s="23"/>
      <c r="BA5734" s="23"/>
      <c r="BB5734" s="23"/>
      <c r="BC5734" s="23"/>
      <c r="BD5734" s="23"/>
      <c r="BE5734" s="23"/>
      <c r="BF5734" s="23"/>
    </row>
    <row r="5735" spans="40:58">
      <c r="AN5735" s="23"/>
      <c r="AO5735" s="23"/>
      <c r="AP5735" s="23"/>
      <c r="AQ5735" s="23"/>
      <c r="AR5735" s="23"/>
      <c r="AS5735" s="23"/>
      <c r="AT5735" s="23"/>
      <c r="AU5735" s="23"/>
      <c r="AV5735" s="23"/>
      <c r="AW5735" s="23"/>
      <c r="AX5735" s="23"/>
      <c r="AY5735" s="23"/>
      <c r="AZ5735" s="23"/>
      <c r="BA5735" s="23"/>
      <c r="BB5735" s="23"/>
      <c r="BC5735" s="23"/>
      <c r="BD5735" s="23"/>
      <c r="BE5735" s="23"/>
      <c r="BF5735" s="23"/>
    </row>
    <row r="5736" spans="40:58">
      <c r="AN5736" s="23"/>
      <c r="AO5736" s="23"/>
      <c r="AP5736" s="23"/>
      <c r="AQ5736" s="23"/>
      <c r="AR5736" s="23"/>
      <c r="AS5736" s="23"/>
      <c r="AT5736" s="23"/>
      <c r="AU5736" s="23"/>
      <c r="AV5736" s="23"/>
      <c r="AW5736" s="23"/>
      <c r="AX5736" s="23"/>
      <c r="AY5736" s="23"/>
      <c r="AZ5736" s="23"/>
      <c r="BA5736" s="23"/>
      <c r="BB5736" s="23"/>
      <c r="BC5736" s="23"/>
      <c r="BD5736" s="23"/>
      <c r="BE5736" s="23"/>
      <c r="BF5736" s="23"/>
    </row>
    <row r="5737" spans="40:58">
      <c r="AN5737" s="23"/>
      <c r="AO5737" s="23"/>
      <c r="AP5737" s="23"/>
      <c r="AQ5737" s="23"/>
      <c r="AR5737" s="23"/>
      <c r="AS5737" s="23"/>
      <c r="AT5737" s="23"/>
      <c r="AU5737" s="23"/>
      <c r="AV5737" s="23"/>
      <c r="AW5737" s="23"/>
      <c r="AX5737" s="23"/>
      <c r="AY5737" s="23"/>
      <c r="AZ5737" s="23"/>
      <c r="BA5737" s="23"/>
      <c r="BB5737" s="23"/>
      <c r="BC5737" s="23"/>
      <c r="BD5737" s="23"/>
      <c r="BE5737" s="23"/>
      <c r="BF5737" s="23"/>
    </row>
    <row r="5738" spans="40:58">
      <c r="AN5738" s="23"/>
      <c r="AO5738" s="23"/>
      <c r="AP5738" s="23"/>
      <c r="AQ5738" s="23"/>
      <c r="AR5738" s="23"/>
      <c r="AS5738" s="23"/>
      <c r="AT5738" s="23"/>
      <c r="AU5738" s="23"/>
      <c r="AV5738" s="23"/>
      <c r="AW5738" s="23"/>
      <c r="AX5738" s="23"/>
      <c r="AY5738" s="23"/>
      <c r="AZ5738" s="23"/>
      <c r="BA5738" s="23"/>
      <c r="BB5738" s="23"/>
      <c r="BC5738" s="23"/>
      <c r="BD5738" s="23"/>
      <c r="BE5738" s="23"/>
      <c r="BF5738" s="23"/>
    </row>
    <row r="5739" spans="40:58">
      <c r="AN5739" s="23"/>
      <c r="AO5739" s="23"/>
      <c r="AP5739" s="23"/>
      <c r="AQ5739" s="23"/>
      <c r="AR5739" s="23"/>
      <c r="AS5739" s="23"/>
      <c r="AT5739" s="23"/>
      <c r="AU5739" s="23"/>
      <c r="AV5739" s="23"/>
      <c r="AW5739" s="23"/>
      <c r="AX5739" s="23"/>
      <c r="AY5739" s="23"/>
      <c r="AZ5739" s="23"/>
      <c r="BA5739" s="23"/>
      <c r="BB5739" s="23"/>
      <c r="BC5739" s="23"/>
      <c r="BD5739" s="23"/>
      <c r="BE5739" s="23"/>
      <c r="BF5739" s="23"/>
    </row>
    <row r="5740" spans="40:58">
      <c r="AN5740" s="23"/>
      <c r="AO5740" s="23"/>
      <c r="AP5740" s="23"/>
      <c r="AQ5740" s="23"/>
      <c r="AR5740" s="23"/>
      <c r="AS5740" s="23"/>
      <c r="AT5740" s="23"/>
      <c r="AU5740" s="23"/>
      <c r="AV5740" s="23"/>
      <c r="AW5740" s="23"/>
      <c r="AX5740" s="23"/>
      <c r="AY5740" s="23"/>
      <c r="AZ5740" s="23"/>
      <c r="BA5740" s="23"/>
      <c r="BB5740" s="23"/>
      <c r="BC5740" s="23"/>
      <c r="BD5740" s="23"/>
      <c r="BE5740" s="23"/>
      <c r="BF5740" s="23"/>
    </row>
    <row r="5741" spans="40:58">
      <c r="AN5741" s="23"/>
      <c r="AO5741" s="23"/>
      <c r="AP5741" s="23"/>
      <c r="AQ5741" s="23"/>
      <c r="AR5741" s="23"/>
      <c r="AS5741" s="23"/>
      <c r="AT5741" s="23"/>
      <c r="AU5741" s="23"/>
      <c r="AV5741" s="23"/>
      <c r="AW5741" s="23"/>
      <c r="AX5741" s="23"/>
      <c r="AY5741" s="23"/>
      <c r="AZ5741" s="23"/>
      <c r="BA5741" s="23"/>
      <c r="BB5741" s="23"/>
      <c r="BC5741" s="23"/>
      <c r="BD5741" s="23"/>
      <c r="BE5741" s="23"/>
      <c r="BF5741" s="23"/>
    </row>
    <row r="5742" spans="40:58">
      <c r="AN5742" s="23"/>
      <c r="AO5742" s="23"/>
      <c r="AP5742" s="23"/>
      <c r="AQ5742" s="23"/>
      <c r="AR5742" s="23"/>
      <c r="AS5742" s="23"/>
      <c r="AT5742" s="23"/>
      <c r="AU5742" s="23"/>
      <c r="AV5742" s="23"/>
      <c r="AW5742" s="23"/>
      <c r="AX5742" s="23"/>
      <c r="AY5742" s="23"/>
      <c r="AZ5742" s="23"/>
      <c r="BA5742" s="23"/>
      <c r="BB5742" s="23"/>
      <c r="BC5742" s="23"/>
      <c r="BD5742" s="23"/>
      <c r="BE5742" s="23"/>
      <c r="BF5742" s="23"/>
    </row>
    <row r="5743" spans="40:58">
      <c r="AN5743" s="23"/>
      <c r="AO5743" s="23"/>
      <c r="AP5743" s="23"/>
      <c r="AQ5743" s="23"/>
      <c r="AR5743" s="23"/>
      <c r="AS5743" s="23"/>
      <c r="AT5743" s="23"/>
      <c r="AU5743" s="23"/>
      <c r="AV5743" s="23"/>
      <c r="AW5743" s="23"/>
      <c r="AX5743" s="23"/>
      <c r="AY5743" s="23"/>
      <c r="AZ5743" s="23"/>
      <c r="BA5743" s="23"/>
      <c r="BB5743" s="23"/>
      <c r="BC5743" s="23"/>
      <c r="BD5743" s="23"/>
      <c r="BE5743" s="23"/>
      <c r="BF5743" s="23"/>
    </row>
    <row r="5744" spans="40:58">
      <c r="AN5744" s="23"/>
      <c r="AO5744" s="23"/>
      <c r="AP5744" s="23"/>
      <c r="AQ5744" s="23"/>
      <c r="AR5744" s="23"/>
      <c r="AS5744" s="23"/>
      <c r="AT5744" s="23"/>
      <c r="AU5744" s="23"/>
      <c r="AV5744" s="23"/>
      <c r="AW5744" s="23"/>
      <c r="AX5744" s="23"/>
      <c r="AY5744" s="23"/>
      <c r="AZ5744" s="23"/>
      <c r="BA5744" s="23"/>
      <c r="BB5744" s="23"/>
      <c r="BC5744" s="23"/>
      <c r="BD5744" s="23"/>
      <c r="BE5744" s="23"/>
      <c r="BF5744" s="23"/>
    </row>
    <row r="5745" spans="40:58">
      <c r="AN5745" s="23"/>
      <c r="AO5745" s="23"/>
      <c r="AP5745" s="23"/>
      <c r="AQ5745" s="23"/>
      <c r="AR5745" s="23"/>
      <c r="AS5745" s="23"/>
      <c r="AT5745" s="23"/>
      <c r="AU5745" s="23"/>
      <c r="AV5745" s="23"/>
      <c r="AW5745" s="23"/>
      <c r="AX5745" s="23"/>
      <c r="AY5745" s="23"/>
      <c r="AZ5745" s="23"/>
      <c r="BA5745" s="23"/>
      <c r="BB5745" s="23"/>
      <c r="BC5745" s="23"/>
      <c r="BD5745" s="23"/>
      <c r="BE5745" s="23"/>
      <c r="BF5745" s="23"/>
    </row>
    <row r="5746" spans="40:58">
      <c r="AN5746" s="23"/>
      <c r="AO5746" s="23"/>
      <c r="AP5746" s="23"/>
      <c r="AQ5746" s="23"/>
      <c r="AR5746" s="23"/>
      <c r="AS5746" s="23"/>
      <c r="AT5746" s="23"/>
      <c r="AU5746" s="23"/>
      <c r="AV5746" s="23"/>
      <c r="AW5746" s="23"/>
      <c r="AX5746" s="23"/>
      <c r="AY5746" s="23"/>
      <c r="AZ5746" s="23"/>
      <c r="BA5746" s="23"/>
      <c r="BB5746" s="23"/>
      <c r="BC5746" s="23"/>
      <c r="BD5746" s="23"/>
      <c r="BE5746" s="23"/>
      <c r="BF5746" s="23"/>
    </row>
    <row r="5747" spans="40:58">
      <c r="AN5747" s="23"/>
      <c r="AO5747" s="23"/>
      <c r="AP5747" s="23"/>
      <c r="AQ5747" s="23"/>
      <c r="AR5747" s="23"/>
      <c r="AS5747" s="23"/>
      <c r="AT5747" s="23"/>
      <c r="AU5747" s="23"/>
      <c r="AV5747" s="23"/>
      <c r="AW5747" s="23"/>
      <c r="AX5747" s="23"/>
      <c r="AY5747" s="23"/>
      <c r="AZ5747" s="23"/>
      <c r="BA5747" s="23"/>
      <c r="BB5747" s="23"/>
      <c r="BC5747" s="23"/>
      <c r="BD5747" s="23"/>
      <c r="BE5747" s="23"/>
      <c r="BF5747" s="23"/>
    </row>
    <row r="5748" spans="40:58">
      <c r="AN5748" s="23"/>
      <c r="AO5748" s="23"/>
      <c r="AP5748" s="23"/>
      <c r="AQ5748" s="23"/>
      <c r="AR5748" s="23"/>
      <c r="AS5748" s="23"/>
      <c r="AT5748" s="23"/>
      <c r="AU5748" s="23"/>
      <c r="AV5748" s="23"/>
      <c r="AW5748" s="23"/>
      <c r="AX5748" s="23"/>
      <c r="AY5748" s="23"/>
      <c r="AZ5748" s="23"/>
      <c r="BA5748" s="23"/>
      <c r="BB5748" s="23"/>
      <c r="BC5748" s="23"/>
      <c r="BD5748" s="23"/>
      <c r="BE5748" s="23"/>
      <c r="BF5748" s="23"/>
    </row>
    <row r="5749" spans="40:58">
      <c r="AN5749" s="23"/>
      <c r="AO5749" s="23"/>
      <c r="AP5749" s="23"/>
      <c r="AQ5749" s="23"/>
      <c r="AR5749" s="23"/>
      <c r="AS5749" s="23"/>
      <c r="AT5749" s="23"/>
      <c r="AU5749" s="23"/>
      <c r="AV5749" s="23"/>
      <c r="AW5749" s="23"/>
      <c r="AX5749" s="23"/>
      <c r="AY5749" s="23"/>
      <c r="AZ5749" s="23"/>
      <c r="BA5749" s="23"/>
      <c r="BB5749" s="23"/>
      <c r="BC5749" s="23"/>
      <c r="BD5749" s="23"/>
      <c r="BE5749" s="23"/>
      <c r="BF5749" s="23"/>
    </row>
    <row r="5750" spans="40:58">
      <c r="AN5750" s="23"/>
      <c r="AO5750" s="23"/>
      <c r="AP5750" s="23"/>
      <c r="AQ5750" s="23"/>
      <c r="AR5750" s="23"/>
      <c r="AS5750" s="23"/>
      <c r="AT5750" s="23"/>
      <c r="AU5750" s="23"/>
      <c r="AV5750" s="23"/>
      <c r="AW5750" s="23"/>
      <c r="AX5750" s="23"/>
      <c r="AY5750" s="23"/>
      <c r="AZ5750" s="23"/>
      <c r="BA5750" s="23"/>
      <c r="BB5750" s="23"/>
      <c r="BC5750" s="23"/>
      <c r="BD5750" s="23"/>
      <c r="BE5750" s="23"/>
      <c r="BF5750" s="23"/>
    </row>
    <row r="5751" spans="40:58">
      <c r="AN5751" s="23"/>
      <c r="AO5751" s="23"/>
      <c r="AP5751" s="23"/>
      <c r="AQ5751" s="23"/>
      <c r="AR5751" s="23"/>
      <c r="AS5751" s="23"/>
      <c r="AT5751" s="23"/>
      <c r="AU5751" s="23"/>
      <c r="AV5751" s="23"/>
      <c r="AW5751" s="23"/>
      <c r="AX5751" s="23"/>
      <c r="AY5751" s="23"/>
      <c r="AZ5751" s="23"/>
      <c r="BA5751" s="23"/>
      <c r="BB5751" s="23"/>
      <c r="BC5751" s="23"/>
      <c r="BD5751" s="23"/>
      <c r="BE5751" s="23"/>
      <c r="BF5751" s="23"/>
    </row>
    <row r="5752" spans="40:58">
      <c r="AN5752" s="23"/>
      <c r="AO5752" s="23"/>
      <c r="AP5752" s="23"/>
      <c r="AQ5752" s="23"/>
      <c r="AR5752" s="23"/>
      <c r="AS5752" s="23"/>
      <c r="AT5752" s="23"/>
      <c r="AU5752" s="23"/>
      <c r="AV5752" s="23"/>
      <c r="AW5752" s="23"/>
      <c r="AX5752" s="23"/>
      <c r="AY5752" s="23"/>
      <c r="AZ5752" s="23"/>
      <c r="BA5752" s="23"/>
      <c r="BB5752" s="23"/>
      <c r="BC5752" s="23"/>
      <c r="BD5752" s="23"/>
      <c r="BE5752" s="23"/>
      <c r="BF5752" s="23"/>
    </row>
    <row r="5753" spans="40:58">
      <c r="AN5753" s="23"/>
      <c r="AO5753" s="23"/>
      <c r="AP5753" s="23"/>
      <c r="AQ5753" s="23"/>
      <c r="AR5753" s="23"/>
      <c r="AS5753" s="23"/>
      <c r="AT5753" s="23"/>
      <c r="AU5753" s="23"/>
      <c r="AV5753" s="23"/>
      <c r="AW5753" s="23"/>
      <c r="AX5753" s="23"/>
      <c r="AY5753" s="23"/>
      <c r="AZ5753" s="23"/>
      <c r="BA5753" s="23"/>
      <c r="BB5753" s="23"/>
      <c r="BC5753" s="23"/>
      <c r="BD5753" s="23"/>
      <c r="BE5753" s="23"/>
      <c r="BF5753" s="23"/>
    </row>
    <row r="5754" spans="40:58">
      <c r="AN5754" s="23"/>
      <c r="AO5754" s="23"/>
      <c r="AP5754" s="23"/>
      <c r="AQ5754" s="23"/>
      <c r="AR5754" s="23"/>
      <c r="AS5754" s="23"/>
      <c r="AT5754" s="23"/>
      <c r="AU5754" s="23"/>
      <c r="AV5754" s="23"/>
      <c r="AW5754" s="23"/>
      <c r="AX5754" s="23"/>
      <c r="AY5754" s="23"/>
      <c r="AZ5754" s="23"/>
      <c r="BA5754" s="23"/>
      <c r="BB5754" s="23"/>
      <c r="BC5754" s="23"/>
      <c r="BD5754" s="23"/>
      <c r="BE5754" s="23"/>
      <c r="BF5754" s="23"/>
    </row>
    <row r="5755" spans="40:58">
      <c r="AN5755" s="23"/>
      <c r="AO5755" s="23"/>
      <c r="AP5755" s="23"/>
      <c r="AQ5755" s="23"/>
      <c r="AR5755" s="23"/>
      <c r="AS5755" s="23"/>
      <c r="AT5755" s="23"/>
      <c r="AU5755" s="23"/>
      <c r="AV5755" s="23"/>
      <c r="AW5755" s="23"/>
      <c r="AX5755" s="23"/>
      <c r="AY5755" s="23"/>
      <c r="AZ5755" s="23"/>
      <c r="BA5755" s="23"/>
      <c r="BB5755" s="23"/>
      <c r="BC5755" s="23"/>
      <c r="BD5755" s="23"/>
      <c r="BE5755" s="23"/>
      <c r="BF5755" s="23"/>
    </row>
    <row r="5756" spans="40:58">
      <c r="AN5756" s="23"/>
      <c r="AO5756" s="23"/>
      <c r="AP5756" s="23"/>
      <c r="AQ5756" s="23"/>
      <c r="AR5756" s="23"/>
      <c r="AS5756" s="23"/>
      <c r="AT5756" s="23"/>
      <c r="AU5756" s="23"/>
      <c r="AV5756" s="23"/>
      <c r="AW5756" s="23"/>
      <c r="AX5756" s="23"/>
      <c r="AY5756" s="23"/>
      <c r="AZ5756" s="23"/>
      <c r="BA5756" s="23"/>
      <c r="BB5756" s="23"/>
      <c r="BC5756" s="23"/>
      <c r="BD5756" s="23"/>
      <c r="BE5756" s="23"/>
      <c r="BF5756" s="23"/>
    </row>
    <row r="5757" spans="40:58">
      <c r="AN5757" s="23"/>
      <c r="AO5757" s="23"/>
      <c r="AP5757" s="23"/>
      <c r="AQ5757" s="23"/>
      <c r="AR5757" s="23"/>
      <c r="AS5757" s="23"/>
      <c r="AT5757" s="23"/>
      <c r="AU5757" s="23"/>
      <c r="AV5757" s="23"/>
      <c r="AW5757" s="23"/>
      <c r="AX5757" s="23"/>
      <c r="AY5757" s="23"/>
      <c r="AZ5757" s="23"/>
      <c r="BA5757" s="23"/>
      <c r="BB5757" s="23"/>
      <c r="BC5757" s="23"/>
      <c r="BD5757" s="23"/>
      <c r="BE5757" s="23"/>
      <c r="BF5757" s="23"/>
    </row>
    <row r="5758" spans="40:58">
      <c r="AN5758" s="23"/>
      <c r="AO5758" s="23"/>
      <c r="AP5758" s="23"/>
      <c r="AQ5758" s="23"/>
      <c r="AR5758" s="23"/>
      <c r="AS5758" s="23"/>
      <c r="AT5758" s="23"/>
      <c r="AU5758" s="23"/>
      <c r="AV5758" s="23"/>
      <c r="AW5758" s="23"/>
      <c r="AX5758" s="23"/>
      <c r="AY5758" s="23"/>
      <c r="AZ5758" s="23"/>
      <c r="BA5758" s="23"/>
      <c r="BB5758" s="23"/>
      <c r="BC5758" s="23"/>
      <c r="BD5758" s="23"/>
      <c r="BE5758" s="23"/>
      <c r="BF5758" s="23"/>
    </row>
    <row r="5759" spans="40:58">
      <c r="AN5759" s="23"/>
      <c r="AO5759" s="23"/>
      <c r="AP5759" s="23"/>
      <c r="AQ5759" s="23"/>
      <c r="AR5759" s="23"/>
      <c r="AS5759" s="23"/>
      <c r="AT5759" s="23"/>
      <c r="AU5759" s="23"/>
      <c r="AV5759" s="23"/>
      <c r="AW5759" s="23"/>
      <c r="AX5759" s="23"/>
      <c r="AY5759" s="23"/>
      <c r="AZ5759" s="23"/>
      <c r="BA5759" s="23"/>
      <c r="BB5759" s="23"/>
      <c r="BC5759" s="23"/>
      <c r="BD5759" s="23"/>
      <c r="BE5759" s="23"/>
      <c r="BF5759" s="23"/>
    </row>
    <row r="5760" spans="40:58">
      <c r="AN5760" s="23"/>
      <c r="AO5760" s="23"/>
      <c r="AP5760" s="23"/>
      <c r="AQ5760" s="23"/>
      <c r="AR5760" s="23"/>
      <c r="AS5760" s="23"/>
      <c r="AT5760" s="23"/>
      <c r="AU5760" s="23"/>
      <c r="AV5760" s="23"/>
      <c r="AW5760" s="23"/>
      <c r="AX5760" s="23"/>
      <c r="AY5760" s="23"/>
      <c r="AZ5760" s="23"/>
      <c r="BA5760" s="23"/>
      <c r="BB5760" s="23"/>
      <c r="BC5760" s="23"/>
      <c r="BD5760" s="23"/>
      <c r="BE5760" s="23"/>
      <c r="BF5760" s="23"/>
    </row>
    <row r="5761" spans="40:58">
      <c r="AN5761" s="23"/>
      <c r="AO5761" s="23"/>
      <c r="AP5761" s="23"/>
      <c r="AQ5761" s="23"/>
      <c r="AR5761" s="23"/>
      <c r="AS5761" s="23"/>
      <c r="AT5761" s="23"/>
      <c r="AU5761" s="23"/>
      <c r="AV5761" s="23"/>
      <c r="AW5761" s="23"/>
      <c r="AX5761" s="23"/>
      <c r="AY5761" s="23"/>
      <c r="AZ5761" s="23"/>
      <c r="BA5761" s="23"/>
      <c r="BB5761" s="23"/>
      <c r="BC5761" s="23"/>
      <c r="BD5761" s="23"/>
      <c r="BE5761" s="23"/>
      <c r="BF5761" s="23"/>
    </row>
    <row r="5762" spans="40:58">
      <c r="AN5762" s="23"/>
      <c r="AO5762" s="23"/>
      <c r="AP5762" s="23"/>
      <c r="AQ5762" s="23"/>
      <c r="AR5762" s="23"/>
      <c r="AS5762" s="23"/>
      <c r="AT5762" s="23"/>
      <c r="AU5762" s="23"/>
      <c r="AV5762" s="23"/>
      <c r="AW5762" s="23"/>
      <c r="AX5762" s="23"/>
      <c r="AY5762" s="23"/>
      <c r="AZ5762" s="23"/>
      <c r="BA5762" s="23"/>
      <c r="BB5762" s="23"/>
      <c r="BC5762" s="23"/>
      <c r="BD5762" s="23"/>
      <c r="BE5762" s="23"/>
      <c r="BF5762" s="23"/>
    </row>
    <row r="5763" spans="40:58">
      <c r="AN5763" s="23"/>
      <c r="AO5763" s="23"/>
      <c r="AP5763" s="23"/>
      <c r="AQ5763" s="23"/>
      <c r="AR5763" s="23"/>
      <c r="AS5763" s="23"/>
      <c r="AT5763" s="23"/>
      <c r="AU5763" s="23"/>
      <c r="AV5763" s="23"/>
      <c r="AW5763" s="23"/>
      <c r="AX5763" s="23"/>
      <c r="AY5763" s="23"/>
      <c r="AZ5763" s="23"/>
      <c r="BA5763" s="23"/>
      <c r="BB5763" s="23"/>
      <c r="BC5763" s="23"/>
      <c r="BD5763" s="23"/>
      <c r="BE5763" s="23"/>
      <c r="BF5763" s="23"/>
    </row>
    <row r="5764" spans="40:58">
      <c r="AN5764" s="23"/>
      <c r="AO5764" s="23"/>
      <c r="AP5764" s="23"/>
      <c r="AQ5764" s="23"/>
      <c r="AR5764" s="23"/>
      <c r="AS5764" s="23"/>
      <c r="AT5764" s="23"/>
      <c r="AU5764" s="23"/>
      <c r="AV5764" s="23"/>
      <c r="AW5764" s="23"/>
      <c r="AX5764" s="23"/>
      <c r="AY5764" s="23"/>
      <c r="AZ5764" s="23"/>
      <c r="BA5764" s="23"/>
      <c r="BB5764" s="23"/>
      <c r="BC5764" s="23"/>
      <c r="BD5764" s="23"/>
      <c r="BE5764" s="23"/>
      <c r="BF5764" s="23"/>
    </row>
    <row r="5765" spans="40:58">
      <c r="AN5765" s="23"/>
      <c r="AO5765" s="23"/>
      <c r="AP5765" s="23"/>
      <c r="AQ5765" s="23"/>
      <c r="AR5765" s="23"/>
      <c r="AS5765" s="23"/>
      <c r="AT5765" s="23"/>
      <c r="AU5765" s="23"/>
      <c r="AV5765" s="23"/>
      <c r="AW5765" s="23"/>
      <c r="AX5765" s="23"/>
      <c r="AY5765" s="23"/>
      <c r="AZ5765" s="23"/>
      <c r="BA5765" s="23"/>
      <c r="BB5765" s="23"/>
      <c r="BC5765" s="23"/>
      <c r="BD5765" s="23"/>
      <c r="BE5765" s="23"/>
      <c r="BF5765" s="23"/>
    </row>
    <row r="5766" spans="40:58">
      <c r="AN5766" s="23"/>
      <c r="AO5766" s="23"/>
      <c r="AP5766" s="23"/>
      <c r="AQ5766" s="23"/>
      <c r="AR5766" s="23"/>
      <c r="AS5766" s="23"/>
      <c r="AT5766" s="23"/>
      <c r="AU5766" s="23"/>
      <c r="AV5766" s="23"/>
      <c r="AW5766" s="23"/>
      <c r="AX5766" s="23"/>
      <c r="AY5766" s="23"/>
      <c r="AZ5766" s="23"/>
      <c r="BA5766" s="23"/>
      <c r="BB5766" s="23"/>
      <c r="BC5766" s="23"/>
      <c r="BD5766" s="23"/>
      <c r="BE5766" s="23"/>
      <c r="BF5766" s="23"/>
    </row>
    <row r="5767" spans="40:58">
      <c r="AN5767" s="23"/>
      <c r="AO5767" s="23"/>
      <c r="AP5767" s="23"/>
      <c r="AQ5767" s="23"/>
      <c r="AR5767" s="23"/>
      <c r="AS5767" s="23"/>
      <c r="AT5767" s="23"/>
      <c r="AU5767" s="23"/>
      <c r="AV5767" s="23"/>
      <c r="AW5767" s="23"/>
      <c r="AX5767" s="23"/>
      <c r="AY5767" s="23"/>
      <c r="AZ5767" s="23"/>
      <c r="BA5767" s="23"/>
      <c r="BB5767" s="23"/>
      <c r="BC5767" s="23"/>
      <c r="BD5767" s="23"/>
      <c r="BE5767" s="23"/>
      <c r="BF5767" s="23"/>
    </row>
    <row r="5768" spans="40:58">
      <c r="AN5768" s="23"/>
      <c r="AO5768" s="23"/>
      <c r="AP5768" s="23"/>
      <c r="AQ5768" s="23"/>
      <c r="AR5768" s="23"/>
      <c r="AS5768" s="23"/>
      <c r="AT5768" s="23"/>
      <c r="AU5768" s="23"/>
      <c r="AV5768" s="23"/>
      <c r="AW5768" s="23"/>
      <c r="AX5768" s="23"/>
      <c r="AY5768" s="23"/>
      <c r="AZ5768" s="23"/>
      <c r="BA5768" s="23"/>
      <c r="BB5768" s="23"/>
      <c r="BC5768" s="23"/>
      <c r="BD5768" s="23"/>
      <c r="BE5768" s="23"/>
      <c r="BF5768" s="23"/>
    </row>
    <row r="5769" spans="40:58">
      <c r="AN5769" s="23"/>
      <c r="AO5769" s="23"/>
      <c r="AP5769" s="23"/>
      <c r="AQ5769" s="23"/>
      <c r="AR5769" s="23"/>
      <c r="AS5769" s="23"/>
      <c r="AT5769" s="23"/>
      <c r="AU5769" s="23"/>
      <c r="AV5769" s="23"/>
      <c r="AW5769" s="23"/>
      <c r="AX5769" s="23"/>
      <c r="AY5769" s="23"/>
      <c r="AZ5769" s="23"/>
      <c r="BA5769" s="23"/>
      <c r="BB5769" s="23"/>
      <c r="BC5769" s="23"/>
      <c r="BD5769" s="23"/>
      <c r="BE5769" s="23"/>
      <c r="BF5769" s="23"/>
    </row>
    <row r="5770" spans="40:58">
      <c r="AN5770" s="23"/>
      <c r="AO5770" s="23"/>
      <c r="AP5770" s="23"/>
      <c r="AQ5770" s="23"/>
      <c r="AR5770" s="23"/>
      <c r="AS5770" s="23"/>
      <c r="AT5770" s="23"/>
      <c r="AU5770" s="23"/>
      <c r="AV5770" s="23"/>
      <c r="AW5770" s="23"/>
      <c r="AX5770" s="23"/>
      <c r="AY5770" s="23"/>
      <c r="AZ5770" s="23"/>
      <c r="BA5770" s="23"/>
      <c r="BB5770" s="23"/>
      <c r="BC5770" s="23"/>
      <c r="BD5770" s="23"/>
      <c r="BE5770" s="23"/>
      <c r="BF5770" s="23"/>
    </row>
    <row r="5771" spans="40:58">
      <c r="AN5771" s="23"/>
      <c r="AO5771" s="23"/>
      <c r="AP5771" s="23"/>
      <c r="AQ5771" s="23"/>
      <c r="AR5771" s="23"/>
      <c r="AS5771" s="23"/>
      <c r="AT5771" s="23"/>
      <c r="AU5771" s="23"/>
      <c r="AV5771" s="23"/>
      <c r="AW5771" s="23"/>
      <c r="AX5771" s="23"/>
      <c r="AY5771" s="23"/>
      <c r="AZ5771" s="23"/>
      <c r="BA5771" s="23"/>
      <c r="BB5771" s="23"/>
      <c r="BC5771" s="23"/>
      <c r="BD5771" s="23"/>
      <c r="BE5771" s="23"/>
      <c r="BF5771" s="23"/>
    </row>
    <row r="5772" spans="40:58">
      <c r="AN5772" s="23"/>
      <c r="AO5772" s="23"/>
      <c r="AP5772" s="23"/>
      <c r="AQ5772" s="23"/>
      <c r="AR5772" s="23"/>
      <c r="AS5772" s="23"/>
      <c r="AT5772" s="23"/>
      <c r="AU5772" s="23"/>
      <c r="AV5772" s="23"/>
      <c r="AW5772" s="23"/>
      <c r="AX5772" s="23"/>
      <c r="AY5772" s="23"/>
      <c r="AZ5772" s="23"/>
      <c r="BA5772" s="23"/>
      <c r="BB5772" s="23"/>
      <c r="BC5772" s="23"/>
      <c r="BD5772" s="23"/>
      <c r="BE5772" s="23"/>
      <c r="BF5772" s="23"/>
    </row>
    <row r="5773" spans="40:58">
      <c r="AN5773" s="23"/>
      <c r="AO5773" s="23"/>
      <c r="AP5773" s="23"/>
      <c r="AQ5773" s="23"/>
      <c r="AR5773" s="23"/>
      <c r="AS5773" s="23"/>
      <c r="AT5773" s="23"/>
      <c r="AU5773" s="23"/>
      <c r="AV5773" s="23"/>
      <c r="AW5773" s="23"/>
      <c r="AX5773" s="23"/>
      <c r="AY5773" s="23"/>
      <c r="AZ5773" s="23"/>
      <c r="BA5773" s="23"/>
      <c r="BB5773" s="23"/>
      <c r="BC5773" s="23"/>
      <c r="BD5773" s="23"/>
      <c r="BE5773" s="23"/>
      <c r="BF5773" s="23"/>
    </row>
    <row r="5774" spans="40:58">
      <c r="AN5774" s="23"/>
      <c r="AO5774" s="23"/>
      <c r="AP5774" s="23"/>
      <c r="AQ5774" s="23"/>
      <c r="AR5774" s="23"/>
      <c r="AS5774" s="23"/>
      <c r="AT5774" s="23"/>
      <c r="AU5774" s="23"/>
      <c r="AV5774" s="23"/>
      <c r="AW5774" s="23"/>
      <c r="AX5774" s="23"/>
      <c r="AY5774" s="23"/>
      <c r="AZ5774" s="23"/>
      <c r="BA5774" s="23"/>
      <c r="BB5774" s="23"/>
      <c r="BC5774" s="23"/>
      <c r="BD5774" s="23"/>
      <c r="BE5774" s="23"/>
      <c r="BF5774" s="23"/>
    </row>
    <row r="5775" spans="40:58">
      <c r="AN5775" s="23"/>
      <c r="AO5775" s="23"/>
      <c r="AP5775" s="23"/>
      <c r="AQ5775" s="23"/>
      <c r="AR5775" s="23"/>
      <c r="AS5775" s="23"/>
      <c r="AT5775" s="23"/>
      <c r="AU5775" s="23"/>
      <c r="AV5775" s="23"/>
      <c r="AW5775" s="23"/>
      <c r="AX5775" s="23"/>
      <c r="AY5775" s="23"/>
      <c r="AZ5775" s="23"/>
      <c r="BA5775" s="23"/>
      <c r="BB5775" s="23"/>
      <c r="BC5775" s="23"/>
      <c r="BD5775" s="23"/>
      <c r="BE5775" s="23"/>
      <c r="BF5775" s="23"/>
    </row>
    <row r="5776" spans="40:58">
      <c r="AN5776" s="23"/>
      <c r="AO5776" s="23"/>
      <c r="AP5776" s="23"/>
      <c r="AQ5776" s="23"/>
      <c r="AR5776" s="23"/>
      <c r="AS5776" s="23"/>
      <c r="AT5776" s="23"/>
      <c r="AU5776" s="23"/>
      <c r="AV5776" s="23"/>
      <c r="AW5776" s="23"/>
      <c r="AX5776" s="23"/>
      <c r="AY5776" s="23"/>
      <c r="AZ5776" s="23"/>
      <c r="BA5776" s="23"/>
      <c r="BB5776" s="23"/>
      <c r="BC5776" s="23"/>
      <c r="BD5776" s="23"/>
      <c r="BE5776" s="23"/>
      <c r="BF5776" s="23"/>
    </row>
    <row r="5777" spans="40:58">
      <c r="AN5777" s="23"/>
      <c r="AO5777" s="23"/>
      <c r="AP5777" s="23"/>
      <c r="AQ5777" s="23"/>
      <c r="AR5777" s="23"/>
      <c r="AS5777" s="23"/>
      <c r="AT5777" s="23"/>
      <c r="AU5777" s="23"/>
      <c r="AV5777" s="23"/>
      <c r="AW5777" s="23"/>
      <c r="AX5777" s="23"/>
      <c r="AY5777" s="23"/>
      <c r="AZ5777" s="23"/>
      <c r="BA5777" s="23"/>
      <c r="BB5777" s="23"/>
      <c r="BC5777" s="23"/>
      <c r="BD5777" s="23"/>
      <c r="BE5777" s="23"/>
      <c r="BF5777" s="23"/>
    </row>
    <row r="5778" spans="40:58">
      <c r="AN5778" s="23"/>
      <c r="AO5778" s="23"/>
      <c r="AP5778" s="23"/>
      <c r="AQ5778" s="23"/>
      <c r="AR5778" s="23"/>
      <c r="AS5778" s="23"/>
      <c r="AT5778" s="23"/>
      <c r="AU5778" s="23"/>
      <c r="AV5778" s="23"/>
      <c r="AW5778" s="23"/>
      <c r="AX5778" s="23"/>
      <c r="AY5778" s="23"/>
      <c r="AZ5778" s="23"/>
      <c r="BA5778" s="23"/>
      <c r="BB5778" s="23"/>
      <c r="BC5778" s="23"/>
      <c r="BD5778" s="23"/>
      <c r="BE5778" s="23"/>
      <c r="BF5778" s="23"/>
    </row>
    <row r="5779" spans="40:58">
      <c r="AN5779" s="23"/>
      <c r="AO5779" s="23"/>
      <c r="AP5779" s="23"/>
      <c r="AQ5779" s="23"/>
      <c r="AR5779" s="23"/>
      <c r="AS5779" s="23"/>
      <c r="AT5779" s="23"/>
      <c r="AU5779" s="23"/>
      <c r="AV5779" s="23"/>
      <c r="AW5779" s="23"/>
      <c r="AX5779" s="23"/>
      <c r="AY5779" s="23"/>
      <c r="AZ5779" s="23"/>
      <c r="BA5779" s="23"/>
      <c r="BB5779" s="23"/>
      <c r="BC5779" s="23"/>
      <c r="BD5779" s="23"/>
      <c r="BE5779" s="23"/>
      <c r="BF5779" s="23"/>
    </row>
    <row r="5780" spans="40:58">
      <c r="AN5780" s="23"/>
      <c r="AO5780" s="23"/>
      <c r="AP5780" s="23"/>
      <c r="AQ5780" s="23"/>
      <c r="AR5780" s="23"/>
      <c r="AS5780" s="23"/>
      <c r="AT5780" s="23"/>
      <c r="AU5780" s="23"/>
      <c r="AV5780" s="23"/>
      <c r="AW5780" s="23"/>
      <c r="AX5780" s="23"/>
      <c r="AY5780" s="23"/>
      <c r="AZ5780" s="23"/>
      <c r="BA5780" s="23"/>
      <c r="BB5780" s="23"/>
      <c r="BC5780" s="23"/>
      <c r="BD5780" s="23"/>
      <c r="BE5780" s="23"/>
      <c r="BF5780" s="23"/>
    </row>
    <row r="5781" spans="40:58">
      <c r="AN5781" s="23"/>
      <c r="AO5781" s="23"/>
      <c r="AP5781" s="23"/>
      <c r="AQ5781" s="23"/>
      <c r="AR5781" s="23"/>
      <c r="AS5781" s="23"/>
      <c r="AT5781" s="23"/>
      <c r="AU5781" s="23"/>
      <c r="AV5781" s="23"/>
      <c r="AW5781" s="23"/>
      <c r="AX5781" s="23"/>
      <c r="AY5781" s="23"/>
      <c r="AZ5781" s="23"/>
      <c r="BA5781" s="23"/>
      <c r="BB5781" s="23"/>
      <c r="BC5781" s="23"/>
      <c r="BD5781" s="23"/>
      <c r="BE5781" s="23"/>
      <c r="BF5781" s="23"/>
    </row>
    <row r="5782" spans="40:58">
      <c r="AN5782" s="23"/>
      <c r="AO5782" s="23"/>
      <c r="AP5782" s="23"/>
      <c r="AQ5782" s="23"/>
      <c r="AR5782" s="23"/>
      <c r="AS5782" s="23"/>
      <c r="AT5782" s="23"/>
      <c r="AU5782" s="23"/>
      <c r="AV5782" s="23"/>
      <c r="AW5782" s="23"/>
      <c r="AX5782" s="23"/>
      <c r="AY5782" s="23"/>
      <c r="AZ5782" s="23"/>
      <c r="BA5782" s="23"/>
      <c r="BB5782" s="23"/>
      <c r="BC5782" s="23"/>
      <c r="BD5782" s="23"/>
      <c r="BE5782" s="23"/>
      <c r="BF5782" s="23"/>
    </row>
    <row r="5783" spans="40:58">
      <c r="AN5783" s="23"/>
      <c r="AO5783" s="23"/>
      <c r="AP5783" s="23"/>
      <c r="AQ5783" s="23"/>
      <c r="AR5783" s="23"/>
      <c r="AS5783" s="23"/>
      <c r="AT5783" s="23"/>
      <c r="AU5783" s="23"/>
      <c r="AV5783" s="23"/>
      <c r="AW5783" s="23"/>
      <c r="AX5783" s="23"/>
      <c r="AY5783" s="23"/>
      <c r="AZ5783" s="23"/>
      <c r="BA5783" s="23"/>
      <c r="BB5783" s="23"/>
      <c r="BC5783" s="23"/>
      <c r="BD5783" s="23"/>
      <c r="BE5783" s="23"/>
      <c r="BF5783" s="23"/>
    </row>
    <row r="5784" spans="40:58">
      <c r="AN5784" s="23"/>
      <c r="AO5784" s="23"/>
      <c r="AP5784" s="23"/>
      <c r="AQ5784" s="23"/>
      <c r="AR5784" s="23"/>
      <c r="AS5784" s="23"/>
      <c r="AT5784" s="23"/>
      <c r="AU5784" s="23"/>
      <c r="AV5784" s="23"/>
      <c r="AW5784" s="23"/>
      <c r="AX5784" s="23"/>
      <c r="AY5784" s="23"/>
      <c r="AZ5784" s="23"/>
      <c r="BA5784" s="23"/>
      <c r="BB5784" s="23"/>
      <c r="BC5784" s="23"/>
      <c r="BD5784" s="23"/>
      <c r="BE5784" s="23"/>
      <c r="BF5784" s="23"/>
    </row>
    <row r="5785" spans="40:58">
      <c r="AN5785" s="23"/>
      <c r="AO5785" s="23"/>
      <c r="AP5785" s="23"/>
      <c r="AQ5785" s="23"/>
      <c r="AR5785" s="23"/>
      <c r="AS5785" s="23"/>
      <c r="AT5785" s="23"/>
      <c r="AU5785" s="23"/>
      <c r="AV5785" s="23"/>
      <c r="AW5785" s="23"/>
      <c r="AX5785" s="23"/>
      <c r="AY5785" s="23"/>
      <c r="AZ5785" s="23"/>
      <c r="BA5785" s="23"/>
      <c r="BB5785" s="23"/>
      <c r="BC5785" s="23"/>
      <c r="BD5785" s="23"/>
      <c r="BE5785" s="23"/>
      <c r="BF5785" s="23"/>
    </row>
    <row r="5786" spans="40:58">
      <c r="AN5786" s="23"/>
      <c r="AO5786" s="23"/>
      <c r="AP5786" s="23"/>
      <c r="AQ5786" s="23"/>
      <c r="AR5786" s="23"/>
      <c r="AS5786" s="23"/>
      <c r="AT5786" s="23"/>
      <c r="AU5786" s="23"/>
      <c r="AV5786" s="23"/>
      <c r="AW5786" s="23"/>
      <c r="AX5786" s="23"/>
      <c r="AY5786" s="23"/>
      <c r="AZ5786" s="23"/>
      <c r="BA5786" s="23"/>
      <c r="BB5786" s="23"/>
      <c r="BC5786" s="23"/>
      <c r="BD5786" s="23"/>
      <c r="BE5786" s="23"/>
      <c r="BF5786" s="23"/>
    </row>
    <row r="5787" spans="40:58">
      <c r="AN5787" s="23"/>
      <c r="AO5787" s="23"/>
      <c r="AP5787" s="23"/>
      <c r="AQ5787" s="23"/>
      <c r="AR5787" s="23"/>
      <c r="AS5787" s="23"/>
      <c r="AT5787" s="23"/>
      <c r="AU5787" s="23"/>
      <c r="AV5787" s="23"/>
      <c r="AW5787" s="23"/>
      <c r="AX5787" s="23"/>
      <c r="AY5787" s="23"/>
      <c r="AZ5787" s="23"/>
      <c r="BA5787" s="23"/>
      <c r="BB5787" s="23"/>
      <c r="BC5787" s="23"/>
      <c r="BD5787" s="23"/>
      <c r="BE5787" s="23"/>
      <c r="BF5787" s="23"/>
    </row>
    <row r="5788" spans="40:58">
      <c r="AN5788" s="23"/>
      <c r="AO5788" s="23"/>
      <c r="AP5788" s="23"/>
      <c r="AQ5788" s="23"/>
      <c r="AR5788" s="23"/>
      <c r="AS5788" s="23"/>
      <c r="AT5788" s="23"/>
      <c r="AU5788" s="23"/>
      <c r="AV5788" s="23"/>
      <c r="AW5788" s="23"/>
      <c r="AX5788" s="23"/>
      <c r="AY5788" s="23"/>
      <c r="AZ5788" s="23"/>
      <c r="BA5788" s="23"/>
      <c r="BB5788" s="23"/>
      <c r="BC5788" s="23"/>
      <c r="BD5788" s="23"/>
      <c r="BE5788" s="23"/>
      <c r="BF5788" s="23"/>
    </row>
    <row r="5789" spans="40:58">
      <c r="AN5789" s="23"/>
      <c r="AO5789" s="23"/>
      <c r="AP5789" s="23"/>
      <c r="AQ5789" s="23"/>
      <c r="AR5789" s="23"/>
      <c r="AS5789" s="23"/>
      <c r="AT5789" s="23"/>
      <c r="AU5789" s="23"/>
      <c r="AV5789" s="23"/>
      <c r="AW5789" s="23"/>
      <c r="AX5789" s="23"/>
      <c r="AY5789" s="23"/>
      <c r="AZ5789" s="23"/>
      <c r="BA5789" s="23"/>
      <c r="BB5789" s="23"/>
      <c r="BC5789" s="23"/>
      <c r="BD5789" s="23"/>
      <c r="BE5789" s="23"/>
      <c r="BF5789" s="23"/>
    </row>
    <row r="5790" spans="40:58">
      <c r="AN5790" s="23"/>
      <c r="AO5790" s="23"/>
      <c r="AP5790" s="23"/>
      <c r="AQ5790" s="23"/>
      <c r="AR5790" s="23"/>
      <c r="AS5790" s="23"/>
      <c r="AT5790" s="23"/>
      <c r="AU5790" s="23"/>
      <c r="AV5790" s="23"/>
      <c r="AW5790" s="23"/>
      <c r="AX5790" s="23"/>
      <c r="AY5790" s="23"/>
      <c r="AZ5790" s="23"/>
      <c r="BA5790" s="23"/>
      <c r="BB5790" s="23"/>
      <c r="BC5790" s="23"/>
      <c r="BD5790" s="23"/>
      <c r="BE5790" s="23"/>
      <c r="BF5790" s="23"/>
    </row>
    <row r="5791" spans="40:58">
      <c r="AN5791" s="23"/>
      <c r="AO5791" s="23"/>
      <c r="AP5791" s="23"/>
      <c r="AQ5791" s="23"/>
      <c r="AR5791" s="23"/>
      <c r="AS5791" s="23"/>
      <c r="AT5791" s="23"/>
      <c r="AU5791" s="23"/>
      <c r="AV5791" s="23"/>
      <c r="AW5791" s="23"/>
      <c r="AX5791" s="23"/>
      <c r="AY5791" s="23"/>
      <c r="AZ5791" s="23"/>
      <c r="BA5791" s="23"/>
      <c r="BB5791" s="23"/>
      <c r="BC5791" s="23"/>
      <c r="BD5791" s="23"/>
      <c r="BE5791" s="23"/>
      <c r="BF5791" s="23"/>
    </row>
    <row r="5792" spans="40:58">
      <c r="AN5792" s="23"/>
      <c r="AO5792" s="23"/>
      <c r="AP5792" s="23"/>
      <c r="AQ5792" s="23"/>
      <c r="AR5792" s="23"/>
      <c r="AS5792" s="23"/>
      <c r="AT5792" s="23"/>
      <c r="AU5792" s="23"/>
      <c r="AV5792" s="23"/>
      <c r="AW5792" s="23"/>
      <c r="AX5792" s="23"/>
      <c r="AY5792" s="23"/>
      <c r="AZ5792" s="23"/>
      <c r="BA5792" s="23"/>
      <c r="BB5792" s="23"/>
      <c r="BC5792" s="23"/>
      <c r="BD5792" s="23"/>
      <c r="BE5792" s="23"/>
      <c r="BF5792" s="23"/>
    </row>
    <row r="5793" spans="40:58">
      <c r="AN5793" s="23"/>
      <c r="AO5793" s="23"/>
      <c r="AP5793" s="23"/>
      <c r="AQ5793" s="23"/>
      <c r="AR5793" s="23"/>
      <c r="AS5793" s="23"/>
      <c r="AT5793" s="23"/>
      <c r="AU5793" s="23"/>
      <c r="AV5793" s="23"/>
      <c r="AW5793" s="23"/>
      <c r="AX5793" s="23"/>
      <c r="AY5793" s="23"/>
      <c r="AZ5793" s="23"/>
      <c r="BA5793" s="23"/>
      <c r="BB5793" s="23"/>
      <c r="BC5793" s="23"/>
      <c r="BD5793" s="23"/>
      <c r="BE5793" s="23"/>
      <c r="BF5793" s="23"/>
    </row>
    <row r="5794" spans="40:58">
      <c r="AN5794" s="23"/>
      <c r="AO5794" s="23"/>
      <c r="AP5794" s="23"/>
      <c r="AQ5794" s="23"/>
      <c r="AR5794" s="23"/>
      <c r="AS5794" s="23"/>
      <c r="AT5794" s="23"/>
      <c r="AU5794" s="23"/>
      <c r="AV5794" s="23"/>
      <c r="AW5794" s="23"/>
      <c r="AX5794" s="23"/>
      <c r="AY5794" s="23"/>
      <c r="AZ5794" s="23"/>
      <c r="BA5794" s="23"/>
      <c r="BB5794" s="23"/>
      <c r="BC5794" s="23"/>
      <c r="BD5794" s="23"/>
      <c r="BE5794" s="23"/>
      <c r="BF5794" s="23"/>
    </row>
    <row r="5795" spans="40:58">
      <c r="AN5795" s="23"/>
      <c r="AO5795" s="23"/>
      <c r="AP5795" s="23"/>
      <c r="AQ5795" s="23"/>
      <c r="AR5795" s="23"/>
      <c r="AS5795" s="23"/>
      <c r="AT5795" s="23"/>
      <c r="AU5795" s="23"/>
      <c r="AV5795" s="23"/>
      <c r="AW5795" s="23"/>
      <c r="AX5795" s="23"/>
      <c r="AY5795" s="23"/>
      <c r="AZ5795" s="23"/>
      <c r="BA5795" s="23"/>
      <c r="BB5795" s="23"/>
      <c r="BC5795" s="23"/>
      <c r="BD5795" s="23"/>
      <c r="BE5795" s="23"/>
      <c r="BF5795" s="23"/>
    </row>
    <row r="5796" spans="40:58">
      <c r="AN5796" s="23"/>
      <c r="AO5796" s="23"/>
      <c r="AP5796" s="23"/>
      <c r="AQ5796" s="23"/>
      <c r="AR5796" s="23"/>
      <c r="AS5796" s="23"/>
      <c r="AT5796" s="23"/>
      <c r="AU5796" s="23"/>
      <c r="AV5796" s="23"/>
      <c r="AW5796" s="23"/>
      <c r="AX5796" s="23"/>
      <c r="AY5796" s="23"/>
      <c r="AZ5796" s="23"/>
      <c r="BA5796" s="23"/>
      <c r="BB5796" s="23"/>
      <c r="BC5796" s="23"/>
      <c r="BD5796" s="23"/>
      <c r="BE5796" s="23"/>
      <c r="BF5796" s="23"/>
    </row>
    <row r="5797" spans="40:58">
      <c r="AN5797" s="23"/>
      <c r="AO5797" s="23"/>
      <c r="AP5797" s="23"/>
      <c r="AQ5797" s="23"/>
      <c r="AR5797" s="23"/>
      <c r="AS5797" s="23"/>
      <c r="AT5797" s="23"/>
      <c r="AU5797" s="23"/>
      <c r="AV5797" s="23"/>
      <c r="AW5797" s="23"/>
      <c r="AX5797" s="23"/>
      <c r="AY5797" s="23"/>
      <c r="AZ5797" s="23"/>
      <c r="BA5797" s="23"/>
      <c r="BB5797" s="23"/>
      <c r="BC5797" s="23"/>
      <c r="BD5797" s="23"/>
      <c r="BE5797" s="23"/>
      <c r="BF5797" s="23"/>
    </row>
    <row r="5798" spans="40:58">
      <c r="AN5798" s="23"/>
      <c r="AO5798" s="23"/>
      <c r="AP5798" s="23"/>
      <c r="AQ5798" s="23"/>
      <c r="AR5798" s="23"/>
      <c r="AS5798" s="23"/>
      <c r="AT5798" s="23"/>
      <c r="AU5798" s="23"/>
      <c r="AV5798" s="23"/>
      <c r="AW5798" s="23"/>
      <c r="AX5798" s="23"/>
      <c r="AY5798" s="23"/>
      <c r="AZ5798" s="23"/>
      <c r="BA5798" s="23"/>
      <c r="BB5798" s="23"/>
      <c r="BC5798" s="23"/>
      <c r="BD5798" s="23"/>
      <c r="BE5798" s="23"/>
      <c r="BF5798" s="23"/>
    </row>
    <row r="5799" spans="40:58">
      <c r="AN5799" s="23"/>
      <c r="AO5799" s="23"/>
      <c r="AP5799" s="23"/>
      <c r="AQ5799" s="23"/>
      <c r="AR5799" s="23"/>
      <c r="AS5799" s="23"/>
      <c r="AT5799" s="23"/>
      <c r="AU5799" s="23"/>
      <c r="AV5799" s="23"/>
      <c r="AW5799" s="23"/>
      <c r="AX5799" s="23"/>
      <c r="AY5799" s="23"/>
      <c r="AZ5799" s="23"/>
      <c r="BA5799" s="23"/>
      <c r="BB5799" s="23"/>
      <c r="BC5799" s="23"/>
      <c r="BD5799" s="23"/>
      <c r="BE5799" s="23"/>
      <c r="BF5799" s="23"/>
    </row>
    <row r="5800" spans="40:58">
      <c r="AN5800" s="23"/>
      <c r="AO5800" s="23"/>
      <c r="AP5800" s="23"/>
      <c r="AQ5800" s="23"/>
      <c r="AR5800" s="23"/>
      <c r="AS5800" s="23"/>
      <c r="AT5800" s="23"/>
      <c r="AU5800" s="23"/>
      <c r="AV5800" s="23"/>
      <c r="AW5800" s="23"/>
      <c r="AX5800" s="23"/>
      <c r="AY5800" s="23"/>
      <c r="AZ5800" s="23"/>
      <c r="BA5800" s="23"/>
      <c r="BB5800" s="23"/>
      <c r="BC5800" s="23"/>
      <c r="BD5800" s="23"/>
      <c r="BE5800" s="23"/>
      <c r="BF5800" s="23"/>
    </row>
    <row r="5801" spans="40:58">
      <c r="AN5801" s="23"/>
      <c r="AO5801" s="23"/>
      <c r="AP5801" s="23"/>
      <c r="AQ5801" s="23"/>
      <c r="AR5801" s="23"/>
      <c r="AS5801" s="23"/>
      <c r="AT5801" s="23"/>
      <c r="AU5801" s="23"/>
      <c r="AV5801" s="23"/>
      <c r="AW5801" s="23"/>
      <c r="AX5801" s="23"/>
      <c r="AY5801" s="23"/>
      <c r="AZ5801" s="23"/>
      <c r="BA5801" s="23"/>
      <c r="BB5801" s="23"/>
      <c r="BC5801" s="23"/>
      <c r="BD5801" s="23"/>
      <c r="BE5801" s="23"/>
      <c r="BF5801" s="23"/>
    </row>
    <row r="5802" spans="40:58">
      <c r="AN5802" s="23"/>
      <c r="AO5802" s="23"/>
      <c r="AP5802" s="23"/>
      <c r="AQ5802" s="23"/>
      <c r="AR5802" s="23"/>
      <c r="AS5802" s="23"/>
      <c r="AT5802" s="23"/>
      <c r="AU5802" s="23"/>
      <c r="AV5802" s="23"/>
      <c r="AW5802" s="23"/>
      <c r="AX5802" s="23"/>
      <c r="AY5802" s="23"/>
      <c r="AZ5802" s="23"/>
      <c r="BA5802" s="23"/>
      <c r="BB5802" s="23"/>
      <c r="BC5802" s="23"/>
      <c r="BD5802" s="23"/>
      <c r="BE5802" s="23"/>
      <c r="BF5802" s="23"/>
    </row>
    <row r="5803" spans="40:58">
      <c r="AN5803" s="23"/>
      <c r="AO5803" s="23"/>
      <c r="AP5803" s="23"/>
      <c r="AQ5803" s="23"/>
      <c r="AR5803" s="23"/>
      <c r="AS5803" s="23"/>
      <c r="AT5803" s="23"/>
      <c r="AU5803" s="23"/>
      <c r="AV5803" s="23"/>
      <c r="AW5803" s="23"/>
      <c r="AX5803" s="23"/>
      <c r="AY5803" s="23"/>
      <c r="AZ5803" s="23"/>
      <c r="BA5803" s="23"/>
      <c r="BB5803" s="23"/>
      <c r="BC5803" s="23"/>
      <c r="BD5803" s="23"/>
      <c r="BE5803" s="23"/>
      <c r="BF5803" s="23"/>
    </row>
    <row r="5804" spans="40:58">
      <c r="AN5804" s="23"/>
      <c r="AO5804" s="23"/>
      <c r="AP5804" s="23"/>
      <c r="AQ5804" s="23"/>
      <c r="AR5804" s="23"/>
      <c r="AS5804" s="23"/>
      <c r="AT5804" s="23"/>
      <c r="AU5804" s="23"/>
      <c r="AV5804" s="23"/>
      <c r="AW5804" s="23"/>
      <c r="AX5804" s="23"/>
      <c r="AY5804" s="23"/>
      <c r="AZ5804" s="23"/>
      <c r="BA5804" s="23"/>
      <c r="BB5804" s="23"/>
      <c r="BC5804" s="23"/>
      <c r="BD5804" s="23"/>
      <c r="BE5804" s="23"/>
      <c r="BF5804" s="23"/>
    </row>
    <row r="5805" spans="40:58">
      <c r="AN5805" s="23"/>
      <c r="AO5805" s="23"/>
      <c r="AP5805" s="23"/>
      <c r="AQ5805" s="23"/>
      <c r="AR5805" s="23"/>
      <c r="AS5805" s="23"/>
      <c r="AT5805" s="23"/>
      <c r="AU5805" s="23"/>
      <c r="AV5805" s="23"/>
      <c r="AW5805" s="23"/>
      <c r="AX5805" s="23"/>
      <c r="AY5805" s="23"/>
      <c r="AZ5805" s="23"/>
      <c r="BA5805" s="23"/>
      <c r="BB5805" s="23"/>
      <c r="BC5805" s="23"/>
      <c r="BD5805" s="23"/>
      <c r="BE5805" s="23"/>
      <c r="BF5805" s="23"/>
    </row>
    <row r="5806" spans="40:58">
      <c r="AN5806" s="23"/>
      <c r="AO5806" s="23"/>
      <c r="AP5806" s="23"/>
      <c r="AQ5806" s="23"/>
      <c r="AR5806" s="23"/>
      <c r="AS5806" s="23"/>
      <c r="AT5806" s="23"/>
      <c r="AU5806" s="23"/>
      <c r="AV5806" s="23"/>
      <c r="AW5806" s="23"/>
      <c r="AX5806" s="23"/>
      <c r="AY5806" s="23"/>
      <c r="AZ5806" s="23"/>
      <c r="BA5806" s="23"/>
      <c r="BB5806" s="23"/>
      <c r="BC5806" s="23"/>
      <c r="BD5806" s="23"/>
      <c r="BE5806" s="23"/>
      <c r="BF5806" s="23"/>
    </row>
    <row r="5807" spans="40:58">
      <c r="AN5807" s="23"/>
      <c r="AO5807" s="23"/>
      <c r="AP5807" s="23"/>
      <c r="AQ5807" s="23"/>
      <c r="AR5807" s="23"/>
      <c r="AS5807" s="23"/>
      <c r="AT5807" s="23"/>
      <c r="AU5807" s="23"/>
      <c r="AV5807" s="23"/>
      <c r="AW5807" s="23"/>
      <c r="AX5807" s="23"/>
      <c r="AY5807" s="23"/>
      <c r="AZ5807" s="23"/>
      <c r="BA5807" s="23"/>
      <c r="BB5807" s="23"/>
      <c r="BC5807" s="23"/>
      <c r="BD5807" s="23"/>
      <c r="BE5807" s="23"/>
      <c r="BF5807" s="23"/>
    </row>
    <row r="5808" spans="40:58">
      <c r="AN5808" s="23"/>
      <c r="AO5808" s="23"/>
      <c r="AP5808" s="23"/>
      <c r="AQ5808" s="23"/>
      <c r="AR5808" s="23"/>
      <c r="AS5808" s="23"/>
      <c r="AT5808" s="23"/>
      <c r="AU5808" s="23"/>
      <c r="AV5808" s="23"/>
      <c r="AW5808" s="23"/>
      <c r="AX5808" s="23"/>
      <c r="AY5808" s="23"/>
      <c r="AZ5808" s="23"/>
      <c r="BA5808" s="23"/>
      <c r="BB5808" s="23"/>
      <c r="BC5808" s="23"/>
      <c r="BD5808" s="23"/>
      <c r="BE5808" s="23"/>
      <c r="BF5808" s="23"/>
    </row>
    <row r="5809" spans="40:58">
      <c r="AN5809" s="23"/>
      <c r="AO5809" s="23"/>
      <c r="AP5809" s="23"/>
      <c r="AQ5809" s="23"/>
      <c r="AR5809" s="23"/>
      <c r="AS5809" s="23"/>
      <c r="AT5809" s="23"/>
      <c r="AU5809" s="23"/>
      <c r="AV5809" s="23"/>
      <c r="AW5809" s="23"/>
      <c r="AX5809" s="23"/>
      <c r="AY5809" s="23"/>
      <c r="AZ5809" s="23"/>
      <c r="BA5809" s="23"/>
      <c r="BB5809" s="23"/>
      <c r="BC5809" s="23"/>
      <c r="BD5809" s="23"/>
      <c r="BE5809" s="23"/>
      <c r="BF5809" s="23"/>
    </row>
    <row r="5810" spans="40:58">
      <c r="AN5810" s="23"/>
      <c r="AO5810" s="23"/>
      <c r="AP5810" s="23"/>
      <c r="AQ5810" s="23"/>
      <c r="AR5810" s="23"/>
      <c r="AS5810" s="23"/>
      <c r="AT5810" s="23"/>
      <c r="AU5810" s="23"/>
      <c r="AV5810" s="23"/>
      <c r="AW5810" s="23"/>
      <c r="AX5810" s="23"/>
      <c r="AY5810" s="23"/>
      <c r="AZ5810" s="23"/>
      <c r="BA5810" s="23"/>
      <c r="BB5810" s="23"/>
      <c r="BC5810" s="23"/>
      <c r="BD5810" s="23"/>
      <c r="BE5810" s="23"/>
      <c r="BF5810" s="23"/>
    </row>
    <row r="5811" spans="40:58">
      <c r="AN5811" s="23"/>
      <c r="AO5811" s="23"/>
      <c r="AP5811" s="23"/>
      <c r="AQ5811" s="23"/>
      <c r="AR5811" s="23"/>
      <c r="AS5811" s="23"/>
      <c r="AT5811" s="23"/>
      <c r="AU5811" s="23"/>
      <c r="AV5811" s="23"/>
      <c r="AW5811" s="23"/>
      <c r="AX5811" s="23"/>
      <c r="AY5811" s="23"/>
      <c r="AZ5811" s="23"/>
      <c r="BA5811" s="23"/>
      <c r="BB5811" s="23"/>
      <c r="BC5811" s="23"/>
      <c r="BD5811" s="23"/>
      <c r="BE5811" s="23"/>
      <c r="BF5811" s="23"/>
    </row>
    <row r="5812" spans="40:58">
      <c r="AN5812" s="23"/>
      <c r="AO5812" s="23"/>
      <c r="AP5812" s="23"/>
      <c r="AQ5812" s="23"/>
      <c r="AR5812" s="23"/>
      <c r="AS5812" s="23"/>
      <c r="AT5812" s="23"/>
      <c r="AU5812" s="23"/>
      <c r="AV5812" s="23"/>
      <c r="AW5812" s="23"/>
      <c r="AX5812" s="23"/>
      <c r="AY5812" s="23"/>
      <c r="AZ5812" s="23"/>
      <c r="BA5812" s="23"/>
      <c r="BB5812" s="23"/>
      <c r="BC5812" s="23"/>
      <c r="BD5812" s="23"/>
      <c r="BE5812" s="23"/>
      <c r="BF5812" s="23"/>
    </row>
    <row r="5813" spans="40:58">
      <c r="AN5813" s="23"/>
      <c r="AO5813" s="23"/>
      <c r="AP5813" s="23"/>
      <c r="AQ5813" s="23"/>
      <c r="AR5813" s="23"/>
      <c r="AS5813" s="23"/>
      <c r="AT5813" s="23"/>
      <c r="AU5813" s="23"/>
      <c r="AV5813" s="23"/>
      <c r="AW5813" s="23"/>
      <c r="AX5813" s="23"/>
      <c r="AY5813" s="23"/>
      <c r="AZ5813" s="23"/>
      <c r="BA5813" s="23"/>
      <c r="BB5813" s="23"/>
      <c r="BC5813" s="23"/>
      <c r="BD5813" s="23"/>
      <c r="BE5813" s="23"/>
      <c r="BF5813" s="23"/>
    </row>
    <row r="5814" spans="40:58">
      <c r="AN5814" s="23"/>
      <c r="AO5814" s="23"/>
      <c r="AP5814" s="23"/>
      <c r="AQ5814" s="23"/>
      <c r="AR5814" s="23"/>
      <c r="AS5814" s="23"/>
      <c r="AT5814" s="23"/>
      <c r="AU5814" s="23"/>
      <c r="AV5814" s="23"/>
      <c r="AW5814" s="23"/>
      <c r="AX5814" s="23"/>
      <c r="AY5814" s="23"/>
      <c r="AZ5814" s="23"/>
      <c r="BA5814" s="23"/>
      <c r="BB5814" s="23"/>
      <c r="BC5814" s="23"/>
      <c r="BD5814" s="23"/>
      <c r="BE5814" s="23"/>
      <c r="BF5814" s="23"/>
    </row>
    <row r="5815" spans="40:58">
      <c r="AN5815" s="23"/>
      <c r="AO5815" s="23"/>
      <c r="AP5815" s="23"/>
      <c r="AQ5815" s="23"/>
      <c r="AR5815" s="23"/>
      <c r="AS5815" s="23"/>
      <c r="AT5815" s="23"/>
      <c r="AU5815" s="23"/>
      <c r="AV5815" s="23"/>
      <c r="AW5815" s="23"/>
      <c r="AX5815" s="23"/>
      <c r="AY5815" s="23"/>
      <c r="AZ5815" s="23"/>
      <c r="BA5815" s="23"/>
      <c r="BB5815" s="23"/>
      <c r="BC5815" s="23"/>
      <c r="BD5815" s="23"/>
      <c r="BE5815" s="23"/>
      <c r="BF5815" s="23"/>
    </row>
    <row r="5816" spans="40:58">
      <c r="AN5816" s="23"/>
      <c r="AO5816" s="23"/>
      <c r="AP5816" s="23"/>
      <c r="AQ5816" s="23"/>
      <c r="AR5816" s="23"/>
      <c r="AS5816" s="23"/>
      <c r="AT5816" s="23"/>
      <c r="AU5816" s="23"/>
      <c r="AV5816" s="23"/>
      <c r="AW5816" s="23"/>
      <c r="AX5816" s="23"/>
      <c r="AY5816" s="23"/>
      <c r="AZ5816" s="23"/>
      <c r="BA5816" s="23"/>
      <c r="BB5816" s="23"/>
      <c r="BC5816" s="23"/>
      <c r="BD5816" s="23"/>
      <c r="BE5816" s="23"/>
      <c r="BF5816" s="23"/>
    </row>
    <row r="5817" spans="40:58">
      <c r="AN5817" s="23"/>
      <c r="AO5817" s="23"/>
      <c r="AP5817" s="23"/>
      <c r="AQ5817" s="23"/>
      <c r="AR5817" s="23"/>
      <c r="AS5817" s="23"/>
      <c r="AT5817" s="23"/>
      <c r="AU5817" s="23"/>
      <c r="AV5817" s="23"/>
      <c r="AW5817" s="23"/>
      <c r="AX5817" s="23"/>
      <c r="AY5817" s="23"/>
      <c r="AZ5817" s="23"/>
      <c r="BA5817" s="23"/>
      <c r="BB5817" s="23"/>
      <c r="BC5817" s="23"/>
      <c r="BD5817" s="23"/>
      <c r="BE5817" s="23"/>
      <c r="BF5817" s="23"/>
    </row>
    <row r="5818" spans="40:58">
      <c r="AN5818" s="23"/>
      <c r="AO5818" s="23"/>
      <c r="AP5818" s="23"/>
      <c r="AQ5818" s="23"/>
      <c r="AR5818" s="23"/>
      <c r="AS5818" s="23"/>
      <c r="AT5818" s="23"/>
      <c r="AU5818" s="23"/>
      <c r="AV5818" s="23"/>
      <c r="AW5818" s="23"/>
      <c r="AX5818" s="23"/>
      <c r="AY5818" s="23"/>
      <c r="AZ5818" s="23"/>
      <c r="BA5818" s="23"/>
      <c r="BB5818" s="23"/>
      <c r="BC5818" s="23"/>
      <c r="BD5818" s="23"/>
      <c r="BE5818" s="23"/>
      <c r="BF5818" s="23"/>
    </row>
    <row r="5819" spans="40:58">
      <c r="AN5819" s="23"/>
      <c r="AO5819" s="23"/>
      <c r="AP5819" s="23"/>
      <c r="AQ5819" s="23"/>
      <c r="AR5819" s="23"/>
      <c r="AS5819" s="23"/>
      <c r="AT5819" s="23"/>
      <c r="AU5819" s="23"/>
      <c r="AV5819" s="23"/>
      <c r="AW5819" s="23"/>
      <c r="AX5819" s="23"/>
      <c r="AY5819" s="23"/>
      <c r="AZ5819" s="23"/>
      <c r="BA5819" s="23"/>
      <c r="BB5819" s="23"/>
      <c r="BC5819" s="23"/>
      <c r="BD5819" s="23"/>
      <c r="BE5819" s="23"/>
      <c r="BF5819" s="23"/>
    </row>
    <row r="5820" spans="40:58">
      <c r="AN5820" s="23"/>
      <c r="AO5820" s="23"/>
      <c r="AP5820" s="23"/>
      <c r="AQ5820" s="23"/>
      <c r="AR5820" s="23"/>
      <c r="AS5820" s="23"/>
      <c r="AT5820" s="23"/>
      <c r="AU5820" s="23"/>
      <c r="AV5820" s="23"/>
      <c r="AW5820" s="23"/>
      <c r="AX5820" s="23"/>
      <c r="AY5820" s="23"/>
      <c r="AZ5820" s="23"/>
      <c r="BA5820" s="23"/>
      <c r="BB5820" s="23"/>
      <c r="BC5820" s="23"/>
      <c r="BD5820" s="23"/>
      <c r="BE5820" s="23"/>
      <c r="BF5820" s="23"/>
    </row>
    <row r="5821" spans="40:58">
      <c r="AN5821" s="23"/>
      <c r="AO5821" s="23"/>
      <c r="AP5821" s="23"/>
      <c r="AQ5821" s="23"/>
      <c r="AR5821" s="23"/>
      <c r="AS5821" s="23"/>
      <c r="AT5821" s="23"/>
      <c r="AU5821" s="23"/>
      <c r="AV5821" s="23"/>
      <c r="AW5821" s="23"/>
      <c r="AX5821" s="23"/>
      <c r="AY5821" s="23"/>
      <c r="AZ5821" s="23"/>
      <c r="BA5821" s="23"/>
      <c r="BB5821" s="23"/>
      <c r="BC5821" s="23"/>
      <c r="BD5821" s="23"/>
      <c r="BE5821" s="23"/>
      <c r="BF5821" s="23"/>
    </row>
    <row r="5822" spans="40:58">
      <c r="AN5822" s="23"/>
      <c r="AO5822" s="23"/>
      <c r="AP5822" s="23"/>
      <c r="AQ5822" s="23"/>
      <c r="AR5822" s="23"/>
      <c r="AS5822" s="23"/>
      <c r="AT5822" s="23"/>
      <c r="AU5822" s="23"/>
      <c r="AV5822" s="23"/>
      <c r="AW5822" s="23"/>
      <c r="AX5822" s="23"/>
      <c r="AY5822" s="23"/>
      <c r="AZ5822" s="23"/>
      <c r="BA5822" s="23"/>
      <c r="BB5822" s="23"/>
      <c r="BC5822" s="23"/>
      <c r="BD5822" s="23"/>
      <c r="BE5822" s="23"/>
      <c r="BF5822" s="23"/>
    </row>
    <row r="5823" spans="40:58">
      <c r="AN5823" s="23"/>
      <c r="AO5823" s="23"/>
      <c r="AP5823" s="23"/>
      <c r="AQ5823" s="23"/>
      <c r="AR5823" s="23"/>
      <c r="AS5823" s="23"/>
      <c r="AT5823" s="23"/>
      <c r="AU5823" s="23"/>
      <c r="AV5823" s="23"/>
      <c r="AW5823" s="23"/>
      <c r="AX5823" s="23"/>
      <c r="AY5823" s="23"/>
      <c r="AZ5823" s="23"/>
      <c r="BA5823" s="23"/>
      <c r="BB5823" s="23"/>
      <c r="BC5823" s="23"/>
      <c r="BD5823" s="23"/>
      <c r="BE5823" s="23"/>
      <c r="BF5823" s="23"/>
    </row>
    <row r="5824" spans="40:58">
      <c r="AN5824" s="23"/>
      <c r="AO5824" s="23"/>
      <c r="AP5824" s="23"/>
      <c r="AQ5824" s="23"/>
      <c r="AR5824" s="23"/>
      <c r="AS5824" s="23"/>
      <c r="AT5824" s="23"/>
      <c r="AU5824" s="23"/>
      <c r="AV5824" s="23"/>
      <c r="AW5824" s="23"/>
      <c r="AX5824" s="23"/>
      <c r="AY5824" s="23"/>
      <c r="AZ5824" s="23"/>
      <c r="BA5824" s="23"/>
      <c r="BB5824" s="23"/>
      <c r="BC5824" s="23"/>
      <c r="BD5824" s="23"/>
      <c r="BE5824" s="23"/>
      <c r="BF5824" s="23"/>
    </row>
    <row r="5825" spans="40:58">
      <c r="AN5825" s="23"/>
      <c r="AO5825" s="23"/>
      <c r="AP5825" s="23"/>
      <c r="AQ5825" s="23"/>
      <c r="AR5825" s="23"/>
      <c r="AS5825" s="23"/>
      <c r="AT5825" s="23"/>
      <c r="AU5825" s="23"/>
      <c r="AV5825" s="23"/>
      <c r="AW5825" s="23"/>
      <c r="AX5825" s="23"/>
      <c r="AY5825" s="23"/>
      <c r="AZ5825" s="23"/>
      <c r="BA5825" s="23"/>
      <c r="BB5825" s="23"/>
      <c r="BC5825" s="23"/>
      <c r="BD5825" s="23"/>
      <c r="BE5825" s="23"/>
      <c r="BF5825" s="23"/>
    </row>
    <row r="5826" spans="40:58">
      <c r="AN5826" s="23"/>
      <c r="AO5826" s="23"/>
      <c r="AP5826" s="23"/>
      <c r="AQ5826" s="23"/>
      <c r="AR5826" s="23"/>
      <c r="AS5826" s="23"/>
      <c r="AT5826" s="23"/>
      <c r="AU5826" s="23"/>
      <c r="AV5826" s="23"/>
      <c r="AW5826" s="23"/>
      <c r="AX5826" s="23"/>
      <c r="AY5826" s="23"/>
      <c r="AZ5826" s="23"/>
      <c r="BA5826" s="23"/>
      <c r="BB5826" s="23"/>
      <c r="BC5826" s="23"/>
      <c r="BD5826" s="23"/>
      <c r="BE5826" s="23"/>
      <c r="BF5826" s="23"/>
    </row>
    <row r="5827" spans="40:58">
      <c r="AN5827" s="23"/>
      <c r="AO5827" s="23"/>
      <c r="AP5827" s="23"/>
      <c r="AQ5827" s="23"/>
      <c r="AR5827" s="23"/>
      <c r="AS5827" s="23"/>
      <c r="AT5827" s="23"/>
      <c r="AU5827" s="23"/>
      <c r="AV5827" s="23"/>
      <c r="AW5827" s="23"/>
      <c r="AX5827" s="23"/>
      <c r="AY5827" s="23"/>
      <c r="AZ5827" s="23"/>
      <c r="BA5827" s="23"/>
      <c r="BB5827" s="23"/>
      <c r="BC5827" s="23"/>
      <c r="BD5827" s="23"/>
      <c r="BE5827" s="23"/>
      <c r="BF5827" s="23"/>
    </row>
    <row r="5828" spans="40:58">
      <c r="AN5828" s="23"/>
      <c r="AO5828" s="23"/>
      <c r="AP5828" s="23"/>
      <c r="AQ5828" s="23"/>
      <c r="AR5828" s="23"/>
      <c r="AS5828" s="23"/>
      <c r="AT5828" s="23"/>
      <c r="AU5828" s="23"/>
      <c r="AV5828" s="23"/>
      <c r="AW5828" s="23"/>
      <c r="AX5828" s="23"/>
      <c r="AY5828" s="23"/>
      <c r="AZ5828" s="23"/>
      <c r="BA5828" s="23"/>
      <c r="BB5828" s="23"/>
      <c r="BC5828" s="23"/>
      <c r="BD5828" s="23"/>
      <c r="BE5828" s="23"/>
      <c r="BF5828" s="23"/>
    </row>
    <row r="5829" spans="40:58">
      <c r="AN5829" s="23"/>
      <c r="AO5829" s="23"/>
      <c r="AP5829" s="23"/>
      <c r="AQ5829" s="23"/>
      <c r="AR5829" s="23"/>
      <c r="AS5829" s="23"/>
      <c r="AT5829" s="23"/>
      <c r="AU5829" s="23"/>
      <c r="AV5829" s="23"/>
      <c r="AW5829" s="23"/>
      <c r="AX5829" s="23"/>
      <c r="AY5829" s="23"/>
      <c r="AZ5829" s="23"/>
      <c r="BA5829" s="23"/>
      <c r="BB5829" s="23"/>
      <c r="BC5829" s="23"/>
      <c r="BD5829" s="23"/>
      <c r="BE5829" s="23"/>
      <c r="BF5829" s="23"/>
    </row>
    <row r="5830" spans="40:58">
      <c r="AN5830" s="23"/>
      <c r="AO5830" s="23"/>
      <c r="AP5830" s="23"/>
      <c r="AQ5830" s="23"/>
      <c r="AR5830" s="23"/>
      <c r="AS5830" s="23"/>
      <c r="AT5830" s="23"/>
      <c r="AU5830" s="23"/>
      <c r="AV5830" s="23"/>
      <c r="AW5830" s="23"/>
      <c r="AX5830" s="23"/>
      <c r="AY5830" s="23"/>
      <c r="AZ5830" s="23"/>
      <c r="BA5830" s="23"/>
      <c r="BB5830" s="23"/>
      <c r="BC5830" s="23"/>
      <c r="BD5830" s="23"/>
      <c r="BE5830" s="23"/>
      <c r="BF5830" s="23"/>
    </row>
    <row r="5831" spans="40:58">
      <c r="AN5831" s="23"/>
      <c r="AO5831" s="23"/>
      <c r="AP5831" s="23"/>
      <c r="AQ5831" s="23"/>
      <c r="AR5831" s="23"/>
      <c r="AS5831" s="23"/>
      <c r="AT5831" s="23"/>
      <c r="AU5831" s="23"/>
      <c r="AV5831" s="23"/>
      <c r="AW5831" s="23"/>
      <c r="AX5831" s="23"/>
      <c r="AY5831" s="23"/>
      <c r="AZ5831" s="23"/>
      <c r="BA5831" s="23"/>
      <c r="BB5831" s="23"/>
      <c r="BC5831" s="23"/>
      <c r="BD5831" s="23"/>
      <c r="BE5831" s="23"/>
      <c r="BF5831" s="23"/>
    </row>
    <row r="5832" spans="40:58">
      <c r="AN5832" s="23"/>
      <c r="AO5832" s="23"/>
      <c r="AP5832" s="23"/>
      <c r="AQ5832" s="23"/>
      <c r="AR5832" s="23"/>
      <c r="AS5832" s="23"/>
      <c r="AT5832" s="23"/>
      <c r="AU5832" s="23"/>
      <c r="AV5832" s="23"/>
      <c r="AW5832" s="23"/>
      <c r="AX5832" s="23"/>
      <c r="AY5832" s="23"/>
      <c r="AZ5832" s="23"/>
      <c r="BA5832" s="23"/>
      <c r="BB5832" s="23"/>
      <c r="BC5832" s="23"/>
      <c r="BD5832" s="23"/>
      <c r="BE5832" s="23"/>
      <c r="BF5832" s="23"/>
    </row>
    <row r="5833" spans="40:58">
      <c r="AN5833" s="23"/>
      <c r="AO5833" s="23"/>
      <c r="AP5833" s="23"/>
      <c r="AQ5833" s="23"/>
      <c r="AR5833" s="23"/>
      <c r="AS5833" s="23"/>
      <c r="AT5833" s="23"/>
      <c r="AU5833" s="23"/>
      <c r="AV5833" s="23"/>
      <c r="AW5833" s="23"/>
      <c r="AX5833" s="23"/>
      <c r="AY5833" s="23"/>
      <c r="AZ5833" s="23"/>
      <c r="BA5833" s="23"/>
      <c r="BB5833" s="23"/>
      <c r="BC5833" s="23"/>
      <c r="BD5833" s="23"/>
      <c r="BE5833" s="23"/>
      <c r="BF5833" s="23"/>
    </row>
    <row r="5834" spans="40:58">
      <c r="AN5834" s="23"/>
      <c r="AO5834" s="23"/>
      <c r="AP5834" s="23"/>
      <c r="AQ5834" s="23"/>
      <c r="AR5834" s="23"/>
      <c r="AS5834" s="23"/>
      <c r="AT5834" s="23"/>
      <c r="AU5834" s="23"/>
      <c r="AV5834" s="23"/>
      <c r="AW5834" s="23"/>
      <c r="AX5834" s="23"/>
      <c r="AY5834" s="23"/>
      <c r="AZ5834" s="23"/>
      <c r="BA5834" s="23"/>
      <c r="BB5834" s="23"/>
      <c r="BC5834" s="23"/>
      <c r="BD5834" s="23"/>
      <c r="BE5834" s="23"/>
      <c r="BF5834" s="23"/>
    </row>
    <row r="5835" spans="40:58">
      <c r="AN5835" s="23"/>
      <c r="AO5835" s="23"/>
      <c r="AP5835" s="23"/>
      <c r="AQ5835" s="23"/>
      <c r="AR5835" s="23"/>
      <c r="AS5835" s="23"/>
      <c r="AT5835" s="23"/>
      <c r="AU5835" s="23"/>
      <c r="AV5835" s="23"/>
      <c r="AW5835" s="23"/>
      <c r="AX5835" s="23"/>
      <c r="AY5835" s="23"/>
      <c r="AZ5835" s="23"/>
      <c r="BA5835" s="23"/>
      <c r="BB5835" s="23"/>
      <c r="BC5835" s="23"/>
      <c r="BD5835" s="23"/>
      <c r="BE5835" s="23"/>
      <c r="BF5835" s="23"/>
    </row>
    <row r="5836" spans="40:58">
      <c r="AN5836" s="23"/>
      <c r="AO5836" s="23"/>
      <c r="AP5836" s="23"/>
      <c r="AQ5836" s="23"/>
      <c r="AR5836" s="23"/>
      <c r="AS5836" s="23"/>
      <c r="AT5836" s="23"/>
      <c r="AU5836" s="23"/>
      <c r="AV5836" s="23"/>
      <c r="AW5836" s="23"/>
      <c r="AX5836" s="23"/>
      <c r="AY5836" s="23"/>
      <c r="AZ5836" s="23"/>
      <c r="BA5836" s="23"/>
      <c r="BB5836" s="23"/>
      <c r="BC5836" s="23"/>
      <c r="BD5836" s="23"/>
      <c r="BE5836" s="23"/>
      <c r="BF5836" s="23"/>
    </row>
    <row r="5837" spans="40:58">
      <c r="AN5837" s="23"/>
      <c r="AO5837" s="23"/>
      <c r="AP5837" s="23"/>
      <c r="AQ5837" s="23"/>
      <c r="AR5837" s="23"/>
      <c r="AS5837" s="23"/>
      <c r="AT5837" s="23"/>
      <c r="AU5837" s="23"/>
      <c r="AV5837" s="23"/>
      <c r="AW5837" s="23"/>
      <c r="AX5837" s="23"/>
      <c r="AY5837" s="23"/>
      <c r="AZ5837" s="23"/>
      <c r="BA5837" s="23"/>
      <c r="BB5837" s="23"/>
      <c r="BC5837" s="23"/>
      <c r="BD5837" s="23"/>
      <c r="BE5837" s="23"/>
      <c r="BF5837" s="23"/>
    </row>
    <row r="5838" spans="40:58">
      <c r="AN5838" s="23"/>
      <c r="AO5838" s="23"/>
      <c r="AP5838" s="23"/>
      <c r="AQ5838" s="23"/>
      <c r="AR5838" s="23"/>
      <c r="AS5838" s="23"/>
      <c r="AT5838" s="23"/>
      <c r="AU5838" s="23"/>
      <c r="AV5838" s="23"/>
      <c r="AW5838" s="23"/>
      <c r="AX5838" s="23"/>
      <c r="AY5838" s="23"/>
      <c r="AZ5838" s="23"/>
      <c r="BA5838" s="23"/>
      <c r="BB5838" s="23"/>
      <c r="BC5838" s="23"/>
      <c r="BD5838" s="23"/>
      <c r="BE5838" s="23"/>
      <c r="BF5838" s="23"/>
    </row>
    <row r="5839" spans="40:58">
      <c r="AN5839" s="23"/>
      <c r="AO5839" s="23"/>
      <c r="AP5839" s="23"/>
      <c r="AQ5839" s="23"/>
      <c r="AR5839" s="23"/>
      <c r="AS5839" s="23"/>
      <c r="AT5839" s="23"/>
      <c r="AU5839" s="23"/>
      <c r="AV5839" s="23"/>
      <c r="AW5839" s="23"/>
      <c r="AX5839" s="23"/>
      <c r="AY5839" s="23"/>
      <c r="AZ5839" s="23"/>
      <c r="BA5839" s="23"/>
      <c r="BB5839" s="23"/>
      <c r="BC5839" s="23"/>
      <c r="BD5839" s="23"/>
      <c r="BE5839" s="23"/>
      <c r="BF5839" s="23"/>
    </row>
    <row r="5840" spans="40:58">
      <c r="AN5840" s="23"/>
      <c r="AO5840" s="23"/>
      <c r="AP5840" s="23"/>
      <c r="AQ5840" s="23"/>
      <c r="AR5840" s="23"/>
      <c r="AS5840" s="23"/>
      <c r="AT5840" s="23"/>
      <c r="AU5840" s="23"/>
      <c r="AV5840" s="23"/>
      <c r="AW5840" s="23"/>
      <c r="AX5840" s="23"/>
      <c r="AY5840" s="23"/>
      <c r="AZ5840" s="23"/>
      <c r="BA5840" s="23"/>
      <c r="BB5840" s="23"/>
      <c r="BC5840" s="23"/>
      <c r="BD5840" s="23"/>
      <c r="BE5840" s="23"/>
      <c r="BF5840" s="23"/>
    </row>
    <row r="5841" spans="40:58">
      <c r="AN5841" s="23"/>
      <c r="AO5841" s="23"/>
      <c r="AP5841" s="23"/>
      <c r="AQ5841" s="23"/>
      <c r="AR5841" s="23"/>
      <c r="AS5841" s="23"/>
      <c r="AT5841" s="23"/>
      <c r="AU5841" s="23"/>
      <c r="AV5841" s="23"/>
      <c r="AW5841" s="23"/>
      <c r="AX5841" s="23"/>
      <c r="AY5841" s="23"/>
      <c r="AZ5841" s="23"/>
      <c r="BA5841" s="23"/>
      <c r="BB5841" s="23"/>
      <c r="BC5841" s="23"/>
      <c r="BD5841" s="23"/>
      <c r="BE5841" s="23"/>
      <c r="BF5841" s="23"/>
    </row>
    <row r="5842" spans="40:58">
      <c r="AN5842" s="23"/>
      <c r="AO5842" s="23"/>
      <c r="AP5842" s="23"/>
      <c r="AQ5842" s="23"/>
      <c r="AR5842" s="23"/>
      <c r="AS5842" s="23"/>
      <c r="AT5842" s="23"/>
      <c r="AU5842" s="23"/>
      <c r="AV5842" s="23"/>
      <c r="AW5842" s="23"/>
      <c r="AX5842" s="23"/>
      <c r="AY5842" s="23"/>
      <c r="AZ5842" s="23"/>
      <c r="BA5842" s="23"/>
      <c r="BB5842" s="23"/>
      <c r="BC5842" s="23"/>
      <c r="BD5842" s="23"/>
      <c r="BE5842" s="23"/>
      <c r="BF5842" s="23"/>
    </row>
    <row r="5843" spans="40:58">
      <c r="AN5843" s="23"/>
      <c r="AO5843" s="23"/>
      <c r="AP5843" s="23"/>
      <c r="AQ5843" s="23"/>
      <c r="AR5843" s="23"/>
      <c r="AS5843" s="23"/>
      <c r="AT5843" s="23"/>
      <c r="AU5843" s="23"/>
      <c r="AV5843" s="23"/>
      <c r="AW5843" s="23"/>
      <c r="AX5843" s="23"/>
      <c r="AY5843" s="23"/>
      <c r="AZ5843" s="23"/>
      <c r="BA5843" s="23"/>
      <c r="BB5843" s="23"/>
      <c r="BC5843" s="23"/>
      <c r="BD5843" s="23"/>
      <c r="BE5843" s="23"/>
      <c r="BF5843" s="23"/>
    </row>
    <row r="5844" spans="40:58">
      <c r="AN5844" s="23"/>
      <c r="AO5844" s="23"/>
      <c r="AP5844" s="23"/>
      <c r="AQ5844" s="23"/>
      <c r="AR5844" s="23"/>
      <c r="AS5844" s="23"/>
      <c r="AT5844" s="23"/>
      <c r="AU5844" s="23"/>
      <c r="AV5844" s="23"/>
      <c r="AW5844" s="23"/>
      <c r="AX5844" s="23"/>
      <c r="AY5844" s="23"/>
      <c r="AZ5844" s="23"/>
      <c r="BA5844" s="23"/>
      <c r="BB5844" s="23"/>
      <c r="BC5844" s="23"/>
      <c r="BD5844" s="23"/>
      <c r="BE5844" s="23"/>
      <c r="BF5844" s="23"/>
    </row>
    <row r="5845" spans="40:58">
      <c r="AN5845" s="23"/>
      <c r="AO5845" s="23"/>
      <c r="AP5845" s="23"/>
      <c r="AQ5845" s="23"/>
      <c r="AR5845" s="23"/>
      <c r="AS5845" s="23"/>
      <c r="AT5845" s="23"/>
      <c r="AU5845" s="23"/>
      <c r="AV5845" s="23"/>
      <c r="AW5845" s="23"/>
      <c r="AX5845" s="23"/>
      <c r="AY5845" s="23"/>
      <c r="AZ5845" s="23"/>
      <c r="BA5845" s="23"/>
      <c r="BB5845" s="23"/>
      <c r="BC5845" s="23"/>
      <c r="BD5845" s="23"/>
      <c r="BE5845" s="23"/>
      <c r="BF5845" s="23"/>
    </row>
    <row r="5846" spans="40:58">
      <c r="AN5846" s="23"/>
      <c r="AO5846" s="23"/>
      <c r="AP5846" s="23"/>
      <c r="AQ5846" s="23"/>
      <c r="AR5846" s="23"/>
      <c r="AS5846" s="23"/>
      <c r="AT5846" s="23"/>
      <c r="AU5846" s="23"/>
      <c r="AV5846" s="23"/>
      <c r="AW5846" s="23"/>
      <c r="AX5846" s="23"/>
      <c r="AY5846" s="23"/>
      <c r="AZ5846" s="23"/>
      <c r="BA5846" s="23"/>
      <c r="BB5846" s="23"/>
      <c r="BC5846" s="23"/>
      <c r="BD5846" s="23"/>
      <c r="BE5846" s="23"/>
      <c r="BF5846" s="23"/>
    </row>
    <row r="5847" spans="40:58">
      <c r="AN5847" s="23"/>
      <c r="AO5847" s="23"/>
      <c r="AP5847" s="23"/>
      <c r="AQ5847" s="23"/>
      <c r="AR5847" s="23"/>
      <c r="AS5847" s="23"/>
      <c r="AT5847" s="23"/>
      <c r="AU5847" s="23"/>
      <c r="AV5847" s="23"/>
      <c r="AW5847" s="23"/>
      <c r="AX5847" s="23"/>
      <c r="AY5847" s="23"/>
      <c r="AZ5847" s="23"/>
      <c r="BA5847" s="23"/>
      <c r="BB5847" s="23"/>
      <c r="BC5847" s="23"/>
      <c r="BD5847" s="23"/>
      <c r="BE5847" s="23"/>
      <c r="BF5847" s="23"/>
    </row>
    <row r="5848" spans="40:58">
      <c r="AN5848" s="23"/>
      <c r="AO5848" s="23"/>
      <c r="AP5848" s="23"/>
      <c r="AQ5848" s="23"/>
      <c r="AR5848" s="23"/>
      <c r="AS5848" s="23"/>
      <c r="AT5848" s="23"/>
      <c r="AU5848" s="23"/>
      <c r="AV5848" s="23"/>
      <c r="AW5848" s="23"/>
      <c r="AX5848" s="23"/>
      <c r="AY5848" s="23"/>
      <c r="AZ5848" s="23"/>
      <c r="BA5848" s="23"/>
      <c r="BB5848" s="23"/>
      <c r="BC5848" s="23"/>
      <c r="BD5848" s="23"/>
      <c r="BE5848" s="23"/>
      <c r="BF5848" s="23"/>
    </row>
    <row r="5849" spans="40:58">
      <c r="AN5849" s="23"/>
      <c r="AO5849" s="23"/>
      <c r="AP5849" s="23"/>
      <c r="AQ5849" s="23"/>
      <c r="AR5849" s="23"/>
      <c r="AS5849" s="23"/>
      <c r="AT5849" s="23"/>
      <c r="AU5849" s="23"/>
      <c r="AV5849" s="23"/>
      <c r="AW5849" s="23"/>
      <c r="AX5849" s="23"/>
      <c r="AY5849" s="23"/>
      <c r="AZ5849" s="23"/>
      <c r="BA5849" s="23"/>
      <c r="BB5849" s="23"/>
      <c r="BC5849" s="23"/>
      <c r="BD5849" s="23"/>
      <c r="BE5849" s="23"/>
      <c r="BF5849" s="23"/>
    </row>
    <row r="5850" spans="40:58">
      <c r="AN5850" s="23"/>
      <c r="AO5850" s="23"/>
      <c r="AP5850" s="23"/>
      <c r="AQ5850" s="23"/>
      <c r="AR5850" s="23"/>
      <c r="AS5850" s="23"/>
      <c r="AT5850" s="23"/>
      <c r="AU5850" s="23"/>
      <c r="AV5850" s="23"/>
      <c r="AW5850" s="23"/>
      <c r="AX5850" s="23"/>
      <c r="AY5850" s="23"/>
      <c r="AZ5850" s="23"/>
      <c r="BA5850" s="23"/>
      <c r="BB5850" s="23"/>
      <c r="BC5850" s="23"/>
      <c r="BD5850" s="23"/>
      <c r="BE5850" s="23"/>
      <c r="BF5850" s="23"/>
    </row>
    <row r="5851" spans="40:58">
      <c r="AN5851" s="23"/>
      <c r="AO5851" s="23"/>
      <c r="AP5851" s="23"/>
      <c r="AQ5851" s="23"/>
      <c r="AR5851" s="23"/>
      <c r="AS5851" s="23"/>
      <c r="AT5851" s="23"/>
      <c r="AU5851" s="23"/>
      <c r="AV5851" s="23"/>
      <c r="AW5851" s="23"/>
      <c r="AX5851" s="23"/>
      <c r="AY5851" s="23"/>
      <c r="AZ5851" s="23"/>
      <c r="BA5851" s="23"/>
      <c r="BB5851" s="23"/>
      <c r="BC5851" s="23"/>
      <c r="BD5851" s="23"/>
      <c r="BE5851" s="23"/>
      <c r="BF5851" s="23"/>
    </row>
    <row r="5852" spans="40:58">
      <c r="AN5852" s="23"/>
      <c r="AO5852" s="23"/>
      <c r="AP5852" s="23"/>
      <c r="AQ5852" s="23"/>
      <c r="AR5852" s="23"/>
      <c r="AS5852" s="23"/>
      <c r="AT5852" s="23"/>
      <c r="AU5852" s="23"/>
      <c r="AV5852" s="23"/>
      <c r="AW5852" s="23"/>
      <c r="AX5852" s="23"/>
      <c r="AY5852" s="23"/>
      <c r="AZ5852" s="23"/>
      <c r="BA5852" s="23"/>
      <c r="BB5852" s="23"/>
      <c r="BC5852" s="23"/>
      <c r="BD5852" s="23"/>
      <c r="BE5852" s="23"/>
      <c r="BF5852" s="23"/>
    </row>
    <row r="5853" spans="40:58">
      <c r="AN5853" s="23"/>
      <c r="AO5853" s="23"/>
      <c r="AP5853" s="23"/>
      <c r="AQ5853" s="23"/>
      <c r="AR5853" s="23"/>
      <c r="AS5853" s="23"/>
      <c r="AT5853" s="23"/>
      <c r="AU5853" s="23"/>
      <c r="AV5853" s="23"/>
      <c r="AW5853" s="23"/>
      <c r="AX5853" s="23"/>
      <c r="AY5853" s="23"/>
      <c r="AZ5853" s="23"/>
      <c r="BA5853" s="23"/>
      <c r="BB5853" s="23"/>
      <c r="BC5853" s="23"/>
      <c r="BD5853" s="23"/>
      <c r="BE5853" s="23"/>
      <c r="BF5853" s="23"/>
    </row>
    <row r="5854" spans="40:58">
      <c r="AN5854" s="23"/>
      <c r="AO5854" s="23"/>
      <c r="AP5854" s="23"/>
      <c r="AQ5854" s="23"/>
      <c r="AR5854" s="23"/>
      <c r="AS5854" s="23"/>
      <c r="AT5854" s="23"/>
      <c r="AU5854" s="23"/>
      <c r="AV5854" s="23"/>
      <c r="AW5854" s="23"/>
      <c r="AX5854" s="23"/>
      <c r="AY5854" s="23"/>
      <c r="AZ5854" s="23"/>
      <c r="BA5854" s="23"/>
      <c r="BB5854" s="23"/>
      <c r="BC5854" s="23"/>
      <c r="BD5854" s="23"/>
      <c r="BE5854" s="23"/>
      <c r="BF5854" s="23"/>
    </row>
    <row r="5855" spans="40:58">
      <c r="AN5855" s="23"/>
      <c r="AO5855" s="23"/>
      <c r="AP5855" s="23"/>
      <c r="AQ5855" s="23"/>
      <c r="AR5855" s="23"/>
      <c r="AS5855" s="23"/>
      <c r="AT5855" s="23"/>
      <c r="AU5855" s="23"/>
      <c r="AV5855" s="23"/>
      <c r="AW5855" s="23"/>
      <c r="AX5855" s="23"/>
      <c r="AY5855" s="23"/>
      <c r="AZ5855" s="23"/>
      <c r="BA5855" s="23"/>
      <c r="BB5855" s="23"/>
      <c r="BC5855" s="23"/>
      <c r="BD5855" s="23"/>
      <c r="BE5855" s="23"/>
      <c r="BF5855" s="23"/>
    </row>
    <row r="5856" spans="40:58">
      <c r="AN5856" s="23"/>
      <c r="AO5856" s="23"/>
      <c r="AP5856" s="23"/>
      <c r="AQ5856" s="23"/>
      <c r="AR5856" s="23"/>
      <c r="AS5856" s="23"/>
      <c r="AT5856" s="23"/>
      <c r="AU5856" s="23"/>
      <c r="AV5856" s="23"/>
      <c r="AW5856" s="23"/>
      <c r="AX5856" s="23"/>
      <c r="AY5856" s="23"/>
      <c r="AZ5856" s="23"/>
      <c r="BA5856" s="23"/>
      <c r="BB5856" s="23"/>
      <c r="BC5856" s="23"/>
      <c r="BD5856" s="23"/>
      <c r="BE5856" s="23"/>
      <c r="BF5856" s="23"/>
    </row>
    <row r="5857" spans="40:58">
      <c r="AN5857" s="23"/>
      <c r="AO5857" s="23"/>
      <c r="AP5857" s="23"/>
      <c r="AQ5857" s="23"/>
      <c r="AR5857" s="23"/>
      <c r="AS5857" s="23"/>
      <c r="AT5857" s="23"/>
      <c r="AU5857" s="23"/>
      <c r="AV5857" s="23"/>
      <c r="AW5857" s="23"/>
      <c r="AX5857" s="23"/>
      <c r="AY5857" s="23"/>
      <c r="AZ5857" s="23"/>
      <c r="BA5857" s="23"/>
      <c r="BB5857" s="23"/>
      <c r="BC5857" s="23"/>
      <c r="BD5857" s="23"/>
      <c r="BE5857" s="23"/>
      <c r="BF5857" s="23"/>
    </row>
    <row r="5858" spans="40:58">
      <c r="AN5858" s="23"/>
      <c r="AO5858" s="23"/>
      <c r="AP5858" s="23"/>
      <c r="AQ5858" s="23"/>
      <c r="AR5858" s="23"/>
      <c r="AS5858" s="23"/>
      <c r="AT5858" s="23"/>
      <c r="AU5858" s="23"/>
      <c r="AV5858" s="23"/>
      <c r="AW5858" s="23"/>
      <c r="AX5858" s="23"/>
      <c r="AY5858" s="23"/>
      <c r="AZ5858" s="23"/>
      <c r="BA5858" s="23"/>
      <c r="BB5858" s="23"/>
      <c r="BC5858" s="23"/>
      <c r="BD5858" s="23"/>
      <c r="BE5858" s="23"/>
      <c r="BF5858" s="23"/>
    </row>
    <row r="5859" spans="40:58">
      <c r="AN5859" s="23"/>
      <c r="AO5859" s="23"/>
      <c r="AP5859" s="23"/>
      <c r="AQ5859" s="23"/>
      <c r="AR5859" s="23"/>
      <c r="AS5859" s="23"/>
      <c r="AT5859" s="23"/>
      <c r="AU5859" s="23"/>
      <c r="AV5859" s="23"/>
      <c r="AW5859" s="23"/>
      <c r="AX5859" s="23"/>
      <c r="AY5859" s="23"/>
      <c r="AZ5859" s="23"/>
      <c r="BA5859" s="23"/>
      <c r="BB5859" s="23"/>
      <c r="BC5859" s="23"/>
      <c r="BD5859" s="23"/>
      <c r="BE5859" s="23"/>
      <c r="BF5859" s="23"/>
    </row>
    <row r="5860" spans="40:58">
      <c r="AN5860" s="23"/>
      <c r="AO5860" s="23"/>
      <c r="AP5860" s="23"/>
      <c r="AQ5860" s="23"/>
      <c r="AR5860" s="23"/>
      <c r="AS5860" s="23"/>
      <c r="AT5860" s="23"/>
      <c r="AU5860" s="23"/>
      <c r="AV5860" s="23"/>
      <c r="AW5860" s="23"/>
      <c r="AX5860" s="23"/>
      <c r="AY5860" s="23"/>
      <c r="AZ5860" s="23"/>
      <c r="BA5860" s="23"/>
      <c r="BB5860" s="23"/>
      <c r="BC5860" s="23"/>
      <c r="BD5860" s="23"/>
      <c r="BE5860" s="23"/>
      <c r="BF5860" s="23"/>
    </row>
    <row r="5861" spans="40:58">
      <c r="AN5861" s="23"/>
      <c r="AO5861" s="23"/>
      <c r="AP5861" s="23"/>
      <c r="AQ5861" s="23"/>
      <c r="AR5861" s="23"/>
      <c r="AS5861" s="23"/>
      <c r="AT5861" s="23"/>
      <c r="AU5861" s="23"/>
      <c r="AV5861" s="23"/>
      <c r="AW5861" s="23"/>
      <c r="AX5861" s="23"/>
      <c r="AY5861" s="23"/>
      <c r="AZ5861" s="23"/>
      <c r="BA5861" s="23"/>
      <c r="BB5861" s="23"/>
      <c r="BC5861" s="23"/>
      <c r="BD5861" s="23"/>
      <c r="BE5861" s="23"/>
      <c r="BF5861" s="23"/>
    </row>
    <row r="5862" spans="40:58">
      <c r="AN5862" s="23"/>
      <c r="AO5862" s="23"/>
      <c r="AP5862" s="23"/>
      <c r="AQ5862" s="23"/>
      <c r="AR5862" s="23"/>
      <c r="AS5862" s="23"/>
      <c r="AT5862" s="23"/>
      <c r="AU5862" s="23"/>
      <c r="AV5862" s="23"/>
      <c r="AW5862" s="23"/>
      <c r="AX5862" s="23"/>
      <c r="AY5862" s="23"/>
      <c r="AZ5862" s="23"/>
      <c r="BA5862" s="23"/>
      <c r="BB5862" s="23"/>
      <c r="BC5862" s="23"/>
      <c r="BD5862" s="23"/>
      <c r="BE5862" s="23"/>
      <c r="BF5862" s="23"/>
    </row>
    <row r="5863" spans="40:58">
      <c r="AN5863" s="23"/>
      <c r="AO5863" s="23"/>
      <c r="AP5863" s="23"/>
      <c r="AQ5863" s="23"/>
      <c r="AR5863" s="23"/>
      <c r="AS5863" s="23"/>
      <c r="AT5863" s="23"/>
      <c r="AU5863" s="23"/>
      <c r="AV5863" s="23"/>
      <c r="AW5863" s="23"/>
      <c r="AX5863" s="23"/>
      <c r="AY5863" s="23"/>
      <c r="AZ5863" s="23"/>
      <c r="BA5863" s="23"/>
      <c r="BB5863" s="23"/>
      <c r="BC5863" s="23"/>
      <c r="BD5863" s="23"/>
      <c r="BE5863" s="23"/>
      <c r="BF5863" s="23"/>
    </row>
    <row r="5864" spans="40:58">
      <c r="AN5864" s="23"/>
      <c r="AO5864" s="23"/>
      <c r="AP5864" s="23"/>
      <c r="AQ5864" s="23"/>
      <c r="AR5864" s="23"/>
      <c r="AS5864" s="23"/>
      <c r="AT5864" s="23"/>
      <c r="AU5864" s="23"/>
      <c r="AV5864" s="23"/>
      <c r="AW5864" s="23"/>
      <c r="AX5864" s="23"/>
      <c r="AY5864" s="23"/>
      <c r="AZ5864" s="23"/>
      <c r="BA5864" s="23"/>
      <c r="BB5864" s="23"/>
      <c r="BC5864" s="23"/>
      <c r="BD5864" s="23"/>
      <c r="BE5864" s="23"/>
      <c r="BF5864" s="23"/>
    </row>
    <row r="5865" spans="40:58">
      <c r="AN5865" s="23"/>
      <c r="AO5865" s="23"/>
      <c r="AP5865" s="23"/>
      <c r="AQ5865" s="23"/>
      <c r="AR5865" s="23"/>
      <c r="AS5865" s="23"/>
      <c r="AT5865" s="23"/>
      <c r="AU5865" s="23"/>
      <c r="AV5865" s="23"/>
      <c r="AW5865" s="23"/>
      <c r="AX5865" s="23"/>
      <c r="AY5865" s="23"/>
      <c r="AZ5865" s="23"/>
      <c r="BA5865" s="23"/>
      <c r="BB5865" s="23"/>
      <c r="BC5865" s="23"/>
      <c r="BD5865" s="23"/>
      <c r="BE5865" s="23"/>
      <c r="BF5865" s="23"/>
    </row>
    <row r="5866" spans="40:58">
      <c r="AN5866" s="23"/>
      <c r="AO5866" s="23"/>
      <c r="AP5866" s="23"/>
      <c r="AQ5866" s="23"/>
      <c r="AR5866" s="23"/>
      <c r="AS5866" s="23"/>
      <c r="AT5866" s="23"/>
      <c r="AU5866" s="23"/>
      <c r="AV5866" s="23"/>
      <c r="AW5866" s="23"/>
      <c r="AX5866" s="23"/>
      <c r="AY5866" s="23"/>
      <c r="AZ5866" s="23"/>
      <c r="BA5866" s="23"/>
      <c r="BB5866" s="23"/>
      <c r="BC5866" s="23"/>
      <c r="BD5866" s="23"/>
      <c r="BE5866" s="23"/>
      <c r="BF5866" s="23"/>
    </row>
    <row r="5867" spans="40:58">
      <c r="AN5867" s="23"/>
      <c r="AO5867" s="23"/>
      <c r="AP5867" s="23"/>
      <c r="AQ5867" s="23"/>
      <c r="AR5867" s="23"/>
      <c r="AS5867" s="23"/>
      <c r="AT5867" s="23"/>
      <c r="AU5867" s="23"/>
      <c r="AV5867" s="23"/>
      <c r="AW5867" s="23"/>
      <c r="AX5867" s="23"/>
      <c r="AY5867" s="23"/>
      <c r="AZ5867" s="23"/>
      <c r="BA5867" s="23"/>
      <c r="BB5867" s="23"/>
      <c r="BC5867" s="23"/>
      <c r="BD5867" s="23"/>
      <c r="BE5867" s="23"/>
      <c r="BF5867" s="23"/>
    </row>
    <row r="5868" spans="40:58">
      <c r="AN5868" s="23"/>
      <c r="AO5868" s="23"/>
      <c r="AP5868" s="23"/>
      <c r="AQ5868" s="23"/>
      <c r="AR5868" s="23"/>
      <c r="AS5868" s="23"/>
      <c r="AT5868" s="23"/>
      <c r="AU5868" s="23"/>
      <c r="AV5868" s="23"/>
      <c r="AW5868" s="23"/>
      <c r="AX5868" s="23"/>
      <c r="AY5868" s="23"/>
      <c r="AZ5868" s="23"/>
      <c r="BA5868" s="23"/>
      <c r="BB5868" s="23"/>
      <c r="BC5868" s="23"/>
      <c r="BD5868" s="23"/>
      <c r="BE5868" s="23"/>
      <c r="BF5868" s="23"/>
    </row>
    <row r="5869" spans="40:58">
      <c r="AN5869" s="23"/>
      <c r="AO5869" s="23"/>
      <c r="AP5869" s="23"/>
      <c r="AQ5869" s="23"/>
      <c r="AR5869" s="23"/>
      <c r="AS5869" s="23"/>
      <c r="AT5869" s="23"/>
      <c r="AU5869" s="23"/>
      <c r="AV5869" s="23"/>
      <c r="AW5869" s="23"/>
      <c r="AX5869" s="23"/>
      <c r="AY5869" s="23"/>
      <c r="AZ5869" s="23"/>
      <c r="BA5869" s="23"/>
      <c r="BB5869" s="23"/>
      <c r="BC5869" s="23"/>
      <c r="BD5869" s="23"/>
      <c r="BE5869" s="23"/>
      <c r="BF5869" s="23"/>
    </row>
    <row r="5870" spans="40:58">
      <c r="AN5870" s="23"/>
      <c r="AO5870" s="23"/>
      <c r="AP5870" s="23"/>
      <c r="AQ5870" s="23"/>
      <c r="AR5870" s="23"/>
      <c r="AS5870" s="23"/>
      <c r="AT5870" s="23"/>
      <c r="AU5870" s="23"/>
      <c r="AV5870" s="23"/>
      <c r="AW5870" s="23"/>
      <c r="AX5870" s="23"/>
      <c r="AY5870" s="23"/>
      <c r="AZ5870" s="23"/>
      <c r="BA5870" s="23"/>
      <c r="BB5870" s="23"/>
      <c r="BC5870" s="23"/>
      <c r="BD5870" s="23"/>
      <c r="BE5870" s="23"/>
      <c r="BF5870" s="23"/>
    </row>
    <row r="5871" spans="40:58">
      <c r="AN5871" s="23"/>
      <c r="AO5871" s="23"/>
      <c r="AP5871" s="23"/>
      <c r="AQ5871" s="23"/>
      <c r="AR5871" s="23"/>
      <c r="AS5871" s="23"/>
      <c r="AT5871" s="23"/>
      <c r="AU5871" s="23"/>
      <c r="AV5871" s="23"/>
      <c r="AW5871" s="23"/>
      <c r="AX5871" s="23"/>
      <c r="AY5871" s="23"/>
      <c r="AZ5871" s="23"/>
      <c r="BA5871" s="23"/>
      <c r="BB5871" s="23"/>
      <c r="BC5871" s="23"/>
      <c r="BD5871" s="23"/>
      <c r="BE5871" s="23"/>
      <c r="BF5871" s="23"/>
    </row>
    <row r="5872" spans="40:58">
      <c r="AN5872" s="23"/>
      <c r="AO5872" s="23"/>
      <c r="AP5872" s="23"/>
      <c r="AQ5872" s="23"/>
      <c r="AR5872" s="23"/>
      <c r="AS5872" s="23"/>
      <c r="AT5872" s="23"/>
      <c r="AU5872" s="23"/>
      <c r="AV5872" s="23"/>
      <c r="AW5872" s="23"/>
      <c r="AX5872" s="23"/>
      <c r="AY5872" s="23"/>
      <c r="AZ5872" s="23"/>
      <c r="BA5872" s="23"/>
      <c r="BB5872" s="23"/>
      <c r="BC5872" s="23"/>
      <c r="BD5872" s="23"/>
      <c r="BE5872" s="23"/>
      <c r="BF5872" s="23"/>
    </row>
    <row r="5873" spans="40:58">
      <c r="AN5873" s="23"/>
      <c r="AO5873" s="23"/>
      <c r="AP5873" s="23"/>
      <c r="AQ5873" s="23"/>
      <c r="AR5873" s="23"/>
      <c r="AS5873" s="23"/>
      <c r="AT5873" s="23"/>
      <c r="AU5873" s="23"/>
      <c r="AV5873" s="23"/>
      <c r="AW5873" s="23"/>
      <c r="AX5873" s="23"/>
      <c r="AY5873" s="23"/>
      <c r="AZ5873" s="23"/>
      <c r="BA5873" s="23"/>
      <c r="BB5873" s="23"/>
      <c r="BC5873" s="23"/>
      <c r="BD5873" s="23"/>
      <c r="BE5873" s="23"/>
      <c r="BF5873" s="23"/>
    </row>
    <row r="5874" spans="40:58">
      <c r="AN5874" s="23"/>
      <c r="AO5874" s="23"/>
      <c r="AP5874" s="23"/>
      <c r="AQ5874" s="23"/>
      <c r="AR5874" s="23"/>
      <c r="AS5874" s="23"/>
      <c r="AT5874" s="23"/>
      <c r="AU5874" s="23"/>
      <c r="AV5874" s="23"/>
      <c r="AW5874" s="23"/>
      <c r="AX5874" s="23"/>
      <c r="AY5874" s="23"/>
      <c r="AZ5874" s="23"/>
      <c r="BA5874" s="23"/>
      <c r="BB5874" s="23"/>
      <c r="BC5874" s="23"/>
      <c r="BD5874" s="23"/>
      <c r="BE5874" s="23"/>
      <c r="BF5874" s="23"/>
    </row>
    <row r="5875" spans="40:58">
      <c r="AN5875" s="23"/>
      <c r="AO5875" s="23"/>
      <c r="AP5875" s="23"/>
      <c r="AQ5875" s="23"/>
      <c r="AR5875" s="23"/>
      <c r="AS5875" s="23"/>
      <c r="AT5875" s="23"/>
      <c r="AU5875" s="23"/>
      <c r="AV5875" s="23"/>
      <c r="AW5875" s="23"/>
      <c r="AX5875" s="23"/>
      <c r="AY5875" s="23"/>
      <c r="AZ5875" s="23"/>
      <c r="BA5875" s="23"/>
      <c r="BB5875" s="23"/>
      <c r="BC5875" s="23"/>
      <c r="BD5875" s="23"/>
      <c r="BE5875" s="23"/>
      <c r="BF5875" s="23"/>
    </row>
    <row r="5876" spans="40:58">
      <c r="AN5876" s="23"/>
      <c r="AO5876" s="23"/>
      <c r="AP5876" s="23"/>
      <c r="AQ5876" s="23"/>
      <c r="AR5876" s="23"/>
      <c r="AS5876" s="23"/>
      <c r="AT5876" s="23"/>
      <c r="AU5876" s="23"/>
      <c r="AV5876" s="23"/>
      <c r="AW5876" s="23"/>
      <c r="AX5876" s="23"/>
      <c r="AY5876" s="23"/>
      <c r="AZ5876" s="23"/>
      <c r="BA5876" s="23"/>
      <c r="BB5876" s="23"/>
      <c r="BC5876" s="23"/>
      <c r="BD5876" s="23"/>
      <c r="BE5876" s="23"/>
      <c r="BF5876" s="23"/>
    </row>
    <row r="5877" spans="40:58">
      <c r="AN5877" s="23"/>
      <c r="AO5877" s="23"/>
      <c r="AP5877" s="23"/>
      <c r="AQ5877" s="23"/>
      <c r="AR5877" s="23"/>
      <c r="AS5877" s="23"/>
      <c r="AT5877" s="23"/>
      <c r="AU5877" s="23"/>
      <c r="AV5877" s="23"/>
      <c r="AW5877" s="23"/>
      <c r="AX5877" s="23"/>
      <c r="AY5877" s="23"/>
      <c r="AZ5877" s="23"/>
      <c r="BA5877" s="23"/>
      <c r="BB5877" s="23"/>
      <c r="BC5877" s="23"/>
      <c r="BD5877" s="23"/>
      <c r="BE5877" s="23"/>
      <c r="BF5877" s="23"/>
    </row>
    <row r="5878" spans="40:58">
      <c r="AN5878" s="23"/>
      <c r="AO5878" s="23"/>
      <c r="AP5878" s="23"/>
      <c r="AQ5878" s="23"/>
      <c r="AR5878" s="23"/>
      <c r="AS5878" s="23"/>
      <c r="AT5878" s="23"/>
      <c r="AU5878" s="23"/>
      <c r="AV5878" s="23"/>
      <c r="AW5878" s="23"/>
      <c r="AX5878" s="23"/>
      <c r="AY5878" s="23"/>
      <c r="AZ5878" s="23"/>
      <c r="BA5878" s="23"/>
      <c r="BB5878" s="23"/>
      <c r="BC5878" s="23"/>
      <c r="BD5878" s="23"/>
      <c r="BE5878" s="23"/>
      <c r="BF5878" s="23"/>
    </row>
    <row r="5879" spans="40:58">
      <c r="AN5879" s="23"/>
      <c r="AO5879" s="23"/>
      <c r="AP5879" s="23"/>
      <c r="AQ5879" s="23"/>
      <c r="AR5879" s="23"/>
      <c r="AS5879" s="23"/>
      <c r="AT5879" s="23"/>
      <c r="AU5879" s="23"/>
      <c r="AV5879" s="23"/>
      <c r="AW5879" s="23"/>
      <c r="AX5879" s="23"/>
      <c r="AY5879" s="23"/>
      <c r="AZ5879" s="23"/>
      <c r="BA5879" s="23"/>
      <c r="BB5879" s="23"/>
      <c r="BC5879" s="23"/>
      <c r="BD5879" s="23"/>
      <c r="BE5879" s="23"/>
      <c r="BF5879" s="23"/>
    </row>
    <row r="5880" spans="40:58">
      <c r="AN5880" s="23"/>
      <c r="AO5880" s="23"/>
      <c r="AP5880" s="23"/>
      <c r="AQ5880" s="23"/>
      <c r="AR5880" s="23"/>
      <c r="AS5880" s="23"/>
      <c r="AT5880" s="23"/>
      <c r="AU5880" s="23"/>
      <c r="AV5880" s="23"/>
      <c r="AW5880" s="23"/>
      <c r="AX5880" s="23"/>
      <c r="AY5880" s="23"/>
      <c r="AZ5880" s="23"/>
      <c r="BA5880" s="23"/>
      <c r="BB5880" s="23"/>
      <c r="BC5880" s="23"/>
      <c r="BD5880" s="23"/>
      <c r="BE5880" s="23"/>
      <c r="BF5880" s="23"/>
    </row>
    <row r="5881" spans="40:58">
      <c r="AN5881" s="23"/>
      <c r="AO5881" s="23"/>
      <c r="AP5881" s="23"/>
      <c r="AQ5881" s="23"/>
      <c r="AR5881" s="23"/>
      <c r="AS5881" s="23"/>
      <c r="AT5881" s="23"/>
      <c r="AU5881" s="23"/>
      <c r="AV5881" s="23"/>
      <c r="AW5881" s="23"/>
      <c r="AX5881" s="23"/>
      <c r="AY5881" s="23"/>
      <c r="AZ5881" s="23"/>
      <c r="BA5881" s="23"/>
      <c r="BB5881" s="23"/>
      <c r="BC5881" s="23"/>
      <c r="BD5881" s="23"/>
      <c r="BE5881" s="23"/>
      <c r="BF5881" s="23"/>
    </row>
    <row r="5882" spans="40:58">
      <c r="AN5882" s="23"/>
      <c r="AO5882" s="23"/>
      <c r="AP5882" s="23"/>
      <c r="AQ5882" s="23"/>
      <c r="AR5882" s="23"/>
      <c r="AS5882" s="23"/>
      <c r="AT5882" s="23"/>
      <c r="AU5882" s="23"/>
      <c r="AV5882" s="23"/>
      <c r="AW5882" s="23"/>
      <c r="AX5882" s="23"/>
      <c r="AY5882" s="23"/>
      <c r="AZ5882" s="23"/>
      <c r="BA5882" s="23"/>
      <c r="BB5882" s="23"/>
      <c r="BC5882" s="23"/>
      <c r="BD5882" s="23"/>
      <c r="BE5882" s="23"/>
      <c r="BF5882" s="23"/>
    </row>
    <row r="5883" spans="40:58">
      <c r="AN5883" s="23"/>
      <c r="AO5883" s="23"/>
      <c r="AP5883" s="23"/>
      <c r="AQ5883" s="23"/>
      <c r="AR5883" s="23"/>
      <c r="AS5883" s="23"/>
      <c r="AT5883" s="23"/>
      <c r="AU5883" s="23"/>
      <c r="AV5883" s="23"/>
      <c r="AW5883" s="23"/>
      <c r="AX5883" s="23"/>
      <c r="AY5883" s="23"/>
      <c r="AZ5883" s="23"/>
      <c r="BA5883" s="23"/>
      <c r="BB5883" s="23"/>
      <c r="BC5883" s="23"/>
      <c r="BD5883" s="23"/>
      <c r="BE5883" s="23"/>
      <c r="BF5883" s="23"/>
    </row>
    <row r="5884" spans="40:58">
      <c r="AN5884" s="23"/>
      <c r="AO5884" s="23"/>
      <c r="AP5884" s="23"/>
      <c r="AQ5884" s="23"/>
      <c r="AR5884" s="23"/>
      <c r="AS5884" s="23"/>
      <c r="AT5884" s="23"/>
      <c r="AU5884" s="23"/>
      <c r="AV5884" s="23"/>
      <c r="AW5884" s="23"/>
      <c r="AX5884" s="23"/>
      <c r="AY5884" s="23"/>
      <c r="AZ5884" s="23"/>
      <c r="BA5884" s="23"/>
      <c r="BB5884" s="23"/>
      <c r="BC5884" s="23"/>
      <c r="BD5884" s="23"/>
      <c r="BE5884" s="23"/>
      <c r="BF5884" s="23"/>
    </row>
    <row r="5885" spans="40:58">
      <c r="AN5885" s="23"/>
      <c r="AO5885" s="23"/>
      <c r="AP5885" s="23"/>
      <c r="AQ5885" s="23"/>
      <c r="AR5885" s="23"/>
      <c r="AS5885" s="23"/>
      <c r="AT5885" s="23"/>
      <c r="AU5885" s="23"/>
      <c r="AV5885" s="23"/>
      <c r="AW5885" s="23"/>
      <c r="AX5885" s="23"/>
      <c r="AY5885" s="23"/>
      <c r="AZ5885" s="23"/>
      <c r="BA5885" s="23"/>
      <c r="BB5885" s="23"/>
      <c r="BC5885" s="23"/>
      <c r="BD5885" s="23"/>
      <c r="BE5885" s="23"/>
      <c r="BF5885" s="23"/>
    </row>
    <row r="5886" spans="40:58">
      <c r="AN5886" s="23"/>
      <c r="AO5886" s="23"/>
      <c r="AP5886" s="23"/>
      <c r="AQ5886" s="23"/>
      <c r="AR5886" s="23"/>
      <c r="AS5886" s="23"/>
      <c r="AT5886" s="23"/>
      <c r="AU5886" s="23"/>
      <c r="AV5886" s="23"/>
      <c r="AW5886" s="23"/>
      <c r="AX5886" s="23"/>
      <c r="AY5886" s="23"/>
      <c r="AZ5886" s="23"/>
      <c r="BA5886" s="23"/>
      <c r="BB5886" s="23"/>
      <c r="BC5886" s="23"/>
      <c r="BD5886" s="23"/>
      <c r="BE5886" s="23"/>
      <c r="BF5886" s="23"/>
    </row>
    <row r="5887" spans="40:58">
      <c r="AN5887" s="23"/>
      <c r="AO5887" s="23"/>
      <c r="AP5887" s="23"/>
      <c r="AQ5887" s="23"/>
      <c r="AR5887" s="23"/>
      <c r="AS5887" s="23"/>
      <c r="AT5887" s="23"/>
      <c r="AU5887" s="23"/>
      <c r="AV5887" s="23"/>
      <c r="AW5887" s="23"/>
      <c r="AX5887" s="23"/>
      <c r="AY5887" s="23"/>
      <c r="AZ5887" s="23"/>
      <c r="BA5887" s="23"/>
      <c r="BB5887" s="23"/>
      <c r="BC5887" s="23"/>
      <c r="BD5887" s="23"/>
      <c r="BE5887" s="23"/>
      <c r="BF5887" s="23"/>
    </row>
    <row r="5888" spans="40:58">
      <c r="AN5888" s="23"/>
      <c r="AO5888" s="23"/>
      <c r="AP5888" s="23"/>
      <c r="AQ5888" s="23"/>
      <c r="AR5888" s="23"/>
      <c r="AS5888" s="23"/>
      <c r="AT5888" s="23"/>
      <c r="AU5888" s="23"/>
      <c r="AV5888" s="23"/>
      <c r="AW5888" s="23"/>
      <c r="AX5888" s="23"/>
      <c r="AY5888" s="23"/>
      <c r="AZ5888" s="23"/>
      <c r="BA5888" s="23"/>
      <c r="BB5888" s="23"/>
      <c r="BC5888" s="23"/>
      <c r="BD5888" s="23"/>
      <c r="BE5888" s="23"/>
      <c r="BF5888" s="23"/>
    </row>
    <row r="5889" spans="40:58">
      <c r="AN5889" s="23"/>
      <c r="AO5889" s="23"/>
      <c r="AP5889" s="23"/>
      <c r="AQ5889" s="23"/>
      <c r="AR5889" s="23"/>
      <c r="AS5889" s="23"/>
      <c r="AT5889" s="23"/>
      <c r="AU5889" s="23"/>
      <c r="AV5889" s="23"/>
      <c r="AW5889" s="23"/>
      <c r="AX5889" s="23"/>
      <c r="AY5889" s="23"/>
      <c r="AZ5889" s="23"/>
      <c r="BA5889" s="23"/>
      <c r="BB5889" s="23"/>
      <c r="BC5889" s="23"/>
      <c r="BD5889" s="23"/>
      <c r="BE5889" s="23"/>
      <c r="BF5889" s="23"/>
    </row>
    <row r="5890" spans="40:58">
      <c r="AN5890" s="23"/>
      <c r="AO5890" s="23"/>
      <c r="AP5890" s="23"/>
      <c r="AQ5890" s="23"/>
      <c r="AR5890" s="23"/>
      <c r="AS5890" s="23"/>
      <c r="AT5890" s="23"/>
      <c r="AU5890" s="23"/>
      <c r="AV5890" s="23"/>
      <c r="AW5890" s="23"/>
      <c r="AX5890" s="23"/>
      <c r="AY5890" s="23"/>
      <c r="AZ5890" s="23"/>
      <c r="BA5890" s="23"/>
      <c r="BB5890" s="23"/>
      <c r="BC5890" s="23"/>
      <c r="BD5890" s="23"/>
      <c r="BE5890" s="23"/>
      <c r="BF5890" s="23"/>
    </row>
    <row r="5891" spans="40:58">
      <c r="AN5891" s="23"/>
      <c r="AO5891" s="23"/>
      <c r="AP5891" s="23"/>
      <c r="AQ5891" s="23"/>
      <c r="AR5891" s="23"/>
      <c r="AS5891" s="23"/>
      <c r="AT5891" s="23"/>
      <c r="AU5891" s="23"/>
      <c r="AV5891" s="23"/>
      <c r="AW5891" s="23"/>
      <c r="AX5891" s="23"/>
      <c r="AY5891" s="23"/>
      <c r="AZ5891" s="23"/>
      <c r="BA5891" s="23"/>
      <c r="BB5891" s="23"/>
      <c r="BC5891" s="23"/>
      <c r="BD5891" s="23"/>
      <c r="BE5891" s="23"/>
      <c r="BF5891" s="23"/>
    </row>
    <row r="5892" spans="40:58">
      <c r="AN5892" s="23"/>
      <c r="AO5892" s="23"/>
      <c r="AP5892" s="23"/>
      <c r="AQ5892" s="23"/>
      <c r="AR5892" s="23"/>
      <c r="AS5892" s="23"/>
      <c r="AT5892" s="23"/>
      <c r="AU5892" s="23"/>
      <c r="AV5892" s="23"/>
      <c r="AW5892" s="23"/>
      <c r="AX5892" s="23"/>
      <c r="AY5892" s="23"/>
      <c r="AZ5892" s="23"/>
      <c r="BA5892" s="23"/>
      <c r="BB5892" s="23"/>
      <c r="BC5892" s="23"/>
      <c r="BD5892" s="23"/>
      <c r="BE5892" s="23"/>
      <c r="BF5892" s="23"/>
    </row>
    <row r="5893" spans="40:58">
      <c r="AN5893" s="23"/>
      <c r="AO5893" s="23"/>
      <c r="AP5893" s="23"/>
      <c r="AQ5893" s="23"/>
      <c r="AR5893" s="23"/>
      <c r="AS5893" s="23"/>
      <c r="AT5893" s="23"/>
      <c r="AU5893" s="23"/>
      <c r="AV5893" s="23"/>
      <c r="AW5893" s="23"/>
      <c r="AX5893" s="23"/>
      <c r="AY5893" s="23"/>
      <c r="AZ5893" s="23"/>
      <c r="BA5893" s="23"/>
      <c r="BB5893" s="23"/>
      <c r="BC5893" s="23"/>
      <c r="BD5893" s="23"/>
      <c r="BE5893" s="23"/>
      <c r="BF5893" s="23"/>
    </row>
    <row r="5894" spans="40:58">
      <c r="AN5894" s="23"/>
      <c r="AO5894" s="23"/>
      <c r="AP5894" s="23"/>
      <c r="AQ5894" s="23"/>
      <c r="AR5894" s="23"/>
      <c r="AS5894" s="23"/>
      <c r="AT5894" s="23"/>
      <c r="AU5894" s="23"/>
      <c r="AV5894" s="23"/>
      <c r="AW5894" s="23"/>
      <c r="AX5894" s="23"/>
      <c r="AY5894" s="23"/>
      <c r="AZ5894" s="23"/>
      <c r="BA5894" s="23"/>
      <c r="BB5894" s="23"/>
      <c r="BC5894" s="23"/>
      <c r="BD5894" s="23"/>
      <c r="BE5894" s="23"/>
      <c r="BF5894" s="23"/>
    </row>
    <row r="5895" spans="40:58">
      <c r="AN5895" s="23"/>
      <c r="AO5895" s="23"/>
      <c r="AP5895" s="23"/>
      <c r="AQ5895" s="23"/>
      <c r="AR5895" s="23"/>
      <c r="AS5895" s="23"/>
      <c r="AT5895" s="23"/>
      <c r="AU5895" s="23"/>
      <c r="AV5895" s="23"/>
      <c r="AW5895" s="23"/>
      <c r="AX5895" s="23"/>
      <c r="AY5895" s="23"/>
      <c r="AZ5895" s="23"/>
      <c r="BA5895" s="23"/>
      <c r="BB5895" s="23"/>
      <c r="BC5895" s="23"/>
      <c r="BD5895" s="23"/>
      <c r="BE5895" s="23"/>
      <c r="BF5895" s="23"/>
    </row>
    <row r="5896" spans="40:58">
      <c r="AN5896" s="23"/>
      <c r="AO5896" s="23"/>
      <c r="AP5896" s="23"/>
      <c r="AQ5896" s="23"/>
      <c r="AR5896" s="23"/>
      <c r="AS5896" s="23"/>
      <c r="AT5896" s="23"/>
      <c r="AU5896" s="23"/>
      <c r="AV5896" s="23"/>
      <c r="AW5896" s="23"/>
      <c r="AX5896" s="23"/>
      <c r="AY5896" s="23"/>
      <c r="AZ5896" s="23"/>
      <c r="BA5896" s="23"/>
      <c r="BB5896" s="23"/>
      <c r="BC5896" s="23"/>
      <c r="BD5896" s="23"/>
      <c r="BE5896" s="23"/>
      <c r="BF5896" s="23"/>
    </row>
    <row r="5897" spans="40:58">
      <c r="AN5897" s="23"/>
      <c r="AO5897" s="23"/>
      <c r="AP5897" s="23"/>
      <c r="AQ5897" s="23"/>
      <c r="AR5897" s="23"/>
      <c r="AS5897" s="23"/>
      <c r="AT5897" s="23"/>
      <c r="AU5897" s="23"/>
      <c r="AV5897" s="23"/>
      <c r="AW5897" s="23"/>
      <c r="AX5897" s="23"/>
      <c r="AY5897" s="23"/>
      <c r="AZ5897" s="23"/>
      <c r="BA5897" s="23"/>
      <c r="BB5897" s="23"/>
      <c r="BC5897" s="23"/>
      <c r="BD5897" s="23"/>
      <c r="BE5897" s="23"/>
      <c r="BF5897" s="23"/>
    </row>
    <row r="5898" spans="40:58">
      <c r="AN5898" s="23"/>
      <c r="AO5898" s="23"/>
      <c r="AP5898" s="23"/>
      <c r="AQ5898" s="23"/>
      <c r="AR5898" s="23"/>
      <c r="AS5898" s="23"/>
      <c r="AT5898" s="23"/>
      <c r="AU5898" s="23"/>
      <c r="AV5898" s="23"/>
      <c r="AW5898" s="23"/>
      <c r="AX5898" s="23"/>
      <c r="AY5898" s="23"/>
      <c r="AZ5898" s="23"/>
      <c r="BA5898" s="23"/>
      <c r="BB5898" s="23"/>
      <c r="BC5898" s="23"/>
      <c r="BD5898" s="23"/>
      <c r="BE5898" s="23"/>
      <c r="BF5898" s="23"/>
    </row>
    <row r="5899" spans="40:58">
      <c r="AN5899" s="23"/>
      <c r="AO5899" s="23"/>
      <c r="AP5899" s="23"/>
      <c r="AQ5899" s="23"/>
      <c r="AR5899" s="23"/>
      <c r="AS5899" s="23"/>
      <c r="AT5899" s="23"/>
      <c r="AU5899" s="23"/>
      <c r="AV5899" s="23"/>
      <c r="AW5899" s="23"/>
      <c r="AX5899" s="23"/>
      <c r="AY5899" s="23"/>
      <c r="AZ5899" s="23"/>
      <c r="BA5899" s="23"/>
      <c r="BB5899" s="23"/>
      <c r="BC5899" s="23"/>
      <c r="BD5899" s="23"/>
      <c r="BE5899" s="23"/>
      <c r="BF5899" s="23"/>
    </row>
    <row r="5900" spans="40:58">
      <c r="AN5900" s="23"/>
      <c r="AO5900" s="23"/>
      <c r="AP5900" s="23"/>
      <c r="AQ5900" s="23"/>
      <c r="AR5900" s="23"/>
      <c r="AS5900" s="23"/>
      <c r="AT5900" s="23"/>
      <c r="AU5900" s="23"/>
      <c r="AV5900" s="23"/>
      <c r="AW5900" s="23"/>
      <c r="AX5900" s="23"/>
      <c r="AY5900" s="23"/>
      <c r="AZ5900" s="23"/>
      <c r="BA5900" s="23"/>
      <c r="BB5900" s="23"/>
      <c r="BC5900" s="23"/>
      <c r="BD5900" s="23"/>
      <c r="BE5900" s="23"/>
      <c r="BF5900" s="23"/>
    </row>
    <row r="5901" spans="40:58">
      <c r="AN5901" s="23"/>
      <c r="AO5901" s="23"/>
      <c r="AP5901" s="23"/>
      <c r="AQ5901" s="23"/>
      <c r="AR5901" s="23"/>
      <c r="AS5901" s="23"/>
      <c r="AT5901" s="23"/>
      <c r="AU5901" s="23"/>
      <c r="AV5901" s="23"/>
      <c r="AW5901" s="23"/>
      <c r="AX5901" s="23"/>
      <c r="AY5901" s="23"/>
      <c r="AZ5901" s="23"/>
      <c r="BA5901" s="23"/>
      <c r="BB5901" s="23"/>
      <c r="BC5901" s="23"/>
      <c r="BD5901" s="23"/>
      <c r="BE5901" s="23"/>
      <c r="BF5901" s="23"/>
    </row>
    <row r="5902" spans="40:58">
      <c r="AN5902" s="23"/>
      <c r="AO5902" s="23"/>
      <c r="AP5902" s="23"/>
      <c r="AQ5902" s="23"/>
      <c r="AR5902" s="23"/>
      <c r="AS5902" s="23"/>
      <c r="AT5902" s="23"/>
      <c r="AU5902" s="23"/>
      <c r="AV5902" s="23"/>
      <c r="AW5902" s="23"/>
      <c r="AX5902" s="23"/>
      <c r="AY5902" s="23"/>
      <c r="AZ5902" s="23"/>
      <c r="BA5902" s="23"/>
      <c r="BB5902" s="23"/>
      <c r="BC5902" s="23"/>
      <c r="BD5902" s="23"/>
      <c r="BE5902" s="23"/>
      <c r="BF5902" s="23"/>
    </row>
    <row r="5903" spans="40:58">
      <c r="AN5903" s="23"/>
      <c r="AO5903" s="23"/>
      <c r="AP5903" s="23"/>
      <c r="AQ5903" s="23"/>
      <c r="AR5903" s="23"/>
      <c r="AS5903" s="23"/>
      <c r="AT5903" s="23"/>
      <c r="AU5903" s="23"/>
      <c r="AV5903" s="23"/>
      <c r="AW5903" s="23"/>
      <c r="AX5903" s="23"/>
      <c r="AY5903" s="23"/>
      <c r="AZ5903" s="23"/>
      <c r="BA5903" s="23"/>
      <c r="BB5903" s="23"/>
      <c r="BC5903" s="23"/>
      <c r="BD5903" s="23"/>
      <c r="BE5903" s="23"/>
      <c r="BF5903" s="23"/>
    </row>
    <row r="5904" spans="40:58">
      <c r="AN5904" s="23"/>
      <c r="AO5904" s="23"/>
      <c r="AP5904" s="23"/>
      <c r="AQ5904" s="23"/>
      <c r="AR5904" s="23"/>
      <c r="AS5904" s="23"/>
      <c r="AT5904" s="23"/>
      <c r="AU5904" s="23"/>
      <c r="AV5904" s="23"/>
      <c r="AW5904" s="23"/>
      <c r="AX5904" s="23"/>
      <c r="AY5904" s="23"/>
      <c r="AZ5904" s="23"/>
      <c r="BA5904" s="23"/>
      <c r="BB5904" s="23"/>
      <c r="BC5904" s="23"/>
      <c r="BD5904" s="23"/>
      <c r="BE5904" s="23"/>
      <c r="BF5904" s="23"/>
    </row>
    <row r="5905" spans="40:58">
      <c r="AN5905" s="23"/>
      <c r="AO5905" s="23"/>
      <c r="AP5905" s="23"/>
      <c r="AQ5905" s="23"/>
      <c r="AR5905" s="23"/>
      <c r="AS5905" s="23"/>
      <c r="AT5905" s="23"/>
      <c r="AU5905" s="23"/>
      <c r="AV5905" s="23"/>
      <c r="AW5905" s="23"/>
      <c r="AX5905" s="23"/>
      <c r="AY5905" s="23"/>
      <c r="AZ5905" s="23"/>
      <c r="BA5905" s="23"/>
      <c r="BB5905" s="23"/>
      <c r="BC5905" s="23"/>
      <c r="BD5905" s="23"/>
      <c r="BE5905" s="23"/>
      <c r="BF5905" s="23"/>
    </row>
    <row r="5906" spans="40:58">
      <c r="AN5906" s="23"/>
      <c r="AO5906" s="23"/>
      <c r="AP5906" s="23"/>
      <c r="AQ5906" s="23"/>
      <c r="AR5906" s="23"/>
      <c r="AS5906" s="23"/>
      <c r="AT5906" s="23"/>
      <c r="AU5906" s="23"/>
      <c r="AV5906" s="23"/>
      <c r="AW5906" s="23"/>
      <c r="AX5906" s="23"/>
      <c r="AY5906" s="23"/>
      <c r="AZ5906" s="23"/>
      <c r="BA5906" s="23"/>
      <c r="BB5906" s="23"/>
      <c r="BC5906" s="23"/>
      <c r="BD5906" s="23"/>
      <c r="BE5906" s="23"/>
      <c r="BF5906" s="23"/>
    </row>
    <row r="5907" spans="40:58">
      <c r="AN5907" s="23"/>
      <c r="AO5907" s="23"/>
      <c r="AP5907" s="23"/>
      <c r="AQ5907" s="23"/>
      <c r="AR5907" s="23"/>
      <c r="AS5907" s="23"/>
      <c r="AT5907" s="23"/>
      <c r="AU5907" s="23"/>
      <c r="AV5907" s="23"/>
      <c r="AW5907" s="23"/>
      <c r="AX5907" s="23"/>
      <c r="AY5907" s="23"/>
      <c r="AZ5907" s="23"/>
      <c r="BA5907" s="23"/>
      <c r="BB5907" s="23"/>
      <c r="BC5907" s="23"/>
      <c r="BD5907" s="23"/>
      <c r="BE5907" s="23"/>
      <c r="BF5907" s="23"/>
    </row>
    <row r="5908" spans="40:58">
      <c r="AN5908" s="23"/>
      <c r="AO5908" s="23"/>
      <c r="AP5908" s="23"/>
      <c r="AQ5908" s="23"/>
      <c r="AR5908" s="23"/>
      <c r="AS5908" s="23"/>
      <c r="AT5908" s="23"/>
      <c r="AU5908" s="23"/>
      <c r="AV5908" s="23"/>
      <c r="AW5908" s="23"/>
      <c r="AX5908" s="23"/>
      <c r="AY5908" s="23"/>
      <c r="AZ5908" s="23"/>
      <c r="BA5908" s="23"/>
      <c r="BB5908" s="23"/>
      <c r="BC5908" s="23"/>
      <c r="BD5908" s="23"/>
      <c r="BE5908" s="23"/>
      <c r="BF5908" s="23"/>
    </row>
    <row r="5909" spans="40:58">
      <c r="AN5909" s="23"/>
      <c r="AO5909" s="23"/>
      <c r="AP5909" s="23"/>
      <c r="AQ5909" s="23"/>
      <c r="AR5909" s="23"/>
      <c r="AS5909" s="23"/>
      <c r="AT5909" s="23"/>
      <c r="AU5909" s="23"/>
      <c r="AV5909" s="23"/>
      <c r="AW5909" s="23"/>
      <c r="AX5909" s="23"/>
      <c r="AY5909" s="23"/>
      <c r="AZ5909" s="23"/>
      <c r="BA5909" s="23"/>
      <c r="BB5909" s="23"/>
      <c r="BC5909" s="23"/>
      <c r="BD5909" s="23"/>
      <c r="BE5909" s="23"/>
      <c r="BF5909" s="23"/>
    </row>
    <row r="5910" spans="40:58">
      <c r="AN5910" s="23"/>
      <c r="AO5910" s="23"/>
      <c r="AP5910" s="23"/>
      <c r="AQ5910" s="23"/>
      <c r="AR5910" s="23"/>
      <c r="AS5910" s="23"/>
      <c r="AT5910" s="23"/>
      <c r="AU5910" s="23"/>
      <c r="AV5910" s="23"/>
      <c r="AW5910" s="23"/>
      <c r="AX5910" s="23"/>
      <c r="AY5910" s="23"/>
      <c r="AZ5910" s="23"/>
      <c r="BA5910" s="23"/>
      <c r="BB5910" s="23"/>
      <c r="BC5910" s="23"/>
      <c r="BD5910" s="23"/>
      <c r="BE5910" s="23"/>
      <c r="BF5910" s="23"/>
    </row>
    <row r="5911" spans="40:58">
      <c r="AN5911" s="23"/>
      <c r="AO5911" s="23"/>
      <c r="AP5911" s="23"/>
      <c r="AQ5911" s="23"/>
      <c r="AR5911" s="23"/>
      <c r="AS5911" s="23"/>
      <c r="AT5911" s="23"/>
      <c r="AU5911" s="23"/>
      <c r="AV5911" s="23"/>
      <c r="AW5911" s="23"/>
      <c r="AX5911" s="23"/>
      <c r="AY5911" s="23"/>
      <c r="AZ5911" s="23"/>
      <c r="BA5911" s="23"/>
      <c r="BB5911" s="23"/>
      <c r="BC5911" s="23"/>
      <c r="BD5911" s="23"/>
      <c r="BE5911" s="23"/>
      <c r="BF5911" s="23"/>
    </row>
    <row r="5912" spans="40:58">
      <c r="AN5912" s="23"/>
      <c r="AO5912" s="23"/>
      <c r="AP5912" s="23"/>
      <c r="AQ5912" s="23"/>
      <c r="AR5912" s="23"/>
      <c r="AS5912" s="23"/>
      <c r="AT5912" s="23"/>
      <c r="AU5912" s="23"/>
      <c r="AV5912" s="23"/>
      <c r="AW5912" s="23"/>
      <c r="AX5912" s="23"/>
      <c r="AY5912" s="23"/>
      <c r="AZ5912" s="23"/>
      <c r="BA5912" s="23"/>
      <c r="BB5912" s="23"/>
      <c r="BC5912" s="23"/>
      <c r="BD5912" s="23"/>
      <c r="BE5912" s="23"/>
      <c r="BF5912" s="23"/>
    </row>
    <row r="5913" spans="40:58">
      <c r="AN5913" s="23"/>
      <c r="AO5913" s="23"/>
      <c r="AP5913" s="23"/>
      <c r="AQ5913" s="23"/>
      <c r="AR5913" s="23"/>
      <c r="AS5913" s="23"/>
      <c r="AT5913" s="23"/>
      <c r="AU5913" s="23"/>
      <c r="AV5913" s="23"/>
      <c r="AW5913" s="23"/>
      <c r="AX5913" s="23"/>
      <c r="AY5913" s="23"/>
      <c r="AZ5913" s="23"/>
      <c r="BA5913" s="23"/>
      <c r="BB5913" s="23"/>
      <c r="BC5913" s="23"/>
      <c r="BD5913" s="23"/>
      <c r="BE5913" s="23"/>
      <c r="BF5913" s="23"/>
    </row>
    <row r="5914" spans="40:58">
      <c r="AN5914" s="23"/>
      <c r="AO5914" s="23"/>
      <c r="AP5914" s="23"/>
      <c r="AQ5914" s="23"/>
      <c r="AR5914" s="23"/>
      <c r="AS5914" s="23"/>
      <c r="AT5914" s="23"/>
      <c r="AU5914" s="23"/>
      <c r="AV5914" s="23"/>
      <c r="AW5914" s="23"/>
      <c r="AX5914" s="23"/>
      <c r="AY5914" s="23"/>
      <c r="AZ5914" s="23"/>
      <c r="BA5914" s="23"/>
      <c r="BB5914" s="23"/>
      <c r="BC5914" s="23"/>
      <c r="BD5914" s="23"/>
      <c r="BE5914" s="23"/>
      <c r="BF5914" s="23"/>
    </row>
    <row r="5915" spans="40:58">
      <c r="AN5915" s="23"/>
      <c r="AO5915" s="23"/>
      <c r="AP5915" s="23"/>
      <c r="AQ5915" s="23"/>
      <c r="AR5915" s="23"/>
      <c r="AS5915" s="23"/>
      <c r="AT5915" s="23"/>
      <c r="AU5915" s="23"/>
      <c r="AV5915" s="23"/>
      <c r="AW5915" s="23"/>
      <c r="AX5915" s="23"/>
      <c r="AY5915" s="23"/>
      <c r="AZ5915" s="23"/>
      <c r="BA5915" s="23"/>
      <c r="BB5915" s="23"/>
      <c r="BC5915" s="23"/>
      <c r="BD5915" s="23"/>
      <c r="BE5915" s="23"/>
      <c r="BF5915" s="23"/>
    </row>
    <row r="5916" spans="40:58">
      <c r="AN5916" s="23"/>
      <c r="AO5916" s="23"/>
      <c r="AP5916" s="23"/>
      <c r="AQ5916" s="23"/>
      <c r="AR5916" s="23"/>
      <c r="AS5916" s="23"/>
      <c r="AT5916" s="23"/>
      <c r="AU5916" s="23"/>
      <c r="AV5916" s="23"/>
      <c r="AW5916" s="23"/>
      <c r="AX5916" s="23"/>
      <c r="AY5916" s="23"/>
      <c r="AZ5916" s="23"/>
      <c r="BA5916" s="23"/>
      <c r="BB5916" s="23"/>
      <c r="BC5916" s="23"/>
      <c r="BD5916" s="23"/>
      <c r="BE5916" s="23"/>
      <c r="BF5916" s="23"/>
    </row>
    <row r="5917" spans="40:58">
      <c r="AN5917" s="23"/>
      <c r="AO5917" s="23"/>
      <c r="AP5917" s="23"/>
      <c r="AQ5917" s="23"/>
      <c r="AR5917" s="23"/>
      <c r="AS5917" s="23"/>
      <c r="AT5917" s="23"/>
      <c r="AU5917" s="23"/>
      <c r="AV5917" s="23"/>
      <c r="AW5917" s="23"/>
      <c r="AX5917" s="23"/>
      <c r="AY5917" s="23"/>
      <c r="AZ5917" s="23"/>
      <c r="BA5917" s="23"/>
      <c r="BB5917" s="23"/>
      <c r="BC5917" s="23"/>
      <c r="BD5917" s="23"/>
      <c r="BE5917" s="23"/>
      <c r="BF5917" s="23"/>
    </row>
    <row r="5918" spans="40:58">
      <c r="AN5918" s="23"/>
      <c r="AO5918" s="23"/>
      <c r="AP5918" s="23"/>
      <c r="AQ5918" s="23"/>
      <c r="AR5918" s="23"/>
      <c r="AS5918" s="23"/>
      <c r="AT5918" s="23"/>
      <c r="AU5918" s="23"/>
      <c r="AV5918" s="23"/>
      <c r="AW5918" s="23"/>
      <c r="AX5918" s="23"/>
      <c r="AY5918" s="23"/>
      <c r="AZ5918" s="23"/>
      <c r="BA5918" s="23"/>
      <c r="BB5918" s="23"/>
      <c r="BC5918" s="23"/>
      <c r="BD5918" s="23"/>
      <c r="BE5918" s="23"/>
      <c r="BF5918" s="23"/>
    </row>
    <row r="5919" spans="40:58">
      <c r="AN5919" s="23"/>
      <c r="AO5919" s="23"/>
      <c r="AP5919" s="23"/>
      <c r="AQ5919" s="23"/>
      <c r="AR5919" s="23"/>
      <c r="AS5919" s="23"/>
      <c r="AT5919" s="23"/>
      <c r="AU5919" s="23"/>
      <c r="AV5919" s="23"/>
      <c r="AW5919" s="23"/>
      <c r="AX5919" s="23"/>
      <c r="AY5919" s="23"/>
      <c r="AZ5919" s="23"/>
      <c r="BA5919" s="23"/>
      <c r="BB5919" s="23"/>
      <c r="BC5919" s="23"/>
      <c r="BD5919" s="23"/>
      <c r="BE5919" s="23"/>
      <c r="BF5919" s="23"/>
    </row>
    <row r="5920" spans="40:58">
      <c r="AN5920" s="23"/>
      <c r="AO5920" s="23"/>
      <c r="AP5920" s="23"/>
      <c r="AQ5920" s="23"/>
      <c r="AR5920" s="23"/>
      <c r="AS5920" s="23"/>
      <c r="AT5920" s="23"/>
      <c r="AU5920" s="23"/>
      <c r="AV5920" s="23"/>
      <c r="AW5920" s="23"/>
      <c r="AX5920" s="23"/>
      <c r="AY5920" s="23"/>
      <c r="AZ5920" s="23"/>
      <c r="BA5920" s="23"/>
      <c r="BB5920" s="23"/>
      <c r="BC5920" s="23"/>
      <c r="BD5920" s="23"/>
      <c r="BE5920" s="23"/>
      <c r="BF5920" s="23"/>
    </row>
    <row r="5921" spans="40:58">
      <c r="AN5921" s="23"/>
      <c r="AO5921" s="23"/>
      <c r="AP5921" s="23"/>
      <c r="AQ5921" s="23"/>
      <c r="AR5921" s="23"/>
      <c r="AS5921" s="23"/>
      <c r="AT5921" s="23"/>
      <c r="AU5921" s="23"/>
      <c r="AV5921" s="23"/>
      <c r="AW5921" s="23"/>
      <c r="AX5921" s="23"/>
      <c r="AY5921" s="23"/>
      <c r="AZ5921" s="23"/>
      <c r="BA5921" s="23"/>
      <c r="BB5921" s="23"/>
      <c r="BC5921" s="23"/>
      <c r="BD5921" s="23"/>
      <c r="BE5921" s="23"/>
      <c r="BF5921" s="23"/>
    </row>
    <row r="5922" spans="40:58">
      <c r="AN5922" s="23"/>
      <c r="AO5922" s="23"/>
      <c r="AP5922" s="23"/>
      <c r="AQ5922" s="23"/>
      <c r="AR5922" s="23"/>
      <c r="AS5922" s="23"/>
      <c r="AT5922" s="23"/>
      <c r="AU5922" s="23"/>
      <c r="AV5922" s="23"/>
      <c r="AW5922" s="23"/>
      <c r="AX5922" s="23"/>
      <c r="AY5922" s="23"/>
      <c r="AZ5922" s="23"/>
      <c r="BA5922" s="23"/>
      <c r="BB5922" s="23"/>
      <c r="BC5922" s="23"/>
      <c r="BD5922" s="23"/>
      <c r="BE5922" s="23"/>
      <c r="BF5922" s="23"/>
    </row>
    <row r="5923" spans="40:58">
      <c r="AN5923" s="23"/>
      <c r="AO5923" s="23"/>
      <c r="AP5923" s="23"/>
      <c r="AQ5923" s="23"/>
      <c r="AR5923" s="23"/>
      <c r="AS5923" s="23"/>
      <c r="AT5923" s="23"/>
      <c r="AU5923" s="23"/>
      <c r="AV5923" s="23"/>
      <c r="AW5923" s="23"/>
      <c r="AX5923" s="23"/>
      <c r="AY5923" s="23"/>
      <c r="AZ5923" s="23"/>
      <c r="BA5923" s="23"/>
      <c r="BB5923" s="23"/>
      <c r="BC5923" s="23"/>
      <c r="BD5923" s="23"/>
      <c r="BE5923" s="23"/>
      <c r="BF5923" s="23"/>
    </row>
    <row r="5924" spans="40:58">
      <c r="AN5924" s="23"/>
      <c r="AO5924" s="23"/>
      <c r="AP5924" s="23"/>
      <c r="AQ5924" s="23"/>
      <c r="AR5924" s="23"/>
      <c r="AS5924" s="23"/>
      <c r="AT5924" s="23"/>
      <c r="AU5924" s="23"/>
      <c r="AV5924" s="23"/>
      <c r="AW5924" s="23"/>
      <c r="AX5924" s="23"/>
      <c r="AY5924" s="23"/>
      <c r="AZ5924" s="23"/>
      <c r="BA5924" s="23"/>
      <c r="BB5924" s="23"/>
      <c r="BC5924" s="23"/>
      <c r="BD5924" s="23"/>
      <c r="BE5924" s="23"/>
      <c r="BF5924" s="23"/>
    </row>
    <row r="5925" spans="40:58">
      <c r="AN5925" s="23"/>
      <c r="AO5925" s="23"/>
      <c r="AP5925" s="23"/>
      <c r="AQ5925" s="23"/>
      <c r="AR5925" s="23"/>
      <c r="AS5925" s="23"/>
      <c r="AT5925" s="23"/>
      <c r="AU5925" s="23"/>
      <c r="AV5925" s="23"/>
      <c r="AW5925" s="23"/>
      <c r="AX5925" s="23"/>
      <c r="AY5925" s="23"/>
      <c r="AZ5925" s="23"/>
      <c r="BA5925" s="23"/>
      <c r="BB5925" s="23"/>
      <c r="BC5925" s="23"/>
      <c r="BD5925" s="23"/>
      <c r="BE5925" s="23"/>
      <c r="BF5925" s="23"/>
    </row>
    <row r="5926" spans="40:58">
      <c r="AN5926" s="23"/>
      <c r="AO5926" s="23"/>
      <c r="AP5926" s="23"/>
      <c r="AQ5926" s="23"/>
      <c r="AR5926" s="23"/>
      <c r="AS5926" s="23"/>
      <c r="AT5926" s="23"/>
      <c r="AU5926" s="23"/>
      <c r="AV5926" s="23"/>
      <c r="AW5926" s="23"/>
      <c r="AX5926" s="23"/>
      <c r="AY5926" s="23"/>
      <c r="AZ5926" s="23"/>
      <c r="BA5926" s="23"/>
      <c r="BB5926" s="23"/>
      <c r="BC5926" s="23"/>
      <c r="BD5926" s="23"/>
      <c r="BE5926" s="23"/>
      <c r="BF5926" s="23"/>
    </row>
    <row r="5927" spans="40:58">
      <c r="AN5927" s="23"/>
      <c r="AO5927" s="23"/>
      <c r="AP5927" s="23"/>
      <c r="AQ5927" s="23"/>
      <c r="AR5927" s="23"/>
      <c r="AS5927" s="23"/>
      <c r="AT5927" s="23"/>
      <c r="AU5927" s="23"/>
      <c r="AV5927" s="23"/>
      <c r="AW5927" s="23"/>
      <c r="AX5927" s="23"/>
      <c r="AY5927" s="23"/>
      <c r="AZ5927" s="23"/>
      <c r="BA5927" s="23"/>
      <c r="BB5927" s="23"/>
      <c r="BC5927" s="23"/>
      <c r="BD5927" s="23"/>
      <c r="BE5927" s="23"/>
      <c r="BF5927" s="23"/>
    </row>
    <row r="5928" spans="40:58">
      <c r="AN5928" s="23"/>
      <c r="AO5928" s="23"/>
      <c r="AP5928" s="23"/>
      <c r="AQ5928" s="23"/>
      <c r="AR5928" s="23"/>
      <c r="AS5928" s="23"/>
      <c r="AT5928" s="23"/>
      <c r="AU5928" s="23"/>
      <c r="AV5928" s="23"/>
      <c r="AW5928" s="23"/>
      <c r="AX5928" s="23"/>
      <c r="AY5928" s="23"/>
      <c r="AZ5928" s="23"/>
      <c r="BA5928" s="23"/>
      <c r="BB5928" s="23"/>
      <c r="BC5928" s="23"/>
      <c r="BD5928" s="23"/>
      <c r="BE5928" s="23"/>
      <c r="BF5928" s="23"/>
    </row>
    <row r="5929" spans="40:58">
      <c r="AN5929" s="23"/>
      <c r="AO5929" s="23"/>
      <c r="AP5929" s="23"/>
      <c r="AQ5929" s="23"/>
      <c r="AR5929" s="23"/>
      <c r="AS5929" s="23"/>
      <c r="AT5929" s="23"/>
      <c r="AU5929" s="23"/>
      <c r="AV5929" s="23"/>
      <c r="AW5929" s="23"/>
      <c r="AX5929" s="23"/>
      <c r="AY5929" s="23"/>
      <c r="AZ5929" s="23"/>
      <c r="BA5929" s="23"/>
      <c r="BB5929" s="23"/>
      <c r="BC5929" s="23"/>
      <c r="BD5929" s="23"/>
      <c r="BE5929" s="23"/>
      <c r="BF5929" s="23"/>
    </row>
    <row r="5930" spans="40:58">
      <c r="AN5930" s="23"/>
      <c r="AO5930" s="23"/>
      <c r="AP5930" s="23"/>
      <c r="AQ5930" s="23"/>
      <c r="AR5930" s="23"/>
      <c r="AS5930" s="23"/>
      <c r="AT5930" s="23"/>
      <c r="AU5930" s="23"/>
      <c r="AV5930" s="23"/>
      <c r="AW5930" s="23"/>
      <c r="AX5930" s="23"/>
      <c r="AY5930" s="23"/>
      <c r="AZ5930" s="23"/>
      <c r="BA5930" s="23"/>
      <c r="BB5930" s="23"/>
      <c r="BC5930" s="23"/>
      <c r="BD5930" s="23"/>
      <c r="BE5930" s="23"/>
      <c r="BF5930" s="23"/>
    </row>
    <row r="5931" spans="40:58">
      <c r="AN5931" s="23"/>
      <c r="AO5931" s="23"/>
      <c r="AP5931" s="23"/>
      <c r="AQ5931" s="23"/>
      <c r="AR5931" s="23"/>
      <c r="AS5931" s="23"/>
      <c r="AT5931" s="23"/>
      <c r="AU5931" s="23"/>
      <c r="AV5931" s="23"/>
      <c r="AW5931" s="23"/>
      <c r="AX5931" s="23"/>
      <c r="AY5931" s="23"/>
      <c r="AZ5931" s="23"/>
      <c r="BA5931" s="23"/>
      <c r="BB5931" s="23"/>
      <c r="BC5931" s="23"/>
      <c r="BD5931" s="23"/>
      <c r="BE5931" s="23"/>
      <c r="BF5931" s="23"/>
    </row>
    <row r="5932" spans="40:58">
      <c r="AN5932" s="23"/>
      <c r="AO5932" s="23"/>
      <c r="AP5932" s="23"/>
      <c r="AQ5932" s="23"/>
      <c r="AR5932" s="23"/>
      <c r="AS5932" s="23"/>
      <c r="AT5932" s="23"/>
      <c r="AU5932" s="23"/>
      <c r="AV5932" s="23"/>
      <c r="AW5932" s="23"/>
      <c r="AX5932" s="23"/>
      <c r="AY5932" s="23"/>
      <c r="AZ5932" s="23"/>
      <c r="BA5932" s="23"/>
      <c r="BB5932" s="23"/>
      <c r="BC5932" s="23"/>
      <c r="BD5932" s="23"/>
      <c r="BE5932" s="23"/>
      <c r="BF5932" s="23"/>
    </row>
    <row r="5933" spans="40:58">
      <c r="AN5933" s="23"/>
      <c r="AO5933" s="23"/>
      <c r="AP5933" s="23"/>
      <c r="AQ5933" s="23"/>
      <c r="AR5933" s="23"/>
      <c r="AS5933" s="23"/>
      <c r="AT5933" s="23"/>
      <c r="AU5933" s="23"/>
      <c r="AV5933" s="23"/>
      <c r="AW5933" s="23"/>
      <c r="AX5933" s="23"/>
      <c r="AY5933" s="23"/>
      <c r="AZ5933" s="23"/>
      <c r="BA5933" s="23"/>
      <c r="BB5933" s="23"/>
      <c r="BC5933" s="23"/>
      <c r="BD5933" s="23"/>
      <c r="BE5933" s="23"/>
      <c r="BF5933" s="23"/>
    </row>
    <row r="5934" spans="40:58">
      <c r="AN5934" s="23"/>
      <c r="AO5934" s="23"/>
      <c r="AP5934" s="23"/>
      <c r="AQ5934" s="23"/>
      <c r="AR5934" s="23"/>
      <c r="AS5934" s="23"/>
      <c r="AT5934" s="23"/>
      <c r="AU5934" s="23"/>
      <c r="AV5934" s="23"/>
      <c r="AW5934" s="23"/>
      <c r="AX5934" s="23"/>
      <c r="AY5934" s="23"/>
      <c r="AZ5934" s="23"/>
      <c r="BA5934" s="23"/>
      <c r="BB5934" s="23"/>
      <c r="BC5934" s="23"/>
      <c r="BD5934" s="23"/>
      <c r="BE5934" s="23"/>
      <c r="BF5934" s="23"/>
    </row>
    <row r="5935" spans="40:58">
      <c r="AN5935" s="23"/>
      <c r="AO5935" s="23"/>
      <c r="AP5935" s="23"/>
      <c r="AQ5935" s="23"/>
      <c r="AR5935" s="23"/>
      <c r="AS5935" s="23"/>
      <c r="AT5935" s="23"/>
      <c r="AU5935" s="23"/>
      <c r="AV5935" s="23"/>
      <c r="AW5935" s="23"/>
      <c r="AX5935" s="23"/>
      <c r="AY5935" s="23"/>
      <c r="AZ5935" s="23"/>
      <c r="BA5935" s="23"/>
      <c r="BB5935" s="23"/>
      <c r="BC5935" s="23"/>
      <c r="BD5935" s="23"/>
      <c r="BE5935" s="23"/>
      <c r="BF5935" s="23"/>
    </row>
    <row r="5936" spans="40:58">
      <c r="AN5936" s="23"/>
      <c r="AO5936" s="23"/>
      <c r="AP5936" s="23"/>
      <c r="AQ5936" s="23"/>
      <c r="AR5936" s="23"/>
      <c r="AS5936" s="23"/>
      <c r="AT5936" s="23"/>
      <c r="AU5936" s="23"/>
      <c r="AV5936" s="23"/>
      <c r="AW5936" s="23"/>
      <c r="AX5936" s="23"/>
      <c r="AY5936" s="23"/>
      <c r="AZ5936" s="23"/>
      <c r="BA5936" s="23"/>
      <c r="BB5936" s="23"/>
      <c r="BC5936" s="23"/>
      <c r="BD5936" s="23"/>
      <c r="BE5936" s="23"/>
      <c r="BF5936" s="23"/>
    </row>
    <row r="5937" spans="40:58">
      <c r="AN5937" s="23"/>
      <c r="AO5937" s="23"/>
      <c r="AP5937" s="23"/>
      <c r="AQ5937" s="23"/>
      <c r="AR5937" s="23"/>
      <c r="AS5937" s="23"/>
      <c r="AT5937" s="23"/>
      <c r="AU5937" s="23"/>
      <c r="AV5937" s="23"/>
      <c r="AW5937" s="23"/>
      <c r="AX5937" s="23"/>
      <c r="AY5937" s="23"/>
      <c r="AZ5937" s="23"/>
      <c r="BA5937" s="23"/>
      <c r="BB5937" s="23"/>
      <c r="BC5937" s="23"/>
      <c r="BD5937" s="23"/>
      <c r="BE5937" s="23"/>
      <c r="BF5937" s="23"/>
    </row>
    <row r="5938" spans="40:58">
      <c r="AN5938" s="23"/>
      <c r="AO5938" s="23"/>
      <c r="AP5938" s="23"/>
      <c r="AQ5938" s="23"/>
      <c r="AR5938" s="23"/>
      <c r="AS5938" s="23"/>
      <c r="AT5938" s="23"/>
      <c r="AU5938" s="23"/>
      <c r="AV5938" s="23"/>
      <c r="AW5938" s="23"/>
      <c r="AX5938" s="23"/>
      <c r="AY5938" s="23"/>
      <c r="AZ5938" s="23"/>
      <c r="BA5938" s="23"/>
      <c r="BB5938" s="23"/>
      <c r="BC5938" s="23"/>
      <c r="BD5938" s="23"/>
      <c r="BE5938" s="23"/>
      <c r="BF5938" s="23"/>
    </row>
    <row r="5939" spans="40:58">
      <c r="AN5939" s="23"/>
      <c r="AO5939" s="23"/>
      <c r="AP5939" s="23"/>
      <c r="AQ5939" s="23"/>
      <c r="AR5939" s="23"/>
      <c r="AS5939" s="23"/>
      <c r="AT5939" s="23"/>
      <c r="AU5939" s="23"/>
      <c r="AV5939" s="23"/>
      <c r="AW5939" s="23"/>
      <c r="AX5939" s="23"/>
      <c r="AY5939" s="23"/>
      <c r="AZ5939" s="23"/>
      <c r="BA5939" s="23"/>
      <c r="BB5939" s="23"/>
      <c r="BC5939" s="23"/>
      <c r="BD5939" s="23"/>
      <c r="BE5939" s="23"/>
      <c r="BF5939" s="23"/>
    </row>
    <row r="5940" spans="40:58">
      <c r="AN5940" s="23"/>
      <c r="AO5940" s="23"/>
      <c r="AP5940" s="23"/>
      <c r="AQ5940" s="23"/>
      <c r="AR5940" s="23"/>
      <c r="AS5940" s="23"/>
      <c r="AT5940" s="23"/>
      <c r="AU5940" s="23"/>
      <c r="AV5940" s="23"/>
      <c r="AW5940" s="23"/>
      <c r="AX5940" s="23"/>
      <c r="AY5940" s="23"/>
      <c r="AZ5940" s="23"/>
      <c r="BA5940" s="23"/>
      <c r="BB5940" s="23"/>
      <c r="BC5940" s="23"/>
      <c r="BD5940" s="23"/>
      <c r="BE5940" s="23"/>
      <c r="BF5940" s="23"/>
    </row>
    <row r="5941" spans="40:58">
      <c r="AN5941" s="23"/>
      <c r="AO5941" s="23"/>
      <c r="AP5941" s="23"/>
      <c r="AQ5941" s="23"/>
      <c r="AR5941" s="23"/>
      <c r="AS5941" s="23"/>
      <c r="AT5941" s="23"/>
      <c r="AU5941" s="23"/>
      <c r="AV5941" s="23"/>
      <c r="AW5941" s="23"/>
      <c r="AX5941" s="23"/>
      <c r="AY5941" s="23"/>
      <c r="AZ5941" s="23"/>
      <c r="BA5941" s="23"/>
      <c r="BB5941" s="23"/>
      <c r="BC5941" s="23"/>
      <c r="BD5941" s="23"/>
      <c r="BE5941" s="23"/>
      <c r="BF5941" s="23"/>
    </row>
    <row r="5942" spans="40:58">
      <c r="AN5942" s="23"/>
      <c r="AO5942" s="23"/>
      <c r="AP5942" s="23"/>
      <c r="AQ5942" s="23"/>
      <c r="AR5942" s="23"/>
      <c r="AS5942" s="23"/>
      <c r="AT5942" s="23"/>
      <c r="AU5942" s="23"/>
      <c r="AV5942" s="23"/>
      <c r="AW5942" s="23"/>
      <c r="AX5942" s="23"/>
      <c r="AY5942" s="23"/>
      <c r="AZ5942" s="23"/>
      <c r="BA5942" s="23"/>
      <c r="BB5942" s="23"/>
      <c r="BC5942" s="23"/>
      <c r="BD5942" s="23"/>
      <c r="BE5942" s="23"/>
      <c r="BF5942" s="23"/>
    </row>
    <row r="5943" spans="40:58">
      <c r="AN5943" s="23"/>
      <c r="AO5943" s="23"/>
      <c r="AP5943" s="23"/>
      <c r="AQ5943" s="23"/>
      <c r="AR5943" s="23"/>
      <c r="AS5943" s="23"/>
      <c r="AT5943" s="23"/>
      <c r="AU5943" s="23"/>
      <c r="AV5943" s="23"/>
      <c r="AW5943" s="23"/>
      <c r="AX5943" s="23"/>
      <c r="AY5943" s="23"/>
      <c r="AZ5943" s="23"/>
      <c r="BA5943" s="23"/>
      <c r="BB5943" s="23"/>
      <c r="BC5943" s="23"/>
      <c r="BD5943" s="23"/>
      <c r="BE5943" s="23"/>
      <c r="BF5943" s="23"/>
    </row>
    <row r="5944" spans="40:58">
      <c r="AN5944" s="23"/>
      <c r="AO5944" s="23"/>
      <c r="AP5944" s="23"/>
      <c r="AQ5944" s="23"/>
      <c r="AR5944" s="23"/>
      <c r="AS5944" s="23"/>
      <c r="AT5944" s="23"/>
      <c r="AU5944" s="23"/>
      <c r="AV5944" s="23"/>
      <c r="AW5944" s="23"/>
      <c r="AX5944" s="23"/>
      <c r="AY5944" s="23"/>
      <c r="AZ5944" s="23"/>
      <c r="BA5944" s="23"/>
      <c r="BB5944" s="23"/>
      <c r="BC5944" s="23"/>
      <c r="BD5944" s="23"/>
      <c r="BE5944" s="23"/>
      <c r="BF5944" s="23"/>
    </row>
    <row r="5945" spans="40:58">
      <c r="AN5945" s="23"/>
      <c r="AO5945" s="23"/>
      <c r="AP5945" s="23"/>
      <c r="AQ5945" s="23"/>
      <c r="AR5945" s="23"/>
      <c r="AS5945" s="23"/>
      <c r="AT5945" s="23"/>
      <c r="AU5945" s="23"/>
      <c r="AV5945" s="23"/>
      <c r="AW5945" s="23"/>
      <c r="AX5945" s="23"/>
      <c r="AY5945" s="23"/>
      <c r="AZ5945" s="23"/>
      <c r="BA5945" s="23"/>
      <c r="BB5945" s="23"/>
      <c r="BC5945" s="23"/>
      <c r="BD5945" s="23"/>
      <c r="BE5945" s="23"/>
      <c r="BF5945" s="23"/>
    </row>
    <row r="5946" spans="40:58">
      <c r="AN5946" s="23"/>
      <c r="AO5946" s="23"/>
      <c r="AP5946" s="23"/>
      <c r="AQ5946" s="23"/>
      <c r="AR5946" s="23"/>
      <c r="AS5946" s="23"/>
      <c r="AT5946" s="23"/>
      <c r="AU5946" s="23"/>
      <c r="AV5946" s="23"/>
      <c r="AW5946" s="23"/>
      <c r="AX5946" s="23"/>
      <c r="AY5946" s="23"/>
      <c r="AZ5946" s="23"/>
      <c r="BA5946" s="23"/>
      <c r="BB5946" s="23"/>
      <c r="BC5946" s="23"/>
      <c r="BD5946" s="23"/>
      <c r="BE5946" s="23"/>
      <c r="BF5946" s="23"/>
    </row>
    <row r="5947" spans="40:58">
      <c r="AN5947" s="23"/>
      <c r="AO5947" s="23"/>
      <c r="AP5947" s="23"/>
      <c r="AQ5947" s="23"/>
      <c r="AR5947" s="23"/>
      <c r="AS5947" s="23"/>
      <c r="AT5947" s="23"/>
      <c r="AU5947" s="23"/>
      <c r="AV5947" s="23"/>
      <c r="AW5947" s="23"/>
      <c r="AX5947" s="23"/>
      <c r="AY5947" s="23"/>
      <c r="AZ5947" s="23"/>
      <c r="BA5947" s="23"/>
      <c r="BB5947" s="23"/>
      <c r="BC5947" s="23"/>
      <c r="BD5947" s="23"/>
      <c r="BE5947" s="23"/>
      <c r="BF5947" s="23"/>
    </row>
    <row r="5948" spans="40:58">
      <c r="AN5948" s="23"/>
      <c r="AO5948" s="23"/>
      <c r="AP5948" s="23"/>
      <c r="AQ5948" s="23"/>
      <c r="AR5948" s="23"/>
      <c r="AS5948" s="23"/>
      <c r="AT5948" s="23"/>
      <c r="AU5948" s="23"/>
      <c r="AV5948" s="23"/>
      <c r="AW5948" s="23"/>
      <c r="AX5948" s="23"/>
      <c r="AY5948" s="23"/>
      <c r="AZ5948" s="23"/>
      <c r="BA5948" s="23"/>
      <c r="BB5948" s="23"/>
      <c r="BC5948" s="23"/>
      <c r="BD5948" s="23"/>
      <c r="BE5948" s="23"/>
      <c r="BF5948" s="23"/>
    </row>
    <row r="5949" spans="40:58">
      <c r="AN5949" s="23"/>
      <c r="AO5949" s="23"/>
      <c r="AP5949" s="23"/>
      <c r="AQ5949" s="23"/>
      <c r="AR5949" s="23"/>
      <c r="AS5949" s="23"/>
      <c r="AT5949" s="23"/>
      <c r="AU5949" s="23"/>
      <c r="AV5949" s="23"/>
      <c r="AW5949" s="23"/>
      <c r="AX5949" s="23"/>
      <c r="AY5949" s="23"/>
      <c r="AZ5949" s="23"/>
      <c r="BA5949" s="23"/>
      <c r="BB5949" s="23"/>
      <c r="BC5949" s="23"/>
      <c r="BD5949" s="23"/>
      <c r="BE5949" s="23"/>
      <c r="BF5949" s="23"/>
    </row>
    <row r="5950" spans="40:58">
      <c r="AN5950" s="23"/>
      <c r="AO5950" s="23"/>
      <c r="AP5950" s="23"/>
      <c r="AQ5950" s="23"/>
      <c r="AR5950" s="23"/>
      <c r="AS5950" s="23"/>
      <c r="AT5950" s="23"/>
      <c r="AU5950" s="23"/>
      <c r="AV5950" s="23"/>
      <c r="AW5950" s="23"/>
      <c r="AX5950" s="23"/>
      <c r="AY5950" s="23"/>
      <c r="AZ5950" s="23"/>
      <c r="BA5950" s="23"/>
      <c r="BB5950" s="23"/>
      <c r="BC5950" s="23"/>
      <c r="BD5950" s="23"/>
      <c r="BE5950" s="23"/>
      <c r="BF5950" s="23"/>
    </row>
    <row r="5951" spans="40:58">
      <c r="AN5951" s="23"/>
      <c r="AO5951" s="23"/>
      <c r="AP5951" s="23"/>
      <c r="AQ5951" s="23"/>
      <c r="AR5951" s="23"/>
      <c r="AS5951" s="23"/>
      <c r="AT5951" s="23"/>
      <c r="AU5951" s="23"/>
      <c r="AV5951" s="23"/>
      <c r="AW5951" s="23"/>
      <c r="AX5951" s="23"/>
      <c r="AY5951" s="23"/>
      <c r="AZ5951" s="23"/>
      <c r="BA5951" s="23"/>
      <c r="BB5951" s="23"/>
      <c r="BC5951" s="23"/>
      <c r="BD5951" s="23"/>
      <c r="BE5951" s="23"/>
      <c r="BF5951" s="23"/>
    </row>
    <row r="5952" spans="40:58">
      <c r="AN5952" s="23"/>
      <c r="AO5952" s="23"/>
      <c r="AP5952" s="23"/>
      <c r="AQ5952" s="23"/>
      <c r="AR5952" s="23"/>
      <c r="AS5952" s="23"/>
      <c r="AT5952" s="23"/>
      <c r="AU5952" s="23"/>
      <c r="AV5952" s="23"/>
      <c r="AW5952" s="23"/>
      <c r="AX5952" s="23"/>
      <c r="AY5952" s="23"/>
      <c r="AZ5952" s="23"/>
      <c r="BA5952" s="23"/>
      <c r="BB5952" s="23"/>
      <c r="BC5952" s="23"/>
      <c r="BD5952" s="23"/>
      <c r="BE5952" s="23"/>
      <c r="BF5952" s="23"/>
    </row>
    <row r="5953" spans="40:58">
      <c r="AN5953" s="23"/>
      <c r="AO5953" s="23"/>
      <c r="AP5953" s="23"/>
      <c r="AQ5953" s="23"/>
      <c r="AR5953" s="23"/>
      <c r="AS5953" s="23"/>
      <c r="AT5953" s="23"/>
      <c r="AU5953" s="23"/>
      <c r="AV5953" s="23"/>
      <c r="AW5953" s="23"/>
      <c r="AX5953" s="23"/>
      <c r="AY5953" s="23"/>
      <c r="AZ5953" s="23"/>
      <c r="BA5953" s="23"/>
      <c r="BB5953" s="23"/>
      <c r="BC5953" s="23"/>
      <c r="BD5953" s="23"/>
      <c r="BE5953" s="23"/>
      <c r="BF5953" s="23"/>
    </row>
    <row r="5954" spans="40:58">
      <c r="AN5954" s="23"/>
      <c r="AO5954" s="23"/>
      <c r="AP5954" s="23"/>
      <c r="AQ5954" s="23"/>
      <c r="AR5954" s="23"/>
      <c r="AS5954" s="23"/>
      <c r="AT5954" s="23"/>
      <c r="AU5954" s="23"/>
      <c r="AV5954" s="23"/>
      <c r="AW5954" s="23"/>
      <c r="AX5954" s="23"/>
      <c r="AY5954" s="23"/>
      <c r="AZ5954" s="23"/>
      <c r="BA5954" s="23"/>
      <c r="BB5954" s="23"/>
      <c r="BC5954" s="23"/>
      <c r="BD5954" s="23"/>
      <c r="BE5954" s="23"/>
      <c r="BF5954" s="23"/>
    </row>
    <row r="5955" spans="40:58">
      <c r="AN5955" s="23"/>
      <c r="AO5955" s="23"/>
      <c r="AP5955" s="23"/>
      <c r="AQ5955" s="23"/>
      <c r="AR5955" s="23"/>
      <c r="AS5955" s="23"/>
      <c r="AT5955" s="23"/>
      <c r="AU5955" s="23"/>
      <c r="AV5955" s="23"/>
      <c r="AW5955" s="23"/>
      <c r="AX5955" s="23"/>
      <c r="AY5955" s="23"/>
      <c r="AZ5955" s="23"/>
      <c r="BA5955" s="23"/>
      <c r="BB5955" s="23"/>
      <c r="BC5955" s="23"/>
      <c r="BD5955" s="23"/>
      <c r="BE5955" s="23"/>
      <c r="BF5955" s="23"/>
    </row>
    <row r="5956" spans="40:58">
      <c r="AN5956" s="23"/>
      <c r="AO5956" s="23"/>
      <c r="AP5956" s="23"/>
      <c r="AQ5956" s="23"/>
      <c r="AR5956" s="23"/>
      <c r="AS5956" s="23"/>
      <c r="AT5956" s="23"/>
      <c r="AU5956" s="23"/>
      <c r="AV5956" s="23"/>
      <c r="AW5956" s="23"/>
      <c r="AX5956" s="23"/>
      <c r="AY5956" s="23"/>
      <c r="AZ5956" s="23"/>
      <c r="BA5956" s="23"/>
      <c r="BB5956" s="23"/>
      <c r="BC5956" s="23"/>
      <c r="BD5956" s="23"/>
      <c r="BE5956" s="23"/>
      <c r="BF5956" s="23"/>
    </row>
    <row r="5957" spans="40:58">
      <c r="AN5957" s="23"/>
      <c r="AO5957" s="23"/>
      <c r="AP5957" s="23"/>
      <c r="AQ5957" s="23"/>
      <c r="AR5957" s="23"/>
      <c r="AS5957" s="23"/>
      <c r="AT5957" s="23"/>
      <c r="AU5957" s="23"/>
      <c r="AV5957" s="23"/>
      <c r="AW5957" s="23"/>
      <c r="AX5957" s="23"/>
      <c r="AY5957" s="23"/>
      <c r="AZ5957" s="23"/>
      <c r="BA5957" s="23"/>
      <c r="BB5957" s="23"/>
      <c r="BC5957" s="23"/>
      <c r="BD5957" s="23"/>
      <c r="BE5957" s="23"/>
      <c r="BF5957" s="23"/>
    </row>
    <row r="5958" spans="40:58">
      <c r="AN5958" s="23"/>
      <c r="AO5958" s="23"/>
      <c r="AP5958" s="23"/>
      <c r="AQ5958" s="23"/>
      <c r="AR5958" s="23"/>
      <c r="AS5958" s="23"/>
      <c r="AT5958" s="23"/>
      <c r="AU5958" s="23"/>
      <c r="AV5958" s="23"/>
      <c r="AW5958" s="23"/>
      <c r="AX5958" s="23"/>
      <c r="AY5958" s="23"/>
      <c r="AZ5958" s="23"/>
      <c r="BA5958" s="23"/>
      <c r="BB5958" s="23"/>
      <c r="BC5958" s="23"/>
      <c r="BD5958" s="23"/>
      <c r="BE5958" s="23"/>
      <c r="BF5958" s="23"/>
    </row>
    <row r="5959" spans="40:58">
      <c r="AN5959" s="23"/>
      <c r="AO5959" s="23"/>
      <c r="AP5959" s="23"/>
      <c r="AQ5959" s="23"/>
      <c r="AR5959" s="23"/>
      <c r="AS5959" s="23"/>
      <c r="AT5959" s="23"/>
      <c r="AU5959" s="23"/>
      <c r="AV5959" s="23"/>
      <c r="AW5959" s="23"/>
      <c r="AX5959" s="23"/>
      <c r="AY5959" s="23"/>
      <c r="AZ5959" s="23"/>
      <c r="BA5959" s="23"/>
      <c r="BB5959" s="23"/>
      <c r="BC5959" s="23"/>
      <c r="BD5959" s="23"/>
      <c r="BE5959" s="23"/>
      <c r="BF5959" s="23"/>
    </row>
    <row r="5960" spans="40:58">
      <c r="AN5960" s="23"/>
      <c r="AO5960" s="23"/>
      <c r="AP5960" s="23"/>
      <c r="AQ5960" s="23"/>
      <c r="AR5960" s="23"/>
      <c r="AS5960" s="23"/>
      <c r="AT5960" s="23"/>
      <c r="AU5960" s="23"/>
      <c r="AV5960" s="23"/>
      <c r="AW5960" s="23"/>
      <c r="AX5960" s="23"/>
      <c r="AY5960" s="23"/>
      <c r="AZ5960" s="23"/>
      <c r="BA5960" s="23"/>
      <c r="BB5960" s="23"/>
      <c r="BC5960" s="23"/>
      <c r="BD5960" s="23"/>
      <c r="BE5960" s="23"/>
      <c r="BF5960" s="23"/>
    </row>
    <row r="5961" spans="40:58">
      <c r="AN5961" s="23"/>
      <c r="AO5961" s="23"/>
      <c r="AP5961" s="23"/>
      <c r="AQ5961" s="23"/>
      <c r="AR5961" s="23"/>
      <c r="AS5961" s="23"/>
      <c r="AT5961" s="23"/>
      <c r="AU5961" s="23"/>
      <c r="AV5961" s="23"/>
      <c r="AW5961" s="23"/>
      <c r="AX5961" s="23"/>
      <c r="AY5961" s="23"/>
      <c r="AZ5961" s="23"/>
      <c r="BA5961" s="23"/>
      <c r="BB5961" s="23"/>
      <c r="BC5961" s="23"/>
      <c r="BD5961" s="23"/>
      <c r="BE5961" s="23"/>
      <c r="BF5961" s="23"/>
    </row>
    <row r="5962" spans="40:58">
      <c r="AN5962" s="23"/>
      <c r="AO5962" s="23"/>
      <c r="AP5962" s="23"/>
      <c r="AQ5962" s="23"/>
      <c r="AR5962" s="23"/>
      <c r="AS5962" s="23"/>
      <c r="AT5962" s="23"/>
      <c r="AU5962" s="23"/>
      <c r="AV5962" s="23"/>
      <c r="AW5962" s="23"/>
      <c r="AX5962" s="23"/>
      <c r="AY5962" s="23"/>
      <c r="AZ5962" s="23"/>
      <c r="BA5962" s="23"/>
      <c r="BB5962" s="23"/>
      <c r="BC5962" s="23"/>
      <c r="BD5962" s="23"/>
      <c r="BE5962" s="23"/>
      <c r="BF5962" s="23"/>
    </row>
    <row r="5963" spans="40:58">
      <c r="AN5963" s="23"/>
      <c r="AO5963" s="23"/>
      <c r="AP5963" s="23"/>
      <c r="AQ5963" s="23"/>
      <c r="AR5963" s="23"/>
      <c r="AS5963" s="23"/>
      <c r="AT5963" s="23"/>
      <c r="AU5963" s="23"/>
      <c r="AV5963" s="23"/>
      <c r="AW5963" s="23"/>
      <c r="AX5963" s="23"/>
      <c r="AY5963" s="23"/>
      <c r="AZ5963" s="23"/>
      <c r="BA5963" s="23"/>
      <c r="BB5963" s="23"/>
      <c r="BC5963" s="23"/>
      <c r="BD5963" s="23"/>
      <c r="BE5963" s="23"/>
      <c r="BF5963" s="23"/>
    </row>
    <row r="5964" spans="40:58">
      <c r="AN5964" s="23"/>
      <c r="AO5964" s="23"/>
      <c r="AP5964" s="23"/>
      <c r="AQ5964" s="23"/>
      <c r="AR5964" s="23"/>
      <c r="AS5964" s="23"/>
      <c r="AT5964" s="23"/>
      <c r="AU5964" s="23"/>
      <c r="AV5964" s="23"/>
      <c r="AW5964" s="23"/>
      <c r="AX5964" s="23"/>
      <c r="AY5964" s="23"/>
      <c r="AZ5964" s="23"/>
      <c r="BA5964" s="23"/>
      <c r="BB5964" s="23"/>
      <c r="BC5964" s="23"/>
      <c r="BD5964" s="23"/>
      <c r="BE5964" s="23"/>
      <c r="BF5964" s="23"/>
    </row>
    <row r="5965" spans="40:58">
      <c r="AN5965" s="23"/>
      <c r="AO5965" s="23"/>
      <c r="AP5965" s="23"/>
      <c r="AQ5965" s="23"/>
      <c r="AR5965" s="23"/>
      <c r="AS5965" s="23"/>
      <c r="AT5965" s="23"/>
      <c r="AU5965" s="23"/>
      <c r="AV5965" s="23"/>
      <c r="AW5965" s="23"/>
      <c r="AX5965" s="23"/>
      <c r="AY5965" s="23"/>
      <c r="AZ5965" s="23"/>
      <c r="BA5965" s="23"/>
      <c r="BB5965" s="23"/>
      <c r="BC5965" s="23"/>
      <c r="BD5965" s="23"/>
      <c r="BE5965" s="23"/>
      <c r="BF5965" s="23"/>
    </row>
    <row r="5966" spans="40:58">
      <c r="AN5966" s="23"/>
      <c r="AO5966" s="23"/>
      <c r="AP5966" s="23"/>
      <c r="AQ5966" s="23"/>
      <c r="AR5966" s="23"/>
      <c r="AS5966" s="23"/>
      <c r="AT5966" s="23"/>
      <c r="AU5966" s="23"/>
      <c r="AV5966" s="23"/>
      <c r="AW5966" s="23"/>
      <c r="AX5966" s="23"/>
      <c r="AY5966" s="23"/>
      <c r="AZ5966" s="23"/>
      <c r="BA5966" s="23"/>
      <c r="BB5966" s="23"/>
      <c r="BC5966" s="23"/>
      <c r="BD5966" s="23"/>
      <c r="BE5966" s="23"/>
      <c r="BF5966" s="23"/>
    </row>
    <row r="5967" spans="40:58">
      <c r="AN5967" s="23"/>
      <c r="AO5967" s="23"/>
      <c r="AP5967" s="23"/>
      <c r="AQ5967" s="23"/>
      <c r="AR5967" s="23"/>
      <c r="AS5967" s="23"/>
      <c r="AT5967" s="23"/>
      <c r="AU5967" s="23"/>
      <c r="AV5967" s="23"/>
      <c r="AW5967" s="23"/>
      <c r="AX5967" s="23"/>
      <c r="AY5967" s="23"/>
      <c r="AZ5967" s="23"/>
      <c r="BA5967" s="23"/>
      <c r="BB5967" s="23"/>
      <c r="BC5967" s="23"/>
      <c r="BD5967" s="23"/>
      <c r="BE5967" s="23"/>
      <c r="BF5967" s="23"/>
    </row>
    <row r="5968" spans="40:58">
      <c r="AN5968" s="23"/>
      <c r="AO5968" s="23"/>
      <c r="AP5968" s="23"/>
      <c r="AQ5968" s="23"/>
      <c r="AR5968" s="23"/>
      <c r="AS5968" s="23"/>
      <c r="AT5968" s="23"/>
      <c r="AU5968" s="23"/>
      <c r="AV5968" s="23"/>
      <c r="AW5968" s="23"/>
      <c r="AX5968" s="23"/>
      <c r="AY5968" s="23"/>
      <c r="AZ5968" s="23"/>
      <c r="BA5968" s="23"/>
      <c r="BB5968" s="23"/>
      <c r="BC5968" s="23"/>
      <c r="BD5968" s="23"/>
      <c r="BE5968" s="23"/>
      <c r="BF5968" s="23"/>
    </row>
    <row r="5969" spans="40:58">
      <c r="AN5969" s="23"/>
      <c r="AO5969" s="23"/>
      <c r="AP5969" s="23"/>
      <c r="AQ5969" s="23"/>
      <c r="AR5969" s="23"/>
      <c r="AS5969" s="23"/>
      <c r="AT5969" s="23"/>
      <c r="AU5969" s="23"/>
      <c r="AV5969" s="23"/>
      <c r="AW5969" s="23"/>
      <c r="AX5969" s="23"/>
      <c r="AY5969" s="23"/>
      <c r="AZ5969" s="23"/>
      <c r="BA5969" s="23"/>
      <c r="BB5969" s="23"/>
      <c r="BC5969" s="23"/>
      <c r="BD5969" s="23"/>
      <c r="BE5969" s="23"/>
      <c r="BF5969" s="23"/>
    </row>
    <row r="5970" spans="40:58">
      <c r="AN5970" s="23"/>
      <c r="AO5970" s="23"/>
      <c r="AP5970" s="23"/>
      <c r="AQ5970" s="23"/>
      <c r="AR5970" s="23"/>
      <c r="AS5970" s="23"/>
      <c r="AT5970" s="23"/>
      <c r="AU5970" s="23"/>
      <c r="AV5970" s="23"/>
      <c r="AW5970" s="23"/>
      <c r="AX5970" s="23"/>
      <c r="AY5970" s="23"/>
      <c r="AZ5970" s="23"/>
      <c r="BA5970" s="23"/>
      <c r="BB5970" s="23"/>
      <c r="BC5970" s="23"/>
      <c r="BD5970" s="23"/>
      <c r="BE5970" s="23"/>
      <c r="BF5970" s="23"/>
    </row>
    <row r="5971" spans="40:58">
      <c r="AN5971" s="23"/>
      <c r="AO5971" s="23"/>
      <c r="AP5971" s="23"/>
      <c r="AQ5971" s="23"/>
      <c r="AR5971" s="23"/>
      <c r="AS5971" s="23"/>
      <c r="AT5971" s="23"/>
      <c r="AU5971" s="23"/>
      <c r="AV5971" s="23"/>
      <c r="AW5971" s="23"/>
      <c r="AX5971" s="23"/>
      <c r="AY5971" s="23"/>
      <c r="AZ5971" s="23"/>
      <c r="BA5971" s="23"/>
      <c r="BB5971" s="23"/>
      <c r="BC5971" s="23"/>
      <c r="BD5971" s="23"/>
      <c r="BE5971" s="23"/>
      <c r="BF5971" s="23"/>
    </row>
    <row r="5972" spans="40:58">
      <c r="AN5972" s="23"/>
      <c r="AO5972" s="23"/>
      <c r="AP5972" s="23"/>
      <c r="AQ5972" s="23"/>
      <c r="AR5972" s="23"/>
      <c r="AS5972" s="23"/>
      <c r="AT5972" s="23"/>
      <c r="AU5972" s="23"/>
      <c r="AV5972" s="23"/>
      <c r="AW5972" s="23"/>
      <c r="AX5972" s="23"/>
      <c r="AY5972" s="23"/>
      <c r="AZ5972" s="23"/>
      <c r="BA5972" s="23"/>
      <c r="BB5972" s="23"/>
      <c r="BC5972" s="23"/>
      <c r="BD5972" s="23"/>
      <c r="BE5972" s="23"/>
      <c r="BF5972" s="23"/>
    </row>
    <row r="5973" spans="40:58">
      <c r="AN5973" s="23"/>
      <c r="AO5973" s="23"/>
      <c r="AP5973" s="23"/>
      <c r="AQ5973" s="23"/>
      <c r="AR5973" s="23"/>
      <c r="AS5973" s="23"/>
      <c r="AT5973" s="23"/>
      <c r="AU5973" s="23"/>
      <c r="AV5973" s="23"/>
      <c r="AW5973" s="23"/>
      <c r="AX5973" s="23"/>
      <c r="AY5973" s="23"/>
      <c r="AZ5973" s="23"/>
      <c r="BA5973" s="23"/>
      <c r="BB5973" s="23"/>
      <c r="BC5973" s="23"/>
      <c r="BD5973" s="23"/>
      <c r="BE5973" s="23"/>
      <c r="BF5973" s="23"/>
    </row>
    <row r="5974" spans="40:58">
      <c r="AN5974" s="23"/>
      <c r="AO5974" s="23"/>
      <c r="AP5974" s="23"/>
      <c r="AQ5974" s="23"/>
      <c r="AR5974" s="23"/>
      <c r="AS5974" s="23"/>
      <c r="AT5974" s="23"/>
      <c r="AU5974" s="23"/>
      <c r="AV5974" s="23"/>
      <c r="AW5974" s="23"/>
      <c r="AX5974" s="23"/>
      <c r="AY5974" s="23"/>
      <c r="AZ5974" s="23"/>
      <c r="BA5974" s="23"/>
      <c r="BB5974" s="23"/>
      <c r="BC5974" s="23"/>
      <c r="BD5974" s="23"/>
      <c r="BE5974" s="23"/>
      <c r="BF5974" s="23"/>
    </row>
    <row r="5975" spans="40:58">
      <c r="AN5975" s="23"/>
      <c r="AO5975" s="23"/>
      <c r="AP5975" s="23"/>
      <c r="AQ5975" s="23"/>
      <c r="AR5975" s="23"/>
      <c r="AS5975" s="23"/>
      <c r="AT5975" s="23"/>
      <c r="AU5975" s="23"/>
      <c r="AV5975" s="23"/>
      <c r="AW5975" s="23"/>
      <c r="AX5975" s="23"/>
      <c r="AY5975" s="23"/>
      <c r="AZ5975" s="23"/>
      <c r="BA5975" s="23"/>
      <c r="BB5975" s="23"/>
      <c r="BC5975" s="23"/>
      <c r="BD5975" s="23"/>
      <c r="BE5975" s="23"/>
      <c r="BF5975" s="23"/>
    </row>
    <row r="5976" spans="40:58">
      <c r="AN5976" s="23"/>
      <c r="AO5976" s="23"/>
      <c r="AP5976" s="23"/>
      <c r="AQ5976" s="23"/>
      <c r="AR5976" s="23"/>
      <c r="AS5976" s="23"/>
      <c r="AT5976" s="23"/>
      <c r="AU5976" s="23"/>
      <c r="AV5976" s="23"/>
      <c r="AW5976" s="23"/>
      <c r="AX5976" s="23"/>
      <c r="AY5976" s="23"/>
      <c r="AZ5976" s="23"/>
      <c r="BA5976" s="23"/>
      <c r="BB5976" s="23"/>
      <c r="BC5976" s="23"/>
      <c r="BD5976" s="23"/>
      <c r="BE5976" s="23"/>
      <c r="BF5976" s="23"/>
    </row>
    <row r="5977" spans="40:58">
      <c r="AN5977" s="23"/>
      <c r="AO5977" s="23"/>
      <c r="AP5977" s="23"/>
      <c r="AQ5977" s="23"/>
      <c r="AR5977" s="23"/>
      <c r="AS5977" s="23"/>
      <c r="AT5977" s="23"/>
      <c r="AU5977" s="23"/>
      <c r="AV5977" s="23"/>
      <c r="AW5977" s="23"/>
      <c r="AX5977" s="23"/>
      <c r="AY5977" s="23"/>
      <c r="AZ5977" s="23"/>
      <c r="BA5977" s="23"/>
      <c r="BB5977" s="23"/>
      <c r="BC5977" s="23"/>
      <c r="BD5977" s="23"/>
      <c r="BE5977" s="23"/>
      <c r="BF5977" s="23"/>
    </row>
    <row r="5978" spans="40:58">
      <c r="AN5978" s="23"/>
      <c r="AO5978" s="23"/>
      <c r="AP5978" s="23"/>
      <c r="AQ5978" s="23"/>
      <c r="AR5978" s="23"/>
      <c r="AS5978" s="23"/>
      <c r="AT5978" s="23"/>
      <c r="AU5978" s="23"/>
      <c r="AV5978" s="23"/>
      <c r="AW5978" s="23"/>
      <c r="AX5978" s="23"/>
      <c r="AY5978" s="23"/>
      <c r="AZ5978" s="23"/>
      <c r="BA5978" s="23"/>
      <c r="BB5978" s="23"/>
      <c r="BC5978" s="23"/>
      <c r="BD5978" s="23"/>
      <c r="BE5978" s="23"/>
      <c r="BF5978" s="23"/>
    </row>
    <row r="5979" spans="40:58">
      <c r="AN5979" s="23"/>
      <c r="AO5979" s="23"/>
      <c r="AP5979" s="23"/>
      <c r="AQ5979" s="23"/>
      <c r="AR5979" s="23"/>
      <c r="AS5979" s="23"/>
      <c r="AT5979" s="23"/>
      <c r="AU5979" s="23"/>
      <c r="AV5979" s="23"/>
      <c r="AW5979" s="23"/>
      <c r="AX5979" s="23"/>
      <c r="AY5979" s="23"/>
      <c r="AZ5979" s="23"/>
      <c r="BA5979" s="23"/>
      <c r="BB5979" s="23"/>
      <c r="BC5979" s="23"/>
      <c r="BD5979" s="23"/>
      <c r="BE5979" s="23"/>
      <c r="BF5979" s="23"/>
    </row>
    <row r="5980" spans="40:58">
      <c r="AN5980" s="23"/>
      <c r="AO5980" s="23"/>
      <c r="AP5980" s="23"/>
      <c r="AQ5980" s="23"/>
      <c r="AR5980" s="23"/>
      <c r="AS5980" s="23"/>
      <c r="AT5980" s="23"/>
      <c r="AU5980" s="23"/>
      <c r="AV5980" s="23"/>
      <c r="AW5980" s="23"/>
      <c r="AX5980" s="23"/>
      <c r="AY5980" s="23"/>
      <c r="AZ5980" s="23"/>
      <c r="BA5980" s="23"/>
      <c r="BB5980" s="23"/>
      <c r="BC5980" s="23"/>
      <c r="BD5980" s="23"/>
      <c r="BE5980" s="23"/>
      <c r="BF5980" s="23"/>
    </row>
    <row r="5981" spans="40:58">
      <c r="AN5981" s="23"/>
      <c r="AO5981" s="23"/>
      <c r="AP5981" s="23"/>
      <c r="AQ5981" s="23"/>
      <c r="AR5981" s="23"/>
      <c r="AS5981" s="23"/>
      <c r="AT5981" s="23"/>
      <c r="AU5981" s="23"/>
      <c r="AV5981" s="23"/>
      <c r="AW5981" s="23"/>
      <c r="AX5981" s="23"/>
      <c r="AY5981" s="23"/>
      <c r="AZ5981" s="23"/>
      <c r="BA5981" s="23"/>
      <c r="BB5981" s="23"/>
      <c r="BC5981" s="23"/>
      <c r="BD5981" s="23"/>
      <c r="BE5981" s="23"/>
      <c r="BF5981" s="23"/>
    </row>
    <row r="5982" spans="40:58">
      <c r="AN5982" s="23"/>
      <c r="AO5982" s="23"/>
      <c r="AP5982" s="23"/>
      <c r="AQ5982" s="23"/>
      <c r="AR5982" s="23"/>
      <c r="AS5982" s="23"/>
      <c r="AT5982" s="23"/>
      <c r="AU5982" s="23"/>
      <c r="AV5982" s="23"/>
      <c r="AW5982" s="23"/>
      <c r="AX5982" s="23"/>
      <c r="AY5982" s="23"/>
      <c r="AZ5982" s="23"/>
      <c r="BA5982" s="23"/>
      <c r="BB5982" s="23"/>
      <c r="BC5982" s="23"/>
      <c r="BD5982" s="23"/>
      <c r="BE5982" s="23"/>
      <c r="BF5982" s="23"/>
    </row>
    <row r="5983" spans="40:58">
      <c r="AN5983" s="23"/>
      <c r="AO5983" s="23"/>
      <c r="AP5983" s="23"/>
      <c r="AQ5983" s="23"/>
      <c r="AR5983" s="23"/>
      <c r="AS5983" s="23"/>
      <c r="AT5983" s="23"/>
      <c r="AU5983" s="23"/>
      <c r="AV5983" s="23"/>
      <c r="AW5983" s="23"/>
      <c r="AX5983" s="23"/>
      <c r="AY5983" s="23"/>
      <c r="AZ5983" s="23"/>
      <c r="BA5983" s="23"/>
      <c r="BB5983" s="23"/>
      <c r="BC5983" s="23"/>
      <c r="BD5983" s="23"/>
      <c r="BE5983" s="23"/>
      <c r="BF5983" s="23"/>
    </row>
    <row r="5984" spans="40:58">
      <c r="AN5984" s="23"/>
      <c r="AO5984" s="23"/>
      <c r="AP5984" s="23"/>
      <c r="AQ5984" s="23"/>
      <c r="AR5984" s="23"/>
      <c r="AS5984" s="23"/>
      <c r="AT5984" s="23"/>
      <c r="AU5984" s="23"/>
      <c r="AV5984" s="23"/>
      <c r="AW5984" s="23"/>
      <c r="AX5984" s="23"/>
      <c r="AY5984" s="23"/>
      <c r="AZ5984" s="23"/>
      <c r="BA5984" s="23"/>
      <c r="BB5984" s="23"/>
      <c r="BC5984" s="23"/>
      <c r="BD5984" s="23"/>
      <c r="BE5984" s="23"/>
      <c r="BF5984" s="23"/>
    </row>
    <row r="5985" spans="40:58">
      <c r="AN5985" s="23"/>
      <c r="AO5985" s="23"/>
      <c r="AP5985" s="23"/>
      <c r="AQ5985" s="23"/>
      <c r="AR5985" s="23"/>
      <c r="AS5985" s="23"/>
      <c r="AT5985" s="23"/>
      <c r="AU5985" s="23"/>
      <c r="AV5985" s="23"/>
      <c r="AW5985" s="23"/>
      <c r="AX5985" s="23"/>
      <c r="AY5985" s="23"/>
      <c r="AZ5985" s="23"/>
      <c r="BA5985" s="23"/>
      <c r="BB5985" s="23"/>
      <c r="BC5985" s="23"/>
      <c r="BD5985" s="23"/>
      <c r="BE5985" s="23"/>
      <c r="BF5985" s="23"/>
    </row>
    <row r="5986" spans="40:58">
      <c r="AN5986" s="23"/>
      <c r="AO5986" s="23"/>
      <c r="AP5986" s="23"/>
      <c r="AQ5986" s="23"/>
      <c r="AR5986" s="23"/>
      <c r="AS5986" s="23"/>
      <c r="AT5986" s="23"/>
      <c r="AU5986" s="23"/>
      <c r="AV5986" s="23"/>
      <c r="AW5986" s="23"/>
      <c r="AX5986" s="23"/>
      <c r="AY5986" s="23"/>
      <c r="AZ5986" s="23"/>
      <c r="BA5986" s="23"/>
      <c r="BB5986" s="23"/>
      <c r="BC5986" s="23"/>
      <c r="BD5986" s="23"/>
      <c r="BE5986" s="23"/>
      <c r="BF5986" s="23"/>
    </row>
    <row r="5987" spans="40:58">
      <c r="AN5987" s="23"/>
      <c r="AO5987" s="23"/>
      <c r="AP5987" s="23"/>
      <c r="AQ5987" s="23"/>
      <c r="AR5987" s="23"/>
      <c r="AS5987" s="23"/>
      <c r="AT5987" s="23"/>
      <c r="AU5987" s="23"/>
      <c r="AV5987" s="23"/>
      <c r="AW5987" s="23"/>
      <c r="AX5987" s="23"/>
      <c r="AY5987" s="23"/>
      <c r="AZ5987" s="23"/>
      <c r="BA5987" s="23"/>
      <c r="BB5987" s="23"/>
      <c r="BC5987" s="23"/>
      <c r="BD5987" s="23"/>
      <c r="BE5987" s="23"/>
      <c r="BF5987" s="23"/>
    </row>
    <row r="5988" spans="40:58">
      <c r="AN5988" s="23"/>
      <c r="AO5988" s="23"/>
      <c r="AP5988" s="23"/>
      <c r="AQ5988" s="23"/>
      <c r="AR5988" s="23"/>
      <c r="AS5988" s="23"/>
      <c r="AT5988" s="23"/>
      <c r="AU5988" s="23"/>
      <c r="AV5988" s="23"/>
      <c r="AW5988" s="23"/>
      <c r="AX5988" s="23"/>
      <c r="AY5988" s="23"/>
      <c r="AZ5988" s="23"/>
      <c r="BA5988" s="23"/>
      <c r="BB5988" s="23"/>
      <c r="BC5988" s="23"/>
      <c r="BD5988" s="23"/>
      <c r="BE5988" s="23"/>
      <c r="BF5988" s="23"/>
    </row>
    <row r="5989" spans="40:58">
      <c r="AN5989" s="23"/>
      <c r="AO5989" s="23"/>
      <c r="AP5989" s="23"/>
      <c r="AQ5989" s="23"/>
      <c r="AR5989" s="23"/>
      <c r="AS5989" s="23"/>
      <c r="AT5989" s="23"/>
      <c r="AU5989" s="23"/>
      <c r="AV5989" s="23"/>
      <c r="AW5989" s="23"/>
      <c r="AX5989" s="23"/>
      <c r="AY5989" s="23"/>
      <c r="AZ5989" s="23"/>
      <c r="BA5989" s="23"/>
      <c r="BB5989" s="23"/>
      <c r="BC5989" s="23"/>
      <c r="BD5989" s="23"/>
      <c r="BE5989" s="23"/>
      <c r="BF5989" s="23"/>
    </row>
    <row r="5990" spans="40:58">
      <c r="AN5990" s="23"/>
      <c r="AO5990" s="23"/>
      <c r="AP5990" s="23"/>
      <c r="AQ5990" s="23"/>
      <c r="AR5990" s="23"/>
      <c r="AS5990" s="23"/>
      <c r="AT5990" s="23"/>
      <c r="AU5990" s="23"/>
      <c r="AV5990" s="23"/>
      <c r="AW5990" s="23"/>
      <c r="AX5990" s="23"/>
      <c r="AY5990" s="23"/>
      <c r="AZ5990" s="23"/>
      <c r="BA5990" s="23"/>
      <c r="BB5990" s="23"/>
      <c r="BC5990" s="23"/>
      <c r="BD5990" s="23"/>
      <c r="BE5990" s="23"/>
      <c r="BF5990" s="23"/>
    </row>
    <row r="5991" spans="40:58">
      <c r="AN5991" s="23"/>
      <c r="AO5991" s="23"/>
      <c r="AP5991" s="23"/>
      <c r="AQ5991" s="23"/>
      <c r="AR5991" s="23"/>
      <c r="AS5991" s="23"/>
      <c r="AT5991" s="23"/>
      <c r="AU5991" s="23"/>
      <c r="AV5991" s="23"/>
      <c r="AW5991" s="23"/>
      <c r="AX5991" s="23"/>
      <c r="AY5991" s="23"/>
      <c r="AZ5991" s="23"/>
      <c r="BA5991" s="23"/>
      <c r="BB5991" s="23"/>
      <c r="BC5991" s="23"/>
      <c r="BD5991" s="23"/>
      <c r="BE5991" s="23"/>
      <c r="BF5991" s="23"/>
    </row>
    <row r="5992" spans="40:58">
      <c r="AN5992" s="23"/>
      <c r="AO5992" s="23"/>
      <c r="AP5992" s="23"/>
      <c r="AQ5992" s="23"/>
      <c r="AR5992" s="23"/>
      <c r="AS5992" s="23"/>
      <c r="AT5992" s="23"/>
      <c r="AU5992" s="23"/>
      <c r="AV5992" s="23"/>
      <c r="AW5992" s="23"/>
      <c r="AX5992" s="23"/>
      <c r="AY5992" s="23"/>
      <c r="AZ5992" s="23"/>
      <c r="BA5992" s="23"/>
      <c r="BB5992" s="23"/>
      <c r="BC5992" s="23"/>
      <c r="BD5992" s="23"/>
      <c r="BE5992" s="23"/>
      <c r="BF5992" s="23"/>
    </row>
    <row r="5993" spans="40:58">
      <c r="AN5993" s="23"/>
      <c r="AO5993" s="23"/>
      <c r="AP5993" s="23"/>
      <c r="AQ5993" s="23"/>
      <c r="AR5993" s="23"/>
      <c r="AS5993" s="23"/>
      <c r="AT5993" s="23"/>
      <c r="AU5993" s="23"/>
      <c r="AV5993" s="23"/>
      <c r="AW5993" s="23"/>
      <c r="AX5993" s="23"/>
      <c r="AY5993" s="23"/>
      <c r="AZ5993" s="23"/>
      <c r="BA5993" s="23"/>
      <c r="BB5993" s="23"/>
      <c r="BC5993" s="23"/>
      <c r="BD5993" s="23"/>
      <c r="BE5993" s="23"/>
      <c r="BF5993" s="23"/>
    </row>
    <row r="5994" spans="40:58">
      <c r="AN5994" s="23"/>
      <c r="AO5994" s="23"/>
      <c r="AP5994" s="23"/>
      <c r="AQ5994" s="23"/>
      <c r="AR5994" s="23"/>
      <c r="AS5994" s="23"/>
      <c r="AT5994" s="23"/>
      <c r="AU5994" s="23"/>
      <c r="AV5994" s="23"/>
      <c r="AW5994" s="23"/>
      <c r="AX5994" s="23"/>
      <c r="AY5994" s="23"/>
      <c r="AZ5994" s="23"/>
      <c r="BA5994" s="23"/>
      <c r="BB5994" s="23"/>
      <c r="BC5994" s="23"/>
      <c r="BD5994" s="23"/>
      <c r="BE5994" s="23"/>
      <c r="BF5994" s="23"/>
    </row>
    <row r="5995" spans="40:58">
      <c r="AN5995" s="23"/>
      <c r="AO5995" s="23"/>
      <c r="AP5995" s="23"/>
      <c r="AQ5995" s="23"/>
      <c r="AR5995" s="23"/>
      <c r="AS5995" s="23"/>
      <c r="AT5995" s="23"/>
      <c r="AU5995" s="23"/>
      <c r="AV5995" s="23"/>
      <c r="AW5995" s="23"/>
      <c r="AX5995" s="23"/>
      <c r="AY5995" s="23"/>
      <c r="AZ5995" s="23"/>
      <c r="BA5995" s="23"/>
      <c r="BB5995" s="23"/>
      <c r="BC5995" s="23"/>
      <c r="BD5995" s="23"/>
      <c r="BE5995" s="23"/>
      <c r="BF5995" s="23"/>
    </row>
    <row r="5996" spans="40:58">
      <c r="AN5996" s="23"/>
      <c r="AO5996" s="23"/>
      <c r="AP5996" s="23"/>
      <c r="AQ5996" s="23"/>
      <c r="AR5996" s="23"/>
      <c r="AS5996" s="23"/>
      <c r="AT5996" s="23"/>
      <c r="AU5996" s="23"/>
      <c r="AV5996" s="23"/>
      <c r="AW5996" s="23"/>
      <c r="AX5996" s="23"/>
      <c r="AY5996" s="23"/>
      <c r="AZ5996" s="23"/>
      <c r="BA5996" s="23"/>
      <c r="BB5996" s="23"/>
      <c r="BC5996" s="23"/>
      <c r="BD5996" s="23"/>
      <c r="BE5996" s="23"/>
      <c r="BF5996" s="23"/>
    </row>
    <row r="5997" spans="40:58">
      <c r="AN5997" s="23"/>
      <c r="AO5997" s="23"/>
      <c r="AP5997" s="23"/>
      <c r="AQ5997" s="23"/>
      <c r="AR5997" s="23"/>
      <c r="AS5997" s="23"/>
      <c r="AT5997" s="23"/>
      <c r="AU5997" s="23"/>
      <c r="AV5997" s="23"/>
      <c r="AW5997" s="23"/>
      <c r="AX5997" s="23"/>
      <c r="AY5997" s="23"/>
      <c r="AZ5997" s="23"/>
      <c r="BA5997" s="23"/>
      <c r="BB5997" s="23"/>
      <c r="BC5997" s="23"/>
      <c r="BD5997" s="23"/>
      <c r="BE5997" s="23"/>
      <c r="BF5997" s="23"/>
    </row>
    <row r="5998" spans="40:58">
      <c r="AN5998" s="23"/>
      <c r="AO5998" s="23"/>
      <c r="AP5998" s="23"/>
      <c r="AQ5998" s="23"/>
      <c r="AR5998" s="23"/>
      <c r="AS5998" s="23"/>
      <c r="AT5998" s="23"/>
      <c r="AU5998" s="23"/>
      <c r="AV5998" s="23"/>
      <c r="AW5998" s="23"/>
      <c r="AX5998" s="23"/>
      <c r="AY5998" s="23"/>
      <c r="AZ5998" s="23"/>
      <c r="BA5998" s="23"/>
      <c r="BB5998" s="23"/>
      <c r="BC5998" s="23"/>
      <c r="BD5998" s="23"/>
      <c r="BE5998" s="23"/>
      <c r="BF5998" s="23"/>
    </row>
    <row r="5999" spans="40:58">
      <c r="AN5999" s="23"/>
      <c r="AO5999" s="23"/>
      <c r="AP5999" s="23"/>
      <c r="AQ5999" s="23"/>
      <c r="AR5999" s="23"/>
      <c r="AS5999" s="23"/>
      <c r="AT5999" s="23"/>
      <c r="AU5999" s="23"/>
      <c r="AV5999" s="23"/>
      <c r="AW5999" s="23"/>
      <c r="AX5999" s="23"/>
      <c r="AY5999" s="23"/>
      <c r="AZ5999" s="23"/>
      <c r="BA5999" s="23"/>
      <c r="BB5999" s="23"/>
      <c r="BC5999" s="23"/>
      <c r="BD5999" s="23"/>
      <c r="BE5999" s="23"/>
      <c r="BF5999" s="23"/>
    </row>
    <row r="6000" spans="40:58">
      <c r="AN6000" s="23"/>
      <c r="AO6000" s="23"/>
      <c r="AP6000" s="23"/>
      <c r="AQ6000" s="23"/>
      <c r="AR6000" s="23"/>
      <c r="AS6000" s="23"/>
      <c r="AT6000" s="23"/>
      <c r="AU6000" s="23"/>
      <c r="AV6000" s="23"/>
      <c r="AW6000" s="23"/>
      <c r="AX6000" s="23"/>
      <c r="AY6000" s="23"/>
      <c r="AZ6000" s="23"/>
      <c r="BA6000" s="23"/>
      <c r="BB6000" s="23"/>
      <c r="BC6000" s="23"/>
      <c r="BD6000" s="23"/>
      <c r="BE6000" s="23"/>
      <c r="BF6000" s="23"/>
    </row>
    <row r="6001" spans="40:58">
      <c r="AN6001" s="23"/>
      <c r="AO6001" s="23"/>
      <c r="AP6001" s="23"/>
      <c r="AQ6001" s="23"/>
      <c r="AR6001" s="23"/>
      <c r="AS6001" s="23"/>
      <c r="AT6001" s="23"/>
      <c r="AU6001" s="23"/>
      <c r="AV6001" s="23"/>
      <c r="AW6001" s="23"/>
      <c r="AX6001" s="23"/>
      <c r="AY6001" s="23"/>
      <c r="AZ6001" s="23"/>
      <c r="BA6001" s="23"/>
      <c r="BB6001" s="23"/>
      <c r="BC6001" s="23"/>
      <c r="BD6001" s="23"/>
      <c r="BE6001" s="23"/>
      <c r="BF6001" s="23"/>
    </row>
    <row r="6002" spans="40:58">
      <c r="AN6002" s="23"/>
      <c r="AO6002" s="23"/>
      <c r="AP6002" s="23"/>
      <c r="AQ6002" s="23"/>
      <c r="AR6002" s="23"/>
      <c r="AS6002" s="23"/>
      <c r="AT6002" s="23"/>
      <c r="AU6002" s="23"/>
      <c r="AV6002" s="23"/>
      <c r="AW6002" s="23"/>
      <c r="AX6002" s="23"/>
      <c r="AY6002" s="23"/>
      <c r="AZ6002" s="23"/>
      <c r="BA6002" s="23"/>
      <c r="BB6002" s="23"/>
      <c r="BC6002" s="23"/>
      <c r="BD6002" s="23"/>
      <c r="BE6002" s="23"/>
      <c r="BF6002" s="23"/>
    </row>
    <row r="6003" spans="40:58">
      <c r="AN6003" s="23"/>
      <c r="AO6003" s="23"/>
      <c r="AP6003" s="23"/>
      <c r="AQ6003" s="23"/>
      <c r="AR6003" s="23"/>
      <c r="AS6003" s="23"/>
      <c r="AT6003" s="23"/>
      <c r="AU6003" s="23"/>
      <c r="AV6003" s="23"/>
      <c r="AW6003" s="23"/>
      <c r="AX6003" s="23"/>
      <c r="AY6003" s="23"/>
      <c r="AZ6003" s="23"/>
      <c r="BA6003" s="23"/>
      <c r="BB6003" s="23"/>
      <c r="BC6003" s="23"/>
      <c r="BD6003" s="23"/>
      <c r="BE6003" s="23"/>
      <c r="BF6003" s="23"/>
    </row>
    <row r="6004" spans="40:58">
      <c r="AN6004" s="23"/>
      <c r="AO6004" s="23"/>
      <c r="AP6004" s="23"/>
      <c r="AQ6004" s="23"/>
      <c r="AR6004" s="23"/>
      <c r="AS6004" s="23"/>
      <c r="AT6004" s="23"/>
      <c r="AU6004" s="23"/>
      <c r="AV6004" s="23"/>
      <c r="AW6004" s="23"/>
      <c r="AX6004" s="23"/>
      <c r="AY6004" s="23"/>
      <c r="AZ6004" s="23"/>
      <c r="BA6004" s="23"/>
      <c r="BB6004" s="23"/>
      <c r="BC6004" s="23"/>
      <c r="BD6004" s="23"/>
      <c r="BE6004" s="23"/>
      <c r="BF6004" s="23"/>
    </row>
    <row r="6005" spans="40:58">
      <c r="AN6005" s="23"/>
      <c r="AO6005" s="23"/>
      <c r="AP6005" s="23"/>
      <c r="AQ6005" s="23"/>
      <c r="AR6005" s="23"/>
      <c r="AS6005" s="23"/>
      <c r="AT6005" s="23"/>
      <c r="AU6005" s="23"/>
      <c r="AV6005" s="23"/>
      <c r="AW6005" s="23"/>
      <c r="AX6005" s="23"/>
      <c r="AY6005" s="23"/>
      <c r="AZ6005" s="23"/>
      <c r="BA6005" s="23"/>
      <c r="BB6005" s="23"/>
      <c r="BC6005" s="23"/>
      <c r="BD6005" s="23"/>
      <c r="BE6005" s="23"/>
      <c r="BF6005" s="23"/>
    </row>
    <row r="6006" spans="40:58">
      <c r="AN6006" s="23"/>
      <c r="AO6006" s="23"/>
      <c r="AP6006" s="23"/>
      <c r="AQ6006" s="23"/>
      <c r="AR6006" s="23"/>
      <c r="AS6006" s="23"/>
      <c r="AT6006" s="23"/>
      <c r="AU6006" s="23"/>
      <c r="AV6006" s="23"/>
      <c r="AW6006" s="23"/>
      <c r="AX6006" s="23"/>
      <c r="AY6006" s="23"/>
      <c r="AZ6006" s="23"/>
      <c r="BA6006" s="23"/>
      <c r="BB6006" s="23"/>
      <c r="BC6006" s="23"/>
      <c r="BD6006" s="23"/>
      <c r="BE6006" s="23"/>
      <c r="BF6006" s="23"/>
    </row>
    <row r="6007" spans="40:58">
      <c r="AN6007" s="23"/>
      <c r="AO6007" s="23"/>
      <c r="AP6007" s="23"/>
      <c r="AQ6007" s="23"/>
      <c r="AR6007" s="23"/>
      <c r="AS6007" s="23"/>
      <c r="AT6007" s="23"/>
      <c r="AU6007" s="23"/>
      <c r="AV6007" s="23"/>
      <c r="AW6007" s="23"/>
      <c r="AX6007" s="23"/>
      <c r="AY6007" s="23"/>
      <c r="AZ6007" s="23"/>
      <c r="BA6007" s="23"/>
      <c r="BB6007" s="23"/>
      <c r="BC6007" s="23"/>
      <c r="BD6007" s="23"/>
      <c r="BE6007" s="23"/>
      <c r="BF6007" s="23"/>
    </row>
    <row r="6008" spans="40:58">
      <c r="AN6008" s="23"/>
      <c r="AO6008" s="23"/>
      <c r="AP6008" s="23"/>
      <c r="AQ6008" s="23"/>
      <c r="AR6008" s="23"/>
      <c r="AS6008" s="23"/>
      <c r="AT6008" s="23"/>
      <c r="AU6008" s="23"/>
      <c r="AV6008" s="23"/>
      <c r="AW6008" s="23"/>
      <c r="AX6008" s="23"/>
      <c r="AY6008" s="23"/>
      <c r="AZ6008" s="23"/>
      <c r="BA6008" s="23"/>
      <c r="BB6008" s="23"/>
      <c r="BC6008" s="23"/>
      <c r="BD6008" s="23"/>
      <c r="BE6008" s="23"/>
      <c r="BF6008" s="23"/>
    </row>
    <row r="6009" spans="40:58">
      <c r="AN6009" s="23"/>
      <c r="AO6009" s="23"/>
      <c r="AP6009" s="23"/>
      <c r="AQ6009" s="23"/>
      <c r="AR6009" s="23"/>
      <c r="AS6009" s="23"/>
      <c r="AT6009" s="23"/>
      <c r="AU6009" s="23"/>
      <c r="AV6009" s="23"/>
      <c r="AW6009" s="23"/>
      <c r="AX6009" s="23"/>
      <c r="AY6009" s="23"/>
      <c r="AZ6009" s="23"/>
      <c r="BA6009" s="23"/>
      <c r="BB6009" s="23"/>
      <c r="BC6009" s="23"/>
      <c r="BD6009" s="23"/>
      <c r="BE6009" s="23"/>
      <c r="BF6009" s="23"/>
    </row>
    <row r="6010" spans="40:58">
      <c r="AN6010" s="23"/>
      <c r="AO6010" s="23"/>
      <c r="AP6010" s="23"/>
      <c r="AQ6010" s="23"/>
      <c r="AR6010" s="23"/>
      <c r="AS6010" s="23"/>
      <c r="AT6010" s="23"/>
      <c r="AU6010" s="23"/>
      <c r="AV6010" s="23"/>
      <c r="AW6010" s="23"/>
      <c r="AX6010" s="23"/>
      <c r="AY6010" s="23"/>
      <c r="AZ6010" s="23"/>
      <c r="BA6010" s="23"/>
      <c r="BB6010" s="23"/>
      <c r="BC6010" s="23"/>
      <c r="BD6010" s="23"/>
      <c r="BE6010" s="23"/>
      <c r="BF6010" s="23"/>
    </row>
    <row r="6011" spans="40:58">
      <c r="AN6011" s="23"/>
      <c r="AO6011" s="23"/>
      <c r="AP6011" s="23"/>
      <c r="AQ6011" s="23"/>
      <c r="AR6011" s="23"/>
      <c r="AS6011" s="23"/>
      <c r="AT6011" s="23"/>
      <c r="AU6011" s="23"/>
      <c r="AV6011" s="23"/>
      <c r="AW6011" s="23"/>
      <c r="AX6011" s="23"/>
      <c r="AY6011" s="23"/>
      <c r="AZ6011" s="23"/>
      <c r="BA6011" s="23"/>
      <c r="BB6011" s="23"/>
      <c r="BC6011" s="23"/>
      <c r="BD6011" s="23"/>
      <c r="BE6011" s="23"/>
      <c r="BF6011" s="23"/>
    </row>
    <row r="6012" spans="40:58">
      <c r="AN6012" s="23"/>
      <c r="AO6012" s="23"/>
      <c r="AP6012" s="23"/>
      <c r="AQ6012" s="23"/>
      <c r="AR6012" s="23"/>
      <c r="AS6012" s="23"/>
      <c r="AT6012" s="23"/>
      <c r="AU6012" s="23"/>
      <c r="AV6012" s="23"/>
      <c r="AW6012" s="23"/>
      <c r="AX6012" s="23"/>
      <c r="AY6012" s="23"/>
      <c r="AZ6012" s="23"/>
      <c r="BA6012" s="23"/>
      <c r="BB6012" s="23"/>
      <c r="BC6012" s="23"/>
      <c r="BD6012" s="23"/>
      <c r="BE6012" s="23"/>
      <c r="BF6012" s="23"/>
    </row>
    <row r="6013" spans="40:58">
      <c r="AN6013" s="23"/>
      <c r="AO6013" s="23"/>
      <c r="AP6013" s="23"/>
      <c r="AQ6013" s="23"/>
      <c r="AR6013" s="23"/>
      <c r="AS6013" s="23"/>
      <c r="AT6013" s="23"/>
      <c r="AU6013" s="23"/>
      <c r="AV6013" s="23"/>
      <c r="AW6013" s="23"/>
      <c r="AX6013" s="23"/>
      <c r="AY6013" s="23"/>
      <c r="AZ6013" s="23"/>
      <c r="BA6013" s="23"/>
      <c r="BB6013" s="23"/>
      <c r="BC6013" s="23"/>
      <c r="BD6013" s="23"/>
      <c r="BE6013" s="23"/>
      <c r="BF6013" s="23"/>
    </row>
    <row r="6014" spans="40:58">
      <c r="AN6014" s="23"/>
      <c r="AO6014" s="23"/>
      <c r="AP6014" s="23"/>
      <c r="AQ6014" s="23"/>
      <c r="AR6014" s="23"/>
      <c r="AS6014" s="23"/>
      <c r="AT6014" s="23"/>
      <c r="AU6014" s="23"/>
      <c r="AV6014" s="23"/>
      <c r="AW6014" s="23"/>
      <c r="AX6014" s="23"/>
      <c r="AY6014" s="23"/>
      <c r="AZ6014" s="23"/>
      <c r="BA6014" s="23"/>
      <c r="BB6014" s="23"/>
      <c r="BC6014" s="23"/>
      <c r="BD6014" s="23"/>
      <c r="BE6014" s="23"/>
      <c r="BF6014" s="23"/>
    </row>
    <row r="6015" spans="40:58">
      <c r="AN6015" s="23"/>
      <c r="AO6015" s="23"/>
      <c r="AP6015" s="23"/>
      <c r="AQ6015" s="23"/>
      <c r="AR6015" s="23"/>
      <c r="AS6015" s="23"/>
      <c r="AT6015" s="23"/>
      <c r="AU6015" s="23"/>
      <c r="AV6015" s="23"/>
      <c r="AW6015" s="23"/>
      <c r="AX6015" s="23"/>
      <c r="AY6015" s="23"/>
      <c r="AZ6015" s="23"/>
      <c r="BA6015" s="23"/>
      <c r="BB6015" s="23"/>
      <c r="BC6015" s="23"/>
      <c r="BD6015" s="23"/>
      <c r="BE6015" s="23"/>
      <c r="BF6015" s="23"/>
    </row>
    <row r="6016" spans="40:58">
      <c r="AN6016" s="23"/>
      <c r="AO6016" s="23"/>
      <c r="AP6016" s="23"/>
      <c r="AQ6016" s="23"/>
      <c r="AR6016" s="23"/>
      <c r="AS6016" s="23"/>
      <c r="AT6016" s="23"/>
      <c r="AU6016" s="23"/>
      <c r="AV6016" s="23"/>
      <c r="AW6016" s="23"/>
      <c r="AX6016" s="23"/>
      <c r="AY6016" s="23"/>
      <c r="AZ6016" s="23"/>
      <c r="BA6016" s="23"/>
      <c r="BB6016" s="23"/>
      <c r="BC6016" s="23"/>
      <c r="BD6016" s="23"/>
      <c r="BE6016" s="23"/>
      <c r="BF6016" s="23"/>
    </row>
    <row r="6017" spans="40:58">
      <c r="AN6017" s="23"/>
      <c r="AO6017" s="23"/>
      <c r="AP6017" s="23"/>
      <c r="AQ6017" s="23"/>
      <c r="AR6017" s="23"/>
      <c r="AS6017" s="23"/>
      <c r="AT6017" s="23"/>
      <c r="AU6017" s="23"/>
      <c r="AV6017" s="23"/>
      <c r="AW6017" s="23"/>
      <c r="AX6017" s="23"/>
      <c r="AY6017" s="23"/>
      <c r="AZ6017" s="23"/>
      <c r="BA6017" s="23"/>
      <c r="BB6017" s="23"/>
      <c r="BC6017" s="23"/>
      <c r="BD6017" s="23"/>
      <c r="BE6017" s="23"/>
      <c r="BF6017" s="23"/>
    </row>
    <row r="6018" spans="40:58">
      <c r="AN6018" s="23"/>
      <c r="AO6018" s="23"/>
      <c r="AP6018" s="23"/>
      <c r="AQ6018" s="23"/>
      <c r="AR6018" s="23"/>
      <c r="AS6018" s="23"/>
      <c r="AT6018" s="23"/>
      <c r="AU6018" s="23"/>
      <c r="AV6018" s="23"/>
      <c r="AW6018" s="23"/>
      <c r="AX6018" s="23"/>
      <c r="AY6018" s="23"/>
      <c r="AZ6018" s="23"/>
      <c r="BA6018" s="23"/>
      <c r="BB6018" s="23"/>
      <c r="BC6018" s="23"/>
      <c r="BD6018" s="23"/>
      <c r="BE6018" s="23"/>
      <c r="BF6018" s="23"/>
    </row>
    <row r="6019" spans="40:58">
      <c r="AN6019" s="23"/>
      <c r="AO6019" s="23"/>
      <c r="AP6019" s="23"/>
      <c r="AQ6019" s="23"/>
      <c r="AR6019" s="23"/>
      <c r="AS6019" s="23"/>
      <c r="AT6019" s="23"/>
      <c r="AU6019" s="23"/>
      <c r="AV6019" s="23"/>
      <c r="AW6019" s="23"/>
      <c r="AX6019" s="23"/>
      <c r="AY6019" s="23"/>
      <c r="AZ6019" s="23"/>
      <c r="BA6019" s="23"/>
      <c r="BB6019" s="23"/>
      <c r="BC6019" s="23"/>
      <c r="BD6019" s="23"/>
      <c r="BE6019" s="23"/>
      <c r="BF6019" s="23"/>
    </row>
    <row r="6020" spans="40:58">
      <c r="AN6020" s="23"/>
      <c r="AO6020" s="23"/>
      <c r="AP6020" s="23"/>
      <c r="AQ6020" s="23"/>
      <c r="AR6020" s="23"/>
      <c r="AS6020" s="23"/>
      <c r="AT6020" s="23"/>
      <c r="AU6020" s="23"/>
      <c r="AV6020" s="23"/>
      <c r="AW6020" s="23"/>
      <c r="AX6020" s="23"/>
      <c r="AY6020" s="23"/>
      <c r="AZ6020" s="23"/>
      <c r="BA6020" s="23"/>
      <c r="BB6020" s="23"/>
      <c r="BC6020" s="23"/>
      <c r="BD6020" s="23"/>
      <c r="BE6020" s="23"/>
      <c r="BF6020" s="23"/>
    </row>
    <row r="6021" spans="40:58">
      <c r="AN6021" s="23"/>
      <c r="AO6021" s="23"/>
      <c r="AP6021" s="23"/>
      <c r="AQ6021" s="23"/>
      <c r="AR6021" s="23"/>
      <c r="AS6021" s="23"/>
      <c r="AT6021" s="23"/>
      <c r="AU6021" s="23"/>
      <c r="AV6021" s="23"/>
      <c r="AW6021" s="23"/>
      <c r="AX6021" s="23"/>
      <c r="AY6021" s="23"/>
      <c r="AZ6021" s="23"/>
      <c r="BA6021" s="23"/>
      <c r="BB6021" s="23"/>
      <c r="BC6021" s="23"/>
      <c r="BD6021" s="23"/>
      <c r="BE6021" s="23"/>
      <c r="BF6021" s="23"/>
    </row>
    <row r="6022" spans="40:58">
      <c r="AN6022" s="23"/>
      <c r="AO6022" s="23"/>
      <c r="AP6022" s="23"/>
      <c r="AQ6022" s="23"/>
      <c r="AR6022" s="23"/>
      <c r="AS6022" s="23"/>
      <c r="AT6022" s="23"/>
      <c r="AU6022" s="23"/>
      <c r="AV6022" s="23"/>
      <c r="AW6022" s="23"/>
      <c r="AX6022" s="23"/>
      <c r="AY6022" s="23"/>
      <c r="AZ6022" s="23"/>
      <c r="BA6022" s="23"/>
      <c r="BB6022" s="23"/>
      <c r="BC6022" s="23"/>
      <c r="BD6022" s="23"/>
      <c r="BE6022" s="23"/>
      <c r="BF6022" s="23"/>
    </row>
    <row r="6023" spans="40:58">
      <c r="AN6023" s="23"/>
      <c r="AO6023" s="23"/>
      <c r="AP6023" s="23"/>
      <c r="AQ6023" s="23"/>
      <c r="AR6023" s="23"/>
      <c r="AS6023" s="23"/>
      <c r="AT6023" s="23"/>
      <c r="AU6023" s="23"/>
      <c r="AV6023" s="23"/>
      <c r="AW6023" s="23"/>
      <c r="AX6023" s="23"/>
      <c r="AY6023" s="23"/>
      <c r="AZ6023" s="23"/>
      <c r="BA6023" s="23"/>
      <c r="BB6023" s="23"/>
      <c r="BC6023" s="23"/>
      <c r="BD6023" s="23"/>
      <c r="BE6023" s="23"/>
      <c r="BF6023" s="23"/>
    </row>
    <row r="6024" spans="40:58">
      <c r="AN6024" s="23"/>
      <c r="AO6024" s="23"/>
      <c r="AP6024" s="23"/>
      <c r="AQ6024" s="23"/>
      <c r="AR6024" s="23"/>
      <c r="AS6024" s="23"/>
      <c r="AT6024" s="23"/>
      <c r="AU6024" s="23"/>
      <c r="AV6024" s="23"/>
      <c r="AW6024" s="23"/>
      <c r="AX6024" s="23"/>
      <c r="AY6024" s="23"/>
      <c r="AZ6024" s="23"/>
      <c r="BA6024" s="23"/>
      <c r="BB6024" s="23"/>
      <c r="BC6024" s="23"/>
      <c r="BD6024" s="23"/>
      <c r="BE6024" s="23"/>
      <c r="BF6024" s="23"/>
    </row>
    <row r="6025" spans="40:58">
      <c r="AN6025" s="23"/>
      <c r="AO6025" s="23"/>
      <c r="AP6025" s="23"/>
      <c r="AQ6025" s="23"/>
      <c r="AR6025" s="23"/>
      <c r="AS6025" s="23"/>
      <c r="AT6025" s="23"/>
      <c r="AU6025" s="23"/>
      <c r="AV6025" s="23"/>
      <c r="AW6025" s="23"/>
      <c r="AX6025" s="23"/>
      <c r="AY6025" s="23"/>
      <c r="AZ6025" s="23"/>
      <c r="BA6025" s="23"/>
      <c r="BB6025" s="23"/>
      <c r="BC6025" s="23"/>
      <c r="BD6025" s="23"/>
      <c r="BE6025" s="23"/>
      <c r="BF6025" s="23"/>
    </row>
    <row r="6026" spans="40:58">
      <c r="AN6026" s="23"/>
      <c r="AO6026" s="23"/>
      <c r="AP6026" s="23"/>
      <c r="AQ6026" s="23"/>
      <c r="AR6026" s="23"/>
      <c r="AS6026" s="23"/>
      <c r="AT6026" s="23"/>
      <c r="AU6026" s="23"/>
      <c r="AV6026" s="23"/>
      <c r="AW6026" s="23"/>
      <c r="AX6026" s="23"/>
      <c r="AY6026" s="23"/>
      <c r="AZ6026" s="23"/>
      <c r="BA6026" s="23"/>
      <c r="BB6026" s="23"/>
      <c r="BC6026" s="23"/>
      <c r="BD6026" s="23"/>
      <c r="BE6026" s="23"/>
      <c r="BF6026" s="23"/>
    </row>
    <row r="6027" spans="40:58">
      <c r="AN6027" s="23"/>
      <c r="AO6027" s="23"/>
      <c r="AP6027" s="23"/>
      <c r="AQ6027" s="23"/>
      <c r="AR6027" s="23"/>
      <c r="AS6027" s="23"/>
      <c r="AT6027" s="23"/>
      <c r="AU6027" s="23"/>
      <c r="AV6027" s="23"/>
      <c r="AW6027" s="23"/>
      <c r="AX6027" s="23"/>
      <c r="AY6027" s="23"/>
      <c r="AZ6027" s="23"/>
      <c r="BA6027" s="23"/>
      <c r="BB6027" s="23"/>
      <c r="BC6027" s="23"/>
      <c r="BD6027" s="23"/>
      <c r="BE6027" s="23"/>
      <c r="BF6027" s="23"/>
    </row>
    <row r="6028" spans="40:58">
      <c r="AN6028" s="23"/>
      <c r="AO6028" s="23"/>
      <c r="AP6028" s="23"/>
      <c r="AQ6028" s="23"/>
      <c r="AR6028" s="23"/>
      <c r="AS6028" s="23"/>
      <c r="AT6028" s="23"/>
      <c r="AU6028" s="23"/>
      <c r="AV6028" s="23"/>
      <c r="AW6028" s="23"/>
      <c r="AX6028" s="23"/>
      <c r="AY6028" s="23"/>
      <c r="AZ6028" s="23"/>
      <c r="BA6028" s="23"/>
      <c r="BB6028" s="23"/>
      <c r="BC6028" s="23"/>
      <c r="BD6028" s="23"/>
      <c r="BE6028" s="23"/>
      <c r="BF6028" s="23"/>
    </row>
    <row r="6029" spans="40:58">
      <c r="AN6029" s="23"/>
      <c r="AO6029" s="23"/>
      <c r="AP6029" s="23"/>
      <c r="AQ6029" s="23"/>
      <c r="AR6029" s="23"/>
      <c r="AS6029" s="23"/>
      <c r="AT6029" s="23"/>
      <c r="AU6029" s="23"/>
      <c r="AV6029" s="23"/>
      <c r="AW6029" s="23"/>
      <c r="AX6029" s="23"/>
      <c r="AY6029" s="23"/>
      <c r="AZ6029" s="23"/>
      <c r="BA6029" s="23"/>
      <c r="BB6029" s="23"/>
      <c r="BC6029" s="23"/>
      <c r="BD6029" s="23"/>
      <c r="BE6029" s="23"/>
      <c r="BF6029" s="23"/>
    </row>
    <row r="6030" spans="40:58">
      <c r="AN6030" s="23"/>
      <c r="AO6030" s="23"/>
      <c r="AP6030" s="23"/>
      <c r="AQ6030" s="23"/>
      <c r="AR6030" s="23"/>
      <c r="AS6030" s="23"/>
      <c r="AT6030" s="23"/>
      <c r="AU6030" s="23"/>
      <c r="AV6030" s="23"/>
      <c r="AW6030" s="23"/>
      <c r="AX6030" s="23"/>
      <c r="AY6030" s="23"/>
      <c r="AZ6030" s="23"/>
      <c r="BA6030" s="23"/>
      <c r="BB6030" s="23"/>
      <c r="BC6030" s="23"/>
      <c r="BD6030" s="23"/>
      <c r="BE6030" s="23"/>
      <c r="BF6030" s="23"/>
    </row>
    <row r="6031" spans="40:58">
      <c r="AN6031" s="23"/>
      <c r="AO6031" s="23"/>
      <c r="AP6031" s="23"/>
      <c r="AQ6031" s="23"/>
      <c r="AR6031" s="23"/>
      <c r="AS6031" s="23"/>
      <c r="AT6031" s="23"/>
      <c r="AU6031" s="23"/>
      <c r="AV6031" s="23"/>
      <c r="AW6031" s="23"/>
      <c r="AX6031" s="23"/>
      <c r="AY6031" s="23"/>
      <c r="AZ6031" s="23"/>
      <c r="BA6031" s="23"/>
      <c r="BB6031" s="23"/>
      <c r="BC6031" s="23"/>
      <c r="BD6031" s="23"/>
      <c r="BE6031" s="23"/>
      <c r="BF6031" s="23"/>
    </row>
    <row r="6032" spans="40:58">
      <c r="AN6032" s="23"/>
      <c r="AO6032" s="23"/>
      <c r="AP6032" s="23"/>
      <c r="AQ6032" s="23"/>
      <c r="AR6032" s="23"/>
      <c r="AS6032" s="23"/>
      <c r="AT6032" s="23"/>
      <c r="AU6032" s="23"/>
      <c r="AV6032" s="23"/>
      <c r="AW6032" s="23"/>
      <c r="AX6032" s="23"/>
      <c r="AY6032" s="23"/>
      <c r="AZ6032" s="23"/>
      <c r="BA6032" s="23"/>
      <c r="BB6032" s="23"/>
      <c r="BC6032" s="23"/>
      <c r="BD6032" s="23"/>
      <c r="BE6032" s="23"/>
      <c r="BF6032" s="23"/>
    </row>
    <row r="6033" spans="40:58">
      <c r="AN6033" s="23"/>
      <c r="AO6033" s="23"/>
      <c r="AP6033" s="23"/>
      <c r="AQ6033" s="23"/>
      <c r="AR6033" s="23"/>
      <c r="AS6033" s="23"/>
      <c r="AT6033" s="23"/>
      <c r="AU6033" s="23"/>
      <c r="AV6033" s="23"/>
      <c r="AW6033" s="23"/>
      <c r="AX6033" s="23"/>
      <c r="AY6033" s="23"/>
      <c r="AZ6033" s="23"/>
      <c r="BA6033" s="23"/>
      <c r="BB6033" s="23"/>
      <c r="BC6033" s="23"/>
      <c r="BD6033" s="23"/>
      <c r="BE6033" s="23"/>
      <c r="BF6033" s="23"/>
    </row>
    <row r="6034" spans="40:58">
      <c r="AN6034" s="23"/>
      <c r="AO6034" s="23"/>
      <c r="AP6034" s="23"/>
      <c r="AQ6034" s="23"/>
      <c r="AR6034" s="23"/>
      <c r="AS6034" s="23"/>
      <c r="AT6034" s="23"/>
      <c r="AU6034" s="23"/>
      <c r="AV6034" s="23"/>
      <c r="AW6034" s="23"/>
      <c r="AX6034" s="23"/>
      <c r="AY6034" s="23"/>
      <c r="AZ6034" s="23"/>
      <c r="BA6034" s="23"/>
      <c r="BB6034" s="23"/>
      <c r="BC6034" s="23"/>
      <c r="BD6034" s="23"/>
      <c r="BE6034" s="23"/>
      <c r="BF6034" s="23"/>
    </row>
    <row r="6035" spans="40:58">
      <c r="AN6035" s="23"/>
      <c r="AO6035" s="23"/>
      <c r="AP6035" s="23"/>
      <c r="AQ6035" s="23"/>
      <c r="AR6035" s="23"/>
      <c r="AS6035" s="23"/>
      <c r="AT6035" s="23"/>
      <c r="AU6035" s="23"/>
      <c r="AV6035" s="23"/>
      <c r="AW6035" s="23"/>
      <c r="AX6035" s="23"/>
      <c r="AY6035" s="23"/>
      <c r="AZ6035" s="23"/>
      <c r="BA6035" s="23"/>
      <c r="BB6035" s="23"/>
      <c r="BC6035" s="23"/>
      <c r="BD6035" s="23"/>
      <c r="BE6035" s="23"/>
      <c r="BF6035" s="23"/>
    </row>
    <row r="6036" spans="40:58">
      <c r="AN6036" s="23"/>
      <c r="AO6036" s="23"/>
      <c r="AP6036" s="23"/>
      <c r="AQ6036" s="23"/>
      <c r="AR6036" s="23"/>
      <c r="AS6036" s="23"/>
      <c r="AT6036" s="23"/>
      <c r="AU6036" s="23"/>
      <c r="AV6036" s="23"/>
      <c r="AW6036" s="23"/>
      <c r="AX6036" s="23"/>
      <c r="AY6036" s="23"/>
      <c r="AZ6036" s="23"/>
      <c r="BA6036" s="23"/>
      <c r="BB6036" s="23"/>
      <c r="BC6036" s="23"/>
      <c r="BD6036" s="23"/>
      <c r="BE6036" s="23"/>
      <c r="BF6036" s="23"/>
    </row>
    <row r="6037" spans="40:58">
      <c r="AN6037" s="23"/>
      <c r="AO6037" s="23"/>
      <c r="AP6037" s="23"/>
      <c r="AQ6037" s="23"/>
      <c r="AR6037" s="23"/>
      <c r="AS6037" s="23"/>
      <c r="AT6037" s="23"/>
      <c r="AU6037" s="23"/>
      <c r="AV6037" s="23"/>
      <c r="AW6037" s="23"/>
      <c r="AX6037" s="23"/>
      <c r="AY6037" s="23"/>
      <c r="AZ6037" s="23"/>
      <c r="BA6037" s="23"/>
      <c r="BB6037" s="23"/>
      <c r="BC6037" s="23"/>
      <c r="BD6037" s="23"/>
      <c r="BE6037" s="23"/>
      <c r="BF6037" s="23"/>
    </row>
    <row r="6038" spans="40:58">
      <c r="AN6038" s="23"/>
      <c r="AO6038" s="23"/>
      <c r="AP6038" s="23"/>
      <c r="AQ6038" s="23"/>
      <c r="AR6038" s="23"/>
      <c r="AS6038" s="23"/>
      <c r="AT6038" s="23"/>
      <c r="AU6038" s="23"/>
      <c r="AV6038" s="23"/>
      <c r="AW6038" s="23"/>
      <c r="AX6038" s="23"/>
      <c r="AY6038" s="23"/>
      <c r="AZ6038" s="23"/>
      <c r="BA6038" s="23"/>
      <c r="BB6038" s="23"/>
      <c r="BC6038" s="23"/>
      <c r="BD6038" s="23"/>
      <c r="BE6038" s="23"/>
      <c r="BF6038" s="23"/>
    </row>
    <row r="6039" spans="40:58">
      <c r="AN6039" s="23"/>
      <c r="AO6039" s="23"/>
      <c r="AP6039" s="23"/>
      <c r="AQ6039" s="23"/>
      <c r="AR6039" s="23"/>
      <c r="AS6039" s="23"/>
      <c r="AT6039" s="23"/>
      <c r="AU6039" s="23"/>
      <c r="AV6039" s="23"/>
      <c r="AW6039" s="23"/>
      <c r="AX6039" s="23"/>
      <c r="AY6039" s="23"/>
      <c r="AZ6039" s="23"/>
      <c r="BA6039" s="23"/>
      <c r="BB6039" s="23"/>
      <c r="BC6039" s="23"/>
      <c r="BD6039" s="23"/>
      <c r="BE6039" s="23"/>
      <c r="BF6039" s="23"/>
    </row>
    <row r="6040" spans="40:58">
      <c r="AN6040" s="23"/>
      <c r="AO6040" s="23"/>
      <c r="AP6040" s="23"/>
      <c r="AQ6040" s="23"/>
      <c r="AR6040" s="23"/>
      <c r="AS6040" s="23"/>
      <c r="AT6040" s="23"/>
      <c r="AU6040" s="23"/>
      <c r="AV6040" s="23"/>
      <c r="AW6040" s="23"/>
      <c r="AX6040" s="23"/>
      <c r="AY6040" s="23"/>
      <c r="AZ6040" s="23"/>
      <c r="BA6040" s="23"/>
      <c r="BB6040" s="23"/>
      <c r="BC6040" s="23"/>
      <c r="BD6040" s="23"/>
      <c r="BE6040" s="23"/>
      <c r="BF6040" s="23"/>
    </row>
    <row r="6041" spans="40:58">
      <c r="AN6041" s="23"/>
      <c r="AO6041" s="23"/>
      <c r="AP6041" s="23"/>
      <c r="AQ6041" s="23"/>
      <c r="AR6041" s="23"/>
      <c r="AS6041" s="23"/>
      <c r="AT6041" s="23"/>
      <c r="AU6041" s="23"/>
      <c r="AV6041" s="23"/>
      <c r="AW6041" s="23"/>
      <c r="AX6041" s="23"/>
      <c r="AY6041" s="23"/>
      <c r="AZ6041" s="23"/>
      <c r="BA6041" s="23"/>
      <c r="BB6041" s="23"/>
      <c r="BC6041" s="23"/>
      <c r="BD6041" s="23"/>
      <c r="BE6041" s="23"/>
      <c r="BF6041" s="23"/>
    </row>
    <row r="6042" spans="40:58">
      <c r="AN6042" s="23"/>
      <c r="AO6042" s="23"/>
      <c r="AP6042" s="23"/>
      <c r="AQ6042" s="23"/>
      <c r="AR6042" s="23"/>
      <c r="AS6042" s="23"/>
      <c r="AT6042" s="23"/>
      <c r="AU6042" s="23"/>
      <c r="AV6042" s="23"/>
      <c r="AW6042" s="23"/>
      <c r="AX6042" s="23"/>
      <c r="AY6042" s="23"/>
      <c r="AZ6042" s="23"/>
      <c r="BA6042" s="23"/>
      <c r="BB6042" s="23"/>
      <c r="BC6042" s="23"/>
      <c r="BD6042" s="23"/>
      <c r="BE6042" s="23"/>
      <c r="BF6042" s="23"/>
    </row>
    <row r="6043" spans="40:58">
      <c r="AN6043" s="23"/>
      <c r="AO6043" s="23"/>
      <c r="AP6043" s="23"/>
      <c r="AQ6043" s="23"/>
      <c r="AR6043" s="23"/>
      <c r="AS6043" s="23"/>
      <c r="AT6043" s="23"/>
      <c r="AU6043" s="23"/>
      <c r="AV6043" s="23"/>
      <c r="AW6043" s="23"/>
      <c r="AX6043" s="23"/>
      <c r="AY6043" s="23"/>
      <c r="AZ6043" s="23"/>
      <c r="BA6043" s="23"/>
      <c r="BB6043" s="23"/>
      <c r="BC6043" s="23"/>
      <c r="BD6043" s="23"/>
      <c r="BE6043" s="23"/>
      <c r="BF6043" s="23"/>
    </row>
    <row r="6044" spans="40:58">
      <c r="AN6044" s="23"/>
      <c r="AO6044" s="23"/>
      <c r="AP6044" s="23"/>
      <c r="AQ6044" s="23"/>
      <c r="AR6044" s="23"/>
      <c r="AS6044" s="23"/>
      <c r="AT6044" s="23"/>
      <c r="AU6044" s="23"/>
      <c r="AV6044" s="23"/>
      <c r="AW6044" s="23"/>
      <c r="AX6044" s="23"/>
      <c r="AY6044" s="23"/>
      <c r="AZ6044" s="23"/>
      <c r="BA6044" s="23"/>
      <c r="BB6044" s="23"/>
      <c r="BC6044" s="23"/>
      <c r="BD6044" s="23"/>
      <c r="BE6044" s="23"/>
      <c r="BF6044" s="23"/>
    </row>
    <row r="6045" spans="40:58">
      <c r="AN6045" s="23"/>
      <c r="AO6045" s="23"/>
      <c r="AP6045" s="23"/>
      <c r="AQ6045" s="23"/>
      <c r="AR6045" s="23"/>
      <c r="AS6045" s="23"/>
      <c r="AT6045" s="23"/>
      <c r="AU6045" s="23"/>
      <c r="AV6045" s="23"/>
      <c r="AW6045" s="23"/>
      <c r="AX6045" s="23"/>
      <c r="AY6045" s="23"/>
      <c r="AZ6045" s="23"/>
      <c r="BA6045" s="23"/>
      <c r="BB6045" s="23"/>
      <c r="BC6045" s="23"/>
      <c r="BD6045" s="23"/>
      <c r="BE6045" s="23"/>
      <c r="BF6045" s="23"/>
    </row>
    <row r="6046" spans="40:58">
      <c r="AN6046" s="23"/>
      <c r="AO6046" s="23"/>
      <c r="AP6046" s="23"/>
      <c r="AQ6046" s="23"/>
      <c r="AR6046" s="23"/>
      <c r="AS6046" s="23"/>
      <c r="AT6046" s="23"/>
      <c r="AU6046" s="23"/>
      <c r="AV6046" s="23"/>
      <c r="AW6046" s="23"/>
      <c r="AX6046" s="23"/>
      <c r="AY6046" s="23"/>
      <c r="AZ6046" s="23"/>
      <c r="BA6046" s="23"/>
      <c r="BB6046" s="23"/>
      <c r="BC6046" s="23"/>
      <c r="BD6046" s="23"/>
      <c r="BE6046" s="23"/>
      <c r="BF6046" s="23"/>
    </row>
    <row r="6047" spans="40:58">
      <c r="AN6047" s="23"/>
      <c r="AO6047" s="23"/>
      <c r="AP6047" s="23"/>
      <c r="AQ6047" s="23"/>
      <c r="AR6047" s="23"/>
      <c r="AS6047" s="23"/>
      <c r="AT6047" s="23"/>
      <c r="AU6047" s="23"/>
      <c r="AV6047" s="23"/>
      <c r="AW6047" s="23"/>
      <c r="AX6047" s="23"/>
      <c r="AY6047" s="23"/>
      <c r="AZ6047" s="23"/>
      <c r="BA6047" s="23"/>
      <c r="BB6047" s="23"/>
      <c r="BC6047" s="23"/>
      <c r="BD6047" s="23"/>
      <c r="BE6047" s="23"/>
      <c r="BF6047" s="23"/>
    </row>
    <row r="6048" spans="40:58">
      <c r="AN6048" s="23"/>
      <c r="AO6048" s="23"/>
      <c r="AP6048" s="23"/>
      <c r="AQ6048" s="23"/>
      <c r="AR6048" s="23"/>
      <c r="AS6048" s="23"/>
      <c r="AT6048" s="23"/>
      <c r="AU6048" s="23"/>
      <c r="AV6048" s="23"/>
      <c r="AW6048" s="23"/>
      <c r="AX6048" s="23"/>
      <c r="AY6048" s="23"/>
      <c r="AZ6048" s="23"/>
      <c r="BA6048" s="23"/>
      <c r="BB6048" s="23"/>
      <c r="BC6048" s="23"/>
      <c r="BD6048" s="23"/>
      <c r="BE6048" s="23"/>
      <c r="BF6048" s="23"/>
    </row>
    <row r="6049" spans="40:58">
      <c r="AN6049" s="23"/>
      <c r="AO6049" s="23"/>
      <c r="AP6049" s="23"/>
      <c r="AQ6049" s="23"/>
      <c r="AR6049" s="23"/>
      <c r="AS6049" s="23"/>
      <c r="AT6049" s="23"/>
      <c r="AU6049" s="23"/>
      <c r="AV6049" s="23"/>
      <c r="AW6049" s="23"/>
      <c r="AX6049" s="23"/>
      <c r="AY6049" s="23"/>
      <c r="AZ6049" s="23"/>
      <c r="BA6049" s="23"/>
      <c r="BB6049" s="23"/>
      <c r="BC6049" s="23"/>
      <c r="BD6049" s="23"/>
      <c r="BE6049" s="23"/>
      <c r="BF6049" s="23"/>
    </row>
    <row r="6050" spans="40:58">
      <c r="AN6050" s="23"/>
      <c r="AO6050" s="23"/>
      <c r="AP6050" s="23"/>
      <c r="AQ6050" s="23"/>
      <c r="AR6050" s="23"/>
      <c r="AS6050" s="23"/>
      <c r="AT6050" s="23"/>
      <c r="AU6050" s="23"/>
      <c r="AV6050" s="23"/>
      <c r="AW6050" s="23"/>
      <c r="AX6050" s="23"/>
      <c r="AY6050" s="23"/>
      <c r="AZ6050" s="23"/>
      <c r="BA6050" s="23"/>
      <c r="BB6050" s="23"/>
      <c r="BC6050" s="23"/>
      <c r="BD6050" s="23"/>
      <c r="BE6050" s="23"/>
      <c r="BF6050" s="23"/>
    </row>
    <row r="6051" spans="40:58">
      <c r="AN6051" s="23"/>
      <c r="AO6051" s="23"/>
      <c r="AP6051" s="23"/>
      <c r="AQ6051" s="23"/>
      <c r="AR6051" s="23"/>
      <c r="AS6051" s="23"/>
      <c r="AT6051" s="23"/>
      <c r="AU6051" s="23"/>
      <c r="AV6051" s="23"/>
      <c r="AW6051" s="23"/>
      <c r="AX6051" s="23"/>
      <c r="AY6051" s="23"/>
      <c r="AZ6051" s="23"/>
      <c r="BA6051" s="23"/>
      <c r="BB6051" s="23"/>
      <c r="BC6051" s="23"/>
      <c r="BD6051" s="23"/>
      <c r="BE6051" s="23"/>
      <c r="BF6051" s="23"/>
    </row>
    <row r="6052" spans="40:58">
      <c r="AN6052" s="23"/>
      <c r="AO6052" s="23"/>
      <c r="AP6052" s="23"/>
      <c r="AQ6052" s="23"/>
      <c r="AR6052" s="23"/>
      <c r="AS6052" s="23"/>
      <c r="AT6052" s="23"/>
      <c r="AU6052" s="23"/>
      <c r="AV6052" s="23"/>
      <c r="AW6052" s="23"/>
      <c r="AX6052" s="23"/>
      <c r="AY6052" s="23"/>
      <c r="AZ6052" s="23"/>
      <c r="BA6052" s="23"/>
      <c r="BB6052" s="23"/>
      <c r="BC6052" s="23"/>
      <c r="BD6052" s="23"/>
      <c r="BE6052" s="23"/>
      <c r="BF6052" s="23"/>
    </row>
    <row r="6053" spans="40:58">
      <c r="AN6053" s="23"/>
      <c r="AO6053" s="23"/>
      <c r="AP6053" s="23"/>
      <c r="AQ6053" s="23"/>
      <c r="AR6053" s="23"/>
      <c r="AS6053" s="23"/>
      <c r="AT6053" s="23"/>
      <c r="AU6053" s="23"/>
      <c r="AV6053" s="23"/>
      <c r="AW6053" s="23"/>
      <c r="AX6053" s="23"/>
      <c r="AY6053" s="23"/>
      <c r="AZ6053" s="23"/>
      <c r="BA6053" s="23"/>
      <c r="BB6053" s="23"/>
      <c r="BC6053" s="23"/>
      <c r="BD6053" s="23"/>
      <c r="BE6053" s="23"/>
      <c r="BF6053" s="23"/>
    </row>
    <row r="6054" spans="40:58">
      <c r="AN6054" s="23"/>
      <c r="AO6054" s="23"/>
      <c r="AP6054" s="23"/>
      <c r="AQ6054" s="23"/>
      <c r="AR6054" s="23"/>
      <c r="AS6054" s="23"/>
      <c r="AT6054" s="23"/>
      <c r="AU6054" s="23"/>
      <c r="AV6054" s="23"/>
      <c r="AW6054" s="23"/>
      <c r="AX6054" s="23"/>
      <c r="AY6054" s="23"/>
      <c r="AZ6054" s="23"/>
      <c r="BA6054" s="23"/>
      <c r="BB6054" s="23"/>
      <c r="BC6054" s="23"/>
      <c r="BD6054" s="23"/>
      <c r="BE6054" s="23"/>
      <c r="BF6054" s="23"/>
    </row>
    <row r="6055" spans="40:58">
      <c r="AN6055" s="23"/>
      <c r="AO6055" s="23"/>
      <c r="AP6055" s="23"/>
      <c r="AQ6055" s="23"/>
      <c r="AR6055" s="23"/>
      <c r="AS6055" s="23"/>
      <c r="AT6055" s="23"/>
      <c r="AU6055" s="23"/>
      <c r="AV6055" s="23"/>
      <c r="AW6055" s="23"/>
      <c r="AX6055" s="23"/>
      <c r="AY6055" s="23"/>
      <c r="AZ6055" s="23"/>
      <c r="BA6055" s="23"/>
      <c r="BB6055" s="23"/>
      <c r="BC6055" s="23"/>
      <c r="BD6055" s="23"/>
      <c r="BE6055" s="23"/>
      <c r="BF6055" s="23"/>
    </row>
    <row r="6056" spans="40:58">
      <c r="AN6056" s="23"/>
      <c r="AO6056" s="23"/>
      <c r="AP6056" s="23"/>
      <c r="AQ6056" s="23"/>
      <c r="AR6056" s="23"/>
      <c r="AS6056" s="23"/>
      <c r="AT6056" s="23"/>
      <c r="AU6056" s="23"/>
      <c r="AV6056" s="23"/>
      <c r="AW6056" s="23"/>
      <c r="AX6056" s="23"/>
      <c r="AY6056" s="23"/>
      <c r="AZ6056" s="23"/>
      <c r="BA6056" s="23"/>
      <c r="BB6056" s="23"/>
      <c r="BC6056" s="23"/>
      <c r="BD6056" s="23"/>
      <c r="BE6056" s="23"/>
      <c r="BF6056" s="23"/>
    </row>
    <row r="6057" spans="40:58">
      <c r="AN6057" s="23"/>
      <c r="AO6057" s="23"/>
      <c r="AP6057" s="23"/>
      <c r="AQ6057" s="23"/>
      <c r="AR6057" s="23"/>
      <c r="AS6057" s="23"/>
      <c r="AT6057" s="23"/>
      <c r="AU6057" s="23"/>
      <c r="AV6057" s="23"/>
      <c r="AW6057" s="23"/>
      <c r="AX6057" s="23"/>
      <c r="AY6057" s="23"/>
      <c r="AZ6057" s="23"/>
      <c r="BA6057" s="23"/>
      <c r="BB6057" s="23"/>
      <c r="BC6057" s="23"/>
      <c r="BD6057" s="23"/>
      <c r="BE6057" s="23"/>
      <c r="BF6057" s="23"/>
    </row>
    <row r="6058" spans="40:58">
      <c r="AN6058" s="23"/>
      <c r="AO6058" s="23"/>
      <c r="AP6058" s="23"/>
      <c r="AQ6058" s="23"/>
      <c r="AR6058" s="23"/>
      <c r="AS6058" s="23"/>
      <c r="AT6058" s="23"/>
      <c r="AU6058" s="23"/>
      <c r="AV6058" s="23"/>
      <c r="AW6058" s="23"/>
      <c r="AX6058" s="23"/>
      <c r="AY6058" s="23"/>
      <c r="AZ6058" s="23"/>
      <c r="BA6058" s="23"/>
      <c r="BB6058" s="23"/>
      <c r="BC6058" s="23"/>
      <c r="BD6058" s="23"/>
      <c r="BE6058" s="23"/>
      <c r="BF6058" s="23"/>
    </row>
    <row r="6059" spans="40:58">
      <c r="AN6059" s="23"/>
      <c r="AO6059" s="23"/>
      <c r="AP6059" s="23"/>
      <c r="AQ6059" s="23"/>
      <c r="AR6059" s="23"/>
      <c r="AS6059" s="23"/>
      <c r="AT6059" s="23"/>
      <c r="AU6059" s="23"/>
      <c r="AV6059" s="23"/>
      <c r="AW6059" s="23"/>
      <c r="AX6059" s="23"/>
      <c r="AY6059" s="23"/>
      <c r="AZ6059" s="23"/>
      <c r="BA6059" s="23"/>
      <c r="BB6059" s="23"/>
      <c r="BC6059" s="23"/>
      <c r="BD6059" s="23"/>
      <c r="BE6059" s="23"/>
      <c r="BF6059" s="23"/>
    </row>
    <row r="6060" spans="40:58">
      <c r="AN6060" s="23"/>
      <c r="AO6060" s="23"/>
      <c r="AP6060" s="23"/>
      <c r="AQ6060" s="23"/>
      <c r="AR6060" s="23"/>
      <c r="AS6060" s="23"/>
      <c r="AT6060" s="23"/>
      <c r="AU6060" s="23"/>
      <c r="AV6060" s="23"/>
      <c r="AW6060" s="23"/>
      <c r="AX6060" s="23"/>
      <c r="AY6060" s="23"/>
      <c r="AZ6060" s="23"/>
      <c r="BA6060" s="23"/>
      <c r="BB6060" s="23"/>
      <c r="BC6060" s="23"/>
      <c r="BD6060" s="23"/>
      <c r="BE6060" s="23"/>
      <c r="BF6060" s="23"/>
    </row>
    <row r="6061" spans="40:58">
      <c r="AN6061" s="23"/>
      <c r="AO6061" s="23"/>
      <c r="AP6061" s="23"/>
      <c r="AQ6061" s="23"/>
      <c r="AR6061" s="23"/>
      <c r="AS6061" s="23"/>
      <c r="AT6061" s="23"/>
      <c r="AU6061" s="23"/>
      <c r="AV6061" s="23"/>
      <c r="AW6061" s="23"/>
      <c r="AX6061" s="23"/>
      <c r="AY6061" s="23"/>
      <c r="AZ6061" s="23"/>
      <c r="BA6061" s="23"/>
      <c r="BB6061" s="23"/>
      <c r="BC6061" s="23"/>
      <c r="BD6061" s="23"/>
      <c r="BE6061" s="23"/>
      <c r="BF6061" s="23"/>
    </row>
    <row r="6062" spans="40:58">
      <c r="AN6062" s="23"/>
      <c r="AO6062" s="23"/>
      <c r="AP6062" s="23"/>
      <c r="AQ6062" s="23"/>
      <c r="AR6062" s="23"/>
      <c r="AS6062" s="23"/>
      <c r="AT6062" s="23"/>
      <c r="AU6062" s="23"/>
      <c r="AV6062" s="23"/>
      <c r="AW6062" s="23"/>
      <c r="AX6062" s="23"/>
      <c r="AY6062" s="23"/>
      <c r="AZ6062" s="23"/>
      <c r="BA6062" s="23"/>
      <c r="BB6062" s="23"/>
      <c r="BC6062" s="23"/>
      <c r="BD6062" s="23"/>
      <c r="BE6062" s="23"/>
      <c r="BF6062" s="23"/>
    </row>
    <row r="6063" spans="40:58">
      <c r="AN6063" s="23"/>
      <c r="AO6063" s="23"/>
      <c r="AP6063" s="23"/>
      <c r="AQ6063" s="23"/>
      <c r="AR6063" s="23"/>
      <c r="AS6063" s="23"/>
      <c r="AT6063" s="23"/>
      <c r="AU6063" s="23"/>
      <c r="AV6063" s="23"/>
      <c r="AW6063" s="23"/>
      <c r="AX6063" s="23"/>
      <c r="AY6063" s="23"/>
      <c r="AZ6063" s="23"/>
      <c r="BA6063" s="23"/>
      <c r="BB6063" s="23"/>
      <c r="BC6063" s="23"/>
      <c r="BD6063" s="23"/>
      <c r="BE6063" s="23"/>
      <c r="BF6063" s="23"/>
    </row>
    <row r="6064" spans="40:58">
      <c r="AN6064" s="23"/>
      <c r="AO6064" s="23"/>
      <c r="AP6064" s="23"/>
      <c r="AQ6064" s="23"/>
      <c r="AR6064" s="23"/>
      <c r="AS6064" s="23"/>
      <c r="AT6064" s="23"/>
      <c r="AU6064" s="23"/>
      <c r="AV6064" s="23"/>
      <c r="AW6064" s="23"/>
      <c r="AX6064" s="23"/>
      <c r="AY6064" s="23"/>
      <c r="AZ6064" s="23"/>
      <c r="BA6064" s="23"/>
      <c r="BB6064" s="23"/>
      <c r="BC6064" s="23"/>
      <c r="BD6064" s="23"/>
      <c r="BE6064" s="23"/>
      <c r="BF6064" s="23"/>
    </row>
    <row r="6065" spans="40:58">
      <c r="AN6065" s="23"/>
      <c r="AO6065" s="23"/>
      <c r="AP6065" s="23"/>
      <c r="AQ6065" s="23"/>
      <c r="AR6065" s="23"/>
      <c r="AS6065" s="23"/>
      <c r="AT6065" s="23"/>
      <c r="AU6065" s="23"/>
      <c r="AV6065" s="23"/>
      <c r="AW6065" s="23"/>
      <c r="AX6065" s="23"/>
      <c r="AY6065" s="23"/>
      <c r="AZ6065" s="23"/>
      <c r="BA6065" s="23"/>
      <c r="BB6065" s="23"/>
      <c r="BC6065" s="23"/>
      <c r="BD6065" s="23"/>
      <c r="BE6065" s="23"/>
      <c r="BF6065" s="23"/>
    </row>
    <row r="6066" spans="40:58">
      <c r="AN6066" s="23"/>
      <c r="AO6066" s="23"/>
      <c r="AP6066" s="23"/>
      <c r="AQ6066" s="23"/>
      <c r="AR6066" s="23"/>
      <c r="AS6066" s="23"/>
      <c r="AT6066" s="23"/>
      <c r="AU6066" s="23"/>
      <c r="AV6066" s="23"/>
      <c r="AW6066" s="23"/>
      <c r="AX6066" s="23"/>
      <c r="AY6066" s="23"/>
      <c r="AZ6066" s="23"/>
      <c r="BA6066" s="23"/>
      <c r="BB6066" s="23"/>
      <c r="BC6066" s="23"/>
      <c r="BD6066" s="23"/>
      <c r="BE6066" s="23"/>
      <c r="BF6066" s="23"/>
    </row>
    <row r="6067" spans="40:58">
      <c r="AN6067" s="23"/>
      <c r="AO6067" s="23"/>
      <c r="AP6067" s="23"/>
      <c r="AQ6067" s="23"/>
      <c r="AR6067" s="23"/>
      <c r="AS6067" s="23"/>
      <c r="AT6067" s="23"/>
      <c r="AU6067" s="23"/>
      <c r="AV6067" s="23"/>
      <c r="AW6067" s="23"/>
      <c r="AX6067" s="23"/>
      <c r="AY6067" s="23"/>
      <c r="AZ6067" s="23"/>
      <c r="BA6067" s="23"/>
      <c r="BB6067" s="23"/>
      <c r="BC6067" s="23"/>
      <c r="BD6067" s="23"/>
      <c r="BE6067" s="23"/>
      <c r="BF6067" s="23"/>
    </row>
    <row r="6068" spans="40:58">
      <c r="AN6068" s="23"/>
      <c r="AO6068" s="23"/>
      <c r="AP6068" s="23"/>
      <c r="AQ6068" s="23"/>
      <c r="AR6068" s="23"/>
      <c r="AS6068" s="23"/>
      <c r="AT6068" s="23"/>
      <c r="AU6068" s="23"/>
      <c r="AV6068" s="23"/>
      <c r="AW6068" s="23"/>
      <c r="AX6068" s="23"/>
      <c r="AY6068" s="23"/>
      <c r="AZ6068" s="23"/>
      <c r="BA6068" s="23"/>
      <c r="BB6068" s="23"/>
      <c r="BC6068" s="23"/>
      <c r="BD6068" s="23"/>
      <c r="BE6068" s="23"/>
      <c r="BF6068" s="23"/>
    </row>
    <row r="6069" spans="40:58">
      <c r="AN6069" s="23"/>
      <c r="AO6069" s="23"/>
      <c r="AP6069" s="23"/>
      <c r="AQ6069" s="23"/>
      <c r="AR6069" s="23"/>
      <c r="AS6069" s="23"/>
      <c r="AT6069" s="23"/>
      <c r="AU6069" s="23"/>
      <c r="AV6069" s="23"/>
      <c r="AW6069" s="23"/>
      <c r="AX6069" s="23"/>
      <c r="AY6069" s="23"/>
      <c r="AZ6069" s="23"/>
      <c r="BA6069" s="23"/>
      <c r="BB6069" s="23"/>
      <c r="BC6069" s="23"/>
      <c r="BD6069" s="23"/>
      <c r="BE6069" s="23"/>
      <c r="BF6069" s="23"/>
    </row>
    <row r="6070" spans="40:58">
      <c r="AN6070" s="23"/>
      <c r="AO6070" s="23"/>
      <c r="AP6070" s="23"/>
      <c r="AQ6070" s="23"/>
      <c r="AR6070" s="23"/>
      <c r="AS6070" s="23"/>
      <c r="AT6070" s="23"/>
      <c r="AU6070" s="23"/>
      <c r="AV6070" s="23"/>
      <c r="AW6070" s="23"/>
      <c r="AX6070" s="23"/>
      <c r="AY6070" s="23"/>
      <c r="AZ6070" s="23"/>
      <c r="BA6070" s="23"/>
      <c r="BB6070" s="23"/>
      <c r="BC6070" s="23"/>
      <c r="BD6070" s="23"/>
      <c r="BE6070" s="23"/>
      <c r="BF6070" s="23"/>
    </row>
    <row r="6071" spans="40:58">
      <c r="AN6071" s="23"/>
      <c r="AO6071" s="23"/>
      <c r="AP6071" s="23"/>
      <c r="AQ6071" s="23"/>
      <c r="AR6071" s="23"/>
      <c r="AS6071" s="23"/>
      <c r="AT6071" s="23"/>
      <c r="AU6071" s="23"/>
      <c r="AV6071" s="23"/>
      <c r="AW6071" s="23"/>
      <c r="AX6071" s="23"/>
      <c r="AY6071" s="23"/>
      <c r="AZ6071" s="23"/>
      <c r="BA6071" s="23"/>
      <c r="BB6071" s="23"/>
      <c r="BC6071" s="23"/>
      <c r="BD6071" s="23"/>
      <c r="BE6071" s="23"/>
      <c r="BF6071" s="23"/>
    </row>
    <row r="6072" spans="40:58">
      <c r="AN6072" s="23"/>
      <c r="AO6072" s="23"/>
      <c r="AP6072" s="23"/>
      <c r="AQ6072" s="23"/>
      <c r="AR6072" s="23"/>
      <c r="AS6072" s="23"/>
      <c r="AT6072" s="23"/>
      <c r="AU6072" s="23"/>
      <c r="AV6072" s="23"/>
      <c r="AW6072" s="23"/>
      <c r="AX6072" s="23"/>
      <c r="AY6072" s="23"/>
      <c r="AZ6072" s="23"/>
      <c r="BA6072" s="23"/>
      <c r="BB6072" s="23"/>
      <c r="BC6072" s="23"/>
      <c r="BD6072" s="23"/>
      <c r="BE6072" s="23"/>
      <c r="BF6072" s="23"/>
    </row>
    <row r="6073" spans="40:58">
      <c r="AN6073" s="23"/>
      <c r="AO6073" s="23"/>
      <c r="AP6073" s="23"/>
      <c r="AQ6073" s="23"/>
      <c r="AR6073" s="23"/>
      <c r="AS6073" s="23"/>
      <c r="AT6073" s="23"/>
      <c r="AU6073" s="23"/>
      <c r="AV6073" s="23"/>
      <c r="AW6073" s="23"/>
      <c r="AX6073" s="23"/>
      <c r="AY6073" s="23"/>
      <c r="AZ6073" s="23"/>
      <c r="BA6073" s="23"/>
      <c r="BB6073" s="23"/>
      <c r="BC6073" s="23"/>
      <c r="BD6073" s="23"/>
      <c r="BE6073" s="23"/>
      <c r="BF6073" s="23"/>
    </row>
    <row r="6074" spans="40:58">
      <c r="AN6074" s="23"/>
      <c r="AO6074" s="23"/>
      <c r="AP6074" s="23"/>
      <c r="AQ6074" s="23"/>
      <c r="AR6074" s="23"/>
      <c r="AS6074" s="23"/>
      <c r="AT6074" s="23"/>
      <c r="AU6074" s="23"/>
      <c r="AV6074" s="23"/>
      <c r="AW6074" s="23"/>
      <c r="AX6074" s="23"/>
      <c r="AY6074" s="23"/>
      <c r="AZ6074" s="23"/>
      <c r="BA6074" s="23"/>
      <c r="BB6074" s="23"/>
      <c r="BC6074" s="23"/>
      <c r="BD6074" s="23"/>
      <c r="BE6074" s="23"/>
      <c r="BF6074" s="23"/>
    </row>
    <row r="6075" spans="40:58">
      <c r="AN6075" s="23"/>
      <c r="AO6075" s="23"/>
      <c r="AP6075" s="23"/>
      <c r="AQ6075" s="23"/>
      <c r="AR6075" s="23"/>
      <c r="AS6075" s="23"/>
      <c r="AT6075" s="23"/>
      <c r="AU6075" s="23"/>
      <c r="AV6075" s="23"/>
      <c r="AW6075" s="23"/>
      <c r="AX6075" s="23"/>
      <c r="AY6075" s="23"/>
      <c r="AZ6075" s="23"/>
      <c r="BA6075" s="23"/>
      <c r="BB6075" s="23"/>
      <c r="BC6075" s="23"/>
      <c r="BD6075" s="23"/>
      <c r="BE6075" s="23"/>
      <c r="BF6075" s="23"/>
    </row>
    <row r="6076" spans="40:58">
      <c r="AN6076" s="23"/>
      <c r="AO6076" s="23"/>
      <c r="AP6076" s="23"/>
      <c r="AQ6076" s="23"/>
      <c r="AR6076" s="23"/>
      <c r="AS6076" s="23"/>
      <c r="AT6076" s="23"/>
      <c r="AU6076" s="23"/>
      <c r="AV6076" s="23"/>
      <c r="AW6076" s="23"/>
      <c r="AX6076" s="23"/>
      <c r="AY6076" s="23"/>
      <c r="AZ6076" s="23"/>
      <c r="BA6076" s="23"/>
      <c r="BB6076" s="23"/>
      <c r="BC6076" s="23"/>
      <c r="BD6076" s="23"/>
      <c r="BE6076" s="23"/>
      <c r="BF6076" s="23"/>
    </row>
    <row r="6077" spans="40:58">
      <c r="AN6077" s="23"/>
      <c r="AO6077" s="23"/>
      <c r="AP6077" s="23"/>
      <c r="AQ6077" s="23"/>
      <c r="AR6077" s="23"/>
      <c r="AS6077" s="23"/>
      <c r="AT6077" s="23"/>
      <c r="AU6077" s="23"/>
      <c r="AV6077" s="23"/>
      <c r="AW6077" s="23"/>
      <c r="AX6077" s="23"/>
      <c r="AY6077" s="23"/>
      <c r="AZ6077" s="23"/>
      <c r="BA6077" s="23"/>
      <c r="BB6077" s="23"/>
      <c r="BC6077" s="23"/>
      <c r="BD6077" s="23"/>
      <c r="BE6077" s="23"/>
      <c r="BF6077" s="23"/>
    </row>
    <row r="6078" spans="40:58">
      <c r="AN6078" s="23"/>
      <c r="AO6078" s="23"/>
      <c r="AP6078" s="23"/>
      <c r="AQ6078" s="23"/>
      <c r="AR6078" s="23"/>
      <c r="AS6078" s="23"/>
      <c r="AT6078" s="23"/>
      <c r="AU6078" s="23"/>
      <c r="AV6078" s="23"/>
      <c r="AW6078" s="23"/>
      <c r="AX6078" s="23"/>
      <c r="AY6078" s="23"/>
      <c r="AZ6078" s="23"/>
      <c r="BA6078" s="23"/>
      <c r="BB6078" s="23"/>
      <c r="BC6078" s="23"/>
      <c r="BD6078" s="23"/>
      <c r="BE6078" s="23"/>
      <c r="BF6078" s="23"/>
    </row>
    <row r="6079" spans="40:58">
      <c r="AN6079" s="23"/>
      <c r="AO6079" s="23"/>
      <c r="AP6079" s="23"/>
      <c r="AQ6079" s="23"/>
      <c r="AR6079" s="23"/>
      <c r="AS6079" s="23"/>
      <c r="AT6079" s="23"/>
      <c r="AU6079" s="23"/>
      <c r="AV6079" s="23"/>
      <c r="AW6079" s="23"/>
      <c r="AX6079" s="23"/>
      <c r="AY6079" s="23"/>
      <c r="AZ6079" s="23"/>
      <c r="BA6079" s="23"/>
      <c r="BB6079" s="23"/>
      <c r="BC6079" s="23"/>
      <c r="BD6079" s="23"/>
      <c r="BE6079" s="23"/>
      <c r="BF6079" s="23"/>
    </row>
    <row r="6080" spans="40:58">
      <c r="AN6080" s="23"/>
      <c r="AO6080" s="23"/>
      <c r="AP6080" s="23"/>
      <c r="AQ6080" s="23"/>
      <c r="AR6080" s="23"/>
      <c r="AS6080" s="23"/>
      <c r="AT6080" s="23"/>
      <c r="AU6080" s="23"/>
      <c r="AV6080" s="23"/>
      <c r="AW6080" s="23"/>
      <c r="AX6080" s="23"/>
      <c r="AY6080" s="23"/>
      <c r="AZ6080" s="23"/>
      <c r="BA6080" s="23"/>
      <c r="BB6080" s="23"/>
      <c r="BC6080" s="23"/>
      <c r="BD6080" s="23"/>
      <c r="BE6080" s="23"/>
      <c r="BF6080" s="23"/>
    </row>
    <row r="6081" spans="40:58">
      <c r="AN6081" s="23"/>
      <c r="AO6081" s="23"/>
      <c r="AP6081" s="23"/>
      <c r="AQ6081" s="23"/>
      <c r="AR6081" s="23"/>
      <c r="AS6081" s="23"/>
      <c r="AT6081" s="23"/>
      <c r="AU6081" s="23"/>
      <c r="AV6081" s="23"/>
      <c r="AW6081" s="23"/>
      <c r="AX6081" s="23"/>
      <c r="AY6081" s="23"/>
      <c r="AZ6081" s="23"/>
      <c r="BA6081" s="23"/>
      <c r="BB6081" s="23"/>
      <c r="BC6081" s="23"/>
      <c r="BD6081" s="23"/>
      <c r="BE6081" s="23"/>
      <c r="BF6081" s="23"/>
    </row>
    <row r="6082" spans="40:58">
      <c r="AN6082" s="23"/>
      <c r="AO6082" s="23"/>
      <c r="AP6082" s="23"/>
      <c r="AQ6082" s="23"/>
      <c r="AR6082" s="23"/>
      <c r="AS6082" s="23"/>
      <c r="AT6082" s="23"/>
      <c r="AU6082" s="23"/>
      <c r="AV6082" s="23"/>
      <c r="AW6082" s="23"/>
      <c r="AX6082" s="23"/>
      <c r="AY6082" s="23"/>
      <c r="AZ6082" s="23"/>
      <c r="BA6082" s="23"/>
      <c r="BB6082" s="23"/>
      <c r="BC6082" s="23"/>
      <c r="BD6082" s="23"/>
      <c r="BE6082" s="23"/>
      <c r="BF6082" s="23"/>
    </row>
    <row r="6083" spans="40:58">
      <c r="AN6083" s="23"/>
      <c r="AO6083" s="23"/>
      <c r="AP6083" s="23"/>
      <c r="AQ6083" s="23"/>
      <c r="AR6083" s="23"/>
      <c r="AS6083" s="23"/>
      <c r="AT6083" s="23"/>
      <c r="AU6083" s="23"/>
      <c r="AV6083" s="23"/>
      <c r="AW6083" s="23"/>
      <c r="AX6083" s="23"/>
      <c r="AY6083" s="23"/>
      <c r="AZ6083" s="23"/>
      <c r="BA6083" s="23"/>
      <c r="BB6083" s="23"/>
      <c r="BC6083" s="23"/>
      <c r="BD6083" s="23"/>
      <c r="BE6083" s="23"/>
      <c r="BF6083" s="23"/>
    </row>
    <row r="6084" spans="40:58">
      <c r="AN6084" s="23"/>
      <c r="AO6084" s="23"/>
      <c r="AP6084" s="23"/>
      <c r="AQ6084" s="23"/>
      <c r="AR6084" s="23"/>
      <c r="AS6084" s="23"/>
      <c r="AT6084" s="23"/>
      <c r="AU6084" s="23"/>
      <c r="AV6084" s="23"/>
      <c r="AW6084" s="23"/>
      <c r="AX6084" s="23"/>
      <c r="AY6084" s="23"/>
      <c r="AZ6084" s="23"/>
      <c r="BA6084" s="23"/>
      <c r="BB6084" s="23"/>
      <c r="BC6084" s="23"/>
      <c r="BD6084" s="23"/>
      <c r="BE6084" s="23"/>
      <c r="BF6084" s="23"/>
    </row>
    <row r="6085" spans="40:58">
      <c r="AN6085" s="23"/>
      <c r="AO6085" s="23"/>
      <c r="AP6085" s="23"/>
      <c r="AQ6085" s="23"/>
      <c r="AR6085" s="23"/>
      <c r="AS6085" s="23"/>
      <c r="AT6085" s="23"/>
      <c r="AU6085" s="23"/>
      <c r="AV6085" s="23"/>
      <c r="AW6085" s="23"/>
      <c r="AX6085" s="23"/>
      <c r="AY6085" s="23"/>
      <c r="AZ6085" s="23"/>
      <c r="BA6085" s="23"/>
      <c r="BB6085" s="23"/>
      <c r="BC6085" s="23"/>
      <c r="BD6085" s="23"/>
      <c r="BE6085" s="23"/>
      <c r="BF6085" s="23"/>
    </row>
    <row r="6086" spans="40:58">
      <c r="AN6086" s="23"/>
      <c r="AO6086" s="23"/>
      <c r="AP6086" s="23"/>
      <c r="AQ6086" s="23"/>
      <c r="AR6086" s="23"/>
      <c r="AS6086" s="23"/>
      <c r="AT6086" s="23"/>
      <c r="AU6086" s="23"/>
      <c r="AV6086" s="23"/>
      <c r="AW6086" s="23"/>
      <c r="AX6086" s="23"/>
      <c r="AY6086" s="23"/>
      <c r="AZ6086" s="23"/>
      <c r="BA6086" s="23"/>
      <c r="BB6086" s="23"/>
      <c r="BC6086" s="23"/>
      <c r="BD6086" s="23"/>
      <c r="BE6086" s="23"/>
      <c r="BF6086" s="23"/>
    </row>
    <row r="6087" spans="40:58">
      <c r="AN6087" s="23"/>
      <c r="AO6087" s="23"/>
      <c r="AP6087" s="23"/>
      <c r="AQ6087" s="23"/>
      <c r="AR6087" s="23"/>
      <c r="AS6087" s="23"/>
      <c r="AT6087" s="23"/>
      <c r="AU6087" s="23"/>
      <c r="AV6087" s="23"/>
      <c r="AW6087" s="23"/>
      <c r="AX6087" s="23"/>
      <c r="AY6087" s="23"/>
      <c r="AZ6087" s="23"/>
      <c r="BA6087" s="23"/>
      <c r="BB6087" s="23"/>
      <c r="BC6087" s="23"/>
      <c r="BD6087" s="23"/>
      <c r="BE6087" s="23"/>
      <c r="BF6087" s="23"/>
    </row>
    <row r="6088" spans="40:58">
      <c r="AN6088" s="23"/>
      <c r="AO6088" s="23"/>
      <c r="AP6088" s="23"/>
      <c r="AQ6088" s="23"/>
      <c r="AR6088" s="23"/>
      <c r="AS6088" s="23"/>
      <c r="AT6088" s="23"/>
      <c r="AU6088" s="23"/>
      <c r="AV6088" s="23"/>
      <c r="AW6088" s="23"/>
      <c r="AX6088" s="23"/>
      <c r="AY6088" s="23"/>
      <c r="AZ6088" s="23"/>
      <c r="BA6088" s="23"/>
      <c r="BB6088" s="23"/>
      <c r="BC6088" s="23"/>
      <c r="BD6088" s="23"/>
      <c r="BE6088" s="23"/>
      <c r="BF6088" s="23"/>
    </row>
    <row r="6089" spans="40:58">
      <c r="AN6089" s="23"/>
      <c r="AO6089" s="23"/>
      <c r="AP6089" s="23"/>
      <c r="AQ6089" s="23"/>
      <c r="AR6089" s="23"/>
      <c r="AS6089" s="23"/>
      <c r="AT6089" s="23"/>
      <c r="AU6089" s="23"/>
      <c r="AV6089" s="23"/>
      <c r="AW6089" s="23"/>
      <c r="AX6089" s="23"/>
      <c r="AY6089" s="23"/>
      <c r="AZ6089" s="23"/>
      <c r="BA6089" s="23"/>
      <c r="BB6089" s="23"/>
      <c r="BC6089" s="23"/>
      <c r="BD6089" s="23"/>
      <c r="BE6089" s="23"/>
      <c r="BF6089" s="23"/>
    </row>
    <row r="6090" spans="40:58">
      <c r="AN6090" s="23"/>
      <c r="AO6090" s="23"/>
      <c r="AP6090" s="23"/>
      <c r="AQ6090" s="23"/>
      <c r="AR6090" s="23"/>
      <c r="AS6090" s="23"/>
      <c r="AT6090" s="23"/>
      <c r="AU6090" s="23"/>
      <c r="AV6090" s="23"/>
      <c r="AW6090" s="23"/>
      <c r="AX6090" s="23"/>
      <c r="AY6090" s="23"/>
      <c r="AZ6090" s="23"/>
      <c r="BA6090" s="23"/>
      <c r="BB6090" s="23"/>
      <c r="BC6090" s="23"/>
      <c r="BD6090" s="23"/>
      <c r="BE6090" s="23"/>
      <c r="BF6090" s="23"/>
    </row>
    <row r="6091" spans="40:58">
      <c r="AN6091" s="23"/>
      <c r="AO6091" s="23"/>
      <c r="AP6091" s="23"/>
      <c r="AQ6091" s="23"/>
      <c r="AR6091" s="23"/>
      <c r="AS6091" s="23"/>
      <c r="AT6091" s="23"/>
      <c r="AU6091" s="23"/>
      <c r="AV6091" s="23"/>
      <c r="AW6091" s="23"/>
      <c r="AX6091" s="23"/>
      <c r="AY6091" s="23"/>
      <c r="AZ6091" s="23"/>
      <c r="BA6091" s="23"/>
      <c r="BB6091" s="23"/>
      <c r="BC6091" s="23"/>
      <c r="BD6091" s="23"/>
      <c r="BE6091" s="23"/>
      <c r="BF6091" s="23"/>
    </row>
    <row r="6092" spans="40:58">
      <c r="AN6092" s="23"/>
      <c r="AO6092" s="23"/>
      <c r="AP6092" s="23"/>
      <c r="AQ6092" s="23"/>
      <c r="AR6092" s="23"/>
      <c r="AS6092" s="23"/>
      <c r="AT6092" s="23"/>
      <c r="AU6092" s="23"/>
      <c r="AV6092" s="23"/>
      <c r="AW6092" s="23"/>
      <c r="AX6092" s="23"/>
      <c r="AY6092" s="23"/>
      <c r="AZ6092" s="23"/>
      <c r="BA6092" s="23"/>
      <c r="BB6092" s="23"/>
      <c r="BC6092" s="23"/>
      <c r="BD6092" s="23"/>
      <c r="BE6092" s="23"/>
      <c r="BF6092" s="23"/>
    </row>
    <row r="6093" spans="40:58">
      <c r="AN6093" s="23"/>
      <c r="AO6093" s="23"/>
      <c r="AP6093" s="23"/>
      <c r="AQ6093" s="23"/>
      <c r="AR6093" s="23"/>
      <c r="AS6093" s="23"/>
      <c r="AT6093" s="23"/>
      <c r="AU6093" s="23"/>
      <c r="AV6093" s="23"/>
      <c r="AW6093" s="23"/>
      <c r="AX6093" s="23"/>
      <c r="AY6093" s="23"/>
      <c r="AZ6093" s="23"/>
      <c r="BA6093" s="23"/>
      <c r="BB6093" s="23"/>
      <c r="BC6093" s="23"/>
      <c r="BD6093" s="23"/>
      <c r="BE6093" s="23"/>
      <c r="BF6093" s="23"/>
    </row>
    <row r="6094" spans="40:58">
      <c r="AN6094" s="23"/>
      <c r="AO6094" s="23"/>
      <c r="AP6094" s="23"/>
      <c r="AQ6094" s="23"/>
      <c r="AR6094" s="23"/>
      <c r="AS6094" s="23"/>
      <c r="AT6094" s="23"/>
      <c r="AU6094" s="23"/>
      <c r="AV6094" s="23"/>
      <c r="AW6094" s="23"/>
      <c r="AX6094" s="23"/>
      <c r="AY6094" s="23"/>
      <c r="AZ6094" s="23"/>
      <c r="BA6094" s="23"/>
      <c r="BB6094" s="23"/>
      <c r="BC6094" s="23"/>
      <c r="BD6094" s="23"/>
      <c r="BE6094" s="23"/>
      <c r="BF6094" s="23"/>
    </row>
    <row r="6095" spans="40:58">
      <c r="AN6095" s="23"/>
      <c r="AO6095" s="23"/>
      <c r="AP6095" s="23"/>
      <c r="AQ6095" s="23"/>
      <c r="AR6095" s="23"/>
      <c r="AS6095" s="23"/>
      <c r="AT6095" s="23"/>
      <c r="AU6095" s="23"/>
      <c r="AV6095" s="23"/>
      <c r="AW6095" s="23"/>
      <c r="AX6095" s="23"/>
      <c r="AY6095" s="23"/>
      <c r="AZ6095" s="23"/>
      <c r="BA6095" s="23"/>
      <c r="BB6095" s="23"/>
      <c r="BC6095" s="23"/>
      <c r="BD6095" s="23"/>
      <c r="BE6095" s="23"/>
      <c r="BF6095" s="23"/>
    </row>
    <row r="6096" spans="40:58">
      <c r="AN6096" s="23"/>
      <c r="AO6096" s="23"/>
      <c r="AP6096" s="23"/>
      <c r="AQ6096" s="23"/>
      <c r="AR6096" s="23"/>
      <c r="AS6096" s="23"/>
      <c r="AT6096" s="23"/>
      <c r="AU6096" s="23"/>
      <c r="AV6096" s="23"/>
      <c r="AW6096" s="23"/>
      <c r="AX6096" s="23"/>
      <c r="AY6096" s="23"/>
      <c r="AZ6096" s="23"/>
      <c r="BA6096" s="23"/>
      <c r="BB6096" s="23"/>
      <c r="BC6096" s="23"/>
      <c r="BD6096" s="23"/>
      <c r="BE6096" s="23"/>
      <c r="BF6096" s="23"/>
    </row>
    <row r="6097" spans="40:58">
      <c r="AN6097" s="23"/>
      <c r="AO6097" s="23"/>
      <c r="AP6097" s="23"/>
      <c r="AQ6097" s="23"/>
      <c r="AR6097" s="23"/>
      <c r="AS6097" s="23"/>
      <c r="AT6097" s="23"/>
      <c r="AU6097" s="23"/>
      <c r="AV6097" s="23"/>
      <c r="AW6097" s="23"/>
      <c r="AX6097" s="23"/>
      <c r="AY6097" s="23"/>
      <c r="AZ6097" s="23"/>
      <c r="BA6097" s="23"/>
      <c r="BB6097" s="23"/>
      <c r="BC6097" s="23"/>
      <c r="BD6097" s="23"/>
      <c r="BE6097" s="23"/>
      <c r="BF6097" s="23"/>
    </row>
    <row r="6098" spans="40:58">
      <c r="AN6098" s="23"/>
      <c r="AO6098" s="23"/>
      <c r="AP6098" s="23"/>
      <c r="AQ6098" s="23"/>
      <c r="AR6098" s="23"/>
      <c r="AS6098" s="23"/>
      <c r="AT6098" s="23"/>
      <c r="AU6098" s="23"/>
      <c r="AV6098" s="23"/>
      <c r="AW6098" s="23"/>
      <c r="AX6098" s="23"/>
      <c r="AY6098" s="23"/>
      <c r="AZ6098" s="23"/>
      <c r="BA6098" s="23"/>
      <c r="BB6098" s="23"/>
      <c r="BC6098" s="23"/>
      <c r="BD6098" s="23"/>
      <c r="BE6098" s="23"/>
      <c r="BF6098" s="23"/>
    </row>
    <row r="6099" spans="40:58">
      <c r="AN6099" s="23"/>
      <c r="AO6099" s="23"/>
      <c r="AP6099" s="23"/>
      <c r="AQ6099" s="23"/>
      <c r="AR6099" s="23"/>
      <c r="AS6099" s="23"/>
      <c r="AT6099" s="23"/>
      <c r="AU6099" s="23"/>
      <c r="AV6099" s="23"/>
      <c r="AW6099" s="23"/>
      <c r="AX6099" s="23"/>
      <c r="AY6099" s="23"/>
      <c r="AZ6099" s="23"/>
      <c r="BA6099" s="23"/>
      <c r="BB6099" s="23"/>
      <c r="BC6099" s="23"/>
      <c r="BD6099" s="23"/>
      <c r="BE6099" s="23"/>
      <c r="BF6099" s="23"/>
    </row>
    <row r="6100" spans="40:58">
      <c r="AN6100" s="23"/>
      <c r="AO6100" s="23"/>
      <c r="AP6100" s="23"/>
      <c r="AQ6100" s="23"/>
      <c r="AR6100" s="23"/>
      <c r="AS6100" s="23"/>
      <c r="AT6100" s="23"/>
      <c r="AU6100" s="23"/>
      <c r="AV6100" s="23"/>
      <c r="AW6100" s="23"/>
      <c r="AX6100" s="23"/>
      <c r="AY6100" s="23"/>
      <c r="AZ6100" s="23"/>
      <c r="BA6100" s="23"/>
      <c r="BB6100" s="23"/>
      <c r="BC6100" s="23"/>
      <c r="BD6100" s="23"/>
      <c r="BE6100" s="23"/>
      <c r="BF6100" s="23"/>
    </row>
    <row r="6101" spans="40:58">
      <c r="AN6101" s="23"/>
      <c r="AO6101" s="23"/>
      <c r="AP6101" s="23"/>
      <c r="AQ6101" s="23"/>
      <c r="AR6101" s="23"/>
      <c r="AS6101" s="23"/>
      <c r="AT6101" s="23"/>
      <c r="AU6101" s="23"/>
      <c r="AV6101" s="23"/>
      <c r="AW6101" s="23"/>
      <c r="AX6101" s="23"/>
      <c r="AY6101" s="23"/>
      <c r="AZ6101" s="23"/>
      <c r="BA6101" s="23"/>
      <c r="BB6101" s="23"/>
      <c r="BC6101" s="23"/>
      <c r="BD6101" s="23"/>
      <c r="BE6101" s="23"/>
      <c r="BF6101" s="23"/>
    </row>
    <row r="6102" spans="40:58">
      <c r="AN6102" s="23"/>
      <c r="AO6102" s="23"/>
      <c r="AP6102" s="23"/>
      <c r="AQ6102" s="23"/>
      <c r="AR6102" s="23"/>
      <c r="AS6102" s="23"/>
      <c r="AT6102" s="23"/>
      <c r="AU6102" s="23"/>
      <c r="AV6102" s="23"/>
      <c r="AW6102" s="23"/>
      <c r="AX6102" s="23"/>
      <c r="AY6102" s="23"/>
      <c r="AZ6102" s="23"/>
      <c r="BA6102" s="23"/>
      <c r="BB6102" s="23"/>
      <c r="BC6102" s="23"/>
      <c r="BD6102" s="23"/>
      <c r="BE6102" s="23"/>
      <c r="BF6102" s="23"/>
    </row>
    <row r="6103" spans="40:58">
      <c r="AN6103" s="23"/>
      <c r="AO6103" s="23"/>
      <c r="AP6103" s="23"/>
      <c r="AQ6103" s="23"/>
      <c r="AR6103" s="23"/>
      <c r="AS6103" s="23"/>
      <c r="AT6103" s="23"/>
      <c r="AU6103" s="23"/>
      <c r="AV6103" s="23"/>
      <c r="AW6103" s="23"/>
      <c r="AX6103" s="23"/>
      <c r="AY6103" s="23"/>
      <c r="AZ6103" s="23"/>
      <c r="BA6103" s="23"/>
      <c r="BB6103" s="23"/>
      <c r="BC6103" s="23"/>
      <c r="BD6103" s="23"/>
      <c r="BE6103" s="23"/>
      <c r="BF6103" s="23"/>
    </row>
    <row r="6104" spans="40:58">
      <c r="AN6104" s="23"/>
      <c r="AO6104" s="23"/>
      <c r="AP6104" s="23"/>
      <c r="AQ6104" s="23"/>
      <c r="AR6104" s="23"/>
      <c r="AS6104" s="23"/>
      <c r="AT6104" s="23"/>
      <c r="AU6104" s="23"/>
      <c r="AV6104" s="23"/>
      <c r="AW6104" s="23"/>
      <c r="AX6104" s="23"/>
      <c r="AY6104" s="23"/>
      <c r="AZ6104" s="23"/>
      <c r="BA6104" s="23"/>
      <c r="BB6104" s="23"/>
      <c r="BC6104" s="23"/>
      <c r="BD6104" s="23"/>
      <c r="BE6104" s="23"/>
      <c r="BF6104" s="23"/>
    </row>
    <row r="6105" spans="40:58">
      <c r="AN6105" s="23"/>
      <c r="AO6105" s="23"/>
      <c r="AP6105" s="23"/>
      <c r="AQ6105" s="23"/>
      <c r="AR6105" s="23"/>
      <c r="AS6105" s="23"/>
      <c r="AT6105" s="23"/>
      <c r="AU6105" s="23"/>
      <c r="AV6105" s="23"/>
      <c r="AW6105" s="23"/>
      <c r="AX6105" s="23"/>
      <c r="AY6105" s="23"/>
      <c r="AZ6105" s="23"/>
      <c r="BA6105" s="23"/>
      <c r="BB6105" s="23"/>
      <c r="BC6105" s="23"/>
      <c r="BD6105" s="23"/>
      <c r="BE6105" s="23"/>
      <c r="BF6105" s="23"/>
    </row>
    <row r="6106" spans="40:58">
      <c r="AN6106" s="23"/>
      <c r="AO6106" s="23"/>
      <c r="AP6106" s="23"/>
      <c r="AQ6106" s="23"/>
      <c r="AR6106" s="23"/>
      <c r="AS6106" s="23"/>
      <c r="AT6106" s="23"/>
      <c r="AU6106" s="23"/>
      <c r="AV6106" s="23"/>
      <c r="AW6106" s="23"/>
      <c r="AX6106" s="23"/>
      <c r="AY6106" s="23"/>
      <c r="AZ6106" s="23"/>
      <c r="BA6106" s="23"/>
      <c r="BB6106" s="23"/>
      <c r="BC6106" s="23"/>
      <c r="BD6106" s="23"/>
      <c r="BE6106" s="23"/>
      <c r="BF6106" s="23"/>
    </row>
    <row r="6107" spans="40:58">
      <c r="AN6107" s="23"/>
      <c r="AO6107" s="23"/>
      <c r="AP6107" s="23"/>
      <c r="AQ6107" s="23"/>
      <c r="AR6107" s="23"/>
      <c r="AS6107" s="23"/>
      <c r="AT6107" s="23"/>
      <c r="AU6107" s="23"/>
      <c r="AV6107" s="23"/>
      <c r="AW6107" s="23"/>
      <c r="AX6107" s="23"/>
      <c r="AY6107" s="23"/>
      <c r="AZ6107" s="23"/>
      <c r="BA6107" s="23"/>
      <c r="BB6107" s="23"/>
      <c r="BC6107" s="23"/>
      <c r="BD6107" s="23"/>
      <c r="BE6107" s="23"/>
      <c r="BF6107" s="23"/>
    </row>
    <row r="6108" spans="40:58">
      <c r="AN6108" s="23"/>
      <c r="AO6108" s="23"/>
      <c r="AP6108" s="23"/>
      <c r="AQ6108" s="23"/>
      <c r="AR6108" s="23"/>
      <c r="AS6108" s="23"/>
      <c r="AT6108" s="23"/>
      <c r="AU6108" s="23"/>
      <c r="AV6108" s="23"/>
      <c r="AW6108" s="23"/>
      <c r="AX6108" s="23"/>
      <c r="AY6108" s="23"/>
      <c r="AZ6108" s="23"/>
      <c r="BA6108" s="23"/>
      <c r="BB6108" s="23"/>
      <c r="BC6108" s="23"/>
      <c r="BD6108" s="23"/>
      <c r="BE6108" s="23"/>
      <c r="BF6108" s="23"/>
    </row>
    <row r="6109" spans="40:58">
      <c r="AN6109" s="23"/>
      <c r="AO6109" s="23"/>
      <c r="AP6109" s="23"/>
      <c r="AQ6109" s="23"/>
      <c r="AR6109" s="23"/>
      <c r="AS6109" s="23"/>
      <c r="AT6109" s="23"/>
      <c r="AU6109" s="23"/>
      <c r="AV6109" s="23"/>
      <c r="AW6109" s="23"/>
      <c r="AX6109" s="23"/>
      <c r="AY6109" s="23"/>
      <c r="AZ6109" s="23"/>
      <c r="BA6109" s="23"/>
      <c r="BB6109" s="23"/>
      <c r="BC6109" s="23"/>
      <c r="BD6109" s="23"/>
      <c r="BE6109" s="23"/>
      <c r="BF6109" s="23"/>
    </row>
    <row r="6110" spans="40:58">
      <c r="AN6110" s="23"/>
      <c r="AO6110" s="23"/>
      <c r="AP6110" s="23"/>
      <c r="AQ6110" s="23"/>
      <c r="AR6110" s="23"/>
      <c r="AS6110" s="23"/>
      <c r="AT6110" s="23"/>
      <c r="AU6110" s="23"/>
      <c r="AV6110" s="23"/>
      <c r="AW6110" s="23"/>
      <c r="AX6110" s="23"/>
      <c r="AY6110" s="23"/>
      <c r="AZ6110" s="23"/>
      <c r="BA6110" s="23"/>
      <c r="BB6110" s="23"/>
      <c r="BC6110" s="23"/>
      <c r="BD6110" s="23"/>
      <c r="BE6110" s="23"/>
      <c r="BF6110" s="23"/>
    </row>
    <row r="6111" spans="40:58">
      <c r="AN6111" s="23"/>
      <c r="AO6111" s="23"/>
      <c r="AP6111" s="23"/>
      <c r="AQ6111" s="23"/>
      <c r="AR6111" s="23"/>
      <c r="AS6111" s="23"/>
      <c r="AT6111" s="23"/>
      <c r="AU6111" s="23"/>
      <c r="AV6111" s="23"/>
      <c r="AW6111" s="23"/>
      <c r="AX6111" s="23"/>
      <c r="AY6111" s="23"/>
      <c r="AZ6111" s="23"/>
      <c r="BA6111" s="23"/>
      <c r="BB6111" s="23"/>
      <c r="BC6111" s="23"/>
      <c r="BD6111" s="23"/>
      <c r="BE6111" s="23"/>
      <c r="BF6111" s="23"/>
    </row>
    <row r="6112" spans="40:58">
      <c r="AN6112" s="23"/>
      <c r="AO6112" s="23"/>
      <c r="AP6112" s="23"/>
      <c r="AQ6112" s="23"/>
      <c r="AR6112" s="23"/>
      <c r="AS6112" s="23"/>
      <c r="AT6112" s="23"/>
      <c r="AU6112" s="23"/>
      <c r="AV6112" s="23"/>
      <c r="AW6112" s="23"/>
      <c r="AX6112" s="23"/>
      <c r="AY6112" s="23"/>
      <c r="AZ6112" s="23"/>
      <c r="BA6112" s="23"/>
      <c r="BB6112" s="23"/>
      <c r="BC6112" s="23"/>
      <c r="BD6112" s="23"/>
      <c r="BE6112" s="23"/>
      <c r="BF6112" s="23"/>
    </row>
    <row r="6113" spans="40:58">
      <c r="AN6113" s="23"/>
      <c r="AO6113" s="23"/>
      <c r="AP6113" s="23"/>
      <c r="AQ6113" s="23"/>
      <c r="AR6113" s="23"/>
      <c r="AS6113" s="23"/>
      <c r="AT6113" s="23"/>
      <c r="AU6113" s="23"/>
      <c r="AV6113" s="23"/>
      <c r="AW6113" s="23"/>
      <c r="AX6113" s="23"/>
      <c r="AY6113" s="23"/>
      <c r="AZ6113" s="23"/>
      <c r="BA6113" s="23"/>
      <c r="BB6113" s="23"/>
      <c r="BC6113" s="23"/>
      <c r="BD6113" s="23"/>
      <c r="BE6113" s="23"/>
      <c r="BF6113" s="23"/>
    </row>
    <row r="6114" spans="40:58">
      <c r="AN6114" s="23"/>
      <c r="AO6114" s="23"/>
      <c r="AP6114" s="23"/>
      <c r="AQ6114" s="23"/>
      <c r="AR6114" s="23"/>
      <c r="AS6114" s="23"/>
      <c r="AT6114" s="23"/>
      <c r="AU6114" s="23"/>
      <c r="AV6114" s="23"/>
      <c r="AW6114" s="23"/>
      <c r="AX6114" s="23"/>
      <c r="AY6114" s="23"/>
      <c r="AZ6114" s="23"/>
      <c r="BA6114" s="23"/>
      <c r="BB6114" s="23"/>
      <c r="BC6114" s="23"/>
      <c r="BD6114" s="23"/>
      <c r="BE6114" s="23"/>
      <c r="BF6114" s="23"/>
    </row>
    <row r="6115" spans="40:58">
      <c r="AN6115" s="23"/>
      <c r="AO6115" s="23"/>
      <c r="AP6115" s="23"/>
      <c r="AQ6115" s="23"/>
      <c r="AR6115" s="23"/>
      <c r="AS6115" s="23"/>
      <c r="AT6115" s="23"/>
      <c r="AU6115" s="23"/>
      <c r="AV6115" s="23"/>
      <c r="AW6115" s="23"/>
      <c r="AX6115" s="23"/>
      <c r="AY6115" s="23"/>
      <c r="AZ6115" s="23"/>
      <c r="BA6115" s="23"/>
      <c r="BB6115" s="23"/>
      <c r="BC6115" s="23"/>
      <c r="BD6115" s="23"/>
      <c r="BE6115" s="23"/>
      <c r="BF6115" s="23"/>
    </row>
    <row r="6116" spans="40:58">
      <c r="AN6116" s="23"/>
      <c r="AO6116" s="23"/>
      <c r="AP6116" s="23"/>
      <c r="AQ6116" s="23"/>
      <c r="AR6116" s="23"/>
      <c r="AS6116" s="23"/>
      <c r="AT6116" s="23"/>
      <c r="AU6116" s="23"/>
      <c r="AV6116" s="23"/>
      <c r="AW6116" s="23"/>
      <c r="AX6116" s="23"/>
      <c r="AY6116" s="23"/>
      <c r="AZ6116" s="23"/>
      <c r="BA6116" s="23"/>
      <c r="BB6116" s="23"/>
      <c r="BC6116" s="23"/>
      <c r="BD6116" s="23"/>
      <c r="BE6116" s="23"/>
      <c r="BF6116" s="23"/>
    </row>
    <row r="6117" spans="40:58">
      <c r="AN6117" s="23"/>
      <c r="AO6117" s="23"/>
      <c r="AP6117" s="23"/>
      <c r="AQ6117" s="23"/>
      <c r="AR6117" s="23"/>
      <c r="AS6117" s="23"/>
      <c r="AT6117" s="23"/>
      <c r="AU6117" s="23"/>
      <c r="AV6117" s="23"/>
      <c r="AW6117" s="23"/>
      <c r="AX6117" s="23"/>
      <c r="AY6117" s="23"/>
      <c r="AZ6117" s="23"/>
      <c r="BA6117" s="23"/>
      <c r="BB6117" s="23"/>
      <c r="BC6117" s="23"/>
      <c r="BD6117" s="23"/>
      <c r="BE6117" s="23"/>
      <c r="BF6117" s="23"/>
    </row>
    <row r="6118" spans="40:58">
      <c r="AN6118" s="23"/>
      <c r="AO6118" s="23"/>
      <c r="AP6118" s="23"/>
      <c r="AQ6118" s="23"/>
      <c r="AR6118" s="23"/>
      <c r="AS6118" s="23"/>
      <c r="AT6118" s="23"/>
      <c r="AU6118" s="23"/>
      <c r="AV6118" s="23"/>
      <c r="AW6118" s="23"/>
      <c r="AX6118" s="23"/>
      <c r="AY6118" s="23"/>
      <c r="AZ6118" s="23"/>
      <c r="BA6118" s="23"/>
      <c r="BB6118" s="23"/>
      <c r="BC6118" s="23"/>
      <c r="BD6118" s="23"/>
      <c r="BE6118" s="23"/>
      <c r="BF6118" s="23"/>
    </row>
    <row r="6119" spans="40:58">
      <c r="AN6119" s="23"/>
      <c r="AO6119" s="23"/>
      <c r="AP6119" s="23"/>
      <c r="AQ6119" s="23"/>
      <c r="AR6119" s="23"/>
      <c r="AS6119" s="23"/>
      <c r="AT6119" s="23"/>
      <c r="AU6119" s="23"/>
      <c r="AV6119" s="23"/>
      <c r="AW6119" s="23"/>
      <c r="AX6119" s="23"/>
      <c r="AY6119" s="23"/>
      <c r="AZ6119" s="23"/>
      <c r="BA6119" s="23"/>
      <c r="BB6119" s="23"/>
      <c r="BC6119" s="23"/>
      <c r="BD6119" s="23"/>
      <c r="BE6119" s="23"/>
      <c r="BF6119" s="23"/>
    </row>
    <row r="6120" spans="40:58">
      <c r="AN6120" s="23"/>
      <c r="AO6120" s="23"/>
      <c r="AP6120" s="23"/>
      <c r="AQ6120" s="23"/>
      <c r="AR6120" s="23"/>
      <c r="AS6120" s="23"/>
      <c r="AT6120" s="23"/>
      <c r="AU6120" s="23"/>
      <c r="AV6120" s="23"/>
      <c r="AW6120" s="23"/>
      <c r="AX6120" s="23"/>
      <c r="AY6120" s="23"/>
      <c r="AZ6120" s="23"/>
      <c r="BA6120" s="23"/>
      <c r="BB6120" s="23"/>
      <c r="BC6120" s="23"/>
      <c r="BD6120" s="23"/>
      <c r="BE6120" s="23"/>
      <c r="BF6120" s="23"/>
    </row>
    <row r="6121" spans="40:58">
      <c r="AN6121" s="23"/>
      <c r="AO6121" s="23"/>
      <c r="AP6121" s="23"/>
      <c r="AQ6121" s="23"/>
      <c r="AR6121" s="23"/>
      <c r="AS6121" s="23"/>
      <c r="AT6121" s="23"/>
      <c r="AU6121" s="23"/>
      <c r="AV6121" s="23"/>
      <c r="AW6121" s="23"/>
      <c r="AX6121" s="23"/>
      <c r="AY6121" s="23"/>
      <c r="AZ6121" s="23"/>
      <c r="BA6121" s="23"/>
      <c r="BB6121" s="23"/>
      <c r="BC6121" s="23"/>
      <c r="BD6121" s="23"/>
      <c r="BE6121" s="23"/>
      <c r="BF6121" s="23"/>
    </row>
    <row r="6122" spans="40:58">
      <c r="AN6122" s="23"/>
      <c r="AO6122" s="23"/>
      <c r="AP6122" s="23"/>
      <c r="AQ6122" s="23"/>
      <c r="AR6122" s="23"/>
      <c r="AS6122" s="23"/>
      <c r="AT6122" s="23"/>
      <c r="AU6122" s="23"/>
      <c r="AV6122" s="23"/>
      <c r="AW6122" s="23"/>
      <c r="AX6122" s="23"/>
      <c r="AY6122" s="23"/>
      <c r="AZ6122" s="23"/>
      <c r="BA6122" s="23"/>
      <c r="BB6122" s="23"/>
      <c r="BC6122" s="23"/>
      <c r="BD6122" s="23"/>
      <c r="BE6122" s="23"/>
      <c r="BF6122" s="23"/>
    </row>
    <row r="6123" spans="40:58">
      <c r="AN6123" s="23"/>
      <c r="AO6123" s="23"/>
      <c r="AP6123" s="23"/>
      <c r="AQ6123" s="23"/>
      <c r="AR6123" s="23"/>
      <c r="AS6123" s="23"/>
      <c r="AT6123" s="23"/>
      <c r="AU6123" s="23"/>
      <c r="AV6123" s="23"/>
      <c r="AW6123" s="23"/>
      <c r="AX6123" s="23"/>
      <c r="AY6123" s="23"/>
      <c r="AZ6123" s="23"/>
      <c r="BA6123" s="23"/>
      <c r="BB6123" s="23"/>
      <c r="BC6123" s="23"/>
      <c r="BD6123" s="23"/>
      <c r="BE6123" s="23"/>
      <c r="BF6123" s="23"/>
    </row>
    <row r="6124" spans="40:58">
      <c r="AN6124" s="23"/>
      <c r="AO6124" s="23"/>
      <c r="AP6124" s="23"/>
      <c r="AQ6124" s="23"/>
      <c r="AR6124" s="23"/>
      <c r="AS6124" s="23"/>
      <c r="AT6124" s="23"/>
      <c r="AU6124" s="23"/>
      <c r="AV6124" s="23"/>
      <c r="AW6124" s="23"/>
      <c r="AX6124" s="23"/>
      <c r="AY6124" s="23"/>
      <c r="AZ6124" s="23"/>
      <c r="BA6124" s="23"/>
      <c r="BB6124" s="23"/>
      <c r="BC6124" s="23"/>
      <c r="BD6124" s="23"/>
      <c r="BE6124" s="23"/>
      <c r="BF6124" s="23"/>
    </row>
    <row r="6125" spans="40:58">
      <c r="AN6125" s="23"/>
      <c r="AO6125" s="23"/>
      <c r="AP6125" s="23"/>
      <c r="AQ6125" s="23"/>
      <c r="AR6125" s="23"/>
      <c r="AS6125" s="23"/>
      <c r="AT6125" s="23"/>
      <c r="AU6125" s="23"/>
      <c r="AV6125" s="23"/>
      <c r="AW6125" s="23"/>
      <c r="AX6125" s="23"/>
      <c r="AY6125" s="23"/>
      <c r="AZ6125" s="23"/>
      <c r="BA6125" s="23"/>
      <c r="BB6125" s="23"/>
      <c r="BC6125" s="23"/>
      <c r="BD6125" s="23"/>
      <c r="BE6125" s="23"/>
      <c r="BF6125" s="23"/>
    </row>
    <row r="6126" spans="40:58">
      <c r="AN6126" s="23"/>
      <c r="AO6126" s="23"/>
      <c r="AP6126" s="23"/>
      <c r="AQ6126" s="23"/>
      <c r="AR6126" s="23"/>
      <c r="AS6126" s="23"/>
      <c r="AT6126" s="23"/>
      <c r="AU6126" s="23"/>
      <c r="AV6126" s="23"/>
      <c r="AW6126" s="23"/>
      <c r="AX6126" s="23"/>
      <c r="AY6126" s="23"/>
      <c r="AZ6126" s="23"/>
      <c r="BA6126" s="23"/>
      <c r="BB6126" s="23"/>
      <c r="BC6126" s="23"/>
      <c r="BD6126" s="23"/>
      <c r="BE6126" s="23"/>
      <c r="BF6126" s="23"/>
    </row>
    <row r="6127" spans="40:58">
      <c r="AN6127" s="23"/>
      <c r="AO6127" s="23"/>
      <c r="AP6127" s="23"/>
      <c r="AQ6127" s="23"/>
      <c r="AR6127" s="23"/>
      <c r="AS6127" s="23"/>
      <c r="AT6127" s="23"/>
      <c r="AU6127" s="23"/>
      <c r="AV6127" s="23"/>
      <c r="AW6127" s="23"/>
      <c r="AX6127" s="23"/>
      <c r="AY6127" s="23"/>
      <c r="AZ6127" s="23"/>
      <c r="BA6127" s="23"/>
      <c r="BB6127" s="23"/>
      <c r="BC6127" s="23"/>
      <c r="BD6127" s="23"/>
      <c r="BE6127" s="23"/>
      <c r="BF6127" s="23"/>
    </row>
    <row r="6128" spans="40:58">
      <c r="AN6128" s="23"/>
      <c r="AO6128" s="23"/>
      <c r="AP6128" s="23"/>
      <c r="AQ6128" s="23"/>
      <c r="AR6128" s="23"/>
      <c r="AS6128" s="23"/>
      <c r="AT6128" s="23"/>
      <c r="AU6128" s="23"/>
      <c r="AV6128" s="23"/>
      <c r="AW6128" s="23"/>
      <c r="AX6128" s="23"/>
      <c r="AY6128" s="23"/>
      <c r="AZ6128" s="23"/>
      <c r="BA6128" s="23"/>
      <c r="BB6128" s="23"/>
      <c r="BC6128" s="23"/>
      <c r="BD6128" s="23"/>
      <c r="BE6128" s="23"/>
      <c r="BF6128" s="23"/>
    </row>
    <row r="6129" spans="40:58">
      <c r="AN6129" s="23"/>
      <c r="AO6129" s="23"/>
      <c r="AP6129" s="23"/>
      <c r="AQ6129" s="23"/>
      <c r="AR6129" s="23"/>
      <c r="AS6129" s="23"/>
      <c r="AT6129" s="23"/>
      <c r="AU6129" s="23"/>
      <c r="AV6129" s="23"/>
      <c r="AW6129" s="23"/>
      <c r="AX6129" s="23"/>
      <c r="AY6129" s="23"/>
      <c r="AZ6129" s="23"/>
      <c r="BA6129" s="23"/>
      <c r="BB6129" s="23"/>
      <c r="BC6129" s="23"/>
      <c r="BD6129" s="23"/>
      <c r="BE6129" s="23"/>
      <c r="BF6129" s="23"/>
    </row>
    <row r="6130" spans="40:58">
      <c r="AN6130" s="23"/>
      <c r="AO6130" s="23"/>
      <c r="AP6130" s="23"/>
      <c r="AQ6130" s="23"/>
      <c r="AR6130" s="23"/>
      <c r="AS6130" s="23"/>
      <c r="AT6130" s="23"/>
      <c r="AU6130" s="23"/>
      <c r="AV6130" s="23"/>
      <c r="AW6130" s="23"/>
      <c r="AX6130" s="23"/>
      <c r="AY6130" s="23"/>
      <c r="AZ6130" s="23"/>
      <c r="BA6130" s="23"/>
      <c r="BB6130" s="23"/>
      <c r="BC6130" s="23"/>
      <c r="BD6130" s="23"/>
      <c r="BE6130" s="23"/>
      <c r="BF6130" s="23"/>
    </row>
    <row r="6131" spans="40:58">
      <c r="AN6131" s="23"/>
      <c r="AO6131" s="23"/>
      <c r="AP6131" s="23"/>
      <c r="AQ6131" s="23"/>
      <c r="AR6131" s="23"/>
      <c r="AS6131" s="23"/>
      <c r="AT6131" s="23"/>
      <c r="AU6131" s="23"/>
      <c r="AV6131" s="23"/>
      <c r="AW6131" s="23"/>
      <c r="AX6131" s="23"/>
      <c r="AY6131" s="23"/>
      <c r="AZ6131" s="23"/>
      <c r="BA6131" s="23"/>
      <c r="BB6131" s="23"/>
      <c r="BC6131" s="23"/>
      <c r="BD6131" s="23"/>
      <c r="BE6131" s="23"/>
      <c r="BF6131" s="23"/>
    </row>
    <row r="6132" spans="40:58">
      <c r="AN6132" s="23"/>
      <c r="AO6132" s="23"/>
      <c r="AP6132" s="23"/>
      <c r="AQ6132" s="23"/>
      <c r="AR6132" s="23"/>
      <c r="AS6132" s="23"/>
      <c r="AT6132" s="23"/>
      <c r="AU6132" s="23"/>
      <c r="AV6132" s="23"/>
      <c r="AW6132" s="23"/>
      <c r="AX6132" s="23"/>
      <c r="AY6132" s="23"/>
      <c r="AZ6132" s="23"/>
      <c r="BA6132" s="23"/>
      <c r="BB6132" s="23"/>
      <c r="BC6132" s="23"/>
      <c r="BD6132" s="23"/>
      <c r="BE6132" s="23"/>
      <c r="BF6132" s="23"/>
    </row>
    <row r="6133" spans="40:58">
      <c r="AN6133" s="23"/>
      <c r="AO6133" s="23"/>
      <c r="AP6133" s="23"/>
      <c r="AQ6133" s="23"/>
      <c r="AR6133" s="23"/>
      <c r="AS6133" s="23"/>
      <c r="AT6133" s="23"/>
      <c r="AU6133" s="23"/>
      <c r="AV6133" s="23"/>
      <c r="AW6133" s="23"/>
      <c r="AX6133" s="23"/>
      <c r="AY6133" s="23"/>
      <c r="AZ6133" s="23"/>
      <c r="BA6133" s="23"/>
      <c r="BB6133" s="23"/>
      <c r="BC6133" s="23"/>
      <c r="BD6133" s="23"/>
      <c r="BE6133" s="23"/>
      <c r="BF6133" s="23"/>
    </row>
    <row r="6134" spans="40:58">
      <c r="AN6134" s="23"/>
      <c r="AO6134" s="23"/>
      <c r="AP6134" s="23"/>
      <c r="AQ6134" s="23"/>
      <c r="AR6134" s="23"/>
      <c r="AS6134" s="23"/>
      <c r="AT6134" s="23"/>
      <c r="AU6134" s="23"/>
      <c r="AV6134" s="23"/>
      <c r="AW6134" s="23"/>
      <c r="AX6134" s="23"/>
      <c r="AY6134" s="23"/>
      <c r="AZ6134" s="23"/>
      <c r="BA6134" s="23"/>
      <c r="BB6134" s="23"/>
      <c r="BC6134" s="23"/>
      <c r="BD6134" s="23"/>
      <c r="BE6134" s="23"/>
      <c r="BF6134" s="23"/>
    </row>
    <row r="6135" spans="40:58">
      <c r="AN6135" s="23"/>
      <c r="AO6135" s="23"/>
      <c r="AP6135" s="23"/>
      <c r="AQ6135" s="23"/>
      <c r="AR6135" s="23"/>
      <c r="AS6135" s="23"/>
      <c r="AT6135" s="23"/>
      <c r="AU6135" s="23"/>
      <c r="AV6135" s="23"/>
      <c r="AW6135" s="23"/>
      <c r="AX6135" s="23"/>
      <c r="AY6135" s="23"/>
      <c r="AZ6135" s="23"/>
      <c r="BA6135" s="23"/>
      <c r="BB6135" s="23"/>
      <c r="BC6135" s="23"/>
      <c r="BD6135" s="23"/>
      <c r="BE6135" s="23"/>
      <c r="BF6135" s="23"/>
    </row>
    <row r="6136" spans="40:58">
      <c r="AN6136" s="23"/>
      <c r="AO6136" s="23"/>
      <c r="AP6136" s="23"/>
      <c r="AQ6136" s="23"/>
      <c r="AR6136" s="23"/>
      <c r="AS6136" s="23"/>
      <c r="AT6136" s="23"/>
      <c r="AU6136" s="23"/>
      <c r="AV6136" s="23"/>
      <c r="AW6136" s="23"/>
      <c r="AX6136" s="23"/>
      <c r="AY6136" s="23"/>
      <c r="AZ6136" s="23"/>
      <c r="BA6136" s="23"/>
      <c r="BB6136" s="23"/>
      <c r="BC6136" s="23"/>
      <c r="BD6136" s="23"/>
      <c r="BE6136" s="23"/>
      <c r="BF6136" s="23"/>
    </row>
    <row r="6137" spans="40:58">
      <c r="AN6137" s="23"/>
      <c r="AO6137" s="23"/>
      <c r="AP6137" s="23"/>
      <c r="AQ6137" s="23"/>
      <c r="AR6137" s="23"/>
      <c r="AS6137" s="23"/>
      <c r="AT6137" s="23"/>
      <c r="AU6137" s="23"/>
      <c r="AV6137" s="23"/>
      <c r="AW6137" s="23"/>
      <c r="AX6137" s="23"/>
      <c r="AY6137" s="23"/>
      <c r="AZ6137" s="23"/>
      <c r="BA6137" s="23"/>
      <c r="BB6137" s="23"/>
      <c r="BC6137" s="23"/>
      <c r="BD6137" s="23"/>
      <c r="BE6137" s="23"/>
      <c r="BF6137" s="23"/>
    </row>
    <row r="6138" spans="40:58">
      <c r="AN6138" s="23"/>
      <c r="AO6138" s="23"/>
      <c r="AP6138" s="23"/>
      <c r="AQ6138" s="23"/>
      <c r="AR6138" s="23"/>
      <c r="AS6138" s="23"/>
      <c r="AT6138" s="23"/>
      <c r="AU6138" s="23"/>
      <c r="AV6138" s="23"/>
      <c r="AW6138" s="23"/>
      <c r="AX6138" s="23"/>
      <c r="AY6138" s="23"/>
      <c r="AZ6138" s="23"/>
      <c r="BA6138" s="23"/>
      <c r="BB6138" s="23"/>
      <c r="BC6138" s="23"/>
      <c r="BD6138" s="23"/>
      <c r="BE6138" s="23"/>
      <c r="BF6138" s="23"/>
    </row>
    <row r="6139" spans="40:58">
      <c r="AN6139" s="23"/>
      <c r="AO6139" s="23"/>
      <c r="AP6139" s="23"/>
      <c r="AQ6139" s="23"/>
      <c r="AR6139" s="23"/>
      <c r="AS6139" s="23"/>
      <c r="AT6139" s="23"/>
      <c r="AU6139" s="23"/>
      <c r="AV6139" s="23"/>
      <c r="AW6139" s="23"/>
      <c r="AX6139" s="23"/>
      <c r="AY6139" s="23"/>
      <c r="AZ6139" s="23"/>
      <c r="BA6139" s="23"/>
      <c r="BB6139" s="23"/>
      <c r="BC6139" s="23"/>
      <c r="BD6139" s="23"/>
      <c r="BE6139" s="23"/>
      <c r="BF6139" s="23"/>
    </row>
    <row r="6140" spans="40:58">
      <c r="AN6140" s="23"/>
      <c r="AO6140" s="23"/>
      <c r="AP6140" s="23"/>
      <c r="AQ6140" s="23"/>
      <c r="AR6140" s="23"/>
      <c r="AS6140" s="23"/>
      <c r="AT6140" s="23"/>
      <c r="AU6140" s="23"/>
      <c r="AV6140" s="23"/>
      <c r="AW6140" s="23"/>
      <c r="AX6140" s="23"/>
      <c r="AY6140" s="23"/>
      <c r="AZ6140" s="23"/>
      <c r="BA6140" s="23"/>
      <c r="BB6140" s="23"/>
      <c r="BC6140" s="23"/>
      <c r="BD6140" s="23"/>
      <c r="BE6140" s="23"/>
      <c r="BF6140" s="23"/>
    </row>
    <row r="6141" spans="40:58">
      <c r="AN6141" s="23"/>
      <c r="AO6141" s="23"/>
      <c r="AP6141" s="23"/>
      <c r="AQ6141" s="23"/>
      <c r="AR6141" s="23"/>
      <c r="AS6141" s="23"/>
      <c r="AT6141" s="23"/>
      <c r="AU6141" s="23"/>
      <c r="AV6141" s="23"/>
      <c r="AW6141" s="23"/>
      <c r="AX6141" s="23"/>
      <c r="AY6141" s="23"/>
      <c r="AZ6141" s="23"/>
      <c r="BA6141" s="23"/>
      <c r="BB6141" s="23"/>
      <c r="BC6141" s="23"/>
      <c r="BD6141" s="23"/>
      <c r="BE6141" s="23"/>
      <c r="BF6141" s="23"/>
    </row>
    <row r="6142" spans="40:58">
      <c r="AN6142" s="23"/>
      <c r="AO6142" s="23"/>
      <c r="AP6142" s="23"/>
      <c r="AQ6142" s="23"/>
      <c r="AR6142" s="23"/>
      <c r="AS6142" s="23"/>
      <c r="AT6142" s="23"/>
      <c r="AU6142" s="23"/>
      <c r="AV6142" s="23"/>
      <c r="AW6142" s="23"/>
      <c r="AX6142" s="23"/>
      <c r="AY6142" s="23"/>
      <c r="AZ6142" s="23"/>
      <c r="BA6142" s="23"/>
      <c r="BB6142" s="23"/>
      <c r="BC6142" s="23"/>
      <c r="BD6142" s="23"/>
      <c r="BE6142" s="23"/>
      <c r="BF6142" s="23"/>
    </row>
    <row r="6143" spans="40:58">
      <c r="AN6143" s="23"/>
      <c r="AO6143" s="23"/>
      <c r="AP6143" s="23"/>
      <c r="AQ6143" s="23"/>
      <c r="AR6143" s="23"/>
      <c r="AS6143" s="23"/>
      <c r="AT6143" s="23"/>
      <c r="AU6143" s="23"/>
      <c r="AV6143" s="23"/>
      <c r="AW6143" s="23"/>
      <c r="AX6143" s="23"/>
      <c r="AY6143" s="23"/>
      <c r="AZ6143" s="23"/>
      <c r="BA6143" s="23"/>
      <c r="BB6143" s="23"/>
      <c r="BC6143" s="23"/>
      <c r="BD6143" s="23"/>
      <c r="BE6143" s="23"/>
      <c r="BF6143" s="23"/>
    </row>
    <row r="6144" spans="40:58">
      <c r="AN6144" s="23"/>
      <c r="AO6144" s="23"/>
      <c r="AP6144" s="23"/>
      <c r="AQ6144" s="23"/>
      <c r="AR6144" s="23"/>
      <c r="AS6144" s="23"/>
      <c r="AT6144" s="23"/>
      <c r="AU6144" s="23"/>
      <c r="AV6144" s="23"/>
      <c r="AW6144" s="23"/>
      <c r="AX6144" s="23"/>
      <c r="AY6144" s="23"/>
      <c r="AZ6144" s="23"/>
      <c r="BA6144" s="23"/>
      <c r="BB6144" s="23"/>
      <c r="BC6144" s="23"/>
      <c r="BD6144" s="23"/>
      <c r="BE6144" s="23"/>
      <c r="BF6144" s="23"/>
    </row>
    <row r="6145" spans="40:58">
      <c r="AN6145" s="23"/>
      <c r="AO6145" s="23"/>
      <c r="AP6145" s="23"/>
      <c r="AQ6145" s="23"/>
      <c r="AR6145" s="23"/>
      <c r="AS6145" s="23"/>
      <c r="AT6145" s="23"/>
      <c r="AU6145" s="23"/>
      <c r="AV6145" s="23"/>
      <c r="AW6145" s="23"/>
      <c r="AX6145" s="23"/>
      <c r="AY6145" s="23"/>
      <c r="AZ6145" s="23"/>
      <c r="BA6145" s="23"/>
      <c r="BB6145" s="23"/>
      <c r="BC6145" s="23"/>
      <c r="BD6145" s="23"/>
      <c r="BE6145" s="23"/>
      <c r="BF6145" s="23"/>
    </row>
    <row r="6146" spans="40:58">
      <c r="AN6146" s="23"/>
      <c r="AO6146" s="23"/>
      <c r="AP6146" s="23"/>
      <c r="AQ6146" s="23"/>
      <c r="AR6146" s="23"/>
      <c r="AS6146" s="23"/>
      <c r="AT6146" s="23"/>
      <c r="AU6146" s="23"/>
      <c r="AV6146" s="23"/>
      <c r="AW6146" s="23"/>
      <c r="AX6146" s="23"/>
      <c r="AY6146" s="23"/>
      <c r="AZ6146" s="23"/>
      <c r="BA6146" s="23"/>
      <c r="BB6146" s="23"/>
      <c r="BC6146" s="23"/>
      <c r="BD6146" s="23"/>
      <c r="BE6146" s="23"/>
      <c r="BF6146" s="23"/>
    </row>
    <row r="6147" spans="40:58">
      <c r="AN6147" s="23"/>
      <c r="AO6147" s="23"/>
      <c r="AP6147" s="23"/>
      <c r="AQ6147" s="23"/>
      <c r="AR6147" s="23"/>
      <c r="AS6147" s="23"/>
      <c r="AT6147" s="23"/>
      <c r="AU6147" s="23"/>
      <c r="AV6147" s="23"/>
      <c r="AW6147" s="23"/>
      <c r="AX6147" s="23"/>
      <c r="AY6147" s="23"/>
      <c r="AZ6147" s="23"/>
      <c r="BA6147" s="23"/>
      <c r="BB6147" s="23"/>
      <c r="BC6147" s="23"/>
      <c r="BD6147" s="23"/>
      <c r="BE6147" s="23"/>
      <c r="BF6147" s="23"/>
    </row>
    <row r="6148" spans="40:58">
      <c r="AN6148" s="23"/>
      <c r="AO6148" s="23"/>
      <c r="AP6148" s="23"/>
      <c r="AQ6148" s="23"/>
      <c r="AR6148" s="23"/>
      <c r="AS6148" s="23"/>
      <c r="AT6148" s="23"/>
      <c r="AU6148" s="23"/>
      <c r="AV6148" s="23"/>
      <c r="AW6148" s="23"/>
      <c r="AX6148" s="23"/>
      <c r="AY6148" s="23"/>
      <c r="AZ6148" s="23"/>
      <c r="BA6148" s="23"/>
      <c r="BB6148" s="23"/>
      <c r="BC6148" s="23"/>
      <c r="BD6148" s="23"/>
      <c r="BE6148" s="23"/>
      <c r="BF6148" s="23"/>
    </row>
    <row r="6149" spans="40:58">
      <c r="AN6149" s="23"/>
      <c r="AO6149" s="23"/>
      <c r="AP6149" s="23"/>
      <c r="AQ6149" s="23"/>
      <c r="AR6149" s="23"/>
      <c r="AS6149" s="23"/>
      <c r="AT6149" s="23"/>
      <c r="AU6149" s="23"/>
      <c r="AV6149" s="23"/>
      <c r="AW6149" s="23"/>
      <c r="AX6149" s="23"/>
      <c r="AY6149" s="23"/>
      <c r="AZ6149" s="23"/>
      <c r="BA6149" s="23"/>
      <c r="BB6149" s="23"/>
      <c r="BC6149" s="23"/>
      <c r="BD6149" s="23"/>
      <c r="BE6149" s="23"/>
      <c r="BF6149" s="23"/>
    </row>
    <row r="6150" spans="40:58">
      <c r="AN6150" s="23"/>
      <c r="AO6150" s="23"/>
      <c r="AP6150" s="23"/>
      <c r="AQ6150" s="23"/>
      <c r="AR6150" s="23"/>
      <c r="AS6150" s="23"/>
      <c r="AT6150" s="23"/>
      <c r="AU6150" s="23"/>
      <c r="AV6150" s="23"/>
      <c r="AW6150" s="23"/>
      <c r="AX6150" s="23"/>
      <c r="AY6150" s="23"/>
      <c r="AZ6150" s="23"/>
      <c r="BA6150" s="23"/>
      <c r="BB6150" s="23"/>
      <c r="BC6150" s="23"/>
      <c r="BD6150" s="23"/>
      <c r="BE6150" s="23"/>
      <c r="BF6150" s="23"/>
    </row>
    <row r="6151" spans="40:58">
      <c r="AN6151" s="23"/>
      <c r="AO6151" s="23"/>
      <c r="AP6151" s="23"/>
      <c r="AQ6151" s="23"/>
      <c r="AR6151" s="23"/>
      <c r="AS6151" s="23"/>
      <c r="AT6151" s="23"/>
      <c r="AU6151" s="23"/>
      <c r="AV6151" s="23"/>
      <c r="AW6151" s="23"/>
      <c r="AX6151" s="23"/>
      <c r="AY6151" s="23"/>
      <c r="AZ6151" s="23"/>
      <c r="BA6151" s="23"/>
      <c r="BB6151" s="23"/>
      <c r="BC6151" s="23"/>
      <c r="BD6151" s="23"/>
      <c r="BE6151" s="23"/>
      <c r="BF6151" s="23"/>
    </row>
    <row r="6152" spans="40:58">
      <c r="AN6152" s="23"/>
      <c r="AO6152" s="23"/>
      <c r="AP6152" s="23"/>
      <c r="AQ6152" s="23"/>
      <c r="AR6152" s="23"/>
      <c r="AS6152" s="23"/>
      <c r="AT6152" s="23"/>
      <c r="AU6152" s="23"/>
      <c r="AV6152" s="23"/>
      <c r="AW6152" s="23"/>
      <c r="AX6152" s="23"/>
      <c r="AY6152" s="23"/>
      <c r="AZ6152" s="23"/>
      <c r="BA6152" s="23"/>
      <c r="BB6152" s="23"/>
      <c r="BC6152" s="23"/>
      <c r="BD6152" s="23"/>
      <c r="BE6152" s="23"/>
      <c r="BF6152" s="23"/>
    </row>
    <row r="6153" spans="40:58">
      <c r="AN6153" s="23"/>
      <c r="AO6153" s="23"/>
      <c r="AP6153" s="23"/>
      <c r="AQ6153" s="23"/>
      <c r="AR6153" s="23"/>
      <c r="AS6153" s="23"/>
      <c r="AT6153" s="23"/>
      <c r="AU6153" s="23"/>
      <c r="AV6153" s="23"/>
      <c r="AW6153" s="23"/>
      <c r="AX6153" s="23"/>
      <c r="AY6153" s="23"/>
      <c r="AZ6153" s="23"/>
      <c r="BA6153" s="23"/>
      <c r="BB6153" s="23"/>
      <c r="BC6153" s="23"/>
      <c r="BD6153" s="23"/>
      <c r="BE6153" s="23"/>
      <c r="BF6153" s="23"/>
    </row>
    <row r="6154" spans="40:58">
      <c r="AN6154" s="23"/>
      <c r="AO6154" s="23"/>
      <c r="AP6154" s="23"/>
      <c r="AQ6154" s="23"/>
      <c r="AR6154" s="23"/>
      <c r="AS6154" s="23"/>
      <c r="AT6154" s="23"/>
      <c r="AU6154" s="23"/>
      <c r="AV6154" s="23"/>
      <c r="AW6154" s="23"/>
      <c r="AX6154" s="23"/>
      <c r="AY6154" s="23"/>
      <c r="AZ6154" s="23"/>
      <c r="BA6154" s="23"/>
      <c r="BB6154" s="23"/>
      <c r="BC6154" s="23"/>
      <c r="BD6154" s="23"/>
      <c r="BE6154" s="23"/>
      <c r="BF6154" s="23"/>
    </row>
    <row r="6155" spans="40:58">
      <c r="AN6155" s="23"/>
      <c r="AO6155" s="23"/>
      <c r="AP6155" s="23"/>
      <c r="AQ6155" s="23"/>
      <c r="AR6155" s="23"/>
      <c r="AS6155" s="23"/>
      <c r="AT6155" s="23"/>
      <c r="AU6155" s="23"/>
      <c r="AV6155" s="23"/>
      <c r="AW6155" s="23"/>
      <c r="AX6155" s="23"/>
      <c r="AY6155" s="23"/>
      <c r="AZ6155" s="23"/>
      <c r="BA6155" s="23"/>
      <c r="BB6155" s="23"/>
      <c r="BC6155" s="23"/>
      <c r="BD6155" s="23"/>
      <c r="BE6155" s="23"/>
      <c r="BF6155" s="23"/>
    </row>
    <row r="6156" spans="40:58">
      <c r="AN6156" s="23"/>
      <c r="AO6156" s="23"/>
      <c r="AP6156" s="23"/>
      <c r="AQ6156" s="23"/>
      <c r="AR6156" s="23"/>
      <c r="AS6156" s="23"/>
      <c r="AT6156" s="23"/>
      <c r="AU6156" s="23"/>
      <c r="AV6156" s="23"/>
      <c r="AW6156" s="23"/>
      <c r="AX6156" s="23"/>
      <c r="AY6156" s="23"/>
      <c r="AZ6156" s="23"/>
      <c r="BA6156" s="23"/>
      <c r="BB6156" s="23"/>
      <c r="BC6156" s="23"/>
      <c r="BD6156" s="23"/>
      <c r="BE6156" s="23"/>
      <c r="BF6156" s="23"/>
    </row>
    <row r="6157" spans="40:58">
      <c r="AN6157" s="23"/>
      <c r="AO6157" s="23"/>
      <c r="AP6157" s="23"/>
      <c r="AQ6157" s="23"/>
      <c r="AR6157" s="23"/>
      <c r="AS6157" s="23"/>
      <c r="AT6157" s="23"/>
      <c r="AU6157" s="23"/>
      <c r="AV6157" s="23"/>
      <c r="AW6157" s="23"/>
      <c r="AX6157" s="23"/>
      <c r="AY6157" s="23"/>
      <c r="AZ6157" s="23"/>
      <c r="BA6157" s="23"/>
      <c r="BB6157" s="23"/>
      <c r="BC6157" s="23"/>
      <c r="BD6157" s="23"/>
      <c r="BE6157" s="23"/>
      <c r="BF6157" s="23"/>
    </row>
    <row r="6158" spans="40:58">
      <c r="AN6158" s="23"/>
      <c r="AO6158" s="23"/>
      <c r="AP6158" s="23"/>
      <c r="AQ6158" s="23"/>
      <c r="AR6158" s="23"/>
      <c r="AS6158" s="23"/>
      <c r="AT6158" s="23"/>
      <c r="AU6158" s="23"/>
      <c r="AV6158" s="23"/>
      <c r="AW6158" s="23"/>
      <c r="AX6158" s="23"/>
      <c r="AY6158" s="23"/>
      <c r="AZ6158" s="23"/>
      <c r="BA6158" s="23"/>
      <c r="BB6158" s="23"/>
      <c r="BC6158" s="23"/>
      <c r="BD6158" s="23"/>
      <c r="BE6158" s="23"/>
      <c r="BF6158" s="23"/>
    </row>
    <row r="6159" spans="40:58">
      <c r="AN6159" s="23"/>
      <c r="AO6159" s="23"/>
      <c r="AP6159" s="23"/>
      <c r="AQ6159" s="23"/>
      <c r="AR6159" s="23"/>
      <c r="AS6159" s="23"/>
      <c r="AT6159" s="23"/>
      <c r="AU6159" s="23"/>
      <c r="AV6159" s="23"/>
      <c r="AW6159" s="23"/>
      <c r="AX6159" s="23"/>
      <c r="AY6159" s="23"/>
      <c r="AZ6159" s="23"/>
      <c r="BA6159" s="23"/>
      <c r="BB6159" s="23"/>
      <c r="BC6159" s="23"/>
      <c r="BD6159" s="23"/>
      <c r="BE6159" s="23"/>
      <c r="BF6159" s="23"/>
    </row>
    <row r="6160" spans="40:58">
      <c r="AN6160" s="23"/>
      <c r="AO6160" s="23"/>
      <c r="AP6160" s="23"/>
      <c r="AQ6160" s="23"/>
      <c r="AR6160" s="23"/>
      <c r="AS6160" s="23"/>
      <c r="AT6160" s="23"/>
      <c r="AU6160" s="23"/>
      <c r="AV6160" s="23"/>
      <c r="AW6160" s="23"/>
      <c r="AX6160" s="23"/>
      <c r="AY6160" s="23"/>
      <c r="AZ6160" s="23"/>
      <c r="BA6160" s="23"/>
      <c r="BB6160" s="23"/>
      <c r="BC6160" s="23"/>
      <c r="BD6160" s="23"/>
      <c r="BE6160" s="23"/>
      <c r="BF6160" s="23"/>
    </row>
    <row r="6161" spans="40:58">
      <c r="AN6161" s="23"/>
      <c r="AO6161" s="23"/>
      <c r="AP6161" s="23"/>
      <c r="AQ6161" s="23"/>
      <c r="AR6161" s="23"/>
      <c r="AS6161" s="23"/>
      <c r="AT6161" s="23"/>
      <c r="AU6161" s="23"/>
      <c r="AV6161" s="23"/>
      <c r="AW6161" s="23"/>
      <c r="AX6161" s="23"/>
      <c r="AY6161" s="23"/>
      <c r="AZ6161" s="23"/>
      <c r="BA6161" s="23"/>
      <c r="BB6161" s="23"/>
      <c r="BC6161" s="23"/>
      <c r="BD6161" s="23"/>
      <c r="BE6161" s="23"/>
      <c r="BF6161" s="23"/>
    </row>
    <row r="6162" spans="40:58">
      <c r="AN6162" s="23"/>
      <c r="AO6162" s="23"/>
      <c r="AP6162" s="23"/>
      <c r="AQ6162" s="23"/>
      <c r="AR6162" s="23"/>
      <c r="AS6162" s="23"/>
      <c r="AT6162" s="23"/>
      <c r="AU6162" s="23"/>
      <c r="AV6162" s="23"/>
      <c r="AW6162" s="23"/>
      <c r="AX6162" s="23"/>
      <c r="AY6162" s="23"/>
      <c r="AZ6162" s="23"/>
      <c r="BA6162" s="23"/>
      <c r="BB6162" s="23"/>
      <c r="BC6162" s="23"/>
      <c r="BD6162" s="23"/>
      <c r="BE6162" s="23"/>
      <c r="BF6162" s="23"/>
    </row>
    <row r="6163" spans="40:58">
      <c r="AN6163" s="23"/>
      <c r="AO6163" s="23"/>
      <c r="AP6163" s="23"/>
      <c r="AQ6163" s="23"/>
      <c r="AR6163" s="23"/>
      <c r="AS6163" s="23"/>
      <c r="AT6163" s="23"/>
      <c r="AU6163" s="23"/>
      <c r="AV6163" s="23"/>
      <c r="AW6163" s="23"/>
      <c r="AX6163" s="23"/>
      <c r="AY6163" s="23"/>
      <c r="AZ6163" s="23"/>
      <c r="BA6163" s="23"/>
      <c r="BB6163" s="23"/>
      <c r="BC6163" s="23"/>
      <c r="BD6163" s="23"/>
      <c r="BE6163" s="23"/>
      <c r="BF6163" s="23"/>
    </row>
    <row r="6164" spans="40:58">
      <c r="AN6164" s="23"/>
      <c r="AO6164" s="23"/>
      <c r="AP6164" s="23"/>
      <c r="AQ6164" s="23"/>
      <c r="AR6164" s="23"/>
      <c r="AS6164" s="23"/>
      <c r="AT6164" s="23"/>
      <c r="AU6164" s="23"/>
      <c r="AV6164" s="23"/>
      <c r="AW6164" s="23"/>
      <c r="AX6164" s="23"/>
      <c r="AY6164" s="23"/>
      <c r="AZ6164" s="23"/>
      <c r="BA6164" s="23"/>
      <c r="BB6164" s="23"/>
      <c r="BC6164" s="23"/>
      <c r="BD6164" s="23"/>
      <c r="BE6164" s="23"/>
      <c r="BF6164" s="23"/>
    </row>
    <row r="6165" spans="40:58">
      <c r="AN6165" s="23"/>
      <c r="AO6165" s="23"/>
      <c r="AP6165" s="23"/>
      <c r="AQ6165" s="23"/>
      <c r="AR6165" s="23"/>
      <c r="AS6165" s="23"/>
      <c r="AT6165" s="23"/>
      <c r="AU6165" s="23"/>
      <c r="AV6165" s="23"/>
      <c r="AW6165" s="23"/>
      <c r="AX6165" s="23"/>
      <c r="AY6165" s="23"/>
      <c r="AZ6165" s="23"/>
      <c r="BA6165" s="23"/>
      <c r="BB6165" s="23"/>
      <c r="BC6165" s="23"/>
      <c r="BD6165" s="23"/>
      <c r="BE6165" s="23"/>
      <c r="BF6165" s="23"/>
    </row>
    <row r="6166" spans="40:58">
      <c r="AN6166" s="23"/>
      <c r="AO6166" s="23"/>
      <c r="AP6166" s="23"/>
      <c r="AQ6166" s="23"/>
      <c r="AR6166" s="23"/>
      <c r="AS6166" s="23"/>
      <c r="AT6166" s="23"/>
      <c r="AU6166" s="23"/>
      <c r="AV6166" s="23"/>
      <c r="AW6166" s="23"/>
      <c r="AX6166" s="23"/>
      <c r="AY6166" s="23"/>
      <c r="AZ6166" s="23"/>
      <c r="BA6166" s="23"/>
      <c r="BB6166" s="23"/>
      <c r="BC6166" s="23"/>
      <c r="BD6166" s="23"/>
      <c r="BE6166" s="23"/>
      <c r="BF6166" s="23"/>
    </row>
    <row r="6167" spans="40:58">
      <c r="AN6167" s="23"/>
      <c r="AO6167" s="23"/>
      <c r="AP6167" s="23"/>
      <c r="AQ6167" s="23"/>
      <c r="AR6167" s="23"/>
      <c r="AS6167" s="23"/>
      <c r="AT6167" s="23"/>
      <c r="AU6167" s="23"/>
      <c r="AV6167" s="23"/>
      <c r="AW6167" s="23"/>
      <c r="AX6167" s="23"/>
      <c r="AY6167" s="23"/>
      <c r="AZ6167" s="23"/>
      <c r="BA6167" s="23"/>
      <c r="BB6167" s="23"/>
      <c r="BC6167" s="23"/>
      <c r="BD6167" s="23"/>
      <c r="BE6167" s="23"/>
      <c r="BF6167" s="23"/>
    </row>
    <row r="6168" spans="40:58">
      <c r="AN6168" s="23"/>
      <c r="AO6168" s="23"/>
      <c r="AP6168" s="23"/>
      <c r="AQ6168" s="23"/>
      <c r="AR6168" s="23"/>
      <c r="AS6168" s="23"/>
      <c r="AT6168" s="23"/>
      <c r="AU6168" s="23"/>
      <c r="AV6168" s="23"/>
      <c r="AW6168" s="23"/>
      <c r="AX6168" s="23"/>
      <c r="AY6168" s="23"/>
      <c r="AZ6168" s="23"/>
      <c r="BA6168" s="23"/>
      <c r="BB6168" s="23"/>
      <c r="BC6168" s="23"/>
      <c r="BD6168" s="23"/>
      <c r="BE6168" s="23"/>
      <c r="BF6168" s="23"/>
    </row>
    <row r="6169" spans="40:58">
      <c r="AN6169" s="23"/>
      <c r="AO6169" s="23"/>
      <c r="AP6169" s="23"/>
      <c r="AQ6169" s="23"/>
      <c r="AR6169" s="23"/>
      <c r="AS6169" s="23"/>
      <c r="AT6169" s="23"/>
      <c r="AU6169" s="23"/>
      <c r="AV6169" s="23"/>
      <c r="AW6169" s="23"/>
      <c r="AX6169" s="23"/>
      <c r="AY6169" s="23"/>
      <c r="AZ6169" s="23"/>
      <c r="BA6169" s="23"/>
      <c r="BB6169" s="23"/>
      <c r="BC6169" s="23"/>
      <c r="BD6169" s="23"/>
      <c r="BE6169" s="23"/>
      <c r="BF6169" s="23"/>
    </row>
    <row r="6170" spans="40:58">
      <c r="AN6170" s="23"/>
      <c r="AO6170" s="23"/>
      <c r="AP6170" s="23"/>
      <c r="AQ6170" s="23"/>
      <c r="AR6170" s="23"/>
      <c r="AS6170" s="23"/>
      <c r="AT6170" s="23"/>
      <c r="AU6170" s="23"/>
      <c r="AV6170" s="23"/>
      <c r="AW6170" s="23"/>
      <c r="AX6170" s="23"/>
      <c r="AY6170" s="23"/>
      <c r="AZ6170" s="23"/>
      <c r="BA6170" s="23"/>
      <c r="BB6170" s="23"/>
      <c r="BC6170" s="23"/>
      <c r="BD6170" s="23"/>
      <c r="BE6170" s="23"/>
      <c r="BF6170" s="23"/>
    </row>
    <row r="6171" spans="40:58">
      <c r="AN6171" s="23"/>
      <c r="AO6171" s="23"/>
      <c r="AP6171" s="23"/>
      <c r="AQ6171" s="23"/>
      <c r="AR6171" s="23"/>
      <c r="AS6171" s="23"/>
      <c r="AT6171" s="23"/>
      <c r="AU6171" s="23"/>
      <c r="AV6171" s="23"/>
      <c r="AW6171" s="23"/>
      <c r="AX6171" s="23"/>
      <c r="AY6171" s="23"/>
      <c r="AZ6171" s="23"/>
      <c r="BA6171" s="23"/>
      <c r="BB6171" s="23"/>
      <c r="BC6171" s="23"/>
      <c r="BD6171" s="23"/>
      <c r="BE6171" s="23"/>
      <c r="BF6171" s="23"/>
    </row>
    <row r="6172" spans="40:58">
      <c r="AN6172" s="23"/>
      <c r="AO6172" s="23"/>
      <c r="AP6172" s="23"/>
      <c r="AQ6172" s="23"/>
      <c r="AR6172" s="23"/>
      <c r="AS6172" s="23"/>
      <c r="AT6172" s="23"/>
      <c r="AU6172" s="23"/>
      <c r="AV6172" s="23"/>
      <c r="AW6172" s="23"/>
      <c r="AX6172" s="23"/>
      <c r="AY6172" s="23"/>
      <c r="AZ6172" s="23"/>
      <c r="BA6172" s="23"/>
      <c r="BB6172" s="23"/>
      <c r="BC6172" s="23"/>
      <c r="BD6172" s="23"/>
      <c r="BE6172" s="23"/>
      <c r="BF6172" s="23"/>
    </row>
    <row r="6173" spans="40:58">
      <c r="AN6173" s="23"/>
      <c r="AO6173" s="23"/>
      <c r="AP6173" s="23"/>
      <c r="AQ6173" s="23"/>
      <c r="AR6173" s="23"/>
      <c r="AS6173" s="23"/>
      <c r="AT6173" s="23"/>
      <c r="AU6173" s="23"/>
      <c r="AV6173" s="23"/>
      <c r="AW6173" s="23"/>
      <c r="AX6173" s="23"/>
      <c r="AY6173" s="23"/>
      <c r="AZ6173" s="23"/>
      <c r="BA6173" s="23"/>
      <c r="BB6173" s="23"/>
      <c r="BC6173" s="23"/>
      <c r="BD6173" s="23"/>
      <c r="BE6173" s="23"/>
      <c r="BF6173" s="23"/>
    </row>
    <row r="6174" spans="40:58">
      <c r="AN6174" s="23"/>
      <c r="AO6174" s="23"/>
      <c r="AP6174" s="23"/>
      <c r="AQ6174" s="23"/>
      <c r="AR6174" s="23"/>
      <c r="AS6174" s="23"/>
      <c r="AT6174" s="23"/>
      <c r="AU6174" s="23"/>
      <c r="AV6174" s="23"/>
      <c r="AW6174" s="23"/>
      <c r="AX6174" s="23"/>
      <c r="AY6174" s="23"/>
      <c r="AZ6174" s="23"/>
      <c r="BA6174" s="23"/>
      <c r="BB6174" s="23"/>
      <c r="BC6174" s="23"/>
      <c r="BD6174" s="23"/>
      <c r="BE6174" s="23"/>
      <c r="BF6174" s="23"/>
    </row>
    <row r="6175" spans="40:58">
      <c r="AN6175" s="23"/>
      <c r="AO6175" s="23"/>
      <c r="AP6175" s="23"/>
      <c r="AQ6175" s="23"/>
      <c r="AR6175" s="23"/>
      <c r="AS6175" s="23"/>
      <c r="AT6175" s="23"/>
      <c r="AU6175" s="23"/>
      <c r="AV6175" s="23"/>
      <c r="AW6175" s="23"/>
      <c r="AX6175" s="23"/>
      <c r="AY6175" s="23"/>
      <c r="AZ6175" s="23"/>
      <c r="BA6175" s="23"/>
      <c r="BB6175" s="23"/>
      <c r="BC6175" s="23"/>
      <c r="BD6175" s="23"/>
      <c r="BE6175" s="23"/>
      <c r="BF6175" s="23"/>
    </row>
    <row r="6176" spans="40:58">
      <c r="AN6176" s="23"/>
      <c r="AO6176" s="23"/>
      <c r="AP6176" s="23"/>
      <c r="AQ6176" s="23"/>
      <c r="AR6176" s="23"/>
      <c r="AS6176" s="23"/>
      <c r="AT6176" s="23"/>
      <c r="AU6176" s="23"/>
      <c r="AV6176" s="23"/>
      <c r="AW6176" s="23"/>
      <c r="AX6176" s="23"/>
      <c r="AY6176" s="23"/>
      <c r="AZ6176" s="23"/>
      <c r="BA6176" s="23"/>
      <c r="BB6176" s="23"/>
      <c r="BC6176" s="23"/>
      <c r="BD6176" s="23"/>
      <c r="BE6176" s="23"/>
      <c r="BF6176" s="23"/>
    </row>
    <row r="6177" spans="40:58">
      <c r="AN6177" s="23"/>
      <c r="AO6177" s="23"/>
      <c r="AP6177" s="23"/>
      <c r="AQ6177" s="23"/>
      <c r="AR6177" s="23"/>
      <c r="AS6177" s="23"/>
      <c r="AT6177" s="23"/>
      <c r="AU6177" s="23"/>
      <c r="AV6177" s="23"/>
      <c r="AW6177" s="23"/>
      <c r="AX6177" s="23"/>
      <c r="AY6177" s="23"/>
      <c r="AZ6177" s="23"/>
      <c r="BA6177" s="23"/>
      <c r="BB6177" s="23"/>
      <c r="BC6177" s="23"/>
      <c r="BD6177" s="23"/>
      <c r="BE6177" s="23"/>
      <c r="BF6177" s="23"/>
    </row>
    <row r="6178" spans="40:58">
      <c r="AN6178" s="23"/>
      <c r="AO6178" s="23"/>
      <c r="AP6178" s="23"/>
      <c r="AQ6178" s="23"/>
      <c r="AR6178" s="23"/>
      <c r="AS6178" s="23"/>
      <c r="AT6178" s="23"/>
      <c r="AU6178" s="23"/>
      <c r="AV6178" s="23"/>
      <c r="AW6178" s="23"/>
      <c r="AX6178" s="23"/>
      <c r="AY6178" s="23"/>
      <c r="AZ6178" s="23"/>
      <c r="BA6178" s="23"/>
      <c r="BB6178" s="23"/>
      <c r="BC6178" s="23"/>
      <c r="BD6178" s="23"/>
      <c r="BE6178" s="23"/>
      <c r="BF6178" s="23"/>
    </row>
    <row r="6179" spans="40:58">
      <c r="AN6179" s="23"/>
      <c r="AO6179" s="23"/>
      <c r="AP6179" s="23"/>
      <c r="AQ6179" s="23"/>
      <c r="AR6179" s="23"/>
      <c r="AS6179" s="23"/>
      <c r="AT6179" s="23"/>
      <c r="AU6179" s="23"/>
      <c r="AV6179" s="23"/>
      <c r="AW6179" s="23"/>
      <c r="AX6179" s="23"/>
      <c r="AY6179" s="23"/>
      <c r="AZ6179" s="23"/>
      <c r="BA6179" s="23"/>
      <c r="BB6179" s="23"/>
      <c r="BC6179" s="23"/>
      <c r="BD6179" s="23"/>
      <c r="BE6179" s="23"/>
      <c r="BF6179" s="23"/>
    </row>
    <row r="6180" spans="40:58">
      <c r="AN6180" s="23"/>
      <c r="AO6180" s="23"/>
      <c r="AP6180" s="23"/>
      <c r="AQ6180" s="23"/>
      <c r="AR6180" s="23"/>
      <c r="AS6180" s="23"/>
      <c r="AT6180" s="23"/>
      <c r="AU6180" s="23"/>
      <c r="AV6180" s="23"/>
      <c r="AW6180" s="23"/>
      <c r="AX6180" s="23"/>
      <c r="AY6180" s="23"/>
      <c r="AZ6180" s="23"/>
      <c r="BA6180" s="23"/>
      <c r="BB6180" s="23"/>
      <c r="BC6180" s="23"/>
      <c r="BD6180" s="23"/>
      <c r="BE6180" s="23"/>
      <c r="BF6180" s="23"/>
    </row>
    <row r="6181" spans="40:58">
      <c r="AN6181" s="23"/>
      <c r="AO6181" s="23"/>
      <c r="AP6181" s="23"/>
      <c r="AQ6181" s="23"/>
      <c r="AR6181" s="23"/>
      <c r="AS6181" s="23"/>
      <c r="AT6181" s="23"/>
      <c r="AU6181" s="23"/>
      <c r="AV6181" s="23"/>
      <c r="AW6181" s="23"/>
      <c r="AX6181" s="23"/>
      <c r="AY6181" s="23"/>
      <c r="AZ6181" s="23"/>
      <c r="BA6181" s="23"/>
      <c r="BB6181" s="23"/>
      <c r="BC6181" s="23"/>
      <c r="BD6181" s="23"/>
      <c r="BE6181" s="23"/>
      <c r="BF6181" s="23"/>
    </row>
    <row r="6182" spans="40:58">
      <c r="AN6182" s="23"/>
      <c r="AO6182" s="23"/>
      <c r="AP6182" s="23"/>
      <c r="AQ6182" s="23"/>
      <c r="AR6182" s="23"/>
      <c r="AS6182" s="23"/>
      <c r="AT6182" s="23"/>
      <c r="AU6182" s="23"/>
      <c r="AV6182" s="23"/>
      <c r="AW6182" s="23"/>
      <c r="AX6182" s="23"/>
      <c r="AY6182" s="23"/>
      <c r="AZ6182" s="23"/>
      <c r="BA6182" s="23"/>
      <c r="BB6182" s="23"/>
      <c r="BC6182" s="23"/>
      <c r="BD6182" s="23"/>
      <c r="BE6182" s="23"/>
      <c r="BF6182" s="23"/>
    </row>
    <row r="6183" spans="40:58">
      <c r="AN6183" s="23"/>
      <c r="AO6183" s="23"/>
      <c r="AP6183" s="23"/>
      <c r="AQ6183" s="23"/>
      <c r="AR6183" s="23"/>
      <c r="AS6183" s="23"/>
      <c r="AT6183" s="23"/>
      <c r="AU6183" s="23"/>
      <c r="AV6183" s="23"/>
      <c r="AW6183" s="23"/>
      <c r="AX6183" s="23"/>
      <c r="AY6183" s="23"/>
      <c r="AZ6183" s="23"/>
      <c r="BA6183" s="23"/>
      <c r="BB6183" s="23"/>
      <c r="BC6183" s="23"/>
      <c r="BD6183" s="23"/>
      <c r="BE6183" s="23"/>
      <c r="BF6183" s="23"/>
    </row>
    <row r="6184" spans="40:58">
      <c r="AN6184" s="23"/>
      <c r="AO6184" s="23"/>
      <c r="AP6184" s="23"/>
      <c r="AQ6184" s="23"/>
      <c r="AR6184" s="23"/>
      <c r="AS6184" s="23"/>
      <c r="AT6184" s="23"/>
      <c r="AU6184" s="23"/>
      <c r="AV6184" s="23"/>
      <c r="AW6184" s="23"/>
      <c r="AX6184" s="23"/>
      <c r="AY6184" s="23"/>
      <c r="AZ6184" s="23"/>
      <c r="BA6184" s="23"/>
      <c r="BB6184" s="23"/>
      <c r="BC6184" s="23"/>
      <c r="BD6184" s="23"/>
      <c r="BE6184" s="23"/>
      <c r="BF6184" s="23"/>
    </row>
    <row r="6185" spans="40:58">
      <c r="AN6185" s="23"/>
      <c r="AO6185" s="23"/>
      <c r="AP6185" s="23"/>
      <c r="AQ6185" s="23"/>
      <c r="AR6185" s="23"/>
      <c r="AS6185" s="23"/>
      <c r="AT6185" s="23"/>
      <c r="AU6185" s="23"/>
      <c r="AV6185" s="23"/>
      <c r="AW6185" s="23"/>
      <c r="AX6185" s="23"/>
      <c r="AY6185" s="23"/>
      <c r="AZ6185" s="23"/>
      <c r="BA6185" s="23"/>
      <c r="BB6185" s="23"/>
      <c r="BC6185" s="23"/>
      <c r="BD6185" s="23"/>
      <c r="BE6185" s="23"/>
      <c r="BF6185" s="23"/>
    </row>
    <row r="6186" spans="40:58">
      <c r="AN6186" s="23"/>
      <c r="AO6186" s="23"/>
      <c r="AP6186" s="23"/>
      <c r="AQ6186" s="23"/>
      <c r="AR6186" s="23"/>
      <c r="AS6186" s="23"/>
      <c r="AT6186" s="23"/>
      <c r="AU6186" s="23"/>
      <c r="AV6186" s="23"/>
      <c r="AW6186" s="23"/>
      <c r="AX6186" s="23"/>
      <c r="AY6186" s="23"/>
      <c r="AZ6186" s="23"/>
      <c r="BA6186" s="23"/>
      <c r="BB6186" s="23"/>
      <c r="BC6186" s="23"/>
      <c r="BD6186" s="23"/>
      <c r="BE6186" s="23"/>
      <c r="BF6186" s="23"/>
    </row>
    <row r="6187" spans="40:58">
      <c r="AN6187" s="23"/>
      <c r="AO6187" s="23"/>
      <c r="AP6187" s="23"/>
      <c r="AQ6187" s="23"/>
      <c r="AR6187" s="23"/>
      <c r="AS6187" s="23"/>
      <c r="AT6187" s="23"/>
      <c r="AU6187" s="23"/>
      <c r="AV6187" s="23"/>
      <c r="AW6187" s="23"/>
      <c r="AX6187" s="23"/>
      <c r="AY6187" s="23"/>
      <c r="AZ6187" s="23"/>
      <c r="BA6187" s="23"/>
      <c r="BB6187" s="23"/>
      <c r="BC6187" s="23"/>
      <c r="BD6187" s="23"/>
      <c r="BE6187" s="23"/>
      <c r="BF6187" s="23"/>
    </row>
    <row r="6188" spans="40:58">
      <c r="AN6188" s="23"/>
      <c r="AO6188" s="23"/>
      <c r="AP6188" s="23"/>
      <c r="AQ6188" s="23"/>
      <c r="AR6188" s="23"/>
      <c r="AS6188" s="23"/>
      <c r="AT6188" s="23"/>
      <c r="AU6188" s="23"/>
      <c r="AV6188" s="23"/>
      <c r="AW6188" s="23"/>
      <c r="AX6188" s="23"/>
      <c r="AY6188" s="23"/>
      <c r="AZ6188" s="23"/>
      <c r="BA6188" s="23"/>
      <c r="BB6188" s="23"/>
      <c r="BC6188" s="23"/>
      <c r="BD6188" s="23"/>
      <c r="BE6188" s="23"/>
      <c r="BF6188" s="23"/>
    </row>
    <row r="6189" spans="40:58">
      <c r="AN6189" s="23"/>
      <c r="AO6189" s="23"/>
      <c r="AP6189" s="23"/>
      <c r="AQ6189" s="23"/>
      <c r="AR6189" s="23"/>
      <c r="AS6189" s="23"/>
      <c r="AT6189" s="23"/>
      <c r="AU6189" s="23"/>
      <c r="AV6189" s="23"/>
      <c r="AW6189" s="23"/>
      <c r="AX6189" s="23"/>
      <c r="AY6189" s="23"/>
      <c r="AZ6189" s="23"/>
      <c r="BA6189" s="23"/>
      <c r="BB6189" s="23"/>
      <c r="BC6189" s="23"/>
      <c r="BD6189" s="23"/>
      <c r="BE6189" s="23"/>
      <c r="BF6189" s="23"/>
    </row>
    <row r="6190" spans="40:58">
      <c r="AN6190" s="23"/>
      <c r="AO6190" s="23"/>
      <c r="AP6190" s="23"/>
      <c r="AQ6190" s="23"/>
      <c r="AR6190" s="23"/>
      <c r="AS6190" s="23"/>
      <c r="AT6190" s="23"/>
      <c r="AU6190" s="23"/>
      <c r="AV6190" s="23"/>
      <c r="AW6190" s="23"/>
      <c r="AX6190" s="23"/>
      <c r="AY6190" s="23"/>
      <c r="AZ6190" s="23"/>
      <c r="BA6190" s="23"/>
      <c r="BB6190" s="23"/>
      <c r="BC6190" s="23"/>
      <c r="BD6190" s="23"/>
      <c r="BE6190" s="23"/>
      <c r="BF6190" s="23"/>
    </row>
    <row r="6191" spans="40:58">
      <c r="AN6191" s="23"/>
      <c r="AO6191" s="23"/>
      <c r="AP6191" s="23"/>
      <c r="AQ6191" s="23"/>
      <c r="AR6191" s="23"/>
      <c r="AS6191" s="23"/>
      <c r="AT6191" s="23"/>
      <c r="AU6191" s="23"/>
      <c r="AV6191" s="23"/>
      <c r="AW6191" s="23"/>
      <c r="AX6191" s="23"/>
      <c r="AY6191" s="23"/>
      <c r="AZ6191" s="23"/>
      <c r="BA6191" s="23"/>
      <c r="BB6191" s="23"/>
      <c r="BC6191" s="23"/>
      <c r="BD6191" s="23"/>
      <c r="BE6191" s="23"/>
      <c r="BF6191" s="23"/>
    </row>
    <row r="6192" spans="40:58">
      <c r="AN6192" s="23"/>
      <c r="AO6192" s="23"/>
      <c r="AP6192" s="23"/>
      <c r="AQ6192" s="23"/>
      <c r="AR6192" s="23"/>
      <c r="AS6192" s="23"/>
      <c r="AT6192" s="23"/>
      <c r="AU6192" s="23"/>
      <c r="AV6192" s="23"/>
      <c r="AW6192" s="23"/>
      <c r="AX6192" s="23"/>
      <c r="AY6192" s="23"/>
      <c r="AZ6192" s="23"/>
      <c r="BA6192" s="23"/>
      <c r="BB6192" s="23"/>
      <c r="BC6192" s="23"/>
      <c r="BD6192" s="23"/>
      <c r="BE6192" s="23"/>
      <c r="BF6192" s="23"/>
    </row>
    <row r="6193" spans="40:58">
      <c r="AN6193" s="23"/>
      <c r="AO6193" s="23"/>
      <c r="AP6193" s="23"/>
      <c r="AQ6193" s="23"/>
      <c r="AR6193" s="23"/>
      <c r="AS6193" s="23"/>
      <c r="AT6193" s="23"/>
      <c r="AU6193" s="23"/>
      <c r="AV6193" s="23"/>
      <c r="AW6193" s="23"/>
      <c r="AX6193" s="23"/>
      <c r="AY6193" s="23"/>
      <c r="AZ6193" s="23"/>
      <c r="BA6193" s="23"/>
      <c r="BB6193" s="23"/>
      <c r="BC6193" s="23"/>
      <c r="BD6193" s="23"/>
      <c r="BE6193" s="23"/>
      <c r="BF6193" s="23"/>
    </row>
    <row r="6194" spans="40:58">
      <c r="AN6194" s="23"/>
      <c r="AO6194" s="23"/>
      <c r="AP6194" s="23"/>
      <c r="AQ6194" s="23"/>
      <c r="AR6194" s="23"/>
      <c r="AS6194" s="23"/>
      <c r="AT6194" s="23"/>
      <c r="AU6194" s="23"/>
      <c r="AV6194" s="23"/>
      <c r="AW6194" s="23"/>
      <c r="AX6194" s="23"/>
      <c r="AY6194" s="23"/>
      <c r="AZ6194" s="23"/>
      <c r="BA6194" s="23"/>
      <c r="BB6194" s="23"/>
      <c r="BC6194" s="23"/>
      <c r="BD6194" s="23"/>
      <c r="BE6194" s="23"/>
      <c r="BF6194" s="23"/>
    </row>
    <row r="6195" spans="40:58">
      <c r="AN6195" s="23"/>
      <c r="AO6195" s="23"/>
      <c r="AP6195" s="23"/>
      <c r="AQ6195" s="23"/>
      <c r="AR6195" s="23"/>
      <c r="AS6195" s="23"/>
      <c r="AT6195" s="23"/>
      <c r="AU6195" s="23"/>
      <c r="AV6195" s="23"/>
      <c r="AW6195" s="23"/>
      <c r="AX6195" s="23"/>
      <c r="AY6195" s="23"/>
      <c r="AZ6195" s="23"/>
      <c r="BA6195" s="23"/>
      <c r="BB6195" s="23"/>
      <c r="BC6195" s="23"/>
      <c r="BD6195" s="23"/>
      <c r="BE6195" s="23"/>
      <c r="BF6195" s="23"/>
    </row>
    <row r="6196" spans="40:58">
      <c r="AN6196" s="23"/>
      <c r="AO6196" s="23"/>
      <c r="AP6196" s="23"/>
      <c r="AQ6196" s="23"/>
      <c r="AR6196" s="23"/>
      <c r="AS6196" s="23"/>
      <c r="AT6196" s="23"/>
      <c r="AU6196" s="23"/>
      <c r="AV6196" s="23"/>
      <c r="AW6196" s="23"/>
      <c r="AX6196" s="23"/>
      <c r="AY6196" s="23"/>
      <c r="AZ6196" s="23"/>
      <c r="BA6196" s="23"/>
      <c r="BB6196" s="23"/>
      <c r="BC6196" s="23"/>
      <c r="BD6196" s="23"/>
      <c r="BE6196" s="23"/>
      <c r="BF6196" s="23"/>
    </row>
    <row r="6197" spans="40:58">
      <c r="AN6197" s="23"/>
      <c r="AO6197" s="23"/>
      <c r="AP6197" s="23"/>
      <c r="AQ6197" s="23"/>
      <c r="AR6197" s="23"/>
      <c r="AS6197" s="23"/>
      <c r="AT6197" s="23"/>
      <c r="AU6197" s="23"/>
      <c r="AV6197" s="23"/>
      <c r="AW6197" s="23"/>
      <c r="AX6197" s="23"/>
      <c r="AY6197" s="23"/>
      <c r="AZ6197" s="23"/>
      <c r="BA6197" s="23"/>
      <c r="BB6197" s="23"/>
      <c r="BC6197" s="23"/>
      <c r="BD6197" s="23"/>
      <c r="BE6197" s="23"/>
      <c r="BF6197" s="23"/>
    </row>
    <row r="6198" spans="40:58">
      <c r="AN6198" s="23"/>
      <c r="AO6198" s="23"/>
      <c r="AP6198" s="23"/>
      <c r="AQ6198" s="23"/>
      <c r="AR6198" s="23"/>
      <c r="AS6198" s="23"/>
      <c r="AT6198" s="23"/>
      <c r="AU6198" s="23"/>
      <c r="AV6198" s="23"/>
      <c r="AW6198" s="23"/>
      <c r="AX6198" s="23"/>
      <c r="AY6198" s="23"/>
      <c r="AZ6198" s="23"/>
      <c r="BA6198" s="23"/>
      <c r="BB6198" s="23"/>
      <c r="BC6198" s="23"/>
      <c r="BD6198" s="23"/>
      <c r="BE6198" s="23"/>
      <c r="BF6198" s="23"/>
    </row>
    <row r="6199" spans="40:58">
      <c r="AN6199" s="23"/>
      <c r="AO6199" s="23"/>
      <c r="AP6199" s="23"/>
      <c r="AQ6199" s="23"/>
      <c r="AR6199" s="23"/>
      <c r="AS6199" s="23"/>
      <c r="AT6199" s="23"/>
      <c r="AU6199" s="23"/>
      <c r="AV6199" s="23"/>
      <c r="AW6199" s="23"/>
      <c r="AX6199" s="23"/>
      <c r="AY6199" s="23"/>
      <c r="AZ6199" s="23"/>
      <c r="BA6199" s="23"/>
      <c r="BB6199" s="23"/>
      <c r="BC6199" s="23"/>
      <c r="BD6199" s="23"/>
      <c r="BE6199" s="23"/>
      <c r="BF6199" s="23"/>
    </row>
    <row r="6200" spans="40:58">
      <c r="AN6200" s="23"/>
      <c r="AO6200" s="23"/>
      <c r="AP6200" s="23"/>
      <c r="AQ6200" s="23"/>
      <c r="AR6200" s="23"/>
      <c r="AS6200" s="23"/>
      <c r="AT6200" s="23"/>
      <c r="AU6200" s="23"/>
      <c r="AV6200" s="23"/>
      <c r="AW6200" s="23"/>
      <c r="AX6200" s="23"/>
      <c r="AY6200" s="23"/>
      <c r="AZ6200" s="23"/>
      <c r="BA6200" s="23"/>
      <c r="BB6200" s="23"/>
      <c r="BC6200" s="23"/>
      <c r="BD6200" s="23"/>
      <c r="BE6200" s="23"/>
      <c r="BF6200" s="23"/>
    </row>
    <row r="6201" spans="40:58">
      <c r="AN6201" s="23"/>
      <c r="AO6201" s="23"/>
      <c r="AP6201" s="23"/>
      <c r="AQ6201" s="23"/>
      <c r="AR6201" s="23"/>
      <c r="AS6201" s="23"/>
      <c r="AT6201" s="23"/>
      <c r="AU6201" s="23"/>
      <c r="AV6201" s="23"/>
      <c r="AW6201" s="23"/>
      <c r="AX6201" s="23"/>
      <c r="AY6201" s="23"/>
      <c r="AZ6201" s="23"/>
      <c r="BA6201" s="23"/>
      <c r="BB6201" s="23"/>
      <c r="BC6201" s="23"/>
      <c r="BD6201" s="23"/>
      <c r="BE6201" s="23"/>
      <c r="BF6201" s="23"/>
    </row>
    <row r="6202" spans="40:58">
      <c r="AN6202" s="23"/>
      <c r="AO6202" s="23"/>
      <c r="AP6202" s="23"/>
      <c r="AQ6202" s="23"/>
      <c r="AR6202" s="23"/>
      <c r="AS6202" s="23"/>
      <c r="AT6202" s="23"/>
      <c r="AU6202" s="23"/>
      <c r="AV6202" s="23"/>
      <c r="AW6202" s="23"/>
      <c r="AX6202" s="23"/>
      <c r="AY6202" s="23"/>
      <c r="AZ6202" s="23"/>
      <c r="BA6202" s="23"/>
      <c r="BB6202" s="23"/>
      <c r="BC6202" s="23"/>
      <c r="BD6202" s="23"/>
      <c r="BE6202" s="23"/>
      <c r="BF6202" s="23"/>
    </row>
    <row r="6203" spans="40:58">
      <c r="AN6203" s="23"/>
      <c r="AO6203" s="23"/>
      <c r="AP6203" s="23"/>
      <c r="AQ6203" s="23"/>
      <c r="AR6203" s="23"/>
      <c r="AS6203" s="23"/>
      <c r="AT6203" s="23"/>
      <c r="AU6203" s="23"/>
      <c r="AV6203" s="23"/>
      <c r="AW6203" s="23"/>
      <c r="AX6203" s="23"/>
      <c r="AY6203" s="23"/>
      <c r="AZ6203" s="23"/>
      <c r="BA6203" s="23"/>
      <c r="BB6203" s="23"/>
      <c r="BC6203" s="23"/>
      <c r="BD6203" s="23"/>
      <c r="BE6203" s="23"/>
      <c r="BF6203" s="23"/>
    </row>
    <row r="6204" spans="40:58">
      <c r="AN6204" s="23"/>
      <c r="AO6204" s="23"/>
      <c r="AP6204" s="23"/>
      <c r="AQ6204" s="23"/>
      <c r="AR6204" s="23"/>
      <c r="AS6204" s="23"/>
      <c r="AT6204" s="23"/>
      <c r="AU6204" s="23"/>
      <c r="AV6204" s="23"/>
      <c r="AW6204" s="23"/>
      <c r="AX6204" s="23"/>
      <c r="AY6204" s="23"/>
      <c r="AZ6204" s="23"/>
      <c r="BA6204" s="23"/>
      <c r="BB6204" s="23"/>
      <c r="BC6204" s="23"/>
      <c r="BD6204" s="23"/>
      <c r="BE6204" s="23"/>
      <c r="BF6204" s="23"/>
    </row>
    <row r="6205" spans="40:58">
      <c r="AN6205" s="23"/>
      <c r="AO6205" s="23"/>
      <c r="AP6205" s="23"/>
      <c r="AQ6205" s="23"/>
      <c r="AR6205" s="23"/>
      <c r="AS6205" s="23"/>
      <c r="AT6205" s="23"/>
      <c r="AU6205" s="23"/>
      <c r="AV6205" s="23"/>
      <c r="AW6205" s="23"/>
      <c r="AX6205" s="23"/>
      <c r="AY6205" s="23"/>
      <c r="AZ6205" s="23"/>
      <c r="BA6205" s="23"/>
      <c r="BB6205" s="23"/>
      <c r="BC6205" s="23"/>
      <c r="BD6205" s="23"/>
      <c r="BE6205" s="23"/>
      <c r="BF6205" s="23"/>
    </row>
    <row r="6206" spans="40:58">
      <c r="AN6206" s="23"/>
      <c r="AO6206" s="23"/>
      <c r="AP6206" s="23"/>
      <c r="AQ6206" s="23"/>
      <c r="AR6206" s="23"/>
      <c r="AS6206" s="23"/>
      <c r="AT6206" s="23"/>
      <c r="AU6206" s="23"/>
      <c r="AV6206" s="23"/>
      <c r="AW6206" s="23"/>
      <c r="AX6206" s="23"/>
      <c r="AY6206" s="23"/>
      <c r="AZ6206" s="23"/>
      <c r="BA6206" s="23"/>
      <c r="BB6206" s="23"/>
      <c r="BC6206" s="23"/>
      <c r="BD6206" s="23"/>
      <c r="BE6206" s="23"/>
      <c r="BF6206" s="23"/>
    </row>
    <row r="6207" spans="40:58">
      <c r="AN6207" s="23"/>
      <c r="AO6207" s="23"/>
      <c r="AP6207" s="23"/>
      <c r="AQ6207" s="23"/>
      <c r="AR6207" s="23"/>
      <c r="AS6207" s="23"/>
      <c r="AT6207" s="23"/>
      <c r="AU6207" s="23"/>
      <c r="AV6207" s="23"/>
      <c r="AW6207" s="23"/>
      <c r="AX6207" s="23"/>
      <c r="AY6207" s="23"/>
      <c r="AZ6207" s="23"/>
      <c r="BA6207" s="23"/>
      <c r="BB6207" s="23"/>
      <c r="BC6207" s="23"/>
      <c r="BD6207" s="23"/>
      <c r="BE6207" s="23"/>
      <c r="BF6207" s="23"/>
    </row>
    <row r="6208" spans="40:58">
      <c r="AN6208" s="23"/>
      <c r="AO6208" s="23"/>
      <c r="AP6208" s="23"/>
      <c r="AQ6208" s="23"/>
      <c r="AR6208" s="23"/>
      <c r="AS6208" s="23"/>
      <c r="AT6208" s="23"/>
      <c r="AU6208" s="23"/>
      <c r="AV6208" s="23"/>
      <c r="AW6208" s="23"/>
      <c r="AX6208" s="23"/>
      <c r="AY6208" s="23"/>
      <c r="AZ6208" s="23"/>
      <c r="BA6208" s="23"/>
      <c r="BB6208" s="23"/>
      <c r="BC6208" s="23"/>
      <c r="BD6208" s="23"/>
      <c r="BE6208" s="23"/>
      <c r="BF6208" s="23"/>
    </row>
    <row r="6209" spans="40:58">
      <c r="AN6209" s="23"/>
      <c r="AO6209" s="23"/>
      <c r="AP6209" s="23"/>
      <c r="AQ6209" s="23"/>
      <c r="AR6209" s="23"/>
      <c r="AS6209" s="23"/>
      <c r="AT6209" s="23"/>
      <c r="AU6209" s="23"/>
      <c r="AV6209" s="23"/>
      <c r="AW6209" s="23"/>
      <c r="AX6209" s="23"/>
      <c r="AY6209" s="23"/>
      <c r="AZ6209" s="23"/>
      <c r="BA6209" s="23"/>
      <c r="BB6209" s="23"/>
      <c r="BC6209" s="23"/>
      <c r="BD6209" s="23"/>
      <c r="BE6209" s="23"/>
      <c r="BF6209" s="23"/>
    </row>
    <row r="6210" spans="40:58">
      <c r="AN6210" s="23"/>
      <c r="AO6210" s="23"/>
      <c r="AP6210" s="23"/>
      <c r="AQ6210" s="23"/>
      <c r="AR6210" s="23"/>
      <c r="AS6210" s="23"/>
      <c r="AT6210" s="23"/>
      <c r="AU6210" s="23"/>
      <c r="AV6210" s="23"/>
      <c r="AW6210" s="23"/>
      <c r="AX6210" s="23"/>
      <c r="AY6210" s="23"/>
      <c r="AZ6210" s="23"/>
      <c r="BA6210" s="23"/>
      <c r="BB6210" s="23"/>
      <c r="BC6210" s="23"/>
      <c r="BD6210" s="23"/>
      <c r="BE6210" s="23"/>
      <c r="BF6210" s="23"/>
    </row>
    <row r="6211" spans="40:58">
      <c r="AN6211" s="23"/>
      <c r="AO6211" s="23"/>
      <c r="AP6211" s="23"/>
      <c r="AQ6211" s="23"/>
      <c r="AR6211" s="23"/>
      <c r="AS6211" s="23"/>
      <c r="AT6211" s="23"/>
      <c r="AU6211" s="23"/>
      <c r="AV6211" s="23"/>
      <c r="AW6211" s="23"/>
      <c r="AX6211" s="23"/>
      <c r="AY6211" s="23"/>
      <c r="AZ6211" s="23"/>
      <c r="BA6211" s="23"/>
      <c r="BB6211" s="23"/>
      <c r="BC6211" s="23"/>
      <c r="BD6211" s="23"/>
      <c r="BE6211" s="23"/>
      <c r="BF6211" s="23"/>
    </row>
    <row r="6212" spans="40:58">
      <c r="AN6212" s="23"/>
      <c r="AO6212" s="23"/>
      <c r="AP6212" s="23"/>
      <c r="AQ6212" s="23"/>
      <c r="AR6212" s="23"/>
      <c r="AS6212" s="23"/>
      <c r="AT6212" s="23"/>
      <c r="AU6212" s="23"/>
      <c r="AV6212" s="23"/>
      <c r="AW6212" s="23"/>
      <c r="AX6212" s="23"/>
      <c r="AY6212" s="23"/>
      <c r="AZ6212" s="23"/>
      <c r="BA6212" s="23"/>
      <c r="BB6212" s="23"/>
      <c r="BC6212" s="23"/>
      <c r="BD6212" s="23"/>
      <c r="BE6212" s="23"/>
      <c r="BF6212" s="23"/>
    </row>
    <row r="6213" spans="40:58">
      <c r="AN6213" s="23"/>
      <c r="AO6213" s="23"/>
      <c r="AP6213" s="23"/>
      <c r="AQ6213" s="23"/>
      <c r="AR6213" s="23"/>
      <c r="AS6213" s="23"/>
      <c r="AT6213" s="23"/>
      <c r="AU6213" s="23"/>
      <c r="AV6213" s="23"/>
      <c r="AW6213" s="23"/>
      <c r="AX6213" s="23"/>
      <c r="AY6213" s="23"/>
      <c r="AZ6213" s="23"/>
      <c r="BA6213" s="23"/>
      <c r="BB6213" s="23"/>
      <c r="BC6213" s="23"/>
      <c r="BD6213" s="23"/>
      <c r="BE6213" s="23"/>
      <c r="BF6213" s="23"/>
    </row>
    <row r="6214" spans="40:58">
      <c r="AN6214" s="23"/>
      <c r="AO6214" s="23"/>
      <c r="AP6214" s="23"/>
      <c r="AQ6214" s="23"/>
      <c r="AR6214" s="23"/>
      <c r="AS6214" s="23"/>
      <c r="AT6214" s="23"/>
      <c r="AU6214" s="23"/>
      <c r="AV6214" s="23"/>
      <c r="AW6214" s="23"/>
      <c r="AX6214" s="23"/>
      <c r="AY6214" s="23"/>
      <c r="AZ6214" s="23"/>
      <c r="BA6214" s="23"/>
      <c r="BB6214" s="23"/>
      <c r="BC6214" s="23"/>
      <c r="BD6214" s="23"/>
      <c r="BE6214" s="23"/>
      <c r="BF6214" s="23"/>
    </row>
    <row r="6215" spans="40:58">
      <c r="AN6215" s="23"/>
      <c r="AO6215" s="23"/>
      <c r="AP6215" s="23"/>
      <c r="AQ6215" s="23"/>
      <c r="AR6215" s="23"/>
      <c r="AS6215" s="23"/>
      <c r="AT6215" s="23"/>
      <c r="AU6215" s="23"/>
      <c r="AV6215" s="23"/>
      <c r="AW6215" s="23"/>
      <c r="AX6215" s="23"/>
      <c r="AY6215" s="23"/>
      <c r="AZ6215" s="23"/>
      <c r="BA6215" s="23"/>
      <c r="BB6215" s="23"/>
      <c r="BC6215" s="23"/>
      <c r="BD6215" s="23"/>
      <c r="BE6215" s="23"/>
      <c r="BF6215" s="23"/>
    </row>
    <row r="6216" spans="40:58">
      <c r="AN6216" s="23"/>
      <c r="AO6216" s="23"/>
      <c r="AP6216" s="23"/>
      <c r="AQ6216" s="23"/>
      <c r="AR6216" s="23"/>
      <c r="AS6216" s="23"/>
      <c r="AT6216" s="23"/>
      <c r="AU6216" s="23"/>
      <c r="AV6216" s="23"/>
      <c r="AW6216" s="23"/>
      <c r="AX6216" s="23"/>
      <c r="AY6216" s="23"/>
      <c r="AZ6216" s="23"/>
      <c r="BA6216" s="23"/>
      <c r="BB6216" s="23"/>
      <c r="BC6216" s="23"/>
      <c r="BD6216" s="23"/>
      <c r="BE6216" s="23"/>
      <c r="BF6216" s="23"/>
    </row>
    <row r="6217" spans="40:58">
      <c r="AN6217" s="23"/>
      <c r="AO6217" s="23"/>
      <c r="AP6217" s="23"/>
      <c r="AQ6217" s="23"/>
      <c r="AR6217" s="23"/>
      <c r="AS6217" s="23"/>
      <c r="AT6217" s="23"/>
      <c r="AU6217" s="23"/>
      <c r="AV6217" s="23"/>
      <c r="AW6217" s="23"/>
      <c r="AX6217" s="23"/>
      <c r="AY6217" s="23"/>
      <c r="AZ6217" s="23"/>
      <c r="BA6217" s="23"/>
      <c r="BB6217" s="23"/>
      <c r="BC6217" s="23"/>
      <c r="BD6217" s="23"/>
      <c r="BE6217" s="23"/>
      <c r="BF6217" s="23"/>
    </row>
    <row r="6218" spans="40:58">
      <c r="AN6218" s="23"/>
      <c r="AO6218" s="23"/>
      <c r="AP6218" s="23"/>
      <c r="AQ6218" s="23"/>
      <c r="AR6218" s="23"/>
      <c r="AS6218" s="23"/>
      <c r="AT6218" s="23"/>
      <c r="AU6218" s="23"/>
      <c r="AV6218" s="23"/>
      <c r="AW6218" s="23"/>
      <c r="AX6218" s="23"/>
      <c r="AY6218" s="23"/>
      <c r="AZ6218" s="23"/>
      <c r="BA6218" s="23"/>
      <c r="BB6218" s="23"/>
      <c r="BC6218" s="23"/>
      <c r="BD6218" s="23"/>
      <c r="BE6218" s="23"/>
      <c r="BF6218" s="23"/>
    </row>
    <row r="6219" spans="40:58">
      <c r="AN6219" s="23"/>
      <c r="AO6219" s="23"/>
      <c r="AP6219" s="23"/>
      <c r="AQ6219" s="23"/>
      <c r="AR6219" s="23"/>
      <c r="AS6219" s="23"/>
      <c r="AT6219" s="23"/>
      <c r="AU6219" s="23"/>
      <c r="AV6219" s="23"/>
      <c r="AW6219" s="23"/>
      <c r="AX6219" s="23"/>
      <c r="AY6219" s="23"/>
      <c r="AZ6219" s="23"/>
      <c r="BA6219" s="23"/>
      <c r="BB6219" s="23"/>
      <c r="BC6219" s="23"/>
      <c r="BD6219" s="23"/>
      <c r="BE6219" s="23"/>
      <c r="BF6219" s="23"/>
    </row>
    <row r="6220" spans="40:58">
      <c r="AN6220" s="23"/>
      <c r="AO6220" s="23"/>
      <c r="AP6220" s="23"/>
      <c r="AQ6220" s="23"/>
      <c r="AR6220" s="23"/>
      <c r="AS6220" s="23"/>
      <c r="AT6220" s="23"/>
      <c r="AU6220" s="23"/>
      <c r="AV6220" s="23"/>
      <c r="AW6220" s="23"/>
      <c r="AX6220" s="23"/>
      <c r="AY6220" s="23"/>
      <c r="AZ6220" s="23"/>
      <c r="BA6220" s="23"/>
      <c r="BB6220" s="23"/>
      <c r="BC6220" s="23"/>
      <c r="BD6220" s="23"/>
      <c r="BE6220" s="23"/>
      <c r="BF6220" s="23"/>
    </row>
    <row r="6221" spans="40:58">
      <c r="AN6221" s="23"/>
      <c r="AO6221" s="23"/>
      <c r="AP6221" s="23"/>
      <c r="AQ6221" s="23"/>
      <c r="AR6221" s="23"/>
      <c r="AS6221" s="23"/>
      <c r="AT6221" s="23"/>
      <c r="AU6221" s="23"/>
      <c r="AV6221" s="23"/>
      <c r="AW6221" s="23"/>
      <c r="AX6221" s="23"/>
      <c r="AY6221" s="23"/>
      <c r="AZ6221" s="23"/>
      <c r="BA6221" s="23"/>
      <c r="BB6221" s="23"/>
      <c r="BC6221" s="23"/>
      <c r="BD6221" s="23"/>
      <c r="BE6221" s="23"/>
      <c r="BF6221" s="23"/>
    </row>
    <row r="6222" spans="40:58">
      <c r="AN6222" s="23"/>
      <c r="AO6222" s="23"/>
      <c r="AP6222" s="23"/>
      <c r="AQ6222" s="23"/>
      <c r="AR6222" s="23"/>
      <c r="AS6222" s="23"/>
      <c r="AT6222" s="23"/>
      <c r="AU6222" s="23"/>
      <c r="AV6222" s="23"/>
      <c r="AW6222" s="23"/>
      <c r="AX6222" s="23"/>
      <c r="AY6222" s="23"/>
      <c r="AZ6222" s="23"/>
      <c r="BA6222" s="23"/>
      <c r="BB6222" s="23"/>
      <c r="BC6222" s="23"/>
      <c r="BD6222" s="23"/>
      <c r="BE6222" s="23"/>
      <c r="BF6222" s="23"/>
    </row>
    <row r="6223" spans="40:58">
      <c r="AN6223" s="23"/>
      <c r="AO6223" s="23"/>
      <c r="AP6223" s="23"/>
      <c r="AQ6223" s="23"/>
      <c r="AR6223" s="23"/>
      <c r="AS6223" s="23"/>
      <c r="AT6223" s="23"/>
      <c r="AU6223" s="23"/>
      <c r="AV6223" s="23"/>
      <c r="AW6223" s="23"/>
      <c r="AX6223" s="23"/>
      <c r="AY6223" s="23"/>
      <c r="AZ6223" s="23"/>
      <c r="BA6223" s="23"/>
      <c r="BB6223" s="23"/>
      <c r="BC6223" s="23"/>
      <c r="BD6223" s="23"/>
      <c r="BE6223" s="23"/>
      <c r="BF6223" s="23"/>
    </row>
    <row r="6224" spans="40:58">
      <c r="AN6224" s="23"/>
      <c r="AO6224" s="23"/>
      <c r="AP6224" s="23"/>
      <c r="AQ6224" s="23"/>
      <c r="AR6224" s="23"/>
      <c r="AS6224" s="23"/>
      <c r="AT6224" s="23"/>
      <c r="AU6224" s="23"/>
      <c r="AV6224" s="23"/>
      <c r="AW6224" s="23"/>
      <c r="AX6224" s="23"/>
      <c r="AY6224" s="23"/>
      <c r="AZ6224" s="23"/>
      <c r="BA6224" s="23"/>
      <c r="BB6224" s="23"/>
      <c r="BC6224" s="23"/>
      <c r="BD6224" s="23"/>
      <c r="BE6224" s="23"/>
      <c r="BF6224" s="23"/>
    </row>
    <row r="6225" spans="40:58">
      <c r="AN6225" s="23"/>
      <c r="AO6225" s="23"/>
      <c r="AP6225" s="23"/>
      <c r="AQ6225" s="23"/>
      <c r="AR6225" s="23"/>
      <c r="AS6225" s="23"/>
      <c r="AT6225" s="23"/>
      <c r="AU6225" s="23"/>
      <c r="AV6225" s="23"/>
      <c r="AW6225" s="23"/>
      <c r="AX6225" s="23"/>
      <c r="AY6225" s="23"/>
      <c r="AZ6225" s="23"/>
      <c r="BA6225" s="23"/>
      <c r="BB6225" s="23"/>
      <c r="BC6225" s="23"/>
      <c r="BD6225" s="23"/>
      <c r="BE6225" s="23"/>
      <c r="BF6225" s="23"/>
    </row>
    <row r="6226" spans="40:58">
      <c r="AN6226" s="23"/>
      <c r="AO6226" s="23"/>
      <c r="AP6226" s="23"/>
      <c r="AQ6226" s="23"/>
      <c r="AR6226" s="23"/>
      <c r="AS6226" s="23"/>
      <c r="AT6226" s="23"/>
      <c r="AU6226" s="23"/>
      <c r="AV6226" s="23"/>
      <c r="AW6226" s="23"/>
      <c r="AX6226" s="23"/>
      <c r="AY6226" s="23"/>
      <c r="AZ6226" s="23"/>
      <c r="BA6226" s="23"/>
      <c r="BB6226" s="23"/>
      <c r="BC6226" s="23"/>
      <c r="BD6226" s="23"/>
      <c r="BE6226" s="23"/>
      <c r="BF6226" s="23"/>
    </row>
    <row r="6227" spans="40:58">
      <c r="AN6227" s="23"/>
      <c r="AO6227" s="23"/>
      <c r="AP6227" s="23"/>
      <c r="AQ6227" s="23"/>
      <c r="AR6227" s="23"/>
      <c r="AS6227" s="23"/>
      <c r="AT6227" s="23"/>
      <c r="AU6227" s="23"/>
      <c r="AV6227" s="23"/>
      <c r="AW6227" s="23"/>
      <c r="AX6227" s="23"/>
      <c r="AY6227" s="23"/>
      <c r="AZ6227" s="23"/>
      <c r="BA6227" s="23"/>
      <c r="BB6227" s="23"/>
      <c r="BC6227" s="23"/>
      <c r="BD6227" s="23"/>
      <c r="BE6227" s="23"/>
      <c r="BF6227" s="23"/>
    </row>
    <row r="6228" spans="40:58">
      <c r="AN6228" s="23"/>
      <c r="AO6228" s="23"/>
      <c r="AP6228" s="23"/>
      <c r="AQ6228" s="23"/>
      <c r="AR6228" s="23"/>
      <c r="AS6228" s="23"/>
      <c r="AT6228" s="23"/>
      <c r="AU6228" s="23"/>
      <c r="AV6228" s="23"/>
      <c r="AW6228" s="23"/>
      <c r="AX6228" s="23"/>
      <c r="AY6228" s="23"/>
      <c r="AZ6228" s="23"/>
      <c r="BA6228" s="23"/>
      <c r="BB6228" s="23"/>
      <c r="BC6228" s="23"/>
      <c r="BD6228" s="23"/>
      <c r="BE6228" s="23"/>
      <c r="BF6228" s="23"/>
    </row>
    <row r="6229" spans="40:58">
      <c r="AN6229" s="23"/>
      <c r="AO6229" s="23"/>
      <c r="AP6229" s="23"/>
      <c r="AQ6229" s="23"/>
      <c r="AR6229" s="23"/>
      <c r="AS6229" s="23"/>
      <c r="AT6229" s="23"/>
      <c r="AU6229" s="23"/>
      <c r="AV6229" s="23"/>
      <c r="AW6229" s="23"/>
      <c r="AX6229" s="23"/>
      <c r="AY6229" s="23"/>
      <c r="AZ6229" s="23"/>
      <c r="BA6229" s="23"/>
      <c r="BB6229" s="23"/>
      <c r="BC6229" s="23"/>
      <c r="BD6229" s="23"/>
      <c r="BE6229" s="23"/>
      <c r="BF6229" s="23"/>
    </row>
    <row r="6230" spans="40:58">
      <c r="AN6230" s="23"/>
      <c r="AO6230" s="23"/>
      <c r="AP6230" s="23"/>
      <c r="AQ6230" s="23"/>
      <c r="AR6230" s="23"/>
      <c r="AS6230" s="23"/>
      <c r="AT6230" s="23"/>
      <c r="AU6230" s="23"/>
      <c r="AV6230" s="23"/>
      <c r="AW6230" s="23"/>
      <c r="AX6230" s="23"/>
      <c r="AY6230" s="23"/>
      <c r="AZ6230" s="23"/>
      <c r="BA6230" s="23"/>
      <c r="BB6230" s="23"/>
      <c r="BC6230" s="23"/>
      <c r="BD6230" s="23"/>
      <c r="BE6230" s="23"/>
      <c r="BF6230" s="23"/>
    </row>
    <row r="6231" spans="40:58">
      <c r="AN6231" s="23"/>
      <c r="AO6231" s="23"/>
      <c r="AP6231" s="23"/>
      <c r="AQ6231" s="23"/>
      <c r="AR6231" s="23"/>
      <c r="AS6231" s="23"/>
      <c r="AT6231" s="23"/>
      <c r="AU6231" s="23"/>
      <c r="AV6231" s="23"/>
      <c r="AW6231" s="23"/>
      <c r="AX6231" s="23"/>
      <c r="AY6231" s="23"/>
      <c r="AZ6231" s="23"/>
      <c r="BA6231" s="23"/>
      <c r="BB6231" s="23"/>
      <c r="BC6231" s="23"/>
      <c r="BD6231" s="23"/>
      <c r="BE6231" s="23"/>
      <c r="BF6231" s="23"/>
    </row>
    <row r="6232" spans="40:58">
      <c r="AN6232" s="23"/>
      <c r="AO6232" s="23"/>
      <c r="AP6232" s="23"/>
      <c r="AQ6232" s="23"/>
      <c r="AR6232" s="23"/>
      <c r="AS6232" s="23"/>
      <c r="AT6232" s="23"/>
      <c r="AU6232" s="23"/>
      <c r="AV6232" s="23"/>
      <c r="AW6232" s="23"/>
      <c r="AX6232" s="23"/>
      <c r="AY6232" s="23"/>
      <c r="AZ6232" s="23"/>
      <c r="BA6232" s="23"/>
      <c r="BB6232" s="23"/>
      <c r="BC6232" s="23"/>
      <c r="BD6232" s="23"/>
      <c r="BE6232" s="23"/>
      <c r="BF6232" s="23"/>
    </row>
    <row r="6233" spans="40:58">
      <c r="AN6233" s="23"/>
      <c r="AO6233" s="23"/>
      <c r="AP6233" s="23"/>
      <c r="AQ6233" s="23"/>
      <c r="AR6233" s="23"/>
      <c r="AS6233" s="23"/>
      <c r="AT6233" s="23"/>
      <c r="AU6233" s="23"/>
      <c r="AV6233" s="23"/>
      <c r="AW6233" s="23"/>
      <c r="AX6233" s="23"/>
      <c r="AY6233" s="23"/>
      <c r="AZ6233" s="23"/>
      <c r="BA6233" s="23"/>
      <c r="BB6233" s="23"/>
      <c r="BC6233" s="23"/>
      <c r="BD6233" s="23"/>
      <c r="BE6233" s="23"/>
      <c r="BF6233" s="23"/>
    </row>
    <row r="6234" spans="40:58">
      <c r="AN6234" s="23"/>
      <c r="AO6234" s="23"/>
      <c r="AP6234" s="23"/>
      <c r="AQ6234" s="23"/>
      <c r="AR6234" s="23"/>
      <c r="AS6234" s="23"/>
      <c r="AT6234" s="23"/>
      <c r="AU6234" s="23"/>
      <c r="AV6234" s="23"/>
      <c r="AW6234" s="23"/>
      <c r="AX6234" s="23"/>
      <c r="AY6234" s="23"/>
      <c r="AZ6234" s="23"/>
      <c r="BA6234" s="23"/>
      <c r="BB6234" s="23"/>
      <c r="BC6234" s="23"/>
      <c r="BD6234" s="23"/>
      <c r="BE6234" s="23"/>
      <c r="BF6234" s="23"/>
    </row>
    <row r="6235" spans="40:58">
      <c r="AN6235" s="23"/>
      <c r="AO6235" s="23"/>
      <c r="AP6235" s="23"/>
      <c r="AQ6235" s="23"/>
      <c r="AR6235" s="23"/>
      <c r="AS6235" s="23"/>
      <c r="AT6235" s="23"/>
      <c r="AU6235" s="23"/>
      <c r="AV6235" s="23"/>
      <c r="AW6235" s="23"/>
      <c r="AX6235" s="23"/>
      <c r="AY6235" s="23"/>
      <c r="AZ6235" s="23"/>
      <c r="BA6235" s="23"/>
      <c r="BB6235" s="23"/>
      <c r="BC6235" s="23"/>
      <c r="BD6235" s="23"/>
      <c r="BE6235" s="23"/>
      <c r="BF6235" s="23"/>
    </row>
    <row r="6236" spans="40:58">
      <c r="AN6236" s="23"/>
      <c r="AO6236" s="23"/>
      <c r="AP6236" s="23"/>
      <c r="AQ6236" s="23"/>
      <c r="AR6236" s="23"/>
      <c r="AS6236" s="23"/>
      <c r="AT6236" s="23"/>
      <c r="AU6236" s="23"/>
      <c r="AV6236" s="23"/>
      <c r="AW6236" s="23"/>
      <c r="AX6236" s="23"/>
      <c r="AY6236" s="23"/>
      <c r="AZ6236" s="23"/>
      <c r="BA6236" s="23"/>
      <c r="BB6236" s="23"/>
      <c r="BC6236" s="23"/>
      <c r="BD6236" s="23"/>
      <c r="BE6236" s="23"/>
      <c r="BF6236" s="23"/>
    </row>
    <row r="6237" spans="40:58">
      <c r="AN6237" s="23"/>
      <c r="AO6237" s="23"/>
      <c r="AP6237" s="23"/>
      <c r="AQ6237" s="23"/>
      <c r="AR6237" s="23"/>
      <c r="AS6237" s="23"/>
      <c r="AT6237" s="23"/>
      <c r="AU6237" s="23"/>
      <c r="AV6237" s="23"/>
      <c r="AW6237" s="23"/>
      <c r="AX6237" s="23"/>
      <c r="AY6237" s="23"/>
      <c r="AZ6237" s="23"/>
      <c r="BA6237" s="23"/>
      <c r="BB6237" s="23"/>
      <c r="BC6237" s="23"/>
      <c r="BD6237" s="23"/>
      <c r="BE6237" s="23"/>
      <c r="BF6237" s="23"/>
    </row>
    <row r="6238" spans="40:58">
      <c r="AN6238" s="23"/>
      <c r="AO6238" s="23"/>
      <c r="AP6238" s="23"/>
      <c r="AQ6238" s="23"/>
      <c r="AR6238" s="23"/>
      <c r="AS6238" s="23"/>
      <c r="AT6238" s="23"/>
      <c r="AU6238" s="23"/>
      <c r="AV6238" s="23"/>
      <c r="AW6238" s="23"/>
      <c r="AX6238" s="23"/>
      <c r="AY6238" s="23"/>
      <c r="AZ6238" s="23"/>
      <c r="BA6238" s="23"/>
      <c r="BB6238" s="23"/>
      <c r="BC6238" s="23"/>
      <c r="BD6238" s="23"/>
      <c r="BE6238" s="23"/>
      <c r="BF6238" s="23"/>
    </row>
    <row r="6239" spans="40:58">
      <c r="AN6239" s="23"/>
      <c r="AO6239" s="23"/>
      <c r="AP6239" s="23"/>
      <c r="AQ6239" s="23"/>
      <c r="AR6239" s="23"/>
      <c r="AS6239" s="23"/>
      <c r="AT6239" s="23"/>
      <c r="AU6239" s="23"/>
      <c r="AV6239" s="23"/>
      <c r="AW6239" s="23"/>
      <c r="AX6239" s="23"/>
      <c r="AY6239" s="23"/>
      <c r="AZ6239" s="23"/>
      <c r="BA6239" s="23"/>
      <c r="BB6239" s="23"/>
      <c r="BC6239" s="23"/>
      <c r="BD6239" s="23"/>
      <c r="BE6239" s="23"/>
      <c r="BF6239" s="23"/>
    </row>
    <row r="6240" spans="40:58">
      <c r="AN6240" s="23"/>
      <c r="AO6240" s="23"/>
      <c r="AP6240" s="23"/>
      <c r="AQ6240" s="23"/>
      <c r="AR6240" s="23"/>
      <c r="AS6240" s="23"/>
      <c r="AT6240" s="23"/>
      <c r="AU6240" s="23"/>
      <c r="AV6240" s="23"/>
      <c r="AW6240" s="23"/>
      <c r="AX6240" s="23"/>
      <c r="AY6240" s="23"/>
      <c r="AZ6240" s="23"/>
      <c r="BA6240" s="23"/>
      <c r="BB6240" s="23"/>
      <c r="BC6240" s="23"/>
      <c r="BD6240" s="23"/>
      <c r="BE6240" s="23"/>
      <c r="BF6240" s="23"/>
    </row>
    <row r="6241" spans="40:58">
      <c r="AN6241" s="23"/>
      <c r="AO6241" s="23"/>
      <c r="AP6241" s="23"/>
      <c r="AQ6241" s="23"/>
      <c r="AR6241" s="23"/>
      <c r="AS6241" s="23"/>
      <c r="AT6241" s="23"/>
      <c r="AU6241" s="23"/>
      <c r="AV6241" s="23"/>
      <c r="AW6241" s="23"/>
      <c r="AX6241" s="23"/>
      <c r="AY6241" s="23"/>
      <c r="AZ6241" s="23"/>
      <c r="BA6241" s="23"/>
      <c r="BB6241" s="23"/>
      <c r="BC6241" s="23"/>
      <c r="BD6241" s="23"/>
      <c r="BE6241" s="23"/>
      <c r="BF6241" s="23"/>
    </row>
    <row r="6242" spans="40:58">
      <c r="AN6242" s="23"/>
      <c r="AO6242" s="23"/>
      <c r="AP6242" s="23"/>
      <c r="AQ6242" s="23"/>
      <c r="AR6242" s="23"/>
      <c r="AS6242" s="23"/>
      <c r="AT6242" s="23"/>
      <c r="AU6242" s="23"/>
      <c r="AV6242" s="23"/>
      <c r="AW6242" s="23"/>
      <c r="AX6242" s="23"/>
      <c r="AY6242" s="23"/>
      <c r="AZ6242" s="23"/>
      <c r="BA6242" s="23"/>
      <c r="BB6242" s="23"/>
      <c r="BC6242" s="23"/>
      <c r="BD6242" s="23"/>
      <c r="BE6242" s="23"/>
      <c r="BF6242" s="23"/>
    </row>
    <row r="6243" spans="40:58">
      <c r="AN6243" s="23"/>
      <c r="AO6243" s="23"/>
      <c r="AP6243" s="23"/>
      <c r="AQ6243" s="23"/>
      <c r="AR6243" s="23"/>
      <c r="AS6243" s="23"/>
      <c r="AT6243" s="23"/>
      <c r="AU6243" s="23"/>
      <c r="AV6243" s="23"/>
      <c r="AW6243" s="23"/>
      <c r="AX6243" s="23"/>
      <c r="AY6243" s="23"/>
      <c r="AZ6243" s="23"/>
      <c r="BA6243" s="23"/>
      <c r="BB6243" s="23"/>
      <c r="BC6243" s="23"/>
      <c r="BD6243" s="23"/>
      <c r="BE6243" s="23"/>
      <c r="BF6243" s="23"/>
    </row>
    <row r="6244" spans="40:58">
      <c r="AN6244" s="23"/>
      <c r="AO6244" s="23"/>
      <c r="AP6244" s="23"/>
      <c r="AQ6244" s="23"/>
      <c r="AR6244" s="23"/>
      <c r="AS6244" s="23"/>
      <c r="AT6244" s="23"/>
      <c r="AU6244" s="23"/>
      <c r="AV6244" s="23"/>
      <c r="AW6244" s="23"/>
      <c r="AX6244" s="23"/>
      <c r="AY6244" s="23"/>
      <c r="AZ6244" s="23"/>
      <c r="BA6244" s="23"/>
      <c r="BB6244" s="23"/>
      <c r="BC6244" s="23"/>
      <c r="BD6244" s="23"/>
      <c r="BE6244" s="23"/>
      <c r="BF6244" s="23"/>
    </row>
    <row r="6245" spans="40:58">
      <c r="AN6245" s="23"/>
      <c r="AO6245" s="23"/>
      <c r="AP6245" s="23"/>
      <c r="AQ6245" s="23"/>
      <c r="AR6245" s="23"/>
      <c r="AS6245" s="23"/>
      <c r="AT6245" s="23"/>
      <c r="AU6245" s="23"/>
      <c r="AV6245" s="23"/>
      <c r="AW6245" s="23"/>
      <c r="AX6245" s="23"/>
      <c r="AY6245" s="23"/>
      <c r="AZ6245" s="23"/>
      <c r="BA6245" s="23"/>
      <c r="BB6245" s="23"/>
      <c r="BC6245" s="23"/>
      <c r="BD6245" s="23"/>
      <c r="BE6245" s="23"/>
      <c r="BF6245" s="23"/>
    </row>
    <row r="6246" spans="40:58">
      <c r="AN6246" s="23"/>
      <c r="AO6246" s="23"/>
      <c r="AP6246" s="23"/>
      <c r="AQ6246" s="23"/>
      <c r="AR6246" s="23"/>
      <c r="AS6246" s="23"/>
      <c r="AT6246" s="23"/>
      <c r="AU6246" s="23"/>
      <c r="AV6246" s="23"/>
      <c r="AW6246" s="23"/>
      <c r="AX6246" s="23"/>
      <c r="AY6246" s="23"/>
      <c r="AZ6246" s="23"/>
      <c r="BA6246" s="23"/>
      <c r="BB6246" s="23"/>
      <c r="BC6246" s="23"/>
      <c r="BD6246" s="23"/>
      <c r="BE6246" s="23"/>
      <c r="BF6246" s="23"/>
    </row>
    <row r="6247" spans="40:58">
      <c r="AN6247" s="23"/>
      <c r="AO6247" s="23"/>
      <c r="AP6247" s="23"/>
      <c r="AQ6247" s="23"/>
      <c r="AR6247" s="23"/>
      <c r="AS6247" s="23"/>
      <c r="AT6247" s="23"/>
      <c r="AU6247" s="23"/>
      <c r="AV6247" s="23"/>
      <c r="AW6247" s="23"/>
      <c r="AX6247" s="23"/>
      <c r="AY6247" s="23"/>
      <c r="AZ6247" s="23"/>
      <c r="BA6247" s="23"/>
      <c r="BB6247" s="23"/>
      <c r="BC6247" s="23"/>
      <c r="BD6247" s="23"/>
      <c r="BE6247" s="23"/>
      <c r="BF6247" s="23"/>
    </row>
    <row r="6248" spans="40:58">
      <c r="AN6248" s="23"/>
      <c r="AO6248" s="23"/>
      <c r="AP6248" s="23"/>
      <c r="AQ6248" s="23"/>
      <c r="AR6248" s="23"/>
      <c r="AS6248" s="23"/>
      <c r="AT6248" s="23"/>
      <c r="AU6248" s="23"/>
      <c r="AV6248" s="23"/>
      <c r="AW6248" s="23"/>
      <c r="AX6248" s="23"/>
      <c r="AY6248" s="23"/>
      <c r="AZ6248" s="23"/>
      <c r="BA6248" s="23"/>
      <c r="BB6248" s="23"/>
      <c r="BC6248" s="23"/>
      <c r="BD6248" s="23"/>
      <c r="BE6248" s="23"/>
      <c r="BF6248" s="23"/>
    </row>
    <row r="6249" spans="40:58">
      <c r="AN6249" s="23"/>
      <c r="AO6249" s="23"/>
      <c r="AP6249" s="23"/>
      <c r="AQ6249" s="23"/>
      <c r="AR6249" s="23"/>
      <c r="AS6249" s="23"/>
      <c r="AT6249" s="23"/>
      <c r="AU6249" s="23"/>
      <c r="AV6249" s="23"/>
      <c r="AW6249" s="23"/>
      <c r="AX6249" s="23"/>
      <c r="AY6249" s="23"/>
      <c r="AZ6249" s="23"/>
      <c r="BA6249" s="23"/>
      <c r="BB6249" s="23"/>
      <c r="BC6249" s="23"/>
      <c r="BD6249" s="23"/>
      <c r="BE6249" s="23"/>
      <c r="BF6249" s="23"/>
    </row>
    <row r="6250" spans="40:58">
      <c r="AN6250" s="23"/>
      <c r="AO6250" s="23"/>
      <c r="AP6250" s="23"/>
      <c r="AQ6250" s="23"/>
      <c r="AR6250" s="23"/>
      <c r="AS6250" s="23"/>
      <c r="AT6250" s="23"/>
      <c r="AU6250" s="23"/>
      <c r="AV6250" s="23"/>
      <c r="AW6250" s="23"/>
      <c r="AX6250" s="23"/>
      <c r="AY6250" s="23"/>
      <c r="AZ6250" s="23"/>
      <c r="BA6250" s="23"/>
      <c r="BB6250" s="23"/>
      <c r="BC6250" s="23"/>
      <c r="BD6250" s="23"/>
      <c r="BE6250" s="23"/>
      <c r="BF6250" s="23"/>
    </row>
    <row r="6251" spans="40:58">
      <c r="AN6251" s="23"/>
      <c r="AO6251" s="23"/>
      <c r="AP6251" s="23"/>
      <c r="AQ6251" s="23"/>
      <c r="AR6251" s="23"/>
      <c r="AS6251" s="23"/>
      <c r="AT6251" s="23"/>
      <c r="AU6251" s="23"/>
      <c r="AV6251" s="23"/>
      <c r="AW6251" s="23"/>
      <c r="AX6251" s="23"/>
      <c r="AY6251" s="23"/>
      <c r="AZ6251" s="23"/>
      <c r="BA6251" s="23"/>
      <c r="BB6251" s="23"/>
      <c r="BC6251" s="23"/>
      <c r="BD6251" s="23"/>
      <c r="BE6251" s="23"/>
      <c r="BF6251" s="23"/>
    </row>
    <row r="6252" spans="40:58">
      <c r="AN6252" s="23"/>
      <c r="AO6252" s="23"/>
      <c r="AP6252" s="23"/>
      <c r="AQ6252" s="23"/>
      <c r="AR6252" s="23"/>
      <c r="AS6252" s="23"/>
      <c r="AT6252" s="23"/>
      <c r="AU6252" s="23"/>
      <c r="AV6252" s="23"/>
      <c r="AW6252" s="23"/>
      <c r="AX6252" s="23"/>
      <c r="AY6252" s="23"/>
      <c r="AZ6252" s="23"/>
      <c r="BA6252" s="23"/>
      <c r="BB6252" s="23"/>
      <c r="BC6252" s="23"/>
      <c r="BD6252" s="23"/>
      <c r="BE6252" s="23"/>
      <c r="BF6252" s="23"/>
    </row>
    <row r="6253" spans="40:58">
      <c r="AN6253" s="23"/>
      <c r="AO6253" s="23"/>
      <c r="AP6253" s="23"/>
      <c r="AQ6253" s="23"/>
      <c r="AR6253" s="23"/>
      <c r="AS6253" s="23"/>
      <c r="AT6253" s="23"/>
      <c r="AU6253" s="23"/>
      <c r="AV6253" s="23"/>
      <c r="AW6253" s="23"/>
      <c r="AX6253" s="23"/>
      <c r="AY6253" s="23"/>
      <c r="AZ6253" s="23"/>
      <c r="BA6253" s="23"/>
      <c r="BB6253" s="23"/>
      <c r="BC6253" s="23"/>
      <c r="BD6253" s="23"/>
      <c r="BE6253" s="23"/>
      <c r="BF6253" s="23"/>
    </row>
    <row r="6254" spans="40:58">
      <c r="AN6254" s="23"/>
      <c r="AO6254" s="23"/>
      <c r="AP6254" s="23"/>
      <c r="AQ6254" s="23"/>
      <c r="AR6254" s="23"/>
      <c r="AS6254" s="23"/>
      <c r="AT6254" s="23"/>
      <c r="AU6254" s="23"/>
      <c r="AV6254" s="23"/>
      <c r="AW6254" s="23"/>
      <c r="AX6254" s="23"/>
      <c r="AY6254" s="23"/>
      <c r="AZ6254" s="23"/>
      <c r="BA6254" s="23"/>
      <c r="BB6254" s="23"/>
      <c r="BC6254" s="23"/>
      <c r="BD6254" s="23"/>
      <c r="BE6254" s="23"/>
      <c r="BF6254" s="23"/>
    </row>
    <row r="6255" spans="40:58">
      <c r="AN6255" s="23"/>
      <c r="AO6255" s="23"/>
      <c r="AP6255" s="23"/>
      <c r="AQ6255" s="23"/>
      <c r="AR6255" s="23"/>
      <c r="AS6255" s="23"/>
      <c r="AT6255" s="23"/>
      <c r="AU6255" s="23"/>
      <c r="AV6255" s="23"/>
      <c r="AW6255" s="23"/>
      <c r="AX6255" s="23"/>
      <c r="AY6255" s="23"/>
      <c r="AZ6255" s="23"/>
      <c r="BA6255" s="23"/>
      <c r="BB6255" s="23"/>
      <c r="BC6255" s="23"/>
      <c r="BD6255" s="23"/>
      <c r="BE6255" s="23"/>
      <c r="BF6255" s="23"/>
    </row>
    <row r="6256" spans="40:58">
      <c r="AN6256" s="23"/>
      <c r="AO6256" s="23"/>
      <c r="AP6256" s="23"/>
      <c r="AQ6256" s="23"/>
      <c r="AR6256" s="23"/>
      <c r="AS6256" s="23"/>
      <c r="AT6256" s="23"/>
      <c r="AU6256" s="23"/>
      <c r="AV6256" s="23"/>
      <c r="AW6256" s="23"/>
      <c r="AX6256" s="23"/>
      <c r="AY6256" s="23"/>
      <c r="AZ6256" s="23"/>
      <c r="BA6256" s="23"/>
      <c r="BB6256" s="23"/>
      <c r="BC6256" s="23"/>
      <c r="BD6256" s="23"/>
      <c r="BE6256" s="23"/>
      <c r="BF6256" s="23"/>
    </row>
    <row r="6257" spans="40:58">
      <c r="AN6257" s="23"/>
      <c r="AO6257" s="23"/>
      <c r="AP6257" s="23"/>
      <c r="AQ6257" s="23"/>
      <c r="AR6257" s="23"/>
      <c r="AS6257" s="23"/>
      <c r="AT6257" s="23"/>
      <c r="AU6257" s="23"/>
      <c r="AV6257" s="23"/>
      <c r="AW6257" s="23"/>
      <c r="AX6257" s="23"/>
      <c r="AY6257" s="23"/>
      <c r="AZ6257" s="23"/>
      <c r="BA6257" s="23"/>
      <c r="BB6257" s="23"/>
      <c r="BC6257" s="23"/>
      <c r="BD6257" s="23"/>
      <c r="BE6257" s="23"/>
      <c r="BF6257" s="23"/>
    </row>
    <row r="6258" spans="40:58">
      <c r="AN6258" s="23"/>
      <c r="AO6258" s="23"/>
      <c r="AP6258" s="23"/>
      <c r="AQ6258" s="23"/>
      <c r="AR6258" s="23"/>
      <c r="AS6258" s="23"/>
      <c r="AT6258" s="23"/>
      <c r="AU6258" s="23"/>
      <c r="AV6258" s="23"/>
      <c r="AW6258" s="23"/>
      <c r="AX6258" s="23"/>
      <c r="AY6258" s="23"/>
      <c r="AZ6258" s="23"/>
      <c r="BA6258" s="23"/>
      <c r="BB6258" s="23"/>
      <c r="BC6258" s="23"/>
      <c r="BD6258" s="23"/>
      <c r="BE6258" s="23"/>
      <c r="BF6258" s="23"/>
    </row>
    <row r="6259" spans="40:58">
      <c r="AN6259" s="23"/>
      <c r="AO6259" s="23"/>
      <c r="AP6259" s="23"/>
      <c r="AQ6259" s="23"/>
      <c r="AR6259" s="23"/>
      <c r="AS6259" s="23"/>
      <c r="AT6259" s="23"/>
      <c r="AU6259" s="23"/>
      <c r="AV6259" s="23"/>
      <c r="AW6259" s="23"/>
      <c r="AX6259" s="23"/>
      <c r="AY6259" s="23"/>
      <c r="AZ6259" s="23"/>
      <c r="BA6259" s="23"/>
      <c r="BB6259" s="23"/>
      <c r="BC6259" s="23"/>
      <c r="BD6259" s="23"/>
      <c r="BE6259" s="23"/>
      <c r="BF6259" s="23"/>
    </row>
    <row r="6260" spans="40:58">
      <c r="AN6260" s="23"/>
      <c r="AO6260" s="23"/>
      <c r="AP6260" s="23"/>
      <c r="AQ6260" s="23"/>
      <c r="AR6260" s="23"/>
      <c r="AS6260" s="23"/>
      <c r="AT6260" s="23"/>
      <c r="AU6260" s="23"/>
      <c r="AV6260" s="23"/>
      <c r="AW6260" s="23"/>
      <c r="AX6260" s="23"/>
      <c r="AY6260" s="23"/>
      <c r="AZ6260" s="23"/>
      <c r="BA6260" s="23"/>
      <c r="BB6260" s="23"/>
      <c r="BC6260" s="23"/>
      <c r="BD6260" s="23"/>
      <c r="BE6260" s="23"/>
      <c r="BF6260" s="23"/>
    </row>
    <row r="6261" spans="40:58">
      <c r="AN6261" s="23"/>
      <c r="AO6261" s="23"/>
      <c r="AP6261" s="23"/>
      <c r="AQ6261" s="23"/>
      <c r="AR6261" s="23"/>
      <c r="AS6261" s="23"/>
      <c r="AT6261" s="23"/>
      <c r="AU6261" s="23"/>
      <c r="AV6261" s="23"/>
      <c r="AW6261" s="23"/>
      <c r="AX6261" s="23"/>
      <c r="AY6261" s="23"/>
      <c r="AZ6261" s="23"/>
      <c r="BA6261" s="23"/>
      <c r="BB6261" s="23"/>
      <c r="BC6261" s="23"/>
      <c r="BD6261" s="23"/>
      <c r="BE6261" s="23"/>
      <c r="BF6261" s="23"/>
    </row>
    <row r="6262" spans="40:58">
      <c r="AN6262" s="23"/>
      <c r="AO6262" s="23"/>
      <c r="AP6262" s="23"/>
      <c r="AQ6262" s="23"/>
      <c r="AR6262" s="23"/>
      <c r="AS6262" s="23"/>
      <c r="AT6262" s="23"/>
      <c r="AU6262" s="23"/>
      <c r="AV6262" s="23"/>
      <c r="AW6262" s="23"/>
      <c r="AX6262" s="23"/>
      <c r="AY6262" s="23"/>
      <c r="AZ6262" s="23"/>
      <c r="BA6262" s="23"/>
      <c r="BB6262" s="23"/>
      <c r="BC6262" s="23"/>
      <c r="BD6262" s="23"/>
      <c r="BE6262" s="23"/>
      <c r="BF6262" s="23"/>
    </row>
    <row r="6263" spans="40:58">
      <c r="AN6263" s="23"/>
      <c r="AO6263" s="23"/>
      <c r="AP6263" s="23"/>
      <c r="AQ6263" s="23"/>
      <c r="AR6263" s="23"/>
      <c r="AS6263" s="23"/>
      <c r="AT6263" s="23"/>
      <c r="AU6263" s="23"/>
      <c r="AV6263" s="23"/>
      <c r="AW6263" s="23"/>
      <c r="AX6263" s="23"/>
      <c r="AY6263" s="23"/>
      <c r="AZ6263" s="23"/>
      <c r="BA6263" s="23"/>
      <c r="BB6263" s="23"/>
      <c r="BC6263" s="23"/>
      <c r="BD6263" s="23"/>
      <c r="BE6263" s="23"/>
      <c r="BF6263" s="23"/>
    </row>
    <row r="6264" spans="40:58">
      <c r="AN6264" s="23"/>
      <c r="AO6264" s="23"/>
      <c r="AP6264" s="23"/>
      <c r="AQ6264" s="23"/>
      <c r="AR6264" s="23"/>
      <c r="AS6264" s="23"/>
      <c r="AT6264" s="23"/>
      <c r="AU6264" s="23"/>
      <c r="AV6264" s="23"/>
      <c r="AW6264" s="23"/>
      <c r="AX6264" s="23"/>
      <c r="AY6264" s="23"/>
      <c r="AZ6264" s="23"/>
      <c r="BA6264" s="23"/>
      <c r="BB6264" s="23"/>
      <c r="BC6264" s="23"/>
      <c r="BD6264" s="23"/>
      <c r="BE6264" s="23"/>
      <c r="BF6264" s="23"/>
    </row>
    <row r="6265" spans="40:58">
      <c r="AN6265" s="23"/>
      <c r="AO6265" s="23"/>
      <c r="AP6265" s="23"/>
      <c r="AQ6265" s="23"/>
      <c r="AR6265" s="23"/>
      <c r="AS6265" s="23"/>
      <c r="AT6265" s="23"/>
      <c r="AU6265" s="23"/>
      <c r="AV6265" s="23"/>
      <c r="AW6265" s="23"/>
      <c r="AX6265" s="23"/>
      <c r="AY6265" s="23"/>
      <c r="AZ6265" s="23"/>
      <c r="BA6265" s="23"/>
      <c r="BB6265" s="23"/>
      <c r="BC6265" s="23"/>
      <c r="BD6265" s="23"/>
      <c r="BE6265" s="23"/>
      <c r="BF6265" s="23"/>
    </row>
    <row r="6266" spans="40:58">
      <c r="AN6266" s="23"/>
      <c r="AO6266" s="23"/>
      <c r="AP6266" s="23"/>
      <c r="AQ6266" s="23"/>
      <c r="AR6266" s="23"/>
      <c r="AS6266" s="23"/>
      <c r="AT6266" s="23"/>
      <c r="AU6266" s="23"/>
      <c r="AV6266" s="23"/>
      <c r="AW6266" s="23"/>
      <c r="AX6266" s="23"/>
      <c r="AY6266" s="23"/>
      <c r="AZ6266" s="23"/>
      <c r="BA6266" s="23"/>
      <c r="BB6266" s="23"/>
      <c r="BC6266" s="23"/>
      <c r="BD6266" s="23"/>
      <c r="BE6266" s="23"/>
      <c r="BF6266" s="23"/>
    </row>
    <row r="6267" spans="40:58">
      <c r="AN6267" s="23"/>
      <c r="AO6267" s="23"/>
      <c r="AP6267" s="23"/>
      <c r="AQ6267" s="23"/>
      <c r="AR6267" s="23"/>
      <c r="AS6267" s="23"/>
      <c r="AT6267" s="23"/>
      <c r="AU6267" s="23"/>
      <c r="AV6267" s="23"/>
      <c r="AW6267" s="23"/>
      <c r="AX6267" s="23"/>
      <c r="AY6267" s="23"/>
      <c r="AZ6267" s="23"/>
      <c r="BA6267" s="23"/>
      <c r="BB6267" s="23"/>
      <c r="BC6267" s="23"/>
      <c r="BD6267" s="23"/>
      <c r="BE6267" s="23"/>
      <c r="BF6267" s="23"/>
    </row>
    <row r="6268" spans="40:58">
      <c r="AN6268" s="23"/>
      <c r="AO6268" s="23"/>
      <c r="AP6268" s="23"/>
      <c r="AQ6268" s="23"/>
      <c r="AR6268" s="23"/>
      <c r="AS6268" s="23"/>
      <c r="AT6268" s="23"/>
      <c r="AU6268" s="23"/>
      <c r="AV6268" s="23"/>
      <c r="AW6268" s="23"/>
      <c r="AX6268" s="23"/>
      <c r="AY6268" s="23"/>
      <c r="AZ6268" s="23"/>
      <c r="BA6268" s="23"/>
      <c r="BB6268" s="23"/>
      <c r="BC6268" s="23"/>
      <c r="BD6268" s="23"/>
      <c r="BE6268" s="23"/>
      <c r="BF6268" s="23"/>
    </row>
    <row r="6269" spans="40:58">
      <c r="AN6269" s="23"/>
      <c r="AO6269" s="23"/>
      <c r="AP6269" s="23"/>
      <c r="AQ6269" s="23"/>
      <c r="AR6269" s="23"/>
      <c r="AS6269" s="23"/>
      <c r="AT6269" s="23"/>
      <c r="AU6269" s="23"/>
      <c r="AV6269" s="23"/>
      <c r="AW6269" s="23"/>
      <c r="AX6269" s="23"/>
      <c r="AY6269" s="23"/>
      <c r="AZ6269" s="23"/>
      <c r="BA6269" s="23"/>
      <c r="BB6269" s="23"/>
      <c r="BC6269" s="23"/>
      <c r="BD6269" s="23"/>
      <c r="BE6269" s="23"/>
      <c r="BF6269" s="23"/>
    </row>
    <row r="6270" spans="40:58">
      <c r="AN6270" s="23"/>
      <c r="AO6270" s="23"/>
      <c r="AP6270" s="23"/>
      <c r="AQ6270" s="23"/>
      <c r="AR6270" s="23"/>
      <c r="AS6270" s="23"/>
      <c r="AT6270" s="23"/>
      <c r="AU6270" s="23"/>
      <c r="AV6270" s="23"/>
      <c r="AW6270" s="23"/>
      <c r="AX6270" s="23"/>
      <c r="AY6270" s="23"/>
      <c r="AZ6270" s="23"/>
      <c r="BA6270" s="23"/>
      <c r="BB6270" s="23"/>
      <c r="BC6270" s="23"/>
      <c r="BD6270" s="23"/>
      <c r="BE6270" s="23"/>
      <c r="BF6270" s="23"/>
    </row>
    <row r="6271" spans="40:58">
      <c r="AN6271" s="23"/>
      <c r="AO6271" s="23"/>
      <c r="AP6271" s="23"/>
      <c r="AQ6271" s="23"/>
      <c r="AR6271" s="23"/>
      <c r="AS6271" s="23"/>
      <c r="AT6271" s="23"/>
      <c r="AU6271" s="23"/>
      <c r="AV6271" s="23"/>
      <c r="AW6271" s="23"/>
      <c r="AX6271" s="23"/>
      <c r="AY6271" s="23"/>
      <c r="AZ6271" s="23"/>
      <c r="BA6271" s="23"/>
      <c r="BB6271" s="23"/>
      <c r="BC6271" s="23"/>
      <c r="BD6271" s="23"/>
      <c r="BE6271" s="23"/>
      <c r="BF6271" s="23"/>
    </row>
    <row r="6272" spans="40:58">
      <c r="AN6272" s="23"/>
      <c r="AO6272" s="23"/>
      <c r="AP6272" s="23"/>
      <c r="AQ6272" s="23"/>
      <c r="AR6272" s="23"/>
      <c r="AS6272" s="23"/>
      <c r="AT6272" s="23"/>
      <c r="AU6272" s="23"/>
      <c r="AV6272" s="23"/>
      <c r="AW6272" s="23"/>
      <c r="AX6272" s="23"/>
      <c r="AY6272" s="23"/>
      <c r="AZ6272" s="23"/>
      <c r="BA6272" s="23"/>
      <c r="BB6272" s="23"/>
      <c r="BC6272" s="23"/>
      <c r="BD6272" s="23"/>
      <c r="BE6272" s="23"/>
      <c r="BF6272" s="23"/>
    </row>
    <row r="6273" spans="40:58">
      <c r="AN6273" s="23"/>
      <c r="AO6273" s="23"/>
      <c r="AP6273" s="23"/>
      <c r="AQ6273" s="23"/>
      <c r="AR6273" s="23"/>
      <c r="AS6273" s="23"/>
      <c r="AT6273" s="23"/>
      <c r="AU6273" s="23"/>
      <c r="AV6273" s="23"/>
      <c r="AW6273" s="23"/>
      <c r="AX6273" s="23"/>
      <c r="AY6273" s="23"/>
      <c r="AZ6273" s="23"/>
      <c r="BA6273" s="23"/>
      <c r="BB6273" s="23"/>
      <c r="BC6273" s="23"/>
      <c r="BD6273" s="23"/>
      <c r="BE6273" s="23"/>
      <c r="BF6273" s="23"/>
    </row>
    <row r="6274" spans="40:58">
      <c r="AN6274" s="23"/>
      <c r="AO6274" s="23"/>
      <c r="AP6274" s="23"/>
      <c r="AQ6274" s="23"/>
      <c r="AR6274" s="23"/>
      <c r="AS6274" s="23"/>
      <c r="AT6274" s="23"/>
      <c r="AU6274" s="23"/>
      <c r="AV6274" s="23"/>
      <c r="AW6274" s="23"/>
      <c r="AX6274" s="23"/>
      <c r="AY6274" s="23"/>
      <c r="AZ6274" s="23"/>
      <c r="BA6274" s="23"/>
      <c r="BB6274" s="23"/>
      <c r="BC6274" s="23"/>
      <c r="BD6274" s="23"/>
      <c r="BE6274" s="23"/>
      <c r="BF6274" s="23"/>
    </row>
    <row r="6275" spans="40:58">
      <c r="AN6275" s="23"/>
      <c r="AO6275" s="23"/>
      <c r="AP6275" s="23"/>
      <c r="AQ6275" s="23"/>
      <c r="AR6275" s="23"/>
      <c r="AS6275" s="23"/>
      <c r="AT6275" s="23"/>
      <c r="AU6275" s="23"/>
      <c r="AV6275" s="23"/>
      <c r="AW6275" s="23"/>
      <c r="AX6275" s="23"/>
      <c r="AY6275" s="23"/>
      <c r="AZ6275" s="23"/>
      <c r="BA6275" s="23"/>
      <c r="BB6275" s="23"/>
      <c r="BC6275" s="23"/>
      <c r="BD6275" s="23"/>
      <c r="BE6275" s="23"/>
      <c r="BF6275" s="23"/>
    </row>
    <row r="6276" spans="40:58">
      <c r="AN6276" s="23"/>
      <c r="AO6276" s="23"/>
      <c r="AP6276" s="23"/>
      <c r="AQ6276" s="23"/>
      <c r="AR6276" s="23"/>
      <c r="AS6276" s="23"/>
      <c r="AT6276" s="23"/>
      <c r="AU6276" s="23"/>
      <c r="AV6276" s="23"/>
      <c r="AW6276" s="23"/>
      <c r="AX6276" s="23"/>
      <c r="AY6276" s="23"/>
      <c r="AZ6276" s="23"/>
      <c r="BA6276" s="23"/>
      <c r="BB6276" s="23"/>
      <c r="BC6276" s="23"/>
      <c r="BD6276" s="23"/>
      <c r="BE6276" s="23"/>
      <c r="BF6276" s="23"/>
    </row>
    <row r="6277" spans="40:58">
      <c r="AN6277" s="23"/>
      <c r="AO6277" s="23"/>
      <c r="AP6277" s="23"/>
      <c r="AQ6277" s="23"/>
      <c r="AR6277" s="23"/>
      <c r="AS6277" s="23"/>
      <c r="AT6277" s="23"/>
      <c r="AU6277" s="23"/>
      <c r="AV6277" s="23"/>
      <c r="AW6277" s="23"/>
      <c r="AX6277" s="23"/>
      <c r="AY6277" s="23"/>
      <c r="AZ6277" s="23"/>
      <c r="BA6277" s="23"/>
      <c r="BB6277" s="23"/>
      <c r="BC6277" s="23"/>
      <c r="BD6277" s="23"/>
      <c r="BE6277" s="23"/>
      <c r="BF6277" s="23"/>
    </row>
    <row r="6278" spans="40:58">
      <c r="AN6278" s="23"/>
      <c r="AO6278" s="23"/>
      <c r="AP6278" s="23"/>
      <c r="AQ6278" s="23"/>
      <c r="AR6278" s="23"/>
      <c r="AS6278" s="23"/>
      <c r="AT6278" s="23"/>
      <c r="AU6278" s="23"/>
      <c r="AV6278" s="23"/>
      <c r="AW6278" s="23"/>
      <c r="AX6278" s="23"/>
      <c r="AY6278" s="23"/>
      <c r="AZ6278" s="23"/>
      <c r="BA6278" s="23"/>
      <c r="BB6278" s="23"/>
      <c r="BC6278" s="23"/>
      <c r="BD6278" s="23"/>
      <c r="BE6278" s="23"/>
      <c r="BF6278" s="23"/>
    </row>
    <row r="6279" spans="40:58">
      <c r="AN6279" s="23"/>
      <c r="AO6279" s="23"/>
      <c r="AP6279" s="23"/>
      <c r="AQ6279" s="23"/>
      <c r="AR6279" s="23"/>
      <c r="AS6279" s="23"/>
      <c r="AT6279" s="23"/>
      <c r="AU6279" s="23"/>
      <c r="AV6279" s="23"/>
      <c r="AW6279" s="23"/>
      <c r="AX6279" s="23"/>
      <c r="AY6279" s="23"/>
      <c r="AZ6279" s="23"/>
      <c r="BA6279" s="23"/>
      <c r="BB6279" s="23"/>
      <c r="BC6279" s="23"/>
      <c r="BD6279" s="23"/>
      <c r="BE6279" s="23"/>
      <c r="BF6279" s="23"/>
    </row>
    <row r="6280" spans="40:58">
      <c r="AN6280" s="23"/>
      <c r="AO6280" s="23"/>
      <c r="AP6280" s="23"/>
      <c r="AQ6280" s="23"/>
      <c r="AR6280" s="23"/>
      <c r="AS6280" s="23"/>
      <c r="AT6280" s="23"/>
      <c r="AU6280" s="23"/>
      <c r="AV6280" s="23"/>
      <c r="AW6280" s="23"/>
      <c r="AX6280" s="23"/>
      <c r="AY6280" s="23"/>
      <c r="AZ6280" s="23"/>
      <c r="BA6280" s="23"/>
      <c r="BB6280" s="23"/>
      <c r="BC6280" s="23"/>
      <c r="BD6280" s="23"/>
      <c r="BE6280" s="23"/>
      <c r="BF6280" s="23"/>
    </row>
    <row r="6281" spans="40:58">
      <c r="AN6281" s="23"/>
      <c r="AO6281" s="23"/>
      <c r="AP6281" s="23"/>
      <c r="AQ6281" s="23"/>
      <c r="AR6281" s="23"/>
      <c r="AS6281" s="23"/>
      <c r="AT6281" s="23"/>
      <c r="AU6281" s="23"/>
      <c r="AV6281" s="23"/>
      <c r="AW6281" s="23"/>
      <c r="AX6281" s="23"/>
      <c r="AY6281" s="23"/>
      <c r="AZ6281" s="23"/>
      <c r="BA6281" s="23"/>
      <c r="BB6281" s="23"/>
      <c r="BC6281" s="23"/>
      <c r="BD6281" s="23"/>
      <c r="BE6281" s="23"/>
      <c r="BF6281" s="23"/>
    </row>
    <row r="6282" spans="40:58">
      <c r="AN6282" s="23"/>
      <c r="AO6282" s="23"/>
      <c r="AP6282" s="23"/>
      <c r="AQ6282" s="23"/>
      <c r="AR6282" s="23"/>
      <c r="AS6282" s="23"/>
      <c r="AT6282" s="23"/>
      <c r="AU6282" s="23"/>
      <c r="AV6282" s="23"/>
      <c r="AW6282" s="23"/>
      <c r="AX6282" s="23"/>
      <c r="AY6282" s="23"/>
      <c r="AZ6282" s="23"/>
      <c r="BA6282" s="23"/>
      <c r="BB6282" s="23"/>
      <c r="BC6282" s="23"/>
      <c r="BD6282" s="23"/>
      <c r="BE6282" s="23"/>
      <c r="BF6282" s="23"/>
    </row>
    <row r="6283" spans="40:58">
      <c r="AN6283" s="23"/>
      <c r="AO6283" s="23"/>
      <c r="AP6283" s="23"/>
      <c r="AQ6283" s="23"/>
      <c r="AR6283" s="23"/>
      <c r="AS6283" s="23"/>
      <c r="AT6283" s="23"/>
      <c r="AU6283" s="23"/>
      <c r="AV6283" s="23"/>
      <c r="AW6283" s="23"/>
      <c r="AX6283" s="23"/>
      <c r="AY6283" s="23"/>
      <c r="AZ6283" s="23"/>
      <c r="BA6283" s="23"/>
      <c r="BB6283" s="23"/>
      <c r="BC6283" s="23"/>
      <c r="BD6283" s="23"/>
      <c r="BE6283" s="23"/>
      <c r="BF6283" s="23"/>
    </row>
    <row r="6284" spans="40:58">
      <c r="AN6284" s="23"/>
      <c r="AO6284" s="23"/>
      <c r="AP6284" s="23"/>
      <c r="AQ6284" s="23"/>
      <c r="AR6284" s="23"/>
      <c r="AS6284" s="23"/>
      <c r="AT6284" s="23"/>
      <c r="AU6284" s="23"/>
      <c r="AV6284" s="23"/>
      <c r="AW6284" s="23"/>
      <c r="AX6284" s="23"/>
      <c r="AY6284" s="23"/>
      <c r="AZ6284" s="23"/>
      <c r="BA6284" s="23"/>
      <c r="BB6284" s="23"/>
      <c r="BC6284" s="23"/>
      <c r="BD6284" s="23"/>
      <c r="BE6284" s="23"/>
      <c r="BF6284" s="23"/>
    </row>
    <row r="6285" spans="40:58">
      <c r="AN6285" s="23"/>
      <c r="AO6285" s="23"/>
      <c r="AP6285" s="23"/>
      <c r="AQ6285" s="23"/>
      <c r="AR6285" s="23"/>
      <c r="AS6285" s="23"/>
      <c r="AT6285" s="23"/>
      <c r="AU6285" s="23"/>
      <c r="AV6285" s="23"/>
      <c r="AW6285" s="23"/>
      <c r="AX6285" s="23"/>
      <c r="AY6285" s="23"/>
      <c r="AZ6285" s="23"/>
      <c r="BA6285" s="23"/>
      <c r="BB6285" s="23"/>
      <c r="BC6285" s="23"/>
      <c r="BD6285" s="23"/>
      <c r="BE6285" s="23"/>
      <c r="BF6285" s="23"/>
    </row>
    <row r="6286" spans="40:58">
      <c r="AN6286" s="23"/>
      <c r="AO6286" s="23"/>
      <c r="AP6286" s="23"/>
      <c r="AQ6286" s="23"/>
      <c r="AR6286" s="23"/>
      <c r="AS6286" s="23"/>
      <c r="AT6286" s="23"/>
      <c r="AU6286" s="23"/>
      <c r="AV6286" s="23"/>
      <c r="AW6286" s="23"/>
      <c r="AX6286" s="23"/>
      <c r="AY6286" s="23"/>
      <c r="AZ6286" s="23"/>
      <c r="BA6286" s="23"/>
      <c r="BB6286" s="23"/>
      <c r="BC6286" s="23"/>
      <c r="BD6286" s="23"/>
      <c r="BE6286" s="23"/>
      <c r="BF6286" s="23"/>
    </row>
    <row r="6287" spans="40:58">
      <c r="AN6287" s="23"/>
      <c r="AO6287" s="23"/>
      <c r="AP6287" s="23"/>
      <c r="AQ6287" s="23"/>
      <c r="AR6287" s="23"/>
      <c r="AS6287" s="23"/>
      <c r="AT6287" s="23"/>
      <c r="AU6287" s="23"/>
      <c r="AV6287" s="23"/>
      <c r="AW6287" s="23"/>
      <c r="AX6287" s="23"/>
      <c r="AY6287" s="23"/>
      <c r="AZ6287" s="23"/>
      <c r="BA6287" s="23"/>
      <c r="BB6287" s="23"/>
      <c r="BC6287" s="23"/>
      <c r="BD6287" s="23"/>
      <c r="BE6287" s="23"/>
      <c r="BF6287" s="23"/>
    </row>
    <row r="6288" spans="40:58">
      <c r="AN6288" s="23"/>
      <c r="AO6288" s="23"/>
      <c r="AP6288" s="23"/>
      <c r="AQ6288" s="23"/>
      <c r="AR6288" s="23"/>
      <c r="AS6288" s="23"/>
      <c r="AT6288" s="23"/>
      <c r="AU6288" s="23"/>
      <c r="AV6288" s="23"/>
      <c r="AW6288" s="23"/>
      <c r="AX6288" s="23"/>
      <c r="AY6288" s="23"/>
      <c r="AZ6288" s="23"/>
      <c r="BA6288" s="23"/>
      <c r="BB6288" s="23"/>
      <c r="BC6288" s="23"/>
      <c r="BD6288" s="23"/>
      <c r="BE6288" s="23"/>
      <c r="BF6288" s="23"/>
    </row>
    <row r="6289" spans="40:58">
      <c r="AN6289" s="23"/>
      <c r="AO6289" s="23"/>
      <c r="AP6289" s="23"/>
      <c r="AQ6289" s="23"/>
      <c r="AR6289" s="23"/>
      <c r="AS6289" s="23"/>
      <c r="AT6289" s="23"/>
      <c r="AU6289" s="23"/>
      <c r="AV6289" s="23"/>
      <c r="AW6289" s="23"/>
      <c r="AX6289" s="23"/>
      <c r="AY6289" s="23"/>
      <c r="AZ6289" s="23"/>
      <c r="BA6289" s="23"/>
      <c r="BB6289" s="23"/>
      <c r="BC6289" s="23"/>
      <c r="BD6289" s="23"/>
      <c r="BE6289" s="23"/>
      <c r="BF6289" s="23"/>
    </row>
    <row r="6290" spans="40:58">
      <c r="AN6290" s="23"/>
      <c r="AO6290" s="23"/>
      <c r="AP6290" s="23"/>
      <c r="AQ6290" s="23"/>
      <c r="AR6290" s="23"/>
      <c r="AS6290" s="23"/>
      <c r="AT6290" s="23"/>
      <c r="AU6290" s="23"/>
      <c r="AV6290" s="23"/>
      <c r="AW6290" s="23"/>
      <c r="AX6290" s="23"/>
      <c r="AY6290" s="23"/>
      <c r="AZ6290" s="23"/>
      <c r="BA6290" s="23"/>
      <c r="BB6290" s="23"/>
      <c r="BC6290" s="23"/>
      <c r="BD6290" s="23"/>
      <c r="BE6290" s="23"/>
      <c r="BF6290" s="23"/>
    </row>
    <row r="6291" spans="40:58">
      <c r="AN6291" s="23"/>
      <c r="AO6291" s="23"/>
      <c r="AP6291" s="23"/>
      <c r="AQ6291" s="23"/>
      <c r="AR6291" s="23"/>
      <c r="AS6291" s="23"/>
      <c r="AT6291" s="23"/>
      <c r="AU6291" s="23"/>
      <c r="AV6291" s="23"/>
      <c r="AW6291" s="23"/>
      <c r="AX6291" s="23"/>
      <c r="AY6291" s="23"/>
      <c r="AZ6291" s="23"/>
      <c r="BA6291" s="23"/>
      <c r="BB6291" s="23"/>
      <c r="BC6291" s="23"/>
      <c r="BD6291" s="23"/>
      <c r="BE6291" s="23"/>
      <c r="BF6291" s="23"/>
    </row>
    <row r="6292" spans="40:58">
      <c r="AN6292" s="23"/>
      <c r="AO6292" s="23"/>
      <c r="AP6292" s="23"/>
      <c r="AQ6292" s="23"/>
      <c r="AR6292" s="23"/>
      <c r="AS6292" s="23"/>
      <c r="AT6292" s="23"/>
      <c r="AU6292" s="23"/>
      <c r="AV6292" s="23"/>
      <c r="AW6292" s="23"/>
      <c r="AX6292" s="23"/>
      <c r="AY6292" s="23"/>
      <c r="AZ6292" s="23"/>
      <c r="BA6292" s="23"/>
      <c r="BB6292" s="23"/>
      <c r="BC6292" s="23"/>
      <c r="BD6292" s="23"/>
      <c r="BE6292" s="23"/>
      <c r="BF6292" s="23"/>
    </row>
    <row r="6293" spans="40:58">
      <c r="AN6293" s="23"/>
      <c r="AO6293" s="23"/>
      <c r="AP6293" s="23"/>
      <c r="AQ6293" s="23"/>
      <c r="AR6293" s="23"/>
      <c r="AS6293" s="23"/>
      <c r="AT6293" s="23"/>
      <c r="AU6293" s="23"/>
      <c r="AV6293" s="23"/>
      <c r="AW6293" s="23"/>
      <c r="AX6293" s="23"/>
      <c r="AY6293" s="23"/>
      <c r="AZ6293" s="23"/>
      <c r="BA6293" s="23"/>
      <c r="BB6293" s="23"/>
      <c r="BC6293" s="23"/>
      <c r="BD6293" s="23"/>
      <c r="BE6293" s="23"/>
      <c r="BF6293" s="23"/>
    </row>
    <row r="6294" spans="40:58">
      <c r="AN6294" s="23"/>
      <c r="AO6294" s="23"/>
      <c r="AP6294" s="23"/>
      <c r="AQ6294" s="23"/>
      <c r="AR6294" s="23"/>
      <c r="AS6294" s="23"/>
      <c r="AT6294" s="23"/>
      <c r="AU6294" s="23"/>
      <c r="AV6294" s="23"/>
      <c r="AW6294" s="23"/>
      <c r="AX6294" s="23"/>
      <c r="AY6294" s="23"/>
      <c r="AZ6294" s="23"/>
      <c r="BA6294" s="23"/>
      <c r="BB6294" s="23"/>
      <c r="BC6294" s="23"/>
      <c r="BD6294" s="23"/>
      <c r="BE6294" s="23"/>
      <c r="BF6294" s="23"/>
    </row>
    <row r="6295" spans="40:58">
      <c r="AN6295" s="23"/>
      <c r="AO6295" s="23"/>
      <c r="AP6295" s="23"/>
      <c r="AQ6295" s="23"/>
      <c r="AR6295" s="23"/>
      <c r="AS6295" s="23"/>
      <c r="AT6295" s="23"/>
      <c r="AU6295" s="23"/>
      <c r="AV6295" s="23"/>
      <c r="AW6295" s="23"/>
      <c r="AX6295" s="23"/>
      <c r="AY6295" s="23"/>
      <c r="AZ6295" s="23"/>
      <c r="BA6295" s="23"/>
      <c r="BB6295" s="23"/>
      <c r="BC6295" s="23"/>
      <c r="BD6295" s="23"/>
      <c r="BE6295" s="23"/>
      <c r="BF6295" s="23"/>
    </row>
    <row r="6296" spans="40:58">
      <c r="AN6296" s="23"/>
      <c r="AO6296" s="23"/>
      <c r="AP6296" s="23"/>
      <c r="AQ6296" s="23"/>
      <c r="AR6296" s="23"/>
      <c r="AS6296" s="23"/>
      <c r="AT6296" s="23"/>
      <c r="AU6296" s="23"/>
      <c r="AV6296" s="23"/>
      <c r="AW6296" s="23"/>
      <c r="AX6296" s="23"/>
      <c r="AY6296" s="23"/>
      <c r="AZ6296" s="23"/>
      <c r="BA6296" s="23"/>
      <c r="BB6296" s="23"/>
      <c r="BC6296" s="23"/>
      <c r="BD6296" s="23"/>
      <c r="BE6296" s="23"/>
      <c r="BF6296" s="23"/>
    </row>
    <row r="6297" spans="40:58">
      <c r="AN6297" s="23"/>
      <c r="AO6297" s="23"/>
      <c r="AP6297" s="23"/>
      <c r="AQ6297" s="23"/>
      <c r="AR6297" s="23"/>
      <c r="AS6297" s="23"/>
      <c r="AT6297" s="23"/>
      <c r="AU6297" s="23"/>
      <c r="AV6297" s="23"/>
      <c r="AW6297" s="23"/>
      <c r="AX6297" s="23"/>
      <c r="AY6297" s="23"/>
      <c r="AZ6297" s="23"/>
      <c r="BA6297" s="23"/>
      <c r="BB6297" s="23"/>
      <c r="BC6297" s="23"/>
      <c r="BD6297" s="23"/>
      <c r="BE6297" s="23"/>
      <c r="BF6297" s="23"/>
    </row>
    <row r="6298" spans="40:58">
      <c r="AN6298" s="23"/>
      <c r="AO6298" s="23"/>
      <c r="AP6298" s="23"/>
      <c r="AQ6298" s="23"/>
      <c r="AR6298" s="23"/>
      <c r="AS6298" s="23"/>
      <c r="AT6298" s="23"/>
      <c r="AU6298" s="23"/>
      <c r="AV6298" s="23"/>
      <c r="AW6298" s="23"/>
      <c r="AX6298" s="23"/>
      <c r="AY6298" s="23"/>
      <c r="AZ6298" s="23"/>
      <c r="BA6298" s="23"/>
      <c r="BB6298" s="23"/>
      <c r="BC6298" s="23"/>
      <c r="BD6298" s="23"/>
      <c r="BE6298" s="23"/>
      <c r="BF6298" s="23"/>
    </row>
    <row r="6299" spans="40:58">
      <c r="AN6299" s="23"/>
      <c r="AO6299" s="23"/>
      <c r="AP6299" s="23"/>
      <c r="AQ6299" s="23"/>
      <c r="AR6299" s="23"/>
      <c r="AS6299" s="23"/>
      <c r="AT6299" s="23"/>
      <c r="AU6299" s="23"/>
      <c r="AV6299" s="23"/>
      <c r="AW6299" s="23"/>
      <c r="AX6299" s="23"/>
      <c r="AY6299" s="23"/>
      <c r="AZ6299" s="23"/>
      <c r="BA6299" s="23"/>
      <c r="BB6299" s="23"/>
      <c r="BC6299" s="23"/>
      <c r="BD6299" s="23"/>
      <c r="BE6299" s="23"/>
      <c r="BF6299" s="23"/>
    </row>
    <row r="6300" spans="40:58">
      <c r="AN6300" s="23"/>
      <c r="AO6300" s="23"/>
      <c r="AP6300" s="23"/>
      <c r="AQ6300" s="23"/>
      <c r="AR6300" s="23"/>
      <c r="AS6300" s="23"/>
      <c r="AT6300" s="23"/>
      <c r="AU6300" s="23"/>
      <c r="AV6300" s="23"/>
      <c r="AW6300" s="23"/>
      <c r="AX6300" s="23"/>
      <c r="AY6300" s="23"/>
      <c r="AZ6300" s="23"/>
      <c r="BA6300" s="23"/>
      <c r="BB6300" s="23"/>
      <c r="BC6300" s="23"/>
      <c r="BD6300" s="23"/>
      <c r="BE6300" s="23"/>
      <c r="BF6300" s="23"/>
    </row>
    <row r="6301" spans="40:58">
      <c r="AN6301" s="23"/>
      <c r="AO6301" s="23"/>
      <c r="AP6301" s="23"/>
      <c r="AQ6301" s="23"/>
      <c r="AR6301" s="23"/>
      <c r="AS6301" s="23"/>
      <c r="AT6301" s="23"/>
      <c r="AU6301" s="23"/>
      <c r="AV6301" s="23"/>
      <c r="AW6301" s="23"/>
      <c r="AX6301" s="23"/>
      <c r="AY6301" s="23"/>
      <c r="AZ6301" s="23"/>
      <c r="BA6301" s="23"/>
      <c r="BB6301" s="23"/>
      <c r="BC6301" s="23"/>
      <c r="BD6301" s="23"/>
      <c r="BE6301" s="23"/>
      <c r="BF6301" s="23"/>
    </row>
    <row r="6302" spans="40:58">
      <c r="AN6302" s="23"/>
      <c r="AO6302" s="23"/>
      <c r="AP6302" s="23"/>
      <c r="AQ6302" s="23"/>
      <c r="AR6302" s="23"/>
      <c r="AS6302" s="23"/>
      <c r="AT6302" s="23"/>
      <c r="AU6302" s="23"/>
      <c r="AV6302" s="23"/>
      <c r="AW6302" s="23"/>
      <c r="AX6302" s="23"/>
      <c r="AY6302" s="23"/>
      <c r="AZ6302" s="23"/>
      <c r="BA6302" s="23"/>
      <c r="BB6302" s="23"/>
      <c r="BC6302" s="23"/>
      <c r="BD6302" s="23"/>
      <c r="BE6302" s="23"/>
      <c r="BF6302" s="23"/>
    </row>
    <row r="6303" spans="40:58">
      <c r="AN6303" s="23"/>
      <c r="AO6303" s="23"/>
      <c r="AP6303" s="23"/>
      <c r="AQ6303" s="23"/>
      <c r="AR6303" s="23"/>
      <c r="AS6303" s="23"/>
      <c r="AT6303" s="23"/>
      <c r="AU6303" s="23"/>
      <c r="AV6303" s="23"/>
      <c r="AW6303" s="23"/>
      <c r="AX6303" s="23"/>
      <c r="AY6303" s="23"/>
      <c r="AZ6303" s="23"/>
      <c r="BA6303" s="23"/>
      <c r="BB6303" s="23"/>
      <c r="BC6303" s="23"/>
      <c r="BD6303" s="23"/>
      <c r="BE6303" s="23"/>
      <c r="BF6303" s="23"/>
    </row>
    <row r="6304" spans="40:58">
      <c r="AN6304" s="23"/>
      <c r="AO6304" s="23"/>
      <c r="AP6304" s="23"/>
      <c r="AQ6304" s="23"/>
      <c r="AR6304" s="23"/>
      <c r="AS6304" s="23"/>
      <c r="AT6304" s="23"/>
      <c r="AU6304" s="23"/>
      <c r="AV6304" s="23"/>
      <c r="AW6304" s="23"/>
      <c r="AX6304" s="23"/>
      <c r="AY6304" s="23"/>
      <c r="AZ6304" s="23"/>
      <c r="BA6304" s="23"/>
      <c r="BB6304" s="23"/>
      <c r="BC6304" s="23"/>
      <c r="BD6304" s="23"/>
      <c r="BE6304" s="23"/>
      <c r="BF6304" s="23"/>
    </row>
    <row r="6305" spans="40:58">
      <c r="AN6305" s="23"/>
      <c r="AO6305" s="23"/>
      <c r="AP6305" s="23"/>
      <c r="AQ6305" s="23"/>
      <c r="AR6305" s="23"/>
      <c r="AS6305" s="23"/>
      <c r="AT6305" s="23"/>
      <c r="AU6305" s="23"/>
      <c r="AV6305" s="23"/>
      <c r="AW6305" s="23"/>
      <c r="AX6305" s="23"/>
      <c r="AY6305" s="23"/>
      <c r="AZ6305" s="23"/>
      <c r="BA6305" s="23"/>
      <c r="BB6305" s="23"/>
      <c r="BC6305" s="23"/>
      <c r="BD6305" s="23"/>
      <c r="BE6305" s="23"/>
      <c r="BF6305" s="23"/>
    </row>
    <row r="6306" spans="40:58">
      <c r="AN6306" s="23"/>
      <c r="AO6306" s="23"/>
      <c r="AP6306" s="23"/>
      <c r="AQ6306" s="23"/>
      <c r="AR6306" s="23"/>
      <c r="AS6306" s="23"/>
      <c r="AT6306" s="23"/>
      <c r="AU6306" s="23"/>
      <c r="AV6306" s="23"/>
      <c r="AW6306" s="23"/>
      <c r="AX6306" s="23"/>
      <c r="AY6306" s="23"/>
      <c r="AZ6306" s="23"/>
      <c r="BA6306" s="23"/>
      <c r="BB6306" s="23"/>
      <c r="BC6306" s="23"/>
      <c r="BD6306" s="23"/>
      <c r="BE6306" s="23"/>
      <c r="BF6306" s="23"/>
    </row>
    <row r="6307" spans="40:58">
      <c r="AN6307" s="23"/>
      <c r="AO6307" s="23"/>
      <c r="AP6307" s="23"/>
      <c r="AQ6307" s="23"/>
      <c r="AR6307" s="23"/>
      <c r="AS6307" s="23"/>
      <c r="AT6307" s="23"/>
      <c r="AU6307" s="23"/>
      <c r="AV6307" s="23"/>
      <c r="AW6307" s="23"/>
      <c r="AX6307" s="23"/>
      <c r="AY6307" s="23"/>
      <c r="AZ6307" s="23"/>
      <c r="BA6307" s="23"/>
      <c r="BB6307" s="23"/>
      <c r="BC6307" s="23"/>
      <c r="BD6307" s="23"/>
      <c r="BE6307" s="23"/>
      <c r="BF6307" s="23"/>
    </row>
    <row r="6308" spans="40:58">
      <c r="AN6308" s="23"/>
      <c r="AO6308" s="23"/>
      <c r="AP6308" s="23"/>
      <c r="AQ6308" s="23"/>
      <c r="AR6308" s="23"/>
      <c r="AS6308" s="23"/>
      <c r="AT6308" s="23"/>
      <c r="AU6308" s="23"/>
      <c r="AV6308" s="23"/>
      <c r="AW6308" s="23"/>
      <c r="AX6308" s="23"/>
      <c r="AY6308" s="23"/>
      <c r="AZ6308" s="23"/>
      <c r="BA6308" s="23"/>
      <c r="BB6308" s="23"/>
      <c r="BC6308" s="23"/>
      <c r="BD6308" s="23"/>
      <c r="BE6308" s="23"/>
      <c r="BF6308" s="23"/>
    </row>
    <row r="6309" spans="40:58">
      <c r="AN6309" s="23"/>
      <c r="AO6309" s="23"/>
      <c r="AP6309" s="23"/>
      <c r="AQ6309" s="23"/>
      <c r="AR6309" s="23"/>
      <c r="AS6309" s="23"/>
      <c r="AT6309" s="23"/>
      <c r="AU6309" s="23"/>
      <c r="AV6309" s="23"/>
      <c r="AW6309" s="23"/>
      <c r="AX6309" s="23"/>
      <c r="AY6309" s="23"/>
      <c r="AZ6309" s="23"/>
      <c r="BA6309" s="23"/>
      <c r="BB6309" s="23"/>
      <c r="BC6309" s="23"/>
      <c r="BD6309" s="23"/>
      <c r="BE6309" s="23"/>
      <c r="BF6309" s="23"/>
    </row>
    <row r="6310" spans="40:58">
      <c r="AN6310" s="23"/>
      <c r="AO6310" s="23"/>
      <c r="AP6310" s="23"/>
      <c r="AQ6310" s="23"/>
      <c r="AR6310" s="23"/>
      <c r="AS6310" s="23"/>
      <c r="AT6310" s="23"/>
      <c r="AU6310" s="23"/>
      <c r="AV6310" s="23"/>
      <c r="AW6310" s="23"/>
      <c r="AX6310" s="23"/>
      <c r="AY6310" s="23"/>
      <c r="AZ6310" s="23"/>
      <c r="BA6310" s="23"/>
      <c r="BB6310" s="23"/>
      <c r="BC6310" s="23"/>
      <c r="BD6310" s="23"/>
      <c r="BE6310" s="23"/>
      <c r="BF6310" s="23"/>
    </row>
    <row r="6311" spans="40:58">
      <c r="AN6311" s="23"/>
      <c r="AO6311" s="23"/>
      <c r="AP6311" s="23"/>
      <c r="AQ6311" s="23"/>
      <c r="AR6311" s="23"/>
      <c r="AS6311" s="23"/>
      <c r="AT6311" s="23"/>
      <c r="AU6311" s="23"/>
      <c r="AV6311" s="23"/>
      <c r="AW6311" s="23"/>
      <c r="AX6311" s="23"/>
      <c r="AY6311" s="23"/>
      <c r="AZ6311" s="23"/>
      <c r="BA6311" s="23"/>
      <c r="BB6311" s="23"/>
      <c r="BC6311" s="23"/>
      <c r="BD6311" s="23"/>
      <c r="BE6311" s="23"/>
      <c r="BF6311" s="23"/>
    </row>
    <row r="6312" spans="40:58">
      <c r="AN6312" s="23"/>
      <c r="AO6312" s="23"/>
      <c r="AP6312" s="23"/>
      <c r="AQ6312" s="23"/>
      <c r="AR6312" s="23"/>
      <c r="AS6312" s="23"/>
      <c r="AT6312" s="23"/>
      <c r="AU6312" s="23"/>
      <c r="AV6312" s="23"/>
      <c r="AW6312" s="23"/>
      <c r="AX6312" s="23"/>
      <c r="AY6312" s="23"/>
      <c r="AZ6312" s="23"/>
      <c r="BA6312" s="23"/>
      <c r="BB6312" s="23"/>
      <c r="BC6312" s="23"/>
      <c r="BD6312" s="23"/>
      <c r="BE6312" s="23"/>
      <c r="BF6312" s="23"/>
    </row>
    <row r="6313" spans="40:58">
      <c r="AN6313" s="23"/>
      <c r="AO6313" s="23"/>
      <c r="AP6313" s="23"/>
      <c r="AQ6313" s="23"/>
      <c r="AR6313" s="23"/>
      <c r="AS6313" s="23"/>
      <c r="AT6313" s="23"/>
      <c r="AU6313" s="23"/>
      <c r="AV6313" s="23"/>
      <c r="AW6313" s="23"/>
      <c r="AX6313" s="23"/>
      <c r="AY6313" s="23"/>
      <c r="AZ6313" s="23"/>
      <c r="BA6313" s="23"/>
      <c r="BB6313" s="23"/>
      <c r="BC6313" s="23"/>
      <c r="BD6313" s="23"/>
      <c r="BE6313" s="23"/>
      <c r="BF6313" s="23"/>
    </row>
    <row r="6314" spans="40:58">
      <c r="AN6314" s="23"/>
      <c r="AO6314" s="23"/>
      <c r="AP6314" s="23"/>
      <c r="AQ6314" s="23"/>
      <c r="AR6314" s="23"/>
      <c r="AS6314" s="23"/>
      <c r="AT6314" s="23"/>
      <c r="AU6314" s="23"/>
      <c r="AV6314" s="23"/>
      <c r="AW6314" s="23"/>
      <c r="AX6314" s="23"/>
      <c r="AY6314" s="23"/>
      <c r="AZ6314" s="23"/>
      <c r="BA6314" s="23"/>
      <c r="BB6314" s="23"/>
      <c r="BC6314" s="23"/>
      <c r="BD6314" s="23"/>
      <c r="BE6314" s="23"/>
      <c r="BF6314" s="23"/>
    </row>
    <row r="6315" spans="40:58">
      <c r="AN6315" s="23"/>
      <c r="AO6315" s="23"/>
      <c r="AP6315" s="23"/>
      <c r="AQ6315" s="23"/>
      <c r="AR6315" s="23"/>
      <c r="AS6315" s="23"/>
      <c r="AT6315" s="23"/>
      <c r="AU6315" s="23"/>
      <c r="AV6315" s="23"/>
      <c r="AW6315" s="23"/>
      <c r="AX6315" s="23"/>
      <c r="AY6315" s="23"/>
      <c r="AZ6315" s="23"/>
      <c r="BA6315" s="23"/>
      <c r="BB6315" s="23"/>
      <c r="BC6315" s="23"/>
      <c r="BD6315" s="23"/>
      <c r="BE6315" s="23"/>
      <c r="BF6315" s="23"/>
    </row>
    <row r="6316" spans="40:58">
      <c r="AN6316" s="23"/>
      <c r="AO6316" s="23"/>
      <c r="AP6316" s="23"/>
      <c r="AQ6316" s="23"/>
      <c r="AR6316" s="23"/>
      <c r="AS6316" s="23"/>
      <c r="AT6316" s="23"/>
      <c r="AU6316" s="23"/>
      <c r="AV6316" s="23"/>
      <c r="AW6316" s="23"/>
      <c r="AX6316" s="23"/>
      <c r="AY6316" s="23"/>
      <c r="AZ6316" s="23"/>
      <c r="BA6316" s="23"/>
      <c r="BB6316" s="23"/>
      <c r="BC6316" s="23"/>
      <c r="BD6316" s="23"/>
      <c r="BE6316" s="23"/>
      <c r="BF6316" s="23"/>
    </row>
    <row r="6317" spans="40:58">
      <c r="AN6317" s="23"/>
      <c r="AO6317" s="23"/>
      <c r="AP6317" s="23"/>
      <c r="AQ6317" s="23"/>
      <c r="AR6317" s="23"/>
      <c r="AS6317" s="23"/>
      <c r="AT6317" s="23"/>
      <c r="AU6317" s="23"/>
      <c r="AV6317" s="23"/>
      <c r="AW6317" s="23"/>
      <c r="AX6317" s="23"/>
      <c r="AY6317" s="23"/>
      <c r="AZ6317" s="23"/>
      <c r="BA6317" s="23"/>
      <c r="BB6317" s="23"/>
      <c r="BC6317" s="23"/>
      <c r="BD6317" s="23"/>
      <c r="BE6317" s="23"/>
      <c r="BF6317" s="23"/>
    </row>
    <row r="6318" spans="40:58">
      <c r="AN6318" s="23"/>
      <c r="AO6318" s="23"/>
      <c r="AP6318" s="23"/>
      <c r="AQ6318" s="23"/>
      <c r="AR6318" s="23"/>
      <c r="AS6318" s="23"/>
      <c r="AT6318" s="23"/>
      <c r="AU6318" s="23"/>
      <c r="AV6318" s="23"/>
      <c r="AW6318" s="23"/>
      <c r="AX6318" s="23"/>
      <c r="AY6318" s="23"/>
      <c r="AZ6318" s="23"/>
      <c r="BA6318" s="23"/>
      <c r="BB6318" s="23"/>
      <c r="BC6318" s="23"/>
      <c r="BD6318" s="23"/>
      <c r="BE6318" s="23"/>
      <c r="BF6318" s="23"/>
    </row>
    <row r="6319" spans="40:58">
      <c r="AN6319" s="23"/>
      <c r="AO6319" s="23"/>
      <c r="AP6319" s="23"/>
      <c r="AQ6319" s="23"/>
      <c r="AR6319" s="23"/>
      <c r="AS6319" s="23"/>
      <c r="AT6319" s="23"/>
      <c r="AU6319" s="23"/>
      <c r="AV6319" s="23"/>
      <c r="AW6319" s="23"/>
      <c r="AX6319" s="23"/>
      <c r="AY6319" s="23"/>
      <c r="AZ6319" s="23"/>
      <c r="BA6319" s="23"/>
      <c r="BB6319" s="23"/>
      <c r="BC6319" s="23"/>
      <c r="BD6319" s="23"/>
      <c r="BE6319" s="23"/>
      <c r="BF6319" s="23"/>
    </row>
    <row r="6320" spans="40:58">
      <c r="AN6320" s="23"/>
      <c r="AO6320" s="23"/>
      <c r="AP6320" s="23"/>
      <c r="AQ6320" s="23"/>
      <c r="AR6320" s="23"/>
      <c r="AS6320" s="23"/>
      <c r="AT6320" s="23"/>
      <c r="AU6320" s="23"/>
      <c r="AV6320" s="23"/>
      <c r="AW6320" s="23"/>
      <c r="AX6320" s="23"/>
      <c r="AY6320" s="23"/>
      <c r="AZ6320" s="23"/>
      <c r="BA6320" s="23"/>
      <c r="BB6320" s="23"/>
      <c r="BC6320" s="23"/>
      <c r="BD6320" s="23"/>
      <c r="BE6320" s="23"/>
      <c r="BF6320" s="23"/>
    </row>
    <row r="6321" spans="40:58">
      <c r="AN6321" s="23"/>
      <c r="AO6321" s="23"/>
      <c r="AP6321" s="23"/>
      <c r="AQ6321" s="23"/>
      <c r="AR6321" s="23"/>
      <c r="AS6321" s="23"/>
      <c r="AT6321" s="23"/>
      <c r="AU6321" s="23"/>
      <c r="AV6321" s="23"/>
      <c r="AW6321" s="23"/>
      <c r="AX6321" s="23"/>
      <c r="AY6321" s="23"/>
      <c r="AZ6321" s="23"/>
      <c r="BA6321" s="23"/>
      <c r="BB6321" s="23"/>
      <c r="BC6321" s="23"/>
      <c r="BD6321" s="23"/>
      <c r="BE6321" s="23"/>
      <c r="BF6321" s="23"/>
    </row>
    <row r="6322" spans="40:58">
      <c r="AN6322" s="23"/>
      <c r="AO6322" s="23"/>
      <c r="AP6322" s="23"/>
      <c r="AQ6322" s="23"/>
      <c r="AR6322" s="23"/>
      <c r="AS6322" s="23"/>
      <c r="AT6322" s="23"/>
      <c r="AU6322" s="23"/>
      <c r="AV6322" s="23"/>
      <c r="AW6322" s="23"/>
      <c r="AX6322" s="23"/>
      <c r="AY6322" s="23"/>
      <c r="AZ6322" s="23"/>
      <c r="BA6322" s="23"/>
      <c r="BB6322" s="23"/>
      <c r="BC6322" s="23"/>
      <c r="BD6322" s="23"/>
      <c r="BE6322" s="23"/>
      <c r="BF6322" s="23"/>
    </row>
    <row r="6323" spans="40:58">
      <c r="AN6323" s="23"/>
      <c r="AO6323" s="23"/>
      <c r="AP6323" s="23"/>
      <c r="AQ6323" s="23"/>
      <c r="AR6323" s="23"/>
      <c r="AS6323" s="23"/>
      <c r="AT6323" s="23"/>
      <c r="AU6323" s="23"/>
      <c r="AV6323" s="23"/>
      <c r="AW6323" s="23"/>
      <c r="AX6323" s="23"/>
      <c r="AY6323" s="23"/>
      <c r="AZ6323" s="23"/>
      <c r="BA6323" s="23"/>
      <c r="BB6323" s="23"/>
      <c r="BC6323" s="23"/>
      <c r="BD6323" s="23"/>
      <c r="BE6323" s="23"/>
      <c r="BF6323" s="23"/>
    </row>
    <row r="6324" spans="40:58">
      <c r="AN6324" s="23"/>
      <c r="AO6324" s="23"/>
      <c r="AP6324" s="23"/>
      <c r="AQ6324" s="23"/>
      <c r="AR6324" s="23"/>
      <c r="AS6324" s="23"/>
      <c r="AT6324" s="23"/>
      <c r="AU6324" s="23"/>
      <c r="AV6324" s="23"/>
      <c r="AW6324" s="23"/>
      <c r="AX6324" s="23"/>
      <c r="AY6324" s="23"/>
      <c r="AZ6324" s="23"/>
      <c r="BA6324" s="23"/>
      <c r="BB6324" s="23"/>
      <c r="BC6324" s="23"/>
      <c r="BD6324" s="23"/>
      <c r="BE6324" s="23"/>
      <c r="BF6324" s="23"/>
    </row>
    <row r="6325" spans="40:58">
      <c r="AN6325" s="23"/>
      <c r="AO6325" s="23"/>
      <c r="AP6325" s="23"/>
      <c r="AQ6325" s="23"/>
      <c r="AR6325" s="23"/>
      <c r="AS6325" s="23"/>
      <c r="AT6325" s="23"/>
      <c r="AU6325" s="23"/>
      <c r="AV6325" s="23"/>
      <c r="AW6325" s="23"/>
      <c r="AX6325" s="23"/>
      <c r="AY6325" s="23"/>
      <c r="AZ6325" s="23"/>
      <c r="BA6325" s="23"/>
      <c r="BB6325" s="23"/>
      <c r="BC6325" s="23"/>
      <c r="BD6325" s="23"/>
      <c r="BE6325" s="23"/>
      <c r="BF6325" s="23"/>
    </row>
    <row r="6326" spans="40:58">
      <c r="AN6326" s="23"/>
      <c r="AO6326" s="23"/>
      <c r="AP6326" s="23"/>
      <c r="AQ6326" s="23"/>
      <c r="AR6326" s="23"/>
      <c r="AS6326" s="23"/>
      <c r="AT6326" s="23"/>
      <c r="AU6326" s="23"/>
      <c r="AV6326" s="23"/>
      <c r="AW6326" s="23"/>
      <c r="AX6326" s="23"/>
      <c r="AY6326" s="23"/>
      <c r="AZ6326" s="23"/>
      <c r="BA6326" s="23"/>
      <c r="BB6326" s="23"/>
      <c r="BC6326" s="23"/>
      <c r="BD6326" s="23"/>
      <c r="BE6326" s="23"/>
      <c r="BF6326" s="23"/>
    </row>
    <row r="6327" spans="40:58">
      <c r="AN6327" s="23"/>
      <c r="AO6327" s="23"/>
      <c r="AP6327" s="23"/>
      <c r="AQ6327" s="23"/>
      <c r="AR6327" s="23"/>
      <c r="AS6327" s="23"/>
      <c r="AT6327" s="23"/>
      <c r="AU6327" s="23"/>
      <c r="AV6327" s="23"/>
      <c r="AW6327" s="23"/>
      <c r="AX6327" s="23"/>
      <c r="AY6327" s="23"/>
      <c r="AZ6327" s="23"/>
      <c r="BA6327" s="23"/>
      <c r="BB6327" s="23"/>
      <c r="BC6327" s="23"/>
      <c r="BD6327" s="23"/>
      <c r="BE6327" s="23"/>
      <c r="BF6327" s="23"/>
    </row>
    <row r="6328" spans="40:58">
      <c r="AN6328" s="23"/>
      <c r="AO6328" s="23"/>
      <c r="AP6328" s="23"/>
      <c r="AQ6328" s="23"/>
      <c r="AR6328" s="23"/>
      <c r="AS6328" s="23"/>
      <c r="AT6328" s="23"/>
      <c r="AU6328" s="23"/>
      <c r="AV6328" s="23"/>
      <c r="AW6328" s="23"/>
      <c r="AX6328" s="23"/>
      <c r="AY6328" s="23"/>
      <c r="AZ6328" s="23"/>
      <c r="BA6328" s="23"/>
      <c r="BB6328" s="23"/>
      <c r="BC6328" s="23"/>
      <c r="BD6328" s="23"/>
      <c r="BE6328" s="23"/>
      <c r="BF6328" s="23"/>
    </row>
    <row r="6329" spans="40:58">
      <c r="AN6329" s="23"/>
      <c r="AO6329" s="23"/>
      <c r="AP6329" s="23"/>
      <c r="AQ6329" s="23"/>
      <c r="AR6329" s="23"/>
      <c r="AS6329" s="23"/>
      <c r="AT6329" s="23"/>
      <c r="AU6329" s="23"/>
      <c r="AV6329" s="23"/>
      <c r="AW6329" s="23"/>
      <c r="AX6329" s="23"/>
      <c r="AY6329" s="23"/>
      <c r="AZ6329" s="23"/>
      <c r="BA6329" s="23"/>
      <c r="BB6329" s="23"/>
      <c r="BC6329" s="23"/>
      <c r="BD6329" s="23"/>
      <c r="BE6329" s="23"/>
      <c r="BF6329" s="23"/>
    </row>
    <row r="6330" spans="40:58">
      <c r="AN6330" s="23"/>
      <c r="AO6330" s="23"/>
      <c r="AP6330" s="23"/>
      <c r="AQ6330" s="23"/>
      <c r="AR6330" s="23"/>
      <c r="AS6330" s="23"/>
      <c r="AT6330" s="23"/>
      <c r="AU6330" s="23"/>
      <c r="AV6330" s="23"/>
      <c r="AW6330" s="23"/>
      <c r="AX6330" s="23"/>
      <c r="AY6330" s="23"/>
      <c r="AZ6330" s="23"/>
      <c r="BA6330" s="23"/>
      <c r="BB6330" s="23"/>
      <c r="BC6330" s="23"/>
      <c r="BD6330" s="23"/>
      <c r="BE6330" s="23"/>
      <c r="BF6330" s="23"/>
    </row>
    <row r="6331" spans="40:58">
      <c r="AN6331" s="23"/>
      <c r="AO6331" s="23"/>
      <c r="AP6331" s="23"/>
      <c r="AQ6331" s="23"/>
      <c r="AR6331" s="23"/>
      <c r="AS6331" s="23"/>
      <c r="AT6331" s="23"/>
      <c r="AU6331" s="23"/>
      <c r="AV6331" s="23"/>
      <c r="AW6331" s="23"/>
      <c r="AX6331" s="23"/>
      <c r="AY6331" s="23"/>
      <c r="AZ6331" s="23"/>
      <c r="BA6331" s="23"/>
      <c r="BB6331" s="23"/>
      <c r="BC6331" s="23"/>
      <c r="BD6331" s="23"/>
      <c r="BE6331" s="23"/>
      <c r="BF6331" s="23"/>
    </row>
    <row r="6332" spans="40:58">
      <c r="AN6332" s="23"/>
      <c r="AO6332" s="23"/>
      <c r="AP6332" s="23"/>
      <c r="AQ6332" s="23"/>
      <c r="AR6332" s="23"/>
      <c r="AS6332" s="23"/>
      <c r="AT6332" s="23"/>
      <c r="AU6332" s="23"/>
      <c r="AV6332" s="23"/>
      <c r="AW6332" s="23"/>
      <c r="AX6332" s="23"/>
      <c r="AY6332" s="23"/>
      <c r="AZ6332" s="23"/>
      <c r="BA6332" s="23"/>
      <c r="BB6332" s="23"/>
      <c r="BC6332" s="23"/>
      <c r="BD6332" s="23"/>
      <c r="BE6332" s="23"/>
      <c r="BF6332" s="23"/>
    </row>
    <row r="6333" spans="40:58">
      <c r="AN6333" s="23"/>
      <c r="AO6333" s="23"/>
      <c r="AP6333" s="23"/>
      <c r="AQ6333" s="23"/>
      <c r="AR6333" s="23"/>
      <c r="AS6333" s="23"/>
      <c r="AT6333" s="23"/>
      <c r="AU6333" s="23"/>
      <c r="AV6333" s="23"/>
      <c r="AW6333" s="23"/>
      <c r="AX6333" s="23"/>
      <c r="AY6333" s="23"/>
      <c r="AZ6333" s="23"/>
      <c r="BA6333" s="23"/>
      <c r="BB6333" s="23"/>
      <c r="BC6333" s="23"/>
      <c r="BD6333" s="23"/>
      <c r="BE6333" s="23"/>
      <c r="BF6333" s="23"/>
    </row>
    <row r="6334" spans="40:58">
      <c r="AN6334" s="23"/>
      <c r="AO6334" s="23"/>
      <c r="AP6334" s="23"/>
      <c r="AQ6334" s="23"/>
      <c r="AR6334" s="23"/>
      <c r="AS6334" s="23"/>
      <c r="AT6334" s="23"/>
      <c r="AU6334" s="23"/>
      <c r="AV6334" s="23"/>
      <c r="AW6334" s="23"/>
      <c r="AX6334" s="23"/>
      <c r="AY6334" s="23"/>
      <c r="AZ6334" s="23"/>
      <c r="BA6334" s="23"/>
      <c r="BB6334" s="23"/>
      <c r="BC6334" s="23"/>
      <c r="BD6334" s="23"/>
      <c r="BE6334" s="23"/>
      <c r="BF6334" s="23"/>
    </row>
    <row r="6335" spans="40:58">
      <c r="AN6335" s="23"/>
      <c r="AO6335" s="23"/>
      <c r="AP6335" s="23"/>
      <c r="AQ6335" s="23"/>
      <c r="AR6335" s="23"/>
      <c r="AS6335" s="23"/>
      <c r="AT6335" s="23"/>
      <c r="AU6335" s="23"/>
      <c r="AV6335" s="23"/>
      <c r="AW6335" s="23"/>
      <c r="AX6335" s="23"/>
      <c r="AY6335" s="23"/>
      <c r="AZ6335" s="23"/>
      <c r="BA6335" s="23"/>
      <c r="BB6335" s="23"/>
      <c r="BC6335" s="23"/>
      <c r="BD6335" s="23"/>
      <c r="BE6335" s="23"/>
      <c r="BF6335" s="23"/>
    </row>
    <row r="6336" spans="40:58">
      <c r="AN6336" s="23"/>
      <c r="AO6336" s="23"/>
      <c r="AP6336" s="23"/>
      <c r="AQ6336" s="23"/>
      <c r="AR6336" s="23"/>
      <c r="AS6336" s="23"/>
      <c r="AT6336" s="23"/>
      <c r="AU6336" s="23"/>
      <c r="AV6336" s="23"/>
      <c r="AW6336" s="23"/>
      <c r="AX6336" s="23"/>
      <c r="AY6336" s="23"/>
      <c r="AZ6336" s="23"/>
      <c r="BA6336" s="23"/>
      <c r="BB6336" s="23"/>
      <c r="BC6336" s="23"/>
      <c r="BD6336" s="23"/>
      <c r="BE6336" s="23"/>
      <c r="BF6336" s="23"/>
    </row>
    <row r="6337" spans="40:58">
      <c r="AN6337" s="23"/>
      <c r="AO6337" s="23"/>
      <c r="AP6337" s="23"/>
      <c r="AQ6337" s="23"/>
      <c r="AR6337" s="23"/>
      <c r="AS6337" s="23"/>
      <c r="AT6337" s="23"/>
      <c r="AU6337" s="23"/>
      <c r="AV6337" s="23"/>
      <c r="AW6337" s="23"/>
      <c r="AX6337" s="23"/>
      <c r="AY6337" s="23"/>
      <c r="AZ6337" s="23"/>
      <c r="BA6337" s="23"/>
      <c r="BB6337" s="23"/>
      <c r="BC6337" s="23"/>
      <c r="BD6337" s="23"/>
      <c r="BE6337" s="23"/>
      <c r="BF6337" s="23"/>
    </row>
    <row r="6338" spans="40:58">
      <c r="AN6338" s="23"/>
      <c r="AO6338" s="23"/>
      <c r="AP6338" s="23"/>
      <c r="AQ6338" s="23"/>
      <c r="AR6338" s="23"/>
      <c r="AS6338" s="23"/>
      <c r="AT6338" s="23"/>
      <c r="AU6338" s="23"/>
      <c r="AV6338" s="23"/>
      <c r="AW6338" s="23"/>
      <c r="AX6338" s="23"/>
      <c r="AY6338" s="23"/>
      <c r="AZ6338" s="23"/>
      <c r="BA6338" s="23"/>
      <c r="BB6338" s="23"/>
      <c r="BC6338" s="23"/>
      <c r="BD6338" s="23"/>
      <c r="BE6338" s="23"/>
      <c r="BF6338" s="23"/>
    </row>
    <row r="6339" spans="40:58">
      <c r="AN6339" s="23"/>
      <c r="AO6339" s="23"/>
      <c r="AP6339" s="23"/>
      <c r="AQ6339" s="23"/>
      <c r="AR6339" s="23"/>
      <c r="AS6339" s="23"/>
      <c r="AT6339" s="23"/>
      <c r="AU6339" s="23"/>
      <c r="AV6339" s="23"/>
      <c r="AW6339" s="23"/>
      <c r="AX6339" s="23"/>
      <c r="AY6339" s="23"/>
      <c r="AZ6339" s="23"/>
      <c r="BA6339" s="23"/>
      <c r="BB6339" s="23"/>
      <c r="BC6339" s="23"/>
      <c r="BD6339" s="23"/>
      <c r="BE6339" s="23"/>
      <c r="BF6339" s="23"/>
    </row>
    <row r="6340" spans="40:58">
      <c r="AN6340" s="23"/>
      <c r="AO6340" s="23"/>
      <c r="AP6340" s="23"/>
      <c r="AQ6340" s="23"/>
      <c r="AR6340" s="23"/>
      <c r="AS6340" s="23"/>
      <c r="AT6340" s="23"/>
      <c r="AU6340" s="23"/>
      <c r="AV6340" s="23"/>
      <c r="AW6340" s="23"/>
      <c r="AX6340" s="23"/>
      <c r="AY6340" s="23"/>
      <c r="AZ6340" s="23"/>
      <c r="BA6340" s="23"/>
      <c r="BB6340" s="23"/>
      <c r="BC6340" s="23"/>
      <c r="BD6340" s="23"/>
      <c r="BE6340" s="23"/>
      <c r="BF6340" s="23"/>
    </row>
    <row r="6341" spans="40:58">
      <c r="AN6341" s="23"/>
      <c r="AO6341" s="23"/>
      <c r="AP6341" s="23"/>
      <c r="AQ6341" s="23"/>
      <c r="AR6341" s="23"/>
      <c r="AS6341" s="23"/>
      <c r="AT6341" s="23"/>
      <c r="AU6341" s="23"/>
      <c r="AV6341" s="23"/>
      <c r="AW6341" s="23"/>
      <c r="AX6341" s="23"/>
      <c r="AY6341" s="23"/>
      <c r="AZ6341" s="23"/>
      <c r="BA6341" s="23"/>
      <c r="BB6341" s="23"/>
      <c r="BC6341" s="23"/>
      <c r="BD6341" s="23"/>
      <c r="BE6341" s="23"/>
      <c r="BF6341" s="23"/>
    </row>
    <row r="6342" spans="40:58">
      <c r="AN6342" s="23"/>
      <c r="AO6342" s="23"/>
      <c r="AP6342" s="23"/>
      <c r="AQ6342" s="23"/>
      <c r="AR6342" s="23"/>
      <c r="AS6342" s="23"/>
      <c r="AT6342" s="23"/>
      <c r="AU6342" s="23"/>
      <c r="AV6342" s="23"/>
      <c r="AW6342" s="23"/>
      <c r="AX6342" s="23"/>
      <c r="AY6342" s="23"/>
      <c r="AZ6342" s="23"/>
      <c r="BA6342" s="23"/>
      <c r="BB6342" s="23"/>
      <c r="BC6342" s="23"/>
      <c r="BD6342" s="23"/>
      <c r="BE6342" s="23"/>
      <c r="BF6342" s="23"/>
    </row>
    <row r="6343" spans="40:58">
      <c r="AN6343" s="23"/>
      <c r="AO6343" s="23"/>
      <c r="AP6343" s="23"/>
      <c r="AQ6343" s="23"/>
      <c r="AR6343" s="23"/>
      <c r="AS6343" s="23"/>
      <c r="AT6343" s="23"/>
      <c r="AU6343" s="23"/>
      <c r="AV6343" s="23"/>
      <c r="AW6343" s="23"/>
      <c r="AX6343" s="23"/>
      <c r="AY6343" s="23"/>
      <c r="AZ6343" s="23"/>
      <c r="BA6343" s="23"/>
      <c r="BB6343" s="23"/>
      <c r="BC6343" s="23"/>
      <c r="BD6343" s="23"/>
      <c r="BE6343" s="23"/>
      <c r="BF6343" s="23"/>
    </row>
    <row r="6344" spans="40:58">
      <c r="AN6344" s="23"/>
      <c r="AO6344" s="23"/>
      <c r="AP6344" s="23"/>
      <c r="AQ6344" s="23"/>
      <c r="AR6344" s="23"/>
      <c r="AS6344" s="23"/>
      <c r="AT6344" s="23"/>
      <c r="AU6344" s="23"/>
      <c r="AV6344" s="23"/>
      <c r="AW6344" s="23"/>
      <c r="AX6344" s="23"/>
      <c r="AY6344" s="23"/>
      <c r="AZ6344" s="23"/>
      <c r="BA6344" s="23"/>
      <c r="BB6344" s="23"/>
      <c r="BC6344" s="23"/>
      <c r="BD6344" s="23"/>
      <c r="BE6344" s="23"/>
      <c r="BF6344" s="23"/>
    </row>
    <row r="6345" spans="40:58">
      <c r="AN6345" s="23"/>
      <c r="AO6345" s="23"/>
      <c r="AP6345" s="23"/>
      <c r="AQ6345" s="23"/>
      <c r="AR6345" s="23"/>
      <c r="AS6345" s="23"/>
      <c r="AT6345" s="23"/>
      <c r="AU6345" s="23"/>
      <c r="AV6345" s="23"/>
      <c r="AW6345" s="23"/>
      <c r="AX6345" s="23"/>
      <c r="AY6345" s="23"/>
      <c r="AZ6345" s="23"/>
      <c r="BA6345" s="23"/>
      <c r="BB6345" s="23"/>
      <c r="BC6345" s="23"/>
      <c r="BD6345" s="23"/>
      <c r="BE6345" s="23"/>
      <c r="BF6345" s="23"/>
    </row>
    <row r="6346" spans="40:58">
      <c r="AN6346" s="23"/>
      <c r="AO6346" s="23"/>
      <c r="AP6346" s="23"/>
      <c r="AQ6346" s="23"/>
      <c r="AR6346" s="23"/>
      <c r="AS6346" s="23"/>
      <c r="AT6346" s="23"/>
      <c r="AU6346" s="23"/>
      <c r="AV6346" s="23"/>
      <c r="AW6346" s="23"/>
      <c r="AX6346" s="23"/>
      <c r="AY6346" s="23"/>
      <c r="AZ6346" s="23"/>
      <c r="BA6346" s="23"/>
      <c r="BB6346" s="23"/>
      <c r="BC6346" s="23"/>
      <c r="BD6346" s="23"/>
      <c r="BE6346" s="23"/>
      <c r="BF6346" s="23"/>
    </row>
    <row r="6347" spans="40:58">
      <c r="AN6347" s="23"/>
      <c r="AO6347" s="23"/>
      <c r="AP6347" s="23"/>
      <c r="AQ6347" s="23"/>
      <c r="AR6347" s="23"/>
      <c r="AS6347" s="23"/>
      <c r="AT6347" s="23"/>
      <c r="AU6347" s="23"/>
      <c r="AV6347" s="23"/>
      <c r="AW6347" s="23"/>
      <c r="AX6347" s="23"/>
      <c r="AY6347" s="23"/>
      <c r="AZ6347" s="23"/>
      <c r="BA6347" s="23"/>
      <c r="BB6347" s="23"/>
      <c r="BC6347" s="23"/>
      <c r="BD6347" s="23"/>
      <c r="BE6347" s="23"/>
      <c r="BF6347" s="23"/>
    </row>
    <row r="6348" spans="40:58">
      <c r="AN6348" s="23"/>
      <c r="AO6348" s="23"/>
      <c r="AP6348" s="23"/>
      <c r="AQ6348" s="23"/>
      <c r="AR6348" s="23"/>
      <c r="AS6348" s="23"/>
      <c r="AT6348" s="23"/>
      <c r="AU6348" s="23"/>
      <c r="AV6348" s="23"/>
      <c r="AW6348" s="23"/>
      <c r="AX6348" s="23"/>
      <c r="AY6348" s="23"/>
      <c r="AZ6348" s="23"/>
      <c r="BA6348" s="23"/>
      <c r="BB6348" s="23"/>
      <c r="BC6348" s="23"/>
      <c r="BD6348" s="23"/>
      <c r="BE6348" s="23"/>
      <c r="BF6348" s="23"/>
    </row>
    <row r="6349" spans="40:58">
      <c r="AN6349" s="23"/>
      <c r="AO6349" s="23"/>
      <c r="AP6349" s="23"/>
      <c r="AQ6349" s="23"/>
      <c r="AR6349" s="23"/>
      <c r="AS6349" s="23"/>
      <c r="AT6349" s="23"/>
      <c r="AU6349" s="23"/>
      <c r="AV6349" s="23"/>
      <c r="AW6349" s="23"/>
      <c r="AX6349" s="23"/>
      <c r="AY6349" s="23"/>
      <c r="AZ6349" s="23"/>
      <c r="BA6349" s="23"/>
      <c r="BB6349" s="23"/>
      <c r="BC6349" s="23"/>
      <c r="BD6349" s="23"/>
      <c r="BE6349" s="23"/>
      <c r="BF6349" s="23"/>
    </row>
    <row r="6350" spans="40:58">
      <c r="AN6350" s="23"/>
      <c r="AO6350" s="23"/>
      <c r="AP6350" s="23"/>
      <c r="AQ6350" s="23"/>
      <c r="AR6350" s="23"/>
      <c r="AS6350" s="23"/>
      <c r="AT6350" s="23"/>
      <c r="AU6350" s="23"/>
      <c r="AV6350" s="23"/>
      <c r="AW6350" s="23"/>
      <c r="AX6350" s="23"/>
      <c r="AY6350" s="23"/>
      <c r="AZ6350" s="23"/>
      <c r="BA6350" s="23"/>
      <c r="BB6350" s="23"/>
      <c r="BC6350" s="23"/>
      <c r="BD6350" s="23"/>
      <c r="BE6350" s="23"/>
      <c r="BF6350" s="23"/>
    </row>
    <row r="6351" spans="40:58">
      <c r="AN6351" s="23"/>
      <c r="AO6351" s="23"/>
      <c r="AP6351" s="23"/>
      <c r="AQ6351" s="23"/>
      <c r="AR6351" s="23"/>
      <c r="AS6351" s="23"/>
      <c r="AT6351" s="23"/>
      <c r="AU6351" s="23"/>
      <c r="AV6351" s="23"/>
      <c r="AW6351" s="23"/>
      <c r="AX6351" s="23"/>
      <c r="AY6351" s="23"/>
      <c r="AZ6351" s="23"/>
      <c r="BA6351" s="23"/>
      <c r="BB6351" s="23"/>
      <c r="BC6351" s="23"/>
      <c r="BD6351" s="23"/>
      <c r="BE6351" s="23"/>
      <c r="BF6351" s="23"/>
    </row>
    <row r="6352" spans="40:58">
      <c r="AN6352" s="23"/>
      <c r="AO6352" s="23"/>
      <c r="AP6352" s="23"/>
      <c r="AQ6352" s="23"/>
      <c r="AR6352" s="23"/>
      <c r="AS6352" s="23"/>
      <c r="AT6352" s="23"/>
      <c r="AU6352" s="23"/>
      <c r="AV6352" s="23"/>
      <c r="AW6352" s="23"/>
      <c r="AX6352" s="23"/>
      <c r="AY6352" s="23"/>
      <c r="AZ6352" s="23"/>
      <c r="BA6352" s="23"/>
      <c r="BB6352" s="23"/>
      <c r="BC6352" s="23"/>
      <c r="BD6352" s="23"/>
      <c r="BE6352" s="23"/>
      <c r="BF6352" s="23"/>
    </row>
    <row r="6353" spans="40:58">
      <c r="AN6353" s="23"/>
      <c r="AO6353" s="23"/>
      <c r="AP6353" s="23"/>
      <c r="AQ6353" s="23"/>
      <c r="AR6353" s="23"/>
      <c r="AS6353" s="23"/>
      <c r="AT6353" s="23"/>
      <c r="AU6353" s="23"/>
      <c r="AV6353" s="23"/>
      <c r="AW6353" s="23"/>
      <c r="AX6353" s="23"/>
      <c r="AY6353" s="23"/>
      <c r="AZ6353" s="23"/>
      <c r="BA6353" s="23"/>
      <c r="BB6353" s="23"/>
      <c r="BC6353" s="23"/>
      <c r="BD6353" s="23"/>
      <c r="BE6353" s="23"/>
      <c r="BF6353" s="23"/>
    </row>
    <row r="6354" spans="40:58">
      <c r="AN6354" s="23"/>
      <c r="AO6354" s="23"/>
      <c r="AP6354" s="23"/>
      <c r="AQ6354" s="23"/>
      <c r="AR6354" s="23"/>
      <c r="AS6354" s="23"/>
      <c r="AT6354" s="23"/>
      <c r="AU6354" s="23"/>
      <c r="AV6354" s="23"/>
      <c r="AW6354" s="23"/>
      <c r="AX6354" s="23"/>
      <c r="AY6354" s="23"/>
      <c r="AZ6354" s="23"/>
      <c r="BA6354" s="23"/>
      <c r="BB6354" s="23"/>
      <c r="BC6354" s="23"/>
      <c r="BD6354" s="23"/>
      <c r="BE6354" s="23"/>
      <c r="BF6354" s="23"/>
    </row>
    <row r="6355" spans="40:58">
      <c r="AN6355" s="23"/>
      <c r="AO6355" s="23"/>
      <c r="AP6355" s="23"/>
      <c r="AQ6355" s="23"/>
      <c r="AR6355" s="23"/>
      <c r="AS6355" s="23"/>
      <c r="AT6355" s="23"/>
      <c r="AU6355" s="23"/>
      <c r="AV6355" s="23"/>
      <c r="AW6355" s="23"/>
      <c r="AX6355" s="23"/>
      <c r="AY6355" s="23"/>
      <c r="AZ6355" s="23"/>
      <c r="BA6355" s="23"/>
      <c r="BB6355" s="23"/>
      <c r="BC6355" s="23"/>
      <c r="BD6355" s="23"/>
      <c r="BE6355" s="23"/>
      <c r="BF6355" s="23"/>
    </row>
    <row r="6356" spans="40:58">
      <c r="AN6356" s="23"/>
      <c r="AO6356" s="23"/>
      <c r="AP6356" s="23"/>
      <c r="AQ6356" s="23"/>
      <c r="AR6356" s="23"/>
      <c r="AS6356" s="23"/>
      <c r="AT6356" s="23"/>
      <c r="AU6356" s="23"/>
      <c r="AV6356" s="23"/>
      <c r="AW6356" s="23"/>
      <c r="AX6356" s="23"/>
      <c r="AY6356" s="23"/>
      <c r="AZ6356" s="23"/>
      <c r="BA6356" s="23"/>
      <c r="BB6356" s="23"/>
      <c r="BC6356" s="23"/>
      <c r="BD6356" s="23"/>
      <c r="BE6356" s="23"/>
      <c r="BF6356" s="23"/>
    </row>
    <row r="6357" spans="40:58">
      <c r="AN6357" s="23"/>
      <c r="AO6357" s="23"/>
      <c r="AP6357" s="23"/>
      <c r="AQ6357" s="23"/>
      <c r="AR6357" s="23"/>
      <c r="AS6357" s="23"/>
      <c r="AT6357" s="23"/>
      <c r="AU6357" s="23"/>
      <c r="AV6357" s="23"/>
      <c r="AW6357" s="23"/>
      <c r="AX6357" s="23"/>
      <c r="AY6357" s="23"/>
      <c r="AZ6357" s="23"/>
      <c r="BA6357" s="23"/>
      <c r="BB6357" s="23"/>
      <c r="BC6357" s="23"/>
      <c r="BD6357" s="23"/>
      <c r="BE6357" s="23"/>
      <c r="BF6357" s="23"/>
    </row>
    <row r="6358" spans="40:58">
      <c r="AN6358" s="23"/>
      <c r="AO6358" s="23"/>
      <c r="AP6358" s="23"/>
      <c r="AQ6358" s="23"/>
      <c r="AR6358" s="23"/>
      <c r="AS6358" s="23"/>
      <c r="AT6358" s="23"/>
      <c r="AU6358" s="23"/>
      <c r="AV6358" s="23"/>
      <c r="AW6358" s="23"/>
      <c r="AX6358" s="23"/>
      <c r="AY6358" s="23"/>
      <c r="AZ6358" s="23"/>
      <c r="BA6358" s="23"/>
      <c r="BB6358" s="23"/>
      <c r="BC6358" s="23"/>
      <c r="BD6358" s="23"/>
      <c r="BE6358" s="23"/>
      <c r="BF6358" s="23"/>
    </row>
    <row r="6359" spans="40:58">
      <c r="AN6359" s="23"/>
      <c r="AO6359" s="23"/>
      <c r="AP6359" s="23"/>
      <c r="AQ6359" s="23"/>
      <c r="AR6359" s="23"/>
      <c r="AS6359" s="23"/>
      <c r="AT6359" s="23"/>
      <c r="AU6359" s="23"/>
      <c r="AV6359" s="23"/>
      <c r="AW6359" s="23"/>
      <c r="AX6359" s="23"/>
      <c r="AY6359" s="23"/>
      <c r="AZ6359" s="23"/>
      <c r="BA6359" s="23"/>
      <c r="BB6359" s="23"/>
      <c r="BC6359" s="23"/>
      <c r="BD6359" s="23"/>
      <c r="BE6359" s="23"/>
      <c r="BF6359" s="23"/>
    </row>
    <row r="6360" spans="40:58">
      <c r="AN6360" s="23"/>
      <c r="AO6360" s="23"/>
      <c r="AP6360" s="23"/>
      <c r="AQ6360" s="23"/>
      <c r="AR6360" s="23"/>
      <c r="AS6360" s="23"/>
      <c r="AT6360" s="23"/>
      <c r="AU6360" s="23"/>
      <c r="AV6360" s="23"/>
      <c r="AW6360" s="23"/>
      <c r="AX6360" s="23"/>
      <c r="AY6360" s="23"/>
      <c r="AZ6360" s="23"/>
      <c r="BA6360" s="23"/>
      <c r="BB6360" s="23"/>
      <c r="BC6360" s="23"/>
      <c r="BD6360" s="23"/>
      <c r="BE6360" s="23"/>
      <c r="BF6360" s="23"/>
    </row>
    <row r="6361" spans="40:58">
      <c r="AN6361" s="23"/>
      <c r="AO6361" s="23"/>
      <c r="AP6361" s="23"/>
      <c r="AQ6361" s="23"/>
      <c r="AR6361" s="23"/>
      <c r="AS6361" s="23"/>
      <c r="AT6361" s="23"/>
      <c r="AU6361" s="23"/>
      <c r="AV6361" s="23"/>
      <c r="AW6361" s="23"/>
      <c r="AX6361" s="23"/>
      <c r="AY6361" s="23"/>
      <c r="AZ6361" s="23"/>
      <c r="BA6361" s="23"/>
      <c r="BB6361" s="23"/>
      <c r="BC6361" s="23"/>
      <c r="BD6361" s="23"/>
      <c r="BE6361" s="23"/>
      <c r="BF6361" s="23"/>
    </row>
    <row r="6362" spans="40:58">
      <c r="AN6362" s="23"/>
      <c r="AO6362" s="23"/>
      <c r="AP6362" s="23"/>
      <c r="AQ6362" s="23"/>
      <c r="AR6362" s="23"/>
      <c r="AS6362" s="23"/>
      <c r="AT6362" s="23"/>
      <c r="AU6362" s="23"/>
      <c r="AV6362" s="23"/>
      <c r="AW6362" s="23"/>
      <c r="AX6362" s="23"/>
      <c r="AY6362" s="23"/>
      <c r="AZ6362" s="23"/>
      <c r="BA6362" s="23"/>
      <c r="BB6362" s="23"/>
      <c r="BC6362" s="23"/>
      <c r="BD6362" s="23"/>
      <c r="BE6362" s="23"/>
      <c r="BF6362" s="23"/>
    </row>
    <row r="6363" spans="40:58">
      <c r="AN6363" s="23"/>
      <c r="AO6363" s="23"/>
      <c r="AP6363" s="23"/>
      <c r="AQ6363" s="23"/>
      <c r="AR6363" s="23"/>
      <c r="AS6363" s="23"/>
      <c r="AT6363" s="23"/>
      <c r="AU6363" s="23"/>
      <c r="AV6363" s="23"/>
      <c r="AW6363" s="23"/>
      <c r="AX6363" s="23"/>
      <c r="AY6363" s="23"/>
      <c r="AZ6363" s="23"/>
      <c r="BA6363" s="23"/>
      <c r="BB6363" s="23"/>
      <c r="BC6363" s="23"/>
      <c r="BD6363" s="23"/>
      <c r="BE6363" s="23"/>
      <c r="BF6363" s="23"/>
    </row>
    <row r="6364" spans="40:58">
      <c r="AN6364" s="23"/>
      <c r="AO6364" s="23"/>
      <c r="AP6364" s="23"/>
      <c r="AQ6364" s="23"/>
      <c r="AR6364" s="23"/>
      <c r="AS6364" s="23"/>
      <c r="AT6364" s="23"/>
      <c r="AU6364" s="23"/>
      <c r="AV6364" s="23"/>
      <c r="AW6364" s="23"/>
      <c r="AX6364" s="23"/>
      <c r="AY6364" s="23"/>
      <c r="AZ6364" s="23"/>
      <c r="BA6364" s="23"/>
      <c r="BB6364" s="23"/>
      <c r="BC6364" s="23"/>
      <c r="BD6364" s="23"/>
      <c r="BE6364" s="23"/>
      <c r="BF6364" s="23"/>
    </row>
    <row r="6365" spans="40:58">
      <c r="AN6365" s="23"/>
      <c r="AO6365" s="23"/>
      <c r="AP6365" s="23"/>
      <c r="AQ6365" s="23"/>
      <c r="AR6365" s="23"/>
      <c r="AS6365" s="23"/>
      <c r="AT6365" s="23"/>
      <c r="AU6365" s="23"/>
      <c r="AV6365" s="23"/>
      <c r="AW6365" s="23"/>
      <c r="AX6365" s="23"/>
      <c r="AY6365" s="23"/>
      <c r="AZ6365" s="23"/>
      <c r="BA6365" s="23"/>
      <c r="BB6365" s="23"/>
      <c r="BC6365" s="23"/>
      <c r="BD6365" s="23"/>
      <c r="BE6365" s="23"/>
      <c r="BF6365" s="23"/>
    </row>
    <row r="6366" spans="40:58">
      <c r="AN6366" s="23"/>
      <c r="AO6366" s="23"/>
      <c r="AP6366" s="23"/>
      <c r="AQ6366" s="23"/>
      <c r="AR6366" s="23"/>
      <c r="AS6366" s="23"/>
      <c r="AT6366" s="23"/>
      <c r="AU6366" s="23"/>
      <c r="AV6366" s="23"/>
      <c r="AW6366" s="23"/>
      <c r="AX6366" s="23"/>
      <c r="AY6366" s="23"/>
      <c r="AZ6366" s="23"/>
      <c r="BA6366" s="23"/>
      <c r="BB6366" s="23"/>
      <c r="BC6366" s="23"/>
      <c r="BD6366" s="23"/>
      <c r="BE6366" s="23"/>
      <c r="BF6366" s="23"/>
    </row>
    <row r="6367" spans="40:58">
      <c r="AN6367" s="23"/>
      <c r="AO6367" s="23"/>
      <c r="AP6367" s="23"/>
      <c r="AQ6367" s="23"/>
      <c r="AR6367" s="23"/>
      <c r="AS6367" s="23"/>
      <c r="AT6367" s="23"/>
      <c r="AU6367" s="23"/>
      <c r="AV6367" s="23"/>
      <c r="AW6367" s="23"/>
      <c r="AX6367" s="23"/>
      <c r="AY6367" s="23"/>
      <c r="AZ6367" s="23"/>
      <c r="BA6367" s="23"/>
      <c r="BB6367" s="23"/>
      <c r="BC6367" s="23"/>
      <c r="BD6367" s="23"/>
      <c r="BE6367" s="23"/>
      <c r="BF6367" s="23"/>
    </row>
    <row r="6368" spans="40:58">
      <c r="AN6368" s="23"/>
      <c r="AO6368" s="23"/>
      <c r="AP6368" s="23"/>
      <c r="AQ6368" s="23"/>
      <c r="AR6368" s="23"/>
      <c r="AS6368" s="23"/>
      <c r="AT6368" s="23"/>
      <c r="AU6368" s="23"/>
      <c r="AV6368" s="23"/>
      <c r="AW6368" s="23"/>
      <c r="AX6368" s="23"/>
      <c r="AY6368" s="23"/>
      <c r="AZ6368" s="23"/>
      <c r="BA6368" s="23"/>
      <c r="BB6368" s="23"/>
      <c r="BC6368" s="23"/>
      <c r="BD6368" s="23"/>
      <c r="BE6368" s="23"/>
      <c r="BF6368" s="23"/>
    </row>
    <row r="6369" spans="40:58">
      <c r="AN6369" s="23"/>
      <c r="AO6369" s="23"/>
      <c r="AP6369" s="23"/>
      <c r="AQ6369" s="23"/>
      <c r="AR6369" s="23"/>
      <c r="AS6369" s="23"/>
      <c r="AT6369" s="23"/>
      <c r="AU6369" s="23"/>
      <c r="AV6369" s="23"/>
      <c r="AW6369" s="23"/>
      <c r="AX6369" s="23"/>
      <c r="AY6369" s="23"/>
      <c r="AZ6369" s="23"/>
      <c r="BA6369" s="23"/>
      <c r="BB6369" s="23"/>
      <c r="BC6369" s="23"/>
      <c r="BD6369" s="23"/>
      <c r="BE6369" s="23"/>
      <c r="BF6369" s="23"/>
    </row>
    <row r="6370" spans="40:58">
      <c r="AN6370" s="23"/>
      <c r="AO6370" s="23"/>
      <c r="AP6370" s="23"/>
      <c r="AQ6370" s="23"/>
      <c r="AR6370" s="23"/>
      <c r="AS6370" s="23"/>
      <c r="AT6370" s="23"/>
      <c r="AU6370" s="23"/>
      <c r="AV6370" s="23"/>
      <c r="AW6370" s="23"/>
      <c r="AX6370" s="23"/>
      <c r="AY6370" s="23"/>
      <c r="AZ6370" s="23"/>
      <c r="BA6370" s="23"/>
      <c r="BB6370" s="23"/>
      <c r="BC6370" s="23"/>
      <c r="BD6370" s="23"/>
      <c r="BE6370" s="23"/>
      <c r="BF6370" s="23"/>
    </row>
    <row r="6371" spans="40:58">
      <c r="AN6371" s="23"/>
      <c r="AO6371" s="23"/>
      <c r="AP6371" s="23"/>
      <c r="AQ6371" s="23"/>
      <c r="AR6371" s="23"/>
      <c r="AS6371" s="23"/>
      <c r="AT6371" s="23"/>
      <c r="AU6371" s="23"/>
      <c r="AV6371" s="23"/>
      <c r="AW6371" s="23"/>
      <c r="AX6371" s="23"/>
      <c r="AY6371" s="23"/>
      <c r="AZ6371" s="23"/>
      <c r="BA6371" s="23"/>
      <c r="BB6371" s="23"/>
      <c r="BC6371" s="23"/>
      <c r="BD6371" s="23"/>
      <c r="BE6371" s="23"/>
      <c r="BF6371" s="23"/>
    </row>
    <row r="6372" spans="40:58">
      <c r="AN6372" s="23"/>
      <c r="AO6372" s="23"/>
      <c r="AP6372" s="23"/>
      <c r="AQ6372" s="23"/>
      <c r="AR6372" s="23"/>
      <c r="AS6372" s="23"/>
      <c r="AT6372" s="23"/>
      <c r="AU6372" s="23"/>
      <c r="AV6372" s="23"/>
      <c r="AW6372" s="23"/>
      <c r="AX6372" s="23"/>
      <c r="AY6372" s="23"/>
      <c r="AZ6372" s="23"/>
      <c r="BA6372" s="23"/>
      <c r="BB6372" s="23"/>
      <c r="BC6372" s="23"/>
      <c r="BD6372" s="23"/>
      <c r="BE6372" s="23"/>
      <c r="BF6372" s="23"/>
    </row>
    <row r="6373" spans="40:58">
      <c r="AN6373" s="23"/>
      <c r="AO6373" s="23"/>
      <c r="AP6373" s="23"/>
      <c r="AQ6373" s="23"/>
      <c r="AR6373" s="23"/>
      <c r="AS6373" s="23"/>
      <c r="AT6373" s="23"/>
      <c r="AU6373" s="23"/>
      <c r="AV6373" s="23"/>
      <c r="AW6373" s="23"/>
      <c r="AX6373" s="23"/>
      <c r="AY6373" s="23"/>
      <c r="AZ6373" s="23"/>
      <c r="BA6373" s="23"/>
      <c r="BB6373" s="23"/>
      <c r="BC6373" s="23"/>
      <c r="BD6373" s="23"/>
      <c r="BE6373" s="23"/>
      <c r="BF6373" s="23"/>
    </row>
    <row r="6374" spans="40:58">
      <c r="AN6374" s="23"/>
      <c r="AO6374" s="23"/>
      <c r="AP6374" s="23"/>
      <c r="AQ6374" s="23"/>
      <c r="AR6374" s="23"/>
      <c r="AS6374" s="23"/>
      <c r="AT6374" s="23"/>
      <c r="AU6374" s="23"/>
      <c r="AV6374" s="23"/>
      <c r="AW6374" s="23"/>
      <c r="AX6374" s="23"/>
      <c r="AY6374" s="23"/>
      <c r="AZ6374" s="23"/>
      <c r="BA6374" s="23"/>
      <c r="BB6374" s="23"/>
      <c r="BC6374" s="23"/>
      <c r="BD6374" s="23"/>
      <c r="BE6374" s="23"/>
      <c r="BF6374" s="23"/>
    </row>
    <row r="6375" spans="40:58">
      <c r="AN6375" s="23"/>
      <c r="AO6375" s="23"/>
      <c r="AP6375" s="23"/>
      <c r="AQ6375" s="23"/>
      <c r="AR6375" s="23"/>
      <c r="AS6375" s="23"/>
      <c r="AT6375" s="23"/>
      <c r="AU6375" s="23"/>
      <c r="AV6375" s="23"/>
      <c r="AW6375" s="23"/>
      <c r="AX6375" s="23"/>
      <c r="AY6375" s="23"/>
      <c r="AZ6375" s="23"/>
      <c r="BA6375" s="23"/>
      <c r="BB6375" s="23"/>
      <c r="BC6375" s="23"/>
      <c r="BD6375" s="23"/>
      <c r="BE6375" s="23"/>
      <c r="BF6375" s="23"/>
    </row>
    <row r="6376" spans="40:58">
      <c r="AN6376" s="23"/>
      <c r="AO6376" s="23"/>
      <c r="AP6376" s="23"/>
      <c r="AQ6376" s="23"/>
      <c r="AR6376" s="23"/>
      <c r="AS6376" s="23"/>
      <c r="AT6376" s="23"/>
      <c r="AU6376" s="23"/>
      <c r="AV6376" s="23"/>
      <c r="AW6376" s="23"/>
      <c r="AX6376" s="23"/>
      <c r="AY6376" s="23"/>
      <c r="AZ6376" s="23"/>
      <c r="BA6376" s="23"/>
      <c r="BB6376" s="23"/>
      <c r="BC6376" s="23"/>
      <c r="BD6376" s="23"/>
      <c r="BE6376" s="23"/>
      <c r="BF6376" s="23"/>
    </row>
    <row r="6377" spans="40:58">
      <c r="AN6377" s="23"/>
      <c r="AO6377" s="23"/>
      <c r="AP6377" s="23"/>
      <c r="AQ6377" s="23"/>
      <c r="AR6377" s="23"/>
      <c r="AS6377" s="23"/>
      <c r="AT6377" s="23"/>
      <c r="AU6377" s="23"/>
      <c r="AV6377" s="23"/>
      <c r="AW6377" s="23"/>
      <c r="AX6377" s="23"/>
      <c r="AY6377" s="23"/>
      <c r="AZ6377" s="23"/>
      <c r="BA6377" s="23"/>
      <c r="BB6377" s="23"/>
      <c r="BC6377" s="23"/>
      <c r="BD6377" s="23"/>
      <c r="BE6377" s="23"/>
      <c r="BF6377" s="23"/>
    </row>
    <row r="6378" spans="40:58">
      <c r="AN6378" s="23"/>
      <c r="AO6378" s="23"/>
      <c r="AP6378" s="23"/>
      <c r="AQ6378" s="23"/>
      <c r="AR6378" s="23"/>
      <c r="AS6378" s="23"/>
      <c r="AT6378" s="23"/>
      <c r="AU6378" s="23"/>
      <c r="AV6378" s="23"/>
      <c r="AW6378" s="23"/>
      <c r="AX6378" s="23"/>
      <c r="AY6378" s="23"/>
      <c r="AZ6378" s="23"/>
      <c r="BA6378" s="23"/>
      <c r="BB6378" s="23"/>
      <c r="BC6378" s="23"/>
      <c r="BD6378" s="23"/>
      <c r="BE6378" s="23"/>
      <c r="BF6378" s="23"/>
    </row>
    <row r="6379" spans="40:58">
      <c r="AN6379" s="23"/>
      <c r="AO6379" s="23"/>
      <c r="AP6379" s="23"/>
      <c r="AQ6379" s="23"/>
      <c r="AR6379" s="23"/>
      <c r="AS6379" s="23"/>
      <c r="AT6379" s="23"/>
      <c r="AU6379" s="23"/>
      <c r="AV6379" s="23"/>
      <c r="AW6379" s="23"/>
      <c r="AX6379" s="23"/>
      <c r="AY6379" s="23"/>
      <c r="AZ6379" s="23"/>
      <c r="BA6379" s="23"/>
      <c r="BB6379" s="23"/>
      <c r="BC6379" s="23"/>
      <c r="BD6379" s="23"/>
      <c r="BE6379" s="23"/>
      <c r="BF6379" s="23"/>
    </row>
    <row r="6380" spans="40:58">
      <c r="AN6380" s="23"/>
      <c r="AO6380" s="23"/>
      <c r="AP6380" s="23"/>
      <c r="AQ6380" s="23"/>
      <c r="AR6380" s="23"/>
      <c r="AS6380" s="23"/>
      <c r="AT6380" s="23"/>
      <c r="AU6380" s="23"/>
      <c r="AV6380" s="23"/>
      <c r="AW6380" s="23"/>
      <c r="AX6380" s="23"/>
      <c r="AY6380" s="23"/>
      <c r="AZ6380" s="23"/>
      <c r="BA6380" s="23"/>
      <c r="BB6380" s="23"/>
      <c r="BC6380" s="23"/>
      <c r="BD6380" s="23"/>
      <c r="BE6380" s="23"/>
      <c r="BF6380" s="23"/>
    </row>
    <row r="6381" spans="40:58">
      <c r="AN6381" s="23"/>
      <c r="AO6381" s="23"/>
      <c r="AP6381" s="23"/>
      <c r="AQ6381" s="23"/>
      <c r="AR6381" s="23"/>
      <c r="AS6381" s="23"/>
      <c r="AT6381" s="23"/>
      <c r="AU6381" s="23"/>
      <c r="AV6381" s="23"/>
      <c r="AW6381" s="23"/>
      <c r="AX6381" s="23"/>
      <c r="AY6381" s="23"/>
      <c r="AZ6381" s="23"/>
      <c r="BA6381" s="23"/>
      <c r="BB6381" s="23"/>
      <c r="BC6381" s="23"/>
      <c r="BD6381" s="23"/>
      <c r="BE6381" s="23"/>
      <c r="BF6381" s="23"/>
    </row>
    <row r="6382" spans="40:58">
      <c r="AN6382" s="23"/>
      <c r="AO6382" s="23"/>
      <c r="AP6382" s="23"/>
      <c r="AQ6382" s="23"/>
      <c r="AR6382" s="23"/>
      <c r="AS6382" s="23"/>
      <c r="AT6382" s="23"/>
      <c r="AU6382" s="23"/>
      <c r="AV6382" s="23"/>
      <c r="AW6382" s="23"/>
      <c r="AX6382" s="23"/>
      <c r="AY6382" s="23"/>
      <c r="AZ6382" s="23"/>
      <c r="BA6382" s="23"/>
      <c r="BB6382" s="23"/>
      <c r="BC6382" s="23"/>
      <c r="BD6382" s="23"/>
      <c r="BE6382" s="23"/>
      <c r="BF6382" s="23"/>
    </row>
    <row r="6383" spans="40:58">
      <c r="AN6383" s="23"/>
      <c r="AO6383" s="23"/>
      <c r="AP6383" s="23"/>
      <c r="AQ6383" s="23"/>
      <c r="AR6383" s="23"/>
      <c r="AS6383" s="23"/>
      <c r="AT6383" s="23"/>
      <c r="AU6383" s="23"/>
      <c r="AV6383" s="23"/>
      <c r="AW6383" s="23"/>
      <c r="AX6383" s="23"/>
      <c r="AY6383" s="23"/>
      <c r="AZ6383" s="23"/>
      <c r="BA6383" s="23"/>
      <c r="BB6383" s="23"/>
      <c r="BC6383" s="23"/>
      <c r="BD6383" s="23"/>
      <c r="BE6383" s="23"/>
      <c r="BF6383" s="23"/>
    </row>
    <row r="6384" spans="40:58">
      <c r="AN6384" s="23"/>
      <c r="AO6384" s="23"/>
      <c r="AP6384" s="23"/>
      <c r="AQ6384" s="23"/>
      <c r="AR6384" s="23"/>
      <c r="AS6384" s="23"/>
      <c r="AT6384" s="23"/>
      <c r="AU6384" s="23"/>
      <c r="AV6384" s="23"/>
      <c r="AW6384" s="23"/>
      <c r="AX6384" s="23"/>
      <c r="AY6384" s="23"/>
      <c r="AZ6384" s="23"/>
      <c r="BA6384" s="23"/>
      <c r="BB6384" s="23"/>
      <c r="BC6384" s="23"/>
      <c r="BD6384" s="23"/>
      <c r="BE6384" s="23"/>
      <c r="BF6384" s="23"/>
    </row>
    <row r="6385" spans="40:58">
      <c r="AN6385" s="23"/>
      <c r="AO6385" s="23"/>
      <c r="AP6385" s="23"/>
      <c r="AQ6385" s="23"/>
      <c r="AR6385" s="23"/>
      <c r="AS6385" s="23"/>
      <c r="AT6385" s="23"/>
      <c r="AU6385" s="23"/>
      <c r="AV6385" s="23"/>
      <c r="AW6385" s="23"/>
      <c r="AX6385" s="23"/>
      <c r="AY6385" s="23"/>
      <c r="AZ6385" s="23"/>
      <c r="BA6385" s="23"/>
      <c r="BB6385" s="23"/>
      <c r="BC6385" s="23"/>
      <c r="BD6385" s="23"/>
      <c r="BE6385" s="23"/>
      <c r="BF6385" s="23"/>
    </row>
    <row r="6386" spans="40:58">
      <c r="AN6386" s="23"/>
      <c r="AO6386" s="23"/>
      <c r="AP6386" s="23"/>
      <c r="AQ6386" s="23"/>
      <c r="AR6386" s="23"/>
      <c r="AS6386" s="23"/>
      <c r="AT6386" s="23"/>
      <c r="AU6386" s="23"/>
      <c r="AV6386" s="23"/>
      <c r="AW6386" s="23"/>
      <c r="AX6386" s="23"/>
      <c r="AY6386" s="23"/>
      <c r="AZ6386" s="23"/>
      <c r="BA6386" s="23"/>
      <c r="BB6386" s="23"/>
      <c r="BC6386" s="23"/>
      <c r="BD6386" s="23"/>
      <c r="BE6386" s="23"/>
      <c r="BF6386" s="23"/>
    </row>
    <row r="6387" spans="40:58">
      <c r="AN6387" s="23"/>
      <c r="AO6387" s="23"/>
      <c r="AP6387" s="23"/>
      <c r="AQ6387" s="23"/>
      <c r="AR6387" s="23"/>
      <c r="AS6387" s="23"/>
      <c r="AT6387" s="23"/>
      <c r="AU6387" s="23"/>
      <c r="AV6387" s="23"/>
      <c r="AW6387" s="23"/>
      <c r="AX6387" s="23"/>
      <c r="AY6387" s="23"/>
      <c r="AZ6387" s="23"/>
      <c r="BA6387" s="23"/>
      <c r="BB6387" s="23"/>
      <c r="BC6387" s="23"/>
      <c r="BD6387" s="23"/>
      <c r="BE6387" s="23"/>
      <c r="BF6387" s="23"/>
    </row>
    <row r="6388" spans="40:58">
      <c r="AN6388" s="23"/>
      <c r="AO6388" s="23"/>
      <c r="AP6388" s="23"/>
      <c r="AQ6388" s="23"/>
      <c r="AR6388" s="23"/>
      <c r="AS6388" s="23"/>
      <c r="AT6388" s="23"/>
      <c r="AU6388" s="23"/>
      <c r="AV6388" s="23"/>
      <c r="AW6388" s="23"/>
      <c r="AX6388" s="23"/>
      <c r="AY6388" s="23"/>
      <c r="AZ6388" s="23"/>
      <c r="BA6388" s="23"/>
      <c r="BB6388" s="23"/>
      <c r="BC6388" s="23"/>
      <c r="BD6388" s="23"/>
      <c r="BE6388" s="23"/>
      <c r="BF6388" s="23"/>
    </row>
    <row r="6389" spans="40:58">
      <c r="AN6389" s="23"/>
      <c r="AO6389" s="23"/>
      <c r="AP6389" s="23"/>
      <c r="AQ6389" s="23"/>
      <c r="AR6389" s="23"/>
      <c r="AS6389" s="23"/>
      <c r="AT6389" s="23"/>
      <c r="AU6389" s="23"/>
      <c r="AV6389" s="23"/>
      <c r="AW6389" s="23"/>
      <c r="AX6389" s="23"/>
      <c r="AY6389" s="23"/>
      <c r="AZ6389" s="23"/>
      <c r="BA6389" s="23"/>
      <c r="BB6389" s="23"/>
      <c r="BC6389" s="23"/>
      <c r="BD6389" s="23"/>
      <c r="BE6389" s="23"/>
      <c r="BF6389" s="23"/>
    </row>
    <row r="6390" spans="40:58">
      <c r="AN6390" s="23"/>
      <c r="AO6390" s="23"/>
      <c r="AP6390" s="23"/>
      <c r="AQ6390" s="23"/>
      <c r="AR6390" s="23"/>
      <c r="AS6390" s="23"/>
      <c r="AT6390" s="23"/>
      <c r="AU6390" s="23"/>
      <c r="AV6390" s="23"/>
      <c r="AW6390" s="23"/>
      <c r="AX6390" s="23"/>
      <c r="AY6390" s="23"/>
      <c r="AZ6390" s="23"/>
      <c r="BA6390" s="23"/>
      <c r="BB6390" s="23"/>
      <c r="BC6390" s="23"/>
      <c r="BD6390" s="23"/>
      <c r="BE6390" s="23"/>
      <c r="BF6390" s="23"/>
    </row>
    <row r="6391" spans="40:58">
      <c r="AN6391" s="23"/>
      <c r="AO6391" s="23"/>
      <c r="AP6391" s="23"/>
      <c r="AQ6391" s="23"/>
      <c r="AR6391" s="23"/>
      <c r="AS6391" s="23"/>
      <c r="AT6391" s="23"/>
      <c r="AU6391" s="23"/>
      <c r="AV6391" s="23"/>
      <c r="AW6391" s="23"/>
      <c r="AX6391" s="23"/>
      <c r="AY6391" s="23"/>
      <c r="AZ6391" s="23"/>
      <c r="BA6391" s="23"/>
      <c r="BB6391" s="23"/>
      <c r="BC6391" s="23"/>
      <c r="BD6391" s="23"/>
      <c r="BE6391" s="23"/>
      <c r="BF6391" s="23"/>
    </row>
    <row r="6392" spans="40:58">
      <c r="AN6392" s="23"/>
      <c r="AO6392" s="23"/>
      <c r="AP6392" s="23"/>
      <c r="AQ6392" s="23"/>
      <c r="AR6392" s="23"/>
      <c r="AS6392" s="23"/>
      <c r="AT6392" s="23"/>
      <c r="AU6392" s="23"/>
      <c r="AV6392" s="23"/>
      <c r="AW6392" s="23"/>
      <c r="AX6392" s="23"/>
      <c r="AY6392" s="23"/>
      <c r="AZ6392" s="23"/>
      <c r="BA6392" s="23"/>
      <c r="BB6392" s="23"/>
      <c r="BC6392" s="23"/>
      <c r="BD6392" s="23"/>
      <c r="BE6392" s="23"/>
      <c r="BF6392" s="23"/>
    </row>
    <row r="6393" spans="40:58">
      <c r="AN6393" s="23"/>
      <c r="AO6393" s="23"/>
      <c r="AP6393" s="23"/>
      <c r="AQ6393" s="23"/>
      <c r="AR6393" s="23"/>
      <c r="AS6393" s="23"/>
      <c r="AT6393" s="23"/>
      <c r="AU6393" s="23"/>
      <c r="AV6393" s="23"/>
      <c r="AW6393" s="23"/>
      <c r="AX6393" s="23"/>
      <c r="AY6393" s="23"/>
      <c r="AZ6393" s="23"/>
      <c r="BA6393" s="23"/>
      <c r="BB6393" s="23"/>
      <c r="BC6393" s="23"/>
      <c r="BD6393" s="23"/>
      <c r="BE6393" s="23"/>
      <c r="BF6393" s="23"/>
    </row>
    <row r="6394" spans="40:58">
      <c r="AN6394" s="23"/>
      <c r="AO6394" s="23"/>
      <c r="AP6394" s="23"/>
      <c r="AQ6394" s="23"/>
      <c r="AR6394" s="23"/>
      <c r="AS6394" s="23"/>
      <c r="AT6394" s="23"/>
      <c r="AU6394" s="23"/>
      <c r="AV6394" s="23"/>
      <c r="AW6394" s="23"/>
      <c r="AX6394" s="23"/>
      <c r="AY6394" s="23"/>
      <c r="AZ6394" s="23"/>
      <c r="BA6394" s="23"/>
      <c r="BB6394" s="23"/>
      <c r="BC6394" s="23"/>
      <c r="BD6394" s="23"/>
      <c r="BE6394" s="23"/>
      <c r="BF6394" s="23"/>
    </row>
    <row r="6395" spans="40:58">
      <c r="AN6395" s="23"/>
      <c r="AO6395" s="23"/>
      <c r="AP6395" s="23"/>
      <c r="AQ6395" s="23"/>
      <c r="AR6395" s="23"/>
      <c r="AS6395" s="23"/>
      <c r="AT6395" s="23"/>
      <c r="AU6395" s="23"/>
      <c r="AV6395" s="23"/>
      <c r="AW6395" s="23"/>
      <c r="AX6395" s="23"/>
      <c r="AY6395" s="23"/>
      <c r="AZ6395" s="23"/>
      <c r="BA6395" s="23"/>
      <c r="BB6395" s="23"/>
      <c r="BC6395" s="23"/>
      <c r="BD6395" s="23"/>
      <c r="BE6395" s="23"/>
      <c r="BF6395" s="23"/>
    </row>
    <row r="6396" spans="40:58">
      <c r="AN6396" s="23"/>
      <c r="AO6396" s="23"/>
      <c r="AP6396" s="23"/>
      <c r="AQ6396" s="23"/>
      <c r="AR6396" s="23"/>
      <c r="AS6396" s="23"/>
      <c r="AT6396" s="23"/>
      <c r="AU6396" s="23"/>
      <c r="AV6396" s="23"/>
      <c r="AW6396" s="23"/>
      <c r="AX6396" s="23"/>
      <c r="AY6396" s="23"/>
      <c r="AZ6396" s="23"/>
      <c r="BA6396" s="23"/>
      <c r="BB6396" s="23"/>
      <c r="BC6396" s="23"/>
      <c r="BD6396" s="23"/>
      <c r="BE6396" s="23"/>
      <c r="BF6396" s="23"/>
    </row>
    <row r="6397" spans="40:58">
      <c r="AN6397" s="23"/>
      <c r="AO6397" s="23"/>
      <c r="AP6397" s="23"/>
      <c r="AQ6397" s="23"/>
      <c r="AR6397" s="23"/>
      <c r="AS6397" s="23"/>
      <c r="AT6397" s="23"/>
      <c r="AU6397" s="23"/>
      <c r="AV6397" s="23"/>
      <c r="AW6397" s="23"/>
      <c r="AX6397" s="23"/>
      <c r="AY6397" s="23"/>
      <c r="AZ6397" s="23"/>
      <c r="BA6397" s="23"/>
      <c r="BB6397" s="23"/>
      <c r="BC6397" s="23"/>
      <c r="BD6397" s="23"/>
      <c r="BE6397" s="23"/>
      <c r="BF6397" s="23"/>
    </row>
    <row r="6398" spans="40:58">
      <c r="AN6398" s="23"/>
      <c r="AO6398" s="23"/>
      <c r="AP6398" s="23"/>
      <c r="AQ6398" s="23"/>
      <c r="AR6398" s="23"/>
      <c r="AS6398" s="23"/>
      <c r="AT6398" s="23"/>
      <c r="AU6398" s="23"/>
      <c r="AV6398" s="23"/>
      <c r="AW6398" s="23"/>
      <c r="AX6398" s="23"/>
      <c r="AY6398" s="23"/>
      <c r="AZ6398" s="23"/>
      <c r="BA6398" s="23"/>
      <c r="BB6398" s="23"/>
      <c r="BC6398" s="23"/>
      <c r="BD6398" s="23"/>
      <c r="BE6398" s="23"/>
      <c r="BF6398" s="23"/>
    </row>
    <row r="6399" spans="40:58">
      <c r="AN6399" s="23"/>
      <c r="AO6399" s="23"/>
      <c r="AP6399" s="23"/>
      <c r="AQ6399" s="23"/>
      <c r="AR6399" s="23"/>
      <c r="AS6399" s="23"/>
      <c r="AT6399" s="23"/>
      <c r="AU6399" s="23"/>
      <c r="AV6399" s="23"/>
      <c r="AW6399" s="23"/>
      <c r="AX6399" s="23"/>
      <c r="AY6399" s="23"/>
      <c r="AZ6399" s="23"/>
      <c r="BA6399" s="23"/>
      <c r="BB6399" s="23"/>
      <c r="BC6399" s="23"/>
      <c r="BD6399" s="23"/>
      <c r="BE6399" s="23"/>
      <c r="BF6399" s="23"/>
    </row>
    <row r="6400" spans="40:58">
      <c r="AN6400" s="23"/>
      <c r="AO6400" s="23"/>
      <c r="AP6400" s="23"/>
      <c r="AQ6400" s="23"/>
      <c r="AR6400" s="23"/>
      <c r="AS6400" s="23"/>
      <c r="AT6400" s="23"/>
      <c r="AU6400" s="23"/>
      <c r="AV6400" s="23"/>
      <c r="AW6400" s="23"/>
      <c r="AX6400" s="23"/>
      <c r="AY6400" s="23"/>
      <c r="AZ6400" s="23"/>
      <c r="BA6400" s="23"/>
      <c r="BB6400" s="23"/>
      <c r="BC6400" s="23"/>
      <c r="BD6400" s="23"/>
      <c r="BE6400" s="23"/>
      <c r="BF6400" s="23"/>
    </row>
    <row r="6401" spans="40:58">
      <c r="AN6401" s="23"/>
      <c r="AO6401" s="23"/>
      <c r="AP6401" s="23"/>
      <c r="AQ6401" s="23"/>
      <c r="AR6401" s="23"/>
      <c r="AS6401" s="23"/>
      <c r="AT6401" s="23"/>
      <c r="AU6401" s="23"/>
      <c r="AV6401" s="23"/>
      <c r="AW6401" s="23"/>
      <c r="AX6401" s="23"/>
      <c r="AY6401" s="23"/>
      <c r="AZ6401" s="23"/>
      <c r="BA6401" s="23"/>
      <c r="BB6401" s="23"/>
      <c r="BC6401" s="23"/>
      <c r="BD6401" s="23"/>
      <c r="BE6401" s="23"/>
      <c r="BF6401" s="23"/>
    </row>
    <row r="6402" spans="40:58">
      <c r="AN6402" s="23"/>
      <c r="AO6402" s="23"/>
      <c r="AP6402" s="23"/>
      <c r="AQ6402" s="23"/>
      <c r="AR6402" s="23"/>
      <c r="AS6402" s="23"/>
      <c r="AT6402" s="23"/>
      <c r="AU6402" s="23"/>
      <c r="AV6402" s="23"/>
      <c r="AW6402" s="23"/>
      <c r="AX6402" s="23"/>
      <c r="AY6402" s="23"/>
      <c r="AZ6402" s="23"/>
      <c r="BA6402" s="23"/>
      <c r="BB6402" s="23"/>
      <c r="BC6402" s="23"/>
      <c r="BD6402" s="23"/>
      <c r="BE6402" s="23"/>
      <c r="BF6402" s="23"/>
    </row>
    <row r="6403" spans="40:58">
      <c r="AN6403" s="23"/>
      <c r="AO6403" s="23"/>
      <c r="AP6403" s="23"/>
      <c r="AQ6403" s="23"/>
      <c r="AR6403" s="23"/>
      <c r="AS6403" s="23"/>
      <c r="AT6403" s="23"/>
      <c r="AU6403" s="23"/>
      <c r="AV6403" s="23"/>
      <c r="AW6403" s="23"/>
      <c r="AX6403" s="23"/>
      <c r="AY6403" s="23"/>
      <c r="AZ6403" s="23"/>
      <c r="BA6403" s="23"/>
      <c r="BB6403" s="23"/>
      <c r="BC6403" s="23"/>
      <c r="BD6403" s="23"/>
      <c r="BE6403" s="23"/>
      <c r="BF6403" s="23"/>
    </row>
    <row r="6404" spans="40:58">
      <c r="AN6404" s="23"/>
      <c r="AO6404" s="23"/>
      <c r="AP6404" s="23"/>
      <c r="AQ6404" s="23"/>
      <c r="AR6404" s="23"/>
      <c r="AS6404" s="23"/>
      <c r="AT6404" s="23"/>
      <c r="AU6404" s="23"/>
      <c r="AV6404" s="23"/>
      <c r="AW6404" s="23"/>
      <c r="AX6404" s="23"/>
      <c r="AY6404" s="23"/>
      <c r="AZ6404" s="23"/>
      <c r="BA6404" s="23"/>
      <c r="BB6404" s="23"/>
      <c r="BC6404" s="23"/>
      <c r="BD6404" s="23"/>
      <c r="BE6404" s="23"/>
      <c r="BF6404" s="23"/>
    </row>
    <row r="6405" spans="40:58">
      <c r="AN6405" s="23"/>
      <c r="AO6405" s="23"/>
      <c r="AP6405" s="23"/>
      <c r="AQ6405" s="23"/>
      <c r="AR6405" s="23"/>
      <c r="AS6405" s="23"/>
      <c r="AT6405" s="23"/>
      <c r="AU6405" s="23"/>
      <c r="AV6405" s="23"/>
      <c r="AW6405" s="23"/>
      <c r="AX6405" s="23"/>
      <c r="AY6405" s="23"/>
      <c r="AZ6405" s="23"/>
      <c r="BA6405" s="23"/>
      <c r="BB6405" s="23"/>
      <c r="BC6405" s="23"/>
      <c r="BD6405" s="23"/>
      <c r="BE6405" s="23"/>
      <c r="BF6405" s="23"/>
    </row>
    <row r="6406" spans="40:58">
      <c r="AN6406" s="23"/>
      <c r="AO6406" s="23"/>
      <c r="AP6406" s="23"/>
      <c r="AQ6406" s="23"/>
      <c r="AR6406" s="23"/>
      <c r="AS6406" s="23"/>
      <c r="AT6406" s="23"/>
      <c r="AU6406" s="23"/>
      <c r="AV6406" s="23"/>
      <c r="AW6406" s="23"/>
      <c r="AX6406" s="23"/>
      <c r="AY6406" s="23"/>
      <c r="AZ6406" s="23"/>
      <c r="BA6406" s="23"/>
      <c r="BB6406" s="23"/>
      <c r="BC6406" s="23"/>
      <c r="BD6406" s="23"/>
      <c r="BE6406" s="23"/>
      <c r="BF6406" s="23"/>
    </row>
    <row r="6407" spans="40:58">
      <c r="AN6407" s="23"/>
      <c r="AO6407" s="23"/>
      <c r="AP6407" s="23"/>
      <c r="AQ6407" s="23"/>
      <c r="AR6407" s="23"/>
      <c r="AS6407" s="23"/>
      <c r="AT6407" s="23"/>
      <c r="AU6407" s="23"/>
      <c r="AV6407" s="23"/>
      <c r="AW6407" s="23"/>
      <c r="AX6407" s="23"/>
      <c r="AY6407" s="23"/>
      <c r="AZ6407" s="23"/>
      <c r="BA6407" s="23"/>
      <c r="BB6407" s="23"/>
      <c r="BC6407" s="23"/>
      <c r="BD6407" s="23"/>
      <c r="BE6407" s="23"/>
      <c r="BF6407" s="23"/>
    </row>
    <row r="6408" spans="40:58">
      <c r="AN6408" s="23"/>
      <c r="AO6408" s="23"/>
      <c r="AP6408" s="23"/>
      <c r="AQ6408" s="23"/>
      <c r="AR6408" s="23"/>
      <c r="AS6408" s="23"/>
      <c r="AT6408" s="23"/>
      <c r="AU6408" s="23"/>
      <c r="AV6408" s="23"/>
      <c r="AW6408" s="23"/>
      <c r="AX6408" s="23"/>
      <c r="AY6408" s="23"/>
      <c r="AZ6408" s="23"/>
      <c r="BA6408" s="23"/>
      <c r="BB6408" s="23"/>
      <c r="BC6408" s="23"/>
      <c r="BD6408" s="23"/>
      <c r="BE6408" s="23"/>
      <c r="BF6408" s="23"/>
    </row>
    <row r="6409" spans="40:58">
      <c r="AN6409" s="23"/>
      <c r="AO6409" s="23"/>
      <c r="AP6409" s="23"/>
      <c r="AQ6409" s="23"/>
      <c r="AR6409" s="23"/>
      <c r="AS6409" s="23"/>
      <c r="AT6409" s="23"/>
      <c r="AU6409" s="23"/>
      <c r="AV6409" s="23"/>
      <c r="AW6409" s="23"/>
      <c r="AX6409" s="23"/>
      <c r="AY6409" s="23"/>
      <c r="AZ6409" s="23"/>
      <c r="BA6409" s="23"/>
      <c r="BB6409" s="23"/>
      <c r="BC6409" s="23"/>
      <c r="BD6409" s="23"/>
      <c r="BE6409" s="23"/>
      <c r="BF6409" s="23"/>
    </row>
    <row r="6410" spans="40:58">
      <c r="AN6410" s="23"/>
      <c r="AO6410" s="23"/>
      <c r="AP6410" s="23"/>
      <c r="AQ6410" s="23"/>
      <c r="AR6410" s="23"/>
      <c r="AS6410" s="23"/>
      <c r="AT6410" s="23"/>
      <c r="AU6410" s="23"/>
      <c r="AV6410" s="23"/>
      <c r="AW6410" s="23"/>
      <c r="AX6410" s="23"/>
      <c r="AY6410" s="23"/>
      <c r="AZ6410" s="23"/>
      <c r="BA6410" s="23"/>
      <c r="BB6410" s="23"/>
      <c r="BC6410" s="23"/>
      <c r="BD6410" s="23"/>
      <c r="BE6410" s="23"/>
      <c r="BF6410" s="23"/>
    </row>
    <row r="6411" spans="40:58">
      <c r="AN6411" s="23"/>
      <c r="AO6411" s="23"/>
      <c r="AP6411" s="23"/>
      <c r="AQ6411" s="23"/>
      <c r="AR6411" s="23"/>
      <c r="AS6411" s="23"/>
      <c r="AT6411" s="23"/>
      <c r="AU6411" s="23"/>
      <c r="AV6411" s="23"/>
      <c r="AW6411" s="23"/>
      <c r="AX6411" s="23"/>
      <c r="AY6411" s="23"/>
      <c r="AZ6411" s="23"/>
      <c r="BA6411" s="23"/>
      <c r="BB6411" s="23"/>
      <c r="BC6411" s="23"/>
      <c r="BD6411" s="23"/>
      <c r="BE6411" s="23"/>
      <c r="BF6411" s="23"/>
    </row>
    <row r="6412" spans="40:58">
      <c r="AN6412" s="23"/>
      <c r="AO6412" s="23"/>
      <c r="AP6412" s="23"/>
      <c r="AQ6412" s="23"/>
      <c r="AR6412" s="23"/>
      <c r="AS6412" s="23"/>
      <c r="AT6412" s="23"/>
      <c r="AU6412" s="23"/>
      <c r="AV6412" s="23"/>
      <c r="AW6412" s="23"/>
      <c r="AX6412" s="23"/>
      <c r="AY6412" s="23"/>
      <c r="AZ6412" s="23"/>
      <c r="BA6412" s="23"/>
      <c r="BB6412" s="23"/>
      <c r="BC6412" s="23"/>
      <c r="BD6412" s="23"/>
      <c r="BE6412" s="23"/>
      <c r="BF6412" s="23"/>
    </row>
    <row r="6413" spans="40:58">
      <c r="AN6413" s="23"/>
      <c r="AO6413" s="23"/>
      <c r="AP6413" s="23"/>
      <c r="AQ6413" s="23"/>
      <c r="AR6413" s="23"/>
      <c r="AS6413" s="23"/>
      <c r="AT6413" s="23"/>
      <c r="AU6413" s="23"/>
      <c r="AV6413" s="23"/>
      <c r="AW6413" s="23"/>
      <c r="AX6413" s="23"/>
      <c r="AY6413" s="23"/>
      <c r="AZ6413" s="23"/>
      <c r="BA6413" s="23"/>
      <c r="BB6413" s="23"/>
      <c r="BC6413" s="23"/>
      <c r="BD6413" s="23"/>
      <c r="BE6413" s="23"/>
      <c r="BF6413" s="23"/>
    </row>
    <row r="6414" spans="40:58">
      <c r="AN6414" s="23"/>
      <c r="AO6414" s="23"/>
      <c r="AP6414" s="23"/>
      <c r="AQ6414" s="23"/>
      <c r="AR6414" s="23"/>
      <c r="AS6414" s="23"/>
      <c r="AT6414" s="23"/>
      <c r="AU6414" s="23"/>
      <c r="AV6414" s="23"/>
      <c r="AW6414" s="23"/>
      <c r="AX6414" s="23"/>
      <c r="AY6414" s="23"/>
      <c r="AZ6414" s="23"/>
      <c r="BA6414" s="23"/>
      <c r="BB6414" s="23"/>
      <c r="BC6414" s="23"/>
      <c r="BD6414" s="23"/>
      <c r="BE6414" s="23"/>
      <c r="BF6414" s="23"/>
    </row>
    <row r="6415" spans="40:58">
      <c r="AN6415" s="23"/>
      <c r="AO6415" s="23"/>
      <c r="AP6415" s="23"/>
      <c r="AQ6415" s="23"/>
      <c r="AR6415" s="23"/>
      <c r="AS6415" s="23"/>
      <c r="AT6415" s="23"/>
      <c r="AU6415" s="23"/>
      <c r="AV6415" s="23"/>
      <c r="AW6415" s="23"/>
      <c r="AX6415" s="23"/>
      <c r="AY6415" s="23"/>
      <c r="AZ6415" s="23"/>
      <c r="BA6415" s="23"/>
      <c r="BB6415" s="23"/>
      <c r="BC6415" s="23"/>
      <c r="BD6415" s="23"/>
      <c r="BE6415" s="23"/>
      <c r="BF6415" s="23"/>
    </row>
    <row r="6416" spans="40:58">
      <c r="AN6416" s="23"/>
      <c r="AO6416" s="23"/>
      <c r="AP6416" s="23"/>
      <c r="AQ6416" s="23"/>
      <c r="AR6416" s="23"/>
      <c r="AS6416" s="23"/>
      <c r="AT6416" s="23"/>
      <c r="AU6416" s="23"/>
      <c r="AV6416" s="23"/>
      <c r="AW6416" s="23"/>
      <c r="AX6416" s="23"/>
      <c r="AY6416" s="23"/>
      <c r="AZ6416" s="23"/>
      <c r="BA6416" s="23"/>
      <c r="BB6416" s="23"/>
      <c r="BC6416" s="23"/>
      <c r="BD6416" s="23"/>
      <c r="BE6416" s="23"/>
      <c r="BF6416" s="23"/>
    </row>
    <row r="6417" spans="40:58">
      <c r="AN6417" s="23"/>
      <c r="AO6417" s="23"/>
      <c r="AP6417" s="23"/>
      <c r="AQ6417" s="23"/>
      <c r="AR6417" s="23"/>
      <c r="AS6417" s="23"/>
      <c r="AT6417" s="23"/>
      <c r="AU6417" s="23"/>
      <c r="AV6417" s="23"/>
      <c r="AW6417" s="23"/>
      <c r="AX6417" s="23"/>
      <c r="AY6417" s="23"/>
      <c r="AZ6417" s="23"/>
      <c r="BA6417" s="23"/>
      <c r="BB6417" s="23"/>
      <c r="BC6417" s="23"/>
      <c r="BD6417" s="23"/>
      <c r="BE6417" s="23"/>
      <c r="BF6417" s="23"/>
    </row>
    <row r="6418" spans="40:58">
      <c r="AN6418" s="23"/>
      <c r="AO6418" s="23"/>
      <c r="AP6418" s="23"/>
      <c r="AQ6418" s="23"/>
      <c r="AR6418" s="23"/>
      <c r="AS6418" s="23"/>
      <c r="AT6418" s="23"/>
      <c r="AU6418" s="23"/>
      <c r="AV6418" s="23"/>
      <c r="AW6418" s="23"/>
      <c r="AX6418" s="23"/>
      <c r="AY6418" s="23"/>
      <c r="AZ6418" s="23"/>
      <c r="BA6418" s="23"/>
      <c r="BB6418" s="23"/>
      <c r="BC6418" s="23"/>
      <c r="BD6418" s="23"/>
      <c r="BE6418" s="23"/>
      <c r="BF6418" s="23"/>
    </row>
    <row r="6419" spans="40:58">
      <c r="AN6419" s="23"/>
      <c r="AO6419" s="23"/>
      <c r="AP6419" s="23"/>
      <c r="AQ6419" s="23"/>
      <c r="AR6419" s="23"/>
      <c r="AS6419" s="23"/>
      <c r="AT6419" s="23"/>
      <c r="AU6419" s="23"/>
      <c r="AV6419" s="23"/>
      <c r="AW6419" s="23"/>
      <c r="AX6419" s="23"/>
      <c r="AY6419" s="23"/>
      <c r="AZ6419" s="23"/>
      <c r="BA6419" s="23"/>
      <c r="BB6419" s="23"/>
      <c r="BC6419" s="23"/>
      <c r="BD6419" s="23"/>
      <c r="BE6419" s="23"/>
      <c r="BF6419" s="23"/>
    </row>
    <row r="6420" spans="40:58">
      <c r="AN6420" s="23"/>
      <c r="AO6420" s="23"/>
      <c r="AP6420" s="23"/>
      <c r="AQ6420" s="23"/>
      <c r="AR6420" s="23"/>
      <c r="AS6420" s="23"/>
      <c r="AT6420" s="23"/>
      <c r="AU6420" s="23"/>
      <c r="AV6420" s="23"/>
      <c r="AW6420" s="23"/>
      <c r="AX6420" s="23"/>
      <c r="AY6420" s="23"/>
      <c r="AZ6420" s="23"/>
      <c r="BA6420" s="23"/>
      <c r="BB6420" s="23"/>
      <c r="BC6420" s="23"/>
      <c r="BD6420" s="23"/>
      <c r="BE6420" s="23"/>
      <c r="BF6420" s="23"/>
    </row>
    <row r="6421" spans="40:58">
      <c r="AN6421" s="23"/>
      <c r="AO6421" s="23"/>
      <c r="AP6421" s="23"/>
      <c r="AQ6421" s="23"/>
      <c r="AR6421" s="23"/>
      <c r="AS6421" s="23"/>
      <c r="AT6421" s="23"/>
      <c r="AU6421" s="23"/>
      <c r="AV6421" s="23"/>
      <c r="AW6421" s="23"/>
      <c r="AX6421" s="23"/>
      <c r="AY6421" s="23"/>
      <c r="AZ6421" s="23"/>
      <c r="BA6421" s="23"/>
      <c r="BB6421" s="23"/>
      <c r="BC6421" s="23"/>
      <c r="BD6421" s="23"/>
      <c r="BE6421" s="23"/>
      <c r="BF6421" s="23"/>
    </row>
    <row r="6422" spans="40:58">
      <c r="AN6422" s="23"/>
      <c r="AO6422" s="23"/>
      <c r="AP6422" s="23"/>
      <c r="AQ6422" s="23"/>
      <c r="AR6422" s="23"/>
      <c r="AS6422" s="23"/>
      <c r="AT6422" s="23"/>
      <c r="AU6422" s="23"/>
      <c r="AV6422" s="23"/>
      <c r="AW6422" s="23"/>
      <c r="AX6422" s="23"/>
      <c r="AY6422" s="23"/>
      <c r="AZ6422" s="23"/>
      <c r="BA6422" s="23"/>
      <c r="BB6422" s="23"/>
      <c r="BC6422" s="23"/>
      <c r="BD6422" s="23"/>
      <c r="BE6422" s="23"/>
      <c r="BF6422" s="23"/>
    </row>
    <row r="6423" spans="40:58">
      <c r="AN6423" s="23"/>
      <c r="AO6423" s="23"/>
      <c r="AP6423" s="23"/>
      <c r="AQ6423" s="23"/>
      <c r="AR6423" s="23"/>
      <c r="AS6423" s="23"/>
      <c r="AT6423" s="23"/>
      <c r="AU6423" s="23"/>
      <c r="AV6423" s="23"/>
      <c r="AW6423" s="23"/>
      <c r="AX6423" s="23"/>
      <c r="AY6423" s="23"/>
      <c r="AZ6423" s="23"/>
      <c r="BA6423" s="23"/>
      <c r="BB6423" s="23"/>
      <c r="BC6423" s="23"/>
      <c r="BD6423" s="23"/>
      <c r="BE6423" s="23"/>
      <c r="BF6423" s="23"/>
    </row>
    <row r="6424" spans="40:58">
      <c r="AN6424" s="23"/>
      <c r="AO6424" s="23"/>
      <c r="AP6424" s="23"/>
      <c r="AQ6424" s="23"/>
      <c r="AR6424" s="23"/>
      <c r="AS6424" s="23"/>
      <c r="AT6424" s="23"/>
      <c r="AU6424" s="23"/>
      <c r="AV6424" s="23"/>
      <c r="AW6424" s="23"/>
      <c r="AX6424" s="23"/>
      <c r="AY6424" s="23"/>
      <c r="AZ6424" s="23"/>
      <c r="BA6424" s="23"/>
      <c r="BB6424" s="23"/>
      <c r="BC6424" s="23"/>
      <c r="BD6424" s="23"/>
      <c r="BE6424" s="23"/>
      <c r="BF6424" s="23"/>
    </row>
    <row r="6425" spans="40:58">
      <c r="AN6425" s="23"/>
      <c r="AO6425" s="23"/>
      <c r="AP6425" s="23"/>
      <c r="AQ6425" s="23"/>
      <c r="AR6425" s="23"/>
      <c r="AS6425" s="23"/>
      <c r="AT6425" s="23"/>
      <c r="AU6425" s="23"/>
      <c r="AV6425" s="23"/>
      <c r="AW6425" s="23"/>
      <c r="AX6425" s="23"/>
      <c r="AY6425" s="23"/>
      <c r="AZ6425" s="23"/>
      <c r="BA6425" s="23"/>
      <c r="BB6425" s="23"/>
      <c r="BC6425" s="23"/>
      <c r="BD6425" s="23"/>
      <c r="BE6425" s="23"/>
      <c r="BF6425" s="23"/>
    </row>
    <row r="6426" spans="40:58">
      <c r="AN6426" s="23"/>
      <c r="AO6426" s="23"/>
      <c r="AP6426" s="23"/>
      <c r="AQ6426" s="23"/>
      <c r="AR6426" s="23"/>
      <c r="AS6426" s="23"/>
      <c r="AT6426" s="23"/>
      <c r="AU6426" s="23"/>
      <c r="AV6426" s="23"/>
      <c r="AW6426" s="23"/>
      <c r="AX6426" s="23"/>
      <c r="AY6426" s="23"/>
      <c r="AZ6426" s="23"/>
      <c r="BA6426" s="23"/>
      <c r="BB6426" s="23"/>
      <c r="BC6426" s="23"/>
      <c r="BD6426" s="23"/>
      <c r="BE6426" s="23"/>
      <c r="BF6426" s="23"/>
    </row>
    <row r="6427" spans="40:58">
      <c r="AN6427" s="23"/>
      <c r="AO6427" s="23"/>
      <c r="AP6427" s="23"/>
      <c r="AQ6427" s="23"/>
      <c r="AR6427" s="23"/>
      <c r="AS6427" s="23"/>
      <c r="AT6427" s="23"/>
      <c r="AU6427" s="23"/>
      <c r="AV6427" s="23"/>
      <c r="AW6427" s="23"/>
      <c r="AX6427" s="23"/>
      <c r="AY6427" s="23"/>
      <c r="AZ6427" s="23"/>
      <c r="BA6427" s="23"/>
      <c r="BB6427" s="23"/>
      <c r="BC6427" s="23"/>
      <c r="BD6427" s="23"/>
      <c r="BE6427" s="23"/>
      <c r="BF6427" s="23"/>
    </row>
    <row r="6428" spans="40:58">
      <c r="AN6428" s="23"/>
      <c r="AO6428" s="23"/>
      <c r="AP6428" s="23"/>
      <c r="AQ6428" s="23"/>
      <c r="AR6428" s="23"/>
      <c r="AS6428" s="23"/>
      <c r="AT6428" s="23"/>
      <c r="AU6428" s="23"/>
      <c r="AV6428" s="23"/>
      <c r="AW6428" s="23"/>
      <c r="AX6428" s="23"/>
      <c r="AY6428" s="23"/>
      <c r="AZ6428" s="23"/>
      <c r="BA6428" s="23"/>
      <c r="BB6428" s="23"/>
      <c r="BC6428" s="23"/>
      <c r="BD6428" s="23"/>
      <c r="BE6428" s="23"/>
      <c r="BF6428" s="23"/>
    </row>
    <row r="6429" spans="40:58">
      <c r="AN6429" s="23"/>
      <c r="AO6429" s="23"/>
      <c r="AP6429" s="23"/>
      <c r="AQ6429" s="23"/>
      <c r="AR6429" s="23"/>
      <c r="AS6429" s="23"/>
      <c r="AT6429" s="23"/>
      <c r="AU6429" s="23"/>
      <c r="AV6429" s="23"/>
      <c r="AW6429" s="23"/>
      <c r="AX6429" s="23"/>
      <c r="AY6429" s="23"/>
      <c r="AZ6429" s="23"/>
      <c r="BA6429" s="23"/>
      <c r="BB6429" s="23"/>
      <c r="BC6429" s="23"/>
      <c r="BD6429" s="23"/>
      <c r="BE6429" s="23"/>
      <c r="BF6429" s="23"/>
    </row>
    <row r="6430" spans="40:58">
      <c r="AN6430" s="23"/>
      <c r="AO6430" s="23"/>
      <c r="AP6430" s="23"/>
      <c r="AQ6430" s="23"/>
      <c r="AR6430" s="23"/>
      <c r="AS6430" s="23"/>
      <c r="AT6430" s="23"/>
      <c r="AU6430" s="23"/>
      <c r="AV6430" s="23"/>
      <c r="AW6430" s="23"/>
      <c r="AX6430" s="23"/>
      <c r="AY6430" s="23"/>
      <c r="AZ6430" s="23"/>
      <c r="BA6430" s="23"/>
      <c r="BB6430" s="23"/>
      <c r="BC6430" s="23"/>
      <c r="BD6430" s="23"/>
      <c r="BE6430" s="23"/>
      <c r="BF6430" s="23"/>
    </row>
    <row r="6431" spans="40:58">
      <c r="AN6431" s="23"/>
      <c r="AO6431" s="23"/>
      <c r="AP6431" s="23"/>
      <c r="AQ6431" s="23"/>
      <c r="AR6431" s="23"/>
      <c r="AS6431" s="23"/>
      <c r="AT6431" s="23"/>
      <c r="AU6431" s="23"/>
      <c r="AV6431" s="23"/>
      <c r="AW6431" s="23"/>
      <c r="AX6431" s="23"/>
      <c r="AY6431" s="23"/>
      <c r="AZ6431" s="23"/>
      <c r="BA6431" s="23"/>
      <c r="BB6431" s="23"/>
      <c r="BC6431" s="23"/>
      <c r="BD6431" s="23"/>
      <c r="BE6431" s="23"/>
      <c r="BF6431" s="23"/>
    </row>
    <row r="6432" spans="40:58">
      <c r="AN6432" s="23"/>
      <c r="AO6432" s="23"/>
      <c r="AP6432" s="23"/>
      <c r="AQ6432" s="23"/>
      <c r="AR6432" s="23"/>
      <c r="AS6432" s="23"/>
      <c r="AT6432" s="23"/>
      <c r="AU6432" s="23"/>
      <c r="AV6432" s="23"/>
      <c r="AW6432" s="23"/>
      <c r="AX6432" s="23"/>
      <c r="AY6432" s="23"/>
      <c r="AZ6432" s="23"/>
      <c r="BA6432" s="23"/>
      <c r="BB6432" s="23"/>
      <c r="BC6432" s="23"/>
      <c r="BD6432" s="23"/>
      <c r="BE6432" s="23"/>
      <c r="BF6432" s="23"/>
    </row>
    <row r="6433" spans="40:58">
      <c r="AN6433" s="23"/>
      <c r="AO6433" s="23"/>
      <c r="AP6433" s="23"/>
      <c r="AQ6433" s="23"/>
      <c r="AR6433" s="23"/>
      <c r="AS6433" s="23"/>
      <c r="AT6433" s="23"/>
      <c r="AU6433" s="23"/>
      <c r="AV6433" s="23"/>
      <c r="AW6433" s="23"/>
      <c r="AX6433" s="23"/>
      <c r="AY6433" s="23"/>
      <c r="AZ6433" s="23"/>
      <c r="BA6433" s="23"/>
      <c r="BB6433" s="23"/>
      <c r="BC6433" s="23"/>
      <c r="BD6433" s="23"/>
      <c r="BE6433" s="23"/>
      <c r="BF6433" s="23"/>
    </row>
    <row r="6434" spans="40:58">
      <c r="AN6434" s="23"/>
      <c r="AO6434" s="23"/>
      <c r="AP6434" s="23"/>
      <c r="AQ6434" s="23"/>
      <c r="AR6434" s="23"/>
      <c r="AS6434" s="23"/>
      <c r="AT6434" s="23"/>
      <c r="AU6434" s="23"/>
      <c r="AV6434" s="23"/>
      <c r="AW6434" s="23"/>
      <c r="AX6434" s="23"/>
      <c r="AY6434" s="23"/>
      <c r="AZ6434" s="23"/>
      <c r="BA6434" s="23"/>
      <c r="BB6434" s="23"/>
      <c r="BC6434" s="23"/>
      <c r="BD6434" s="23"/>
      <c r="BE6434" s="23"/>
      <c r="BF6434" s="23"/>
    </row>
    <row r="6435" spans="40:58">
      <c r="AN6435" s="23"/>
      <c r="AO6435" s="23"/>
      <c r="AP6435" s="23"/>
      <c r="AQ6435" s="23"/>
      <c r="AR6435" s="23"/>
      <c r="AS6435" s="23"/>
      <c r="AT6435" s="23"/>
      <c r="AU6435" s="23"/>
      <c r="AV6435" s="23"/>
      <c r="AW6435" s="23"/>
      <c r="AX6435" s="23"/>
      <c r="AY6435" s="23"/>
      <c r="AZ6435" s="23"/>
      <c r="BA6435" s="23"/>
      <c r="BB6435" s="23"/>
      <c r="BC6435" s="23"/>
      <c r="BD6435" s="23"/>
      <c r="BE6435" s="23"/>
      <c r="BF6435" s="23"/>
    </row>
    <row r="6436" spans="40:58">
      <c r="AN6436" s="23"/>
      <c r="AO6436" s="23"/>
      <c r="AP6436" s="23"/>
      <c r="AQ6436" s="23"/>
      <c r="AR6436" s="23"/>
      <c r="AS6436" s="23"/>
      <c r="AT6436" s="23"/>
      <c r="AU6436" s="23"/>
      <c r="AV6436" s="23"/>
      <c r="AW6436" s="23"/>
      <c r="AX6436" s="23"/>
      <c r="AY6436" s="23"/>
      <c r="AZ6436" s="23"/>
      <c r="BA6436" s="23"/>
      <c r="BB6436" s="23"/>
      <c r="BC6436" s="23"/>
      <c r="BD6436" s="23"/>
      <c r="BE6436" s="23"/>
      <c r="BF6436" s="23"/>
    </row>
    <row r="6437" spans="40:58">
      <c r="AN6437" s="23"/>
      <c r="AO6437" s="23"/>
      <c r="AP6437" s="23"/>
      <c r="AQ6437" s="23"/>
      <c r="AR6437" s="23"/>
      <c r="AS6437" s="23"/>
      <c r="AT6437" s="23"/>
      <c r="AU6437" s="23"/>
      <c r="AV6437" s="23"/>
      <c r="AW6437" s="23"/>
      <c r="AX6437" s="23"/>
      <c r="AY6437" s="23"/>
      <c r="AZ6437" s="23"/>
      <c r="BA6437" s="23"/>
      <c r="BB6437" s="23"/>
      <c r="BC6437" s="23"/>
      <c r="BD6437" s="23"/>
      <c r="BE6437" s="23"/>
      <c r="BF6437" s="23"/>
    </row>
    <row r="6438" spans="40:58">
      <c r="AN6438" s="23"/>
      <c r="AO6438" s="23"/>
      <c r="AP6438" s="23"/>
      <c r="AQ6438" s="23"/>
      <c r="AR6438" s="23"/>
      <c r="AS6438" s="23"/>
      <c r="AT6438" s="23"/>
      <c r="AU6438" s="23"/>
      <c r="AV6438" s="23"/>
      <c r="AW6438" s="23"/>
      <c r="AX6438" s="23"/>
      <c r="AY6438" s="23"/>
      <c r="AZ6438" s="23"/>
      <c r="BA6438" s="23"/>
      <c r="BB6438" s="23"/>
      <c r="BC6438" s="23"/>
      <c r="BD6438" s="23"/>
      <c r="BE6438" s="23"/>
      <c r="BF6438" s="23"/>
    </row>
    <row r="6439" spans="40:58">
      <c r="AN6439" s="23"/>
      <c r="AO6439" s="23"/>
      <c r="AP6439" s="23"/>
      <c r="AQ6439" s="23"/>
      <c r="AR6439" s="23"/>
      <c r="AS6439" s="23"/>
      <c r="AT6439" s="23"/>
      <c r="AU6439" s="23"/>
      <c r="AV6439" s="23"/>
      <c r="AW6439" s="23"/>
      <c r="AX6439" s="23"/>
      <c r="AY6439" s="23"/>
      <c r="AZ6439" s="23"/>
      <c r="BA6439" s="23"/>
      <c r="BB6439" s="23"/>
      <c r="BC6439" s="23"/>
      <c r="BD6439" s="23"/>
      <c r="BE6439" s="23"/>
      <c r="BF6439" s="23"/>
    </row>
    <row r="6440" spans="40:58">
      <c r="AN6440" s="23"/>
      <c r="AO6440" s="23"/>
      <c r="AP6440" s="23"/>
      <c r="AQ6440" s="23"/>
      <c r="AR6440" s="23"/>
      <c r="AS6440" s="23"/>
      <c r="AT6440" s="23"/>
      <c r="AU6440" s="23"/>
      <c r="AV6440" s="23"/>
      <c r="AW6440" s="23"/>
      <c r="AX6440" s="23"/>
      <c r="AY6440" s="23"/>
      <c r="AZ6440" s="23"/>
      <c r="BA6440" s="23"/>
      <c r="BB6440" s="23"/>
      <c r="BC6440" s="23"/>
      <c r="BD6440" s="23"/>
      <c r="BE6440" s="23"/>
      <c r="BF6440" s="23"/>
    </row>
    <row r="6441" spans="40:58">
      <c r="AN6441" s="23"/>
      <c r="AO6441" s="23"/>
      <c r="AP6441" s="23"/>
      <c r="AQ6441" s="23"/>
      <c r="AR6441" s="23"/>
      <c r="AS6441" s="23"/>
      <c r="AT6441" s="23"/>
      <c r="AU6441" s="23"/>
      <c r="AV6441" s="23"/>
      <c r="AW6441" s="23"/>
      <c r="AX6441" s="23"/>
      <c r="AY6441" s="23"/>
      <c r="AZ6441" s="23"/>
      <c r="BA6441" s="23"/>
      <c r="BB6441" s="23"/>
      <c r="BC6441" s="23"/>
      <c r="BD6441" s="23"/>
      <c r="BE6441" s="23"/>
      <c r="BF6441" s="23"/>
    </row>
    <row r="6442" spans="40:58">
      <c r="AN6442" s="23"/>
      <c r="AO6442" s="23"/>
      <c r="AP6442" s="23"/>
      <c r="AQ6442" s="23"/>
      <c r="AR6442" s="23"/>
      <c r="AS6442" s="23"/>
      <c r="AT6442" s="23"/>
      <c r="AU6442" s="23"/>
      <c r="AV6442" s="23"/>
      <c r="AW6442" s="23"/>
      <c r="AX6442" s="23"/>
      <c r="AY6442" s="23"/>
      <c r="AZ6442" s="23"/>
      <c r="BA6442" s="23"/>
      <c r="BB6442" s="23"/>
      <c r="BC6442" s="23"/>
      <c r="BD6442" s="23"/>
      <c r="BE6442" s="23"/>
      <c r="BF6442" s="23"/>
    </row>
    <row r="6443" spans="40:58">
      <c r="AN6443" s="23"/>
      <c r="AO6443" s="23"/>
      <c r="AP6443" s="23"/>
      <c r="AQ6443" s="23"/>
      <c r="AR6443" s="23"/>
      <c r="AS6443" s="23"/>
      <c r="AT6443" s="23"/>
      <c r="AU6443" s="23"/>
      <c r="AV6443" s="23"/>
      <c r="AW6443" s="23"/>
      <c r="AX6443" s="23"/>
      <c r="AY6443" s="23"/>
      <c r="AZ6443" s="23"/>
      <c r="BA6443" s="23"/>
      <c r="BB6443" s="23"/>
      <c r="BC6443" s="23"/>
      <c r="BD6443" s="23"/>
      <c r="BE6443" s="23"/>
      <c r="BF6443" s="23"/>
    </row>
    <row r="6444" spans="40:58">
      <c r="AN6444" s="23"/>
      <c r="AO6444" s="23"/>
      <c r="AP6444" s="23"/>
      <c r="AQ6444" s="23"/>
      <c r="AR6444" s="23"/>
      <c r="AS6444" s="23"/>
      <c r="AT6444" s="23"/>
      <c r="AU6444" s="23"/>
      <c r="AV6444" s="23"/>
      <c r="AW6444" s="23"/>
      <c r="AX6444" s="23"/>
      <c r="AY6444" s="23"/>
      <c r="AZ6444" s="23"/>
      <c r="BA6444" s="23"/>
      <c r="BB6444" s="23"/>
      <c r="BC6444" s="23"/>
      <c r="BD6444" s="23"/>
      <c r="BE6444" s="23"/>
      <c r="BF6444" s="23"/>
    </row>
    <row r="6445" spans="40:58">
      <c r="AN6445" s="23"/>
      <c r="AO6445" s="23"/>
      <c r="AP6445" s="23"/>
      <c r="AQ6445" s="23"/>
      <c r="AR6445" s="23"/>
      <c r="AS6445" s="23"/>
      <c r="AT6445" s="23"/>
      <c r="AU6445" s="23"/>
      <c r="AV6445" s="23"/>
      <c r="AW6445" s="23"/>
      <c r="AX6445" s="23"/>
      <c r="AY6445" s="23"/>
      <c r="AZ6445" s="23"/>
      <c r="BA6445" s="23"/>
      <c r="BB6445" s="23"/>
      <c r="BC6445" s="23"/>
      <c r="BD6445" s="23"/>
      <c r="BE6445" s="23"/>
      <c r="BF6445" s="23"/>
    </row>
    <row r="6446" spans="40:58">
      <c r="AN6446" s="23"/>
      <c r="AO6446" s="23"/>
      <c r="AP6446" s="23"/>
      <c r="AQ6446" s="23"/>
      <c r="AR6446" s="23"/>
      <c r="AS6446" s="23"/>
      <c r="AT6446" s="23"/>
      <c r="AU6446" s="23"/>
      <c r="AV6446" s="23"/>
      <c r="AW6446" s="23"/>
      <c r="AX6446" s="23"/>
      <c r="AY6446" s="23"/>
      <c r="AZ6446" s="23"/>
      <c r="BA6446" s="23"/>
      <c r="BB6446" s="23"/>
      <c r="BC6446" s="23"/>
      <c r="BD6446" s="23"/>
      <c r="BE6446" s="23"/>
      <c r="BF6446" s="23"/>
    </row>
    <row r="6447" spans="40:58">
      <c r="AN6447" s="23"/>
      <c r="AO6447" s="23"/>
      <c r="AP6447" s="23"/>
      <c r="AQ6447" s="23"/>
      <c r="AR6447" s="23"/>
      <c r="AS6447" s="23"/>
      <c r="AT6447" s="23"/>
      <c r="AU6447" s="23"/>
      <c r="AV6447" s="23"/>
      <c r="AW6447" s="23"/>
      <c r="AX6447" s="23"/>
      <c r="AY6447" s="23"/>
      <c r="AZ6447" s="23"/>
      <c r="BA6447" s="23"/>
      <c r="BB6447" s="23"/>
      <c r="BC6447" s="23"/>
      <c r="BD6447" s="23"/>
      <c r="BE6447" s="23"/>
      <c r="BF6447" s="23"/>
    </row>
    <row r="6448" spans="40:58">
      <c r="AN6448" s="23"/>
      <c r="AO6448" s="23"/>
      <c r="AP6448" s="23"/>
      <c r="AQ6448" s="23"/>
      <c r="AR6448" s="23"/>
      <c r="AS6448" s="23"/>
      <c r="AT6448" s="23"/>
      <c r="AU6448" s="23"/>
      <c r="AV6448" s="23"/>
      <c r="AW6448" s="23"/>
      <c r="AX6448" s="23"/>
      <c r="AY6448" s="23"/>
      <c r="AZ6448" s="23"/>
      <c r="BA6448" s="23"/>
      <c r="BB6448" s="23"/>
      <c r="BC6448" s="23"/>
      <c r="BD6448" s="23"/>
      <c r="BE6448" s="23"/>
      <c r="BF6448" s="23"/>
    </row>
    <row r="6449" spans="40:58">
      <c r="AN6449" s="23"/>
      <c r="AO6449" s="23"/>
      <c r="AP6449" s="23"/>
      <c r="AQ6449" s="23"/>
      <c r="AR6449" s="23"/>
      <c r="AS6449" s="23"/>
      <c r="AT6449" s="23"/>
      <c r="AU6449" s="23"/>
      <c r="AV6449" s="23"/>
      <c r="AW6449" s="23"/>
      <c r="AX6449" s="23"/>
      <c r="AY6449" s="23"/>
      <c r="AZ6449" s="23"/>
      <c r="BA6449" s="23"/>
      <c r="BB6449" s="23"/>
      <c r="BC6449" s="23"/>
      <c r="BD6449" s="23"/>
      <c r="BE6449" s="23"/>
      <c r="BF6449" s="23"/>
    </row>
    <row r="6450" spans="40:58">
      <c r="AN6450" s="23"/>
      <c r="AO6450" s="23"/>
      <c r="AP6450" s="23"/>
      <c r="AQ6450" s="23"/>
      <c r="AR6450" s="23"/>
      <c r="AS6450" s="23"/>
      <c r="AT6450" s="23"/>
      <c r="AU6450" s="23"/>
      <c r="AV6450" s="23"/>
      <c r="AW6450" s="23"/>
      <c r="AX6450" s="23"/>
      <c r="AY6450" s="23"/>
      <c r="AZ6450" s="23"/>
      <c r="BA6450" s="23"/>
      <c r="BB6450" s="23"/>
      <c r="BC6450" s="23"/>
      <c r="BD6450" s="23"/>
      <c r="BE6450" s="23"/>
      <c r="BF6450" s="23"/>
    </row>
    <row r="6451" spans="40:58">
      <c r="AN6451" s="23"/>
      <c r="AO6451" s="23"/>
      <c r="AP6451" s="23"/>
      <c r="AQ6451" s="23"/>
      <c r="AR6451" s="23"/>
      <c r="AS6451" s="23"/>
      <c r="AT6451" s="23"/>
      <c r="AU6451" s="23"/>
      <c r="AV6451" s="23"/>
      <c r="AW6451" s="23"/>
      <c r="AX6451" s="23"/>
      <c r="AY6451" s="23"/>
      <c r="AZ6451" s="23"/>
      <c r="BA6451" s="23"/>
      <c r="BB6451" s="23"/>
      <c r="BC6451" s="23"/>
      <c r="BD6451" s="23"/>
      <c r="BE6451" s="23"/>
      <c r="BF6451" s="23"/>
    </row>
    <row r="6452" spans="40:58">
      <c r="AN6452" s="23"/>
      <c r="AO6452" s="23"/>
      <c r="AP6452" s="23"/>
      <c r="AQ6452" s="23"/>
      <c r="AR6452" s="23"/>
      <c r="AS6452" s="23"/>
      <c r="AT6452" s="23"/>
      <c r="AU6452" s="23"/>
      <c r="AV6452" s="23"/>
      <c r="AW6452" s="23"/>
      <c r="AX6452" s="23"/>
      <c r="AY6452" s="23"/>
      <c r="AZ6452" s="23"/>
      <c r="BA6452" s="23"/>
      <c r="BB6452" s="23"/>
      <c r="BC6452" s="23"/>
      <c r="BD6452" s="23"/>
      <c r="BE6452" s="23"/>
      <c r="BF6452" s="23"/>
    </row>
    <row r="6453" spans="40:58">
      <c r="AN6453" s="23"/>
      <c r="AO6453" s="23"/>
      <c r="AP6453" s="23"/>
      <c r="AQ6453" s="23"/>
      <c r="AR6453" s="23"/>
      <c r="AS6453" s="23"/>
      <c r="AT6453" s="23"/>
      <c r="AU6453" s="23"/>
      <c r="AV6453" s="23"/>
      <c r="AW6453" s="23"/>
      <c r="AX6453" s="23"/>
      <c r="AY6453" s="23"/>
      <c r="AZ6453" s="23"/>
      <c r="BA6453" s="23"/>
      <c r="BB6453" s="23"/>
      <c r="BC6453" s="23"/>
      <c r="BD6453" s="23"/>
      <c r="BE6453" s="23"/>
      <c r="BF6453" s="23"/>
    </row>
    <row r="6454" spans="40:58">
      <c r="AN6454" s="23"/>
      <c r="AO6454" s="23"/>
      <c r="AP6454" s="23"/>
      <c r="AQ6454" s="23"/>
      <c r="AR6454" s="23"/>
      <c r="AS6454" s="23"/>
      <c r="AT6454" s="23"/>
      <c r="AU6454" s="23"/>
      <c r="AV6454" s="23"/>
      <c r="AW6454" s="23"/>
      <c r="AX6454" s="23"/>
      <c r="AY6454" s="23"/>
      <c r="AZ6454" s="23"/>
      <c r="BA6454" s="23"/>
      <c r="BB6454" s="23"/>
      <c r="BC6454" s="23"/>
      <c r="BD6454" s="23"/>
      <c r="BE6454" s="23"/>
      <c r="BF6454" s="23"/>
    </row>
    <row r="6455" spans="40:58">
      <c r="AN6455" s="23"/>
      <c r="AO6455" s="23"/>
      <c r="AP6455" s="23"/>
      <c r="AQ6455" s="23"/>
      <c r="AR6455" s="23"/>
      <c r="AS6455" s="23"/>
      <c r="AT6455" s="23"/>
      <c r="AU6455" s="23"/>
      <c r="AV6455" s="23"/>
      <c r="AW6455" s="23"/>
      <c r="AX6455" s="23"/>
      <c r="AY6455" s="23"/>
      <c r="AZ6455" s="23"/>
      <c r="BA6455" s="23"/>
      <c r="BB6455" s="23"/>
      <c r="BC6455" s="23"/>
      <c r="BD6455" s="23"/>
      <c r="BE6455" s="23"/>
      <c r="BF6455" s="23"/>
    </row>
    <row r="6456" spans="40:58">
      <c r="AN6456" s="23"/>
      <c r="AO6456" s="23"/>
      <c r="AP6456" s="23"/>
      <c r="AQ6456" s="23"/>
      <c r="AR6456" s="23"/>
      <c r="AS6456" s="23"/>
      <c r="AT6456" s="23"/>
      <c r="AU6456" s="23"/>
      <c r="AV6456" s="23"/>
      <c r="AW6456" s="23"/>
      <c r="AX6456" s="23"/>
      <c r="AY6456" s="23"/>
      <c r="AZ6456" s="23"/>
      <c r="BA6456" s="23"/>
      <c r="BB6456" s="23"/>
      <c r="BC6456" s="23"/>
      <c r="BD6456" s="23"/>
      <c r="BE6456" s="23"/>
      <c r="BF6456" s="23"/>
    </row>
    <row r="6457" spans="40:58">
      <c r="AN6457" s="23"/>
      <c r="AO6457" s="23"/>
      <c r="AP6457" s="23"/>
      <c r="AQ6457" s="23"/>
      <c r="AR6457" s="23"/>
      <c r="AS6457" s="23"/>
      <c r="AT6457" s="23"/>
      <c r="AU6457" s="23"/>
      <c r="AV6457" s="23"/>
      <c r="AW6457" s="23"/>
      <c r="AX6457" s="23"/>
      <c r="AY6457" s="23"/>
      <c r="AZ6457" s="23"/>
      <c r="BA6457" s="23"/>
      <c r="BB6457" s="23"/>
      <c r="BC6457" s="23"/>
      <c r="BD6457" s="23"/>
      <c r="BE6457" s="23"/>
      <c r="BF6457" s="23"/>
    </row>
    <row r="6458" spans="40:58">
      <c r="AN6458" s="23"/>
      <c r="AO6458" s="23"/>
      <c r="AP6458" s="23"/>
      <c r="AQ6458" s="23"/>
      <c r="AR6458" s="23"/>
      <c r="AS6458" s="23"/>
      <c r="AT6458" s="23"/>
      <c r="AU6458" s="23"/>
      <c r="AV6458" s="23"/>
      <c r="AW6458" s="23"/>
      <c r="AX6458" s="23"/>
      <c r="AY6458" s="23"/>
      <c r="AZ6458" s="23"/>
      <c r="BA6458" s="23"/>
      <c r="BB6458" s="23"/>
      <c r="BC6458" s="23"/>
      <c r="BD6458" s="23"/>
      <c r="BE6458" s="23"/>
      <c r="BF6458" s="23"/>
    </row>
    <row r="6459" spans="40:58">
      <c r="AN6459" s="23"/>
      <c r="AO6459" s="23"/>
      <c r="AP6459" s="23"/>
      <c r="AQ6459" s="23"/>
      <c r="AR6459" s="23"/>
      <c r="AS6459" s="23"/>
      <c r="AT6459" s="23"/>
      <c r="AU6459" s="23"/>
      <c r="AV6459" s="23"/>
      <c r="AW6459" s="23"/>
      <c r="AX6459" s="23"/>
      <c r="AY6459" s="23"/>
      <c r="AZ6459" s="23"/>
      <c r="BA6459" s="23"/>
      <c r="BB6459" s="23"/>
      <c r="BC6459" s="23"/>
      <c r="BD6459" s="23"/>
      <c r="BE6459" s="23"/>
      <c r="BF6459" s="23"/>
    </row>
    <row r="6460" spans="40:58">
      <c r="AN6460" s="23"/>
      <c r="AO6460" s="23"/>
      <c r="AP6460" s="23"/>
      <c r="AQ6460" s="23"/>
      <c r="AR6460" s="23"/>
      <c r="AS6460" s="23"/>
      <c r="AT6460" s="23"/>
      <c r="AU6460" s="23"/>
      <c r="AV6460" s="23"/>
      <c r="AW6460" s="23"/>
      <c r="AX6460" s="23"/>
      <c r="AY6460" s="23"/>
      <c r="AZ6460" s="23"/>
      <c r="BA6460" s="23"/>
      <c r="BB6460" s="23"/>
      <c r="BC6460" s="23"/>
      <c r="BD6460" s="23"/>
      <c r="BE6460" s="23"/>
      <c r="BF6460" s="23"/>
    </row>
    <row r="6461" spans="40:58">
      <c r="AN6461" s="23"/>
      <c r="AO6461" s="23"/>
      <c r="AP6461" s="23"/>
      <c r="AQ6461" s="23"/>
      <c r="AR6461" s="23"/>
      <c r="AS6461" s="23"/>
      <c r="AT6461" s="23"/>
      <c r="AU6461" s="23"/>
      <c r="AV6461" s="23"/>
      <c r="AW6461" s="23"/>
      <c r="AX6461" s="23"/>
      <c r="AY6461" s="23"/>
      <c r="AZ6461" s="23"/>
      <c r="BA6461" s="23"/>
      <c r="BB6461" s="23"/>
      <c r="BC6461" s="23"/>
      <c r="BD6461" s="23"/>
      <c r="BE6461" s="23"/>
      <c r="BF6461" s="23"/>
    </row>
    <row r="6462" spans="40:58">
      <c r="AN6462" s="23"/>
      <c r="AO6462" s="23"/>
      <c r="AP6462" s="23"/>
      <c r="AQ6462" s="23"/>
      <c r="AR6462" s="23"/>
      <c r="AS6462" s="23"/>
      <c r="AT6462" s="23"/>
      <c r="AU6462" s="23"/>
      <c r="AV6462" s="23"/>
      <c r="AW6462" s="23"/>
      <c r="AX6462" s="23"/>
      <c r="AY6462" s="23"/>
      <c r="AZ6462" s="23"/>
      <c r="BA6462" s="23"/>
      <c r="BB6462" s="23"/>
      <c r="BC6462" s="23"/>
      <c r="BD6462" s="23"/>
      <c r="BE6462" s="23"/>
      <c r="BF6462" s="23"/>
    </row>
    <row r="6463" spans="40:58">
      <c r="AN6463" s="23"/>
      <c r="AO6463" s="23"/>
      <c r="AP6463" s="23"/>
      <c r="AQ6463" s="23"/>
      <c r="AR6463" s="23"/>
      <c r="AS6463" s="23"/>
      <c r="AT6463" s="23"/>
      <c r="AU6463" s="23"/>
      <c r="AV6463" s="23"/>
      <c r="AW6463" s="23"/>
      <c r="AX6463" s="23"/>
      <c r="AY6463" s="23"/>
      <c r="AZ6463" s="23"/>
      <c r="BA6463" s="23"/>
      <c r="BB6463" s="23"/>
      <c r="BC6463" s="23"/>
      <c r="BD6463" s="23"/>
      <c r="BE6463" s="23"/>
      <c r="BF6463" s="23"/>
    </row>
    <row r="6464" spans="40:58">
      <c r="AN6464" s="23"/>
      <c r="AO6464" s="23"/>
      <c r="AP6464" s="23"/>
      <c r="AQ6464" s="23"/>
      <c r="AR6464" s="23"/>
      <c r="AS6464" s="23"/>
      <c r="AT6464" s="23"/>
      <c r="AU6464" s="23"/>
      <c r="AV6464" s="23"/>
      <c r="AW6464" s="23"/>
      <c r="AX6464" s="23"/>
      <c r="AY6464" s="23"/>
      <c r="AZ6464" s="23"/>
      <c r="BA6464" s="23"/>
      <c r="BB6464" s="23"/>
      <c r="BC6464" s="23"/>
      <c r="BD6464" s="23"/>
      <c r="BE6464" s="23"/>
      <c r="BF6464" s="23"/>
    </row>
    <row r="6465" spans="40:58">
      <c r="AN6465" s="23"/>
      <c r="AO6465" s="23"/>
      <c r="AP6465" s="23"/>
      <c r="AQ6465" s="23"/>
      <c r="AR6465" s="23"/>
      <c r="AS6465" s="23"/>
      <c r="AT6465" s="23"/>
      <c r="AU6465" s="23"/>
      <c r="AV6465" s="23"/>
      <c r="AW6465" s="23"/>
      <c r="AX6465" s="23"/>
      <c r="AY6465" s="23"/>
      <c r="AZ6465" s="23"/>
      <c r="BA6465" s="23"/>
      <c r="BB6465" s="23"/>
      <c r="BC6465" s="23"/>
      <c r="BD6465" s="23"/>
      <c r="BE6465" s="23"/>
      <c r="BF6465" s="23"/>
    </row>
    <row r="6466" spans="40:58">
      <c r="AN6466" s="23"/>
      <c r="AO6466" s="23"/>
      <c r="AP6466" s="23"/>
      <c r="AQ6466" s="23"/>
      <c r="AR6466" s="23"/>
      <c r="AS6466" s="23"/>
      <c r="AT6466" s="23"/>
      <c r="AU6466" s="23"/>
      <c r="AV6466" s="23"/>
      <c r="AW6466" s="23"/>
      <c r="AX6466" s="23"/>
      <c r="AY6466" s="23"/>
      <c r="AZ6466" s="23"/>
      <c r="BA6466" s="23"/>
      <c r="BB6466" s="23"/>
      <c r="BC6466" s="23"/>
      <c r="BD6466" s="23"/>
      <c r="BE6466" s="23"/>
      <c r="BF6466" s="23"/>
    </row>
    <row r="6467" spans="40:58">
      <c r="AN6467" s="23"/>
      <c r="AO6467" s="23"/>
      <c r="AP6467" s="23"/>
      <c r="AQ6467" s="23"/>
      <c r="AR6467" s="23"/>
      <c r="AS6467" s="23"/>
      <c r="AT6467" s="23"/>
      <c r="AU6467" s="23"/>
      <c r="AV6467" s="23"/>
      <c r="AW6467" s="23"/>
      <c r="AX6467" s="23"/>
      <c r="AY6467" s="23"/>
      <c r="AZ6467" s="23"/>
      <c r="BA6467" s="23"/>
      <c r="BB6467" s="23"/>
      <c r="BC6467" s="23"/>
      <c r="BD6467" s="23"/>
      <c r="BE6467" s="23"/>
      <c r="BF6467" s="23"/>
    </row>
    <row r="6468" spans="40:58">
      <c r="AN6468" s="23"/>
      <c r="AO6468" s="23"/>
      <c r="AP6468" s="23"/>
      <c r="AQ6468" s="23"/>
      <c r="AR6468" s="23"/>
      <c r="AS6468" s="23"/>
      <c r="AT6468" s="23"/>
      <c r="AU6468" s="23"/>
      <c r="AV6468" s="23"/>
      <c r="AW6468" s="23"/>
      <c r="AX6468" s="23"/>
      <c r="AY6468" s="23"/>
      <c r="AZ6468" s="23"/>
      <c r="BA6468" s="23"/>
      <c r="BB6468" s="23"/>
      <c r="BC6468" s="23"/>
      <c r="BD6468" s="23"/>
      <c r="BE6468" s="23"/>
      <c r="BF6468" s="23"/>
    </row>
    <row r="6469" spans="40:58">
      <c r="AN6469" s="23"/>
      <c r="AO6469" s="23"/>
      <c r="AP6469" s="23"/>
      <c r="AQ6469" s="23"/>
      <c r="AR6469" s="23"/>
      <c r="AS6469" s="23"/>
      <c r="AT6469" s="23"/>
      <c r="AU6469" s="23"/>
      <c r="AV6469" s="23"/>
      <c r="AW6469" s="23"/>
      <c r="AX6469" s="23"/>
      <c r="AY6469" s="23"/>
      <c r="AZ6469" s="23"/>
      <c r="BA6469" s="23"/>
      <c r="BB6469" s="23"/>
      <c r="BC6469" s="23"/>
      <c r="BD6469" s="23"/>
      <c r="BE6469" s="23"/>
      <c r="BF6469" s="23"/>
    </row>
    <row r="6470" spans="40:58">
      <c r="AN6470" s="23"/>
      <c r="AO6470" s="23"/>
      <c r="AP6470" s="23"/>
      <c r="AQ6470" s="23"/>
      <c r="AR6470" s="23"/>
      <c r="AS6470" s="23"/>
      <c r="AT6470" s="23"/>
      <c r="AU6470" s="23"/>
      <c r="AV6470" s="23"/>
      <c r="AW6470" s="23"/>
      <c r="AX6470" s="23"/>
      <c r="AY6470" s="23"/>
      <c r="AZ6470" s="23"/>
      <c r="BA6470" s="23"/>
      <c r="BB6470" s="23"/>
      <c r="BC6470" s="23"/>
      <c r="BD6470" s="23"/>
      <c r="BE6470" s="23"/>
      <c r="BF6470" s="23"/>
    </row>
    <row r="6471" spans="40:58">
      <c r="AN6471" s="23"/>
      <c r="AO6471" s="23"/>
      <c r="AP6471" s="23"/>
      <c r="AQ6471" s="23"/>
      <c r="AR6471" s="23"/>
      <c r="AS6471" s="23"/>
      <c r="AT6471" s="23"/>
      <c r="AU6471" s="23"/>
      <c r="AV6471" s="23"/>
      <c r="AW6471" s="23"/>
      <c r="AX6471" s="23"/>
      <c r="AY6471" s="23"/>
      <c r="AZ6471" s="23"/>
      <c r="BA6471" s="23"/>
      <c r="BB6471" s="23"/>
      <c r="BC6471" s="23"/>
      <c r="BD6471" s="23"/>
      <c r="BE6471" s="23"/>
      <c r="BF6471" s="23"/>
    </row>
    <row r="6472" spans="40:58">
      <c r="AN6472" s="23"/>
      <c r="AO6472" s="23"/>
      <c r="AP6472" s="23"/>
      <c r="AQ6472" s="23"/>
      <c r="AR6472" s="23"/>
      <c r="AS6472" s="23"/>
      <c r="AT6472" s="23"/>
      <c r="AU6472" s="23"/>
      <c r="AV6472" s="23"/>
      <c r="AW6472" s="23"/>
      <c r="AX6472" s="23"/>
      <c r="AY6472" s="23"/>
      <c r="AZ6472" s="23"/>
      <c r="BA6472" s="23"/>
      <c r="BB6472" s="23"/>
      <c r="BC6472" s="23"/>
      <c r="BD6472" s="23"/>
      <c r="BE6472" s="23"/>
      <c r="BF6472" s="23"/>
    </row>
    <row r="6473" spans="40:58">
      <c r="AN6473" s="23"/>
      <c r="AO6473" s="23"/>
      <c r="AP6473" s="23"/>
      <c r="AQ6473" s="23"/>
      <c r="AR6473" s="23"/>
      <c r="AS6473" s="23"/>
      <c r="AT6473" s="23"/>
      <c r="AU6473" s="23"/>
      <c r="AV6473" s="23"/>
      <c r="AW6473" s="23"/>
      <c r="AX6473" s="23"/>
      <c r="AY6473" s="23"/>
      <c r="AZ6473" s="23"/>
      <c r="BA6473" s="23"/>
      <c r="BB6473" s="23"/>
      <c r="BC6473" s="23"/>
      <c r="BD6473" s="23"/>
      <c r="BE6473" s="23"/>
      <c r="BF6473" s="23"/>
    </row>
    <row r="6474" spans="40:58">
      <c r="AN6474" s="23"/>
      <c r="AO6474" s="23"/>
      <c r="AP6474" s="23"/>
      <c r="AQ6474" s="23"/>
      <c r="AR6474" s="23"/>
      <c r="AS6474" s="23"/>
      <c r="AT6474" s="23"/>
      <c r="AU6474" s="23"/>
      <c r="AV6474" s="23"/>
      <c r="AW6474" s="23"/>
      <c r="AX6474" s="23"/>
      <c r="AY6474" s="23"/>
      <c r="AZ6474" s="23"/>
      <c r="BA6474" s="23"/>
      <c r="BB6474" s="23"/>
      <c r="BC6474" s="23"/>
      <c r="BD6474" s="23"/>
      <c r="BE6474" s="23"/>
      <c r="BF6474" s="23"/>
    </row>
    <row r="6475" spans="40:58">
      <c r="AN6475" s="23"/>
      <c r="AO6475" s="23"/>
      <c r="AP6475" s="23"/>
      <c r="AQ6475" s="23"/>
      <c r="AR6475" s="23"/>
      <c r="AS6475" s="23"/>
      <c r="AT6475" s="23"/>
      <c r="AU6475" s="23"/>
      <c r="AV6475" s="23"/>
      <c r="AW6475" s="23"/>
      <c r="AX6475" s="23"/>
      <c r="AY6475" s="23"/>
      <c r="AZ6475" s="23"/>
      <c r="BA6475" s="23"/>
      <c r="BB6475" s="23"/>
      <c r="BC6475" s="23"/>
      <c r="BD6475" s="23"/>
      <c r="BE6475" s="23"/>
      <c r="BF6475" s="23"/>
    </row>
    <row r="6476" spans="40:58">
      <c r="AN6476" s="23"/>
      <c r="AO6476" s="23"/>
      <c r="AP6476" s="23"/>
      <c r="AQ6476" s="23"/>
      <c r="AR6476" s="23"/>
      <c r="AS6476" s="23"/>
      <c r="AT6476" s="23"/>
      <c r="AU6476" s="23"/>
      <c r="AV6476" s="23"/>
      <c r="AW6476" s="23"/>
      <c r="AX6476" s="23"/>
      <c r="AY6476" s="23"/>
      <c r="AZ6476" s="23"/>
      <c r="BA6476" s="23"/>
      <c r="BB6476" s="23"/>
      <c r="BC6476" s="23"/>
      <c r="BD6476" s="23"/>
      <c r="BE6476" s="23"/>
      <c r="BF6476" s="23"/>
    </row>
    <row r="6477" spans="40:58">
      <c r="AN6477" s="23"/>
      <c r="AO6477" s="23"/>
      <c r="AP6477" s="23"/>
      <c r="AQ6477" s="23"/>
      <c r="AR6477" s="23"/>
      <c r="AS6477" s="23"/>
      <c r="AT6477" s="23"/>
      <c r="AU6477" s="23"/>
      <c r="AV6477" s="23"/>
      <c r="AW6477" s="23"/>
      <c r="AX6477" s="23"/>
      <c r="AY6477" s="23"/>
      <c r="AZ6477" s="23"/>
      <c r="BA6477" s="23"/>
      <c r="BB6477" s="23"/>
      <c r="BC6477" s="23"/>
      <c r="BD6477" s="23"/>
      <c r="BE6477" s="23"/>
      <c r="BF6477" s="23"/>
    </row>
    <row r="6478" spans="40:58">
      <c r="AN6478" s="23"/>
      <c r="AO6478" s="23"/>
      <c r="AP6478" s="23"/>
      <c r="AQ6478" s="23"/>
      <c r="AR6478" s="23"/>
      <c r="AS6478" s="23"/>
      <c r="AT6478" s="23"/>
      <c r="AU6478" s="23"/>
      <c r="AV6478" s="23"/>
      <c r="AW6478" s="23"/>
      <c r="AX6478" s="23"/>
      <c r="AY6478" s="23"/>
      <c r="AZ6478" s="23"/>
      <c r="BA6478" s="23"/>
      <c r="BB6478" s="23"/>
      <c r="BC6478" s="23"/>
      <c r="BD6478" s="23"/>
      <c r="BE6478" s="23"/>
      <c r="BF6478" s="23"/>
    </row>
    <row r="6479" spans="40:58">
      <c r="AN6479" s="23"/>
      <c r="AO6479" s="23"/>
      <c r="AP6479" s="23"/>
      <c r="AQ6479" s="23"/>
      <c r="AR6479" s="23"/>
      <c r="AS6479" s="23"/>
      <c r="AT6479" s="23"/>
      <c r="AU6479" s="23"/>
      <c r="AV6479" s="23"/>
      <c r="AW6479" s="23"/>
      <c r="AX6479" s="23"/>
      <c r="AY6479" s="23"/>
      <c r="AZ6479" s="23"/>
      <c r="BA6479" s="23"/>
      <c r="BB6479" s="23"/>
      <c r="BC6479" s="23"/>
      <c r="BD6479" s="23"/>
      <c r="BE6479" s="23"/>
      <c r="BF6479" s="23"/>
    </row>
    <row r="6480" spans="40:58">
      <c r="AN6480" s="23"/>
      <c r="AO6480" s="23"/>
      <c r="AP6480" s="23"/>
      <c r="AQ6480" s="23"/>
      <c r="AR6480" s="23"/>
      <c r="AS6480" s="23"/>
      <c r="AT6480" s="23"/>
      <c r="AU6480" s="23"/>
      <c r="AV6480" s="23"/>
      <c r="AW6480" s="23"/>
      <c r="AX6480" s="23"/>
      <c r="AY6480" s="23"/>
      <c r="AZ6480" s="23"/>
      <c r="BA6480" s="23"/>
      <c r="BB6480" s="23"/>
      <c r="BC6480" s="23"/>
      <c r="BD6480" s="23"/>
      <c r="BE6480" s="23"/>
      <c r="BF6480" s="23"/>
    </row>
    <row r="6481" spans="40:58">
      <c r="AN6481" s="23"/>
      <c r="AO6481" s="23"/>
      <c r="AP6481" s="23"/>
      <c r="AQ6481" s="23"/>
      <c r="AR6481" s="23"/>
      <c r="AS6481" s="23"/>
      <c r="AT6481" s="23"/>
      <c r="AU6481" s="23"/>
      <c r="AV6481" s="23"/>
      <c r="AW6481" s="23"/>
      <c r="AX6481" s="23"/>
      <c r="AY6481" s="23"/>
      <c r="AZ6481" s="23"/>
      <c r="BA6481" s="23"/>
      <c r="BB6481" s="23"/>
      <c r="BC6481" s="23"/>
      <c r="BD6481" s="23"/>
      <c r="BE6481" s="23"/>
      <c r="BF6481" s="23"/>
    </row>
    <row r="6482" spans="40:58">
      <c r="AN6482" s="23"/>
      <c r="AO6482" s="23"/>
      <c r="AP6482" s="23"/>
      <c r="AQ6482" s="23"/>
      <c r="AR6482" s="23"/>
      <c r="AS6482" s="23"/>
      <c r="AT6482" s="23"/>
      <c r="AU6482" s="23"/>
      <c r="AV6482" s="23"/>
      <c r="AW6482" s="23"/>
      <c r="AX6482" s="23"/>
      <c r="AY6482" s="23"/>
      <c r="AZ6482" s="23"/>
      <c r="BA6482" s="23"/>
      <c r="BB6482" s="23"/>
      <c r="BC6482" s="23"/>
      <c r="BD6482" s="23"/>
      <c r="BE6482" s="23"/>
      <c r="BF6482" s="23"/>
    </row>
    <row r="6483" spans="40:58">
      <c r="AN6483" s="23"/>
      <c r="AO6483" s="23"/>
      <c r="AP6483" s="23"/>
      <c r="AQ6483" s="23"/>
      <c r="AR6483" s="23"/>
      <c r="AS6483" s="23"/>
      <c r="AT6483" s="23"/>
      <c r="AU6483" s="23"/>
      <c r="AV6483" s="23"/>
      <c r="AW6483" s="23"/>
      <c r="AX6483" s="23"/>
      <c r="AY6483" s="23"/>
      <c r="AZ6483" s="23"/>
      <c r="BA6483" s="23"/>
      <c r="BB6483" s="23"/>
      <c r="BC6483" s="23"/>
      <c r="BD6483" s="23"/>
      <c r="BE6483" s="23"/>
      <c r="BF6483" s="23"/>
    </row>
    <row r="6484" spans="40:58">
      <c r="AN6484" s="23"/>
      <c r="AO6484" s="23"/>
      <c r="AP6484" s="23"/>
      <c r="AQ6484" s="23"/>
      <c r="AR6484" s="23"/>
      <c r="AS6484" s="23"/>
      <c r="AT6484" s="23"/>
      <c r="AU6484" s="23"/>
      <c r="AV6484" s="23"/>
      <c r="AW6484" s="23"/>
      <c r="AX6484" s="23"/>
      <c r="AY6484" s="23"/>
      <c r="AZ6484" s="23"/>
      <c r="BA6484" s="23"/>
      <c r="BB6484" s="23"/>
      <c r="BC6484" s="23"/>
      <c r="BD6484" s="23"/>
      <c r="BE6484" s="23"/>
      <c r="BF6484" s="23"/>
    </row>
    <row r="6485" spans="40:58">
      <c r="AN6485" s="23"/>
      <c r="AO6485" s="23"/>
      <c r="AP6485" s="23"/>
      <c r="AQ6485" s="23"/>
      <c r="AR6485" s="23"/>
      <c r="AS6485" s="23"/>
      <c r="AT6485" s="23"/>
      <c r="AU6485" s="23"/>
      <c r="AV6485" s="23"/>
      <c r="AW6485" s="23"/>
      <c r="AX6485" s="23"/>
      <c r="AY6485" s="23"/>
      <c r="AZ6485" s="23"/>
      <c r="BA6485" s="23"/>
      <c r="BB6485" s="23"/>
      <c r="BC6485" s="23"/>
      <c r="BD6485" s="23"/>
      <c r="BE6485" s="23"/>
      <c r="BF6485" s="23"/>
    </row>
    <row r="6486" spans="40:58">
      <c r="AN6486" s="23"/>
      <c r="AO6486" s="23"/>
      <c r="AP6486" s="23"/>
      <c r="AQ6486" s="23"/>
      <c r="AR6486" s="23"/>
      <c r="AS6486" s="23"/>
      <c r="AT6486" s="23"/>
      <c r="AU6486" s="23"/>
      <c r="AV6486" s="23"/>
      <c r="AW6486" s="23"/>
      <c r="AX6486" s="23"/>
      <c r="AY6486" s="23"/>
      <c r="AZ6486" s="23"/>
      <c r="BA6486" s="23"/>
      <c r="BB6486" s="23"/>
      <c r="BC6486" s="23"/>
      <c r="BD6486" s="23"/>
      <c r="BE6486" s="23"/>
      <c r="BF6486" s="23"/>
    </row>
    <row r="6487" spans="40:58">
      <c r="AN6487" s="23"/>
      <c r="AO6487" s="23"/>
      <c r="AP6487" s="23"/>
      <c r="AQ6487" s="23"/>
      <c r="AR6487" s="23"/>
      <c r="AS6487" s="23"/>
      <c r="AT6487" s="23"/>
      <c r="AU6487" s="23"/>
      <c r="AV6487" s="23"/>
      <c r="AW6487" s="23"/>
      <c r="AX6487" s="23"/>
      <c r="AY6487" s="23"/>
      <c r="AZ6487" s="23"/>
      <c r="BA6487" s="23"/>
      <c r="BB6487" s="23"/>
      <c r="BC6487" s="23"/>
      <c r="BD6487" s="23"/>
      <c r="BE6487" s="23"/>
      <c r="BF6487" s="23"/>
    </row>
    <row r="6488" spans="40:58">
      <c r="AN6488" s="23"/>
      <c r="AO6488" s="23"/>
      <c r="AP6488" s="23"/>
      <c r="AQ6488" s="23"/>
      <c r="AR6488" s="23"/>
      <c r="AS6488" s="23"/>
      <c r="AT6488" s="23"/>
      <c r="AU6488" s="23"/>
      <c r="AV6488" s="23"/>
      <c r="AW6488" s="23"/>
      <c r="AX6488" s="23"/>
      <c r="AY6488" s="23"/>
      <c r="AZ6488" s="23"/>
      <c r="BA6488" s="23"/>
      <c r="BB6488" s="23"/>
      <c r="BC6488" s="23"/>
      <c r="BD6488" s="23"/>
      <c r="BE6488" s="23"/>
      <c r="BF6488" s="23"/>
    </row>
    <row r="6489" spans="40:58">
      <c r="AN6489" s="23"/>
      <c r="AO6489" s="23"/>
      <c r="AP6489" s="23"/>
      <c r="AQ6489" s="23"/>
      <c r="AR6489" s="23"/>
      <c r="AS6489" s="23"/>
      <c r="AT6489" s="23"/>
      <c r="AU6489" s="23"/>
      <c r="AV6489" s="23"/>
      <c r="AW6489" s="23"/>
      <c r="AX6489" s="23"/>
      <c r="AY6489" s="23"/>
      <c r="AZ6489" s="23"/>
      <c r="BA6489" s="23"/>
      <c r="BB6489" s="23"/>
      <c r="BC6489" s="23"/>
      <c r="BD6489" s="23"/>
      <c r="BE6489" s="23"/>
      <c r="BF6489" s="23"/>
    </row>
    <row r="6490" spans="40:58">
      <c r="AN6490" s="23"/>
      <c r="AO6490" s="23"/>
      <c r="AP6490" s="23"/>
      <c r="AQ6490" s="23"/>
      <c r="AR6490" s="23"/>
      <c r="AS6490" s="23"/>
      <c r="AT6490" s="23"/>
      <c r="AU6490" s="23"/>
      <c r="AV6490" s="23"/>
      <c r="AW6490" s="23"/>
      <c r="AX6490" s="23"/>
      <c r="AY6490" s="23"/>
      <c r="AZ6490" s="23"/>
      <c r="BA6490" s="23"/>
      <c r="BB6490" s="23"/>
      <c r="BC6490" s="23"/>
      <c r="BD6490" s="23"/>
      <c r="BE6490" s="23"/>
      <c r="BF6490" s="23"/>
    </row>
    <row r="6491" spans="40:58">
      <c r="AN6491" s="23"/>
      <c r="AO6491" s="23"/>
      <c r="AP6491" s="23"/>
      <c r="AQ6491" s="23"/>
      <c r="AR6491" s="23"/>
      <c r="AS6491" s="23"/>
      <c r="AT6491" s="23"/>
      <c r="AU6491" s="23"/>
      <c r="AV6491" s="23"/>
      <c r="AW6491" s="23"/>
      <c r="AX6491" s="23"/>
      <c r="AY6491" s="23"/>
      <c r="AZ6491" s="23"/>
      <c r="BA6491" s="23"/>
      <c r="BB6491" s="23"/>
      <c r="BC6491" s="23"/>
      <c r="BD6491" s="23"/>
      <c r="BE6491" s="23"/>
      <c r="BF6491" s="23"/>
    </row>
    <row r="6492" spans="40:58">
      <c r="AN6492" s="23"/>
      <c r="AO6492" s="23"/>
      <c r="AP6492" s="23"/>
      <c r="AQ6492" s="23"/>
      <c r="AR6492" s="23"/>
      <c r="AS6492" s="23"/>
      <c r="AT6492" s="23"/>
      <c r="AU6492" s="23"/>
      <c r="AV6492" s="23"/>
      <c r="AW6492" s="23"/>
      <c r="AX6492" s="23"/>
      <c r="AY6492" s="23"/>
      <c r="AZ6492" s="23"/>
      <c r="BA6492" s="23"/>
      <c r="BB6492" s="23"/>
      <c r="BC6492" s="23"/>
      <c r="BD6492" s="23"/>
      <c r="BE6492" s="23"/>
      <c r="BF6492" s="23"/>
    </row>
    <row r="6493" spans="40:58">
      <c r="AN6493" s="23"/>
      <c r="AO6493" s="23"/>
      <c r="AP6493" s="23"/>
      <c r="AQ6493" s="23"/>
      <c r="AR6493" s="23"/>
      <c r="AS6493" s="23"/>
      <c r="AT6493" s="23"/>
      <c r="AU6493" s="23"/>
      <c r="AV6493" s="23"/>
      <c r="AW6493" s="23"/>
      <c r="AX6493" s="23"/>
      <c r="AY6493" s="23"/>
      <c r="AZ6493" s="23"/>
      <c r="BA6493" s="23"/>
      <c r="BB6493" s="23"/>
      <c r="BC6493" s="23"/>
      <c r="BD6493" s="23"/>
      <c r="BE6493" s="23"/>
      <c r="BF6493" s="23"/>
    </row>
    <row r="6494" spans="40:58">
      <c r="AN6494" s="23"/>
      <c r="AO6494" s="23"/>
      <c r="AP6494" s="23"/>
      <c r="AQ6494" s="23"/>
      <c r="AR6494" s="23"/>
      <c r="AS6494" s="23"/>
      <c r="AT6494" s="23"/>
      <c r="AU6494" s="23"/>
      <c r="AV6494" s="23"/>
      <c r="AW6494" s="23"/>
      <c r="AX6494" s="23"/>
      <c r="AY6494" s="23"/>
      <c r="AZ6494" s="23"/>
      <c r="BA6494" s="23"/>
      <c r="BB6494" s="23"/>
      <c r="BC6494" s="23"/>
      <c r="BD6494" s="23"/>
      <c r="BE6494" s="23"/>
      <c r="BF6494" s="23"/>
    </row>
    <row r="6495" spans="40:58">
      <c r="AN6495" s="23"/>
      <c r="AO6495" s="23"/>
      <c r="AP6495" s="23"/>
      <c r="AQ6495" s="23"/>
      <c r="AR6495" s="23"/>
      <c r="AS6495" s="23"/>
      <c r="AT6495" s="23"/>
      <c r="AU6495" s="23"/>
      <c r="AV6495" s="23"/>
      <c r="AW6495" s="23"/>
      <c r="AX6495" s="23"/>
      <c r="AY6495" s="23"/>
      <c r="AZ6495" s="23"/>
      <c r="BA6495" s="23"/>
      <c r="BB6495" s="23"/>
      <c r="BC6495" s="23"/>
      <c r="BD6495" s="23"/>
      <c r="BE6495" s="23"/>
      <c r="BF6495" s="23"/>
    </row>
    <row r="6496" spans="40:58">
      <c r="AN6496" s="23"/>
      <c r="AO6496" s="23"/>
      <c r="AP6496" s="23"/>
      <c r="AQ6496" s="23"/>
      <c r="AR6496" s="23"/>
      <c r="AS6496" s="23"/>
      <c r="AT6496" s="23"/>
      <c r="AU6496" s="23"/>
      <c r="AV6496" s="23"/>
      <c r="AW6496" s="23"/>
      <c r="AX6496" s="23"/>
      <c r="AY6496" s="23"/>
      <c r="AZ6496" s="23"/>
      <c r="BA6496" s="23"/>
      <c r="BB6496" s="23"/>
      <c r="BC6496" s="23"/>
      <c r="BD6496" s="23"/>
      <c r="BE6496" s="23"/>
      <c r="BF6496" s="23"/>
    </row>
    <row r="6497" spans="40:58">
      <c r="AN6497" s="23"/>
      <c r="AO6497" s="23"/>
      <c r="AP6497" s="23"/>
      <c r="AQ6497" s="23"/>
      <c r="AR6497" s="23"/>
      <c r="AS6497" s="23"/>
      <c r="AT6497" s="23"/>
      <c r="AU6497" s="23"/>
      <c r="AV6497" s="23"/>
      <c r="AW6497" s="23"/>
      <c r="AX6497" s="23"/>
      <c r="AY6497" s="23"/>
      <c r="AZ6497" s="23"/>
      <c r="BA6497" s="23"/>
      <c r="BB6497" s="23"/>
      <c r="BC6497" s="23"/>
      <c r="BD6497" s="23"/>
      <c r="BE6497" s="23"/>
      <c r="BF6497" s="23"/>
    </row>
    <row r="6498" spans="40:58">
      <c r="AN6498" s="23"/>
      <c r="AO6498" s="23"/>
      <c r="AP6498" s="23"/>
      <c r="AQ6498" s="23"/>
      <c r="AR6498" s="23"/>
      <c r="AS6498" s="23"/>
      <c r="AT6498" s="23"/>
      <c r="AU6498" s="23"/>
      <c r="AV6498" s="23"/>
      <c r="AW6498" s="23"/>
      <c r="AX6498" s="23"/>
      <c r="AY6498" s="23"/>
      <c r="AZ6498" s="23"/>
      <c r="BA6498" s="23"/>
      <c r="BB6498" s="23"/>
      <c r="BC6498" s="23"/>
      <c r="BD6498" s="23"/>
      <c r="BE6498" s="23"/>
      <c r="BF6498" s="23"/>
    </row>
    <row r="6499" spans="40:58">
      <c r="AN6499" s="23"/>
      <c r="AO6499" s="23"/>
      <c r="AP6499" s="23"/>
      <c r="AQ6499" s="23"/>
      <c r="AR6499" s="23"/>
      <c r="AS6499" s="23"/>
      <c r="AT6499" s="23"/>
      <c r="AU6499" s="23"/>
      <c r="AV6499" s="23"/>
      <c r="AW6499" s="23"/>
      <c r="AX6499" s="23"/>
      <c r="AY6499" s="23"/>
      <c r="AZ6499" s="23"/>
      <c r="BA6499" s="23"/>
      <c r="BB6499" s="23"/>
      <c r="BC6499" s="23"/>
      <c r="BD6499" s="23"/>
      <c r="BE6499" s="23"/>
      <c r="BF6499" s="23"/>
    </row>
    <row r="6500" spans="40:58">
      <c r="AN6500" s="23"/>
      <c r="AO6500" s="23"/>
      <c r="AP6500" s="23"/>
      <c r="AQ6500" s="23"/>
      <c r="AR6500" s="23"/>
      <c r="AS6500" s="23"/>
      <c r="AT6500" s="23"/>
      <c r="AU6500" s="23"/>
      <c r="AV6500" s="23"/>
      <c r="AW6500" s="23"/>
      <c r="AX6500" s="23"/>
      <c r="AY6500" s="23"/>
      <c r="AZ6500" s="23"/>
      <c r="BA6500" s="23"/>
      <c r="BB6500" s="23"/>
      <c r="BC6500" s="23"/>
      <c r="BD6500" s="23"/>
      <c r="BE6500" s="23"/>
      <c r="BF6500" s="23"/>
    </row>
    <row r="6501" spans="40:58">
      <c r="AN6501" s="23"/>
      <c r="AO6501" s="23"/>
      <c r="AP6501" s="23"/>
      <c r="AQ6501" s="23"/>
      <c r="AR6501" s="23"/>
      <c r="AS6501" s="23"/>
      <c r="AT6501" s="23"/>
      <c r="AU6501" s="23"/>
      <c r="AV6501" s="23"/>
      <c r="AW6501" s="23"/>
      <c r="AX6501" s="23"/>
      <c r="AY6501" s="23"/>
      <c r="AZ6501" s="23"/>
      <c r="BA6501" s="23"/>
      <c r="BB6501" s="23"/>
      <c r="BC6501" s="23"/>
      <c r="BD6501" s="23"/>
      <c r="BE6501" s="23"/>
      <c r="BF6501" s="23"/>
    </row>
    <row r="6502" spans="40:58">
      <c r="AN6502" s="23"/>
      <c r="AO6502" s="23"/>
      <c r="AP6502" s="23"/>
      <c r="AQ6502" s="23"/>
      <c r="AR6502" s="23"/>
      <c r="AS6502" s="23"/>
      <c r="AT6502" s="23"/>
      <c r="AU6502" s="23"/>
      <c r="AV6502" s="23"/>
      <c r="AW6502" s="23"/>
      <c r="AX6502" s="23"/>
      <c r="AY6502" s="23"/>
      <c r="AZ6502" s="23"/>
      <c r="BA6502" s="23"/>
      <c r="BB6502" s="23"/>
      <c r="BC6502" s="23"/>
      <c r="BD6502" s="23"/>
      <c r="BE6502" s="23"/>
      <c r="BF6502" s="23"/>
    </row>
    <row r="6503" spans="40:58">
      <c r="AN6503" s="23"/>
      <c r="AO6503" s="23"/>
      <c r="AP6503" s="23"/>
      <c r="AQ6503" s="23"/>
      <c r="AR6503" s="23"/>
      <c r="AS6503" s="23"/>
      <c r="AT6503" s="23"/>
      <c r="AU6503" s="23"/>
      <c r="AV6503" s="23"/>
      <c r="AW6503" s="23"/>
      <c r="AX6503" s="23"/>
      <c r="AY6503" s="23"/>
      <c r="AZ6503" s="23"/>
      <c r="BA6503" s="23"/>
      <c r="BB6503" s="23"/>
      <c r="BC6503" s="23"/>
      <c r="BD6503" s="23"/>
      <c r="BE6503" s="23"/>
      <c r="BF6503" s="23"/>
    </row>
    <row r="6504" spans="40:58">
      <c r="AN6504" s="23"/>
      <c r="AO6504" s="23"/>
      <c r="AP6504" s="23"/>
      <c r="AQ6504" s="23"/>
      <c r="AR6504" s="23"/>
      <c r="AS6504" s="23"/>
      <c r="AT6504" s="23"/>
      <c r="AU6504" s="23"/>
      <c r="AV6504" s="23"/>
      <c r="AW6504" s="23"/>
      <c r="AX6504" s="23"/>
      <c r="AY6504" s="23"/>
      <c r="AZ6504" s="23"/>
      <c r="BA6504" s="23"/>
      <c r="BB6504" s="23"/>
      <c r="BC6504" s="23"/>
      <c r="BD6504" s="23"/>
      <c r="BE6504" s="23"/>
      <c r="BF6504" s="23"/>
    </row>
    <row r="6505" spans="40:58">
      <c r="AN6505" s="23"/>
      <c r="AO6505" s="23"/>
      <c r="AP6505" s="23"/>
      <c r="AQ6505" s="23"/>
      <c r="AR6505" s="23"/>
      <c r="AS6505" s="23"/>
      <c r="AT6505" s="23"/>
      <c r="AU6505" s="23"/>
      <c r="AV6505" s="23"/>
      <c r="AW6505" s="23"/>
      <c r="AX6505" s="23"/>
      <c r="AY6505" s="23"/>
      <c r="AZ6505" s="23"/>
      <c r="BA6505" s="23"/>
      <c r="BB6505" s="23"/>
      <c r="BC6505" s="23"/>
      <c r="BD6505" s="23"/>
      <c r="BE6505" s="23"/>
      <c r="BF6505" s="23"/>
    </row>
    <row r="6506" spans="40:58">
      <c r="AN6506" s="23"/>
      <c r="AO6506" s="23"/>
      <c r="AP6506" s="23"/>
      <c r="AQ6506" s="23"/>
      <c r="AR6506" s="23"/>
      <c r="AS6506" s="23"/>
      <c r="AT6506" s="23"/>
      <c r="AU6506" s="23"/>
      <c r="AV6506" s="23"/>
      <c r="AW6506" s="23"/>
      <c r="AX6506" s="23"/>
      <c r="AY6506" s="23"/>
      <c r="AZ6506" s="23"/>
      <c r="BA6506" s="23"/>
      <c r="BB6506" s="23"/>
      <c r="BC6506" s="23"/>
      <c r="BD6506" s="23"/>
      <c r="BE6506" s="23"/>
      <c r="BF6506" s="23"/>
    </row>
    <row r="6507" spans="40:58">
      <c r="AN6507" s="23"/>
      <c r="AO6507" s="23"/>
      <c r="AP6507" s="23"/>
      <c r="AQ6507" s="23"/>
      <c r="AR6507" s="23"/>
      <c r="AS6507" s="23"/>
      <c r="AT6507" s="23"/>
      <c r="AU6507" s="23"/>
      <c r="AV6507" s="23"/>
      <c r="AW6507" s="23"/>
      <c r="AX6507" s="23"/>
      <c r="AY6507" s="23"/>
      <c r="AZ6507" s="23"/>
      <c r="BA6507" s="23"/>
      <c r="BB6507" s="23"/>
      <c r="BC6507" s="23"/>
      <c r="BD6507" s="23"/>
      <c r="BE6507" s="23"/>
      <c r="BF6507" s="23"/>
    </row>
    <row r="6508" spans="40:58">
      <c r="AN6508" s="23"/>
      <c r="AO6508" s="23"/>
      <c r="AP6508" s="23"/>
      <c r="AQ6508" s="23"/>
      <c r="AR6508" s="23"/>
      <c r="AS6508" s="23"/>
      <c r="AT6508" s="23"/>
      <c r="AU6508" s="23"/>
      <c r="AV6508" s="23"/>
      <c r="AW6508" s="23"/>
      <c r="AX6508" s="23"/>
      <c r="AY6508" s="23"/>
      <c r="AZ6508" s="23"/>
      <c r="BA6508" s="23"/>
      <c r="BB6508" s="23"/>
      <c r="BC6508" s="23"/>
      <c r="BD6508" s="23"/>
      <c r="BE6508" s="23"/>
      <c r="BF6508" s="23"/>
    </row>
    <row r="6509" spans="40:58">
      <c r="AN6509" s="23"/>
      <c r="AO6509" s="23"/>
      <c r="AP6509" s="23"/>
      <c r="AQ6509" s="23"/>
      <c r="AR6509" s="23"/>
      <c r="AS6509" s="23"/>
      <c r="AT6509" s="23"/>
      <c r="AU6509" s="23"/>
      <c r="AV6509" s="23"/>
      <c r="AW6509" s="23"/>
      <c r="AX6509" s="23"/>
      <c r="AY6509" s="23"/>
      <c r="AZ6509" s="23"/>
      <c r="BA6509" s="23"/>
      <c r="BB6509" s="23"/>
      <c r="BC6509" s="23"/>
      <c r="BD6509" s="23"/>
      <c r="BE6509" s="23"/>
      <c r="BF6509" s="23"/>
    </row>
    <row r="6510" spans="40:58">
      <c r="AN6510" s="23"/>
      <c r="AO6510" s="23"/>
      <c r="AP6510" s="23"/>
      <c r="AQ6510" s="23"/>
      <c r="AR6510" s="23"/>
      <c r="AS6510" s="23"/>
      <c r="AT6510" s="23"/>
      <c r="AU6510" s="23"/>
      <c r="AV6510" s="23"/>
      <c r="AW6510" s="23"/>
      <c r="AX6510" s="23"/>
      <c r="AY6510" s="23"/>
      <c r="AZ6510" s="23"/>
      <c r="BA6510" s="23"/>
      <c r="BB6510" s="23"/>
      <c r="BC6510" s="23"/>
      <c r="BD6510" s="23"/>
      <c r="BE6510" s="23"/>
      <c r="BF6510" s="23"/>
    </row>
    <row r="6511" spans="40:58">
      <c r="AN6511" s="23"/>
      <c r="AO6511" s="23"/>
      <c r="AP6511" s="23"/>
      <c r="AQ6511" s="23"/>
      <c r="AR6511" s="23"/>
      <c r="AS6511" s="23"/>
      <c r="AT6511" s="23"/>
      <c r="AU6511" s="23"/>
      <c r="AV6511" s="23"/>
      <c r="AW6511" s="23"/>
      <c r="AX6511" s="23"/>
      <c r="AY6511" s="23"/>
      <c r="AZ6511" s="23"/>
      <c r="BA6511" s="23"/>
      <c r="BB6511" s="23"/>
      <c r="BC6511" s="23"/>
      <c r="BD6511" s="23"/>
      <c r="BE6511" s="23"/>
      <c r="BF6511" s="23"/>
    </row>
    <row r="6512" spans="40:58">
      <c r="AN6512" s="23"/>
      <c r="AO6512" s="23"/>
      <c r="AP6512" s="23"/>
      <c r="AQ6512" s="23"/>
      <c r="AR6512" s="23"/>
      <c r="AS6512" s="23"/>
      <c r="AT6512" s="23"/>
      <c r="AU6512" s="23"/>
      <c r="AV6512" s="23"/>
      <c r="AW6512" s="23"/>
      <c r="AX6512" s="23"/>
      <c r="AY6512" s="23"/>
      <c r="AZ6512" s="23"/>
      <c r="BA6512" s="23"/>
      <c r="BB6512" s="23"/>
      <c r="BC6512" s="23"/>
      <c r="BD6512" s="23"/>
      <c r="BE6512" s="23"/>
      <c r="BF6512" s="23"/>
    </row>
    <row r="6513" spans="40:58">
      <c r="AN6513" s="23"/>
      <c r="AO6513" s="23"/>
      <c r="AP6513" s="23"/>
      <c r="AQ6513" s="23"/>
      <c r="AR6513" s="23"/>
      <c r="AS6513" s="23"/>
      <c r="AT6513" s="23"/>
      <c r="AU6513" s="23"/>
      <c r="AV6513" s="23"/>
      <c r="AW6513" s="23"/>
      <c r="AX6513" s="23"/>
      <c r="AY6513" s="23"/>
      <c r="AZ6513" s="23"/>
      <c r="BA6513" s="23"/>
      <c r="BB6513" s="23"/>
      <c r="BC6513" s="23"/>
      <c r="BD6513" s="23"/>
      <c r="BE6513" s="23"/>
      <c r="BF6513" s="23"/>
    </row>
    <row r="6514" spans="40:58">
      <c r="AN6514" s="23"/>
      <c r="AO6514" s="23"/>
      <c r="AP6514" s="23"/>
      <c r="AQ6514" s="23"/>
      <c r="AR6514" s="23"/>
      <c r="AS6514" s="23"/>
      <c r="AT6514" s="23"/>
      <c r="AU6514" s="23"/>
      <c r="AV6514" s="23"/>
      <c r="AW6514" s="23"/>
      <c r="AX6514" s="23"/>
      <c r="AY6514" s="23"/>
      <c r="AZ6514" s="23"/>
      <c r="BA6514" s="23"/>
      <c r="BB6514" s="23"/>
      <c r="BC6514" s="23"/>
      <c r="BD6514" s="23"/>
      <c r="BE6514" s="23"/>
      <c r="BF6514" s="23"/>
    </row>
    <row r="6515" spans="40:58">
      <c r="AN6515" s="23"/>
      <c r="AO6515" s="23"/>
      <c r="AP6515" s="23"/>
      <c r="AQ6515" s="23"/>
      <c r="AR6515" s="23"/>
      <c r="AS6515" s="23"/>
      <c r="AT6515" s="23"/>
      <c r="AU6515" s="23"/>
      <c r="AV6515" s="23"/>
      <c r="AW6515" s="23"/>
      <c r="AX6515" s="23"/>
      <c r="AY6515" s="23"/>
      <c r="AZ6515" s="23"/>
      <c r="BA6515" s="23"/>
      <c r="BB6515" s="23"/>
      <c r="BC6515" s="23"/>
      <c r="BD6515" s="23"/>
      <c r="BE6515" s="23"/>
      <c r="BF6515" s="23"/>
    </row>
    <row r="6516" spans="40:58">
      <c r="AN6516" s="23"/>
      <c r="AO6516" s="23"/>
      <c r="AP6516" s="23"/>
      <c r="AQ6516" s="23"/>
      <c r="AR6516" s="23"/>
      <c r="AS6516" s="23"/>
      <c r="AT6516" s="23"/>
      <c r="AU6516" s="23"/>
      <c r="AV6516" s="23"/>
      <c r="AW6516" s="23"/>
      <c r="AX6516" s="23"/>
      <c r="AY6516" s="23"/>
      <c r="AZ6516" s="23"/>
      <c r="BA6516" s="23"/>
      <c r="BB6516" s="23"/>
      <c r="BC6516" s="23"/>
      <c r="BD6516" s="23"/>
      <c r="BE6516" s="23"/>
      <c r="BF6516" s="23"/>
    </row>
    <row r="6517" spans="40:58">
      <c r="AN6517" s="23"/>
      <c r="AO6517" s="23"/>
      <c r="AP6517" s="23"/>
      <c r="AQ6517" s="23"/>
      <c r="AR6517" s="23"/>
      <c r="AS6517" s="23"/>
      <c r="AT6517" s="23"/>
      <c r="AU6517" s="23"/>
      <c r="AV6517" s="23"/>
      <c r="AW6517" s="23"/>
      <c r="AX6517" s="23"/>
      <c r="AY6517" s="23"/>
      <c r="AZ6517" s="23"/>
      <c r="BA6517" s="23"/>
      <c r="BB6517" s="23"/>
      <c r="BC6517" s="23"/>
      <c r="BD6517" s="23"/>
      <c r="BE6517" s="23"/>
      <c r="BF6517" s="23"/>
    </row>
    <row r="6518" spans="40:58">
      <c r="AN6518" s="23"/>
      <c r="AO6518" s="23"/>
      <c r="AP6518" s="23"/>
      <c r="AQ6518" s="23"/>
      <c r="AR6518" s="23"/>
      <c r="AS6518" s="23"/>
      <c r="AT6518" s="23"/>
      <c r="AU6518" s="23"/>
      <c r="AV6518" s="23"/>
      <c r="AW6518" s="23"/>
      <c r="AX6518" s="23"/>
      <c r="AY6518" s="23"/>
      <c r="AZ6518" s="23"/>
      <c r="BA6518" s="23"/>
      <c r="BB6518" s="23"/>
      <c r="BC6518" s="23"/>
      <c r="BD6518" s="23"/>
      <c r="BE6518" s="23"/>
      <c r="BF6518" s="23"/>
    </row>
    <row r="6519" spans="40:58">
      <c r="AN6519" s="23"/>
      <c r="AO6519" s="23"/>
      <c r="AP6519" s="23"/>
      <c r="AQ6519" s="23"/>
      <c r="AR6519" s="23"/>
      <c r="AS6519" s="23"/>
      <c r="AT6519" s="23"/>
      <c r="AU6519" s="23"/>
      <c r="AV6519" s="23"/>
      <c r="AW6519" s="23"/>
      <c r="AX6519" s="23"/>
      <c r="AY6519" s="23"/>
      <c r="AZ6519" s="23"/>
      <c r="BA6519" s="23"/>
      <c r="BB6519" s="23"/>
      <c r="BC6519" s="23"/>
      <c r="BD6519" s="23"/>
      <c r="BE6519" s="23"/>
      <c r="BF6519" s="23"/>
    </row>
    <row r="6520" spans="40:58">
      <c r="AN6520" s="23"/>
      <c r="AO6520" s="23"/>
      <c r="AP6520" s="23"/>
      <c r="AQ6520" s="23"/>
      <c r="AR6520" s="23"/>
      <c r="AS6520" s="23"/>
      <c r="AT6520" s="23"/>
      <c r="AU6520" s="23"/>
      <c r="AV6520" s="23"/>
      <c r="AW6520" s="23"/>
      <c r="AX6520" s="23"/>
      <c r="AY6520" s="23"/>
      <c r="AZ6520" s="23"/>
      <c r="BA6520" s="23"/>
      <c r="BB6520" s="23"/>
      <c r="BC6520" s="23"/>
      <c r="BD6520" s="23"/>
      <c r="BE6520" s="23"/>
      <c r="BF6520" s="23"/>
    </row>
    <row r="6521" spans="40:58">
      <c r="AN6521" s="23"/>
      <c r="AO6521" s="23"/>
      <c r="AP6521" s="23"/>
      <c r="AQ6521" s="23"/>
      <c r="AR6521" s="23"/>
      <c r="AS6521" s="23"/>
      <c r="AT6521" s="23"/>
      <c r="AU6521" s="23"/>
      <c r="AV6521" s="23"/>
      <c r="AW6521" s="23"/>
      <c r="AX6521" s="23"/>
      <c r="AY6521" s="23"/>
      <c r="AZ6521" s="23"/>
      <c r="BA6521" s="23"/>
      <c r="BB6521" s="23"/>
      <c r="BC6521" s="23"/>
      <c r="BD6521" s="23"/>
      <c r="BE6521" s="23"/>
      <c r="BF6521" s="23"/>
    </row>
    <row r="6522" spans="40:58">
      <c r="AN6522" s="23"/>
      <c r="AO6522" s="23"/>
      <c r="AP6522" s="23"/>
      <c r="AQ6522" s="23"/>
      <c r="AR6522" s="23"/>
      <c r="AS6522" s="23"/>
      <c r="AT6522" s="23"/>
      <c r="AU6522" s="23"/>
      <c r="AV6522" s="23"/>
      <c r="AW6522" s="23"/>
      <c r="AX6522" s="23"/>
      <c r="AY6522" s="23"/>
      <c r="AZ6522" s="23"/>
      <c r="BA6522" s="23"/>
      <c r="BB6522" s="23"/>
      <c r="BC6522" s="23"/>
      <c r="BD6522" s="23"/>
      <c r="BE6522" s="23"/>
      <c r="BF6522" s="23"/>
    </row>
    <row r="6523" spans="40:58">
      <c r="AN6523" s="23"/>
      <c r="AO6523" s="23"/>
      <c r="AP6523" s="23"/>
      <c r="AQ6523" s="23"/>
      <c r="AR6523" s="23"/>
      <c r="AS6523" s="23"/>
      <c r="AT6523" s="23"/>
      <c r="AU6523" s="23"/>
      <c r="AV6523" s="23"/>
      <c r="AW6523" s="23"/>
      <c r="AX6523" s="23"/>
      <c r="AY6523" s="23"/>
      <c r="AZ6523" s="23"/>
      <c r="BA6523" s="23"/>
      <c r="BB6523" s="23"/>
      <c r="BC6523" s="23"/>
      <c r="BD6523" s="23"/>
      <c r="BE6523" s="23"/>
      <c r="BF6523" s="23"/>
    </row>
    <row r="6524" spans="40:58">
      <c r="AN6524" s="23"/>
      <c r="AO6524" s="23"/>
      <c r="AP6524" s="23"/>
      <c r="AQ6524" s="23"/>
      <c r="AR6524" s="23"/>
      <c r="AS6524" s="23"/>
      <c r="AT6524" s="23"/>
      <c r="AU6524" s="23"/>
      <c r="AV6524" s="23"/>
      <c r="AW6524" s="23"/>
      <c r="AX6524" s="23"/>
      <c r="AY6524" s="23"/>
      <c r="AZ6524" s="23"/>
      <c r="BA6524" s="23"/>
      <c r="BB6524" s="23"/>
      <c r="BC6524" s="23"/>
      <c r="BD6524" s="23"/>
      <c r="BE6524" s="23"/>
      <c r="BF6524" s="23"/>
    </row>
    <row r="6525" spans="40:58">
      <c r="AN6525" s="23"/>
      <c r="AO6525" s="23"/>
      <c r="AP6525" s="23"/>
      <c r="AQ6525" s="23"/>
      <c r="AR6525" s="23"/>
      <c r="AS6525" s="23"/>
      <c r="AT6525" s="23"/>
      <c r="AU6525" s="23"/>
      <c r="AV6525" s="23"/>
      <c r="AW6525" s="23"/>
      <c r="AX6525" s="23"/>
      <c r="AY6525" s="23"/>
      <c r="AZ6525" s="23"/>
      <c r="BA6525" s="23"/>
      <c r="BB6525" s="23"/>
      <c r="BC6525" s="23"/>
      <c r="BD6525" s="23"/>
      <c r="BE6525" s="23"/>
      <c r="BF6525" s="23"/>
    </row>
    <row r="6526" spans="40:58">
      <c r="AN6526" s="23"/>
      <c r="AO6526" s="23"/>
      <c r="AP6526" s="23"/>
      <c r="AQ6526" s="23"/>
      <c r="AR6526" s="23"/>
      <c r="AS6526" s="23"/>
      <c r="AT6526" s="23"/>
      <c r="AU6526" s="23"/>
      <c r="AV6526" s="23"/>
      <c r="AW6526" s="23"/>
      <c r="AX6526" s="23"/>
      <c r="AY6526" s="23"/>
      <c r="AZ6526" s="23"/>
      <c r="BA6526" s="23"/>
      <c r="BB6526" s="23"/>
      <c r="BC6526" s="23"/>
      <c r="BD6526" s="23"/>
      <c r="BE6526" s="23"/>
      <c r="BF6526" s="23"/>
    </row>
    <row r="6527" spans="40:58">
      <c r="AN6527" s="23"/>
      <c r="AO6527" s="23"/>
      <c r="AP6527" s="23"/>
      <c r="AQ6527" s="23"/>
      <c r="AR6527" s="23"/>
      <c r="AS6527" s="23"/>
      <c r="AT6527" s="23"/>
      <c r="AU6527" s="23"/>
      <c r="AV6527" s="23"/>
      <c r="AW6527" s="23"/>
      <c r="AX6527" s="23"/>
      <c r="AY6527" s="23"/>
      <c r="AZ6527" s="23"/>
      <c r="BA6527" s="23"/>
      <c r="BB6527" s="23"/>
      <c r="BC6527" s="23"/>
      <c r="BD6527" s="23"/>
      <c r="BE6527" s="23"/>
      <c r="BF6527" s="23"/>
    </row>
    <row r="6528" spans="40:58">
      <c r="AN6528" s="23"/>
      <c r="AO6528" s="23"/>
      <c r="AP6528" s="23"/>
      <c r="AQ6528" s="23"/>
      <c r="AR6528" s="23"/>
      <c r="AS6528" s="23"/>
      <c r="AT6528" s="23"/>
      <c r="AU6528" s="23"/>
      <c r="AV6528" s="23"/>
      <c r="AW6528" s="23"/>
      <c r="AX6528" s="23"/>
      <c r="AY6528" s="23"/>
      <c r="AZ6528" s="23"/>
      <c r="BA6528" s="23"/>
      <c r="BB6528" s="23"/>
      <c r="BC6528" s="23"/>
      <c r="BD6528" s="23"/>
      <c r="BE6528" s="23"/>
      <c r="BF6528" s="23"/>
    </row>
    <row r="6529" spans="40:58">
      <c r="AN6529" s="23"/>
      <c r="AO6529" s="23"/>
      <c r="AP6529" s="23"/>
      <c r="AQ6529" s="23"/>
      <c r="AR6529" s="23"/>
      <c r="AS6529" s="23"/>
      <c r="AT6529" s="23"/>
      <c r="AU6529" s="23"/>
      <c r="AV6529" s="23"/>
      <c r="AW6529" s="23"/>
      <c r="AX6529" s="23"/>
      <c r="AY6529" s="23"/>
      <c r="AZ6529" s="23"/>
      <c r="BA6529" s="23"/>
      <c r="BB6529" s="23"/>
      <c r="BC6529" s="23"/>
      <c r="BD6529" s="23"/>
      <c r="BE6529" s="23"/>
      <c r="BF6529" s="23"/>
    </row>
    <row r="6530" spans="40:58">
      <c r="AN6530" s="23"/>
      <c r="AO6530" s="23"/>
      <c r="AP6530" s="23"/>
      <c r="AQ6530" s="23"/>
      <c r="AR6530" s="23"/>
      <c r="AS6530" s="23"/>
      <c r="AT6530" s="23"/>
      <c r="AU6530" s="23"/>
      <c r="AV6530" s="23"/>
      <c r="AW6530" s="23"/>
      <c r="AX6530" s="23"/>
      <c r="AY6530" s="23"/>
      <c r="AZ6530" s="23"/>
      <c r="BA6530" s="23"/>
      <c r="BB6530" s="23"/>
      <c r="BC6530" s="23"/>
      <c r="BD6530" s="23"/>
      <c r="BE6530" s="23"/>
      <c r="BF6530" s="23"/>
    </row>
    <row r="6531" spans="40:58">
      <c r="AN6531" s="23"/>
      <c r="AO6531" s="23"/>
      <c r="AP6531" s="23"/>
      <c r="AQ6531" s="23"/>
      <c r="AR6531" s="23"/>
      <c r="AS6531" s="23"/>
      <c r="AT6531" s="23"/>
      <c r="AU6531" s="23"/>
      <c r="AV6531" s="23"/>
      <c r="AW6531" s="23"/>
      <c r="AX6531" s="23"/>
      <c r="AY6531" s="23"/>
      <c r="AZ6531" s="23"/>
      <c r="BA6531" s="23"/>
      <c r="BB6531" s="23"/>
      <c r="BC6531" s="23"/>
      <c r="BD6531" s="23"/>
      <c r="BE6531" s="23"/>
      <c r="BF6531" s="23"/>
    </row>
    <row r="6532" spans="40:58">
      <c r="AN6532" s="23"/>
      <c r="AO6532" s="23"/>
      <c r="AP6532" s="23"/>
      <c r="AQ6532" s="23"/>
      <c r="AR6532" s="23"/>
      <c r="AS6532" s="23"/>
      <c r="AT6532" s="23"/>
      <c r="AU6532" s="23"/>
      <c r="AV6532" s="23"/>
      <c r="AW6532" s="23"/>
      <c r="AX6532" s="23"/>
      <c r="AY6532" s="23"/>
      <c r="AZ6532" s="23"/>
      <c r="BA6532" s="23"/>
      <c r="BB6532" s="23"/>
      <c r="BC6532" s="23"/>
      <c r="BD6532" s="23"/>
      <c r="BE6532" s="23"/>
      <c r="BF6532" s="23"/>
    </row>
    <row r="6533" spans="40:58">
      <c r="AN6533" s="23"/>
      <c r="AO6533" s="23"/>
      <c r="AP6533" s="23"/>
      <c r="AQ6533" s="23"/>
      <c r="AR6533" s="23"/>
      <c r="AS6533" s="23"/>
      <c r="AT6533" s="23"/>
      <c r="AU6533" s="23"/>
      <c r="AV6533" s="23"/>
      <c r="AW6533" s="23"/>
      <c r="AX6533" s="23"/>
      <c r="AY6533" s="23"/>
      <c r="AZ6533" s="23"/>
      <c r="BA6533" s="23"/>
      <c r="BB6533" s="23"/>
      <c r="BC6533" s="23"/>
      <c r="BD6533" s="23"/>
      <c r="BE6533" s="23"/>
      <c r="BF6533" s="23"/>
    </row>
    <row r="6534" spans="40:58">
      <c r="AN6534" s="23"/>
      <c r="AO6534" s="23"/>
      <c r="AP6534" s="23"/>
      <c r="AQ6534" s="23"/>
      <c r="AR6534" s="23"/>
      <c r="AS6534" s="23"/>
      <c r="AT6534" s="23"/>
      <c r="AU6534" s="23"/>
      <c r="AV6534" s="23"/>
      <c r="AW6534" s="23"/>
      <c r="AX6534" s="23"/>
      <c r="AY6534" s="23"/>
      <c r="AZ6534" s="23"/>
      <c r="BA6534" s="23"/>
      <c r="BB6534" s="23"/>
      <c r="BC6534" s="23"/>
      <c r="BD6534" s="23"/>
      <c r="BE6534" s="23"/>
      <c r="BF6534" s="23"/>
    </row>
    <row r="6535" spans="40:58">
      <c r="AN6535" s="23"/>
      <c r="AO6535" s="23"/>
      <c r="AP6535" s="23"/>
      <c r="AQ6535" s="23"/>
      <c r="AR6535" s="23"/>
      <c r="AS6535" s="23"/>
      <c r="AT6535" s="23"/>
      <c r="AU6535" s="23"/>
      <c r="AV6535" s="23"/>
      <c r="AW6535" s="23"/>
      <c r="AX6535" s="23"/>
      <c r="AY6535" s="23"/>
      <c r="AZ6535" s="23"/>
      <c r="BA6535" s="23"/>
      <c r="BB6535" s="23"/>
      <c r="BC6535" s="23"/>
      <c r="BD6535" s="23"/>
      <c r="BE6535" s="23"/>
      <c r="BF6535" s="23"/>
    </row>
    <row r="6536" spans="40:58">
      <c r="AN6536" s="23"/>
      <c r="AO6536" s="23"/>
      <c r="AP6536" s="23"/>
      <c r="AQ6536" s="23"/>
      <c r="AR6536" s="23"/>
      <c r="AS6536" s="23"/>
      <c r="AT6536" s="23"/>
      <c r="AU6536" s="23"/>
      <c r="AV6536" s="23"/>
      <c r="AW6536" s="23"/>
      <c r="AX6536" s="23"/>
      <c r="AY6536" s="23"/>
      <c r="AZ6536" s="23"/>
      <c r="BA6536" s="23"/>
      <c r="BB6536" s="23"/>
      <c r="BC6536" s="23"/>
      <c r="BD6536" s="23"/>
      <c r="BE6536" s="23"/>
      <c r="BF6536" s="23"/>
    </row>
    <row r="6537" spans="40:58">
      <c r="AN6537" s="23"/>
      <c r="AO6537" s="23"/>
      <c r="AP6537" s="23"/>
      <c r="AQ6537" s="23"/>
      <c r="AR6537" s="23"/>
      <c r="AS6537" s="23"/>
      <c r="AT6537" s="23"/>
      <c r="AU6537" s="23"/>
      <c r="AV6537" s="23"/>
      <c r="AW6537" s="23"/>
      <c r="AX6537" s="23"/>
      <c r="AY6537" s="23"/>
      <c r="AZ6537" s="23"/>
      <c r="BA6537" s="23"/>
      <c r="BB6537" s="23"/>
      <c r="BC6537" s="23"/>
      <c r="BD6537" s="23"/>
      <c r="BE6537" s="23"/>
      <c r="BF6537" s="23"/>
    </row>
    <row r="6538" spans="40:58">
      <c r="AN6538" s="23"/>
      <c r="AO6538" s="23"/>
      <c r="AP6538" s="23"/>
      <c r="AQ6538" s="23"/>
      <c r="AR6538" s="23"/>
      <c r="AS6538" s="23"/>
      <c r="AT6538" s="23"/>
      <c r="AU6538" s="23"/>
      <c r="AV6538" s="23"/>
      <c r="AW6538" s="23"/>
      <c r="AX6538" s="23"/>
      <c r="AY6538" s="23"/>
      <c r="AZ6538" s="23"/>
      <c r="BA6538" s="23"/>
      <c r="BB6538" s="23"/>
      <c r="BC6538" s="23"/>
      <c r="BD6538" s="23"/>
      <c r="BE6538" s="23"/>
      <c r="BF6538" s="23"/>
    </row>
    <row r="6539" spans="40:58">
      <c r="AN6539" s="23"/>
      <c r="AO6539" s="23"/>
      <c r="AP6539" s="23"/>
      <c r="AQ6539" s="23"/>
      <c r="AR6539" s="23"/>
      <c r="AS6539" s="23"/>
      <c r="AT6539" s="23"/>
      <c r="AU6539" s="23"/>
      <c r="AV6539" s="23"/>
      <c r="AW6539" s="23"/>
      <c r="AX6539" s="23"/>
      <c r="AY6539" s="23"/>
      <c r="AZ6539" s="23"/>
      <c r="BA6539" s="23"/>
      <c r="BB6539" s="23"/>
      <c r="BC6539" s="23"/>
      <c r="BD6539" s="23"/>
      <c r="BE6539" s="23"/>
      <c r="BF6539" s="23"/>
    </row>
    <row r="6540" spans="40:58">
      <c r="AN6540" s="23"/>
      <c r="AO6540" s="23"/>
      <c r="AP6540" s="23"/>
      <c r="AQ6540" s="23"/>
      <c r="AR6540" s="23"/>
      <c r="AS6540" s="23"/>
      <c r="AT6540" s="23"/>
      <c r="AU6540" s="23"/>
      <c r="AV6540" s="23"/>
      <c r="AW6540" s="23"/>
      <c r="AX6540" s="23"/>
      <c r="AY6540" s="23"/>
      <c r="AZ6540" s="23"/>
      <c r="BA6540" s="23"/>
      <c r="BB6540" s="23"/>
      <c r="BC6540" s="23"/>
      <c r="BD6540" s="23"/>
      <c r="BE6540" s="23"/>
      <c r="BF6540" s="23"/>
    </row>
    <row r="6541" spans="40:58">
      <c r="AN6541" s="23"/>
      <c r="AO6541" s="23"/>
      <c r="AP6541" s="23"/>
      <c r="AQ6541" s="23"/>
      <c r="AR6541" s="23"/>
      <c r="AS6541" s="23"/>
      <c r="AT6541" s="23"/>
      <c r="AU6541" s="23"/>
      <c r="AV6541" s="23"/>
      <c r="AW6541" s="23"/>
      <c r="AX6541" s="23"/>
      <c r="AY6541" s="23"/>
      <c r="AZ6541" s="23"/>
      <c r="BA6541" s="23"/>
      <c r="BB6541" s="23"/>
      <c r="BC6541" s="23"/>
      <c r="BD6541" s="23"/>
      <c r="BE6541" s="23"/>
      <c r="BF6541" s="23"/>
    </row>
    <row r="6542" spans="40:58">
      <c r="AN6542" s="23"/>
      <c r="AO6542" s="23"/>
      <c r="AP6542" s="23"/>
      <c r="AQ6542" s="23"/>
      <c r="AR6542" s="23"/>
      <c r="AS6542" s="23"/>
      <c r="AT6542" s="23"/>
      <c r="AU6542" s="23"/>
      <c r="AV6542" s="23"/>
      <c r="AW6542" s="23"/>
      <c r="AX6542" s="23"/>
      <c r="AY6542" s="23"/>
      <c r="AZ6542" s="23"/>
      <c r="BA6542" s="23"/>
      <c r="BB6542" s="23"/>
      <c r="BC6542" s="23"/>
      <c r="BD6542" s="23"/>
      <c r="BE6542" s="23"/>
      <c r="BF6542" s="23"/>
    </row>
    <row r="6543" spans="40:58">
      <c r="AN6543" s="23"/>
      <c r="AO6543" s="23"/>
      <c r="AP6543" s="23"/>
      <c r="AQ6543" s="23"/>
      <c r="AR6543" s="23"/>
      <c r="AS6543" s="23"/>
      <c r="AT6543" s="23"/>
      <c r="AU6543" s="23"/>
      <c r="AV6543" s="23"/>
      <c r="AW6543" s="23"/>
      <c r="AX6543" s="23"/>
      <c r="AY6543" s="23"/>
      <c r="AZ6543" s="23"/>
      <c r="BA6543" s="23"/>
      <c r="BB6543" s="23"/>
      <c r="BC6543" s="23"/>
      <c r="BD6543" s="23"/>
      <c r="BE6543" s="23"/>
      <c r="BF6543" s="23"/>
    </row>
    <row r="6544" spans="40:58">
      <c r="AN6544" s="23"/>
      <c r="AO6544" s="23"/>
      <c r="AP6544" s="23"/>
      <c r="AQ6544" s="23"/>
      <c r="AR6544" s="23"/>
      <c r="AS6544" s="23"/>
      <c r="AT6544" s="23"/>
      <c r="AU6544" s="23"/>
      <c r="AV6544" s="23"/>
      <c r="AW6544" s="23"/>
      <c r="AX6544" s="23"/>
      <c r="AY6544" s="23"/>
      <c r="AZ6544" s="23"/>
      <c r="BA6544" s="23"/>
      <c r="BB6544" s="23"/>
      <c r="BC6544" s="23"/>
      <c r="BD6544" s="23"/>
      <c r="BE6544" s="23"/>
      <c r="BF6544" s="23"/>
    </row>
    <row r="6545" spans="40:58">
      <c r="AN6545" s="23"/>
      <c r="AO6545" s="23"/>
      <c r="AP6545" s="23"/>
      <c r="AQ6545" s="23"/>
      <c r="AR6545" s="23"/>
      <c r="AS6545" s="23"/>
      <c r="AT6545" s="23"/>
      <c r="AU6545" s="23"/>
      <c r="AV6545" s="23"/>
      <c r="AW6545" s="23"/>
      <c r="AX6545" s="23"/>
      <c r="AY6545" s="23"/>
      <c r="AZ6545" s="23"/>
      <c r="BA6545" s="23"/>
      <c r="BB6545" s="23"/>
      <c r="BC6545" s="23"/>
      <c r="BD6545" s="23"/>
      <c r="BE6545" s="23"/>
      <c r="BF6545" s="23"/>
    </row>
    <row r="6546" spans="40:58">
      <c r="AN6546" s="23"/>
      <c r="AO6546" s="23"/>
      <c r="AP6546" s="23"/>
      <c r="AQ6546" s="23"/>
      <c r="AR6546" s="23"/>
      <c r="AS6546" s="23"/>
      <c r="AT6546" s="23"/>
      <c r="AU6546" s="23"/>
      <c r="AV6546" s="23"/>
      <c r="AW6546" s="23"/>
      <c r="AX6546" s="23"/>
      <c r="AY6546" s="23"/>
      <c r="AZ6546" s="23"/>
      <c r="BA6546" s="23"/>
      <c r="BB6546" s="23"/>
      <c r="BC6546" s="23"/>
      <c r="BD6546" s="23"/>
      <c r="BE6546" s="23"/>
      <c r="BF6546" s="23"/>
    </row>
    <row r="6547" spans="40:58">
      <c r="AN6547" s="23"/>
      <c r="AO6547" s="23"/>
      <c r="AP6547" s="23"/>
      <c r="AQ6547" s="23"/>
      <c r="AR6547" s="23"/>
      <c r="AS6547" s="23"/>
      <c r="AT6547" s="23"/>
      <c r="AU6547" s="23"/>
      <c r="AV6547" s="23"/>
      <c r="AW6547" s="23"/>
      <c r="AX6547" s="23"/>
      <c r="AY6547" s="23"/>
      <c r="AZ6547" s="23"/>
      <c r="BA6547" s="23"/>
      <c r="BB6547" s="23"/>
      <c r="BC6547" s="23"/>
      <c r="BD6547" s="23"/>
      <c r="BE6547" s="23"/>
      <c r="BF6547" s="23"/>
    </row>
    <row r="6548" spans="40:58">
      <c r="AN6548" s="23"/>
      <c r="AO6548" s="23"/>
      <c r="AP6548" s="23"/>
      <c r="AQ6548" s="23"/>
      <c r="AR6548" s="23"/>
      <c r="AS6548" s="23"/>
      <c r="AT6548" s="23"/>
      <c r="AU6548" s="23"/>
      <c r="AV6548" s="23"/>
      <c r="AW6548" s="23"/>
      <c r="AX6548" s="23"/>
      <c r="AY6548" s="23"/>
      <c r="AZ6548" s="23"/>
      <c r="BA6548" s="23"/>
      <c r="BB6548" s="23"/>
      <c r="BC6548" s="23"/>
      <c r="BD6548" s="23"/>
      <c r="BE6548" s="23"/>
      <c r="BF6548" s="23"/>
    </row>
    <row r="6549" spans="40:58">
      <c r="AN6549" s="23"/>
      <c r="AO6549" s="23"/>
      <c r="AP6549" s="23"/>
      <c r="AQ6549" s="23"/>
      <c r="AR6549" s="23"/>
      <c r="AS6549" s="23"/>
      <c r="AT6549" s="23"/>
      <c r="AU6549" s="23"/>
      <c r="AV6549" s="23"/>
      <c r="AW6549" s="23"/>
      <c r="AX6549" s="23"/>
      <c r="AY6549" s="23"/>
      <c r="AZ6549" s="23"/>
      <c r="BA6549" s="23"/>
      <c r="BB6549" s="23"/>
      <c r="BC6549" s="23"/>
      <c r="BD6549" s="23"/>
      <c r="BE6549" s="23"/>
      <c r="BF6549" s="23"/>
    </row>
    <row r="6550" spans="40:58">
      <c r="AN6550" s="23"/>
      <c r="AO6550" s="23"/>
      <c r="AP6550" s="23"/>
      <c r="AQ6550" s="23"/>
      <c r="AR6550" s="23"/>
      <c r="AS6550" s="23"/>
      <c r="AT6550" s="23"/>
      <c r="AU6550" s="23"/>
      <c r="AV6550" s="23"/>
      <c r="AW6550" s="23"/>
      <c r="AX6550" s="23"/>
      <c r="AY6550" s="23"/>
      <c r="AZ6550" s="23"/>
      <c r="BA6550" s="23"/>
      <c r="BB6550" s="23"/>
      <c r="BC6550" s="23"/>
      <c r="BD6550" s="23"/>
      <c r="BE6550" s="23"/>
      <c r="BF6550" s="23"/>
    </row>
    <row r="6551" spans="40:58">
      <c r="AN6551" s="23"/>
      <c r="AO6551" s="23"/>
      <c r="AP6551" s="23"/>
      <c r="AQ6551" s="23"/>
      <c r="AR6551" s="23"/>
      <c r="AS6551" s="23"/>
      <c r="AT6551" s="23"/>
      <c r="AU6551" s="23"/>
      <c r="AV6551" s="23"/>
      <c r="AW6551" s="23"/>
      <c r="AX6551" s="23"/>
      <c r="AY6551" s="23"/>
      <c r="AZ6551" s="23"/>
      <c r="BA6551" s="23"/>
      <c r="BB6551" s="23"/>
      <c r="BC6551" s="23"/>
      <c r="BD6551" s="23"/>
      <c r="BE6551" s="23"/>
      <c r="BF6551" s="23"/>
    </row>
    <row r="6552" spans="40:58">
      <c r="AN6552" s="23"/>
      <c r="AO6552" s="23"/>
      <c r="AP6552" s="23"/>
      <c r="AQ6552" s="23"/>
      <c r="AR6552" s="23"/>
      <c r="AS6552" s="23"/>
      <c r="AT6552" s="23"/>
      <c r="AU6552" s="23"/>
      <c r="AV6552" s="23"/>
      <c r="AW6552" s="23"/>
      <c r="AX6552" s="23"/>
      <c r="AY6552" s="23"/>
      <c r="AZ6552" s="23"/>
      <c r="BA6552" s="23"/>
      <c r="BB6552" s="23"/>
      <c r="BC6552" s="23"/>
      <c r="BD6552" s="23"/>
      <c r="BE6552" s="23"/>
      <c r="BF6552" s="23"/>
    </row>
    <row r="6553" spans="40:58">
      <c r="AN6553" s="23"/>
      <c r="AO6553" s="23"/>
      <c r="AP6553" s="23"/>
      <c r="AQ6553" s="23"/>
      <c r="AR6553" s="23"/>
      <c r="AS6553" s="23"/>
      <c r="AT6553" s="23"/>
      <c r="AU6553" s="23"/>
      <c r="AV6553" s="23"/>
      <c r="AW6553" s="23"/>
      <c r="AX6553" s="23"/>
      <c r="AY6553" s="23"/>
      <c r="AZ6553" s="23"/>
      <c r="BA6553" s="23"/>
      <c r="BB6553" s="23"/>
      <c r="BC6553" s="23"/>
      <c r="BD6553" s="23"/>
      <c r="BE6553" s="23"/>
      <c r="BF6553" s="23"/>
    </row>
    <row r="6554" spans="40:58">
      <c r="AN6554" s="23"/>
      <c r="AO6554" s="23"/>
      <c r="AP6554" s="23"/>
      <c r="AQ6554" s="23"/>
      <c r="AR6554" s="23"/>
      <c r="AS6554" s="23"/>
      <c r="AT6554" s="23"/>
      <c r="AU6554" s="23"/>
      <c r="AV6554" s="23"/>
      <c r="AW6554" s="23"/>
      <c r="AX6554" s="23"/>
      <c r="AY6554" s="23"/>
      <c r="AZ6554" s="23"/>
      <c r="BA6554" s="23"/>
      <c r="BB6554" s="23"/>
      <c r="BC6554" s="23"/>
      <c r="BD6554" s="23"/>
      <c r="BE6554" s="23"/>
      <c r="BF6554" s="23"/>
    </row>
    <row r="6555" spans="40:58">
      <c r="AN6555" s="23"/>
      <c r="AO6555" s="23"/>
      <c r="AP6555" s="23"/>
      <c r="AQ6555" s="23"/>
      <c r="AR6555" s="23"/>
      <c r="AS6555" s="23"/>
      <c r="AT6555" s="23"/>
      <c r="AU6555" s="23"/>
      <c r="AV6555" s="23"/>
      <c r="AW6555" s="23"/>
      <c r="AX6555" s="23"/>
      <c r="AY6555" s="23"/>
      <c r="AZ6555" s="23"/>
      <c r="BA6555" s="23"/>
      <c r="BB6555" s="23"/>
      <c r="BC6555" s="23"/>
      <c r="BD6555" s="23"/>
      <c r="BE6555" s="23"/>
      <c r="BF6555" s="23"/>
    </row>
    <row r="6556" spans="40:58">
      <c r="AN6556" s="23"/>
      <c r="AO6556" s="23"/>
      <c r="AP6556" s="23"/>
      <c r="AQ6556" s="23"/>
      <c r="AR6556" s="23"/>
      <c r="AS6556" s="23"/>
      <c r="AT6556" s="23"/>
      <c r="AU6556" s="23"/>
      <c r="AV6556" s="23"/>
      <c r="AW6556" s="23"/>
      <c r="AX6556" s="23"/>
      <c r="AY6556" s="23"/>
      <c r="AZ6556" s="23"/>
      <c r="BA6556" s="23"/>
      <c r="BB6556" s="23"/>
      <c r="BC6556" s="23"/>
      <c r="BD6556" s="23"/>
      <c r="BE6556" s="23"/>
      <c r="BF6556" s="23"/>
    </row>
    <row r="6557" spans="40:58">
      <c r="AN6557" s="23"/>
      <c r="AO6557" s="23"/>
      <c r="AP6557" s="23"/>
      <c r="AQ6557" s="23"/>
      <c r="AR6557" s="23"/>
      <c r="AS6557" s="23"/>
      <c r="AT6557" s="23"/>
      <c r="AU6557" s="23"/>
      <c r="AV6557" s="23"/>
      <c r="AW6557" s="23"/>
      <c r="AX6557" s="23"/>
      <c r="AY6557" s="23"/>
      <c r="AZ6557" s="23"/>
      <c r="BA6557" s="23"/>
      <c r="BB6557" s="23"/>
      <c r="BC6557" s="23"/>
      <c r="BD6557" s="23"/>
      <c r="BE6557" s="23"/>
      <c r="BF6557" s="23"/>
    </row>
    <row r="6558" spans="40:58">
      <c r="AN6558" s="23"/>
      <c r="AO6558" s="23"/>
      <c r="AP6558" s="23"/>
      <c r="AQ6558" s="23"/>
      <c r="AR6558" s="23"/>
      <c r="AS6558" s="23"/>
      <c r="AT6558" s="23"/>
      <c r="AU6558" s="23"/>
      <c r="AV6558" s="23"/>
      <c r="AW6558" s="23"/>
      <c r="AX6558" s="23"/>
      <c r="AY6558" s="23"/>
      <c r="AZ6558" s="23"/>
      <c r="BA6558" s="23"/>
      <c r="BB6558" s="23"/>
      <c r="BC6558" s="23"/>
      <c r="BD6558" s="23"/>
      <c r="BE6558" s="23"/>
      <c r="BF6558" s="23"/>
    </row>
    <row r="6559" spans="40:58">
      <c r="AN6559" s="23"/>
      <c r="AO6559" s="23"/>
      <c r="AP6559" s="23"/>
      <c r="AQ6559" s="23"/>
      <c r="AR6559" s="23"/>
      <c r="AS6559" s="23"/>
      <c r="AT6559" s="23"/>
      <c r="AU6559" s="23"/>
      <c r="AV6559" s="23"/>
      <c r="AW6559" s="23"/>
      <c r="AX6559" s="23"/>
      <c r="AY6559" s="23"/>
      <c r="AZ6559" s="23"/>
      <c r="BA6559" s="23"/>
      <c r="BB6559" s="23"/>
      <c r="BC6559" s="23"/>
      <c r="BD6559" s="23"/>
      <c r="BE6559" s="23"/>
      <c r="BF6559" s="23"/>
    </row>
    <row r="6560" spans="40:58">
      <c r="AN6560" s="23"/>
      <c r="AO6560" s="23"/>
      <c r="AP6560" s="23"/>
      <c r="AQ6560" s="23"/>
      <c r="AR6560" s="23"/>
      <c r="AS6560" s="23"/>
      <c r="AT6560" s="23"/>
      <c r="AU6560" s="23"/>
      <c r="AV6560" s="23"/>
      <c r="AW6560" s="23"/>
      <c r="AX6560" s="23"/>
      <c r="AY6560" s="23"/>
      <c r="AZ6560" s="23"/>
      <c r="BA6560" s="23"/>
      <c r="BB6560" s="23"/>
      <c r="BC6560" s="23"/>
      <c r="BD6560" s="23"/>
      <c r="BE6560" s="23"/>
      <c r="BF6560" s="23"/>
    </row>
    <row r="6561" spans="40:58">
      <c r="AN6561" s="23"/>
      <c r="AO6561" s="23"/>
      <c r="AP6561" s="23"/>
      <c r="AQ6561" s="23"/>
      <c r="AR6561" s="23"/>
      <c r="AS6561" s="23"/>
      <c r="AT6561" s="23"/>
      <c r="AU6561" s="23"/>
      <c r="AV6561" s="23"/>
      <c r="AW6561" s="23"/>
      <c r="AX6561" s="23"/>
      <c r="AY6561" s="23"/>
      <c r="AZ6561" s="23"/>
      <c r="BA6561" s="23"/>
      <c r="BB6561" s="23"/>
      <c r="BC6561" s="23"/>
      <c r="BD6561" s="23"/>
      <c r="BE6561" s="23"/>
      <c r="BF6561" s="23"/>
    </row>
    <row r="6562" spans="40:58">
      <c r="AN6562" s="23"/>
      <c r="AO6562" s="23"/>
      <c r="AP6562" s="23"/>
      <c r="AQ6562" s="23"/>
      <c r="AR6562" s="23"/>
      <c r="AS6562" s="23"/>
      <c r="AT6562" s="23"/>
      <c r="AU6562" s="23"/>
      <c r="AV6562" s="23"/>
      <c r="AW6562" s="23"/>
      <c r="AX6562" s="23"/>
      <c r="AY6562" s="23"/>
      <c r="AZ6562" s="23"/>
      <c r="BA6562" s="23"/>
      <c r="BB6562" s="23"/>
      <c r="BC6562" s="23"/>
      <c r="BD6562" s="23"/>
      <c r="BE6562" s="23"/>
      <c r="BF6562" s="23"/>
    </row>
    <row r="6563" spans="40:58">
      <c r="AN6563" s="23"/>
      <c r="AO6563" s="23"/>
      <c r="AP6563" s="23"/>
      <c r="AQ6563" s="23"/>
      <c r="AR6563" s="23"/>
      <c r="AS6563" s="23"/>
      <c r="AT6563" s="23"/>
      <c r="AU6563" s="23"/>
      <c r="AV6563" s="23"/>
      <c r="AW6563" s="23"/>
      <c r="AX6563" s="23"/>
      <c r="AY6563" s="23"/>
      <c r="AZ6563" s="23"/>
      <c r="BA6563" s="23"/>
      <c r="BB6563" s="23"/>
      <c r="BC6563" s="23"/>
      <c r="BD6563" s="23"/>
      <c r="BE6563" s="23"/>
      <c r="BF6563" s="23"/>
    </row>
    <row r="6564" spans="40:58">
      <c r="AN6564" s="23"/>
      <c r="AO6564" s="23"/>
      <c r="AP6564" s="23"/>
      <c r="AQ6564" s="23"/>
      <c r="AR6564" s="23"/>
      <c r="AS6564" s="23"/>
      <c r="AT6564" s="23"/>
      <c r="AU6564" s="23"/>
      <c r="AV6564" s="23"/>
      <c r="AW6564" s="23"/>
      <c r="AX6564" s="23"/>
      <c r="AY6564" s="23"/>
      <c r="AZ6564" s="23"/>
      <c r="BA6564" s="23"/>
      <c r="BB6564" s="23"/>
      <c r="BC6564" s="23"/>
      <c r="BD6564" s="23"/>
      <c r="BE6564" s="23"/>
      <c r="BF6564" s="23"/>
    </row>
    <row r="6565" spans="40:58">
      <c r="AN6565" s="23"/>
      <c r="AO6565" s="23"/>
      <c r="AP6565" s="23"/>
      <c r="AQ6565" s="23"/>
      <c r="AR6565" s="23"/>
      <c r="AS6565" s="23"/>
      <c r="AT6565" s="23"/>
      <c r="AU6565" s="23"/>
      <c r="AV6565" s="23"/>
      <c r="AW6565" s="23"/>
      <c r="AX6565" s="23"/>
      <c r="AY6565" s="23"/>
      <c r="AZ6565" s="23"/>
      <c r="BA6565" s="23"/>
      <c r="BB6565" s="23"/>
      <c r="BC6565" s="23"/>
      <c r="BD6565" s="23"/>
      <c r="BE6565" s="23"/>
      <c r="BF6565" s="23"/>
    </row>
    <row r="6566" spans="40:58">
      <c r="AN6566" s="23"/>
      <c r="AO6566" s="23"/>
      <c r="AP6566" s="23"/>
      <c r="AQ6566" s="23"/>
      <c r="AR6566" s="23"/>
      <c r="AS6566" s="23"/>
      <c r="AT6566" s="23"/>
      <c r="AU6566" s="23"/>
      <c r="AV6566" s="23"/>
      <c r="AW6566" s="23"/>
      <c r="AX6566" s="23"/>
      <c r="AY6566" s="23"/>
      <c r="AZ6566" s="23"/>
      <c r="BA6566" s="23"/>
      <c r="BB6566" s="23"/>
      <c r="BC6566" s="23"/>
      <c r="BD6566" s="23"/>
      <c r="BE6566" s="23"/>
      <c r="BF6566" s="23"/>
    </row>
    <row r="6567" spans="40:58">
      <c r="AN6567" s="23"/>
      <c r="AO6567" s="23"/>
      <c r="AP6567" s="23"/>
      <c r="AQ6567" s="23"/>
      <c r="AR6567" s="23"/>
      <c r="AS6567" s="23"/>
      <c r="AT6567" s="23"/>
      <c r="AU6567" s="23"/>
      <c r="AV6567" s="23"/>
      <c r="AW6567" s="23"/>
      <c r="AX6567" s="23"/>
      <c r="AY6567" s="23"/>
      <c r="AZ6567" s="23"/>
      <c r="BA6567" s="23"/>
      <c r="BB6567" s="23"/>
      <c r="BC6567" s="23"/>
      <c r="BD6567" s="23"/>
      <c r="BE6567" s="23"/>
      <c r="BF6567" s="23"/>
    </row>
    <row r="6568" spans="40:58">
      <c r="AN6568" s="23"/>
      <c r="AO6568" s="23"/>
      <c r="AP6568" s="23"/>
      <c r="AQ6568" s="23"/>
      <c r="AR6568" s="23"/>
      <c r="AS6568" s="23"/>
      <c r="AT6568" s="23"/>
      <c r="AU6568" s="23"/>
      <c r="AV6568" s="23"/>
      <c r="AW6568" s="23"/>
      <c r="AX6568" s="23"/>
      <c r="AY6568" s="23"/>
      <c r="AZ6568" s="23"/>
      <c r="BA6568" s="23"/>
      <c r="BB6568" s="23"/>
      <c r="BC6568" s="23"/>
      <c r="BD6568" s="23"/>
      <c r="BE6568" s="23"/>
      <c r="BF6568" s="23"/>
    </row>
    <row r="6569" spans="40:58">
      <c r="AN6569" s="23"/>
      <c r="AO6569" s="23"/>
      <c r="AP6569" s="23"/>
      <c r="AQ6569" s="23"/>
      <c r="AR6569" s="23"/>
      <c r="AS6569" s="23"/>
      <c r="AT6569" s="23"/>
      <c r="AU6569" s="23"/>
      <c r="AV6569" s="23"/>
      <c r="AW6569" s="23"/>
      <c r="AX6569" s="23"/>
      <c r="AY6569" s="23"/>
      <c r="AZ6569" s="23"/>
      <c r="BA6569" s="23"/>
      <c r="BB6569" s="23"/>
      <c r="BC6569" s="23"/>
      <c r="BD6569" s="23"/>
      <c r="BE6569" s="23"/>
      <c r="BF6569" s="23"/>
    </row>
    <row r="6570" spans="40:58">
      <c r="AN6570" s="23"/>
      <c r="AO6570" s="23"/>
      <c r="AP6570" s="23"/>
      <c r="AQ6570" s="23"/>
      <c r="AR6570" s="23"/>
      <c r="AS6570" s="23"/>
      <c r="AT6570" s="23"/>
      <c r="AU6570" s="23"/>
      <c r="AV6570" s="23"/>
      <c r="AW6570" s="23"/>
      <c r="AX6570" s="23"/>
      <c r="AY6570" s="23"/>
      <c r="AZ6570" s="23"/>
      <c r="BA6570" s="23"/>
      <c r="BB6570" s="23"/>
      <c r="BC6570" s="23"/>
      <c r="BD6570" s="23"/>
      <c r="BE6570" s="23"/>
      <c r="BF6570" s="23"/>
    </row>
    <row r="6571" spans="40:58">
      <c r="AN6571" s="23"/>
      <c r="AO6571" s="23"/>
      <c r="AP6571" s="23"/>
      <c r="AQ6571" s="23"/>
      <c r="AR6571" s="23"/>
      <c r="AS6571" s="23"/>
      <c r="AT6571" s="23"/>
      <c r="AU6571" s="23"/>
      <c r="AV6571" s="23"/>
      <c r="AW6571" s="23"/>
      <c r="AX6571" s="23"/>
      <c r="AY6571" s="23"/>
      <c r="AZ6571" s="23"/>
      <c r="BA6571" s="23"/>
      <c r="BB6571" s="23"/>
      <c r="BC6571" s="23"/>
      <c r="BD6571" s="23"/>
      <c r="BE6571" s="23"/>
      <c r="BF6571" s="23"/>
    </row>
    <row r="6572" spans="40:58">
      <c r="AN6572" s="23"/>
      <c r="AO6572" s="23"/>
      <c r="AP6572" s="23"/>
      <c r="AQ6572" s="23"/>
      <c r="AR6572" s="23"/>
      <c r="AS6572" s="23"/>
      <c r="AT6572" s="23"/>
      <c r="AU6572" s="23"/>
      <c r="AV6572" s="23"/>
      <c r="AW6572" s="23"/>
      <c r="AX6572" s="23"/>
      <c r="AY6572" s="23"/>
      <c r="AZ6572" s="23"/>
      <c r="BA6572" s="23"/>
      <c r="BB6572" s="23"/>
      <c r="BC6572" s="23"/>
      <c r="BD6572" s="23"/>
      <c r="BE6572" s="23"/>
      <c r="BF6572" s="23"/>
    </row>
    <row r="6573" spans="40:58">
      <c r="AN6573" s="23"/>
      <c r="AO6573" s="23"/>
      <c r="AP6573" s="23"/>
      <c r="AQ6573" s="23"/>
      <c r="AR6573" s="23"/>
      <c r="AS6573" s="23"/>
      <c r="AT6573" s="23"/>
      <c r="AU6573" s="23"/>
      <c r="AV6573" s="23"/>
      <c r="AW6573" s="23"/>
      <c r="AX6573" s="23"/>
      <c r="AY6573" s="23"/>
      <c r="AZ6573" s="23"/>
      <c r="BA6573" s="23"/>
      <c r="BB6573" s="23"/>
      <c r="BC6573" s="23"/>
      <c r="BD6573" s="23"/>
      <c r="BE6573" s="23"/>
      <c r="BF6573" s="23"/>
    </row>
    <row r="6574" spans="40:58">
      <c r="AN6574" s="23"/>
      <c r="AO6574" s="23"/>
      <c r="AP6574" s="23"/>
      <c r="AQ6574" s="23"/>
      <c r="AR6574" s="23"/>
      <c r="AS6574" s="23"/>
      <c r="AT6574" s="23"/>
      <c r="AU6574" s="23"/>
      <c r="AV6574" s="23"/>
      <c r="AW6574" s="23"/>
      <c r="AX6574" s="23"/>
      <c r="AY6574" s="23"/>
      <c r="AZ6574" s="23"/>
      <c r="BA6574" s="23"/>
      <c r="BB6574" s="23"/>
      <c r="BC6574" s="23"/>
      <c r="BD6574" s="23"/>
      <c r="BE6574" s="23"/>
      <c r="BF6574" s="23"/>
    </row>
    <row r="6575" spans="40:58">
      <c r="AN6575" s="23"/>
      <c r="AO6575" s="23"/>
      <c r="AP6575" s="23"/>
      <c r="AQ6575" s="23"/>
      <c r="AR6575" s="23"/>
      <c r="AS6575" s="23"/>
      <c r="AT6575" s="23"/>
      <c r="AU6575" s="23"/>
      <c r="AV6575" s="23"/>
      <c r="AW6575" s="23"/>
      <c r="AX6575" s="23"/>
      <c r="AY6575" s="23"/>
      <c r="AZ6575" s="23"/>
      <c r="BA6575" s="23"/>
      <c r="BB6575" s="23"/>
      <c r="BC6575" s="23"/>
      <c r="BD6575" s="23"/>
      <c r="BE6575" s="23"/>
      <c r="BF6575" s="23"/>
    </row>
    <row r="6576" spans="40:58">
      <c r="AN6576" s="23"/>
      <c r="AO6576" s="23"/>
      <c r="AP6576" s="23"/>
      <c r="AQ6576" s="23"/>
      <c r="AR6576" s="23"/>
      <c r="AS6576" s="23"/>
      <c r="AT6576" s="23"/>
      <c r="AU6576" s="23"/>
      <c r="AV6576" s="23"/>
      <c r="AW6576" s="23"/>
      <c r="AX6576" s="23"/>
      <c r="AY6576" s="23"/>
      <c r="AZ6576" s="23"/>
      <c r="BA6576" s="23"/>
      <c r="BB6576" s="23"/>
      <c r="BC6576" s="23"/>
      <c r="BD6576" s="23"/>
      <c r="BE6576" s="23"/>
      <c r="BF6576" s="23"/>
    </row>
    <row r="6577" spans="40:58">
      <c r="AN6577" s="23"/>
      <c r="AO6577" s="23"/>
      <c r="AP6577" s="23"/>
      <c r="AQ6577" s="23"/>
      <c r="AR6577" s="23"/>
      <c r="AS6577" s="23"/>
      <c r="AT6577" s="23"/>
      <c r="AU6577" s="23"/>
      <c r="AV6577" s="23"/>
      <c r="AW6577" s="23"/>
      <c r="AX6577" s="23"/>
      <c r="AY6577" s="23"/>
      <c r="AZ6577" s="23"/>
      <c r="BA6577" s="23"/>
      <c r="BB6577" s="23"/>
      <c r="BC6577" s="23"/>
      <c r="BD6577" s="23"/>
      <c r="BE6577" s="23"/>
      <c r="BF6577" s="23"/>
    </row>
    <row r="6578" spans="40:58">
      <c r="AN6578" s="23"/>
      <c r="AO6578" s="23"/>
      <c r="AP6578" s="23"/>
      <c r="AQ6578" s="23"/>
      <c r="AR6578" s="23"/>
      <c r="AS6578" s="23"/>
      <c r="AT6578" s="23"/>
      <c r="AU6578" s="23"/>
      <c r="AV6578" s="23"/>
      <c r="AW6578" s="23"/>
      <c r="AX6578" s="23"/>
      <c r="AY6578" s="23"/>
      <c r="AZ6578" s="23"/>
      <c r="BA6578" s="23"/>
      <c r="BB6578" s="23"/>
      <c r="BC6578" s="23"/>
      <c r="BD6578" s="23"/>
      <c r="BE6578" s="23"/>
      <c r="BF6578" s="23"/>
    </row>
    <row r="6579" spans="40:58">
      <c r="AN6579" s="23"/>
      <c r="AO6579" s="23"/>
      <c r="AP6579" s="23"/>
      <c r="AQ6579" s="23"/>
      <c r="AR6579" s="23"/>
      <c r="AS6579" s="23"/>
      <c r="AT6579" s="23"/>
      <c r="AU6579" s="23"/>
      <c r="AV6579" s="23"/>
      <c r="AW6579" s="23"/>
      <c r="AX6579" s="23"/>
      <c r="AY6579" s="23"/>
      <c r="AZ6579" s="23"/>
      <c r="BA6579" s="23"/>
      <c r="BB6579" s="23"/>
      <c r="BC6579" s="23"/>
      <c r="BD6579" s="23"/>
      <c r="BE6579" s="23"/>
      <c r="BF6579" s="23"/>
    </row>
    <row r="6580" spans="40:58">
      <c r="AN6580" s="23"/>
      <c r="AO6580" s="23"/>
      <c r="AP6580" s="23"/>
      <c r="AQ6580" s="23"/>
      <c r="AR6580" s="23"/>
      <c r="AS6580" s="23"/>
      <c r="AT6580" s="23"/>
      <c r="AU6580" s="23"/>
      <c r="AV6580" s="23"/>
      <c r="AW6580" s="23"/>
      <c r="AX6580" s="23"/>
      <c r="AY6580" s="23"/>
      <c r="AZ6580" s="23"/>
      <c r="BA6580" s="23"/>
      <c r="BB6580" s="23"/>
      <c r="BC6580" s="23"/>
      <c r="BD6580" s="23"/>
      <c r="BE6580" s="23"/>
      <c r="BF6580" s="23"/>
    </row>
    <row r="6581" spans="40:58">
      <c r="AN6581" s="23"/>
      <c r="AO6581" s="23"/>
      <c r="AP6581" s="23"/>
      <c r="AQ6581" s="23"/>
      <c r="AR6581" s="23"/>
      <c r="AS6581" s="23"/>
      <c r="AT6581" s="23"/>
      <c r="AU6581" s="23"/>
      <c r="AV6581" s="23"/>
      <c r="AW6581" s="23"/>
      <c r="AX6581" s="23"/>
      <c r="AY6581" s="23"/>
      <c r="AZ6581" s="23"/>
      <c r="BA6581" s="23"/>
      <c r="BB6581" s="23"/>
      <c r="BC6581" s="23"/>
      <c r="BD6581" s="23"/>
      <c r="BE6581" s="23"/>
      <c r="BF6581" s="23"/>
    </row>
    <row r="6582" spans="40:58">
      <c r="AN6582" s="23"/>
      <c r="AO6582" s="23"/>
      <c r="AP6582" s="23"/>
      <c r="AQ6582" s="23"/>
      <c r="AR6582" s="23"/>
      <c r="AS6582" s="23"/>
      <c r="AT6582" s="23"/>
      <c r="AU6582" s="23"/>
      <c r="AV6582" s="23"/>
      <c r="AW6582" s="23"/>
      <c r="AX6582" s="23"/>
      <c r="AY6582" s="23"/>
      <c r="AZ6582" s="23"/>
      <c r="BA6582" s="23"/>
      <c r="BB6582" s="23"/>
      <c r="BC6582" s="23"/>
      <c r="BD6582" s="23"/>
      <c r="BE6582" s="23"/>
      <c r="BF6582" s="23"/>
    </row>
    <row r="6583" spans="40:58">
      <c r="AN6583" s="23"/>
      <c r="AO6583" s="23"/>
      <c r="AP6583" s="23"/>
      <c r="AQ6583" s="23"/>
      <c r="AR6583" s="23"/>
      <c r="AS6583" s="23"/>
      <c r="AT6583" s="23"/>
      <c r="AU6583" s="23"/>
      <c r="AV6583" s="23"/>
      <c r="AW6583" s="23"/>
      <c r="AX6583" s="23"/>
      <c r="AY6583" s="23"/>
      <c r="AZ6583" s="23"/>
      <c r="BA6583" s="23"/>
      <c r="BB6583" s="23"/>
      <c r="BC6583" s="23"/>
      <c r="BD6583" s="23"/>
      <c r="BE6583" s="23"/>
      <c r="BF6583" s="23"/>
    </row>
    <row r="6584" spans="40:58">
      <c r="AN6584" s="23"/>
      <c r="AO6584" s="23"/>
      <c r="AP6584" s="23"/>
      <c r="AQ6584" s="23"/>
      <c r="AR6584" s="23"/>
      <c r="AS6584" s="23"/>
      <c r="AT6584" s="23"/>
      <c r="AU6584" s="23"/>
      <c r="AV6584" s="23"/>
      <c r="AW6584" s="23"/>
      <c r="AX6584" s="23"/>
      <c r="AY6584" s="23"/>
      <c r="AZ6584" s="23"/>
      <c r="BA6584" s="23"/>
      <c r="BB6584" s="23"/>
      <c r="BC6584" s="23"/>
      <c r="BD6584" s="23"/>
      <c r="BE6584" s="23"/>
      <c r="BF6584" s="23"/>
    </row>
    <row r="6585" spans="40:58">
      <c r="AN6585" s="23"/>
      <c r="AO6585" s="23"/>
      <c r="AP6585" s="23"/>
      <c r="AQ6585" s="23"/>
      <c r="AR6585" s="23"/>
      <c r="AS6585" s="23"/>
      <c r="AT6585" s="23"/>
      <c r="AU6585" s="23"/>
      <c r="AV6585" s="23"/>
      <c r="AW6585" s="23"/>
      <c r="AX6585" s="23"/>
      <c r="AY6585" s="23"/>
      <c r="AZ6585" s="23"/>
      <c r="BA6585" s="23"/>
      <c r="BB6585" s="23"/>
      <c r="BC6585" s="23"/>
      <c r="BD6585" s="23"/>
      <c r="BE6585" s="23"/>
      <c r="BF6585" s="23"/>
    </row>
    <row r="6586" spans="40:58">
      <c r="AN6586" s="23"/>
      <c r="AO6586" s="23"/>
      <c r="AP6586" s="23"/>
      <c r="AQ6586" s="23"/>
      <c r="AR6586" s="23"/>
      <c r="AS6586" s="23"/>
      <c r="AT6586" s="23"/>
      <c r="AU6586" s="23"/>
      <c r="AV6586" s="23"/>
      <c r="AW6586" s="23"/>
      <c r="AX6586" s="23"/>
      <c r="AY6586" s="23"/>
      <c r="AZ6586" s="23"/>
      <c r="BA6586" s="23"/>
      <c r="BB6586" s="23"/>
      <c r="BC6586" s="23"/>
      <c r="BD6586" s="23"/>
      <c r="BE6586" s="23"/>
      <c r="BF6586" s="23"/>
    </row>
    <row r="6587" spans="40:58">
      <c r="AN6587" s="23"/>
      <c r="AO6587" s="23"/>
      <c r="AP6587" s="23"/>
      <c r="AQ6587" s="23"/>
      <c r="AR6587" s="23"/>
      <c r="AS6587" s="23"/>
      <c r="AT6587" s="23"/>
      <c r="AU6587" s="23"/>
      <c r="AV6587" s="23"/>
      <c r="AW6587" s="23"/>
      <c r="AX6587" s="23"/>
      <c r="AY6587" s="23"/>
      <c r="AZ6587" s="23"/>
      <c r="BA6587" s="23"/>
      <c r="BB6587" s="23"/>
      <c r="BC6587" s="23"/>
      <c r="BD6587" s="23"/>
      <c r="BE6587" s="23"/>
      <c r="BF6587" s="23"/>
    </row>
    <row r="6588" spans="40:58">
      <c r="AN6588" s="23"/>
      <c r="AO6588" s="23"/>
      <c r="AP6588" s="23"/>
      <c r="AQ6588" s="23"/>
      <c r="AR6588" s="23"/>
      <c r="AS6588" s="23"/>
      <c r="AT6588" s="23"/>
      <c r="AU6588" s="23"/>
      <c r="AV6588" s="23"/>
      <c r="AW6588" s="23"/>
      <c r="AX6588" s="23"/>
      <c r="AY6588" s="23"/>
      <c r="AZ6588" s="23"/>
      <c r="BA6588" s="23"/>
      <c r="BB6588" s="23"/>
      <c r="BC6588" s="23"/>
      <c r="BD6588" s="23"/>
      <c r="BE6588" s="23"/>
      <c r="BF6588" s="23"/>
    </row>
    <row r="6589" spans="40:58">
      <c r="AN6589" s="23"/>
      <c r="AO6589" s="23"/>
      <c r="AP6589" s="23"/>
      <c r="AQ6589" s="23"/>
      <c r="AR6589" s="23"/>
      <c r="AS6589" s="23"/>
      <c r="AT6589" s="23"/>
      <c r="AU6589" s="23"/>
      <c r="AV6589" s="23"/>
      <c r="AW6589" s="23"/>
      <c r="AX6589" s="23"/>
      <c r="AY6589" s="23"/>
      <c r="AZ6589" s="23"/>
      <c r="BA6589" s="23"/>
      <c r="BB6589" s="23"/>
      <c r="BC6589" s="23"/>
      <c r="BD6589" s="23"/>
      <c r="BE6589" s="23"/>
      <c r="BF6589" s="23"/>
    </row>
    <row r="6590" spans="40:58">
      <c r="AN6590" s="23"/>
      <c r="AO6590" s="23"/>
      <c r="AP6590" s="23"/>
      <c r="AQ6590" s="23"/>
      <c r="AR6590" s="23"/>
      <c r="AS6590" s="23"/>
      <c r="AT6590" s="23"/>
      <c r="AU6590" s="23"/>
      <c r="AV6590" s="23"/>
      <c r="AW6590" s="23"/>
      <c r="AX6590" s="23"/>
      <c r="AY6590" s="23"/>
      <c r="AZ6590" s="23"/>
      <c r="BA6590" s="23"/>
      <c r="BB6590" s="23"/>
      <c r="BC6590" s="23"/>
      <c r="BD6590" s="23"/>
      <c r="BE6590" s="23"/>
      <c r="BF6590" s="23"/>
    </row>
    <row r="6591" spans="40:58">
      <c r="AN6591" s="23"/>
      <c r="AO6591" s="23"/>
      <c r="AP6591" s="23"/>
      <c r="AQ6591" s="23"/>
      <c r="AR6591" s="23"/>
      <c r="AS6591" s="23"/>
      <c r="AT6591" s="23"/>
      <c r="AU6591" s="23"/>
      <c r="AV6591" s="23"/>
      <c r="AW6591" s="23"/>
      <c r="AX6591" s="23"/>
      <c r="AY6591" s="23"/>
      <c r="AZ6591" s="23"/>
      <c r="BA6591" s="23"/>
      <c r="BB6591" s="23"/>
      <c r="BC6591" s="23"/>
      <c r="BD6591" s="23"/>
      <c r="BE6591" s="23"/>
      <c r="BF6591" s="23"/>
    </row>
    <row r="6592" spans="40:58">
      <c r="AN6592" s="23"/>
      <c r="AO6592" s="23"/>
      <c r="AP6592" s="23"/>
      <c r="AQ6592" s="23"/>
      <c r="AR6592" s="23"/>
      <c r="AS6592" s="23"/>
      <c r="AT6592" s="23"/>
      <c r="AU6592" s="23"/>
      <c r="AV6592" s="23"/>
      <c r="AW6592" s="23"/>
      <c r="AX6592" s="23"/>
      <c r="AY6592" s="23"/>
      <c r="AZ6592" s="23"/>
      <c r="BA6592" s="23"/>
      <c r="BB6592" s="23"/>
      <c r="BC6592" s="23"/>
      <c r="BD6592" s="23"/>
      <c r="BE6592" s="23"/>
      <c r="BF6592" s="23"/>
    </row>
    <row r="6593" spans="40:58">
      <c r="AN6593" s="23"/>
      <c r="AO6593" s="23"/>
      <c r="AP6593" s="23"/>
      <c r="AQ6593" s="23"/>
      <c r="AR6593" s="23"/>
      <c r="AS6593" s="23"/>
      <c r="AT6593" s="23"/>
      <c r="AU6593" s="23"/>
      <c r="AV6593" s="23"/>
      <c r="AW6593" s="23"/>
      <c r="AX6593" s="23"/>
      <c r="AY6593" s="23"/>
      <c r="AZ6593" s="23"/>
      <c r="BA6593" s="23"/>
      <c r="BB6593" s="23"/>
      <c r="BC6593" s="23"/>
      <c r="BD6593" s="23"/>
      <c r="BE6593" s="23"/>
      <c r="BF6593" s="23"/>
    </row>
    <row r="6594" spans="40:58">
      <c r="AN6594" s="23"/>
      <c r="AO6594" s="23"/>
      <c r="AP6594" s="23"/>
      <c r="AQ6594" s="23"/>
      <c r="AR6594" s="23"/>
      <c r="AS6594" s="23"/>
      <c r="AT6594" s="23"/>
      <c r="AU6594" s="23"/>
      <c r="AV6594" s="23"/>
      <c r="AW6594" s="23"/>
      <c r="AX6594" s="23"/>
      <c r="AY6594" s="23"/>
      <c r="AZ6594" s="23"/>
      <c r="BA6594" s="23"/>
      <c r="BB6594" s="23"/>
      <c r="BC6594" s="23"/>
      <c r="BD6594" s="23"/>
      <c r="BE6594" s="23"/>
      <c r="BF6594" s="23"/>
    </row>
    <row r="6595" spans="40:58">
      <c r="AN6595" s="23"/>
      <c r="AO6595" s="23"/>
      <c r="AP6595" s="23"/>
      <c r="AQ6595" s="23"/>
      <c r="AR6595" s="23"/>
      <c r="AS6595" s="23"/>
      <c r="AT6595" s="23"/>
      <c r="AU6595" s="23"/>
      <c r="AV6595" s="23"/>
      <c r="AW6595" s="23"/>
      <c r="AX6595" s="23"/>
      <c r="AY6595" s="23"/>
      <c r="AZ6595" s="23"/>
      <c r="BA6595" s="23"/>
      <c r="BB6595" s="23"/>
      <c r="BC6595" s="23"/>
      <c r="BD6595" s="23"/>
      <c r="BE6595" s="23"/>
      <c r="BF6595" s="23"/>
    </row>
    <row r="6596" spans="40:58">
      <c r="AN6596" s="23"/>
      <c r="AO6596" s="23"/>
      <c r="AP6596" s="23"/>
      <c r="AQ6596" s="23"/>
      <c r="AR6596" s="23"/>
      <c r="AS6596" s="23"/>
      <c r="AT6596" s="23"/>
      <c r="AU6596" s="23"/>
      <c r="AV6596" s="23"/>
      <c r="AW6596" s="23"/>
      <c r="AX6596" s="23"/>
      <c r="AY6596" s="23"/>
      <c r="AZ6596" s="23"/>
      <c r="BA6596" s="23"/>
      <c r="BB6596" s="23"/>
      <c r="BC6596" s="23"/>
      <c r="BD6596" s="23"/>
      <c r="BE6596" s="23"/>
      <c r="BF6596" s="23"/>
    </row>
    <row r="6597" spans="40:58">
      <c r="AN6597" s="23"/>
      <c r="AO6597" s="23"/>
      <c r="AP6597" s="23"/>
      <c r="AQ6597" s="23"/>
      <c r="AR6597" s="23"/>
      <c r="AS6597" s="23"/>
      <c r="AT6597" s="23"/>
      <c r="AU6597" s="23"/>
      <c r="AV6597" s="23"/>
      <c r="AW6597" s="23"/>
      <c r="AX6597" s="23"/>
      <c r="AY6597" s="23"/>
      <c r="AZ6597" s="23"/>
      <c r="BA6597" s="23"/>
      <c r="BB6597" s="23"/>
      <c r="BC6597" s="23"/>
      <c r="BD6597" s="23"/>
      <c r="BE6597" s="23"/>
      <c r="BF6597" s="23"/>
    </row>
    <row r="6598" spans="40:58">
      <c r="AN6598" s="23"/>
      <c r="AO6598" s="23"/>
      <c r="AP6598" s="23"/>
      <c r="AQ6598" s="23"/>
      <c r="AR6598" s="23"/>
      <c r="AS6598" s="23"/>
      <c r="AT6598" s="23"/>
      <c r="AU6598" s="23"/>
      <c r="AV6598" s="23"/>
      <c r="AW6598" s="23"/>
      <c r="AX6598" s="23"/>
      <c r="AY6598" s="23"/>
      <c r="AZ6598" s="23"/>
      <c r="BA6598" s="23"/>
      <c r="BB6598" s="23"/>
      <c r="BC6598" s="23"/>
      <c r="BD6598" s="23"/>
      <c r="BE6598" s="23"/>
      <c r="BF6598" s="23"/>
    </row>
    <row r="6599" spans="40:58">
      <c r="AN6599" s="23"/>
      <c r="AO6599" s="23"/>
      <c r="AP6599" s="23"/>
      <c r="AQ6599" s="23"/>
      <c r="AR6599" s="23"/>
      <c r="AS6599" s="23"/>
      <c r="AT6599" s="23"/>
      <c r="AU6599" s="23"/>
      <c r="AV6599" s="23"/>
      <c r="AW6599" s="23"/>
      <c r="AX6599" s="23"/>
      <c r="AY6599" s="23"/>
      <c r="AZ6599" s="23"/>
      <c r="BA6599" s="23"/>
      <c r="BB6599" s="23"/>
      <c r="BC6599" s="23"/>
      <c r="BD6599" s="23"/>
      <c r="BE6599" s="23"/>
      <c r="BF6599" s="23"/>
    </row>
    <row r="6600" spans="40:58">
      <c r="AN6600" s="23"/>
      <c r="AO6600" s="23"/>
      <c r="AP6600" s="23"/>
      <c r="AQ6600" s="23"/>
      <c r="AR6600" s="23"/>
      <c r="AS6600" s="23"/>
      <c r="AT6600" s="23"/>
      <c r="AU6600" s="23"/>
      <c r="AV6600" s="23"/>
      <c r="AW6600" s="23"/>
      <c r="AX6600" s="23"/>
      <c r="AY6600" s="23"/>
      <c r="AZ6600" s="23"/>
      <c r="BA6600" s="23"/>
      <c r="BB6600" s="23"/>
      <c r="BC6600" s="23"/>
      <c r="BD6600" s="23"/>
      <c r="BE6600" s="23"/>
      <c r="BF6600" s="23"/>
    </row>
    <row r="6601" spans="40:58">
      <c r="AN6601" s="23"/>
      <c r="AO6601" s="23"/>
      <c r="AP6601" s="23"/>
      <c r="AQ6601" s="23"/>
      <c r="AR6601" s="23"/>
      <c r="AS6601" s="23"/>
      <c r="AT6601" s="23"/>
      <c r="AU6601" s="23"/>
      <c r="AV6601" s="23"/>
      <c r="AW6601" s="23"/>
      <c r="AX6601" s="23"/>
      <c r="AY6601" s="23"/>
      <c r="AZ6601" s="23"/>
      <c r="BA6601" s="23"/>
      <c r="BB6601" s="23"/>
      <c r="BC6601" s="23"/>
      <c r="BD6601" s="23"/>
      <c r="BE6601" s="23"/>
      <c r="BF6601" s="23"/>
    </row>
    <row r="6602" spans="40:58">
      <c r="AN6602" s="23"/>
      <c r="AO6602" s="23"/>
      <c r="AP6602" s="23"/>
      <c r="AQ6602" s="23"/>
      <c r="AR6602" s="23"/>
      <c r="AS6602" s="23"/>
      <c r="AT6602" s="23"/>
      <c r="AU6602" s="23"/>
      <c r="AV6602" s="23"/>
      <c r="AW6602" s="23"/>
      <c r="AX6602" s="23"/>
      <c r="AY6602" s="23"/>
      <c r="AZ6602" s="23"/>
      <c r="BA6602" s="23"/>
      <c r="BB6602" s="23"/>
      <c r="BC6602" s="23"/>
      <c r="BD6602" s="23"/>
      <c r="BE6602" s="23"/>
      <c r="BF6602" s="23"/>
    </row>
    <row r="6603" spans="40:58">
      <c r="AN6603" s="23"/>
      <c r="AO6603" s="23"/>
      <c r="AP6603" s="23"/>
      <c r="AQ6603" s="23"/>
      <c r="AR6603" s="23"/>
      <c r="AS6603" s="23"/>
      <c r="AT6603" s="23"/>
      <c r="AU6603" s="23"/>
      <c r="AV6603" s="23"/>
      <c r="AW6603" s="23"/>
      <c r="AX6603" s="23"/>
      <c r="AY6603" s="23"/>
      <c r="AZ6603" s="23"/>
      <c r="BA6603" s="23"/>
      <c r="BB6603" s="23"/>
      <c r="BC6603" s="23"/>
      <c r="BD6603" s="23"/>
      <c r="BE6603" s="23"/>
      <c r="BF6603" s="23"/>
    </row>
    <row r="6604" spans="40:58">
      <c r="AN6604" s="23"/>
      <c r="AO6604" s="23"/>
      <c r="AP6604" s="23"/>
      <c r="AQ6604" s="23"/>
      <c r="AR6604" s="23"/>
      <c r="AS6604" s="23"/>
      <c r="AT6604" s="23"/>
      <c r="AU6604" s="23"/>
      <c r="AV6604" s="23"/>
      <c r="AW6604" s="23"/>
      <c r="AX6604" s="23"/>
      <c r="AY6604" s="23"/>
      <c r="AZ6604" s="23"/>
      <c r="BA6604" s="23"/>
      <c r="BB6604" s="23"/>
      <c r="BC6604" s="23"/>
      <c r="BD6604" s="23"/>
      <c r="BE6604" s="23"/>
      <c r="BF6604" s="23"/>
    </row>
    <row r="6605" spans="40:58">
      <c r="AN6605" s="23"/>
      <c r="AO6605" s="23"/>
      <c r="AP6605" s="23"/>
      <c r="AQ6605" s="23"/>
      <c r="AR6605" s="23"/>
      <c r="AS6605" s="23"/>
      <c r="AT6605" s="23"/>
      <c r="AU6605" s="23"/>
      <c r="AV6605" s="23"/>
      <c r="AW6605" s="23"/>
      <c r="AX6605" s="23"/>
      <c r="AY6605" s="23"/>
      <c r="AZ6605" s="23"/>
      <c r="BA6605" s="23"/>
      <c r="BB6605" s="23"/>
      <c r="BC6605" s="23"/>
      <c r="BD6605" s="23"/>
      <c r="BE6605" s="23"/>
      <c r="BF6605" s="23"/>
    </row>
    <row r="6606" spans="40:58">
      <c r="AN6606" s="23"/>
      <c r="AO6606" s="23"/>
      <c r="AP6606" s="23"/>
      <c r="AQ6606" s="23"/>
      <c r="AR6606" s="23"/>
      <c r="AS6606" s="23"/>
      <c r="AT6606" s="23"/>
      <c r="AU6606" s="23"/>
      <c r="AV6606" s="23"/>
      <c r="AW6606" s="23"/>
      <c r="AX6606" s="23"/>
      <c r="AY6606" s="23"/>
      <c r="AZ6606" s="23"/>
      <c r="BA6606" s="23"/>
      <c r="BB6606" s="23"/>
      <c r="BC6606" s="23"/>
      <c r="BD6606" s="23"/>
      <c r="BE6606" s="23"/>
      <c r="BF6606" s="23"/>
    </row>
    <row r="6607" spans="40:58">
      <c r="AN6607" s="23"/>
      <c r="AO6607" s="23"/>
      <c r="AP6607" s="23"/>
      <c r="AQ6607" s="23"/>
      <c r="AR6607" s="23"/>
      <c r="AS6607" s="23"/>
      <c r="AT6607" s="23"/>
      <c r="AU6607" s="23"/>
      <c r="AV6607" s="23"/>
      <c r="AW6607" s="23"/>
      <c r="AX6607" s="23"/>
      <c r="AY6607" s="23"/>
      <c r="AZ6607" s="23"/>
      <c r="BA6607" s="23"/>
      <c r="BB6607" s="23"/>
      <c r="BC6607" s="23"/>
      <c r="BD6607" s="23"/>
      <c r="BE6607" s="23"/>
      <c r="BF6607" s="23"/>
    </row>
    <row r="6608" spans="40:58">
      <c r="AN6608" s="23"/>
      <c r="AO6608" s="23"/>
      <c r="AP6608" s="23"/>
      <c r="AQ6608" s="23"/>
      <c r="AR6608" s="23"/>
      <c r="AS6608" s="23"/>
      <c r="AT6608" s="23"/>
      <c r="AU6608" s="23"/>
      <c r="AV6608" s="23"/>
      <c r="AW6608" s="23"/>
      <c r="AX6608" s="23"/>
      <c r="AY6608" s="23"/>
      <c r="AZ6608" s="23"/>
      <c r="BA6608" s="23"/>
      <c r="BB6608" s="23"/>
      <c r="BC6608" s="23"/>
      <c r="BD6608" s="23"/>
      <c r="BE6608" s="23"/>
      <c r="BF6608" s="23"/>
    </row>
    <row r="6609" spans="40:58">
      <c r="AN6609" s="23"/>
      <c r="AO6609" s="23"/>
      <c r="AP6609" s="23"/>
      <c r="AQ6609" s="23"/>
      <c r="AR6609" s="23"/>
      <c r="AS6609" s="23"/>
      <c r="AT6609" s="23"/>
      <c r="AU6609" s="23"/>
      <c r="AV6609" s="23"/>
      <c r="AW6609" s="23"/>
      <c r="AX6609" s="23"/>
      <c r="AY6609" s="23"/>
      <c r="AZ6609" s="23"/>
      <c r="BA6609" s="23"/>
      <c r="BB6609" s="23"/>
      <c r="BC6609" s="23"/>
      <c r="BD6609" s="23"/>
      <c r="BE6609" s="23"/>
      <c r="BF6609" s="23"/>
    </row>
    <row r="6610" spans="40:58">
      <c r="AN6610" s="23"/>
      <c r="AO6610" s="23"/>
      <c r="AP6610" s="23"/>
      <c r="AQ6610" s="23"/>
      <c r="AR6610" s="23"/>
      <c r="AS6610" s="23"/>
      <c r="AT6610" s="23"/>
      <c r="AU6610" s="23"/>
      <c r="AV6610" s="23"/>
      <c r="AW6610" s="23"/>
      <c r="AX6610" s="23"/>
      <c r="AY6610" s="23"/>
      <c r="AZ6610" s="23"/>
      <c r="BA6610" s="23"/>
      <c r="BB6610" s="23"/>
      <c r="BC6610" s="23"/>
      <c r="BD6610" s="23"/>
      <c r="BE6610" s="23"/>
      <c r="BF6610" s="23"/>
    </row>
    <row r="6611" spans="40:58">
      <c r="AN6611" s="23"/>
      <c r="AO6611" s="23"/>
      <c r="AP6611" s="23"/>
      <c r="AQ6611" s="23"/>
      <c r="AR6611" s="23"/>
      <c r="AS6611" s="23"/>
      <c r="AT6611" s="23"/>
      <c r="AU6611" s="23"/>
      <c r="AV6611" s="23"/>
      <c r="AW6611" s="23"/>
      <c r="AX6611" s="23"/>
      <c r="AY6611" s="23"/>
      <c r="AZ6611" s="23"/>
      <c r="BA6611" s="23"/>
      <c r="BB6611" s="23"/>
      <c r="BC6611" s="23"/>
      <c r="BD6611" s="23"/>
      <c r="BE6611" s="23"/>
      <c r="BF6611" s="23"/>
    </row>
    <row r="6612" spans="40:58">
      <c r="AN6612" s="23"/>
      <c r="AO6612" s="23"/>
      <c r="AP6612" s="23"/>
      <c r="AQ6612" s="23"/>
      <c r="AR6612" s="23"/>
      <c r="AS6612" s="23"/>
      <c r="AT6612" s="23"/>
      <c r="AU6612" s="23"/>
      <c r="AV6612" s="23"/>
      <c r="AW6612" s="23"/>
      <c r="AX6612" s="23"/>
      <c r="AY6612" s="23"/>
      <c r="AZ6612" s="23"/>
      <c r="BA6612" s="23"/>
      <c r="BB6612" s="23"/>
      <c r="BC6612" s="23"/>
      <c r="BD6612" s="23"/>
      <c r="BE6612" s="23"/>
      <c r="BF6612" s="23"/>
    </row>
    <row r="6613" spans="40:58">
      <c r="AN6613" s="23"/>
      <c r="AO6613" s="23"/>
      <c r="AP6613" s="23"/>
      <c r="AQ6613" s="23"/>
      <c r="AR6613" s="23"/>
      <c r="AS6613" s="23"/>
      <c r="AT6613" s="23"/>
      <c r="AU6613" s="23"/>
      <c r="AV6613" s="23"/>
      <c r="AW6613" s="23"/>
      <c r="AX6613" s="23"/>
      <c r="AY6613" s="23"/>
      <c r="AZ6613" s="23"/>
      <c r="BA6613" s="23"/>
      <c r="BB6613" s="23"/>
      <c r="BC6613" s="23"/>
      <c r="BD6613" s="23"/>
      <c r="BE6613" s="23"/>
      <c r="BF6613" s="23"/>
    </row>
    <row r="6614" spans="40:58">
      <c r="AN6614" s="23"/>
      <c r="AO6614" s="23"/>
      <c r="AP6614" s="23"/>
      <c r="AQ6614" s="23"/>
      <c r="AR6614" s="23"/>
      <c r="AS6614" s="23"/>
      <c r="AT6614" s="23"/>
      <c r="AU6614" s="23"/>
      <c r="AV6614" s="23"/>
      <c r="AW6614" s="23"/>
      <c r="AX6614" s="23"/>
      <c r="AY6614" s="23"/>
      <c r="AZ6614" s="23"/>
      <c r="BA6614" s="23"/>
      <c r="BB6614" s="23"/>
      <c r="BC6614" s="23"/>
      <c r="BD6614" s="23"/>
      <c r="BE6614" s="23"/>
      <c r="BF6614" s="23"/>
    </row>
    <row r="6615" spans="40:58">
      <c r="AN6615" s="23"/>
      <c r="AO6615" s="23"/>
      <c r="AP6615" s="23"/>
      <c r="AQ6615" s="23"/>
      <c r="AR6615" s="23"/>
      <c r="AS6615" s="23"/>
      <c r="AT6615" s="23"/>
      <c r="AU6615" s="23"/>
      <c r="AV6615" s="23"/>
      <c r="AW6615" s="23"/>
      <c r="AX6615" s="23"/>
      <c r="AY6615" s="23"/>
      <c r="AZ6615" s="23"/>
      <c r="BA6615" s="23"/>
      <c r="BB6615" s="23"/>
      <c r="BC6615" s="23"/>
      <c r="BD6615" s="23"/>
      <c r="BE6615" s="23"/>
      <c r="BF6615" s="23"/>
    </row>
    <row r="6616" spans="40:58">
      <c r="AN6616" s="23"/>
      <c r="AO6616" s="23"/>
      <c r="AP6616" s="23"/>
      <c r="AQ6616" s="23"/>
      <c r="AR6616" s="23"/>
      <c r="AS6616" s="23"/>
      <c r="AT6616" s="23"/>
      <c r="AU6616" s="23"/>
      <c r="AV6616" s="23"/>
      <c r="AW6616" s="23"/>
      <c r="AX6616" s="23"/>
      <c r="AY6616" s="23"/>
      <c r="AZ6616" s="23"/>
      <c r="BA6616" s="23"/>
      <c r="BB6616" s="23"/>
      <c r="BC6616" s="23"/>
      <c r="BD6616" s="23"/>
      <c r="BE6616" s="23"/>
      <c r="BF6616" s="23"/>
    </row>
    <row r="6617" spans="40:58">
      <c r="AN6617" s="23"/>
      <c r="AO6617" s="23"/>
      <c r="AP6617" s="23"/>
      <c r="AQ6617" s="23"/>
      <c r="AR6617" s="23"/>
      <c r="AS6617" s="23"/>
      <c r="AT6617" s="23"/>
      <c r="AU6617" s="23"/>
      <c r="AV6617" s="23"/>
      <c r="AW6617" s="23"/>
      <c r="AX6617" s="23"/>
      <c r="AY6617" s="23"/>
      <c r="AZ6617" s="23"/>
      <c r="BA6617" s="23"/>
      <c r="BB6617" s="23"/>
      <c r="BC6617" s="23"/>
      <c r="BD6617" s="23"/>
      <c r="BE6617" s="23"/>
      <c r="BF6617" s="23"/>
    </row>
    <row r="6618" spans="40:58">
      <c r="AN6618" s="23"/>
      <c r="AO6618" s="23"/>
      <c r="AP6618" s="23"/>
      <c r="AQ6618" s="23"/>
      <c r="AR6618" s="23"/>
      <c r="AS6618" s="23"/>
      <c r="AT6618" s="23"/>
      <c r="AU6618" s="23"/>
      <c r="AV6618" s="23"/>
      <c r="AW6618" s="23"/>
      <c r="AX6618" s="23"/>
      <c r="AY6618" s="23"/>
      <c r="AZ6618" s="23"/>
      <c r="BA6618" s="23"/>
      <c r="BB6618" s="23"/>
      <c r="BC6618" s="23"/>
      <c r="BD6618" s="23"/>
      <c r="BE6618" s="23"/>
      <c r="BF6618" s="23"/>
    </row>
    <row r="6619" spans="40:58">
      <c r="AN6619" s="23"/>
      <c r="AO6619" s="23"/>
      <c r="AP6619" s="23"/>
      <c r="AQ6619" s="23"/>
      <c r="AR6619" s="23"/>
      <c r="AS6619" s="23"/>
      <c r="AT6619" s="23"/>
      <c r="AU6619" s="23"/>
      <c r="AV6619" s="23"/>
      <c r="AW6619" s="23"/>
      <c r="AX6619" s="23"/>
      <c r="AY6619" s="23"/>
      <c r="AZ6619" s="23"/>
      <c r="BA6619" s="23"/>
      <c r="BB6619" s="23"/>
      <c r="BC6619" s="23"/>
      <c r="BD6619" s="23"/>
      <c r="BE6619" s="23"/>
      <c r="BF6619" s="23"/>
    </row>
    <row r="6620" spans="40:58">
      <c r="AN6620" s="23"/>
      <c r="AO6620" s="23"/>
      <c r="AP6620" s="23"/>
      <c r="AQ6620" s="23"/>
      <c r="AR6620" s="23"/>
      <c r="AS6620" s="23"/>
      <c r="AT6620" s="23"/>
      <c r="AU6620" s="23"/>
      <c r="AV6620" s="23"/>
      <c r="AW6620" s="23"/>
      <c r="AX6620" s="23"/>
      <c r="AY6620" s="23"/>
      <c r="AZ6620" s="23"/>
      <c r="BA6620" s="23"/>
      <c r="BB6620" s="23"/>
      <c r="BC6620" s="23"/>
      <c r="BD6620" s="23"/>
      <c r="BE6620" s="23"/>
      <c r="BF6620" s="23"/>
    </row>
    <row r="6621" spans="40:58">
      <c r="AN6621" s="23"/>
      <c r="AO6621" s="23"/>
      <c r="AP6621" s="23"/>
      <c r="AQ6621" s="23"/>
      <c r="AR6621" s="23"/>
      <c r="AS6621" s="23"/>
      <c r="AT6621" s="23"/>
      <c r="AU6621" s="23"/>
      <c r="AV6621" s="23"/>
      <c r="AW6621" s="23"/>
      <c r="AX6621" s="23"/>
      <c r="AY6621" s="23"/>
      <c r="AZ6621" s="23"/>
      <c r="BA6621" s="23"/>
      <c r="BB6621" s="23"/>
      <c r="BC6621" s="23"/>
      <c r="BD6621" s="23"/>
      <c r="BE6621" s="23"/>
      <c r="BF6621" s="23"/>
    </row>
    <row r="6622" spans="40:58">
      <c r="AN6622" s="23"/>
      <c r="AO6622" s="23"/>
      <c r="AP6622" s="23"/>
      <c r="AQ6622" s="23"/>
      <c r="AR6622" s="23"/>
      <c r="AS6622" s="23"/>
      <c r="AT6622" s="23"/>
      <c r="AU6622" s="23"/>
      <c r="AV6622" s="23"/>
      <c r="AW6622" s="23"/>
      <c r="AX6622" s="23"/>
      <c r="AY6622" s="23"/>
      <c r="AZ6622" s="23"/>
      <c r="BA6622" s="23"/>
      <c r="BB6622" s="23"/>
      <c r="BC6622" s="23"/>
      <c r="BD6622" s="23"/>
      <c r="BE6622" s="23"/>
      <c r="BF6622" s="23"/>
    </row>
    <row r="6623" spans="40:58">
      <c r="AN6623" s="23"/>
      <c r="AO6623" s="23"/>
      <c r="AP6623" s="23"/>
      <c r="AQ6623" s="23"/>
      <c r="AR6623" s="23"/>
      <c r="AS6623" s="23"/>
      <c r="AT6623" s="23"/>
      <c r="AU6623" s="23"/>
      <c r="AV6623" s="23"/>
      <c r="AW6623" s="23"/>
      <c r="AX6623" s="23"/>
      <c r="AY6623" s="23"/>
      <c r="AZ6623" s="23"/>
      <c r="BA6623" s="23"/>
      <c r="BB6623" s="23"/>
      <c r="BC6623" s="23"/>
      <c r="BD6623" s="23"/>
      <c r="BE6623" s="23"/>
      <c r="BF6623" s="23"/>
    </row>
    <row r="6624" spans="40:58">
      <c r="AN6624" s="23"/>
      <c r="AO6624" s="23"/>
      <c r="AP6624" s="23"/>
      <c r="AQ6624" s="23"/>
      <c r="AR6624" s="23"/>
      <c r="AS6624" s="23"/>
      <c r="AT6624" s="23"/>
      <c r="AU6624" s="23"/>
      <c r="AV6624" s="23"/>
      <c r="AW6624" s="23"/>
      <c r="AX6624" s="23"/>
      <c r="AY6624" s="23"/>
      <c r="AZ6624" s="23"/>
      <c r="BA6624" s="23"/>
      <c r="BB6624" s="23"/>
      <c r="BC6624" s="23"/>
      <c r="BD6624" s="23"/>
      <c r="BE6624" s="23"/>
      <c r="BF6624" s="23"/>
    </row>
    <row r="6625" spans="40:58">
      <c r="AN6625" s="23"/>
      <c r="AO6625" s="23"/>
      <c r="AP6625" s="23"/>
      <c r="AQ6625" s="23"/>
      <c r="AR6625" s="23"/>
      <c r="AS6625" s="23"/>
      <c r="AT6625" s="23"/>
      <c r="AU6625" s="23"/>
      <c r="AV6625" s="23"/>
      <c r="AW6625" s="23"/>
      <c r="AX6625" s="23"/>
      <c r="AY6625" s="23"/>
      <c r="AZ6625" s="23"/>
      <c r="BA6625" s="23"/>
      <c r="BB6625" s="23"/>
      <c r="BC6625" s="23"/>
      <c r="BD6625" s="23"/>
      <c r="BE6625" s="23"/>
      <c r="BF6625" s="23"/>
    </row>
    <row r="6626" spans="40:58">
      <c r="AN6626" s="23"/>
      <c r="AO6626" s="23"/>
      <c r="AP6626" s="23"/>
      <c r="AQ6626" s="23"/>
      <c r="AR6626" s="23"/>
      <c r="AS6626" s="23"/>
      <c r="AT6626" s="23"/>
      <c r="AU6626" s="23"/>
      <c r="AV6626" s="23"/>
      <c r="AW6626" s="23"/>
      <c r="AX6626" s="23"/>
      <c r="AY6626" s="23"/>
      <c r="AZ6626" s="23"/>
      <c r="BA6626" s="23"/>
      <c r="BB6626" s="23"/>
      <c r="BC6626" s="23"/>
      <c r="BD6626" s="23"/>
      <c r="BE6626" s="23"/>
      <c r="BF6626" s="23"/>
    </row>
    <row r="6627" spans="40:58">
      <c r="AN6627" s="23"/>
      <c r="AO6627" s="23"/>
      <c r="AP6627" s="23"/>
      <c r="AQ6627" s="23"/>
      <c r="AR6627" s="23"/>
      <c r="AS6627" s="23"/>
      <c r="AT6627" s="23"/>
      <c r="AU6627" s="23"/>
      <c r="AV6627" s="23"/>
      <c r="AW6627" s="23"/>
      <c r="AX6627" s="23"/>
      <c r="AY6627" s="23"/>
      <c r="AZ6627" s="23"/>
      <c r="BA6627" s="23"/>
      <c r="BB6627" s="23"/>
      <c r="BC6627" s="23"/>
      <c r="BD6627" s="23"/>
      <c r="BE6627" s="23"/>
      <c r="BF6627" s="23"/>
    </row>
    <row r="6628" spans="40:58">
      <c r="AN6628" s="23"/>
      <c r="AO6628" s="23"/>
      <c r="AP6628" s="23"/>
      <c r="AQ6628" s="23"/>
      <c r="AR6628" s="23"/>
      <c r="AS6628" s="23"/>
      <c r="AT6628" s="23"/>
      <c r="AU6628" s="23"/>
      <c r="AV6628" s="23"/>
      <c r="AW6628" s="23"/>
      <c r="AX6628" s="23"/>
      <c r="AY6628" s="23"/>
      <c r="AZ6628" s="23"/>
      <c r="BA6628" s="23"/>
      <c r="BB6628" s="23"/>
      <c r="BC6628" s="23"/>
      <c r="BD6628" s="23"/>
      <c r="BE6628" s="23"/>
      <c r="BF6628" s="23"/>
    </row>
    <row r="6629" spans="40:58">
      <c r="AN6629" s="23"/>
      <c r="AO6629" s="23"/>
      <c r="AP6629" s="23"/>
      <c r="AQ6629" s="23"/>
      <c r="AR6629" s="23"/>
      <c r="AS6629" s="23"/>
      <c r="AT6629" s="23"/>
      <c r="AU6629" s="23"/>
      <c r="AV6629" s="23"/>
      <c r="AW6629" s="23"/>
      <c r="AX6629" s="23"/>
      <c r="AY6629" s="23"/>
      <c r="AZ6629" s="23"/>
      <c r="BA6629" s="23"/>
      <c r="BB6629" s="23"/>
      <c r="BC6629" s="23"/>
      <c r="BD6629" s="23"/>
      <c r="BE6629" s="23"/>
      <c r="BF6629" s="23"/>
    </row>
    <row r="6630" spans="40:58">
      <c r="AN6630" s="23"/>
      <c r="AO6630" s="23"/>
      <c r="AP6630" s="23"/>
      <c r="AQ6630" s="23"/>
      <c r="AR6630" s="23"/>
      <c r="AS6630" s="23"/>
      <c r="AT6630" s="23"/>
      <c r="AU6630" s="23"/>
      <c r="AV6630" s="23"/>
      <c r="AW6630" s="23"/>
      <c r="AX6630" s="23"/>
      <c r="AY6630" s="23"/>
      <c r="AZ6630" s="23"/>
      <c r="BA6630" s="23"/>
      <c r="BB6630" s="23"/>
      <c r="BC6630" s="23"/>
      <c r="BD6630" s="23"/>
      <c r="BE6630" s="23"/>
      <c r="BF6630" s="23"/>
    </row>
    <row r="6631" spans="40:58">
      <c r="AN6631" s="23"/>
      <c r="AO6631" s="23"/>
      <c r="AP6631" s="23"/>
      <c r="AQ6631" s="23"/>
      <c r="AR6631" s="23"/>
      <c r="AS6631" s="23"/>
      <c r="AT6631" s="23"/>
      <c r="AU6631" s="23"/>
      <c r="AV6631" s="23"/>
      <c r="AW6631" s="23"/>
      <c r="AX6631" s="23"/>
      <c r="AY6631" s="23"/>
      <c r="AZ6631" s="23"/>
      <c r="BA6631" s="23"/>
      <c r="BB6631" s="23"/>
      <c r="BC6631" s="23"/>
      <c r="BD6631" s="23"/>
      <c r="BE6631" s="23"/>
      <c r="BF6631" s="23"/>
    </row>
    <row r="6632" spans="40:58">
      <c r="AN6632" s="23"/>
      <c r="AO6632" s="23"/>
      <c r="AP6632" s="23"/>
      <c r="AQ6632" s="23"/>
      <c r="AR6632" s="23"/>
      <c r="AS6632" s="23"/>
      <c r="AT6632" s="23"/>
      <c r="AU6632" s="23"/>
      <c r="AV6632" s="23"/>
      <c r="AW6632" s="23"/>
      <c r="AX6632" s="23"/>
      <c r="AY6632" s="23"/>
      <c r="AZ6632" s="23"/>
      <c r="BA6632" s="23"/>
      <c r="BB6632" s="23"/>
      <c r="BC6632" s="23"/>
      <c r="BD6632" s="23"/>
      <c r="BE6632" s="23"/>
      <c r="BF6632" s="23"/>
    </row>
    <row r="6633" spans="40:58">
      <c r="AN6633" s="23"/>
      <c r="AO6633" s="23"/>
      <c r="AP6633" s="23"/>
      <c r="AQ6633" s="23"/>
      <c r="AR6633" s="23"/>
      <c r="AS6633" s="23"/>
      <c r="AT6633" s="23"/>
      <c r="AU6633" s="23"/>
      <c r="AV6633" s="23"/>
      <c r="AW6633" s="23"/>
      <c r="AX6633" s="23"/>
      <c r="AY6633" s="23"/>
      <c r="AZ6633" s="23"/>
      <c r="BA6633" s="23"/>
      <c r="BB6633" s="23"/>
      <c r="BC6633" s="23"/>
      <c r="BD6633" s="23"/>
      <c r="BE6633" s="23"/>
      <c r="BF6633" s="23"/>
    </row>
    <row r="6634" spans="40:58">
      <c r="AN6634" s="23"/>
      <c r="AO6634" s="23"/>
      <c r="AP6634" s="23"/>
      <c r="AQ6634" s="23"/>
      <c r="AR6634" s="23"/>
      <c r="AS6634" s="23"/>
      <c r="AT6634" s="23"/>
      <c r="AU6634" s="23"/>
      <c r="AV6634" s="23"/>
      <c r="AW6634" s="23"/>
      <c r="AX6634" s="23"/>
      <c r="AY6634" s="23"/>
      <c r="AZ6634" s="23"/>
      <c r="BA6634" s="23"/>
      <c r="BB6634" s="23"/>
      <c r="BC6634" s="23"/>
      <c r="BD6634" s="23"/>
      <c r="BE6634" s="23"/>
      <c r="BF6634" s="23"/>
    </row>
    <row r="6635" spans="40:58">
      <c r="AN6635" s="23"/>
      <c r="AO6635" s="23"/>
      <c r="AP6635" s="23"/>
      <c r="AQ6635" s="23"/>
      <c r="AR6635" s="23"/>
      <c r="AS6635" s="23"/>
      <c r="AT6635" s="23"/>
      <c r="AU6635" s="23"/>
      <c r="AV6635" s="23"/>
      <c r="AW6635" s="23"/>
      <c r="AX6635" s="23"/>
      <c r="AY6635" s="23"/>
      <c r="AZ6635" s="23"/>
      <c r="BA6635" s="23"/>
      <c r="BB6635" s="23"/>
      <c r="BC6635" s="23"/>
      <c r="BD6635" s="23"/>
      <c r="BE6635" s="23"/>
      <c r="BF6635" s="23"/>
    </row>
    <row r="6636" spans="40:58">
      <c r="AN6636" s="23"/>
      <c r="AO6636" s="23"/>
      <c r="AP6636" s="23"/>
      <c r="AQ6636" s="23"/>
      <c r="AR6636" s="23"/>
      <c r="AS6636" s="23"/>
      <c r="AT6636" s="23"/>
      <c r="AU6636" s="23"/>
      <c r="AV6636" s="23"/>
      <c r="AW6636" s="23"/>
      <c r="AX6636" s="23"/>
      <c r="AY6636" s="23"/>
      <c r="AZ6636" s="23"/>
      <c r="BA6636" s="23"/>
      <c r="BB6636" s="23"/>
      <c r="BC6636" s="23"/>
      <c r="BD6636" s="23"/>
      <c r="BE6636" s="23"/>
      <c r="BF6636" s="23"/>
    </row>
    <row r="6637" spans="40:58">
      <c r="AN6637" s="23"/>
      <c r="AO6637" s="23"/>
      <c r="AP6637" s="23"/>
      <c r="AQ6637" s="23"/>
      <c r="AR6637" s="23"/>
      <c r="AS6637" s="23"/>
      <c r="AT6637" s="23"/>
      <c r="AU6637" s="23"/>
      <c r="AV6637" s="23"/>
      <c r="AW6637" s="23"/>
      <c r="AX6637" s="23"/>
      <c r="AY6637" s="23"/>
      <c r="AZ6637" s="23"/>
      <c r="BA6637" s="23"/>
      <c r="BB6637" s="23"/>
      <c r="BC6637" s="23"/>
      <c r="BD6637" s="23"/>
      <c r="BE6637" s="23"/>
      <c r="BF6637" s="23"/>
    </row>
    <row r="6638" spans="40:58">
      <c r="AN6638" s="23"/>
      <c r="AO6638" s="23"/>
      <c r="AP6638" s="23"/>
      <c r="AQ6638" s="23"/>
      <c r="AR6638" s="23"/>
      <c r="AS6638" s="23"/>
      <c r="AT6638" s="23"/>
      <c r="AU6638" s="23"/>
      <c r="AV6638" s="23"/>
      <c r="AW6638" s="23"/>
      <c r="AX6638" s="23"/>
      <c r="AY6638" s="23"/>
      <c r="AZ6638" s="23"/>
      <c r="BA6638" s="23"/>
      <c r="BB6638" s="23"/>
      <c r="BC6638" s="23"/>
      <c r="BD6638" s="23"/>
      <c r="BE6638" s="23"/>
      <c r="BF6638" s="23"/>
    </row>
    <row r="6639" spans="40:58">
      <c r="AN6639" s="23"/>
      <c r="AO6639" s="23"/>
      <c r="AP6639" s="23"/>
      <c r="AQ6639" s="23"/>
      <c r="AR6639" s="23"/>
      <c r="AS6639" s="23"/>
      <c r="AT6639" s="23"/>
      <c r="AU6639" s="23"/>
      <c r="AV6639" s="23"/>
      <c r="AW6639" s="23"/>
      <c r="AX6639" s="23"/>
      <c r="AY6639" s="23"/>
      <c r="AZ6639" s="23"/>
      <c r="BA6639" s="23"/>
      <c r="BB6639" s="23"/>
      <c r="BC6639" s="23"/>
      <c r="BD6639" s="23"/>
      <c r="BE6639" s="23"/>
      <c r="BF6639" s="23"/>
    </row>
    <row r="6640" spans="40:58">
      <c r="AN6640" s="23"/>
      <c r="AO6640" s="23"/>
      <c r="AP6640" s="23"/>
      <c r="AQ6640" s="23"/>
      <c r="AR6640" s="23"/>
      <c r="AS6640" s="23"/>
      <c r="AT6640" s="23"/>
      <c r="AU6640" s="23"/>
      <c r="AV6640" s="23"/>
      <c r="AW6640" s="23"/>
      <c r="AX6640" s="23"/>
      <c r="AY6640" s="23"/>
      <c r="AZ6640" s="23"/>
      <c r="BA6640" s="23"/>
      <c r="BB6640" s="23"/>
      <c r="BC6640" s="23"/>
      <c r="BD6640" s="23"/>
      <c r="BE6640" s="23"/>
      <c r="BF6640" s="23"/>
    </row>
    <row r="6641" spans="40:58">
      <c r="AN6641" s="23"/>
      <c r="AO6641" s="23"/>
      <c r="AP6641" s="23"/>
      <c r="AQ6641" s="23"/>
      <c r="AR6641" s="23"/>
      <c r="AS6641" s="23"/>
      <c r="AT6641" s="23"/>
      <c r="AU6641" s="23"/>
      <c r="AV6641" s="23"/>
      <c r="AW6641" s="23"/>
      <c r="AX6641" s="23"/>
      <c r="AY6641" s="23"/>
      <c r="AZ6641" s="23"/>
      <c r="BA6641" s="23"/>
      <c r="BB6641" s="23"/>
      <c r="BC6641" s="23"/>
      <c r="BD6641" s="23"/>
      <c r="BE6641" s="23"/>
      <c r="BF6641" s="23"/>
    </row>
    <row r="6642" spans="40:58">
      <c r="AN6642" s="23"/>
      <c r="AO6642" s="23"/>
      <c r="AP6642" s="23"/>
      <c r="AQ6642" s="23"/>
      <c r="AR6642" s="23"/>
      <c r="AS6642" s="23"/>
      <c r="AT6642" s="23"/>
      <c r="AU6642" s="23"/>
      <c r="AV6642" s="23"/>
      <c r="AW6642" s="23"/>
      <c r="AX6642" s="23"/>
      <c r="AY6642" s="23"/>
      <c r="AZ6642" s="23"/>
      <c r="BA6642" s="23"/>
      <c r="BB6642" s="23"/>
      <c r="BC6642" s="23"/>
      <c r="BD6642" s="23"/>
      <c r="BE6642" s="23"/>
      <c r="BF6642" s="23"/>
    </row>
    <row r="6643" spans="40:58">
      <c r="AN6643" s="23"/>
      <c r="AO6643" s="23"/>
      <c r="AP6643" s="23"/>
      <c r="AQ6643" s="23"/>
      <c r="AR6643" s="23"/>
      <c r="AS6643" s="23"/>
      <c r="AT6643" s="23"/>
      <c r="AU6643" s="23"/>
      <c r="AV6643" s="23"/>
      <c r="AW6643" s="23"/>
      <c r="AX6643" s="23"/>
      <c r="AY6643" s="23"/>
      <c r="AZ6643" s="23"/>
      <c r="BA6643" s="23"/>
      <c r="BB6643" s="23"/>
      <c r="BC6643" s="23"/>
      <c r="BD6643" s="23"/>
      <c r="BE6643" s="23"/>
      <c r="BF6643" s="23"/>
    </row>
    <row r="6644" spans="40:58">
      <c r="AN6644" s="23"/>
      <c r="AO6644" s="23"/>
      <c r="AP6644" s="23"/>
      <c r="AQ6644" s="23"/>
      <c r="AR6644" s="23"/>
      <c r="AS6644" s="23"/>
      <c r="AT6644" s="23"/>
      <c r="AU6644" s="23"/>
      <c r="AV6644" s="23"/>
      <c r="AW6644" s="23"/>
      <c r="AX6644" s="23"/>
      <c r="AY6644" s="23"/>
      <c r="AZ6644" s="23"/>
      <c r="BA6644" s="23"/>
      <c r="BB6644" s="23"/>
      <c r="BC6644" s="23"/>
      <c r="BD6644" s="23"/>
      <c r="BE6644" s="23"/>
      <c r="BF6644" s="23"/>
    </row>
    <row r="6645" spans="40:58">
      <c r="AN6645" s="23"/>
      <c r="AO6645" s="23"/>
      <c r="AP6645" s="23"/>
      <c r="AQ6645" s="23"/>
      <c r="AR6645" s="23"/>
      <c r="AS6645" s="23"/>
      <c r="AT6645" s="23"/>
      <c r="AU6645" s="23"/>
      <c r="AV6645" s="23"/>
      <c r="AW6645" s="23"/>
      <c r="AX6645" s="23"/>
      <c r="AY6645" s="23"/>
      <c r="AZ6645" s="23"/>
      <c r="BA6645" s="23"/>
      <c r="BB6645" s="23"/>
      <c r="BC6645" s="23"/>
      <c r="BD6645" s="23"/>
      <c r="BE6645" s="23"/>
      <c r="BF6645" s="23"/>
    </row>
    <row r="6646" spans="40:58">
      <c r="AN6646" s="23"/>
      <c r="AO6646" s="23"/>
      <c r="AP6646" s="23"/>
      <c r="AQ6646" s="23"/>
      <c r="AR6646" s="23"/>
      <c r="AS6646" s="23"/>
      <c r="AT6646" s="23"/>
      <c r="AU6646" s="23"/>
      <c r="AV6646" s="23"/>
      <c r="AW6646" s="23"/>
      <c r="AX6646" s="23"/>
      <c r="AY6646" s="23"/>
      <c r="AZ6646" s="23"/>
      <c r="BA6646" s="23"/>
      <c r="BB6646" s="23"/>
      <c r="BC6646" s="23"/>
      <c r="BD6646" s="23"/>
      <c r="BE6646" s="23"/>
      <c r="BF6646" s="23"/>
    </row>
    <row r="6647" spans="40:58">
      <c r="AN6647" s="23"/>
      <c r="AO6647" s="23"/>
      <c r="AP6647" s="23"/>
      <c r="AQ6647" s="23"/>
      <c r="AR6647" s="23"/>
      <c r="AS6647" s="23"/>
      <c r="AT6647" s="23"/>
      <c r="AU6647" s="23"/>
      <c r="AV6647" s="23"/>
      <c r="AW6647" s="23"/>
      <c r="AX6647" s="23"/>
      <c r="AY6647" s="23"/>
      <c r="AZ6647" s="23"/>
      <c r="BA6647" s="23"/>
      <c r="BB6647" s="23"/>
      <c r="BC6647" s="23"/>
      <c r="BD6647" s="23"/>
      <c r="BE6647" s="23"/>
      <c r="BF6647" s="23"/>
    </row>
    <row r="6648" spans="40:58">
      <c r="AN6648" s="23"/>
      <c r="AO6648" s="23"/>
      <c r="AP6648" s="23"/>
      <c r="AQ6648" s="23"/>
      <c r="AR6648" s="23"/>
      <c r="AS6648" s="23"/>
      <c r="AT6648" s="23"/>
      <c r="AU6648" s="23"/>
      <c r="AV6648" s="23"/>
      <c r="AW6648" s="23"/>
      <c r="AX6648" s="23"/>
      <c r="AY6648" s="23"/>
      <c r="AZ6648" s="23"/>
      <c r="BA6648" s="23"/>
      <c r="BB6648" s="23"/>
      <c r="BC6648" s="23"/>
      <c r="BD6648" s="23"/>
      <c r="BE6648" s="23"/>
      <c r="BF6648" s="23"/>
    </row>
    <row r="6649" spans="40:58">
      <c r="AN6649" s="23"/>
      <c r="AO6649" s="23"/>
      <c r="AP6649" s="23"/>
      <c r="AQ6649" s="23"/>
      <c r="AR6649" s="23"/>
      <c r="AS6649" s="23"/>
      <c r="AT6649" s="23"/>
      <c r="AU6649" s="23"/>
      <c r="AV6649" s="23"/>
      <c r="AW6649" s="23"/>
      <c r="AX6649" s="23"/>
      <c r="AY6649" s="23"/>
      <c r="AZ6649" s="23"/>
      <c r="BA6649" s="23"/>
      <c r="BB6649" s="23"/>
      <c r="BC6649" s="23"/>
      <c r="BD6649" s="23"/>
      <c r="BE6649" s="23"/>
      <c r="BF6649" s="23"/>
    </row>
    <row r="6650" spans="40:58">
      <c r="AN6650" s="23"/>
      <c r="AO6650" s="23"/>
      <c r="AP6650" s="23"/>
      <c r="AQ6650" s="23"/>
      <c r="AR6650" s="23"/>
      <c r="AS6650" s="23"/>
      <c r="AT6650" s="23"/>
      <c r="AU6650" s="23"/>
      <c r="AV6650" s="23"/>
      <c r="AW6650" s="23"/>
      <c r="AX6650" s="23"/>
      <c r="AY6650" s="23"/>
      <c r="AZ6650" s="23"/>
      <c r="BA6650" s="23"/>
      <c r="BB6650" s="23"/>
      <c r="BC6650" s="23"/>
      <c r="BD6650" s="23"/>
      <c r="BE6650" s="23"/>
      <c r="BF6650" s="23"/>
    </row>
    <row r="6651" spans="40:58">
      <c r="AN6651" s="23"/>
      <c r="AO6651" s="23"/>
      <c r="AP6651" s="23"/>
      <c r="AQ6651" s="23"/>
      <c r="AR6651" s="23"/>
      <c r="AS6651" s="23"/>
      <c r="AT6651" s="23"/>
      <c r="AU6651" s="23"/>
      <c r="AV6651" s="23"/>
      <c r="AW6651" s="23"/>
      <c r="AX6651" s="23"/>
      <c r="AY6651" s="23"/>
      <c r="AZ6651" s="23"/>
      <c r="BA6651" s="23"/>
      <c r="BB6651" s="23"/>
      <c r="BC6651" s="23"/>
      <c r="BD6651" s="23"/>
      <c r="BE6651" s="23"/>
      <c r="BF6651" s="23"/>
    </row>
    <row r="6652" spans="40:58">
      <c r="AN6652" s="23"/>
      <c r="AO6652" s="23"/>
      <c r="AP6652" s="23"/>
      <c r="AQ6652" s="23"/>
      <c r="AR6652" s="23"/>
      <c r="AS6652" s="23"/>
      <c r="AT6652" s="23"/>
      <c r="AU6652" s="23"/>
      <c r="AV6652" s="23"/>
      <c r="AW6652" s="23"/>
      <c r="AX6652" s="23"/>
      <c r="AY6652" s="23"/>
      <c r="AZ6652" s="23"/>
      <c r="BA6652" s="23"/>
      <c r="BB6652" s="23"/>
      <c r="BC6652" s="23"/>
      <c r="BD6652" s="23"/>
      <c r="BE6652" s="23"/>
      <c r="BF6652" s="23"/>
    </row>
    <row r="6653" spans="40:58">
      <c r="AN6653" s="23"/>
      <c r="AO6653" s="23"/>
      <c r="AP6653" s="23"/>
      <c r="AQ6653" s="23"/>
      <c r="AR6653" s="23"/>
      <c r="AS6653" s="23"/>
      <c r="AT6653" s="23"/>
      <c r="AU6653" s="23"/>
      <c r="AV6653" s="23"/>
      <c r="AW6653" s="23"/>
      <c r="AX6653" s="23"/>
      <c r="AY6653" s="23"/>
      <c r="AZ6653" s="23"/>
      <c r="BA6653" s="23"/>
      <c r="BB6653" s="23"/>
      <c r="BC6653" s="23"/>
      <c r="BD6653" s="23"/>
      <c r="BE6653" s="23"/>
      <c r="BF6653" s="23"/>
    </row>
    <row r="6654" spans="40:58">
      <c r="AN6654" s="23"/>
      <c r="AO6654" s="23"/>
      <c r="AP6654" s="23"/>
      <c r="AQ6654" s="23"/>
      <c r="AR6654" s="23"/>
      <c r="AS6654" s="23"/>
      <c r="AT6654" s="23"/>
      <c r="AU6654" s="23"/>
      <c r="AV6654" s="23"/>
      <c r="AW6654" s="23"/>
      <c r="AX6654" s="23"/>
      <c r="AY6654" s="23"/>
      <c r="AZ6654" s="23"/>
      <c r="BA6654" s="23"/>
      <c r="BB6654" s="23"/>
      <c r="BC6654" s="23"/>
      <c r="BD6654" s="23"/>
      <c r="BE6654" s="23"/>
      <c r="BF6654" s="23"/>
    </row>
    <row r="6655" spans="40:58">
      <c r="AN6655" s="23"/>
      <c r="AO6655" s="23"/>
      <c r="AP6655" s="23"/>
      <c r="AQ6655" s="23"/>
      <c r="AR6655" s="23"/>
      <c r="AS6655" s="23"/>
      <c r="AT6655" s="23"/>
      <c r="AU6655" s="23"/>
      <c r="AV6655" s="23"/>
      <c r="AW6655" s="23"/>
      <c r="AX6655" s="23"/>
      <c r="AY6655" s="23"/>
      <c r="AZ6655" s="23"/>
      <c r="BA6655" s="23"/>
      <c r="BB6655" s="23"/>
      <c r="BC6655" s="23"/>
      <c r="BD6655" s="23"/>
      <c r="BE6655" s="23"/>
      <c r="BF6655" s="23"/>
    </row>
    <row r="6656" spans="40:58">
      <c r="AN6656" s="23"/>
      <c r="AO6656" s="23"/>
      <c r="AP6656" s="23"/>
      <c r="AQ6656" s="23"/>
      <c r="AR6656" s="23"/>
      <c r="AS6656" s="23"/>
      <c r="AT6656" s="23"/>
      <c r="AU6656" s="23"/>
      <c r="AV6656" s="23"/>
      <c r="AW6656" s="23"/>
      <c r="AX6656" s="23"/>
      <c r="AY6656" s="23"/>
      <c r="AZ6656" s="23"/>
      <c r="BA6656" s="23"/>
      <c r="BB6656" s="23"/>
      <c r="BC6656" s="23"/>
      <c r="BD6656" s="23"/>
      <c r="BE6656" s="23"/>
      <c r="BF6656" s="23"/>
    </row>
    <row r="6657" spans="40:58">
      <c r="AN6657" s="23"/>
      <c r="AO6657" s="23"/>
      <c r="AP6657" s="23"/>
      <c r="AQ6657" s="23"/>
      <c r="AR6657" s="23"/>
      <c r="AS6657" s="23"/>
      <c r="AT6657" s="23"/>
      <c r="AU6657" s="23"/>
      <c r="AV6657" s="23"/>
      <c r="AW6657" s="23"/>
      <c r="AX6657" s="23"/>
      <c r="AY6657" s="23"/>
      <c r="AZ6657" s="23"/>
      <c r="BA6657" s="23"/>
      <c r="BB6657" s="23"/>
      <c r="BC6657" s="23"/>
      <c r="BD6657" s="23"/>
      <c r="BE6657" s="23"/>
      <c r="BF6657" s="23"/>
    </row>
    <row r="6658" spans="40:58">
      <c r="AN6658" s="23"/>
      <c r="AO6658" s="23"/>
      <c r="AP6658" s="23"/>
      <c r="AQ6658" s="23"/>
      <c r="AR6658" s="23"/>
      <c r="AS6658" s="23"/>
      <c r="AT6658" s="23"/>
      <c r="AU6658" s="23"/>
      <c r="AV6658" s="23"/>
      <c r="AW6658" s="23"/>
      <c r="AX6658" s="23"/>
      <c r="AY6658" s="23"/>
      <c r="AZ6658" s="23"/>
      <c r="BA6658" s="23"/>
      <c r="BB6658" s="23"/>
      <c r="BC6658" s="23"/>
      <c r="BD6658" s="23"/>
      <c r="BE6658" s="23"/>
      <c r="BF6658" s="23"/>
    </row>
    <row r="6659" spans="40:58">
      <c r="AN6659" s="23"/>
      <c r="AO6659" s="23"/>
      <c r="AP6659" s="23"/>
      <c r="AQ6659" s="23"/>
      <c r="AR6659" s="23"/>
      <c r="AS6659" s="23"/>
      <c r="AT6659" s="23"/>
      <c r="AU6659" s="23"/>
      <c r="AV6659" s="23"/>
      <c r="AW6659" s="23"/>
      <c r="AX6659" s="23"/>
      <c r="AY6659" s="23"/>
      <c r="AZ6659" s="23"/>
      <c r="BA6659" s="23"/>
      <c r="BB6659" s="23"/>
      <c r="BC6659" s="23"/>
      <c r="BD6659" s="23"/>
      <c r="BE6659" s="23"/>
      <c r="BF6659" s="23"/>
    </row>
    <row r="6660" spans="40:58">
      <c r="AN6660" s="23"/>
      <c r="AO6660" s="23"/>
      <c r="AP6660" s="23"/>
      <c r="AQ6660" s="23"/>
      <c r="AR6660" s="23"/>
      <c r="AS6660" s="23"/>
      <c r="AT6660" s="23"/>
      <c r="AU6660" s="23"/>
      <c r="AV6660" s="23"/>
      <c r="AW6660" s="23"/>
      <c r="AX6660" s="23"/>
      <c r="AY6660" s="23"/>
      <c r="AZ6660" s="23"/>
      <c r="BA6660" s="23"/>
      <c r="BB6660" s="23"/>
      <c r="BC6660" s="23"/>
      <c r="BD6660" s="23"/>
      <c r="BE6660" s="23"/>
      <c r="BF6660" s="23"/>
    </row>
    <row r="6661" spans="40:58">
      <c r="AN6661" s="23"/>
      <c r="AO6661" s="23"/>
      <c r="AP6661" s="23"/>
      <c r="AQ6661" s="23"/>
      <c r="AR6661" s="23"/>
      <c r="AS6661" s="23"/>
      <c r="AT6661" s="23"/>
      <c r="AU6661" s="23"/>
      <c r="AV6661" s="23"/>
      <c r="AW6661" s="23"/>
      <c r="AX6661" s="23"/>
      <c r="AY6661" s="23"/>
      <c r="AZ6661" s="23"/>
      <c r="BA6661" s="23"/>
      <c r="BB6661" s="23"/>
      <c r="BC6661" s="23"/>
      <c r="BD6661" s="23"/>
      <c r="BE6661" s="23"/>
      <c r="BF6661" s="23"/>
    </row>
    <row r="6662" spans="40:58">
      <c r="AN6662" s="23"/>
      <c r="AO6662" s="23"/>
      <c r="AP6662" s="23"/>
      <c r="AQ6662" s="23"/>
      <c r="AR6662" s="23"/>
      <c r="AS6662" s="23"/>
      <c r="AT6662" s="23"/>
      <c r="AU6662" s="23"/>
      <c r="AV6662" s="23"/>
      <c r="AW6662" s="23"/>
      <c r="AX6662" s="23"/>
      <c r="AY6662" s="23"/>
      <c r="AZ6662" s="23"/>
      <c r="BA6662" s="23"/>
      <c r="BB6662" s="23"/>
      <c r="BC6662" s="23"/>
      <c r="BD6662" s="23"/>
      <c r="BE6662" s="23"/>
      <c r="BF6662" s="23"/>
    </row>
    <row r="6663" spans="40:58">
      <c r="AN6663" s="23"/>
      <c r="AO6663" s="23"/>
      <c r="AP6663" s="23"/>
      <c r="AQ6663" s="23"/>
      <c r="AR6663" s="23"/>
      <c r="AS6663" s="23"/>
      <c r="AT6663" s="23"/>
      <c r="AU6663" s="23"/>
      <c r="AV6663" s="23"/>
      <c r="AW6663" s="23"/>
      <c r="AX6663" s="23"/>
      <c r="AY6663" s="23"/>
      <c r="AZ6663" s="23"/>
      <c r="BA6663" s="23"/>
      <c r="BB6663" s="23"/>
      <c r="BC6663" s="23"/>
      <c r="BD6663" s="23"/>
      <c r="BE6663" s="23"/>
      <c r="BF6663" s="23"/>
    </row>
    <row r="6664" spans="40:58">
      <c r="AN6664" s="23"/>
      <c r="AO6664" s="23"/>
      <c r="AP6664" s="23"/>
      <c r="AQ6664" s="23"/>
      <c r="AR6664" s="23"/>
      <c r="AS6664" s="23"/>
      <c r="AT6664" s="23"/>
      <c r="AU6664" s="23"/>
      <c r="AV6664" s="23"/>
      <c r="AW6664" s="23"/>
      <c r="AX6664" s="23"/>
      <c r="AY6664" s="23"/>
      <c r="AZ6664" s="23"/>
      <c r="BA6664" s="23"/>
      <c r="BB6664" s="23"/>
      <c r="BC6664" s="23"/>
      <c r="BD6664" s="23"/>
      <c r="BE6664" s="23"/>
      <c r="BF6664" s="23"/>
    </row>
    <row r="6665" spans="40:58">
      <c r="AN6665" s="23"/>
      <c r="AO6665" s="23"/>
      <c r="AP6665" s="23"/>
      <c r="AQ6665" s="23"/>
      <c r="AR6665" s="23"/>
      <c r="AS6665" s="23"/>
      <c r="AT6665" s="23"/>
      <c r="AU6665" s="23"/>
      <c r="AV6665" s="23"/>
      <c r="AW6665" s="23"/>
      <c r="AX6665" s="23"/>
      <c r="AY6665" s="23"/>
      <c r="AZ6665" s="23"/>
      <c r="BA6665" s="23"/>
      <c r="BB6665" s="23"/>
      <c r="BC6665" s="23"/>
      <c r="BD6665" s="23"/>
      <c r="BE6665" s="23"/>
      <c r="BF6665" s="23"/>
    </row>
    <row r="6666" spans="40:58">
      <c r="AN6666" s="23"/>
      <c r="AO6666" s="23"/>
      <c r="AP6666" s="23"/>
      <c r="AQ6666" s="23"/>
      <c r="AR6666" s="23"/>
      <c r="AS6666" s="23"/>
      <c r="AT6666" s="23"/>
      <c r="AU6666" s="23"/>
      <c r="AV6666" s="23"/>
      <c r="AW6666" s="23"/>
      <c r="AX6666" s="23"/>
      <c r="AY6666" s="23"/>
      <c r="AZ6666" s="23"/>
      <c r="BA6666" s="23"/>
      <c r="BB6666" s="23"/>
      <c r="BC6666" s="23"/>
      <c r="BD6666" s="23"/>
      <c r="BE6666" s="23"/>
      <c r="BF6666" s="23"/>
    </row>
    <row r="6667" spans="40:58">
      <c r="AN6667" s="23"/>
      <c r="AO6667" s="23"/>
      <c r="AP6667" s="23"/>
      <c r="AQ6667" s="23"/>
      <c r="AR6667" s="23"/>
      <c r="AS6667" s="23"/>
      <c r="AT6667" s="23"/>
      <c r="AU6667" s="23"/>
      <c r="AV6667" s="23"/>
      <c r="AW6667" s="23"/>
      <c r="AX6667" s="23"/>
      <c r="AY6667" s="23"/>
      <c r="AZ6667" s="23"/>
      <c r="BA6667" s="23"/>
      <c r="BB6667" s="23"/>
      <c r="BC6667" s="23"/>
      <c r="BD6667" s="23"/>
      <c r="BE6667" s="23"/>
      <c r="BF6667" s="23"/>
    </row>
    <row r="6668" spans="40:58">
      <c r="AN6668" s="23"/>
      <c r="AO6668" s="23"/>
      <c r="AP6668" s="23"/>
      <c r="AQ6668" s="23"/>
      <c r="AR6668" s="23"/>
      <c r="AS6668" s="23"/>
      <c r="AT6668" s="23"/>
      <c r="AU6668" s="23"/>
      <c r="AV6668" s="23"/>
      <c r="AW6668" s="23"/>
      <c r="AX6668" s="23"/>
      <c r="AY6668" s="23"/>
      <c r="AZ6668" s="23"/>
      <c r="BA6668" s="23"/>
      <c r="BB6668" s="23"/>
      <c r="BC6668" s="23"/>
      <c r="BD6668" s="23"/>
      <c r="BE6668" s="23"/>
      <c r="BF6668" s="23"/>
    </row>
    <row r="6669" spans="40:58">
      <c r="AN6669" s="23"/>
      <c r="AO6669" s="23"/>
      <c r="AP6669" s="23"/>
      <c r="AQ6669" s="23"/>
      <c r="AR6669" s="23"/>
      <c r="AS6669" s="23"/>
      <c r="AT6669" s="23"/>
      <c r="AU6669" s="23"/>
      <c r="AV6669" s="23"/>
      <c r="AW6669" s="23"/>
      <c r="AX6669" s="23"/>
      <c r="AY6669" s="23"/>
      <c r="AZ6669" s="23"/>
      <c r="BA6669" s="23"/>
      <c r="BB6669" s="23"/>
      <c r="BC6669" s="23"/>
      <c r="BD6669" s="23"/>
      <c r="BE6669" s="23"/>
      <c r="BF6669" s="23"/>
    </row>
    <row r="6670" spans="40:58">
      <c r="AN6670" s="23"/>
      <c r="AO6670" s="23"/>
      <c r="AP6670" s="23"/>
      <c r="AQ6670" s="23"/>
      <c r="AR6670" s="23"/>
      <c r="AS6670" s="23"/>
      <c r="AT6670" s="23"/>
      <c r="AU6670" s="23"/>
      <c r="AV6670" s="23"/>
      <c r="AW6670" s="23"/>
      <c r="AX6670" s="23"/>
      <c r="AY6670" s="23"/>
      <c r="AZ6670" s="23"/>
      <c r="BA6670" s="23"/>
      <c r="BB6670" s="23"/>
      <c r="BC6670" s="23"/>
      <c r="BD6670" s="23"/>
      <c r="BE6670" s="23"/>
      <c r="BF6670" s="23"/>
    </row>
    <row r="6671" spans="40:58">
      <c r="AN6671" s="23"/>
      <c r="AO6671" s="23"/>
      <c r="AP6671" s="23"/>
      <c r="AQ6671" s="23"/>
      <c r="AR6671" s="23"/>
      <c r="AS6671" s="23"/>
      <c r="AT6671" s="23"/>
      <c r="AU6671" s="23"/>
      <c r="AV6671" s="23"/>
      <c r="AW6671" s="23"/>
      <c r="AX6671" s="23"/>
      <c r="AY6671" s="23"/>
      <c r="AZ6671" s="23"/>
      <c r="BA6671" s="23"/>
      <c r="BB6671" s="23"/>
      <c r="BC6671" s="23"/>
      <c r="BD6671" s="23"/>
      <c r="BE6671" s="23"/>
      <c r="BF6671" s="23"/>
    </row>
    <row r="6672" spans="40:58">
      <c r="AN6672" s="23"/>
      <c r="AO6672" s="23"/>
      <c r="AP6672" s="23"/>
      <c r="AQ6672" s="23"/>
      <c r="AR6672" s="23"/>
      <c r="AS6672" s="23"/>
      <c r="AT6672" s="23"/>
      <c r="AU6672" s="23"/>
      <c r="AV6672" s="23"/>
      <c r="AW6672" s="23"/>
      <c r="AX6672" s="23"/>
      <c r="AY6672" s="23"/>
      <c r="AZ6672" s="23"/>
      <c r="BA6672" s="23"/>
      <c r="BB6672" s="23"/>
      <c r="BC6672" s="23"/>
      <c r="BD6672" s="23"/>
      <c r="BE6672" s="23"/>
      <c r="BF6672" s="23"/>
    </row>
    <row r="6673" spans="40:58">
      <c r="AN6673" s="23"/>
      <c r="AO6673" s="23"/>
      <c r="AP6673" s="23"/>
      <c r="AQ6673" s="23"/>
      <c r="AR6673" s="23"/>
      <c r="AS6673" s="23"/>
      <c r="AT6673" s="23"/>
      <c r="AU6673" s="23"/>
      <c r="AV6673" s="23"/>
      <c r="AW6673" s="23"/>
      <c r="AX6673" s="23"/>
      <c r="AY6673" s="23"/>
      <c r="AZ6673" s="23"/>
      <c r="BA6673" s="23"/>
      <c r="BB6673" s="23"/>
      <c r="BC6673" s="23"/>
      <c r="BD6673" s="23"/>
      <c r="BE6673" s="23"/>
      <c r="BF6673" s="23"/>
    </row>
    <row r="6674" spans="40:58">
      <c r="AN6674" s="23"/>
      <c r="AO6674" s="23"/>
      <c r="AP6674" s="23"/>
      <c r="AQ6674" s="23"/>
      <c r="AR6674" s="23"/>
      <c r="AS6674" s="23"/>
      <c r="AT6674" s="23"/>
      <c r="AU6674" s="23"/>
      <c r="AV6674" s="23"/>
      <c r="AW6674" s="23"/>
      <c r="AX6674" s="23"/>
      <c r="AY6674" s="23"/>
      <c r="AZ6674" s="23"/>
      <c r="BA6674" s="23"/>
      <c r="BB6674" s="23"/>
      <c r="BC6674" s="23"/>
      <c r="BD6674" s="23"/>
      <c r="BE6674" s="23"/>
      <c r="BF6674" s="23"/>
    </row>
    <row r="6675" spans="40:58">
      <c r="AN6675" s="23"/>
      <c r="AO6675" s="23"/>
      <c r="AP6675" s="23"/>
      <c r="AQ6675" s="23"/>
      <c r="AR6675" s="23"/>
      <c r="AS6675" s="23"/>
      <c r="AT6675" s="23"/>
      <c r="AU6675" s="23"/>
      <c r="AV6675" s="23"/>
      <c r="AW6675" s="23"/>
      <c r="AX6675" s="23"/>
      <c r="AY6675" s="23"/>
      <c r="AZ6675" s="23"/>
      <c r="BA6675" s="23"/>
      <c r="BB6675" s="23"/>
      <c r="BC6675" s="23"/>
      <c r="BD6675" s="23"/>
      <c r="BE6675" s="23"/>
      <c r="BF6675" s="23"/>
    </row>
    <row r="6676" spans="40:58">
      <c r="AN6676" s="23"/>
      <c r="AO6676" s="23"/>
      <c r="AP6676" s="23"/>
      <c r="AQ6676" s="23"/>
      <c r="AR6676" s="23"/>
      <c r="AS6676" s="23"/>
      <c r="AT6676" s="23"/>
      <c r="AU6676" s="23"/>
      <c r="AV6676" s="23"/>
      <c r="AW6676" s="23"/>
      <c r="AX6676" s="23"/>
      <c r="AY6676" s="23"/>
      <c r="AZ6676" s="23"/>
      <c r="BA6676" s="23"/>
      <c r="BB6676" s="23"/>
      <c r="BC6676" s="23"/>
      <c r="BD6676" s="23"/>
      <c r="BE6676" s="23"/>
      <c r="BF6676" s="23"/>
    </row>
    <row r="6677" spans="40:58">
      <c r="AN6677" s="23"/>
      <c r="AO6677" s="23"/>
      <c r="AP6677" s="23"/>
      <c r="AQ6677" s="23"/>
      <c r="AR6677" s="23"/>
      <c r="AS6677" s="23"/>
      <c r="AT6677" s="23"/>
      <c r="AU6677" s="23"/>
      <c r="AV6677" s="23"/>
      <c r="AW6677" s="23"/>
      <c r="AX6677" s="23"/>
      <c r="AY6677" s="23"/>
      <c r="AZ6677" s="23"/>
      <c r="BA6677" s="23"/>
      <c r="BB6677" s="23"/>
      <c r="BC6677" s="23"/>
      <c r="BD6677" s="23"/>
      <c r="BE6677" s="23"/>
      <c r="BF6677" s="23"/>
    </row>
    <row r="6678" spans="40:58">
      <c r="AN6678" s="23"/>
      <c r="AO6678" s="23"/>
      <c r="AP6678" s="23"/>
      <c r="AQ6678" s="23"/>
      <c r="AR6678" s="23"/>
      <c r="AS6678" s="23"/>
      <c r="AT6678" s="23"/>
      <c r="AU6678" s="23"/>
      <c r="AV6678" s="23"/>
      <c r="AW6678" s="23"/>
      <c r="AX6678" s="23"/>
      <c r="AY6678" s="23"/>
      <c r="AZ6678" s="23"/>
      <c r="BA6678" s="23"/>
      <c r="BB6678" s="23"/>
      <c r="BC6678" s="23"/>
      <c r="BD6678" s="23"/>
      <c r="BE6678" s="23"/>
      <c r="BF6678" s="23"/>
    </row>
    <row r="6679" spans="40:58">
      <c r="AN6679" s="23"/>
      <c r="AO6679" s="23"/>
      <c r="AP6679" s="23"/>
      <c r="AQ6679" s="23"/>
      <c r="AR6679" s="23"/>
      <c r="AS6679" s="23"/>
      <c r="AT6679" s="23"/>
      <c r="AU6679" s="23"/>
      <c r="AV6679" s="23"/>
      <c r="AW6679" s="23"/>
      <c r="AX6679" s="23"/>
      <c r="AY6679" s="23"/>
      <c r="AZ6679" s="23"/>
      <c r="BA6679" s="23"/>
      <c r="BB6679" s="23"/>
      <c r="BC6679" s="23"/>
      <c r="BD6679" s="23"/>
      <c r="BE6679" s="23"/>
      <c r="BF6679" s="23"/>
    </row>
    <row r="6680" spans="40:58">
      <c r="AN6680" s="23"/>
      <c r="AO6680" s="23"/>
      <c r="AP6680" s="23"/>
      <c r="AQ6680" s="23"/>
      <c r="AR6680" s="23"/>
      <c r="AS6680" s="23"/>
      <c r="AT6680" s="23"/>
      <c r="AU6680" s="23"/>
      <c r="AV6680" s="23"/>
      <c r="AW6680" s="23"/>
      <c r="AX6680" s="23"/>
      <c r="AY6680" s="23"/>
      <c r="AZ6680" s="23"/>
      <c r="BA6680" s="23"/>
      <c r="BB6680" s="23"/>
      <c r="BC6680" s="23"/>
      <c r="BD6680" s="23"/>
      <c r="BE6680" s="23"/>
      <c r="BF6680" s="23"/>
    </row>
    <row r="6681" spans="40:58">
      <c r="AN6681" s="23"/>
      <c r="AO6681" s="23"/>
      <c r="AP6681" s="23"/>
      <c r="AQ6681" s="23"/>
      <c r="AR6681" s="23"/>
      <c r="AS6681" s="23"/>
      <c r="AT6681" s="23"/>
      <c r="AU6681" s="23"/>
      <c r="AV6681" s="23"/>
      <c r="AW6681" s="23"/>
      <c r="AX6681" s="23"/>
      <c r="AY6681" s="23"/>
      <c r="AZ6681" s="23"/>
      <c r="BA6681" s="23"/>
      <c r="BB6681" s="23"/>
      <c r="BC6681" s="23"/>
      <c r="BD6681" s="23"/>
      <c r="BE6681" s="23"/>
      <c r="BF6681" s="23"/>
    </row>
    <row r="6682" spans="40:58">
      <c r="AN6682" s="23"/>
      <c r="AO6682" s="23"/>
      <c r="AP6682" s="23"/>
      <c r="AQ6682" s="23"/>
      <c r="AR6682" s="23"/>
      <c r="AS6682" s="23"/>
      <c r="AT6682" s="23"/>
      <c r="AU6682" s="23"/>
      <c r="AV6682" s="23"/>
      <c r="AW6682" s="23"/>
      <c r="AX6682" s="23"/>
      <c r="AY6682" s="23"/>
      <c r="AZ6682" s="23"/>
      <c r="BA6682" s="23"/>
      <c r="BB6682" s="23"/>
      <c r="BC6682" s="23"/>
      <c r="BD6682" s="23"/>
      <c r="BE6682" s="23"/>
      <c r="BF6682" s="23"/>
    </row>
    <row r="6683" spans="40:58">
      <c r="AN6683" s="23"/>
      <c r="AO6683" s="23"/>
      <c r="AP6683" s="23"/>
      <c r="AQ6683" s="23"/>
      <c r="AR6683" s="23"/>
      <c r="AS6683" s="23"/>
      <c r="AT6683" s="23"/>
      <c r="AU6683" s="23"/>
      <c r="AV6683" s="23"/>
      <c r="AW6683" s="23"/>
      <c r="AX6683" s="23"/>
      <c r="AY6683" s="23"/>
      <c r="AZ6683" s="23"/>
      <c r="BA6683" s="23"/>
      <c r="BB6683" s="23"/>
      <c r="BC6683" s="23"/>
      <c r="BD6683" s="23"/>
      <c r="BE6683" s="23"/>
      <c r="BF6683" s="23"/>
    </row>
    <row r="6684" spans="40:58">
      <c r="AN6684" s="23"/>
      <c r="AO6684" s="23"/>
      <c r="AP6684" s="23"/>
      <c r="AQ6684" s="23"/>
      <c r="AR6684" s="23"/>
      <c r="AS6684" s="23"/>
      <c r="AT6684" s="23"/>
      <c r="AU6684" s="23"/>
      <c r="AV6684" s="23"/>
      <c r="AW6684" s="23"/>
      <c r="AX6684" s="23"/>
      <c r="AY6684" s="23"/>
      <c r="AZ6684" s="23"/>
      <c r="BA6684" s="23"/>
      <c r="BB6684" s="23"/>
      <c r="BC6684" s="23"/>
      <c r="BD6684" s="23"/>
      <c r="BE6684" s="23"/>
      <c r="BF6684" s="23"/>
    </row>
    <row r="6685" spans="40:58">
      <c r="AN6685" s="23"/>
      <c r="AO6685" s="23"/>
      <c r="AP6685" s="23"/>
      <c r="AQ6685" s="23"/>
      <c r="AR6685" s="23"/>
      <c r="AS6685" s="23"/>
      <c r="AT6685" s="23"/>
      <c r="AU6685" s="23"/>
      <c r="AV6685" s="23"/>
      <c r="AW6685" s="23"/>
      <c r="AX6685" s="23"/>
      <c r="AY6685" s="23"/>
      <c r="AZ6685" s="23"/>
      <c r="BA6685" s="23"/>
      <c r="BB6685" s="23"/>
      <c r="BC6685" s="23"/>
      <c r="BD6685" s="23"/>
      <c r="BE6685" s="23"/>
      <c r="BF6685" s="23"/>
    </row>
    <row r="6686" spans="40:58">
      <c r="AN6686" s="23"/>
      <c r="AO6686" s="23"/>
      <c r="AP6686" s="23"/>
      <c r="AQ6686" s="23"/>
      <c r="AR6686" s="23"/>
      <c r="AS6686" s="23"/>
      <c r="AT6686" s="23"/>
      <c r="AU6686" s="23"/>
      <c r="AV6686" s="23"/>
      <c r="AW6686" s="23"/>
      <c r="AX6686" s="23"/>
      <c r="AY6686" s="23"/>
      <c r="AZ6686" s="23"/>
      <c r="BA6686" s="23"/>
      <c r="BB6686" s="23"/>
      <c r="BC6686" s="23"/>
      <c r="BD6686" s="23"/>
      <c r="BE6686" s="23"/>
      <c r="BF6686" s="23"/>
    </row>
    <row r="6687" spans="40:58">
      <c r="AN6687" s="23"/>
      <c r="AO6687" s="23"/>
      <c r="AP6687" s="23"/>
      <c r="AQ6687" s="23"/>
      <c r="AR6687" s="23"/>
      <c r="AS6687" s="23"/>
      <c r="AT6687" s="23"/>
      <c r="AU6687" s="23"/>
      <c r="AV6687" s="23"/>
      <c r="AW6687" s="23"/>
      <c r="AX6687" s="23"/>
      <c r="AY6687" s="23"/>
      <c r="AZ6687" s="23"/>
      <c r="BA6687" s="23"/>
      <c r="BB6687" s="23"/>
      <c r="BC6687" s="23"/>
      <c r="BD6687" s="23"/>
      <c r="BE6687" s="23"/>
      <c r="BF6687" s="23"/>
    </row>
    <row r="6688" spans="40:58">
      <c r="AN6688" s="23"/>
      <c r="AO6688" s="23"/>
      <c r="AP6688" s="23"/>
      <c r="AQ6688" s="23"/>
      <c r="AR6688" s="23"/>
      <c r="AS6688" s="23"/>
      <c r="AT6688" s="23"/>
      <c r="AU6688" s="23"/>
      <c r="AV6688" s="23"/>
      <c r="AW6688" s="23"/>
      <c r="AX6688" s="23"/>
      <c r="AY6688" s="23"/>
      <c r="AZ6688" s="23"/>
      <c r="BA6688" s="23"/>
      <c r="BB6688" s="23"/>
      <c r="BC6688" s="23"/>
      <c r="BD6688" s="23"/>
      <c r="BE6688" s="23"/>
      <c r="BF6688" s="23"/>
    </row>
    <row r="6689" spans="40:58">
      <c r="AN6689" s="23"/>
      <c r="AO6689" s="23"/>
      <c r="AP6689" s="23"/>
      <c r="AQ6689" s="23"/>
      <c r="AR6689" s="23"/>
      <c r="AS6689" s="23"/>
      <c r="AT6689" s="23"/>
      <c r="AU6689" s="23"/>
      <c r="AV6689" s="23"/>
      <c r="AW6689" s="23"/>
      <c r="AX6689" s="23"/>
      <c r="AY6689" s="23"/>
      <c r="AZ6689" s="23"/>
      <c r="BA6689" s="23"/>
      <c r="BB6689" s="23"/>
      <c r="BC6689" s="23"/>
      <c r="BD6689" s="23"/>
      <c r="BE6689" s="23"/>
      <c r="BF6689" s="23"/>
    </row>
    <row r="6690" spans="40:58">
      <c r="AN6690" s="23"/>
      <c r="AO6690" s="23"/>
      <c r="AP6690" s="23"/>
      <c r="AQ6690" s="23"/>
      <c r="AR6690" s="23"/>
      <c r="AS6690" s="23"/>
      <c r="AT6690" s="23"/>
      <c r="AU6690" s="23"/>
      <c r="AV6690" s="23"/>
      <c r="AW6690" s="23"/>
      <c r="AX6690" s="23"/>
      <c r="AY6690" s="23"/>
      <c r="AZ6690" s="23"/>
      <c r="BA6690" s="23"/>
      <c r="BB6690" s="23"/>
      <c r="BC6690" s="23"/>
      <c r="BD6690" s="23"/>
      <c r="BE6690" s="23"/>
      <c r="BF6690" s="23"/>
    </row>
    <row r="6691" spans="40:58">
      <c r="AN6691" s="23"/>
      <c r="AO6691" s="23"/>
      <c r="AP6691" s="23"/>
      <c r="AQ6691" s="23"/>
      <c r="AR6691" s="23"/>
      <c r="AS6691" s="23"/>
      <c r="AT6691" s="23"/>
      <c r="AU6691" s="23"/>
      <c r="AV6691" s="23"/>
      <c r="AW6691" s="23"/>
      <c r="AX6691" s="23"/>
      <c r="AY6691" s="23"/>
      <c r="AZ6691" s="23"/>
      <c r="BA6691" s="23"/>
      <c r="BB6691" s="23"/>
      <c r="BC6691" s="23"/>
      <c r="BD6691" s="23"/>
      <c r="BE6691" s="23"/>
      <c r="BF6691" s="23"/>
    </row>
    <row r="6692" spans="40:58">
      <c r="AN6692" s="23"/>
      <c r="AO6692" s="23"/>
      <c r="AP6692" s="23"/>
      <c r="AQ6692" s="23"/>
      <c r="AR6692" s="23"/>
      <c r="AS6692" s="23"/>
      <c r="AT6692" s="23"/>
      <c r="AU6692" s="23"/>
      <c r="AV6692" s="23"/>
      <c r="AW6692" s="23"/>
      <c r="AX6692" s="23"/>
      <c r="AY6692" s="23"/>
      <c r="AZ6692" s="23"/>
      <c r="BA6692" s="23"/>
      <c r="BB6692" s="23"/>
      <c r="BC6692" s="23"/>
      <c r="BD6692" s="23"/>
      <c r="BE6692" s="23"/>
      <c r="BF6692" s="23"/>
    </row>
    <row r="6693" spans="40:58">
      <c r="AN6693" s="23"/>
      <c r="AO6693" s="23"/>
      <c r="AP6693" s="23"/>
      <c r="AQ6693" s="23"/>
      <c r="AR6693" s="23"/>
      <c r="AS6693" s="23"/>
      <c r="AT6693" s="23"/>
      <c r="AU6693" s="23"/>
      <c r="AV6693" s="23"/>
      <c r="AW6693" s="23"/>
      <c r="AX6693" s="23"/>
      <c r="AY6693" s="23"/>
      <c r="AZ6693" s="23"/>
      <c r="BA6693" s="23"/>
      <c r="BB6693" s="23"/>
      <c r="BC6693" s="23"/>
      <c r="BD6693" s="23"/>
      <c r="BE6693" s="23"/>
      <c r="BF6693" s="23"/>
    </row>
    <row r="6694" spans="40:58">
      <c r="AN6694" s="23"/>
      <c r="AO6694" s="23"/>
      <c r="AP6694" s="23"/>
      <c r="AQ6694" s="23"/>
      <c r="AR6694" s="23"/>
      <c r="AS6694" s="23"/>
      <c r="AT6694" s="23"/>
      <c r="AU6694" s="23"/>
      <c r="AV6694" s="23"/>
      <c r="AW6694" s="23"/>
      <c r="AX6694" s="23"/>
      <c r="AY6694" s="23"/>
      <c r="AZ6694" s="23"/>
      <c r="BA6694" s="23"/>
      <c r="BB6694" s="23"/>
      <c r="BC6694" s="23"/>
      <c r="BD6694" s="23"/>
      <c r="BE6694" s="23"/>
      <c r="BF6694" s="23"/>
    </row>
    <row r="6695" spans="40:58">
      <c r="AN6695" s="23"/>
      <c r="AO6695" s="23"/>
      <c r="AP6695" s="23"/>
      <c r="AQ6695" s="23"/>
      <c r="AR6695" s="23"/>
      <c r="AS6695" s="23"/>
      <c r="AT6695" s="23"/>
      <c r="AU6695" s="23"/>
      <c r="AV6695" s="23"/>
      <c r="AW6695" s="23"/>
      <c r="AX6695" s="23"/>
      <c r="AY6695" s="23"/>
      <c r="AZ6695" s="23"/>
      <c r="BA6695" s="23"/>
      <c r="BB6695" s="23"/>
      <c r="BC6695" s="23"/>
      <c r="BD6695" s="23"/>
      <c r="BE6695" s="23"/>
      <c r="BF6695" s="23"/>
    </row>
    <row r="6696" spans="40:58">
      <c r="AN6696" s="23"/>
      <c r="AO6696" s="23"/>
      <c r="AP6696" s="23"/>
      <c r="AQ6696" s="23"/>
      <c r="AR6696" s="23"/>
      <c r="AS6696" s="23"/>
      <c r="AT6696" s="23"/>
      <c r="AU6696" s="23"/>
      <c r="AV6696" s="23"/>
      <c r="AW6696" s="23"/>
      <c r="AX6696" s="23"/>
      <c r="AY6696" s="23"/>
      <c r="AZ6696" s="23"/>
      <c r="BA6696" s="23"/>
      <c r="BB6696" s="23"/>
      <c r="BC6696" s="23"/>
      <c r="BD6696" s="23"/>
      <c r="BE6696" s="23"/>
      <c r="BF6696" s="23"/>
    </row>
    <row r="6697" spans="40:58">
      <c r="AN6697" s="23"/>
      <c r="AO6697" s="23"/>
      <c r="AP6697" s="23"/>
      <c r="AQ6697" s="23"/>
      <c r="AR6697" s="23"/>
      <c r="AS6697" s="23"/>
      <c r="AT6697" s="23"/>
      <c r="AU6697" s="23"/>
      <c r="AV6697" s="23"/>
      <c r="AW6697" s="23"/>
      <c r="AX6697" s="23"/>
      <c r="AY6697" s="23"/>
      <c r="AZ6697" s="23"/>
      <c r="BA6697" s="23"/>
      <c r="BB6697" s="23"/>
      <c r="BC6697" s="23"/>
      <c r="BD6697" s="23"/>
      <c r="BE6697" s="23"/>
      <c r="BF6697" s="23"/>
    </row>
    <row r="6698" spans="40:58">
      <c r="AN6698" s="23"/>
      <c r="AO6698" s="23"/>
      <c r="AP6698" s="23"/>
      <c r="AQ6698" s="23"/>
      <c r="AR6698" s="23"/>
      <c r="AS6698" s="23"/>
      <c r="AT6698" s="23"/>
      <c r="AU6698" s="23"/>
      <c r="AV6698" s="23"/>
      <c r="AW6698" s="23"/>
      <c r="AX6698" s="23"/>
      <c r="AY6698" s="23"/>
      <c r="AZ6698" s="23"/>
      <c r="BA6698" s="23"/>
      <c r="BB6698" s="23"/>
      <c r="BC6698" s="23"/>
      <c r="BD6698" s="23"/>
      <c r="BE6698" s="23"/>
      <c r="BF6698" s="23"/>
    </row>
    <row r="6699" spans="40:58">
      <c r="AN6699" s="23"/>
      <c r="AO6699" s="23"/>
      <c r="AP6699" s="23"/>
      <c r="AQ6699" s="23"/>
      <c r="AR6699" s="23"/>
      <c r="AS6699" s="23"/>
      <c r="AT6699" s="23"/>
      <c r="AU6699" s="23"/>
      <c r="AV6699" s="23"/>
      <c r="AW6699" s="23"/>
      <c r="AX6699" s="23"/>
      <c r="AY6699" s="23"/>
      <c r="AZ6699" s="23"/>
      <c r="BA6699" s="23"/>
      <c r="BB6699" s="23"/>
      <c r="BC6699" s="23"/>
      <c r="BD6699" s="23"/>
      <c r="BE6699" s="23"/>
      <c r="BF6699" s="23"/>
    </row>
    <row r="6700" spans="40:58">
      <c r="AN6700" s="23"/>
      <c r="AO6700" s="23"/>
      <c r="AP6700" s="23"/>
      <c r="AQ6700" s="23"/>
      <c r="AR6700" s="23"/>
      <c r="AS6700" s="23"/>
      <c r="AT6700" s="23"/>
      <c r="AU6700" s="23"/>
      <c r="AV6700" s="23"/>
      <c r="AW6700" s="23"/>
      <c r="AX6700" s="23"/>
      <c r="AY6700" s="23"/>
      <c r="AZ6700" s="23"/>
      <c r="BA6700" s="23"/>
      <c r="BB6700" s="23"/>
      <c r="BC6700" s="23"/>
      <c r="BD6700" s="23"/>
      <c r="BE6700" s="23"/>
      <c r="BF6700" s="23"/>
    </row>
    <row r="6701" spans="40:58">
      <c r="AN6701" s="23"/>
      <c r="AO6701" s="23"/>
      <c r="AP6701" s="23"/>
      <c r="AQ6701" s="23"/>
      <c r="AR6701" s="23"/>
      <c r="AS6701" s="23"/>
      <c r="AT6701" s="23"/>
      <c r="AU6701" s="23"/>
      <c r="AV6701" s="23"/>
      <c r="AW6701" s="23"/>
      <c r="AX6701" s="23"/>
      <c r="AY6701" s="23"/>
      <c r="AZ6701" s="23"/>
      <c r="BA6701" s="23"/>
      <c r="BB6701" s="23"/>
      <c r="BC6701" s="23"/>
      <c r="BD6701" s="23"/>
      <c r="BE6701" s="23"/>
      <c r="BF6701" s="23"/>
    </row>
    <row r="6702" spans="40:58">
      <c r="AN6702" s="23"/>
      <c r="AO6702" s="23"/>
      <c r="AP6702" s="23"/>
      <c r="AQ6702" s="23"/>
      <c r="AR6702" s="23"/>
      <c r="AS6702" s="23"/>
      <c r="AT6702" s="23"/>
      <c r="AU6702" s="23"/>
      <c r="AV6702" s="23"/>
      <c r="AW6702" s="23"/>
      <c r="AX6702" s="23"/>
      <c r="AY6702" s="23"/>
      <c r="AZ6702" s="23"/>
      <c r="BA6702" s="23"/>
      <c r="BB6702" s="23"/>
      <c r="BC6702" s="23"/>
      <c r="BD6702" s="23"/>
      <c r="BE6702" s="23"/>
      <c r="BF6702" s="23"/>
    </row>
    <row r="6703" spans="40:58">
      <c r="AN6703" s="23"/>
      <c r="AO6703" s="23"/>
      <c r="AP6703" s="23"/>
      <c r="AQ6703" s="23"/>
      <c r="AR6703" s="23"/>
      <c r="AS6703" s="23"/>
      <c r="AT6703" s="23"/>
      <c r="AU6703" s="23"/>
      <c r="AV6703" s="23"/>
      <c r="AW6703" s="23"/>
      <c r="AX6703" s="23"/>
      <c r="AY6703" s="23"/>
      <c r="AZ6703" s="23"/>
      <c r="BA6703" s="23"/>
      <c r="BB6703" s="23"/>
      <c r="BC6703" s="23"/>
      <c r="BD6703" s="23"/>
      <c r="BE6703" s="23"/>
      <c r="BF6703" s="23"/>
    </row>
    <row r="6704" spans="40:58">
      <c r="AN6704" s="23"/>
      <c r="AO6704" s="23"/>
      <c r="AP6704" s="23"/>
      <c r="AQ6704" s="23"/>
      <c r="AR6704" s="23"/>
      <c r="AS6704" s="23"/>
      <c r="AT6704" s="23"/>
      <c r="AU6704" s="23"/>
      <c r="AV6704" s="23"/>
      <c r="AW6704" s="23"/>
      <c r="AX6704" s="23"/>
      <c r="AY6704" s="23"/>
      <c r="AZ6704" s="23"/>
      <c r="BA6704" s="23"/>
      <c r="BB6704" s="23"/>
      <c r="BC6704" s="23"/>
      <c r="BD6704" s="23"/>
      <c r="BE6704" s="23"/>
      <c r="BF6704" s="23"/>
    </row>
    <row r="6705" spans="40:58">
      <c r="AN6705" s="23"/>
      <c r="AO6705" s="23"/>
      <c r="AP6705" s="23"/>
      <c r="AQ6705" s="23"/>
      <c r="AR6705" s="23"/>
      <c r="AS6705" s="23"/>
      <c r="AT6705" s="23"/>
      <c r="AU6705" s="23"/>
      <c r="AV6705" s="23"/>
      <c r="AW6705" s="23"/>
      <c r="AX6705" s="23"/>
      <c r="AY6705" s="23"/>
      <c r="AZ6705" s="23"/>
      <c r="BA6705" s="23"/>
      <c r="BB6705" s="23"/>
      <c r="BC6705" s="23"/>
      <c r="BD6705" s="23"/>
      <c r="BE6705" s="23"/>
      <c r="BF6705" s="23"/>
    </row>
    <row r="6706" spans="40:58">
      <c r="AN6706" s="23"/>
      <c r="AO6706" s="23"/>
      <c r="AP6706" s="23"/>
      <c r="AQ6706" s="23"/>
      <c r="AR6706" s="23"/>
      <c r="AS6706" s="23"/>
      <c r="AT6706" s="23"/>
      <c r="AU6706" s="23"/>
      <c r="AV6706" s="23"/>
      <c r="AW6706" s="23"/>
      <c r="AX6706" s="23"/>
      <c r="AY6706" s="23"/>
      <c r="AZ6706" s="23"/>
      <c r="BA6706" s="23"/>
      <c r="BB6706" s="23"/>
      <c r="BC6706" s="23"/>
      <c r="BD6706" s="23"/>
      <c r="BE6706" s="23"/>
      <c r="BF6706" s="23"/>
    </row>
    <row r="6707" spans="40:58">
      <c r="AN6707" s="23"/>
      <c r="AO6707" s="23"/>
      <c r="AP6707" s="23"/>
      <c r="AQ6707" s="23"/>
      <c r="AR6707" s="23"/>
      <c r="AS6707" s="23"/>
      <c r="AT6707" s="23"/>
      <c r="AU6707" s="23"/>
      <c r="AV6707" s="23"/>
      <c r="AW6707" s="23"/>
      <c r="AX6707" s="23"/>
      <c r="AY6707" s="23"/>
      <c r="AZ6707" s="23"/>
      <c r="BA6707" s="23"/>
      <c r="BB6707" s="23"/>
      <c r="BC6707" s="23"/>
      <c r="BD6707" s="23"/>
      <c r="BE6707" s="23"/>
      <c r="BF6707" s="23"/>
    </row>
    <row r="6708" spans="40:58">
      <c r="AN6708" s="23"/>
      <c r="AO6708" s="23"/>
      <c r="AP6708" s="23"/>
      <c r="AQ6708" s="23"/>
      <c r="AR6708" s="23"/>
      <c r="AS6708" s="23"/>
      <c r="AT6708" s="23"/>
      <c r="AU6708" s="23"/>
      <c r="AV6708" s="23"/>
      <c r="AW6708" s="23"/>
      <c r="AX6708" s="23"/>
      <c r="AY6708" s="23"/>
      <c r="AZ6708" s="23"/>
      <c r="BA6708" s="23"/>
      <c r="BB6708" s="23"/>
      <c r="BC6708" s="23"/>
      <c r="BD6708" s="23"/>
      <c r="BE6708" s="23"/>
      <c r="BF6708" s="23"/>
    </row>
    <row r="6709" spans="40:58">
      <c r="AN6709" s="23"/>
      <c r="AO6709" s="23"/>
      <c r="AP6709" s="23"/>
      <c r="AQ6709" s="23"/>
      <c r="AR6709" s="23"/>
      <c r="AS6709" s="23"/>
      <c r="AT6709" s="23"/>
      <c r="AU6709" s="23"/>
      <c r="AV6709" s="23"/>
      <c r="AW6709" s="23"/>
      <c r="AX6709" s="23"/>
      <c r="AY6709" s="23"/>
      <c r="AZ6709" s="23"/>
      <c r="BA6709" s="23"/>
      <c r="BB6709" s="23"/>
      <c r="BC6709" s="23"/>
      <c r="BD6709" s="23"/>
      <c r="BE6709" s="23"/>
      <c r="BF6709" s="23"/>
    </row>
    <row r="6710" spans="40:58">
      <c r="AN6710" s="23"/>
      <c r="AO6710" s="23"/>
      <c r="AP6710" s="23"/>
      <c r="AQ6710" s="23"/>
      <c r="AR6710" s="23"/>
      <c r="AS6710" s="23"/>
      <c r="AT6710" s="23"/>
      <c r="AU6710" s="23"/>
      <c r="AV6710" s="23"/>
      <c r="AW6710" s="23"/>
      <c r="AX6710" s="23"/>
      <c r="AY6710" s="23"/>
      <c r="AZ6710" s="23"/>
      <c r="BA6710" s="23"/>
      <c r="BB6710" s="23"/>
      <c r="BC6710" s="23"/>
      <c r="BD6710" s="23"/>
      <c r="BE6710" s="23"/>
      <c r="BF6710" s="23"/>
    </row>
    <row r="6711" spans="40:58">
      <c r="AN6711" s="23"/>
      <c r="AO6711" s="23"/>
      <c r="AP6711" s="23"/>
      <c r="AQ6711" s="23"/>
      <c r="AR6711" s="23"/>
      <c r="AS6711" s="23"/>
      <c r="AT6711" s="23"/>
      <c r="AU6711" s="23"/>
      <c r="AV6711" s="23"/>
      <c r="AW6711" s="23"/>
      <c r="AX6711" s="23"/>
      <c r="AY6711" s="23"/>
      <c r="AZ6711" s="23"/>
      <c r="BA6711" s="23"/>
      <c r="BB6711" s="23"/>
      <c r="BC6711" s="23"/>
      <c r="BD6711" s="23"/>
      <c r="BE6711" s="23"/>
      <c r="BF6711" s="23"/>
    </row>
    <row r="6712" spans="40:58">
      <c r="AN6712" s="23"/>
      <c r="AO6712" s="23"/>
      <c r="AP6712" s="23"/>
      <c r="AQ6712" s="23"/>
      <c r="AR6712" s="23"/>
      <c r="AS6712" s="23"/>
      <c r="AT6712" s="23"/>
      <c r="AU6712" s="23"/>
      <c r="AV6712" s="23"/>
      <c r="AW6712" s="23"/>
      <c r="AX6712" s="23"/>
      <c r="AY6712" s="23"/>
      <c r="AZ6712" s="23"/>
      <c r="BA6712" s="23"/>
      <c r="BB6712" s="23"/>
      <c r="BC6712" s="23"/>
      <c r="BD6712" s="23"/>
      <c r="BE6712" s="23"/>
      <c r="BF6712" s="23"/>
    </row>
    <row r="6713" spans="40:58">
      <c r="AN6713" s="23"/>
      <c r="AO6713" s="23"/>
      <c r="AP6713" s="23"/>
      <c r="AQ6713" s="23"/>
      <c r="AR6713" s="23"/>
      <c r="AS6713" s="23"/>
      <c r="AT6713" s="23"/>
      <c r="AU6713" s="23"/>
      <c r="AV6713" s="23"/>
      <c r="AW6713" s="23"/>
      <c r="AX6713" s="23"/>
      <c r="AY6713" s="23"/>
      <c r="AZ6713" s="23"/>
      <c r="BA6713" s="23"/>
      <c r="BB6713" s="23"/>
      <c r="BC6713" s="23"/>
      <c r="BD6713" s="23"/>
      <c r="BE6713" s="23"/>
      <c r="BF6713" s="23"/>
    </row>
    <row r="6714" spans="40:58">
      <c r="AN6714" s="23"/>
      <c r="AO6714" s="23"/>
      <c r="AP6714" s="23"/>
      <c r="AQ6714" s="23"/>
      <c r="AR6714" s="23"/>
      <c r="AS6714" s="23"/>
      <c r="AT6714" s="23"/>
      <c r="AU6714" s="23"/>
      <c r="AV6714" s="23"/>
      <c r="AW6714" s="23"/>
      <c r="AX6714" s="23"/>
      <c r="AY6714" s="23"/>
      <c r="AZ6714" s="23"/>
      <c r="BA6714" s="23"/>
      <c r="BB6714" s="23"/>
      <c r="BC6714" s="23"/>
      <c r="BD6714" s="23"/>
      <c r="BE6714" s="23"/>
      <c r="BF6714" s="23"/>
    </row>
    <row r="6715" spans="40:58">
      <c r="AN6715" s="23"/>
      <c r="AO6715" s="23"/>
      <c r="AP6715" s="23"/>
      <c r="AQ6715" s="23"/>
      <c r="AR6715" s="23"/>
      <c r="AS6715" s="23"/>
      <c r="AT6715" s="23"/>
      <c r="AU6715" s="23"/>
      <c r="AV6715" s="23"/>
      <c r="AW6715" s="23"/>
      <c r="AX6715" s="23"/>
      <c r="AY6715" s="23"/>
      <c r="AZ6715" s="23"/>
      <c r="BA6715" s="23"/>
      <c r="BB6715" s="23"/>
      <c r="BC6715" s="23"/>
      <c r="BD6715" s="23"/>
      <c r="BE6715" s="23"/>
      <c r="BF6715" s="23"/>
    </row>
    <row r="6716" spans="40:58">
      <c r="AN6716" s="23"/>
      <c r="AO6716" s="23"/>
      <c r="AP6716" s="23"/>
      <c r="AQ6716" s="23"/>
      <c r="AR6716" s="23"/>
      <c r="AS6716" s="23"/>
      <c r="AT6716" s="23"/>
      <c r="AU6716" s="23"/>
      <c r="AV6716" s="23"/>
      <c r="AW6716" s="23"/>
      <c r="AX6716" s="23"/>
      <c r="AY6716" s="23"/>
      <c r="AZ6716" s="23"/>
      <c r="BA6716" s="23"/>
      <c r="BB6716" s="23"/>
      <c r="BC6716" s="23"/>
      <c r="BD6716" s="23"/>
      <c r="BE6716" s="23"/>
      <c r="BF6716" s="23"/>
    </row>
    <row r="6717" spans="40:58">
      <c r="AN6717" s="23"/>
      <c r="AO6717" s="23"/>
      <c r="AP6717" s="23"/>
      <c r="AQ6717" s="23"/>
      <c r="AR6717" s="23"/>
      <c r="AS6717" s="23"/>
      <c r="AT6717" s="23"/>
      <c r="AU6717" s="23"/>
      <c r="AV6717" s="23"/>
      <c r="AW6717" s="23"/>
      <c r="AX6717" s="23"/>
      <c r="AY6717" s="23"/>
      <c r="AZ6717" s="23"/>
      <c r="BA6717" s="23"/>
      <c r="BB6717" s="23"/>
      <c r="BC6717" s="23"/>
      <c r="BD6717" s="23"/>
      <c r="BE6717" s="23"/>
      <c r="BF6717" s="23"/>
    </row>
    <row r="6718" spans="40:58">
      <c r="AN6718" s="23"/>
      <c r="AO6718" s="23"/>
      <c r="AP6718" s="23"/>
      <c r="AQ6718" s="23"/>
      <c r="AR6718" s="23"/>
      <c r="AS6718" s="23"/>
      <c r="AT6718" s="23"/>
      <c r="AU6718" s="23"/>
      <c r="AV6718" s="23"/>
      <c r="AW6718" s="23"/>
      <c r="AX6718" s="23"/>
      <c r="AY6718" s="23"/>
      <c r="AZ6718" s="23"/>
      <c r="BA6718" s="23"/>
      <c r="BB6718" s="23"/>
      <c r="BC6718" s="23"/>
      <c r="BD6718" s="23"/>
      <c r="BE6718" s="23"/>
      <c r="BF6718" s="23"/>
    </row>
    <row r="6719" spans="40:58">
      <c r="AN6719" s="23"/>
      <c r="AO6719" s="23"/>
      <c r="AP6719" s="23"/>
      <c r="AQ6719" s="23"/>
      <c r="AR6719" s="23"/>
      <c r="AS6719" s="23"/>
      <c r="AT6719" s="23"/>
      <c r="AU6719" s="23"/>
      <c r="AV6719" s="23"/>
      <c r="AW6719" s="23"/>
      <c r="AX6719" s="23"/>
      <c r="AY6719" s="23"/>
      <c r="AZ6719" s="23"/>
      <c r="BA6719" s="23"/>
      <c r="BB6719" s="23"/>
      <c r="BC6719" s="23"/>
      <c r="BD6719" s="23"/>
      <c r="BE6719" s="23"/>
      <c r="BF6719" s="23"/>
    </row>
    <row r="6720" spans="40:58">
      <c r="AN6720" s="23"/>
      <c r="AO6720" s="23"/>
      <c r="AP6720" s="23"/>
      <c r="AQ6720" s="23"/>
      <c r="AR6720" s="23"/>
      <c r="AS6720" s="23"/>
      <c r="AT6720" s="23"/>
      <c r="AU6720" s="23"/>
      <c r="AV6720" s="23"/>
      <c r="AW6720" s="23"/>
      <c r="AX6720" s="23"/>
      <c r="AY6720" s="23"/>
      <c r="AZ6720" s="23"/>
      <c r="BA6720" s="23"/>
      <c r="BB6720" s="23"/>
      <c r="BC6720" s="23"/>
      <c r="BD6720" s="23"/>
      <c r="BE6720" s="23"/>
      <c r="BF6720" s="23"/>
    </row>
    <row r="6721" spans="40:58">
      <c r="AN6721" s="23"/>
      <c r="AO6721" s="23"/>
      <c r="AP6721" s="23"/>
      <c r="AQ6721" s="23"/>
      <c r="AR6721" s="23"/>
      <c r="AS6721" s="23"/>
      <c r="AT6721" s="23"/>
      <c r="AU6721" s="23"/>
      <c r="AV6721" s="23"/>
      <c r="AW6721" s="23"/>
      <c r="AX6721" s="23"/>
      <c r="AY6721" s="23"/>
      <c r="AZ6721" s="23"/>
      <c r="BA6721" s="23"/>
      <c r="BB6721" s="23"/>
      <c r="BC6721" s="23"/>
      <c r="BD6721" s="23"/>
      <c r="BE6721" s="23"/>
      <c r="BF6721" s="23"/>
    </row>
    <row r="6722" spans="40:58">
      <c r="AN6722" s="23"/>
      <c r="AO6722" s="23"/>
      <c r="AP6722" s="23"/>
      <c r="AQ6722" s="23"/>
      <c r="AR6722" s="23"/>
      <c r="AS6722" s="23"/>
      <c r="AT6722" s="23"/>
      <c r="AU6722" s="23"/>
      <c r="AV6722" s="23"/>
      <c r="AW6722" s="23"/>
      <c r="AX6722" s="23"/>
      <c r="AY6722" s="23"/>
      <c r="AZ6722" s="23"/>
      <c r="BA6722" s="23"/>
      <c r="BB6722" s="23"/>
      <c r="BC6722" s="23"/>
      <c r="BD6722" s="23"/>
      <c r="BE6722" s="23"/>
      <c r="BF6722" s="23"/>
    </row>
    <row r="6723" spans="40:58">
      <c r="AN6723" s="23"/>
      <c r="AO6723" s="23"/>
      <c r="AP6723" s="23"/>
      <c r="AQ6723" s="23"/>
      <c r="AR6723" s="23"/>
      <c r="AS6723" s="23"/>
      <c r="AT6723" s="23"/>
      <c r="AU6723" s="23"/>
      <c r="AV6723" s="23"/>
      <c r="AW6723" s="23"/>
      <c r="AX6723" s="23"/>
      <c r="AY6723" s="23"/>
      <c r="AZ6723" s="23"/>
      <c r="BA6723" s="23"/>
      <c r="BB6723" s="23"/>
      <c r="BC6723" s="23"/>
      <c r="BD6723" s="23"/>
      <c r="BE6723" s="23"/>
      <c r="BF6723" s="23"/>
    </row>
    <row r="6724" spans="40:58">
      <c r="AN6724" s="23"/>
      <c r="AO6724" s="23"/>
      <c r="AP6724" s="23"/>
      <c r="AQ6724" s="23"/>
      <c r="AR6724" s="23"/>
      <c r="AS6724" s="23"/>
      <c r="AT6724" s="23"/>
      <c r="AU6724" s="23"/>
      <c r="AV6724" s="23"/>
      <c r="AW6724" s="23"/>
      <c r="AX6724" s="23"/>
      <c r="AY6724" s="23"/>
      <c r="AZ6724" s="23"/>
      <c r="BA6724" s="23"/>
      <c r="BB6724" s="23"/>
      <c r="BC6724" s="23"/>
      <c r="BD6724" s="23"/>
      <c r="BE6724" s="23"/>
      <c r="BF6724" s="23"/>
    </row>
    <row r="6725" spans="40:58">
      <c r="AN6725" s="23"/>
      <c r="AO6725" s="23"/>
      <c r="AP6725" s="23"/>
      <c r="AQ6725" s="23"/>
      <c r="AR6725" s="23"/>
      <c r="AS6725" s="23"/>
      <c r="AT6725" s="23"/>
      <c r="AU6725" s="23"/>
      <c r="AV6725" s="23"/>
      <c r="AW6725" s="23"/>
      <c r="AX6725" s="23"/>
      <c r="AY6725" s="23"/>
      <c r="AZ6725" s="23"/>
      <c r="BA6725" s="23"/>
      <c r="BB6725" s="23"/>
      <c r="BC6725" s="23"/>
      <c r="BD6725" s="23"/>
      <c r="BE6725" s="23"/>
      <c r="BF6725" s="23"/>
    </row>
    <row r="6726" spans="40:58">
      <c r="AN6726" s="23"/>
      <c r="AO6726" s="23"/>
      <c r="AP6726" s="23"/>
      <c r="AQ6726" s="23"/>
      <c r="AR6726" s="23"/>
      <c r="AS6726" s="23"/>
      <c r="AT6726" s="23"/>
      <c r="AU6726" s="23"/>
      <c r="AV6726" s="23"/>
      <c r="AW6726" s="23"/>
      <c r="AX6726" s="23"/>
      <c r="AY6726" s="23"/>
      <c r="AZ6726" s="23"/>
      <c r="BA6726" s="23"/>
      <c r="BB6726" s="23"/>
      <c r="BC6726" s="23"/>
      <c r="BD6726" s="23"/>
      <c r="BE6726" s="23"/>
      <c r="BF6726" s="23"/>
    </row>
    <row r="6727" spans="40:58">
      <c r="AN6727" s="23"/>
      <c r="AO6727" s="23"/>
      <c r="AP6727" s="23"/>
      <c r="AQ6727" s="23"/>
      <c r="AR6727" s="23"/>
      <c r="AS6727" s="23"/>
      <c r="AT6727" s="23"/>
      <c r="AU6727" s="23"/>
      <c r="AV6727" s="23"/>
      <c r="AW6727" s="23"/>
      <c r="AX6727" s="23"/>
      <c r="AY6727" s="23"/>
      <c r="AZ6727" s="23"/>
      <c r="BA6727" s="23"/>
      <c r="BB6727" s="23"/>
      <c r="BC6727" s="23"/>
      <c r="BD6727" s="23"/>
      <c r="BE6727" s="23"/>
      <c r="BF6727" s="23"/>
    </row>
    <row r="6728" spans="40:58">
      <c r="AN6728" s="23"/>
      <c r="AO6728" s="23"/>
      <c r="AP6728" s="23"/>
      <c r="AQ6728" s="23"/>
      <c r="AR6728" s="23"/>
      <c r="AS6728" s="23"/>
      <c r="AT6728" s="23"/>
      <c r="AU6728" s="23"/>
      <c r="AV6728" s="23"/>
      <c r="AW6728" s="23"/>
      <c r="AX6728" s="23"/>
      <c r="AY6728" s="23"/>
      <c r="AZ6728" s="23"/>
      <c r="BA6728" s="23"/>
      <c r="BB6728" s="23"/>
      <c r="BC6728" s="23"/>
      <c r="BD6728" s="23"/>
      <c r="BE6728" s="23"/>
      <c r="BF6728" s="23"/>
    </row>
    <row r="6729" spans="40:58">
      <c r="AN6729" s="23"/>
      <c r="AO6729" s="23"/>
      <c r="AP6729" s="23"/>
      <c r="AQ6729" s="23"/>
      <c r="AR6729" s="23"/>
      <c r="AS6729" s="23"/>
      <c r="AT6729" s="23"/>
      <c r="AU6729" s="23"/>
      <c r="AV6729" s="23"/>
      <c r="AW6729" s="23"/>
      <c r="AX6729" s="23"/>
      <c r="AY6729" s="23"/>
      <c r="AZ6729" s="23"/>
      <c r="BA6729" s="23"/>
      <c r="BB6729" s="23"/>
      <c r="BC6729" s="23"/>
      <c r="BD6729" s="23"/>
      <c r="BE6729" s="23"/>
      <c r="BF6729" s="23"/>
    </row>
    <row r="6730" spans="40:58">
      <c r="AN6730" s="23"/>
      <c r="AO6730" s="23"/>
      <c r="AP6730" s="23"/>
      <c r="AQ6730" s="23"/>
      <c r="AR6730" s="23"/>
      <c r="AS6730" s="23"/>
      <c r="AT6730" s="23"/>
      <c r="AU6730" s="23"/>
      <c r="AV6730" s="23"/>
      <c r="AW6730" s="23"/>
      <c r="AX6730" s="23"/>
      <c r="AY6730" s="23"/>
      <c r="AZ6730" s="23"/>
      <c r="BA6730" s="23"/>
      <c r="BB6730" s="23"/>
      <c r="BC6730" s="23"/>
      <c r="BD6730" s="23"/>
      <c r="BE6730" s="23"/>
      <c r="BF6730" s="23"/>
    </row>
    <row r="6731" spans="40:58">
      <c r="AN6731" s="23"/>
      <c r="AO6731" s="23"/>
      <c r="AP6731" s="23"/>
      <c r="AQ6731" s="23"/>
      <c r="AR6731" s="23"/>
      <c r="AS6731" s="23"/>
      <c r="AT6731" s="23"/>
      <c r="AU6731" s="23"/>
      <c r="AV6731" s="23"/>
      <c r="AW6731" s="23"/>
      <c r="AX6731" s="23"/>
      <c r="AY6731" s="23"/>
      <c r="AZ6731" s="23"/>
      <c r="BA6731" s="23"/>
      <c r="BB6731" s="23"/>
      <c r="BC6731" s="23"/>
      <c r="BD6731" s="23"/>
      <c r="BE6731" s="23"/>
      <c r="BF6731" s="23"/>
    </row>
    <row r="6732" spans="40:58">
      <c r="AN6732" s="23"/>
      <c r="AO6732" s="23"/>
      <c r="AP6732" s="23"/>
      <c r="AQ6732" s="23"/>
      <c r="AR6732" s="23"/>
      <c r="AS6732" s="23"/>
      <c r="AT6732" s="23"/>
      <c r="AU6732" s="23"/>
      <c r="AV6732" s="23"/>
      <c r="AW6732" s="23"/>
      <c r="AX6732" s="23"/>
      <c r="AY6732" s="23"/>
      <c r="AZ6732" s="23"/>
      <c r="BA6732" s="23"/>
      <c r="BB6732" s="23"/>
      <c r="BC6732" s="23"/>
      <c r="BD6732" s="23"/>
      <c r="BE6732" s="23"/>
      <c r="BF6732" s="23"/>
    </row>
    <row r="6733" spans="40:58">
      <c r="AN6733" s="23"/>
      <c r="AO6733" s="23"/>
      <c r="AP6733" s="23"/>
      <c r="AQ6733" s="23"/>
      <c r="AR6733" s="23"/>
      <c r="AS6733" s="23"/>
      <c r="AT6733" s="23"/>
      <c r="AU6733" s="23"/>
      <c r="AV6733" s="23"/>
      <c r="AW6733" s="23"/>
      <c r="AX6733" s="23"/>
      <c r="AY6733" s="23"/>
      <c r="AZ6733" s="23"/>
      <c r="BA6733" s="23"/>
      <c r="BB6733" s="23"/>
      <c r="BC6733" s="23"/>
      <c r="BD6733" s="23"/>
      <c r="BE6733" s="23"/>
      <c r="BF6733" s="23"/>
    </row>
    <row r="6734" spans="40:58">
      <c r="AN6734" s="23"/>
      <c r="AO6734" s="23"/>
      <c r="AP6734" s="23"/>
      <c r="AQ6734" s="23"/>
      <c r="AR6734" s="23"/>
      <c r="AS6734" s="23"/>
      <c r="AT6734" s="23"/>
      <c r="AU6734" s="23"/>
      <c r="AV6734" s="23"/>
      <c r="AW6734" s="23"/>
      <c r="AX6734" s="23"/>
      <c r="AY6734" s="23"/>
      <c r="AZ6734" s="23"/>
      <c r="BA6734" s="23"/>
      <c r="BB6734" s="23"/>
      <c r="BC6734" s="23"/>
      <c r="BD6734" s="23"/>
      <c r="BE6734" s="23"/>
      <c r="BF6734" s="23"/>
    </row>
    <row r="6735" spans="40:58">
      <c r="AN6735" s="23"/>
      <c r="AO6735" s="23"/>
      <c r="AP6735" s="23"/>
      <c r="AQ6735" s="23"/>
      <c r="AR6735" s="23"/>
      <c r="AS6735" s="23"/>
      <c r="AT6735" s="23"/>
      <c r="AU6735" s="23"/>
      <c r="AV6735" s="23"/>
      <c r="AW6735" s="23"/>
      <c r="AX6735" s="23"/>
      <c r="AY6735" s="23"/>
      <c r="AZ6735" s="23"/>
      <c r="BA6735" s="23"/>
      <c r="BB6735" s="23"/>
      <c r="BC6735" s="23"/>
      <c r="BD6735" s="23"/>
      <c r="BE6735" s="23"/>
      <c r="BF6735" s="23"/>
    </row>
    <row r="6736" spans="40:58">
      <c r="AN6736" s="23"/>
      <c r="AO6736" s="23"/>
      <c r="AP6736" s="23"/>
      <c r="AQ6736" s="23"/>
      <c r="AR6736" s="23"/>
      <c r="AS6736" s="23"/>
      <c r="AT6736" s="23"/>
      <c r="AU6736" s="23"/>
      <c r="AV6736" s="23"/>
      <c r="AW6736" s="23"/>
      <c r="AX6736" s="23"/>
      <c r="AY6736" s="23"/>
      <c r="AZ6736" s="23"/>
      <c r="BA6736" s="23"/>
      <c r="BB6736" s="23"/>
      <c r="BC6736" s="23"/>
      <c r="BD6736" s="23"/>
      <c r="BE6736" s="23"/>
      <c r="BF6736" s="23"/>
    </row>
    <row r="6737" spans="40:58">
      <c r="AN6737" s="23"/>
      <c r="AO6737" s="23"/>
      <c r="AP6737" s="23"/>
      <c r="AQ6737" s="23"/>
      <c r="AR6737" s="23"/>
      <c r="AS6737" s="23"/>
      <c r="AT6737" s="23"/>
      <c r="AU6737" s="23"/>
      <c r="AV6737" s="23"/>
      <c r="AW6737" s="23"/>
      <c r="AX6737" s="23"/>
      <c r="AY6737" s="23"/>
      <c r="AZ6737" s="23"/>
      <c r="BA6737" s="23"/>
      <c r="BB6737" s="23"/>
      <c r="BC6737" s="23"/>
      <c r="BD6737" s="23"/>
      <c r="BE6737" s="23"/>
      <c r="BF6737" s="23"/>
    </row>
    <row r="6738" spans="40:58">
      <c r="AN6738" s="23"/>
      <c r="AO6738" s="23"/>
      <c r="AP6738" s="23"/>
      <c r="AQ6738" s="23"/>
      <c r="AR6738" s="23"/>
      <c r="AS6738" s="23"/>
      <c r="AT6738" s="23"/>
      <c r="AU6738" s="23"/>
      <c r="AV6738" s="23"/>
      <c r="AW6738" s="23"/>
      <c r="AX6738" s="23"/>
      <c r="AY6738" s="23"/>
      <c r="AZ6738" s="23"/>
      <c r="BA6738" s="23"/>
      <c r="BB6738" s="23"/>
      <c r="BC6738" s="23"/>
      <c r="BD6738" s="23"/>
      <c r="BE6738" s="23"/>
      <c r="BF6738" s="23"/>
    </row>
    <row r="6739" spans="40:58">
      <c r="AN6739" s="23"/>
      <c r="AO6739" s="23"/>
      <c r="AP6739" s="23"/>
      <c r="AQ6739" s="23"/>
      <c r="AR6739" s="23"/>
      <c r="AS6739" s="23"/>
      <c r="AT6739" s="23"/>
      <c r="AU6739" s="23"/>
      <c r="AV6739" s="23"/>
      <c r="AW6739" s="23"/>
      <c r="AX6739" s="23"/>
      <c r="AY6739" s="23"/>
      <c r="AZ6739" s="23"/>
      <c r="BA6739" s="23"/>
      <c r="BB6739" s="23"/>
      <c r="BC6739" s="23"/>
      <c r="BD6739" s="23"/>
      <c r="BE6739" s="23"/>
      <c r="BF6739" s="23"/>
    </row>
    <row r="6740" spans="40:58">
      <c r="AN6740" s="23"/>
      <c r="AO6740" s="23"/>
      <c r="AP6740" s="23"/>
      <c r="AQ6740" s="23"/>
      <c r="AR6740" s="23"/>
      <c r="AS6740" s="23"/>
      <c r="AT6740" s="23"/>
      <c r="AU6740" s="23"/>
      <c r="AV6740" s="23"/>
      <c r="AW6740" s="23"/>
      <c r="AX6740" s="23"/>
      <c r="AY6740" s="23"/>
      <c r="AZ6740" s="23"/>
      <c r="BA6740" s="23"/>
      <c r="BB6740" s="23"/>
      <c r="BC6740" s="23"/>
      <c r="BD6740" s="23"/>
      <c r="BE6740" s="23"/>
      <c r="BF6740" s="23"/>
    </row>
    <row r="6741" spans="40:58">
      <c r="AN6741" s="23"/>
      <c r="AO6741" s="23"/>
      <c r="AP6741" s="23"/>
      <c r="AQ6741" s="23"/>
      <c r="AR6741" s="23"/>
      <c r="AS6741" s="23"/>
      <c r="AT6741" s="23"/>
      <c r="AU6741" s="23"/>
      <c r="AV6741" s="23"/>
      <c r="AW6741" s="23"/>
      <c r="AX6741" s="23"/>
      <c r="AY6741" s="23"/>
      <c r="AZ6741" s="23"/>
      <c r="BA6741" s="23"/>
      <c r="BB6741" s="23"/>
      <c r="BC6741" s="23"/>
      <c r="BD6741" s="23"/>
      <c r="BE6741" s="23"/>
      <c r="BF6741" s="23"/>
    </row>
    <row r="6742" spans="40:58">
      <c r="AN6742" s="23"/>
      <c r="AO6742" s="23"/>
      <c r="AP6742" s="23"/>
      <c r="AQ6742" s="23"/>
      <c r="AR6742" s="23"/>
      <c r="AS6742" s="23"/>
      <c r="AT6742" s="23"/>
      <c r="AU6742" s="23"/>
      <c r="AV6742" s="23"/>
      <c r="AW6742" s="23"/>
      <c r="AX6742" s="23"/>
      <c r="AY6742" s="23"/>
      <c r="AZ6742" s="23"/>
      <c r="BA6742" s="23"/>
      <c r="BB6742" s="23"/>
      <c r="BC6742" s="23"/>
      <c r="BD6742" s="23"/>
      <c r="BE6742" s="23"/>
      <c r="BF6742" s="23"/>
    </row>
    <row r="6743" spans="40:58">
      <c r="AN6743" s="23"/>
      <c r="AO6743" s="23"/>
      <c r="AP6743" s="23"/>
      <c r="AQ6743" s="23"/>
      <c r="AR6743" s="23"/>
      <c r="AS6743" s="23"/>
      <c r="AT6743" s="23"/>
      <c r="AU6743" s="23"/>
      <c r="AV6743" s="23"/>
      <c r="AW6743" s="23"/>
      <c r="AX6743" s="23"/>
      <c r="AY6743" s="23"/>
      <c r="AZ6743" s="23"/>
      <c r="BA6743" s="23"/>
      <c r="BB6743" s="23"/>
      <c r="BC6743" s="23"/>
      <c r="BD6743" s="23"/>
      <c r="BE6743" s="23"/>
      <c r="BF6743" s="23"/>
    </row>
    <row r="6744" spans="40:58">
      <c r="AN6744" s="23"/>
      <c r="AO6744" s="23"/>
      <c r="AP6744" s="23"/>
      <c r="AQ6744" s="23"/>
      <c r="AR6744" s="23"/>
      <c r="AS6744" s="23"/>
      <c r="AT6744" s="23"/>
      <c r="AU6744" s="23"/>
      <c r="AV6744" s="23"/>
      <c r="AW6744" s="23"/>
      <c r="AX6744" s="23"/>
      <c r="AY6744" s="23"/>
      <c r="AZ6744" s="23"/>
      <c r="BA6744" s="23"/>
      <c r="BB6744" s="23"/>
      <c r="BC6744" s="23"/>
      <c r="BD6744" s="23"/>
      <c r="BE6744" s="23"/>
      <c r="BF6744" s="23"/>
    </row>
    <row r="6745" spans="40:58">
      <c r="AN6745" s="23"/>
      <c r="AO6745" s="23"/>
      <c r="AP6745" s="23"/>
      <c r="AQ6745" s="23"/>
      <c r="AR6745" s="23"/>
      <c r="AS6745" s="23"/>
      <c r="AT6745" s="23"/>
      <c r="AU6745" s="23"/>
      <c r="AV6745" s="23"/>
      <c r="AW6745" s="23"/>
      <c r="AX6745" s="23"/>
      <c r="AY6745" s="23"/>
      <c r="AZ6745" s="23"/>
      <c r="BA6745" s="23"/>
      <c r="BB6745" s="23"/>
      <c r="BC6745" s="23"/>
      <c r="BD6745" s="23"/>
      <c r="BE6745" s="23"/>
      <c r="BF6745" s="23"/>
    </row>
    <row r="6746" spans="40:58">
      <c r="AN6746" s="23"/>
      <c r="AO6746" s="23"/>
      <c r="AP6746" s="23"/>
      <c r="AQ6746" s="23"/>
      <c r="AR6746" s="23"/>
      <c r="AS6746" s="23"/>
      <c r="AT6746" s="23"/>
      <c r="AU6746" s="23"/>
      <c r="AV6746" s="23"/>
      <c r="AW6746" s="23"/>
      <c r="AX6746" s="23"/>
      <c r="AY6746" s="23"/>
      <c r="AZ6746" s="23"/>
      <c r="BA6746" s="23"/>
      <c r="BB6746" s="23"/>
      <c r="BC6746" s="23"/>
      <c r="BD6746" s="23"/>
      <c r="BE6746" s="23"/>
      <c r="BF6746" s="23"/>
    </row>
    <row r="6747" spans="40:58">
      <c r="AN6747" s="23"/>
      <c r="AO6747" s="23"/>
      <c r="AP6747" s="23"/>
      <c r="AQ6747" s="23"/>
      <c r="AR6747" s="23"/>
      <c r="AS6747" s="23"/>
      <c r="AT6747" s="23"/>
      <c r="AU6747" s="23"/>
      <c r="AV6747" s="23"/>
      <c r="AW6747" s="23"/>
      <c r="AX6747" s="23"/>
      <c r="AY6747" s="23"/>
      <c r="AZ6747" s="23"/>
      <c r="BA6747" s="23"/>
      <c r="BB6747" s="23"/>
      <c r="BC6747" s="23"/>
      <c r="BD6747" s="23"/>
      <c r="BE6747" s="23"/>
      <c r="BF6747" s="23"/>
    </row>
    <row r="6748" spans="40:58">
      <c r="AN6748" s="23"/>
      <c r="AO6748" s="23"/>
      <c r="AP6748" s="23"/>
      <c r="AQ6748" s="23"/>
      <c r="AR6748" s="23"/>
      <c r="AS6748" s="23"/>
      <c r="AT6748" s="23"/>
      <c r="AU6748" s="23"/>
      <c r="AV6748" s="23"/>
      <c r="AW6748" s="23"/>
      <c r="AX6748" s="23"/>
      <c r="AY6748" s="23"/>
      <c r="AZ6748" s="23"/>
      <c r="BA6748" s="23"/>
      <c r="BB6748" s="23"/>
      <c r="BC6748" s="23"/>
      <c r="BD6748" s="23"/>
      <c r="BE6748" s="23"/>
      <c r="BF6748" s="23"/>
    </row>
    <row r="6749" spans="40:58">
      <c r="AN6749" s="23"/>
      <c r="AO6749" s="23"/>
      <c r="AP6749" s="23"/>
      <c r="AQ6749" s="23"/>
      <c r="AR6749" s="23"/>
      <c r="AS6749" s="23"/>
      <c r="AT6749" s="23"/>
      <c r="AU6749" s="23"/>
      <c r="AV6749" s="23"/>
      <c r="AW6749" s="23"/>
      <c r="AX6749" s="23"/>
      <c r="AY6749" s="23"/>
      <c r="AZ6749" s="23"/>
      <c r="BA6749" s="23"/>
      <c r="BB6749" s="23"/>
      <c r="BC6749" s="23"/>
      <c r="BD6749" s="23"/>
      <c r="BE6749" s="23"/>
      <c r="BF6749" s="23"/>
    </row>
    <row r="6750" spans="40:58">
      <c r="AN6750" s="23"/>
      <c r="AO6750" s="23"/>
      <c r="AP6750" s="23"/>
      <c r="AQ6750" s="23"/>
      <c r="AR6750" s="23"/>
      <c r="AS6750" s="23"/>
      <c r="AT6750" s="23"/>
      <c r="AU6750" s="23"/>
      <c r="AV6750" s="23"/>
      <c r="AW6750" s="23"/>
      <c r="AX6750" s="23"/>
      <c r="AY6750" s="23"/>
      <c r="AZ6750" s="23"/>
      <c r="BA6750" s="23"/>
      <c r="BB6750" s="23"/>
      <c r="BC6750" s="23"/>
      <c r="BD6750" s="23"/>
      <c r="BE6750" s="23"/>
      <c r="BF6750" s="23"/>
    </row>
    <row r="6751" spans="40:58">
      <c r="AN6751" s="23"/>
      <c r="AO6751" s="23"/>
      <c r="AP6751" s="23"/>
      <c r="AQ6751" s="23"/>
      <c r="AR6751" s="23"/>
      <c r="AS6751" s="23"/>
      <c r="AT6751" s="23"/>
      <c r="AU6751" s="23"/>
      <c r="AV6751" s="23"/>
      <c r="AW6751" s="23"/>
      <c r="AX6751" s="23"/>
      <c r="AY6751" s="23"/>
      <c r="AZ6751" s="23"/>
      <c r="BA6751" s="23"/>
      <c r="BB6751" s="23"/>
      <c r="BC6751" s="23"/>
      <c r="BD6751" s="23"/>
      <c r="BE6751" s="23"/>
      <c r="BF6751" s="23"/>
    </row>
    <row r="6752" spans="40:58">
      <c r="AN6752" s="23"/>
      <c r="AO6752" s="23"/>
      <c r="AP6752" s="23"/>
      <c r="AQ6752" s="23"/>
      <c r="AR6752" s="23"/>
      <c r="AS6752" s="23"/>
      <c r="AT6752" s="23"/>
      <c r="AU6752" s="23"/>
      <c r="AV6752" s="23"/>
      <c r="AW6752" s="23"/>
      <c r="AX6752" s="23"/>
      <c r="AY6752" s="23"/>
      <c r="AZ6752" s="23"/>
      <c r="BA6752" s="23"/>
      <c r="BB6752" s="23"/>
      <c r="BC6752" s="23"/>
      <c r="BD6752" s="23"/>
      <c r="BE6752" s="23"/>
      <c r="BF6752" s="23"/>
    </row>
    <row r="6753" spans="40:58">
      <c r="AN6753" s="23"/>
      <c r="AO6753" s="23"/>
      <c r="AP6753" s="23"/>
      <c r="AQ6753" s="23"/>
      <c r="AR6753" s="23"/>
      <c r="AS6753" s="23"/>
      <c r="AT6753" s="23"/>
      <c r="AU6753" s="23"/>
      <c r="AV6753" s="23"/>
      <c r="AW6753" s="23"/>
      <c r="AX6753" s="23"/>
      <c r="AY6753" s="23"/>
      <c r="AZ6753" s="23"/>
      <c r="BA6753" s="23"/>
      <c r="BB6753" s="23"/>
      <c r="BC6753" s="23"/>
      <c r="BD6753" s="23"/>
      <c r="BE6753" s="23"/>
      <c r="BF6753" s="23"/>
    </row>
    <row r="6754" spans="40:58">
      <c r="AN6754" s="23"/>
      <c r="AO6754" s="23"/>
      <c r="AP6754" s="23"/>
      <c r="AQ6754" s="23"/>
      <c r="AR6754" s="23"/>
      <c r="AS6754" s="23"/>
      <c r="AT6754" s="23"/>
      <c r="AU6754" s="23"/>
      <c r="AV6754" s="23"/>
      <c r="AW6754" s="23"/>
      <c r="AX6754" s="23"/>
      <c r="AY6754" s="23"/>
      <c r="AZ6754" s="23"/>
      <c r="BA6754" s="23"/>
      <c r="BB6754" s="23"/>
      <c r="BC6754" s="23"/>
      <c r="BD6754" s="23"/>
      <c r="BE6754" s="23"/>
      <c r="BF6754" s="23"/>
    </row>
    <row r="6755" spans="40:58">
      <c r="AN6755" s="23"/>
      <c r="AO6755" s="23"/>
      <c r="AP6755" s="23"/>
      <c r="AQ6755" s="23"/>
      <c r="AR6755" s="23"/>
      <c r="AS6755" s="23"/>
      <c r="AT6755" s="23"/>
      <c r="AU6755" s="23"/>
      <c r="AV6755" s="23"/>
      <c r="AW6755" s="23"/>
      <c r="AX6755" s="23"/>
      <c r="AY6755" s="23"/>
      <c r="AZ6755" s="23"/>
      <c r="BA6755" s="23"/>
      <c r="BB6755" s="23"/>
      <c r="BC6755" s="23"/>
      <c r="BD6755" s="23"/>
      <c r="BE6755" s="23"/>
      <c r="BF6755" s="23"/>
    </row>
    <row r="6756" spans="40:58">
      <c r="AN6756" s="23"/>
      <c r="AO6756" s="23"/>
      <c r="AP6756" s="23"/>
      <c r="AQ6756" s="23"/>
      <c r="AR6756" s="23"/>
      <c r="AS6756" s="23"/>
      <c r="AT6756" s="23"/>
      <c r="AU6756" s="23"/>
      <c r="AV6756" s="23"/>
      <c r="AW6756" s="23"/>
      <c r="AX6756" s="23"/>
      <c r="AY6756" s="23"/>
      <c r="AZ6756" s="23"/>
      <c r="BA6756" s="23"/>
      <c r="BB6756" s="23"/>
      <c r="BC6756" s="23"/>
      <c r="BD6756" s="23"/>
      <c r="BE6756" s="23"/>
      <c r="BF6756" s="23"/>
    </row>
    <row r="6757" spans="40:58">
      <c r="AN6757" s="23"/>
      <c r="AO6757" s="23"/>
      <c r="AP6757" s="23"/>
      <c r="AQ6757" s="23"/>
      <c r="AR6757" s="23"/>
      <c r="AS6757" s="23"/>
      <c r="AT6757" s="23"/>
      <c r="AU6757" s="23"/>
      <c r="AV6757" s="23"/>
      <c r="AW6757" s="23"/>
      <c r="AX6757" s="23"/>
      <c r="AY6757" s="23"/>
      <c r="AZ6757" s="23"/>
      <c r="BA6757" s="23"/>
      <c r="BB6757" s="23"/>
      <c r="BC6757" s="23"/>
      <c r="BD6757" s="23"/>
      <c r="BE6757" s="23"/>
      <c r="BF6757" s="23"/>
    </row>
    <row r="6758" spans="40:58">
      <c r="AN6758" s="23"/>
      <c r="AO6758" s="23"/>
      <c r="AP6758" s="23"/>
      <c r="AQ6758" s="23"/>
      <c r="AR6758" s="23"/>
      <c r="AS6758" s="23"/>
      <c r="AT6758" s="23"/>
      <c r="AU6758" s="23"/>
      <c r="AV6758" s="23"/>
      <c r="AW6758" s="23"/>
      <c r="AX6758" s="23"/>
      <c r="AY6758" s="23"/>
      <c r="AZ6758" s="23"/>
      <c r="BA6758" s="23"/>
      <c r="BB6758" s="23"/>
      <c r="BC6758" s="23"/>
      <c r="BD6758" s="23"/>
      <c r="BE6758" s="23"/>
      <c r="BF6758" s="23"/>
    </row>
    <row r="6759" spans="40:58">
      <c r="AN6759" s="23"/>
      <c r="AO6759" s="23"/>
      <c r="AP6759" s="23"/>
      <c r="AQ6759" s="23"/>
      <c r="AR6759" s="23"/>
      <c r="AS6759" s="23"/>
      <c r="AT6759" s="23"/>
      <c r="AU6759" s="23"/>
      <c r="AV6759" s="23"/>
      <c r="AW6759" s="23"/>
      <c r="AX6759" s="23"/>
      <c r="AY6759" s="23"/>
      <c r="AZ6759" s="23"/>
      <c r="BA6759" s="23"/>
      <c r="BB6759" s="23"/>
      <c r="BC6759" s="23"/>
      <c r="BD6759" s="23"/>
      <c r="BE6759" s="23"/>
      <c r="BF6759" s="23"/>
    </row>
    <row r="6760" spans="40:58">
      <c r="AN6760" s="23"/>
      <c r="AO6760" s="23"/>
      <c r="AP6760" s="23"/>
      <c r="AQ6760" s="23"/>
      <c r="AR6760" s="23"/>
      <c r="AS6760" s="23"/>
      <c r="AT6760" s="23"/>
      <c r="AU6760" s="23"/>
      <c r="AV6760" s="23"/>
      <c r="AW6760" s="23"/>
      <c r="AX6760" s="23"/>
      <c r="AY6760" s="23"/>
      <c r="AZ6760" s="23"/>
      <c r="BA6760" s="23"/>
      <c r="BB6760" s="23"/>
      <c r="BC6760" s="23"/>
      <c r="BD6760" s="23"/>
      <c r="BE6760" s="23"/>
      <c r="BF6760" s="23"/>
    </row>
    <row r="6761" spans="40:58">
      <c r="AN6761" s="23"/>
      <c r="AO6761" s="23"/>
      <c r="AP6761" s="23"/>
      <c r="AQ6761" s="23"/>
      <c r="AR6761" s="23"/>
      <c r="AS6761" s="23"/>
      <c r="AT6761" s="23"/>
      <c r="AU6761" s="23"/>
      <c r="AV6761" s="23"/>
      <c r="AW6761" s="23"/>
      <c r="AX6761" s="23"/>
      <c r="AY6761" s="23"/>
      <c r="AZ6761" s="23"/>
      <c r="BA6761" s="23"/>
      <c r="BB6761" s="23"/>
      <c r="BC6761" s="23"/>
      <c r="BD6761" s="23"/>
      <c r="BE6761" s="23"/>
      <c r="BF6761" s="23"/>
    </row>
    <row r="6762" spans="40:58">
      <c r="AN6762" s="23"/>
      <c r="AO6762" s="23"/>
      <c r="AP6762" s="23"/>
      <c r="AQ6762" s="23"/>
      <c r="AR6762" s="23"/>
      <c r="AS6762" s="23"/>
      <c r="AT6762" s="23"/>
      <c r="AU6762" s="23"/>
      <c r="AV6762" s="23"/>
      <c r="AW6762" s="23"/>
      <c r="AX6762" s="23"/>
      <c r="AY6762" s="23"/>
      <c r="AZ6762" s="23"/>
      <c r="BA6762" s="23"/>
      <c r="BB6762" s="23"/>
      <c r="BC6762" s="23"/>
      <c r="BD6762" s="23"/>
      <c r="BE6762" s="23"/>
      <c r="BF6762" s="23"/>
    </row>
    <row r="6763" spans="40:58">
      <c r="AN6763" s="23"/>
      <c r="AO6763" s="23"/>
      <c r="AP6763" s="23"/>
      <c r="AQ6763" s="23"/>
      <c r="AR6763" s="23"/>
      <c r="AS6763" s="23"/>
      <c r="AT6763" s="23"/>
      <c r="AU6763" s="23"/>
      <c r="AV6763" s="23"/>
      <c r="AW6763" s="23"/>
      <c r="AX6763" s="23"/>
      <c r="AY6763" s="23"/>
      <c r="AZ6763" s="23"/>
      <c r="BA6763" s="23"/>
      <c r="BB6763" s="23"/>
      <c r="BC6763" s="23"/>
      <c r="BD6763" s="23"/>
      <c r="BE6763" s="23"/>
      <c r="BF6763" s="23"/>
    </row>
    <row r="6764" spans="40:58">
      <c r="AN6764" s="23"/>
      <c r="AO6764" s="23"/>
      <c r="AP6764" s="23"/>
      <c r="AQ6764" s="23"/>
      <c r="AR6764" s="23"/>
      <c r="AS6764" s="23"/>
      <c r="AT6764" s="23"/>
      <c r="AU6764" s="23"/>
      <c r="AV6764" s="23"/>
      <c r="AW6764" s="23"/>
      <c r="AX6764" s="23"/>
      <c r="AY6764" s="23"/>
      <c r="AZ6764" s="23"/>
      <c r="BA6764" s="23"/>
      <c r="BB6764" s="23"/>
      <c r="BC6764" s="23"/>
      <c r="BD6764" s="23"/>
      <c r="BE6764" s="23"/>
      <c r="BF6764" s="23"/>
    </row>
    <row r="6765" spans="40:58">
      <c r="AN6765" s="23"/>
      <c r="AO6765" s="23"/>
      <c r="AP6765" s="23"/>
      <c r="AQ6765" s="23"/>
      <c r="AR6765" s="23"/>
      <c r="AS6765" s="23"/>
      <c r="AT6765" s="23"/>
      <c r="AU6765" s="23"/>
      <c r="AV6765" s="23"/>
      <c r="AW6765" s="23"/>
      <c r="AX6765" s="23"/>
      <c r="AY6765" s="23"/>
      <c r="AZ6765" s="23"/>
      <c r="BA6765" s="23"/>
      <c r="BB6765" s="23"/>
      <c r="BC6765" s="23"/>
      <c r="BD6765" s="23"/>
      <c r="BE6765" s="23"/>
      <c r="BF6765" s="23"/>
    </row>
    <row r="6766" spans="40:58">
      <c r="AN6766" s="23"/>
      <c r="AO6766" s="23"/>
      <c r="AP6766" s="23"/>
      <c r="AQ6766" s="23"/>
      <c r="AR6766" s="23"/>
      <c r="AS6766" s="23"/>
      <c r="AT6766" s="23"/>
      <c r="AU6766" s="23"/>
      <c r="AV6766" s="23"/>
      <c r="AW6766" s="23"/>
      <c r="AX6766" s="23"/>
      <c r="AY6766" s="23"/>
      <c r="AZ6766" s="23"/>
      <c r="BA6766" s="23"/>
      <c r="BB6766" s="23"/>
      <c r="BC6766" s="23"/>
      <c r="BD6766" s="23"/>
      <c r="BE6766" s="23"/>
      <c r="BF6766" s="23"/>
    </row>
    <row r="6767" spans="40:58">
      <c r="AN6767" s="23"/>
      <c r="AO6767" s="23"/>
      <c r="AP6767" s="23"/>
      <c r="AQ6767" s="23"/>
      <c r="AR6767" s="23"/>
      <c r="AS6767" s="23"/>
      <c r="AT6767" s="23"/>
      <c r="AU6767" s="23"/>
      <c r="AV6767" s="23"/>
      <c r="AW6767" s="23"/>
      <c r="AX6767" s="23"/>
      <c r="AY6767" s="23"/>
      <c r="AZ6767" s="23"/>
      <c r="BA6767" s="23"/>
      <c r="BB6767" s="23"/>
      <c r="BC6767" s="23"/>
      <c r="BD6767" s="23"/>
      <c r="BE6767" s="23"/>
      <c r="BF6767" s="23"/>
    </row>
    <row r="6768" spans="40:58">
      <c r="AN6768" s="23"/>
      <c r="AO6768" s="23"/>
      <c r="AP6768" s="23"/>
      <c r="AQ6768" s="23"/>
      <c r="AR6768" s="23"/>
      <c r="AS6768" s="23"/>
      <c r="AT6768" s="23"/>
      <c r="AU6768" s="23"/>
      <c r="AV6768" s="23"/>
      <c r="AW6768" s="23"/>
      <c r="AX6768" s="23"/>
      <c r="AY6768" s="23"/>
      <c r="AZ6768" s="23"/>
      <c r="BA6768" s="23"/>
      <c r="BB6768" s="23"/>
      <c r="BC6768" s="23"/>
      <c r="BD6768" s="23"/>
      <c r="BE6768" s="23"/>
      <c r="BF6768" s="23"/>
    </row>
    <row r="6769" spans="40:58">
      <c r="AN6769" s="23"/>
      <c r="AO6769" s="23"/>
      <c r="AP6769" s="23"/>
      <c r="AQ6769" s="23"/>
      <c r="AR6769" s="23"/>
      <c r="AS6769" s="23"/>
      <c r="AT6769" s="23"/>
      <c r="AU6769" s="23"/>
      <c r="AV6769" s="23"/>
      <c r="AW6769" s="23"/>
      <c r="AX6769" s="23"/>
      <c r="AY6769" s="23"/>
      <c r="AZ6769" s="23"/>
      <c r="BA6769" s="23"/>
      <c r="BB6769" s="23"/>
      <c r="BC6769" s="23"/>
      <c r="BD6769" s="23"/>
      <c r="BE6769" s="23"/>
      <c r="BF6769" s="23"/>
    </row>
    <row r="6770" spans="40:58">
      <c r="AN6770" s="23"/>
      <c r="AO6770" s="23"/>
      <c r="AP6770" s="23"/>
      <c r="AQ6770" s="23"/>
      <c r="AR6770" s="23"/>
      <c r="AS6770" s="23"/>
      <c r="AT6770" s="23"/>
      <c r="AU6770" s="23"/>
      <c r="AV6770" s="23"/>
      <c r="AW6770" s="23"/>
      <c r="AX6770" s="23"/>
      <c r="AY6770" s="23"/>
      <c r="AZ6770" s="23"/>
      <c r="BA6770" s="23"/>
      <c r="BB6770" s="23"/>
      <c r="BC6770" s="23"/>
      <c r="BD6770" s="23"/>
      <c r="BE6770" s="23"/>
      <c r="BF6770" s="23"/>
    </row>
    <row r="6771" spans="40:58">
      <c r="AN6771" s="23"/>
      <c r="AO6771" s="23"/>
      <c r="AP6771" s="23"/>
      <c r="AQ6771" s="23"/>
      <c r="AR6771" s="23"/>
      <c r="AS6771" s="23"/>
      <c r="AT6771" s="23"/>
      <c r="AU6771" s="23"/>
      <c r="AV6771" s="23"/>
      <c r="AW6771" s="23"/>
      <c r="AX6771" s="23"/>
      <c r="AY6771" s="23"/>
      <c r="AZ6771" s="23"/>
      <c r="BA6771" s="23"/>
      <c r="BB6771" s="23"/>
      <c r="BC6771" s="23"/>
      <c r="BD6771" s="23"/>
      <c r="BE6771" s="23"/>
      <c r="BF6771" s="23"/>
    </row>
    <row r="6772" spans="40:58">
      <c r="AN6772" s="23"/>
      <c r="AO6772" s="23"/>
      <c r="AP6772" s="23"/>
      <c r="AQ6772" s="23"/>
      <c r="AR6772" s="23"/>
      <c r="AS6772" s="23"/>
      <c r="AT6772" s="23"/>
      <c r="AU6772" s="23"/>
      <c r="AV6772" s="23"/>
      <c r="AW6772" s="23"/>
      <c r="AX6772" s="23"/>
      <c r="AY6772" s="23"/>
      <c r="AZ6772" s="23"/>
      <c r="BA6772" s="23"/>
      <c r="BB6772" s="23"/>
      <c r="BC6772" s="23"/>
      <c r="BD6772" s="23"/>
      <c r="BE6772" s="23"/>
      <c r="BF6772" s="23"/>
    </row>
    <row r="6773" spans="40:58">
      <c r="AN6773" s="23"/>
      <c r="AO6773" s="23"/>
      <c r="AP6773" s="23"/>
      <c r="AQ6773" s="23"/>
      <c r="AR6773" s="23"/>
      <c r="AS6773" s="23"/>
      <c r="AT6773" s="23"/>
      <c r="AU6773" s="23"/>
      <c r="AV6773" s="23"/>
      <c r="AW6773" s="23"/>
      <c r="AX6773" s="23"/>
      <c r="AY6773" s="23"/>
      <c r="AZ6773" s="23"/>
      <c r="BA6773" s="23"/>
      <c r="BB6773" s="23"/>
      <c r="BC6773" s="23"/>
      <c r="BD6773" s="23"/>
      <c r="BE6773" s="23"/>
      <c r="BF6773" s="23"/>
    </row>
    <row r="6774" spans="40:58">
      <c r="AN6774" s="23"/>
      <c r="AO6774" s="23"/>
      <c r="AP6774" s="23"/>
      <c r="AQ6774" s="23"/>
      <c r="AR6774" s="23"/>
      <c r="AS6774" s="23"/>
      <c r="AT6774" s="23"/>
      <c r="AU6774" s="23"/>
      <c r="AV6774" s="23"/>
      <c r="AW6774" s="23"/>
      <c r="AX6774" s="23"/>
      <c r="AY6774" s="23"/>
      <c r="AZ6774" s="23"/>
      <c r="BA6774" s="23"/>
      <c r="BB6774" s="23"/>
      <c r="BC6774" s="23"/>
      <c r="BD6774" s="23"/>
      <c r="BE6774" s="23"/>
      <c r="BF6774" s="23"/>
    </row>
    <row r="6775" spans="40:58">
      <c r="AN6775" s="23"/>
      <c r="AO6775" s="23"/>
      <c r="AP6775" s="23"/>
      <c r="AQ6775" s="23"/>
      <c r="AR6775" s="23"/>
      <c r="AS6775" s="23"/>
      <c r="AT6775" s="23"/>
      <c r="AU6775" s="23"/>
      <c r="AV6775" s="23"/>
      <c r="AW6775" s="23"/>
      <c r="AX6775" s="23"/>
      <c r="AY6775" s="23"/>
      <c r="AZ6775" s="23"/>
      <c r="BA6775" s="23"/>
      <c r="BB6775" s="23"/>
      <c r="BC6775" s="23"/>
      <c r="BD6775" s="23"/>
      <c r="BE6775" s="23"/>
      <c r="BF6775" s="23"/>
    </row>
    <row r="6776" spans="40:58">
      <c r="AN6776" s="23"/>
      <c r="AO6776" s="23"/>
      <c r="AP6776" s="23"/>
      <c r="AQ6776" s="23"/>
      <c r="AR6776" s="23"/>
      <c r="AS6776" s="23"/>
      <c r="AT6776" s="23"/>
      <c r="AU6776" s="23"/>
      <c r="AV6776" s="23"/>
      <c r="AW6776" s="23"/>
      <c r="AX6776" s="23"/>
      <c r="AY6776" s="23"/>
      <c r="AZ6776" s="23"/>
      <c r="BA6776" s="23"/>
      <c r="BB6776" s="23"/>
      <c r="BC6776" s="23"/>
      <c r="BD6776" s="23"/>
      <c r="BE6776" s="23"/>
      <c r="BF6776" s="23"/>
    </row>
    <row r="6777" spans="40:58">
      <c r="AN6777" s="23"/>
      <c r="AO6777" s="23"/>
      <c r="AP6777" s="23"/>
      <c r="AQ6777" s="23"/>
      <c r="AR6777" s="23"/>
      <c r="AS6777" s="23"/>
      <c r="AT6777" s="23"/>
      <c r="AU6777" s="23"/>
      <c r="AV6777" s="23"/>
      <c r="AW6777" s="23"/>
      <c r="AX6777" s="23"/>
      <c r="AY6777" s="23"/>
      <c r="AZ6777" s="23"/>
      <c r="BA6777" s="23"/>
      <c r="BB6777" s="23"/>
      <c r="BC6777" s="23"/>
      <c r="BD6777" s="23"/>
      <c r="BE6777" s="23"/>
      <c r="BF6777" s="23"/>
    </row>
    <row r="6778" spans="40:58">
      <c r="AN6778" s="23"/>
      <c r="AO6778" s="23"/>
      <c r="AP6778" s="23"/>
      <c r="AQ6778" s="23"/>
      <c r="AR6778" s="23"/>
      <c r="AS6778" s="23"/>
      <c r="AT6778" s="23"/>
      <c r="AU6778" s="23"/>
      <c r="AV6778" s="23"/>
      <c r="AW6778" s="23"/>
      <c r="AX6778" s="23"/>
      <c r="AY6778" s="23"/>
      <c r="AZ6778" s="23"/>
      <c r="BA6778" s="23"/>
      <c r="BB6778" s="23"/>
      <c r="BC6778" s="23"/>
      <c r="BD6778" s="23"/>
      <c r="BE6778" s="23"/>
      <c r="BF6778" s="23"/>
    </row>
    <row r="6779" spans="40:58">
      <c r="AN6779" s="23"/>
      <c r="AO6779" s="23"/>
      <c r="AP6779" s="23"/>
      <c r="AQ6779" s="23"/>
      <c r="AR6779" s="23"/>
      <c r="AS6779" s="23"/>
      <c r="AT6779" s="23"/>
      <c r="AU6779" s="23"/>
      <c r="AV6779" s="23"/>
      <c r="AW6779" s="23"/>
      <c r="AX6779" s="23"/>
      <c r="AY6779" s="23"/>
      <c r="AZ6779" s="23"/>
      <c r="BA6779" s="23"/>
      <c r="BB6779" s="23"/>
      <c r="BC6779" s="23"/>
      <c r="BD6779" s="23"/>
      <c r="BE6779" s="23"/>
      <c r="BF6779" s="23"/>
    </row>
    <row r="6780" spans="40:58">
      <c r="AN6780" s="23"/>
      <c r="AO6780" s="23"/>
      <c r="AP6780" s="23"/>
      <c r="AQ6780" s="23"/>
      <c r="AR6780" s="23"/>
      <c r="AS6780" s="23"/>
      <c r="AT6780" s="23"/>
      <c r="AU6780" s="23"/>
      <c r="AV6780" s="23"/>
      <c r="AW6780" s="23"/>
      <c r="AX6780" s="23"/>
      <c r="AY6780" s="23"/>
      <c r="AZ6780" s="23"/>
      <c r="BA6780" s="23"/>
      <c r="BB6780" s="23"/>
      <c r="BC6780" s="23"/>
      <c r="BD6780" s="23"/>
      <c r="BE6780" s="23"/>
      <c r="BF6780" s="23"/>
    </row>
    <row r="6781" spans="40:58">
      <c r="AN6781" s="23"/>
      <c r="AO6781" s="23"/>
      <c r="AP6781" s="23"/>
      <c r="AQ6781" s="23"/>
      <c r="AR6781" s="23"/>
      <c r="AS6781" s="23"/>
      <c r="AT6781" s="23"/>
      <c r="AU6781" s="23"/>
      <c r="AV6781" s="23"/>
      <c r="AW6781" s="23"/>
      <c r="AX6781" s="23"/>
      <c r="AY6781" s="23"/>
      <c r="AZ6781" s="23"/>
      <c r="BA6781" s="23"/>
      <c r="BB6781" s="23"/>
      <c r="BC6781" s="23"/>
      <c r="BD6781" s="23"/>
      <c r="BE6781" s="23"/>
      <c r="BF6781" s="23"/>
    </row>
    <row r="6782" spans="40:58">
      <c r="AN6782" s="23"/>
      <c r="AO6782" s="23"/>
      <c r="AP6782" s="23"/>
      <c r="AQ6782" s="23"/>
      <c r="AR6782" s="23"/>
      <c r="AS6782" s="23"/>
      <c r="AT6782" s="23"/>
      <c r="AU6782" s="23"/>
      <c r="AV6782" s="23"/>
      <c r="AW6782" s="23"/>
      <c r="AX6782" s="23"/>
      <c r="AY6782" s="23"/>
      <c r="AZ6782" s="23"/>
      <c r="BA6782" s="23"/>
      <c r="BB6782" s="23"/>
      <c r="BC6782" s="23"/>
      <c r="BD6782" s="23"/>
      <c r="BE6782" s="23"/>
      <c r="BF6782" s="23"/>
    </row>
    <row r="6783" spans="40:58">
      <c r="AN6783" s="23"/>
      <c r="AO6783" s="23"/>
      <c r="AP6783" s="23"/>
      <c r="AQ6783" s="23"/>
      <c r="AR6783" s="23"/>
      <c r="AS6783" s="23"/>
      <c r="AT6783" s="23"/>
      <c r="AU6783" s="23"/>
      <c r="AV6783" s="23"/>
      <c r="AW6783" s="23"/>
      <c r="AX6783" s="23"/>
      <c r="AY6783" s="23"/>
      <c r="AZ6783" s="23"/>
      <c r="BA6783" s="23"/>
      <c r="BB6783" s="23"/>
      <c r="BC6783" s="23"/>
      <c r="BD6783" s="23"/>
      <c r="BE6783" s="23"/>
      <c r="BF6783" s="23"/>
    </row>
    <row r="6784" spans="40:58">
      <c r="AN6784" s="23"/>
      <c r="AO6784" s="23"/>
      <c r="AP6784" s="23"/>
      <c r="AQ6784" s="23"/>
      <c r="AR6784" s="23"/>
      <c r="AS6784" s="23"/>
      <c r="AT6784" s="23"/>
      <c r="AU6784" s="23"/>
      <c r="AV6784" s="23"/>
      <c r="AW6784" s="23"/>
      <c r="AX6784" s="23"/>
      <c r="AY6784" s="23"/>
      <c r="AZ6784" s="23"/>
      <c r="BA6784" s="23"/>
      <c r="BB6784" s="23"/>
      <c r="BC6784" s="23"/>
      <c r="BD6784" s="23"/>
      <c r="BE6784" s="23"/>
      <c r="BF6784" s="23"/>
    </row>
    <row r="6785" spans="40:58">
      <c r="AN6785" s="23"/>
      <c r="AO6785" s="23"/>
      <c r="AP6785" s="23"/>
      <c r="AQ6785" s="23"/>
      <c r="AR6785" s="23"/>
      <c r="AS6785" s="23"/>
      <c r="AT6785" s="23"/>
      <c r="AU6785" s="23"/>
      <c r="AV6785" s="23"/>
      <c r="AW6785" s="23"/>
      <c r="AX6785" s="23"/>
      <c r="AY6785" s="23"/>
      <c r="AZ6785" s="23"/>
      <c r="BA6785" s="23"/>
      <c r="BB6785" s="23"/>
      <c r="BC6785" s="23"/>
      <c r="BD6785" s="23"/>
      <c r="BE6785" s="23"/>
      <c r="BF6785" s="23"/>
    </row>
    <row r="6786" spans="40:58">
      <c r="AN6786" s="23"/>
      <c r="AO6786" s="23"/>
      <c r="AP6786" s="23"/>
      <c r="AQ6786" s="23"/>
      <c r="AR6786" s="23"/>
      <c r="AS6786" s="23"/>
      <c r="AT6786" s="23"/>
      <c r="AU6786" s="23"/>
      <c r="AV6786" s="23"/>
      <c r="AW6786" s="23"/>
      <c r="AX6786" s="23"/>
      <c r="AY6786" s="23"/>
      <c r="AZ6786" s="23"/>
      <c r="BA6786" s="23"/>
      <c r="BB6786" s="23"/>
      <c r="BC6786" s="23"/>
      <c r="BD6786" s="23"/>
      <c r="BE6786" s="23"/>
      <c r="BF6786" s="23"/>
    </row>
    <row r="6787" spans="40:58">
      <c r="AN6787" s="23"/>
      <c r="AO6787" s="23"/>
      <c r="AP6787" s="23"/>
      <c r="AQ6787" s="23"/>
      <c r="AR6787" s="23"/>
      <c r="AS6787" s="23"/>
      <c r="AT6787" s="23"/>
      <c r="AU6787" s="23"/>
      <c r="AV6787" s="23"/>
      <c r="AW6787" s="23"/>
      <c r="AX6787" s="23"/>
      <c r="AY6787" s="23"/>
      <c r="AZ6787" s="23"/>
      <c r="BA6787" s="23"/>
      <c r="BB6787" s="23"/>
      <c r="BC6787" s="23"/>
      <c r="BD6787" s="23"/>
      <c r="BE6787" s="23"/>
      <c r="BF6787" s="23"/>
    </row>
    <row r="6788" spans="40:58">
      <c r="AN6788" s="23"/>
      <c r="AO6788" s="23"/>
      <c r="AP6788" s="23"/>
      <c r="AQ6788" s="23"/>
      <c r="AR6788" s="23"/>
      <c r="AS6788" s="23"/>
      <c r="AT6788" s="23"/>
      <c r="AU6788" s="23"/>
      <c r="AV6788" s="23"/>
      <c r="AW6788" s="23"/>
      <c r="AX6788" s="23"/>
      <c r="AY6788" s="23"/>
      <c r="AZ6788" s="23"/>
      <c r="BA6788" s="23"/>
      <c r="BB6788" s="23"/>
      <c r="BC6788" s="23"/>
      <c r="BD6788" s="23"/>
      <c r="BE6788" s="23"/>
      <c r="BF6788" s="23"/>
    </row>
    <row r="6789" spans="40:58">
      <c r="AN6789" s="23"/>
      <c r="AO6789" s="23"/>
      <c r="AP6789" s="23"/>
      <c r="AQ6789" s="23"/>
      <c r="AR6789" s="23"/>
      <c r="AS6789" s="23"/>
      <c r="AT6789" s="23"/>
      <c r="AU6789" s="23"/>
      <c r="AV6789" s="23"/>
      <c r="AW6789" s="23"/>
      <c r="AX6789" s="23"/>
      <c r="AY6789" s="23"/>
      <c r="AZ6789" s="23"/>
      <c r="BA6789" s="23"/>
      <c r="BB6789" s="23"/>
      <c r="BC6789" s="23"/>
      <c r="BD6789" s="23"/>
      <c r="BE6789" s="23"/>
      <c r="BF6789" s="23"/>
    </row>
    <row r="6790" spans="40:58">
      <c r="AN6790" s="23"/>
      <c r="AO6790" s="23"/>
      <c r="AP6790" s="23"/>
      <c r="AQ6790" s="23"/>
      <c r="AR6790" s="23"/>
      <c r="AS6790" s="23"/>
      <c r="AT6790" s="23"/>
      <c r="AU6790" s="23"/>
      <c r="AV6790" s="23"/>
      <c r="AW6790" s="23"/>
      <c r="AX6790" s="23"/>
      <c r="AY6790" s="23"/>
      <c r="AZ6790" s="23"/>
      <c r="BA6790" s="23"/>
      <c r="BB6790" s="23"/>
      <c r="BC6790" s="23"/>
      <c r="BD6790" s="23"/>
      <c r="BE6790" s="23"/>
      <c r="BF6790" s="23"/>
    </row>
    <row r="6791" spans="40:58">
      <c r="AN6791" s="23"/>
      <c r="AO6791" s="23"/>
      <c r="AP6791" s="23"/>
      <c r="AQ6791" s="23"/>
      <c r="AR6791" s="23"/>
      <c r="AS6791" s="23"/>
      <c r="AT6791" s="23"/>
      <c r="AU6791" s="23"/>
      <c r="AV6791" s="23"/>
      <c r="AW6791" s="23"/>
      <c r="AX6791" s="23"/>
      <c r="AY6791" s="23"/>
      <c r="AZ6791" s="23"/>
      <c r="BA6791" s="23"/>
      <c r="BB6791" s="23"/>
      <c r="BC6791" s="23"/>
      <c r="BD6791" s="23"/>
      <c r="BE6791" s="23"/>
      <c r="BF6791" s="23"/>
    </row>
    <row r="6792" spans="40:58">
      <c r="AN6792" s="23"/>
      <c r="AO6792" s="23"/>
      <c r="AP6792" s="23"/>
      <c r="AQ6792" s="23"/>
      <c r="AR6792" s="23"/>
      <c r="AS6792" s="23"/>
      <c r="AT6792" s="23"/>
      <c r="AU6792" s="23"/>
      <c r="AV6792" s="23"/>
      <c r="AW6792" s="23"/>
      <c r="AX6792" s="23"/>
      <c r="AY6792" s="23"/>
      <c r="AZ6792" s="23"/>
      <c r="BA6792" s="23"/>
      <c r="BB6792" s="23"/>
      <c r="BC6792" s="23"/>
      <c r="BD6792" s="23"/>
      <c r="BE6792" s="23"/>
      <c r="BF6792" s="23"/>
    </row>
    <row r="6793" spans="40:58">
      <c r="AN6793" s="23"/>
      <c r="AO6793" s="23"/>
      <c r="AP6793" s="23"/>
      <c r="AQ6793" s="23"/>
      <c r="AR6793" s="23"/>
      <c r="AS6793" s="23"/>
      <c r="AT6793" s="23"/>
      <c r="AU6793" s="23"/>
      <c r="AV6793" s="23"/>
      <c r="AW6793" s="23"/>
      <c r="AX6793" s="23"/>
      <c r="AY6793" s="23"/>
      <c r="AZ6793" s="23"/>
      <c r="BA6793" s="23"/>
      <c r="BB6793" s="23"/>
      <c r="BC6793" s="23"/>
      <c r="BD6793" s="23"/>
      <c r="BE6793" s="23"/>
      <c r="BF6793" s="23"/>
    </row>
    <row r="6794" spans="40:58">
      <c r="AN6794" s="23"/>
      <c r="AO6794" s="23"/>
      <c r="AP6794" s="23"/>
      <c r="AQ6794" s="23"/>
      <c r="AR6794" s="23"/>
      <c r="AS6794" s="23"/>
      <c r="AT6794" s="23"/>
      <c r="AU6794" s="23"/>
      <c r="AV6794" s="23"/>
      <c r="AW6794" s="23"/>
      <c r="AX6794" s="23"/>
      <c r="AY6794" s="23"/>
      <c r="AZ6794" s="23"/>
      <c r="BA6794" s="23"/>
      <c r="BB6794" s="23"/>
      <c r="BC6794" s="23"/>
      <c r="BD6794" s="23"/>
      <c r="BE6794" s="23"/>
      <c r="BF6794" s="23"/>
    </row>
    <row r="6795" spans="40:58">
      <c r="AN6795" s="23"/>
      <c r="AO6795" s="23"/>
      <c r="AP6795" s="23"/>
      <c r="AQ6795" s="23"/>
      <c r="AR6795" s="23"/>
      <c r="AS6795" s="23"/>
      <c r="AT6795" s="23"/>
      <c r="AU6795" s="23"/>
      <c r="AV6795" s="23"/>
      <c r="AW6795" s="23"/>
      <c r="AX6795" s="23"/>
      <c r="AY6795" s="23"/>
      <c r="AZ6795" s="23"/>
      <c r="BA6795" s="23"/>
      <c r="BB6795" s="23"/>
      <c r="BC6795" s="23"/>
      <c r="BD6795" s="23"/>
      <c r="BE6795" s="23"/>
      <c r="BF6795" s="23"/>
    </row>
    <row r="6796" spans="40:58">
      <c r="AN6796" s="23"/>
      <c r="AO6796" s="23"/>
      <c r="AP6796" s="23"/>
      <c r="AQ6796" s="23"/>
      <c r="AR6796" s="23"/>
      <c r="AS6796" s="23"/>
      <c r="AT6796" s="23"/>
      <c r="AU6796" s="23"/>
      <c r="AV6796" s="23"/>
      <c r="AW6796" s="23"/>
      <c r="AX6796" s="23"/>
      <c r="AY6796" s="23"/>
      <c r="AZ6796" s="23"/>
      <c r="BA6796" s="23"/>
      <c r="BB6796" s="23"/>
      <c r="BC6796" s="23"/>
      <c r="BD6796" s="23"/>
      <c r="BE6796" s="23"/>
      <c r="BF6796" s="23"/>
    </row>
    <row r="6797" spans="40:58">
      <c r="AN6797" s="23"/>
      <c r="AO6797" s="23"/>
      <c r="AP6797" s="23"/>
      <c r="AQ6797" s="23"/>
      <c r="AR6797" s="23"/>
      <c r="AS6797" s="23"/>
      <c r="AT6797" s="23"/>
      <c r="AU6797" s="23"/>
      <c r="AV6797" s="23"/>
      <c r="AW6797" s="23"/>
      <c r="AX6797" s="23"/>
      <c r="AY6797" s="23"/>
      <c r="AZ6797" s="23"/>
      <c r="BA6797" s="23"/>
      <c r="BB6797" s="23"/>
      <c r="BC6797" s="23"/>
      <c r="BD6797" s="23"/>
      <c r="BE6797" s="23"/>
      <c r="BF6797" s="23"/>
    </row>
    <row r="6798" spans="40:58">
      <c r="AN6798" s="23"/>
      <c r="AO6798" s="23"/>
      <c r="AP6798" s="23"/>
      <c r="AQ6798" s="23"/>
      <c r="AR6798" s="23"/>
      <c r="AS6798" s="23"/>
      <c r="AT6798" s="23"/>
      <c r="AU6798" s="23"/>
      <c r="AV6798" s="23"/>
      <c r="AW6798" s="23"/>
      <c r="AX6798" s="23"/>
      <c r="AY6798" s="23"/>
      <c r="AZ6798" s="23"/>
      <c r="BA6798" s="23"/>
      <c r="BB6798" s="23"/>
      <c r="BC6798" s="23"/>
      <c r="BD6798" s="23"/>
      <c r="BE6798" s="23"/>
      <c r="BF6798" s="23"/>
    </row>
    <row r="6799" spans="40:58">
      <c r="AN6799" s="23"/>
      <c r="AO6799" s="23"/>
      <c r="AP6799" s="23"/>
      <c r="AQ6799" s="23"/>
      <c r="AR6799" s="23"/>
      <c r="AS6799" s="23"/>
      <c r="AT6799" s="23"/>
      <c r="AU6799" s="23"/>
      <c r="AV6799" s="23"/>
      <c r="AW6799" s="23"/>
      <c r="AX6799" s="23"/>
      <c r="AY6799" s="23"/>
      <c r="AZ6799" s="23"/>
      <c r="BA6799" s="23"/>
      <c r="BB6799" s="23"/>
      <c r="BC6799" s="23"/>
      <c r="BD6799" s="23"/>
      <c r="BE6799" s="23"/>
      <c r="BF6799" s="23"/>
    </row>
    <row r="6800" spans="40:58">
      <c r="AN6800" s="23"/>
      <c r="AO6800" s="23"/>
      <c r="AP6800" s="23"/>
      <c r="AQ6800" s="23"/>
      <c r="AR6800" s="23"/>
      <c r="AS6800" s="23"/>
      <c r="AT6800" s="23"/>
      <c r="AU6800" s="23"/>
      <c r="AV6800" s="23"/>
      <c r="AW6800" s="23"/>
      <c r="AX6800" s="23"/>
      <c r="AY6800" s="23"/>
      <c r="AZ6800" s="23"/>
      <c r="BA6800" s="23"/>
      <c r="BB6800" s="23"/>
      <c r="BC6800" s="23"/>
      <c r="BD6800" s="23"/>
      <c r="BE6800" s="23"/>
      <c r="BF6800" s="23"/>
    </row>
    <row r="6801" spans="40:58">
      <c r="AN6801" s="23"/>
      <c r="AO6801" s="23"/>
      <c r="AP6801" s="23"/>
      <c r="AQ6801" s="23"/>
      <c r="AR6801" s="23"/>
      <c r="AS6801" s="23"/>
      <c r="AT6801" s="23"/>
      <c r="AU6801" s="23"/>
      <c r="AV6801" s="23"/>
      <c r="AW6801" s="23"/>
      <c r="AX6801" s="23"/>
      <c r="AY6801" s="23"/>
      <c r="AZ6801" s="23"/>
      <c r="BA6801" s="23"/>
      <c r="BB6801" s="23"/>
      <c r="BC6801" s="23"/>
      <c r="BD6801" s="23"/>
      <c r="BE6801" s="23"/>
      <c r="BF6801" s="23"/>
    </row>
    <row r="6802" spans="40:58">
      <c r="AN6802" s="23"/>
      <c r="AO6802" s="23"/>
      <c r="AP6802" s="23"/>
      <c r="AQ6802" s="23"/>
      <c r="AR6802" s="23"/>
      <c r="AS6802" s="23"/>
      <c r="AT6802" s="23"/>
      <c r="AU6802" s="23"/>
      <c r="AV6802" s="23"/>
      <c r="AW6802" s="23"/>
      <c r="AX6802" s="23"/>
      <c r="AY6802" s="23"/>
      <c r="AZ6802" s="23"/>
      <c r="BA6802" s="23"/>
      <c r="BB6802" s="23"/>
      <c r="BC6802" s="23"/>
      <c r="BD6802" s="23"/>
      <c r="BE6802" s="23"/>
      <c r="BF6802" s="23"/>
    </row>
    <row r="6803" spans="40:58">
      <c r="AN6803" s="23"/>
      <c r="AO6803" s="23"/>
      <c r="AP6803" s="23"/>
      <c r="AQ6803" s="23"/>
      <c r="AR6803" s="23"/>
      <c r="AS6803" s="23"/>
      <c r="AT6803" s="23"/>
      <c r="AU6803" s="23"/>
      <c r="AV6803" s="23"/>
      <c r="AW6803" s="23"/>
      <c r="AX6803" s="23"/>
      <c r="AY6803" s="23"/>
      <c r="AZ6803" s="23"/>
      <c r="BA6803" s="23"/>
      <c r="BB6803" s="23"/>
      <c r="BC6803" s="23"/>
      <c r="BD6803" s="23"/>
      <c r="BE6803" s="23"/>
      <c r="BF6803" s="23"/>
    </row>
    <row r="6804" spans="40:58">
      <c r="AN6804" s="23"/>
      <c r="AO6804" s="23"/>
      <c r="AP6804" s="23"/>
      <c r="AQ6804" s="23"/>
      <c r="AR6804" s="23"/>
      <c r="AS6804" s="23"/>
      <c r="AT6804" s="23"/>
      <c r="AU6804" s="23"/>
      <c r="AV6804" s="23"/>
      <c r="AW6804" s="23"/>
      <c r="AX6804" s="23"/>
      <c r="AY6804" s="23"/>
      <c r="AZ6804" s="23"/>
      <c r="BA6804" s="23"/>
      <c r="BB6804" s="23"/>
      <c r="BC6804" s="23"/>
      <c r="BD6804" s="23"/>
      <c r="BE6804" s="23"/>
      <c r="BF6804" s="23"/>
    </row>
    <row r="6805" spans="40:58">
      <c r="AN6805" s="23"/>
      <c r="AO6805" s="23"/>
      <c r="AP6805" s="23"/>
      <c r="AQ6805" s="23"/>
      <c r="AR6805" s="23"/>
      <c r="AS6805" s="23"/>
      <c r="AT6805" s="23"/>
      <c r="AU6805" s="23"/>
      <c r="AV6805" s="23"/>
      <c r="AW6805" s="23"/>
      <c r="AX6805" s="23"/>
      <c r="AY6805" s="23"/>
      <c r="AZ6805" s="23"/>
      <c r="BA6805" s="23"/>
      <c r="BB6805" s="23"/>
      <c r="BC6805" s="23"/>
      <c r="BD6805" s="23"/>
      <c r="BE6805" s="23"/>
      <c r="BF6805" s="23"/>
    </row>
    <row r="6806" spans="40:58">
      <c r="AN6806" s="23"/>
      <c r="AO6806" s="23"/>
      <c r="AP6806" s="23"/>
      <c r="AQ6806" s="23"/>
      <c r="AR6806" s="23"/>
      <c r="AS6806" s="23"/>
      <c r="AT6806" s="23"/>
      <c r="AU6806" s="23"/>
      <c r="AV6806" s="23"/>
      <c r="AW6806" s="23"/>
      <c r="AX6806" s="23"/>
      <c r="AY6806" s="23"/>
      <c r="AZ6806" s="23"/>
      <c r="BA6806" s="23"/>
      <c r="BB6806" s="23"/>
      <c r="BC6806" s="23"/>
      <c r="BD6806" s="23"/>
      <c r="BE6806" s="23"/>
      <c r="BF6806" s="23"/>
    </row>
    <row r="6807" spans="40:58">
      <c r="AN6807" s="23"/>
      <c r="AO6807" s="23"/>
      <c r="AP6807" s="23"/>
      <c r="AQ6807" s="23"/>
      <c r="AR6807" s="23"/>
      <c r="AS6807" s="23"/>
      <c r="AT6807" s="23"/>
      <c r="AU6807" s="23"/>
      <c r="AV6807" s="23"/>
      <c r="AW6807" s="23"/>
      <c r="AX6807" s="23"/>
      <c r="AY6807" s="23"/>
      <c r="AZ6807" s="23"/>
      <c r="BA6807" s="23"/>
      <c r="BB6807" s="23"/>
      <c r="BC6807" s="23"/>
      <c r="BD6807" s="23"/>
      <c r="BE6807" s="23"/>
      <c r="BF6807" s="23"/>
    </row>
    <row r="6808" spans="40:58">
      <c r="AN6808" s="23"/>
      <c r="AO6808" s="23"/>
      <c r="AP6808" s="23"/>
      <c r="AQ6808" s="23"/>
      <c r="AR6808" s="23"/>
      <c r="AS6808" s="23"/>
      <c r="AT6808" s="23"/>
      <c r="AU6808" s="23"/>
      <c r="AV6808" s="23"/>
      <c r="AW6808" s="23"/>
      <c r="AX6808" s="23"/>
      <c r="AY6808" s="23"/>
      <c r="AZ6808" s="23"/>
      <c r="BA6808" s="23"/>
      <c r="BB6808" s="23"/>
      <c r="BC6808" s="23"/>
      <c r="BD6808" s="23"/>
      <c r="BE6808" s="23"/>
      <c r="BF6808" s="23"/>
    </row>
    <row r="6809" spans="40:58">
      <c r="AN6809" s="23"/>
      <c r="AO6809" s="23"/>
      <c r="AP6809" s="23"/>
      <c r="AQ6809" s="23"/>
      <c r="AR6809" s="23"/>
      <c r="AS6809" s="23"/>
      <c r="AT6809" s="23"/>
      <c r="AU6809" s="23"/>
      <c r="AV6809" s="23"/>
      <c r="AW6809" s="23"/>
      <c r="AX6809" s="23"/>
      <c r="AY6809" s="23"/>
      <c r="AZ6809" s="23"/>
      <c r="BA6809" s="23"/>
      <c r="BB6809" s="23"/>
      <c r="BC6809" s="23"/>
      <c r="BD6809" s="23"/>
      <c r="BE6809" s="23"/>
      <c r="BF6809" s="23"/>
    </row>
    <row r="6810" spans="40:58">
      <c r="AN6810" s="23"/>
      <c r="AO6810" s="23"/>
      <c r="AP6810" s="23"/>
      <c r="AQ6810" s="23"/>
      <c r="AR6810" s="23"/>
      <c r="AS6810" s="23"/>
      <c r="AT6810" s="23"/>
      <c r="AU6810" s="23"/>
      <c r="AV6810" s="23"/>
      <c r="AW6810" s="23"/>
      <c r="AX6810" s="23"/>
      <c r="AY6810" s="23"/>
      <c r="AZ6810" s="23"/>
      <c r="BA6810" s="23"/>
      <c r="BB6810" s="23"/>
      <c r="BC6810" s="23"/>
      <c r="BD6810" s="23"/>
      <c r="BE6810" s="23"/>
      <c r="BF6810" s="23"/>
    </row>
    <row r="6811" spans="40:58">
      <c r="AN6811" s="23"/>
      <c r="AO6811" s="23"/>
      <c r="AP6811" s="23"/>
      <c r="AQ6811" s="23"/>
      <c r="AR6811" s="23"/>
      <c r="AS6811" s="23"/>
      <c r="AT6811" s="23"/>
      <c r="AU6811" s="23"/>
      <c r="AV6811" s="23"/>
      <c r="AW6811" s="23"/>
      <c r="AX6811" s="23"/>
      <c r="AY6811" s="23"/>
      <c r="AZ6811" s="23"/>
      <c r="BA6811" s="23"/>
      <c r="BB6811" s="23"/>
      <c r="BC6811" s="23"/>
      <c r="BD6811" s="23"/>
      <c r="BE6811" s="23"/>
      <c r="BF6811" s="23"/>
    </row>
    <row r="6812" spans="40:58">
      <c r="AN6812" s="23"/>
      <c r="AO6812" s="23"/>
      <c r="AP6812" s="23"/>
      <c r="AQ6812" s="23"/>
      <c r="AR6812" s="23"/>
      <c r="AS6812" s="23"/>
      <c r="AT6812" s="23"/>
      <c r="AU6812" s="23"/>
      <c r="AV6812" s="23"/>
      <c r="AW6812" s="23"/>
      <c r="AX6812" s="23"/>
      <c r="AY6812" s="23"/>
      <c r="AZ6812" s="23"/>
      <c r="BA6812" s="23"/>
      <c r="BB6812" s="23"/>
      <c r="BC6812" s="23"/>
      <c r="BD6812" s="23"/>
      <c r="BE6812" s="23"/>
      <c r="BF6812" s="23"/>
    </row>
    <row r="6813" spans="40:58">
      <c r="AN6813" s="23"/>
      <c r="AO6813" s="23"/>
      <c r="AP6813" s="23"/>
      <c r="AQ6813" s="23"/>
      <c r="AR6813" s="23"/>
      <c r="AS6813" s="23"/>
      <c r="AT6813" s="23"/>
      <c r="AU6813" s="23"/>
      <c r="AV6813" s="23"/>
      <c r="AW6813" s="23"/>
      <c r="AX6813" s="23"/>
      <c r="AY6813" s="23"/>
      <c r="AZ6813" s="23"/>
      <c r="BA6813" s="23"/>
      <c r="BB6813" s="23"/>
      <c r="BC6813" s="23"/>
      <c r="BD6813" s="23"/>
      <c r="BE6813" s="23"/>
      <c r="BF6813" s="23"/>
    </row>
    <row r="6814" spans="40:58">
      <c r="AN6814" s="23"/>
      <c r="AO6814" s="23"/>
      <c r="AP6814" s="23"/>
      <c r="AQ6814" s="23"/>
      <c r="AR6814" s="23"/>
      <c r="AS6814" s="23"/>
      <c r="AT6814" s="23"/>
      <c r="AU6814" s="23"/>
      <c r="AV6814" s="23"/>
      <c r="AW6814" s="23"/>
      <c r="AX6814" s="23"/>
      <c r="AY6814" s="23"/>
      <c r="AZ6814" s="23"/>
      <c r="BA6814" s="23"/>
      <c r="BB6814" s="23"/>
      <c r="BC6814" s="23"/>
      <c r="BD6814" s="23"/>
      <c r="BE6814" s="23"/>
      <c r="BF6814" s="23"/>
    </row>
    <row r="6815" spans="40:58">
      <c r="AN6815" s="23"/>
      <c r="AO6815" s="23"/>
      <c r="AP6815" s="23"/>
      <c r="AQ6815" s="23"/>
      <c r="AR6815" s="23"/>
      <c r="AS6815" s="23"/>
      <c r="AT6815" s="23"/>
      <c r="AU6815" s="23"/>
      <c r="AV6815" s="23"/>
      <c r="AW6815" s="23"/>
      <c r="AX6815" s="23"/>
      <c r="AY6815" s="23"/>
      <c r="AZ6815" s="23"/>
      <c r="BA6815" s="23"/>
      <c r="BB6815" s="23"/>
      <c r="BC6815" s="23"/>
      <c r="BD6815" s="23"/>
      <c r="BE6815" s="23"/>
      <c r="BF6815" s="23"/>
    </row>
    <row r="6816" spans="40:58">
      <c r="AN6816" s="23"/>
      <c r="AO6816" s="23"/>
      <c r="AP6816" s="23"/>
      <c r="AQ6816" s="23"/>
      <c r="AR6816" s="23"/>
      <c r="AS6816" s="23"/>
      <c r="AT6816" s="23"/>
      <c r="AU6816" s="23"/>
      <c r="AV6816" s="23"/>
      <c r="AW6816" s="23"/>
      <c r="AX6816" s="23"/>
      <c r="AY6816" s="23"/>
      <c r="AZ6816" s="23"/>
      <c r="BA6816" s="23"/>
      <c r="BB6816" s="23"/>
      <c r="BC6816" s="23"/>
      <c r="BD6816" s="23"/>
      <c r="BE6816" s="23"/>
      <c r="BF6816" s="23"/>
    </row>
    <row r="6817" spans="40:58">
      <c r="AN6817" s="23"/>
      <c r="AO6817" s="23"/>
      <c r="AP6817" s="23"/>
      <c r="AQ6817" s="23"/>
      <c r="AR6817" s="23"/>
      <c r="AS6817" s="23"/>
      <c r="AT6817" s="23"/>
      <c r="AU6817" s="23"/>
      <c r="AV6817" s="23"/>
      <c r="AW6817" s="23"/>
      <c r="AX6817" s="23"/>
      <c r="AY6817" s="23"/>
      <c r="AZ6817" s="23"/>
      <c r="BA6817" s="23"/>
      <c r="BB6817" s="23"/>
      <c r="BC6817" s="23"/>
      <c r="BD6817" s="23"/>
      <c r="BE6817" s="23"/>
      <c r="BF6817" s="23"/>
    </row>
    <row r="6818" spans="40:58">
      <c r="AN6818" s="23"/>
      <c r="AO6818" s="23"/>
      <c r="AP6818" s="23"/>
      <c r="AQ6818" s="23"/>
      <c r="AR6818" s="23"/>
      <c r="AS6818" s="23"/>
      <c r="AT6818" s="23"/>
      <c r="AU6818" s="23"/>
      <c r="AV6818" s="23"/>
      <c r="AW6818" s="23"/>
      <c r="AX6818" s="23"/>
      <c r="AY6818" s="23"/>
      <c r="AZ6818" s="23"/>
      <c r="BA6818" s="23"/>
      <c r="BB6818" s="23"/>
      <c r="BC6818" s="23"/>
      <c r="BD6818" s="23"/>
      <c r="BE6818" s="23"/>
      <c r="BF6818" s="23"/>
    </row>
    <row r="6819" spans="40:58">
      <c r="AN6819" s="23"/>
      <c r="AO6819" s="23"/>
      <c r="AP6819" s="23"/>
      <c r="AQ6819" s="23"/>
      <c r="AR6819" s="23"/>
      <c r="AS6819" s="23"/>
      <c r="AT6819" s="23"/>
      <c r="AU6819" s="23"/>
      <c r="AV6819" s="23"/>
      <c r="AW6819" s="23"/>
      <c r="AX6819" s="23"/>
      <c r="AY6819" s="23"/>
      <c r="AZ6819" s="23"/>
      <c r="BA6819" s="23"/>
      <c r="BB6819" s="23"/>
      <c r="BC6819" s="23"/>
      <c r="BD6819" s="23"/>
      <c r="BE6819" s="23"/>
      <c r="BF6819" s="23"/>
    </row>
    <row r="6820" spans="40:58">
      <c r="AN6820" s="23"/>
      <c r="AO6820" s="23"/>
      <c r="AP6820" s="23"/>
      <c r="AQ6820" s="23"/>
      <c r="AR6820" s="23"/>
      <c r="AS6820" s="23"/>
      <c r="AT6820" s="23"/>
      <c r="AU6820" s="23"/>
      <c r="AV6820" s="23"/>
      <c r="AW6820" s="23"/>
      <c r="AX6820" s="23"/>
      <c r="AY6820" s="23"/>
      <c r="AZ6820" s="23"/>
      <c r="BA6820" s="23"/>
      <c r="BB6820" s="23"/>
      <c r="BC6820" s="23"/>
      <c r="BD6820" s="23"/>
      <c r="BE6820" s="23"/>
      <c r="BF6820" s="23"/>
    </row>
    <row r="6821" spans="40:58">
      <c r="AN6821" s="23"/>
      <c r="AO6821" s="23"/>
      <c r="AP6821" s="23"/>
      <c r="AQ6821" s="23"/>
      <c r="AR6821" s="23"/>
      <c r="AS6821" s="23"/>
      <c r="AT6821" s="23"/>
      <c r="AU6821" s="23"/>
      <c r="AV6821" s="23"/>
      <c r="AW6821" s="23"/>
      <c r="AX6821" s="23"/>
      <c r="AY6821" s="23"/>
      <c r="AZ6821" s="23"/>
      <c r="BA6821" s="23"/>
      <c r="BB6821" s="23"/>
      <c r="BC6821" s="23"/>
      <c r="BD6821" s="23"/>
      <c r="BE6821" s="23"/>
      <c r="BF6821" s="23"/>
    </row>
    <row r="6822" spans="40:58">
      <c r="AN6822" s="23"/>
      <c r="AO6822" s="23"/>
      <c r="AP6822" s="23"/>
      <c r="AQ6822" s="23"/>
      <c r="AR6822" s="23"/>
      <c r="AS6822" s="23"/>
      <c r="AT6822" s="23"/>
      <c r="AU6822" s="23"/>
      <c r="AV6822" s="23"/>
      <c r="AW6822" s="23"/>
      <c r="AX6822" s="23"/>
      <c r="AY6822" s="23"/>
      <c r="AZ6822" s="23"/>
      <c r="BA6822" s="23"/>
      <c r="BB6822" s="23"/>
      <c r="BC6822" s="23"/>
      <c r="BD6822" s="23"/>
      <c r="BE6822" s="23"/>
      <c r="BF6822" s="23"/>
    </row>
    <row r="6823" spans="40:58">
      <c r="AN6823" s="23"/>
      <c r="AO6823" s="23"/>
      <c r="AP6823" s="23"/>
      <c r="AQ6823" s="23"/>
      <c r="AR6823" s="23"/>
      <c r="AS6823" s="23"/>
      <c r="AT6823" s="23"/>
      <c r="AU6823" s="23"/>
      <c r="AV6823" s="23"/>
      <c r="AW6823" s="23"/>
      <c r="AX6823" s="23"/>
      <c r="AY6823" s="23"/>
      <c r="AZ6823" s="23"/>
      <c r="BA6823" s="23"/>
      <c r="BB6823" s="23"/>
      <c r="BC6823" s="23"/>
      <c r="BD6823" s="23"/>
      <c r="BE6823" s="23"/>
      <c r="BF6823" s="23"/>
    </row>
    <row r="6824" spans="40:58">
      <c r="AN6824" s="23"/>
      <c r="AO6824" s="23"/>
      <c r="AP6824" s="23"/>
      <c r="AQ6824" s="23"/>
      <c r="AR6824" s="23"/>
      <c r="AS6824" s="23"/>
      <c r="AT6824" s="23"/>
      <c r="AU6824" s="23"/>
      <c r="AV6824" s="23"/>
      <c r="AW6824" s="23"/>
      <c r="AX6824" s="23"/>
      <c r="AY6824" s="23"/>
      <c r="AZ6824" s="23"/>
      <c r="BA6824" s="23"/>
      <c r="BB6824" s="23"/>
      <c r="BC6824" s="23"/>
      <c r="BD6824" s="23"/>
      <c r="BE6824" s="23"/>
      <c r="BF6824" s="23"/>
    </row>
    <row r="6825" spans="40:58">
      <c r="AN6825" s="23"/>
      <c r="AO6825" s="23"/>
      <c r="AP6825" s="23"/>
      <c r="AQ6825" s="23"/>
      <c r="AR6825" s="23"/>
      <c r="AS6825" s="23"/>
      <c r="AT6825" s="23"/>
      <c r="AU6825" s="23"/>
      <c r="AV6825" s="23"/>
      <c r="AW6825" s="23"/>
      <c r="AX6825" s="23"/>
      <c r="AY6825" s="23"/>
      <c r="AZ6825" s="23"/>
      <c r="BA6825" s="23"/>
      <c r="BB6825" s="23"/>
      <c r="BC6825" s="23"/>
      <c r="BD6825" s="23"/>
      <c r="BE6825" s="23"/>
      <c r="BF6825" s="23"/>
    </row>
    <row r="6826" spans="40:58">
      <c r="AN6826" s="23"/>
      <c r="AO6826" s="23"/>
      <c r="AP6826" s="23"/>
      <c r="AQ6826" s="23"/>
      <c r="AR6826" s="23"/>
      <c r="AS6826" s="23"/>
      <c r="AT6826" s="23"/>
      <c r="AU6826" s="23"/>
      <c r="AV6826" s="23"/>
      <c r="AW6826" s="23"/>
      <c r="AX6826" s="23"/>
      <c r="AY6826" s="23"/>
      <c r="AZ6826" s="23"/>
      <c r="BA6826" s="23"/>
      <c r="BB6826" s="23"/>
      <c r="BC6826" s="23"/>
      <c r="BD6826" s="23"/>
      <c r="BE6826" s="23"/>
      <c r="BF6826" s="23"/>
    </row>
    <row r="6827" spans="40:58">
      <c r="AN6827" s="23"/>
      <c r="AO6827" s="23"/>
      <c r="AP6827" s="23"/>
      <c r="AQ6827" s="23"/>
      <c r="AR6827" s="23"/>
      <c r="AS6827" s="23"/>
      <c r="AT6827" s="23"/>
      <c r="AU6827" s="23"/>
      <c r="AV6827" s="23"/>
      <c r="AW6827" s="23"/>
      <c r="AX6827" s="23"/>
      <c r="AY6827" s="23"/>
      <c r="AZ6827" s="23"/>
      <c r="BA6827" s="23"/>
      <c r="BB6827" s="23"/>
      <c r="BC6827" s="23"/>
      <c r="BD6827" s="23"/>
      <c r="BE6827" s="23"/>
      <c r="BF6827" s="23"/>
    </row>
    <row r="6828" spans="40:58">
      <c r="AN6828" s="23"/>
      <c r="AO6828" s="23"/>
      <c r="AP6828" s="23"/>
      <c r="AQ6828" s="23"/>
      <c r="AR6828" s="23"/>
      <c r="AS6828" s="23"/>
      <c r="AT6828" s="23"/>
      <c r="AU6828" s="23"/>
      <c r="AV6828" s="23"/>
      <c r="AW6828" s="23"/>
      <c r="AX6828" s="23"/>
      <c r="AY6828" s="23"/>
      <c r="AZ6828" s="23"/>
      <c r="BA6828" s="23"/>
      <c r="BB6828" s="23"/>
      <c r="BC6828" s="23"/>
      <c r="BD6828" s="23"/>
      <c r="BE6828" s="23"/>
      <c r="BF6828" s="23"/>
    </row>
    <row r="6829" spans="40:58">
      <c r="AN6829" s="23"/>
      <c r="AO6829" s="23"/>
      <c r="AP6829" s="23"/>
      <c r="AQ6829" s="23"/>
      <c r="AR6829" s="23"/>
      <c r="AS6829" s="23"/>
      <c r="AT6829" s="23"/>
      <c r="AU6829" s="23"/>
      <c r="AV6829" s="23"/>
      <c r="AW6829" s="23"/>
      <c r="AX6829" s="23"/>
      <c r="AY6829" s="23"/>
      <c r="AZ6829" s="23"/>
      <c r="BA6829" s="23"/>
      <c r="BB6829" s="23"/>
      <c r="BC6829" s="23"/>
      <c r="BD6829" s="23"/>
      <c r="BE6829" s="23"/>
      <c r="BF6829" s="23"/>
    </row>
    <row r="6830" spans="40:58">
      <c r="AN6830" s="23"/>
      <c r="AO6830" s="23"/>
      <c r="AP6830" s="23"/>
      <c r="AQ6830" s="23"/>
      <c r="AR6830" s="23"/>
      <c r="AS6830" s="23"/>
      <c r="AT6830" s="23"/>
      <c r="AU6830" s="23"/>
      <c r="AV6830" s="23"/>
      <c r="AW6830" s="23"/>
      <c r="AX6830" s="23"/>
      <c r="AY6830" s="23"/>
      <c r="AZ6830" s="23"/>
      <c r="BA6830" s="23"/>
      <c r="BB6830" s="23"/>
      <c r="BC6830" s="23"/>
      <c r="BD6830" s="23"/>
      <c r="BE6830" s="23"/>
      <c r="BF6830" s="23"/>
    </row>
    <row r="6831" spans="40:58">
      <c r="AN6831" s="23"/>
      <c r="AO6831" s="23"/>
      <c r="AP6831" s="23"/>
      <c r="AQ6831" s="23"/>
      <c r="AR6831" s="23"/>
      <c r="AS6831" s="23"/>
      <c r="AT6831" s="23"/>
      <c r="AU6831" s="23"/>
      <c r="AV6831" s="23"/>
      <c r="AW6831" s="23"/>
      <c r="AX6831" s="23"/>
      <c r="AY6831" s="23"/>
      <c r="AZ6831" s="23"/>
      <c r="BA6831" s="23"/>
      <c r="BB6831" s="23"/>
      <c r="BC6831" s="23"/>
      <c r="BD6831" s="23"/>
      <c r="BE6831" s="23"/>
      <c r="BF6831" s="23"/>
    </row>
    <row r="6832" spans="40:58">
      <c r="AN6832" s="23"/>
      <c r="AO6832" s="23"/>
      <c r="AP6832" s="23"/>
      <c r="AQ6832" s="23"/>
      <c r="AR6832" s="23"/>
      <c r="AS6832" s="23"/>
      <c r="AT6832" s="23"/>
      <c r="AU6832" s="23"/>
      <c r="AV6832" s="23"/>
      <c r="AW6832" s="23"/>
      <c r="AX6832" s="23"/>
      <c r="AY6832" s="23"/>
      <c r="AZ6832" s="23"/>
      <c r="BA6832" s="23"/>
      <c r="BB6832" s="23"/>
      <c r="BC6832" s="23"/>
      <c r="BD6832" s="23"/>
      <c r="BE6832" s="23"/>
      <c r="BF6832" s="23"/>
    </row>
    <row r="6833" spans="40:58">
      <c r="AN6833" s="23"/>
      <c r="AO6833" s="23"/>
      <c r="AP6833" s="23"/>
      <c r="AQ6833" s="23"/>
      <c r="AR6833" s="23"/>
      <c r="AS6833" s="23"/>
      <c r="AT6833" s="23"/>
      <c r="AU6833" s="23"/>
      <c r="AV6833" s="23"/>
      <c r="AW6833" s="23"/>
      <c r="AX6833" s="23"/>
      <c r="AY6833" s="23"/>
      <c r="AZ6833" s="23"/>
      <c r="BA6833" s="23"/>
      <c r="BB6833" s="23"/>
      <c r="BC6833" s="23"/>
      <c r="BD6833" s="23"/>
      <c r="BE6833" s="23"/>
      <c r="BF6833" s="23"/>
    </row>
    <row r="6834" spans="40:58">
      <c r="AN6834" s="23"/>
      <c r="AO6834" s="23"/>
      <c r="AP6834" s="23"/>
      <c r="AQ6834" s="23"/>
      <c r="AR6834" s="23"/>
      <c r="AS6834" s="23"/>
      <c r="AT6834" s="23"/>
      <c r="AU6834" s="23"/>
      <c r="AV6834" s="23"/>
      <c r="AW6834" s="23"/>
      <c r="AX6834" s="23"/>
      <c r="AY6834" s="23"/>
      <c r="AZ6834" s="23"/>
      <c r="BA6834" s="23"/>
      <c r="BB6834" s="23"/>
      <c r="BC6834" s="23"/>
      <c r="BD6834" s="23"/>
      <c r="BE6834" s="23"/>
      <c r="BF6834" s="23"/>
    </row>
    <row r="6835" spans="40:58">
      <c r="AN6835" s="23"/>
      <c r="AO6835" s="23"/>
      <c r="AP6835" s="23"/>
      <c r="AQ6835" s="23"/>
      <c r="AR6835" s="23"/>
      <c r="AS6835" s="23"/>
      <c r="AT6835" s="23"/>
      <c r="AU6835" s="23"/>
      <c r="AV6835" s="23"/>
      <c r="AW6835" s="23"/>
      <c r="AX6835" s="23"/>
      <c r="AY6835" s="23"/>
      <c r="AZ6835" s="23"/>
      <c r="BA6835" s="23"/>
      <c r="BB6835" s="23"/>
      <c r="BC6835" s="23"/>
      <c r="BD6835" s="23"/>
      <c r="BE6835" s="23"/>
      <c r="BF6835" s="23"/>
    </row>
    <row r="6836" spans="40:58">
      <c r="AN6836" s="23"/>
      <c r="AO6836" s="23"/>
      <c r="AP6836" s="23"/>
      <c r="AQ6836" s="23"/>
      <c r="AR6836" s="23"/>
      <c r="AS6836" s="23"/>
      <c r="AT6836" s="23"/>
      <c r="AU6836" s="23"/>
      <c r="AV6836" s="23"/>
      <c r="AW6836" s="23"/>
      <c r="AX6836" s="23"/>
      <c r="AY6836" s="23"/>
      <c r="AZ6836" s="23"/>
      <c r="BA6836" s="23"/>
      <c r="BB6836" s="23"/>
      <c r="BC6836" s="23"/>
      <c r="BD6836" s="23"/>
      <c r="BE6836" s="23"/>
      <c r="BF6836" s="23"/>
    </row>
    <row r="6837" spans="40:58">
      <c r="AN6837" s="23"/>
      <c r="AO6837" s="23"/>
      <c r="AP6837" s="23"/>
      <c r="AQ6837" s="23"/>
      <c r="AR6837" s="23"/>
      <c r="AS6837" s="23"/>
      <c r="AT6837" s="23"/>
      <c r="AU6837" s="23"/>
      <c r="AV6837" s="23"/>
      <c r="AW6837" s="23"/>
      <c r="AX6837" s="23"/>
      <c r="AY6837" s="23"/>
      <c r="AZ6837" s="23"/>
      <c r="BA6837" s="23"/>
      <c r="BB6837" s="23"/>
      <c r="BC6837" s="23"/>
      <c r="BD6837" s="23"/>
      <c r="BE6837" s="23"/>
      <c r="BF6837" s="23"/>
    </row>
    <row r="6838" spans="40:58">
      <c r="AN6838" s="23"/>
      <c r="AO6838" s="23"/>
      <c r="AP6838" s="23"/>
      <c r="AQ6838" s="23"/>
      <c r="AR6838" s="23"/>
      <c r="AS6838" s="23"/>
      <c r="AT6838" s="23"/>
      <c r="AU6838" s="23"/>
      <c r="AV6838" s="23"/>
      <c r="AW6838" s="23"/>
      <c r="AX6838" s="23"/>
      <c r="AY6838" s="23"/>
      <c r="AZ6838" s="23"/>
      <c r="BA6838" s="23"/>
      <c r="BB6838" s="23"/>
      <c r="BC6838" s="23"/>
      <c r="BD6838" s="23"/>
      <c r="BE6838" s="23"/>
      <c r="BF6838" s="23"/>
    </row>
    <row r="6839" spans="40:58">
      <c r="AN6839" s="23"/>
      <c r="AO6839" s="23"/>
      <c r="AP6839" s="23"/>
      <c r="AQ6839" s="23"/>
      <c r="AR6839" s="23"/>
      <c r="AS6839" s="23"/>
      <c r="AT6839" s="23"/>
      <c r="AU6839" s="23"/>
      <c r="AV6839" s="23"/>
      <c r="AW6839" s="23"/>
      <c r="AX6839" s="23"/>
      <c r="AY6839" s="23"/>
      <c r="AZ6839" s="23"/>
      <c r="BA6839" s="23"/>
      <c r="BB6839" s="23"/>
      <c r="BC6839" s="23"/>
      <c r="BD6839" s="23"/>
      <c r="BE6839" s="23"/>
      <c r="BF6839" s="23"/>
    </row>
    <row r="6840" spans="40:58">
      <c r="AN6840" s="23"/>
      <c r="AO6840" s="23"/>
      <c r="AP6840" s="23"/>
      <c r="AQ6840" s="23"/>
      <c r="AR6840" s="23"/>
      <c r="AS6840" s="23"/>
      <c r="AT6840" s="23"/>
      <c r="AU6840" s="23"/>
      <c r="AV6840" s="23"/>
      <c r="AW6840" s="23"/>
      <c r="AX6840" s="23"/>
      <c r="AY6840" s="23"/>
      <c r="AZ6840" s="23"/>
      <c r="BA6840" s="23"/>
      <c r="BB6840" s="23"/>
      <c r="BC6840" s="23"/>
      <c r="BD6840" s="23"/>
      <c r="BE6840" s="23"/>
      <c r="BF6840" s="23"/>
    </row>
    <row r="6841" spans="40:58">
      <c r="AN6841" s="23"/>
      <c r="AO6841" s="23"/>
      <c r="AP6841" s="23"/>
      <c r="AQ6841" s="23"/>
      <c r="AR6841" s="23"/>
      <c r="AS6841" s="23"/>
      <c r="AT6841" s="23"/>
      <c r="AU6841" s="23"/>
      <c r="AV6841" s="23"/>
      <c r="AW6841" s="23"/>
      <c r="AX6841" s="23"/>
      <c r="AY6841" s="23"/>
      <c r="AZ6841" s="23"/>
      <c r="BA6841" s="23"/>
      <c r="BB6841" s="23"/>
      <c r="BC6841" s="23"/>
      <c r="BD6841" s="23"/>
      <c r="BE6841" s="23"/>
      <c r="BF6841" s="23"/>
    </row>
    <row r="6842" spans="40:58">
      <c r="AN6842" s="23"/>
      <c r="AO6842" s="23"/>
      <c r="AP6842" s="23"/>
      <c r="AQ6842" s="23"/>
      <c r="AR6842" s="23"/>
      <c r="AS6842" s="23"/>
      <c r="AT6842" s="23"/>
      <c r="AU6842" s="23"/>
      <c r="AV6842" s="23"/>
      <c r="AW6842" s="23"/>
      <c r="AX6842" s="23"/>
      <c r="AY6842" s="23"/>
      <c r="AZ6842" s="23"/>
      <c r="BA6842" s="23"/>
      <c r="BB6842" s="23"/>
      <c r="BC6842" s="23"/>
      <c r="BD6842" s="23"/>
      <c r="BE6842" s="23"/>
      <c r="BF6842" s="23"/>
    </row>
    <row r="6843" spans="40:58">
      <c r="AN6843" s="23"/>
      <c r="AO6843" s="23"/>
      <c r="AP6843" s="23"/>
      <c r="AQ6843" s="23"/>
      <c r="AR6843" s="23"/>
      <c r="AS6843" s="23"/>
      <c r="AT6843" s="23"/>
      <c r="AU6843" s="23"/>
      <c r="AV6843" s="23"/>
      <c r="AW6843" s="23"/>
      <c r="AX6843" s="23"/>
      <c r="AY6843" s="23"/>
      <c r="AZ6843" s="23"/>
      <c r="BA6843" s="23"/>
      <c r="BB6843" s="23"/>
      <c r="BC6843" s="23"/>
      <c r="BD6843" s="23"/>
      <c r="BE6843" s="23"/>
      <c r="BF6843" s="23"/>
    </row>
    <row r="6844" spans="40:58">
      <c r="AN6844" s="23"/>
      <c r="AO6844" s="23"/>
      <c r="AP6844" s="23"/>
      <c r="AQ6844" s="23"/>
      <c r="AR6844" s="23"/>
      <c r="AS6844" s="23"/>
      <c r="AT6844" s="23"/>
      <c r="AU6844" s="23"/>
      <c r="AV6844" s="23"/>
      <c r="AW6844" s="23"/>
      <c r="AX6844" s="23"/>
      <c r="AY6844" s="23"/>
      <c r="AZ6844" s="23"/>
      <c r="BA6844" s="23"/>
      <c r="BB6844" s="23"/>
      <c r="BC6844" s="23"/>
      <c r="BD6844" s="23"/>
      <c r="BE6844" s="23"/>
      <c r="BF6844" s="23"/>
    </row>
    <row r="6845" spans="40:58">
      <c r="AN6845" s="23"/>
      <c r="AO6845" s="23"/>
      <c r="AP6845" s="23"/>
      <c r="AQ6845" s="23"/>
      <c r="AR6845" s="23"/>
      <c r="AS6845" s="23"/>
      <c r="AT6845" s="23"/>
      <c r="AU6845" s="23"/>
      <c r="AV6845" s="23"/>
      <c r="AW6845" s="23"/>
      <c r="AX6845" s="23"/>
      <c r="AY6845" s="23"/>
      <c r="AZ6845" s="23"/>
      <c r="BA6845" s="23"/>
      <c r="BB6845" s="23"/>
      <c r="BC6845" s="23"/>
      <c r="BD6845" s="23"/>
      <c r="BE6845" s="23"/>
      <c r="BF6845" s="23"/>
    </row>
    <row r="6846" spans="40:58">
      <c r="AN6846" s="23"/>
      <c r="AO6846" s="23"/>
      <c r="AP6846" s="23"/>
      <c r="AQ6846" s="23"/>
      <c r="AR6846" s="23"/>
      <c r="AS6846" s="23"/>
      <c r="AT6846" s="23"/>
      <c r="AU6846" s="23"/>
      <c r="AV6846" s="23"/>
      <c r="AW6846" s="23"/>
      <c r="AX6846" s="23"/>
      <c r="AY6846" s="23"/>
      <c r="AZ6846" s="23"/>
      <c r="BA6846" s="23"/>
      <c r="BB6846" s="23"/>
      <c r="BC6846" s="23"/>
      <c r="BD6846" s="23"/>
      <c r="BE6846" s="23"/>
      <c r="BF6846" s="23"/>
    </row>
    <row r="6847" spans="40:58">
      <c r="AN6847" s="23"/>
      <c r="AO6847" s="23"/>
      <c r="AP6847" s="23"/>
      <c r="AQ6847" s="23"/>
      <c r="AR6847" s="23"/>
      <c r="AS6847" s="23"/>
      <c r="AT6847" s="23"/>
      <c r="AU6847" s="23"/>
      <c r="AV6847" s="23"/>
      <c r="AW6847" s="23"/>
      <c r="AX6847" s="23"/>
      <c r="AY6847" s="23"/>
      <c r="AZ6847" s="23"/>
      <c r="BA6847" s="23"/>
      <c r="BB6847" s="23"/>
      <c r="BC6847" s="23"/>
      <c r="BD6847" s="23"/>
      <c r="BE6847" s="23"/>
      <c r="BF6847" s="23"/>
    </row>
    <row r="6848" spans="40:58">
      <c r="AN6848" s="23"/>
      <c r="AO6848" s="23"/>
      <c r="AP6848" s="23"/>
      <c r="AQ6848" s="23"/>
      <c r="AR6848" s="23"/>
      <c r="AS6848" s="23"/>
      <c r="AT6848" s="23"/>
      <c r="AU6848" s="23"/>
      <c r="AV6848" s="23"/>
      <c r="AW6848" s="23"/>
      <c r="AX6848" s="23"/>
      <c r="AY6848" s="23"/>
      <c r="AZ6848" s="23"/>
      <c r="BA6848" s="23"/>
      <c r="BB6848" s="23"/>
      <c r="BC6848" s="23"/>
      <c r="BD6848" s="23"/>
      <c r="BE6848" s="23"/>
      <c r="BF6848" s="23"/>
    </row>
    <row r="6849" spans="40:58">
      <c r="AN6849" s="23"/>
      <c r="AO6849" s="23"/>
      <c r="AP6849" s="23"/>
      <c r="AQ6849" s="23"/>
      <c r="AR6849" s="23"/>
      <c r="AS6849" s="23"/>
      <c r="AT6849" s="23"/>
      <c r="AU6849" s="23"/>
      <c r="AV6849" s="23"/>
      <c r="AW6849" s="23"/>
      <c r="AX6849" s="23"/>
      <c r="AY6849" s="23"/>
      <c r="AZ6849" s="23"/>
      <c r="BA6849" s="23"/>
      <c r="BB6849" s="23"/>
      <c r="BC6849" s="23"/>
      <c r="BD6849" s="23"/>
      <c r="BE6849" s="23"/>
      <c r="BF6849" s="23"/>
    </row>
    <row r="6850" spans="40:58">
      <c r="AN6850" s="23"/>
      <c r="AO6850" s="23"/>
      <c r="AP6850" s="23"/>
      <c r="AQ6850" s="23"/>
      <c r="AR6850" s="23"/>
      <c r="AS6850" s="23"/>
      <c r="AT6850" s="23"/>
      <c r="AU6850" s="23"/>
      <c r="AV6850" s="23"/>
      <c r="AW6850" s="23"/>
      <c r="AX6850" s="23"/>
      <c r="AY6850" s="23"/>
      <c r="AZ6850" s="23"/>
      <c r="BA6850" s="23"/>
      <c r="BB6850" s="23"/>
      <c r="BC6850" s="23"/>
      <c r="BD6850" s="23"/>
      <c r="BE6850" s="23"/>
      <c r="BF6850" s="23"/>
    </row>
    <row r="6851" spans="40:58">
      <c r="AN6851" s="23"/>
      <c r="AO6851" s="23"/>
      <c r="AP6851" s="23"/>
      <c r="AQ6851" s="23"/>
      <c r="AR6851" s="23"/>
      <c r="AS6851" s="23"/>
      <c r="AT6851" s="23"/>
      <c r="AU6851" s="23"/>
      <c r="AV6851" s="23"/>
      <c r="AW6851" s="23"/>
      <c r="AX6851" s="23"/>
      <c r="AY6851" s="23"/>
      <c r="AZ6851" s="23"/>
      <c r="BA6851" s="23"/>
      <c r="BB6851" s="23"/>
      <c r="BC6851" s="23"/>
      <c r="BD6851" s="23"/>
      <c r="BE6851" s="23"/>
      <c r="BF6851" s="23"/>
    </row>
    <row r="6852" spans="40:58">
      <c r="AN6852" s="23"/>
      <c r="AO6852" s="23"/>
      <c r="AP6852" s="23"/>
      <c r="AQ6852" s="23"/>
      <c r="AR6852" s="23"/>
      <c r="AS6852" s="23"/>
      <c r="AT6852" s="23"/>
      <c r="AU6852" s="23"/>
      <c r="AV6852" s="23"/>
      <c r="AW6852" s="23"/>
      <c r="AX6852" s="23"/>
      <c r="AY6852" s="23"/>
      <c r="AZ6852" s="23"/>
      <c r="BA6852" s="23"/>
      <c r="BB6852" s="23"/>
      <c r="BC6852" s="23"/>
      <c r="BD6852" s="23"/>
      <c r="BE6852" s="23"/>
      <c r="BF6852" s="23"/>
    </row>
    <row r="6853" spans="40:58">
      <c r="AN6853" s="23"/>
      <c r="AO6853" s="23"/>
      <c r="AP6853" s="23"/>
      <c r="AQ6853" s="23"/>
      <c r="AR6853" s="23"/>
      <c r="AS6853" s="23"/>
      <c r="AT6853" s="23"/>
      <c r="AU6853" s="23"/>
      <c r="AV6853" s="23"/>
      <c r="AW6853" s="23"/>
      <c r="AX6853" s="23"/>
      <c r="AY6853" s="23"/>
      <c r="AZ6853" s="23"/>
      <c r="BA6853" s="23"/>
      <c r="BB6853" s="23"/>
      <c r="BC6853" s="23"/>
      <c r="BD6853" s="23"/>
      <c r="BE6853" s="23"/>
      <c r="BF6853" s="23"/>
    </row>
    <row r="6854" spans="40:58">
      <c r="AN6854" s="23"/>
      <c r="AO6854" s="23"/>
      <c r="AP6854" s="23"/>
      <c r="AQ6854" s="23"/>
      <c r="AR6854" s="23"/>
      <c r="AS6854" s="23"/>
      <c r="AT6854" s="23"/>
      <c r="AU6854" s="23"/>
      <c r="AV6854" s="23"/>
      <c r="AW6854" s="23"/>
      <c r="AX6854" s="23"/>
      <c r="AY6854" s="23"/>
      <c r="AZ6854" s="23"/>
      <c r="BA6854" s="23"/>
      <c r="BB6854" s="23"/>
      <c r="BC6854" s="23"/>
      <c r="BD6854" s="23"/>
      <c r="BE6854" s="23"/>
      <c r="BF6854" s="23"/>
    </row>
    <row r="6855" spans="40:58">
      <c r="AN6855" s="23"/>
      <c r="AO6855" s="23"/>
      <c r="AP6855" s="23"/>
      <c r="AQ6855" s="23"/>
      <c r="AR6855" s="23"/>
      <c r="AS6855" s="23"/>
      <c r="AT6855" s="23"/>
      <c r="AU6855" s="23"/>
      <c r="AV6855" s="23"/>
      <c r="AW6855" s="23"/>
      <c r="AX6855" s="23"/>
      <c r="AY6855" s="23"/>
      <c r="AZ6855" s="23"/>
      <c r="BA6855" s="23"/>
      <c r="BB6855" s="23"/>
      <c r="BC6855" s="23"/>
      <c r="BD6855" s="23"/>
      <c r="BE6855" s="23"/>
      <c r="BF6855" s="23"/>
    </row>
    <row r="6856" spans="40:58">
      <c r="AN6856" s="23"/>
      <c r="AO6856" s="23"/>
      <c r="AP6856" s="23"/>
      <c r="AQ6856" s="23"/>
      <c r="AR6856" s="23"/>
      <c r="AS6856" s="23"/>
      <c r="AT6856" s="23"/>
      <c r="AU6856" s="23"/>
      <c r="AV6856" s="23"/>
      <c r="AW6856" s="23"/>
      <c r="AX6856" s="23"/>
      <c r="AY6856" s="23"/>
      <c r="AZ6856" s="23"/>
      <c r="BA6856" s="23"/>
      <c r="BB6856" s="23"/>
      <c r="BC6856" s="23"/>
      <c r="BD6856" s="23"/>
      <c r="BE6856" s="23"/>
      <c r="BF6856" s="23"/>
    </row>
    <row r="6857" spans="40:58">
      <c r="AN6857" s="23"/>
      <c r="AO6857" s="23"/>
      <c r="AP6857" s="23"/>
      <c r="AQ6857" s="23"/>
      <c r="AR6857" s="23"/>
      <c r="AS6857" s="23"/>
      <c r="AT6857" s="23"/>
      <c r="AU6857" s="23"/>
      <c r="AV6857" s="23"/>
      <c r="AW6857" s="23"/>
      <c r="AX6857" s="23"/>
      <c r="AY6857" s="23"/>
      <c r="AZ6857" s="23"/>
      <c r="BA6857" s="23"/>
      <c r="BB6857" s="23"/>
      <c r="BC6857" s="23"/>
      <c r="BD6857" s="23"/>
      <c r="BE6857" s="23"/>
      <c r="BF6857" s="23"/>
    </row>
    <row r="6858" spans="40:58">
      <c r="AN6858" s="23"/>
      <c r="AO6858" s="23"/>
      <c r="AP6858" s="23"/>
      <c r="AQ6858" s="23"/>
      <c r="AR6858" s="23"/>
      <c r="AS6858" s="23"/>
      <c r="AT6858" s="23"/>
      <c r="AU6858" s="23"/>
      <c r="AV6858" s="23"/>
      <c r="AW6858" s="23"/>
      <c r="AX6858" s="23"/>
      <c r="AY6858" s="23"/>
      <c r="AZ6858" s="23"/>
      <c r="BA6858" s="23"/>
      <c r="BB6858" s="23"/>
      <c r="BC6858" s="23"/>
      <c r="BD6858" s="23"/>
      <c r="BE6858" s="23"/>
      <c r="BF6858" s="23"/>
    </row>
    <row r="6859" spans="40:58">
      <c r="AN6859" s="23"/>
      <c r="AO6859" s="23"/>
      <c r="AP6859" s="23"/>
      <c r="AQ6859" s="23"/>
      <c r="AR6859" s="23"/>
      <c r="AS6859" s="23"/>
      <c r="AT6859" s="23"/>
      <c r="AU6859" s="23"/>
      <c r="AV6859" s="23"/>
      <c r="AW6859" s="23"/>
      <c r="AX6859" s="23"/>
      <c r="AY6859" s="23"/>
      <c r="AZ6859" s="23"/>
      <c r="BA6859" s="23"/>
      <c r="BB6859" s="23"/>
      <c r="BC6859" s="23"/>
      <c r="BD6859" s="23"/>
      <c r="BE6859" s="23"/>
      <c r="BF6859" s="23"/>
    </row>
    <row r="6860" spans="40:58">
      <c r="AN6860" s="23"/>
      <c r="AO6860" s="23"/>
      <c r="AP6860" s="23"/>
      <c r="AQ6860" s="23"/>
      <c r="AR6860" s="23"/>
      <c r="AS6860" s="23"/>
      <c r="AT6860" s="23"/>
      <c r="AU6860" s="23"/>
      <c r="AV6860" s="23"/>
      <c r="AW6860" s="23"/>
      <c r="AX6860" s="23"/>
      <c r="AY6860" s="23"/>
      <c r="AZ6860" s="23"/>
      <c r="BA6860" s="23"/>
      <c r="BB6860" s="23"/>
      <c r="BC6860" s="23"/>
      <c r="BD6860" s="23"/>
      <c r="BE6860" s="23"/>
      <c r="BF6860" s="23"/>
    </row>
    <row r="6861" spans="40:58">
      <c r="AN6861" s="23"/>
      <c r="AO6861" s="23"/>
      <c r="AP6861" s="23"/>
      <c r="AQ6861" s="23"/>
      <c r="AR6861" s="23"/>
      <c r="AS6861" s="23"/>
      <c r="AT6861" s="23"/>
      <c r="AU6861" s="23"/>
      <c r="AV6861" s="23"/>
      <c r="AW6861" s="23"/>
      <c r="AX6861" s="23"/>
      <c r="AY6861" s="23"/>
      <c r="AZ6861" s="23"/>
      <c r="BA6861" s="23"/>
      <c r="BB6861" s="23"/>
      <c r="BC6861" s="23"/>
      <c r="BD6861" s="23"/>
      <c r="BE6861" s="23"/>
      <c r="BF6861" s="23"/>
    </row>
    <row r="6862" spans="40:58">
      <c r="AN6862" s="23"/>
      <c r="AO6862" s="23"/>
      <c r="AP6862" s="23"/>
      <c r="AQ6862" s="23"/>
      <c r="AR6862" s="23"/>
      <c r="AS6862" s="23"/>
      <c r="AT6862" s="23"/>
      <c r="AU6862" s="23"/>
      <c r="AV6862" s="23"/>
      <c r="AW6862" s="23"/>
      <c r="AX6862" s="23"/>
      <c r="AY6862" s="23"/>
      <c r="AZ6862" s="23"/>
      <c r="BA6862" s="23"/>
      <c r="BB6862" s="23"/>
      <c r="BC6862" s="23"/>
      <c r="BD6862" s="23"/>
      <c r="BE6862" s="23"/>
      <c r="BF6862" s="23"/>
    </row>
    <row r="6863" spans="40:58">
      <c r="AN6863" s="23"/>
      <c r="AO6863" s="23"/>
      <c r="AP6863" s="23"/>
      <c r="AQ6863" s="23"/>
      <c r="AR6863" s="23"/>
      <c r="AS6863" s="23"/>
      <c r="AT6863" s="23"/>
      <c r="AU6863" s="23"/>
      <c r="AV6863" s="23"/>
      <c r="AW6863" s="23"/>
      <c r="AX6863" s="23"/>
      <c r="AY6863" s="23"/>
      <c r="AZ6863" s="23"/>
      <c r="BA6863" s="23"/>
      <c r="BB6863" s="23"/>
      <c r="BC6863" s="23"/>
      <c r="BD6863" s="23"/>
      <c r="BE6863" s="23"/>
      <c r="BF6863" s="23"/>
    </row>
    <row r="6864" spans="40:58">
      <c r="AN6864" s="23"/>
      <c r="AO6864" s="23"/>
      <c r="AP6864" s="23"/>
      <c r="AQ6864" s="23"/>
      <c r="AR6864" s="23"/>
      <c r="AS6864" s="23"/>
      <c r="AT6864" s="23"/>
      <c r="AU6864" s="23"/>
      <c r="AV6864" s="23"/>
      <c r="AW6864" s="23"/>
      <c r="AX6864" s="23"/>
      <c r="AY6864" s="23"/>
      <c r="AZ6864" s="23"/>
      <c r="BA6864" s="23"/>
      <c r="BB6864" s="23"/>
      <c r="BC6864" s="23"/>
      <c r="BD6864" s="23"/>
      <c r="BE6864" s="23"/>
      <c r="BF6864" s="23"/>
    </row>
    <row r="6865" spans="40:58">
      <c r="AN6865" s="23"/>
      <c r="AO6865" s="23"/>
      <c r="AP6865" s="23"/>
      <c r="AQ6865" s="23"/>
      <c r="AR6865" s="23"/>
      <c r="AS6865" s="23"/>
      <c r="AT6865" s="23"/>
      <c r="AU6865" s="23"/>
      <c r="AV6865" s="23"/>
      <c r="AW6865" s="23"/>
      <c r="AX6865" s="23"/>
      <c r="AY6865" s="23"/>
      <c r="AZ6865" s="23"/>
      <c r="BA6865" s="23"/>
      <c r="BB6865" s="23"/>
      <c r="BC6865" s="23"/>
      <c r="BD6865" s="23"/>
      <c r="BE6865" s="23"/>
      <c r="BF6865" s="23"/>
    </row>
    <row r="6866" spans="40:58">
      <c r="AN6866" s="23"/>
      <c r="AO6866" s="23"/>
      <c r="AP6866" s="23"/>
      <c r="AQ6866" s="23"/>
      <c r="AR6866" s="23"/>
      <c r="AS6866" s="23"/>
      <c r="AT6866" s="23"/>
      <c r="AU6866" s="23"/>
      <c r="AV6866" s="23"/>
      <c r="AW6866" s="23"/>
      <c r="AX6866" s="23"/>
      <c r="AY6866" s="23"/>
      <c r="AZ6866" s="23"/>
      <c r="BA6866" s="23"/>
      <c r="BB6866" s="23"/>
      <c r="BC6866" s="23"/>
      <c r="BD6866" s="23"/>
      <c r="BE6866" s="23"/>
      <c r="BF6866" s="23"/>
    </row>
    <row r="6867" spans="40:58">
      <c r="AN6867" s="23"/>
      <c r="AO6867" s="23"/>
      <c r="AP6867" s="23"/>
      <c r="AQ6867" s="23"/>
      <c r="AR6867" s="23"/>
      <c r="AS6867" s="23"/>
      <c r="AT6867" s="23"/>
      <c r="AU6867" s="23"/>
      <c r="AV6867" s="23"/>
      <c r="AW6867" s="23"/>
      <c r="AX6867" s="23"/>
      <c r="AY6867" s="23"/>
      <c r="AZ6867" s="23"/>
      <c r="BA6867" s="23"/>
      <c r="BB6867" s="23"/>
      <c r="BC6867" s="23"/>
      <c r="BD6867" s="23"/>
      <c r="BE6867" s="23"/>
      <c r="BF6867" s="23"/>
    </row>
    <row r="6868" spans="40:58">
      <c r="AN6868" s="23"/>
      <c r="AO6868" s="23"/>
      <c r="AP6868" s="23"/>
      <c r="AQ6868" s="23"/>
      <c r="AR6868" s="23"/>
      <c r="AS6868" s="23"/>
      <c r="AT6868" s="23"/>
      <c r="AU6868" s="23"/>
      <c r="AV6868" s="23"/>
      <c r="AW6868" s="23"/>
      <c r="AX6868" s="23"/>
      <c r="AY6868" s="23"/>
      <c r="AZ6868" s="23"/>
      <c r="BA6868" s="23"/>
      <c r="BB6868" s="23"/>
      <c r="BC6868" s="23"/>
      <c r="BD6868" s="23"/>
      <c r="BE6868" s="23"/>
      <c r="BF6868" s="23"/>
    </row>
    <row r="6869" spans="40:58">
      <c r="AN6869" s="23"/>
      <c r="AO6869" s="23"/>
      <c r="AP6869" s="23"/>
      <c r="AQ6869" s="23"/>
      <c r="AR6869" s="23"/>
      <c r="AS6869" s="23"/>
      <c r="AT6869" s="23"/>
      <c r="AU6869" s="23"/>
      <c r="AV6869" s="23"/>
      <c r="AW6869" s="23"/>
      <c r="AX6869" s="23"/>
      <c r="AY6869" s="23"/>
      <c r="AZ6869" s="23"/>
      <c r="BA6869" s="23"/>
      <c r="BB6869" s="23"/>
      <c r="BC6869" s="23"/>
      <c r="BD6869" s="23"/>
      <c r="BE6869" s="23"/>
      <c r="BF6869" s="23"/>
    </row>
    <row r="6870" spans="40:58">
      <c r="AN6870" s="23"/>
      <c r="AO6870" s="23"/>
      <c r="AP6870" s="23"/>
      <c r="AQ6870" s="23"/>
      <c r="AR6870" s="23"/>
      <c r="AS6870" s="23"/>
      <c r="AT6870" s="23"/>
      <c r="AU6870" s="23"/>
      <c r="AV6870" s="23"/>
      <c r="AW6870" s="23"/>
      <c r="AX6870" s="23"/>
      <c r="AY6870" s="23"/>
      <c r="AZ6870" s="23"/>
      <c r="BA6870" s="23"/>
      <c r="BB6870" s="23"/>
      <c r="BC6870" s="23"/>
      <c r="BD6870" s="23"/>
      <c r="BE6870" s="23"/>
      <c r="BF6870" s="23"/>
    </row>
    <row r="6871" spans="40:58">
      <c r="AN6871" s="23"/>
      <c r="AO6871" s="23"/>
      <c r="AP6871" s="23"/>
      <c r="AQ6871" s="23"/>
      <c r="AR6871" s="23"/>
      <c r="AS6871" s="23"/>
      <c r="AT6871" s="23"/>
      <c r="AU6871" s="23"/>
      <c r="AV6871" s="23"/>
      <c r="AW6871" s="23"/>
      <c r="AX6871" s="23"/>
      <c r="AY6871" s="23"/>
      <c r="AZ6871" s="23"/>
      <c r="BA6871" s="23"/>
      <c r="BB6871" s="23"/>
      <c r="BC6871" s="23"/>
      <c r="BD6871" s="23"/>
      <c r="BE6871" s="23"/>
      <c r="BF6871" s="23"/>
    </row>
    <row r="6872" spans="40:58">
      <c r="AN6872" s="23"/>
      <c r="AO6872" s="23"/>
      <c r="AP6872" s="23"/>
      <c r="AQ6872" s="23"/>
      <c r="AR6872" s="23"/>
      <c r="AS6872" s="23"/>
      <c r="AT6872" s="23"/>
      <c r="AU6872" s="23"/>
      <c r="AV6872" s="23"/>
      <c r="AW6872" s="23"/>
      <c r="AX6872" s="23"/>
      <c r="AY6872" s="23"/>
      <c r="AZ6872" s="23"/>
      <c r="BA6872" s="23"/>
      <c r="BB6872" s="23"/>
      <c r="BC6872" s="23"/>
      <c r="BD6872" s="23"/>
      <c r="BE6872" s="23"/>
      <c r="BF6872" s="23"/>
    </row>
    <row r="6873" spans="40:58">
      <c r="AN6873" s="23"/>
      <c r="AO6873" s="23"/>
      <c r="AP6873" s="23"/>
      <c r="AQ6873" s="23"/>
      <c r="AR6873" s="23"/>
      <c r="AS6873" s="23"/>
      <c r="AT6873" s="23"/>
      <c r="AU6873" s="23"/>
      <c r="AV6873" s="23"/>
      <c r="AW6873" s="23"/>
      <c r="AX6873" s="23"/>
      <c r="AY6873" s="23"/>
      <c r="AZ6873" s="23"/>
      <c r="BA6873" s="23"/>
      <c r="BB6873" s="23"/>
      <c r="BC6873" s="23"/>
      <c r="BD6873" s="23"/>
      <c r="BE6873" s="23"/>
      <c r="BF6873" s="23"/>
    </row>
    <row r="6874" spans="40:58">
      <c r="AN6874" s="23"/>
      <c r="AO6874" s="23"/>
      <c r="AP6874" s="23"/>
      <c r="AQ6874" s="23"/>
      <c r="AR6874" s="23"/>
      <c r="AS6874" s="23"/>
      <c r="AT6874" s="23"/>
      <c r="AU6874" s="23"/>
      <c r="AV6874" s="23"/>
      <c r="AW6874" s="23"/>
      <c r="AX6874" s="23"/>
      <c r="AY6874" s="23"/>
      <c r="AZ6874" s="23"/>
      <c r="BA6874" s="23"/>
      <c r="BB6874" s="23"/>
      <c r="BC6874" s="23"/>
      <c r="BD6874" s="23"/>
      <c r="BE6874" s="23"/>
      <c r="BF6874" s="23"/>
    </row>
    <row r="6875" spans="40:58">
      <c r="AN6875" s="23"/>
      <c r="AO6875" s="23"/>
      <c r="AP6875" s="23"/>
      <c r="AQ6875" s="23"/>
      <c r="AR6875" s="23"/>
      <c r="AS6875" s="23"/>
      <c r="AT6875" s="23"/>
      <c r="AU6875" s="23"/>
      <c r="AV6875" s="23"/>
      <c r="AW6875" s="23"/>
      <c r="AX6875" s="23"/>
      <c r="AY6875" s="23"/>
      <c r="AZ6875" s="23"/>
      <c r="BA6875" s="23"/>
      <c r="BB6875" s="23"/>
      <c r="BC6875" s="23"/>
      <c r="BD6875" s="23"/>
      <c r="BE6875" s="23"/>
      <c r="BF6875" s="23"/>
    </row>
    <row r="6876" spans="40:58">
      <c r="AN6876" s="23"/>
      <c r="AO6876" s="23"/>
      <c r="AP6876" s="23"/>
      <c r="AQ6876" s="23"/>
      <c r="AR6876" s="23"/>
      <c r="AS6876" s="23"/>
      <c r="AT6876" s="23"/>
      <c r="AU6876" s="23"/>
      <c r="AV6876" s="23"/>
      <c r="AW6876" s="23"/>
      <c r="AX6876" s="23"/>
      <c r="AY6876" s="23"/>
      <c r="AZ6876" s="23"/>
      <c r="BA6876" s="23"/>
      <c r="BB6876" s="23"/>
      <c r="BC6876" s="23"/>
      <c r="BD6876" s="23"/>
      <c r="BE6876" s="23"/>
      <c r="BF6876" s="23"/>
    </row>
    <row r="6877" spans="40:58">
      <c r="AN6877" s="23"/>
      <c r="AO6877" s="23"/>
      <c r="AP6877" s="23"/>
      <c r="AQ6877" s="23"/>
      <c r="AR6877" s="23"/>
      <c r="AS6877" s="23"/>
      <c r="AT6877" s="23"/>
      <c r="AU6877" s="23"/>
      <c r="AV6877" s="23"/>
      <c r="AW6877" s="23"/>
      <c r="AX6877" s="23"/>
      <c r="AY6877" s="23"/>
      <c r="AZ6877" s="23"/>
      <c r="BA6877" s="23"/>
      <c r="BB6877" s="23"/>
      <c r="BC6877" s="23"/>
      <c r="BD6877" s="23"/>
      <c r="BE6877" s="23"/>
      <c r="BF6877" s="23"/>
    </row>
    <row r="6878" spans="40:58">
      <c r="AN6878" s="23"/>
      <c r="AO6878" s="23"/>
      <c r="AP6878" s="23"/>
      <c r="AQ6878" s="23"/>
      <c r="AR6878" s="23"/>
      <c r="AS6878" s="23"/>
      <c r="AT6878" s="23"/>
      <c r="AU6878" s="23"/>
      <c r="AV6878" s="23"/>
      <c r="AW6878" s="23"/>
      <c r="AX6878" s="23"/>
      <c r="AY6878" s="23"/>
      <c r="AZ6878" s="23"/>
      <c r="BA6878" s="23"/>
      <c r="BB6878" s="23"/>
      <c r="BC6878" s="23"/>
      <c r="BD6878" s="23"/>
      <c r="BE6878" s="23"/>
      <c r="BF6878" s="23"/>
    </row>
    <row r="6879" spans="40:58">
      <c r="AN6879" s="23"/>
      <c r="AO6879" s="23"/>
      <c r="AP6879" s="23"/>
      <c r="AQ6879" s="23"/>
      <c r="AR6879" s="23"/>
      <c r="AS6879" s="23"/>
      <c r="AT6879" s="23"/>
      <c r="AU6879" s="23"/>
      <c r="AV6879" s="23"/>
      <c r="AW6879" s="23"/>
      <c r="AX6879" s="23"/>
      <c r="AY6879" s="23"/>
      <c r="AZ6879" s="23"/>
      <c r="BA6879" s="23"/>
      <c r="BB6879" s="23"/>
      <c r="BC6879" s="23"/>
      <c r="BD6879" s="23"/>
      <c r="BE6879" s="23"/>
      <c r="BF6879" s="23"/>
    </row>
    <row r="6880" spans="40:58">
      <c r="AN6880" s="23"/>
      <c r="AO6880" s="23"/>
      <c r="AP6880" s="23"/>
      <c r="AQ6880" s="23"/>
      <c r="AR6880" s="23"/>
      <c r="AS6880" s="23"/>
      <c r="AT6880" s="23"/>
      <c r="AU6880" s="23"/>
      <c r="AV6880" s="23"/>
      <c r="AW6880" s="23"/>
      <c r="AX6880" s="23"/>
      <c r="AY6880" s="23"/>
      <c r="AZ6880" s="23"/>
      <c r="BA6880" s="23"/>
      <c r="BB6880" s="23"/>
      <c r="BC6880" s="23"/>
      <c r="BD6880" s="23"/>
      <c r="BE6880" s="23"/>
      <c r="BF6880" s="23"/>
    </row>
    <row r="6881" spans="40:58">
      <c r="AN6881" s="23"/>
      <c r="AO6881" s="23"/>
      <c r="AP6881" s="23"/>
      <c r="AQ6881" s="23"/>
      <c r="AR6881" s="23"/>
      <c r="AS6881" s="23"/>
      <c r="AT6881" s="23"/>
      <c r="AU6881" s="23"/>
      <c r="AV6881" s="23"/>
      <c r="AW6881" s="23"/>
      <c r="AX6881" s="23"/>
      <c r="AY6881" s="23"/>
      <c r="AZ6881" s="23"/>
      <c r="BA6881" s="23"/>
      <c r="BB6881" s="23"/>
      <c r="BC6881" s="23"/>
      <c r="BD6881" s="23"/>
      <c r="BE6881" s="23"/>
      <c r="BF6881" s="23"/>
    </row>
    <row r="6882" spans="40:58">
      <c r="AN6882" s="23"/>
      <c r="AO6882" s="23"/>
      <c r="AP6882" s="23"/>
      <c r="AQ6882" s="23"/>
      <c r="AR6882" s="23"/>
      <c r="AS6882" s="23"/>
      <c r="AT6882" s="23"/>
      <c r="AU6882" s="23"/>
      <c r="AV6882" s="23"/>
      <c r="AW6882" s="23"/>
      <c r="AX6882" s="23"/>
      <c r="AY6882" s="23"/>
      <c r="AZ6882" s="23"/>
      <c r="BA6882" s="23"/>
      <c r="BB6882" s="23"/>
      <c r="BC6882" s="23"/>
      <c r="BD6882" s="23"/>
      <c r="BE6882" s="23"/>
      <c r="BF6882" s="23"/>
    </row>
    <row r="6883" spans="40:58">
      <c r="AN6883" s="23"/>
      <c r="AO6883" s="23"/>
      <c r="AP6883" s="23"/>
      <c r="AQ6883" s="23"/>
      <c r="AR6883" s="23"/>
      <c r="AS6883" s="23"/>
      <c r="AT6883" s="23"/>
      <c r="AU6883" s="23"/>
      <c r="AV6883" s="23"/>
      <c r="AW6883" s="23"/>
      <c r="AX6883" s="23"/>
      <c r="AY6883" s="23"/>
      <c r="AZ6883" s="23"/>
      <c r="BA6883" s="23"/>
      <c r="BB6883" s="23"/>
      <c r="BC6883" s="23"/>
      <c r="BD6883" s="23"/>
      <c r="BE6883" s="23"/>
      <c r="BF6883" s="23"/>
    </row>
    <row r="6884" spans="40:58">
      <c r="AN6884" s="23"/>
      <c r="AO6884" s="23"/>
      <c r="AP6884" s="23"/>
      <c r="AQ6884" s="23"/>
      <c r="AR6884" s="23"/>
      <c r="AS6884" s="23"/>
      <c r="AT6884" s="23"/>
      <c r="AU6884" s="23"/>
      <c r="AV6884" s="23"/>
      <c r="AW6884" s="23"/>
      <c r="AX6884" s="23"/>
      <c r="AY6884" s="23"/>
      <c r="AZ6884" s="23"/>
      <c r="BA6884" s="23"/>
      <c r="BB6884" s="23"/>
      <c r="BC6884" s="23"/>
      <c r="BD6884" s="23"/>
      <c r="BE6884" s="23"/>
      <c r="BF6884" s="23"/>
    </row>
    <row r="6885" spans="40:58">
      <c r="AN6885" s="23"/>
      <c r="AO6885" s="23"/>
      <c r="AP6885" s="23"/>
      <c r="AQ6885" s="23"/>
      <c r="AR6885" s="23"/>
      <c r="AS6885" s="23"/>
      <c r="AT6885" s="23"/>
      <c r="AU6885" s="23"/>
      <c r="AV6885" s="23"/>
      <c r="AW6885" s="23"/>
      <c r="AX6885" s="23"/>
      <c r="AY6885" s="23"/>
      <c r="AZ6885" s="23"/>
      <c r="BA6885" s="23"/>
      <c r="BB6885" s="23"/>
      <c r="BC6885" s="23"/>
      <c r="BD6885" s="23"/>
      <c r="BE6885" s="23"/>
      <c r="BF6885" s="23"/>
    </row>
    <row r="6886" spans="40:58">
      <c r="AN6886" s="23"/>
      <c r="AO6886" s="23"/>
      <c r="AP6886" s="23"/>
      <c r="AQ6886" s="23"/>
      <c r="AR6886" s="23"/>
      <c r="AS6886" s="23"/>
      <c r="AT6886" s="23"/>
      <c r="AU6886" s="23"/>
      <c r="AV6886" s="23"/>
      <c r="AW6886" s="23"/>
      <c r="AX6886" s="23"/>
      <c r="AY6886" s="23"/>
      <c r="AZ6886" s="23"/>
      <c r="BA6886" s="23"/>
      <c r="BB6886" s="23"/>
      <c r="BC6886" s="23"/>
      <c r="BD6886" s="23"/>
      <c r="BE6886" s="23"/>
      <c r="BF6886" s="23"/>
    </row>
    <row r="6887" spans="40:58">
      <c r="AN6887" s="23"/>
      <c r="AO6887" s="23"/>
      <c r="AP6887" s="23"/>
      <c r="AQ6887" s="23"/>
      <c r="AR6887" s="23"/>
      <c r="AS6887" s="23"/>
      <c r="AT6887" s="23"/>
      <c r="AU6887" s="23"/>
      <c r="AV6887" s="23"/>
      <c r="AW6887" s="23"/>
      <c r="AX6887" s="23"/>
      <c r="AY6887" s="23"/>
      <c r="AZ6887" s="23"/>
      <c r="BA6887" s="23"/>
      <c r="BB6887" s="23"/>
      <c r="BC6887" s="23"/>
      <c r="BD6887" s="23"/>
      <c r="BE6887" s="23"/>
      <c r="BF6887" s="23"/>
    </row>
    <row r="6888" spans="40:58">
      <c r="AN6888" s="23"/>
      <c r="AO6888" s="23"/>
      <c r="AP6888" s="23"/>
      <c r="AQ6888" s="23"/>
      <c r="AR6888" s="23"/>
      <c r="AS6888" s="23"/>
      <c r="AT6888" s="23"/>
      <c r="AU6888" s="23"/>
      <c r="AV6888" s="23"/>
      <c r="AW6888" s="23"/>
      <c r="AX6888" s="23"/>
      <c r="AY6888" s="23"/>
      <c r="AZ6888" s="23"/>
      <c r="BA6888" s="23"/>
      <c r="BB6888" s="23"/>
      <c r="BC6888" s="23"/>
      <c r="BD6888" s="23"/>
      <c r="BE6888" s="23"/>
      <c r="BF6888" s="23"/>
    </row>
    <row r="6889" spans="40:58">
      <c r="AN6889" s="23"/>
      <c r="AO6889" s="23"/>
      <c r="AP6889" s="23"/>
      <c r="AQ6889" s="23"/>
      <c r="AR6889" s="23"/>
      <c r="AS6889" s="23"/>
      <c r="AT6889" s="23"/>
      <c r="AU6889" s="23"/>
      <c r="AV6889" s="23"/>
      <c r="AW6889" s="23"/>
      <c r="AX6889" s="23"/>
      <c r="AY6889" s="23"/>
      <c r="AZ6889" s="23"/>
      <c r="BA6889" s="23"/>
      <c r="BB6889" s="23"/>
      <c r="BC6889" s="23"/>
      <c r="BD6889" s="23"/>
      <c r="BE6889" s="23"/>
      <c r="BF6889" s="23"/>
    </row>
    <row r="6890" spans="40:58">
      <c r="AN6890" s="23"/>
      <c r="AO6890" s="23"/>
      <c r="AP6890" s="23"/>
      <c r="AQ6890" s="23"/>
      <c r="AR6890" s="23"/>
      <c r="AS6890" s="23"/>
      <c r="AT6890" s="23"/>
      <c r="AU6890" s="23"/>
      <c r="AV6890" s="23"/>
      <c r="AW6890" s="23"/>
      <c r="AX6890" s="23"/>
      <c r="AY6890" s="23"/>
      <c r="AZ6890" s="23"/>
      <c r="BA6890" s="23"/>
      <c r="BB6890" s="23"/>
      <c r="BC6890" s="23"/>
      <c r="BD6890" s="23"/>
      <c r="BE6890" s="23"/>
      <c r="BF6890" s="23"/>
    </row>
    <row r="6891" spans="40:58">
      <c r="AN6891" s="23"/>
      <c r="AO6891" s="23"/>
      <c r="AP6891" s="23"/>
      <c r="AQ6891" s="23"/>
      <c r="AR6891" s="23"/>
      <c r="AS6891" s="23"/>
      <c r="AT6891" s="23"/>
      <c r="AU6891" s="23"/>
      <c r="AV6891" s="23"/>
      <c r="AW6891" s="23"/>
      <c r="AX6891" s="23"/>
      <c r="AY6891" s="23"/>
      <c r="AZ6891" s="23"/>
      <c r="BA6891" s="23"/>
      <c r="BB6891" s="23"/>
      <c r="BC6891" s="23"/>
      <c r="BD6891" s="23"/>
      <c r="BE6891" s="23"/>
      <c r="BF6891" s="23"/>
    </row>
    <row r="6892" spans="40:58">
      <c r="AN6892" s="23"/>
      <c r="AO6892" s="23"/>
      <c r="AP6892" s="23"/>
      <c r="AQ6892" s="23"/>
      <c r="AR6892" s="23"/>
      <c r="AS6892" s="23"/>
      <c r="AT6892" s="23"/>
      <c r="AU6892" s="23"/>
      <c r="AV6892" s="23"/>
      <c r="AW6892" s="23"/>
      <c r="AX6892" s="23"/>
      <c r="AY6892" s="23"/>
      <c r="AZ6892" s="23"/>
      <c r="BA6892" s="23"/>
      <c r="BB6892" s="23"/>
      <c r="BC6892" s="23"/>
      <c r="BD6892" s="23"/>
      <c r="BE6892" s="23"/>
      <c r="BF6892" s="23"/>
    </row>
    <row r="6893" spans="40:58">
      <c r="AN6893" s="23"/>
      <c r="AO6893" s="23"/>
      <c r="AP6893" s="23"/>
      <c r="AQ6893" s="23"/>
      <c r="AR6893" s="23"/>
      <c r="AS6893" s="23"/>
      <c r="AT6893" s="23"/>
      <c r="AU6893" s="23"/>
      <c r="AV6893" s="23"/>
      <c r="AW6893" s="23"/>
      <c r="AX6893" s="23"/>
      <c r="AY6893" s="23"/>
      <c r="AZ6893" s="23"/>
      <c r="BA6893" s="23"/>
      <c r="BB6893" s="23"/>
      <c r="BC6893" s="23"/>
      <c r="BD6893" s="23"/>
      <c r="BE6893" s="23"/>
      <c r="BF6893" s="23"/>
    </row>
    <row r="6894" spans="40:58">
      <c r="AN6894" s="23"/>
      <c r="AO6894" s="23"/>
      <c r="AP6894" s="23"/>
      <c r="AQ6894" s="23"/>
      <c r="AR6894" s="23"/>
      <c r="AS6894" s="23"/>
      <c r="AT6894" s="23"/>
      <c r="AU6894" s="23"/>
      <c r="AV6894" s="23"/>
      <c r="AW6894" s="23"/>
      <c r="AX6894" s="23"/>
      <c r="AY6894" s="23"/>
      <c r="AZ6894" s="23"/>
      <c r="BA6894" s="23"/>
      <c r="BB6894" s="23"/>
      <c r="BC6894" s="23"/>
      <c r="BD6894" s="23"/>
      <c r="BE6894" s="23"/>
      <c r="BF6894" s="23"/>
    </row>
    <row r="6895" spans="40:58">
      <c r="AN6895" s="23"/>
      <c r="AO6895" s="23"/>
      <c r="AP6895" s="23"/>
      <c r="AQ6895" s="23"/>
      <c r="AR6895" s="23"/>
      <c r="AS6895" s="23"/>
      <c r="AT6895" s="23"/>
      <c r="AU6895" s="23"/>
      <c r="AV6895" s="23"/>
      <c r="AW6895" s="23"/>
      <c r="AX6895" s="23"/>
      <c r="AY6895" s="23"/>
      <c r="AZ6895" s="23"/>
      <c r="BA6895" s="23"/>
      <c r="BB6895" s="23"/>
      <c r="BC6895" s="23"/>
      <c r="BD6895" s="23"/>
      <c r="BE6895" s="23"/>
      <c r="BF6895" s="23"/>
    </row>
    <row r="6896" spans="40:58">
      <c r="AN6896" s="23"/>
      <c r="AO6896" s="23"/>
      <c r="AP6896" s="23"/>
      <c r="AQ6896" s="23"/>
      <c r="AR6896" s="23"/>
      <c r="AS6896" s="23"/>
      <c r="AT6896" s="23"/>
      <c r="AU6896" s="23"/>
      <c r="AV6896" s="23"/>
      <c r="AW6896" s="23"/>
      <c r="AX6896" s="23"/>
      <c r="AY6896" s="23"/>
      <c r="AZ6896" s="23"/>
      <c r="BA6896" s="23"/>
      <c r="BB6896" s="23"/>
      <c r="BC6896" s="23"/>
      <c r="BD6896" s="23"/>
      <c r="BE6896" s="23"/>
      <c r="BF6896" s="23"/>
    </row>
    <row r="6897" spans="40:58">
      <c r="AN6897" s="23"/>
      <c r="AO6897" s="23"/>
      <c r="AP6897" s="23"/>
      <c r="AQ6897" s="23"/>
      <c r="AR6897" s="23"/>
      <c r="AS6897" s="23"/>
      <c r="AT6897" s="23"/>
      <c r="AU6897" s="23"/>
      <c r="AV6897" s="23"/>
      <c r="AW6897" s="23"/>
      <c r="AX6897" s="23"/>
      <c r="AY6897" s="23"/>
      <c r="AZ6897" s="23"/>
      <c r="BA6897" s="23"/>
      <c r="BB6897" s="23"/>
      <c r="BC6897" s="23"/>
      <c r="BD6897" s="23"/>
      <c r="BE6897" s="23"/>
      <c r="BF6897" s="23"/>
    </row>
    <row r="6898" spans="40:58">
      <c r="AN6898" s="23"/>
      <c r="AO6898" s="23"/>
      <c r="AP6898" s="23"/>
      <c r="AQ6898" s="23"/>
      <c r="AR6898" s="23"/>
      <c r="AS6898" s="23"/>
      <c r="AT6898" s="23"/>
      <c r="AU6898" s="23"/>
      <c r="AV6898" s="23"/>
      <c r="AW6898" s="23"/>
      <c r="AX6898" s="23"/>
      <c r="AY6898" s="23"/>
      <c r="AZ6898" s="23"/>
      <c r="BA6898" s="23"/>
      <c r="BB6898" s="23"/>
      <c r="BC6898" s="23"/>
      <c r="BD6898" s="23"/>
      <c r="BE6898" s="23"/>
      <c r="BF6898" s="23"/>
    </row>
    <row r="6899" spans="40:58">
      <c r="AN6899" s="23"/>
      <c r="AO6899" s="23"/>
      <c r="AP6899" s="23"/>
      <c r="AQ6899" s="23"/>
      <c r="AR6899" s="23"/>
      <c r="AS6899" s="23"/>
      <c r="AT6899" s="23"/>
      <c r="AU6899" s="23"/>
      <c r="AV6899" s="23"/>
      <c r="AW6899" s="23"/>
      <c r="AX6899" s="23"/>
      <c r="AY6899" s="23"/>
      <c r="AZ6899" s="23"/>
      <c r="BA6899" s="23"/>
      <c r="BB6899" s="23"/>
      <c r="BC6899" s="23"/>
      <c r="BD6899" s="23"/>
      <c r="BE6899" s="23"/>
      <c r="BF6899" s="23"/>
    </row>
    <row r="6900" spans="40:58">
      <c r="AN6900" s="23"/>
      <c r="AO6900" s="23"/>
      <c r="AP6900" s="23"/>
      <c r="AQ6900" s="23"/>
      <c r="AR6900" s="23"/>
      <c r="AS6900" s="23"/>
      <c r="AT6900" s="23"/>
      <c r="AU6900" s="23"/>
      <c r="AV6900" s="23"/>
      <c r="AW6900" s="23"/>
      <c r="AX6900" s="23"/>
      <c r="AY6900" s="23"/>
      <c r="AZ6900" s="23"/>
      <c r="BA6900" s="23"/>
      <c r="BB6900" s="23"/>
      <c r="BC6900" s="23"/>
      <c r="BD6900" s="23"/>
      <c r="BE6900" s="23"/>
      <c r="BF6900" s="23"/>
    </row>
    <row r="6901" spans="40:58">
      <c r="AN6901" s="23"/>
      <c r="AO6901" s="23"/>
      <c r="AP6901" s="23"/>
      <c r="AQ6901" s="23"/>
      <c r="AR6901" s="23"/>
      <c r="AS6901" s="23"/>
      <c r="AT6901" s="23"/>
      <c r="AU6901" s="23"/>
      <c r="AV6901" s="23"/>
      <c r="AW6901" s="23"/>
      <c r="AX6901" s="23"/>
      <c r="AY6901" s="23"/>
      <c r="AZ6901" s="23"/>
      <c r="BA6901" s="23"/>
      <c r="BB6901" s="23"/>
      <c r="BC6901" s="23"/>
      <c r="BD6901" s="23"/>
      <c r="BE6901" s="23"/>
      <c r="BF6901" s="23"/>
    </row>
    <row r="6902" spans="40:58">
      <c r="AN6902" s="23"/>
      <c r="AO6902" s="23"/>
      <c r="AP6902" s="23"/>
      <c r="AQ6902" s="23"/>
      <c r="AR6902" s="23"/>
      <c r="AS6902" s="23"/>
      <c r="AT6902" s="23"/>
      <c r="AU6902" s="23"/>
      <c r="AV6902" s="23"/>
      <c r="AW6902" s="23"/>
      <c r="AX6902" s="23"/>
      <c r="AY6902" s="23"/>
      <c r="AZ6902" s="23"/>
      <c r="BA6902" s="23"/>
      <c r="BB6902" s="23"/>
      <c r="BC6902" s="23"/>
      <c r="BD6902" s="23"/>
      <c r="BE6902" s="23"/>
      <c r="BF6902" s="23"/>
    </row>
    <row r="6903" spans="40:58">
      <c r="AN6903" s="23"/>
      <c r="AO6903" s="23"/>
      <c r="AP6903" s="23"/>
      <c r="AQ6903" s="23"/>
      <c r="AR6903" s="23"/>
      <c r="AS6903" s="23"/>
      <c r="AT6903" s="23"/>
      <c r="AU6903" s="23"/>
      <c r="AV6903" s="23"/>
      <c r="AW6903" s="23"/>
      <c r="AX6903" s="23"/>
      <c r="AY6903" s="23"/>
      <c r="AZ6903" s="23"/>
      <c r="BA6903" s="23"/>
      <c r="BB6903" s="23"/>
      <c r="BC6903" s="23"/>
      <c r="BD6903" s="23"/>
      <c r="BE6903" s="23"/>
      <c r="BF6903" s="23"/>
    </row>
    <row r="6904" spans="40:58">
      <c r="AN6904" s="23"/>
      <c r="AO6904" s="23"/>
      <c r="AP6904" s="23"/>
      <c r="AQ6904" s="23"/>
      <c r="AR6904" s="23"/>
      <c r="AS6904" s="23"/>
      <c r="AT6904" s="23"/>
      <c r="AU6904" s="23"/>
      <c r="AV6904" s="23"/>
      <c r="AW6904" s="23"/>
      <c r="AX6904" s="23"/>
      <c r="AY6904" s="23"/>
      <c r="AZ6904" s="23"/>
      <c r="BA6904" s="23"/>
      <c r="BB6904" s="23"/>
      <c r="BC6904" s="23"/>
      <c r="BD6904" s="23"/>
      <c r="BE6904" s="23"/>
      <c r="BF6904" s="23"/>
    </row>
    <row r="6905" spans="40:58">
      <c r="AN6905" s="23"/>
      <c r="AO6905" s="23"/>
      <c r="AP6905" s="23"/>
      <c r="AQ6905" s="23"/>
      <c r="AR6905" s="23"/>
      <c r="AS6905" s="23"/>
      <c r="AT6905" s="23"/>
      <c r="AU6905" s="23"/>
      <c r="AV6905" s="23"/>
      <c r="AW6905" s="23"/>
      <c r="AX6905" s="23"/>
      <c r="AY6905" s="23"/>
      <c r="AZ6905" s="23"/>
      <c r="BA6905" s="23"/>
      <c r="BB6905" s="23"/>
      <c r="BC6905" s="23"/>
      <c r="BD6905" s="23"/>
      <c r="BE6905" s="23"/>
      <c r="BF6905" s="23"/>
    </row>
    <row r="6906" spans="40:58">
      <c r="AN6906" s="23"/>
      <c r="AO6906" s="23"/>
      <c r="AP6906" s="23"/>
      <c r="AQ6906" s="23"/>
      <c r="AR6906" s="23"/>
      <c r="AS6906" s="23"/>
      <c r="AT6906" s="23"/>
      <c r="AU6906" s="23"/>
      <c r="AV6906" s="23"/>
      <c r="AW6906" s="23"/>
      <c r="AX6906" s="23"/>
      <c r="AY6906" s="23"/>
      <c r="AZ6906" s="23"/>
      <c r="BA6906" s="23"/>
      <c r="BB6906" s="23"/>
      <c r="BC6906" s="23"/>
      <c r="BD6906" s="23"/>
      <c r="BE6906" s="23"/>
      <c r="BF6906" s="23"/>
    </row>
    <row r="6907" spans="40:58">
      <c r="AN6907" s="23"/>
      <c r="AO6907" s="23"/>
      <c r="AP6907" s="23"/>
      <c r="AQ6907" s="23"/>
      <c r="AR6907" s="23"/>
      <c r="AS6907" s="23"/>
      <c r="AT6907" s="23"/>
      <c r="AU6907" s="23"/>
      <c r="AV6907" s="23"/>
      <c r="AW6907" s="23"/>
      <c r="AX6907" s="23"/>
      <c r="AY6907" s="23"/>
      <c r="AZ6907" s="23"/>
      <c r="BA6907" s="23"/>
      <c r="BB6907" s="23"/>
      <c r="BC6907" s="23"/>
      <c r="BD6907" s="23"/>
      <c r="BE6907" s="23"/>
      <c r="BF6907" s="23"/>
    </row>
    <row r="6908" spans="40:58">
      <c r="AN6908" s="23"/>
      <c r="AO6908" s="23"/>
      <c r="AP6908" s="23"/>
      <c r="AQ6908" s="23"/>
      <c r="AR6908" s="23"/>
      <c r="AS6908" s="23"/>
      <c r="AT6908" s="23"/>
      <c r="AU6908" s="23"/>
      <c r="AV6908" s="23"/>
      <c r="AW6908" s="23"/>
      <c r="AX6908" s="23"/>
      <c r="AY6908" s="23"/>
      <c r="AZ6908" s="23"/>
      <c r="BA6908" s="23"/>
      <c r="BB6908" s="23"/>
      <c r="BC6908" s="23"/>
      <c r="BD6908" s="23"/>
      <c r="BE6908" s="23"/>
      <c r="BF6908" s="23"/>
    </row>
    <row r="6909" spans="40:58">
      <c r="AN6909" s="23"/>
      <c r="AO6909" s="23"/>
      <c r="AP6909" s="23"/>
      <c r="AQ6909" s="23"/>
      <c r="AR6909" s="23"/>
      <c r="AS6909" s="23"/>
      <c r="AT6909" s="23"/>
      <c r="AU6909" s="23"/>
      <c r="AV6909" s="23"/>
      <c r="AW6909" s="23"/>
      <c r="AX6909" s="23"/>
      <c r="AY6909" s="23"/>
      <c r="AZ6909" s="23"/>
      <c r="BA6909" s="23"/>
      <c r="BB6909" s="23"/>
      <c r="BC6909" s="23"/>
      <c r="BD6909" s="23"/>
      <c r="BE6909" s="23"/>
      <c r="BF6909" s="23"/>
    </row>
    <row r="6910" spans="40:58">
      <c r="AN6910" s="23"/>
      <c r="AO6910" s="23"/>
      <c r="AP6910" s="23"/>
      <c r="AQ6910" s="23"/>
      <c r="AR6910" s="23"/>
      <c r="AS6910" s="23"/>
      <c r="AT6910" s="23"/>
      <c r="AU6910" s="23"/>
      <c r="AV6910" s="23"/>
      <c r="AW6910" s="23"/>
      <c r="AX6910" s="23"/>
      <c r="AY6910" s="23"/>
      <c r="AZ6910" s="23"/>
      <c r="BA6910" s="23"/>
      <c r="BB6910" s="23"/>
      <c r="BC6910" s="23"/>
      <c r="BD6910" s="23"/>
      <c r="BE6910" s="23"/>
      <c r="BF6910" s="23"/>
    </row>
    <row r="6911" spans="40:58">
      <c r="AN6911" s="23"/>
      <c r="AO6911" s="23"/>
      <c r="AP6911" s="23"/>
      <c r="AQ6911" s="23"/>
      <c r="AR6911" s="23"/>
      <c r="AS6911" s="23"/>
      <c r="AT6911" s="23"/>
      <c r="AU6911" s="23"/>
      <c r="AV6911" s="23"/>
      <c r="AW6911" s="23"/>
      <c r="AX6911" s="23"/>
      <c r="AY6911" s="23"/>
      <c r="AZ6911" s="23"/>
      <c r="BA6911" s="23"/>
      <c r="BB6911" s="23"/>
      <c r="BC6911" s="23"/>
      <c r="BD6911" s="23"/>
      <c r="BE6911" s="23"/>
      <c r="BF6911" s="23"/>
    </row>
    <row r="6912" spans="40:58">
      <c r="AN6912" s="23"/>
      <c r="AO6912" s="23"/>
      <c r="AP6912" s="23"/>
      <c r="AQ6912" s="23"/>
      <c r="AR6912" s="23"/>
      <c r="AS6912" s="23"/>
      <c r="AT6912" s="23"/>
      <c r="AU6912" s="23"/>
      <c r="AV6912" s="23"/>
      <c r="AW6912" s="23"/>
      <c r="AX6912" s="23"/>
      <c r="AY6912" s="23"/>
      <c r="AZ6912" s="23"/>
      <c r="BA6912" s="23"/>
      <c r="BB6912" s="23"/>
      <c r="BC6912" s="23"/>
      <c r="BD6912" s="23"/>
      <c r="BE6912" s="23"/>
      <c r="BF6912" s="23"/>
    </row>
    <row r="6913" spans="40:58">
      <c r="AN6913" s="23"/>
      <c r="AO6913" s="23"/>
      <c r="AP6913" s="23"/>
      <c r="AQ6913" s="23"/>
      <c r="AR6913" s="23"/>
      <c r="AS6913" s="23"/>
      <c r="AT6913" s="23"/>
      <c r="AU6913" s="23"/>
      <c r="AV6913" s="23"/>
      <c r="AW6913" s="23"/>
      <c r="AX6913" s="23"/>
      <c r="AY6913" s="23"/>
      <c r="AZ6913" s="23"/>
      <c r="BA6913" s="23"/>
      <c r="BB6913" s="23"/>
      <c r="BC6913" s="23"/>
      <c r="BD6913" s="23"/>
      <c r="BE6913" s="23"/>
      <c r="BF6913" s="23"/>
    </row>
    <row r="6914" spans="40:58">
      <c r="AN6914" s="23"/>
      <c r="AO6914" s="23"/>
      <c r="AP6914" s="23"/>
      <c r="AQ6914" s="23"/>
      <c r="AR6914" s="23"/>
      <c r="AS6914" s="23"/>
      <c r="AT6914" s="23"/>
      <c r="AU6914" s="23"/>
      <c r="AV6914" s="23"/>
      <c r="AW6914" s="23"/>
      <c r="AX6914" s="23"/>
      <c r="AY6914" s="23"/>
      <c r="AZ6914" s="23"/>
      <c r="BA6914" s="23"/>
      <c r="BB6914" s="23"/>
      <c r="BC6914" s="23"/>
      <c r="BD6914" s="23"/>
      <c r="BE6914" s="23"/>
      <c r="BF6914" s="23"/>
    </row>
    <row r="6915" spans="40:58">
      <c r="AN6915" s="23"/>
      <c r="AO6915" s="23"/>
      <c r="AP6915" s="23"/>
      <c r="AQ6915" s="23"/>
      <c r="AR6915" s="23"/>
      <c r="AS6915" s="23"/>
      <c r="AT6915" s="23"/>
      <c r="AU6915" s="23"/>
      <c r="AV6915" s="23"/>
      <c r="AW6915" s="23"/>
      <c r="AX6915" s="23"/>
      <c r="AY6915" s="23"/>
      <c r="AZ6915" s="23"/>
      <c r="BA6915" s="23"/>
      <c r="BB6915" s="23"/>
      <c r="BC6915" s="23"/>
      <c r="BD6915" s="23"/>
      <c r="BE6915" s="23"/>
      <c r="BF6915" s="23"/>
    </row>
    <row r="6916" spans="40:58">
      <c r="AN6916" s="23"/>
      <c r="AO6916" s="23"/>
      <c r="AP6916" s="23"/>
      <c r="AQ6916" s="23"/>
      <c r="AR6916" s="23"/>
      <c r="AS6916" s="23"/>
      <c r="AT6916" s="23"/>
      <c r="AU6916" s="23"/>
      <c r="AV6916" s="23"/>
      <c r="AW6916" s="23"/>
      <c r="AX6916" s="23"/>
      <c r="AY6916" s="23"/>
      <c r="AZ6916" s="23"/>
      <c r="BA6916" s="23"/>
      <c r="BB6916" s="23"/>
      <c r="BC6916" s="23"/>
      <c r="BD6916" s="23"/>
      <c r="BE6916" s="23"/>
      <c r="BF6916" s="23"/>
    </row>
    <row r="6917" spans="40:58">
      <c r="AN6917" s="23"/>
      <c r="AO6917" s="23"/>
      <c r="AP6917" s="23"/>
      <c r="AQ6917" s="23"/>
      <c r="AR6917" s="23"/>
      <c r="AS6917" s="23"/>
      <c r="AT6917" s="23"/>
      <c r="AU6917" s="23"/>
      <c r="AV6917" s="23"/>
      <c r="AW6917" s="23"/>
      <c r="AX6917" s="23"/>
      <c r="AY6917" s="23"/>
      <c r="AZ6917" s="23"/>
      <c r="BA6917" s="23"/>
      <c r="BB6917" s="23"/>
      <c r="BC6917" s="23"/>
      <c r="BD6917" s="23"/>
      <c r="BE6917" s="23"/>
      <c r="BF6917" s="23"/>
    </row>
    <row r="6918" spans="40:58">
      <c r="AN6918" s="23"/>
      <c r="AO6918" s="23"/>
      <c r="AP6918" s="23"/>
      <c r="AQ6918" s="23"/>
      <c r="AR6918" s="23"/>
      <c r="AS6918" s="23"/>
      <c r="AT6918" s="23"/>
      <c r="AU6918" s="23"/>
      <c r="AV6918" s="23"/>
      <c r="AW6918" s="23"/>
      <c r="AX6918" s="23"/>
      <c r="AY6918" s="23"/>
      <c r="AZ6918" s="23"/>
      <c r="BA6918" s="23"/>
      <c r="BB6918" s="23"/>
      <c r="BC6918" s="23"/>
      <c r="BD6918" s="23"/>
      <c r="BE6918" s="23"/>
      <c r="BF6918" s="23"/>
    </row>
    <row r="6919" spans="40:58">
      <c r="AN6919" s="23"/>
      <c r="AO6919" s="23"/>
      <c r="AP6919" s="23"/>
      <c r="AQ6919" s="23"/>
      <c r="AR6919" s="23"/>
      <c r="AS6919" s="23"/>
      <c r="AT6919" s="23"/>
      <c r="AU6919" s="23"/>
      <c r="AV6919" s="23"/>
      <c r="AW6919" s="23"/>
      <c r="AX6919" s="23"/>
      <c r="AY6919" s="23"/>
      <c r="AZ6919" s="23"/>
      <c r="BA6919" s="23"/>
      <c r="BB6919" s="23"/>
      <c r="BC6919" s="23"/>
      <c r="BD6919" s="23"/>
      <c r="BE6919" s="23"/>
      <c r="BF6919" s="23"/>
    </row>
    <row r="6920" spans="40:58">
      <c r="AN6920" s="23"/>
      <c r="AO6920" s="23"/>
      <c r="AP6920" s="23"/>
      <c r="AQ6920" s="23"/>
      <c r="AR6920" s="23"/>
      <c r="AS6920" s="23"/>
      <c r="AT6920" s="23"/>
      <c r="AU6920" s="23"/>
      <c r="AV6920" s="23"/>
      <c r="AW6920" s="23"/>
      <c r="AX6920" s="23"/>
      <c r="AY6920" s="23"/>
      <c r="AZ6920" s="23"/>
      <c r="BA6920" s="23"/>
      <c r="BB6920" s="23"/>
      <c r="BC6920" s="23"/>
      <c r="BD6920" s="23"/>
      <c r="BE6920" s="23"/>
      <c r="BF6920" s="23"/>
    </row>
    <row r="6921" spans="40:58">
      <c r="AN6921" s="23"/>
      <c r="AO6921" s="23"/>
      <c r="AP6921" s="23"/>
      <c r="AQ6921" s="23"/>
      <c r="AR6921" s="23"/>
      <c r="AS6921" s="23"/>
      <c r="AT6921" s="23"/>
      <c r="AU6921" s="23"/>
      <c r="AV6921" s="23"/>
      <c r="AW6921" s="23"/>
      <c r="AX6921" s="23"/>
      <c r="AY6921" s="23"/>
      <c r="AZ6921" s="23"/>
      <c r="BA6921" s="23"/>
      <c r="BB6921" s="23"/>
      <c r="BC6921" s="23"/>
      <c r="BD6921" s="23"/>
      <c r="BE6921" s="23"/>
      <c r="BF6921" s="23"/>
    </row>
    <row r="6922" spans="40:58">
      <c r="AN6922" s="23"/>
      <c r="AO6922" s="23"/>
      <c r="AP6922" s="23"/>
      <c r="AQ6922" s="23"/>
      <c r="AR6922" s="23"/>
      <c r="AS6922" s="23"/>
      <c r="AT6922" s="23"/>
      <c r="AU6922" s="23"/>
      <c r="AV6922" s="23"/>
      <c r="AW6922" s="23"/>
      <c r="AX6922" s="23"/>
      <c r="AY6922" s="23"/>
      <c r="AZ6922" s="23"/>
      <c r="BA6922" s="23"/>
      <c r="BB6922" s="23"/>
      <c r="BC6922" s="23"/>
      <c r="BD6922" s="23"/>
      <c r="BE6922" s="23"/>
      <c r="BF6922" s="23"/>
    </row>
    <row r="6923" spans="40:58">
      <c r="AN6923" s="23"/>
      <c r="AO6923" s="23"/>
      <c r="AP6923" s="23"/>
      <c r="AQ6923" s="23"/>
      <c r="AR6923" s="23"/>
      <c r="AS6923" s="23"/>
      <c r="AT6923" s="23"/>
      <c r="AU6923" s="23"/>
      <c r="AV6923" s="23"/>
      <c r="AW6923" s="23"/>
      <c r="AX6923" s="23"/>
      <c r="AY6923" s="23"/>
      <c r="AZ6923" s="23"/>
      <c r="BA6923" s="23"/>
      <c r="BB6923" s="23"/>
      <c r="BC6923" s="23"/>
      <c r="BD6923" s="23"/>
      <c r="BE6923" s="23"/>
      <c r="BF6923" s="23"/>
    </row>
    <row r="6924" spans="40:58">
      <c r="AN6924" s="23"/>
      <c r="AO6924" s="23"/>
      <c r="AP6924" s="23"/>
      <c r="AQ6924" s="23"/>
      <c r="AR6924" s="23"/>
      <c r="AS6924" s="23"/>
      <c r="AT6924" s="23"/>
      <c r="AU6924" s="23"/>
      <c r="AV6924" s="23"/>
      <c r="AW6924" s="23"/>
      <c r="AX6924" s="23"/>
      <c r="AY6924" s="23"/>
      <c r="AZ6924" s="23"/>
      <c r="BA6924" s="23"/>
      <c r="BB6924" s="23"/>
      <c r="BC6924" s="23"/>
      <c r="BD6924" s="23"/>
      <c r="BE6924" s="23"/>
      <c r="BF6924" s="23"/>
    </row>
    <row r="6925" spans="40:58">
      <c r="AN6925" s="23"/>
      <c r="AO6925" s="23"/>
      <c r="AP6925" s="23"/>
      <c r="AQ6925" s="23"/>
      <c r="AR6925" s="23"/>
      <c r="AS6925" s="23"/>
      <c r="AT6925" s="23"/>
      <c r="AU6925" s="23"/>
      <c r="AV6925" s="23"/>
      <c r="AW6925" s="23"/>
      <c r="AX6925" s="23"/>
      <c r="AY6925" s="23"/>
      <c r="AZ6925" s="23"/>
      <c r="BA6925" s="23"/>
      <c r="BB6925" s="23"/>
      <c r="BC6925" s="23"/>
      <c r="BD6925" s="23"/>
      <c r="BE6925" s="23"/>
      <c r="BF6925" s="23"/>
    </row>
    <row r="6926" spans="40:58">
      <c r="AN6926" s="23"/>
      <c r="AO6926" s="23"/>
      <c r="AP6926" s="23"/>
      <c r="AQ6926" s="23"/>
      <c r="AR6926" s="23"/>
      <c r="AS6926" s="23"/>
      <c r="AT6926" s="23"/>
      <c r="AU6926" s="23"/>
      <c r="AV6926" s="23"/>
      <c r="AW6926" s="23"/>
      <c r="AX6926" s="23"/>
      <c r="AY6926" s="23"/>
      <c r="AZ6926" s="23"/>
      <c r="BA6926" s="23"/>
      <c r="BB6926" s="23"/>
      <c r="BC6926" s="23"/>
      <c r="BD6926" s="23"/>
      <c r="BE6926" s="23"/>
      <c r="BF6926" s="23"/>
    </row>
    <row r="6927" spans="40:58">
      <c r="AN6927" s="23"/>
      <c r="AO6927" s="23"/>
      <c r="AP6927" s="23"/>
      <c r="AQ6927" s="23"/>
      <c r="AR6927" s="23"/>
      <c r="AS6927" s="23"/>
      <c r="AT6927" s="23"/>
      <c r="AU6927" s="23"/>
      <c r="AV6927" s="23"/>
      <c r="AW6927" s="23"/>
      <c r="AX6927" s="23"/>
      <c r="AY6927" s="23"/>
      <c r="AZ6927" s="23"/>
      <c r="BA6927" s="23"/>
      <c r="BB6927" s="23"/>
      <c r="BC6927" s="23"/>
      <c r="BD6927" s="23"/>
      <c r="BE6927" s="23"/>
      <c r="BF6927" s="23"/>
    </row>
    <row r="6928" spans="40:58">
      <c r="AN6928" s="23"/>
      <c r="AO6928" s="23"/>
      <c r="AP6928" s="23"/>
      <c r="AQ6928" s="23"/>
      <c r="AR6928" s="23"/>
      <c r="AS6928" s="23"/>
      <c r="AT6928" s="23"/>
      <c r="AU6928" s="23"/>
      <c r="AV6928" s="23"/>
      <c r="AW6928" s="23"/>
      <c r="AX6928" s="23"/>
      <c r="AY6928" s="23"/>
      <c r="AZ6928" s="23"/>
      <c r="BA6928" s="23"/>
      <c r="BB6928" s="23"/>
      <c r="BC6928" s="23"/>
      <c r="BD6928" s="23"/>
      <c r="BE6928" s="23"/>
      <c r="BF6928" s="23"/>
    </row>
    <row r="6929" spans="40:58">
      <c r="AN6929" s="23"/>
      <c r="AO6929" s="23"/>
      <c r="AP6929" s="23"/>
      <c r="AQ6929" s="23"/>
      <c r="AR6929" s="23"/>
      <c r="AS6929" s="23"/>
      <c r="AT6929" s="23"/>
      <c r="AU6929" s="23"/>
      <c r="AV6929" s="23"/>
      <c r="AW6929" s="23"/>
      <c r="AX6929" s="23"/>
      <c r="AY6929" s="23"/>
      <c r="AZ6929" s="23"/>
      <c r="BA6929" s="23"/>
      <c r="BB6929" s="23"/>
      <c r="BC6929" s="23"/>
      <c r="BD6929" s="23"/>
      <c r="BE6929" s="23"/>
      <c r="BF6929" s="23"/>
    </row>
    <row r="6930" spans="40:58">
      <c r="AN6930" s="23"/>
      <c r="AO6930" s="23"/>
      <c r="AP6930" s="23"/>
      <c r="AQ6930" s="23"/>
      <c r="AR6930" s="23"/>
      <c r="AS6930" s="23"/>
      <c r="AT6930" s="23"/>
      <c r="AU6930" s="23"/>
      <c r="AV6930" s="23"/>
      <c r="AW6930" s="23"/>
      <c r="AX6930" s="23"/>
      <c r="AY6930" s="23"/>
      <c r="AZ6930" s="23"/>
      <c r="BA6930" s="23"/>
      <c r="BB6930" s="23"/>
      <c r="BC6930" s="23"/>
      <c r="BD6930" s="23"/>
      <c r="BE6930" s="23"/>
      <c r="BF6930" s="23"/>
    </row>
    <row r="6931" spans="40:58">
      <c r="AN6931" s="23"/>
      <c r="AO6931" s="23"/>
      <c r="AP6931" s="23"/>
      <c r="AQ6931" s="23"/>
      <c r="AR6931" s="23"/>
      <c r="AS6931" s="23"/>
      <c r="AT6931" s="23"/>
      <c r="AU6931" s="23"/>
      <c r="AV6931" s="23"/>
      <c r="AW6931" s="23"/>
      <c r="AX6931" s="23"/>
      <c r="AY6931" s="23"/>
      <c r="AZ6931" s="23"/>
      <c r="BA6931" s="23"/>
      <c r="BB6931" s="23"/>
      <c r="BC6931" s="23"/>
      <c r="BD6931" s="23"/>
      <c r="BE6931" s="23"/>
      <c r="BF6931" s="23"/>
    </row>
    <row r="6932" spans="40:58">
      <c r="AN6932" s="23"/>
      <c r="AO6932" s="23"/>
      <c r="AP6932" s="23"/>
      <c r="AQ6932" s="23"/>
      <c r="AR6932" s="23"/>
      <c r="AS6932" s="23"/>
      <c r="AT6932" s="23"/>
      <c r="AU6932" s="23"/>
      <c r="AV6932" s="23"/>
      <c r="AW6932" s="23"/>
      <c r="AX6932" s="23"/>
      <c r="AY6932" s="23"/>
      <c r="AZ6932" s="23"/>
      <c r="BA6932" s="23"/>
      <c r="BB6932" s="23"/>
      <c r="BC6932" s="23"/>
      <c r="BD6932" s="23"/>
      <c r="BE6932" s="23"/>
      <c r="BF6932" s="23"/>
    </row>
    <row r="6933" spans="40:58">
      <c r="AN6933" s="23"/>
      <c r="AO6933" s="23"/>
      <c r="AP6933" s="23"/>
      <c r="AQ6933" s="23"/>
      <c r="AR6933" s="23"/>
      <c r="AS6933" s="23"/>
      <c r="AT6933" s="23"/>
      <c r="AU6933" s="23"/>
      <c r="AV6933" s="23"/>
      <c r="AW6933" s="23"/>
      <c r="AX6933" s="23"/>
      <c r="AY6933" s="23"/>
      <c r="AZ6933" s="23"/>
      <c r="BA6933" s="23"/>
      <c r="BB6933" s="23"/>
      <c r="BC6933" s="23"/>
      <c r="BD6933" s="23"/>
      <c r="BE6933" s="23"/>
      <c r="BF6933" s="23"/>
    </row>
    <row r="6934" spans="40:58">
      <c r="AN6934" s="23"/>
      <c r="AO6934" s="23"/>
      <c r="AP6934" s="23"/>
      <c r="AQ6934" s="23"/>
      <c r="AR6934" s="23"/>
      <c r="AS6934" s="23"/>
      <c r="AT6934" s="23"/>
      <c r="AU6934" s="23"/>
      <c r="AV6934" s="23"/>
      <c r="AW6934" s="23"/>
      <c r="AX6934" s="23"/>
      <c r="AY6934" s="23"/>
      <c r="AZ6934" s="23"/>
      <c r="BA6934" s="23"/>
      <c r="BB6934" s="23"/>
      <c r="BC6934" s="23"/>
      <c r="BD6934" s="23"/>
      <c r="BE6934" s="23"/>
      <c r="BF6934" s="23"/>
    </row>
    <row r="6935" spans="40:58">
      <c r="AN6935" s="23"/>
      <c r="AO6935" s="23"/>
      <c r="AP6935" s="23"/>
      <c r="AQ6935" s="23"/>
      <c r="AR6935" s="23"/>
      <c r="AS6935" s="23"/>
      <c r="AT6935" s="23"/>
      <c r="AU6935" s="23"/>
      <c r="AV6935" s="23"/>
      <c r="AW6935" s="23"/>
      <c r="AX6935" s="23"/>
      <c r="AY6935" s="23"/>
      <c r="AZ6935" s="23"/>
      <c r="BA6935" s="23"/>
      <c r="BB6935" s="23"/>
      <c r="BC6935" s="23"/>
      <c r="BD6935" s="23"/>
      <c r="BE6935" s="23"/>
      <c r="BF6935" s="23"/>
    </row>
    <row r="6936" spans="40:58">
      <c r="AN6936" s="23"/>
      <c r="AO6936" s="23"/>
      <c r="AP6936" s="23"/>
      <c r="AQ6936" s="23"/>
      <c r="AR6936" s="23"/>
      <c r="AS6936" s="23"/>
      <c r="AT6936" s="23"/>
      <c r="AU6936" s="23"/>
      <c r="AV6936" s="23"/>
      <c r="AW6936" s="23"/>
      <c r="AX6936" s="23"/>
      <c r="AY6936" s="23"/>
      <c r="AZ6936" s="23"/>
      <c r="BA6936" s="23"/>
      <c r="BB6936" s="23"/>
      <c r="BC6936" s="23"/>
      <c r="BD6936" s="23"/>
      <c r="BE6936" s="23"/>
      <c r="BF6936" s="23"/>
    </row>
    <row r="6937" spans="40:58">
      <c r="AN6937" s="23"/>
      <c r="AO6937" s="23"/>
      <c r="AP6937" s="23"/>
      <c r="AQ6937" s="23"/>
      <c r="AR6937" s="23"/>
      <c r="AS6937" s="23"/>
      <c r="AT6937" s="23"/>
      <c r="AU6937" s="23"/>
      <c r="AV6937" s="23"/>
      <c r="AW6937" s="23"/>
      <c r="AX6937" s="23"/>
      <c r="AY6937" s="23"/>
      <c r="AZ6937" s="23"/>
      <c r="BA6937" s="23"/>
      <c r="BB6937" s="23"/>
      <c r="BC6937" s="23"/>
      <c r="BD6937" s="23"/>
      <c r="BE6937" s="23"/>
      <c r="BF6937" s="23"/>
    </row>
    <row r="6938" spans="40:58">
      <c r="AN6938" s="23"/>
      <c r="AO6938" s="23"/>
      <c r="AP6938" s="23"/>
      <c r="AQ6938" s="23"/>
      <c r="AR6938" s="23"/>
      <c r="AS6938" s="23"/>
      <c r="AT6938" s="23"/>
      <c r="AU6938" s="23"/>
      <c r="AV6938" s="23"/>
      <c r="AW6938" s="23"/>
      <c r="AX6938" s="23"/>
      <c r="AY6938" s="23"/>
      <c r="AZ6938" s="23"/>
      <c r="BA6938" s="23"/>
      <c r="BB6938" s="23"/>
      <c r="BC6938" s="23"/>
      <c r="BD6938" s="23"/>
      <c r="BE6938" s="23"/>
      <c r="BF6938" s="23"/>
    </row>
    <row r="6939" spans="40:58">
      <c r="AN6939" s="23"/>
      <c r="AO6939" s="23"/>
      <c r="AP6939" s="23"/>
      <c r="AQ6939" s="23"/>
      <c r="AR6939" s="23"/>
      <c r="AS6939" s="23"/>
      <c r="AT6939" s="23"/>
      <c r="AU6939" s="23"/>
      <c r="AV6939" s="23"/>
      <c r="AW6939" s="23"/>
      <c r="AX6939" s="23"/>
      <c r="AY6939" s="23"/>
      <c r="AZ6939" s="23"/>
      <c r="BA6939" s="23"/>
      <c r="BB6939" s="23"/>
      <c r="BC6939" s="23"/>
      <c r="BD6939" s="23"/>
      <c r="BE6939" s="23"/>
      <c r="BF6939" s="23"/>
    </row>
    <row r="6940" spans="40:58">
      <c r="AN6940" s="23"/>
      <c r="AO6940" s="23"/>
      <c r="AP6940" s="23"/>
      <c r="AQ6940" s="23"/>
      <c r="AR6940" s="23"/>
      <c r="AS6940" s="23"/>
      <c r="AT6940" s="23"/>
      <c r="AU6940" s="23"/>
      <c r="AV6940" s="23"/>
      <c r="AW6940" s="23"/>
      <c r="AX6940" s="23"/>
      <c r="AY6940" s="23"/>
      <c r="AZ6940" s="23"/>
      <c r="BA6940" s="23"/>
      <c r="BB6940" s="23"/>
      <c r="BC6940" s="23"/>
      <c r="BD6940" s="23"/>
      <c r="BE6940" s="23"/>
      <c r="BF6940" s="23"/>
    </row>
    <row r="6941" spans="40:58">
      <c r="AN6941" s="23"/>
      <c r="AO6941" s="23"/>
      <c r="AP6941" s="23"/>
      <c r="AQ6941" s="23"/>
      <c r="AR6941" s="23"/>
      <c r="AS6941" s="23"/>
      <c r="AT6941" s="23"/>
      <c r="AU6941" s="23"/>
      <c r="AV6941" s="23"/>
      <c r="AW6941" s="23"/>
      <c r="AX6941" s="23"/>
      <c r="AY6941" s="23"/>
      <c r="AZ6941" s="23"/>
      <c r="BA6941" s="23"/>
      <c r="BB6941" s="23"/>
      <c r="BC6941" s="23"/>
      <c r="BD6941" s="23"/>
      <c r="BE6941" s="23"/>
      <c r="BF6941" s="23"/>
    </row>
    <row r="6942" spans="40:58">
      <c r="AN6942" s="23"/>
      <c r="AO6942" s="23"/>
      <c r="AP6942" s="23"/>
      <c r="AQ6942" s="23"/>
      <c r="AR6942" s="23"/>
      <c r="AS6942" s="23"/>
      <c r="AT6942" s="23"/>
      <c r="AU6942" s="23"/>
      <c r="AV6942" s="23"/>
      <c r="AW6942" s="23"/>
      <c r="AX6942" s="23"/>
      <c r="AY6942" s="23"/>
      <c r="AZ6942" s="23"/>
      <c r="BA6942" s="23"/>
      <c r="BB6942" s="23"/>
      <c r="BC6942" s="23"/>
      <c r="BD6942" s="23"/>
      <c r="BE6942" s="23"/>
      <c r="BF6942" s="23"/>
    </row>
    <row r="6943" spans="40:58">
      <c r="AN6943" s="23"/>
      <c r="AO6943" s="23"/>
      <c r="AP6943" s="23"/>
      <c r="AQ6943" s="23"/>
      <c r="AR6943" s="23"/>
      <c r="AS6943" s="23"/>
      <c r="AT6943" s="23"/>
      <c r="AU6943" s="23"/>
      <c r="AV6943" s="23"/>
      <c r="AW6943" s="23"/>
      <c r="AX6943" s="23"/>
      <c r="AY6943" s="23"/>
      <c r="AZ6943" s="23"/>
      <c r="BA6943" s="23"/>
      <c r="BB6943" s="23"/>
      <c r="BC6943" s="23"/>
      <c r="BD6943" s="23"/>
      <c r="BE6943" s="23"/>
      <c r="BF6943" s="23"/>
    </row>
    <row r="6944" spans="40:58">
      <c r="AN6944" s="23"/>
      <c r="AO6944" s="23"/>
      <c r="AP6944" s="23"/>
      <c r="AQ6944" s="23"/>
      <c r="AR6944" s="23"/>
      <c r="AS6944" s="23"/>
      <c r="AT6944" s="23"/>
      <c r="AU6944" s="23"/>
      <c r="AV6944" s="23"/>
      <c r="AW6944" s="23"/>
      <c r="AX6944" s="23"/>
      <c r="AY6944" s="23"/>
      <c r="AZ6944" s="23"/>
      <c r="BA6944" s="23"/>
      <c r="BB6944" s="23"/>
      <c r="BC6944" s="23"/>
      <c r="BD6944" s="23"/>
      <c r="BE6944" s="23"/>
      <c r="BF6944" s="23"/>
    </row>
    <row r="6945" spans="40:58">
      <c r="AN6945" s="23"/>
      <c r="AO6945" s="23"/>
      <c r="AP6945" s="23"/>
      <c r="AQ6945" s="23"/>
      <c r="AR6945" s="23"/>
      <c r="AS6945" s="23"/>
      <c r="AT6945" s="23"/>
      <c r="AU6945" s="23"/>
      <c r="AV6945" s="23"/>
      <c r="AW6945" s="23"/>
      <c r="AX6945" s="23"/>
      <c r="AY6945" s="23"/>
      <c r="AZ6945" s="23"/>
      <c r="BA6945" s="23"/>
      <c r="BB6945" s="23"/>
      <c r="BC6945" s="23"/>
      <c r="BD6945" s="23"/>
      <c r="BE6945" s="23"/>
      <c r="BF6945" s="23"/>
    </row>
    <row r="6946" spans="40:58">
      <c r="AN6946" s="23"/>
      <c r="AO6946" s="23"/>
      <c r="AP6946" s="23"/>
      <c r="AQ6946" s="23"/>
      <c r="AR6946" s="23"/>
      <c r="AS6946" s="23"/>
      <c r="AT6946" s="23"/>
      <c r="AU6946" s="23"/>
      <c r="AV6946" s="23"/>
      <c r="AW6946" s="23"/>
      <c r="AX6946" s="23"/>
      <c r="AY6946" s="23"/>
      <c r="AZ6946" s="23"/>
      <c r="BA6946" s="23"/>
      <c r="BB6946" s="23"/>
      <c r="BC6946" s="23"/>
      <c r="BD6946" s="23"/>
      <c r="BE6946" s="23"/>
      <c r="BF6946" s="23"/>
    </row>
    <row r="6947" spans="40:58">
      <c r="AN6947" s="23"/>
      <c r="AO6947" s="23"/>
      <c r="AP6947" s="23"/>
      <c r="AQ6947" s="23"/>
      <c r="AR6947" s="23"/>
      <c r="AS6947" s="23"/>
      <c r="AT6947" s="23"/>
      <c r="AU6947" s="23"/>
      <c r="AV6947" s="23"/>
      <c r="AW6947" s="23"/>
      <c r="AX6947" s="23"/>
      <c r="AY6947" s="23"/>
      <c r="AZ6947" s="23"/>
      <c r="BA6947" s="23"/>
      <c r="BB6947" s="23"/>
      <c r="BC6947" s="23"/>
      <c r="BD6947" s="23"/>
      <c r="BE6947" s="23"/>
      <c r="BF6947" s="23"/>
    </row>
    <row r="6948" spans="40:58">
      <c r="AN6948" s="23"/>
      <c r="AO6948" s="23"/>
      <c r="AP6948" s="23"/>
      <c r="AQ6948" s="23"/>
      <c r="AR6948" s="23"/>
      <c r="AS6948" s="23"/>
      <c r="AT6948" s="23"/>
      <c r="AU6948" s="23"/>
      <c r="AV6948" s="23"/>
      <c r="AW6948" s="23"/>
      <c r="AX6948" s="23"/>
      <c r="AY6948" s="23"/>
      <c r="AZ6948" s="23"/>
      <c r="BA6948" s="23"/>
      <c r="BB6948" s="23"/>
      <c r="BC6948" s="23"/>
      <c r="BD6948" s="23"/>
      <c r="BE6948" s="23"/>
      <c r="BF6948" s="23"/>
    </row>
    <row r="6949" spans="40:58">
      <c r="AN6949" s="23"/>
      <c r="AO6949" s="23"/>
      <c r="AP6949" s="23"/>
      <c r="AQ6949" s="23"/>
      <c r="AR6949" s="23"/>
      <c r="AS6949" s="23"/>
      <c r="AT6949" s="23"/>
      <c r="AU6949" s="23"/>
      <c r="AV6949" s="23"/>
      <c r="AW6949" s="23"/>
      <c r="AX6949" s="23"/>
      <c r="AY6949" s="23"/>
      <c r="AZ6949" s="23"/>
      <c r="BA6949" s="23"/>
      <c r="BB6949" s="23"/>
      <c r="BC6949" s="23"/>
      <c r="BD6949" s="23"/>
      <c r="BE6949" s="23"/>
      <c r="BF6949" s="23"/>
    </row>
    <row r="6950" spans="40:58">
      <c r="AN6950" s="23"/>
      <c r="AO6950" s="23"/>
      <c r="AP6950" s="23"/>
      <c r="AQ6950" s="23"/>
      <c r="AR6950" s="23"/>
      <c r="AS6950" s="23"/>
      <c r="AT6950" s="23"/>
      <c r="AU6950" s="23"/>
      <c r="AV6950" s="23"/>
      <c r="AW6950" s="23"/>
      <c r="AX6950" s="23"/>
      <c r="AY6950" s="23"/>
      <c r="AZ6950" s="23"/>
      <c r="BA6950" s="23"/>
      <c r="BB6950" s="23"/>
      <c r="BC6950" s="23"/>
      <c r="BD6950" s="23"/>
      <c r="BE6950" s="23"/>
      <c r="BF6950" s="23"/>
    </row>
    <row r="6951" spans="40:58">
      <c r="AN6951" s="23"/>
      <c r="AO6951" s="23"/>
      <c r="AP6951" s="23"/>
      <c r="AQ6951" s="23"/>
      <c r="AR6951" s="23"/>
      <c r="AS6951" s="23"/>
      <c r="AT6951" s="23"/>
      <c r="AU6951" s="23"/>
      <c r="AV6951" s="23"/>
      <c r="AW6951" s="23"/>
      <c r="AX6951" s="23"/>
      <c r="AY6951" s="23"/>
      <c r="AZ6951" s="23"/>
      <c r="BA6951" s="23"/>
      <c r="BB6951" s="23"/>
      <c r="BC6951" s="23"/>
      <c r="BD6951" s="23"/>
      <c r="BE6951" s="23"/>
      <c r="BF6951" s="23"/>
    </row>
    <row r="6952" spans="40:58">
      <c r="AN6952" s="23"/>
      <c r="AO6952" s="23"/>
      <c r="AP6952" s="23"/>
      <c r="AQ6952" s="23"/>
      <c r="AR6952" s="23"/>
      <c r="AS6952" s="23"/>
      <c r="AT6952" s="23"/>
      <c r="AU6952" s="23"/>
      <c r="AV6952" s="23"/>
      <c r="AW6952" s="23"/>
      <c r="AX6952" s="23"/>
      <c r="AY6952" s="23"/>
      <c r="AZ6952" s="23"/>
      <c r="BA6952" s="23"/>
      <c r="BB6952" s="23"/>
      <c r="BC6952" s="23"/>
      <c r="BD6952" s="23"/>
      <c r="BE6952" s="23"/>
      <c r="BF6952" s="23"/>
    </row>
    <row r="6953" spans="40:58">
      <c r="AN6953" s="23"/>
      <c r="AO6953" s="23"/>
      <c r="AP6953" s="23"/>
      <c r="AQ6953" s="23"/>
      <c r="AR6953" s="23"/>
      <c r="AS6953" s="23"/>
      <c r="AT6953" s="23"/>
      <c r="AU6953" s="23"/>
      <c r="AV6953" s="23"/>
      <c r="AW6953" s="23"/>
      <c r="AX6953" s="23"/>
      <c r="AY6953" s="23"/>
      <c r="AZ6953" s="23"/>
      <c r="BA6953" s="23"/>
      <c r="BB6953" s="23"/>
      <c r="BC6953" s="23"/>
      <c r="BD6953" s="23"/>
      <c r="BE6953" s="23"/>
      <c r="BF6953" s="23"/>
    </row>
    <row r="6954" spans="40:58">
      <c r="AN6954" s="23"/>
      <c r="AO6954" s="23"/>
      <c r="AP6954" s="23"/>
      <c r="AQ6954" s="23"/>
      <c r="AR6954" s="23"/>
      <c r="AS6954" s="23"/>
      <c r="AT6954" s="23"/>
      <c r="AU6954" s="23"/>
      <c r="AV6954" s="23"/>
      <c r="AW6954" s="23"/>
      <c r="AX6954" s="23"/>
      <c r="AY6954" s="23"/>
      <c r="AZ6954" s="23"/>
      <c r="BA6954" s="23"/>
      <c r="BB6954" s="23"/>
      <c r="BC6954" s="23"/>
      <c r="BD6954" s="23"/>
      <c r="BE6954" s="23"/>
      <c r="BF6954" s="23"/>
    </row>
    <row r="6955" spans="40:58">
      <c r="AN6955" s="23"/>
      <c r="AO6955" s="23"/>
      <c r="AP6955" s="23"/>
      <c r="AQ6955" s="23"/>
      <c r="AR6955" s="23"/>
      <c r="AS6955" s="23"/>
      <c r="AT6955" s="23"/>
      <c r="AU6955" s="23"/>
      <c r="AV6955" s="23"/>
      <c r="AW6955" s="23"/>
      <c r="AX6955" s="23"/>
      <c r="AY6955" s="23"/>
      <c r="AZ6955" s="23"/>
      <c r="BA6955" s="23"/>
      <c r="BB6955" s="23"/>
      <c r="BC6955" s="23"/>
      <c r="BD6955" s="23"/>
      <c r="BE6955" s="23"/>
      <c r="BF6955" s="23"/>
    </row>
    <row r="6956" spans="40:58">
      <c r="AN6956" s="23"/>
      <c r="AO6956" s="23"/>
      <c r="AP6956" s="23"/>
      <c r="AQ6956" s="23"/>
      <c r="AR6956" s="23"/>
      <c r="AS6956" s="23"/>
      <c r="AT6956" s="23"/>
      <c r="AU6956" s="23"/>
      <c r="AV6956" s="23"/>
      <c r="AW6956" s="23"/>
      <c r="AX6956" s="23"/>
      <c r="AY6956" s="23"/>
      <c r="AZ6956" s="23"/>
      <c r="BA6956" s="23"/>
      <c r="BB6956" s="23"/>
      <c r="BC6956" s="23"/>
      <c r="BD6956" s="23"/>
      <c r="BE6956" s="23"/>
      <c r="BF6956" s="23"/>
    </row>
    <row r="6957" spans="40:58">
      <c r="AN6957" s="23"/>
      <c r="AO6957" s="23"/>
      <c r="AP6957" s="23"/>
      <c r="AQ6957" s="23"/>
      <c r="AR6957" s="23"/>
      <c r="AS6957" s="23"/>
      <c r="AT6957" s="23"/>
      <c r="AU6957" s="23"/>
      <c r="AV6957" s="23"/>
      <c r="AW6957" s="23"/>
      <c r="AX6957" s="23"/>
      <c r="AY6957" s="23"/>
      <c r="AZ6957" s="23"/>
      <c r="BA6957" s="23"/>
      <c r="BB6957" s="23"/>
      <c r="BC6957" s="23"/>
      <c r="BD6957" s="23"/>
      <c r="BE6957" s="23"/>
      <c r="BF6957" s="23"/>
    </row>
    <row r="6958" spans="40:58">
      <c r="AN6958" s="23"/>
      <c r="AO6958" s="23"/>
      <c r="AP6958" s="23"/>
      <c r="AQ6958" s="23"/>
      <c r="AR6958" s="23"/>
      <c r="AS6958" s="23"/>
      <c r="AT6958" s="23"/>
      <c r="AU6958" s="23"/>
      <c r="AV6958" s="23"/>
      <c r="AW6958" s="23"/>
      <c r="AX6958" s="23"/>
      <c r="AY6958" s="23"/>
      <c r="AZ6958" s="23"/>
      <c r="BA6958" s="23"/>
      <c r="BB6958" s="23"/>
      <c r="BC6958" s="23"/>
      <c r="BD6958" s="23"/>
      <c r="BE6958" s="23"/>
      <c r="BF6958" s="23"/>
    </row>
    <row r="6959" spans="40:58">
      <c r="AN6959" s="23"/>
      <c r="AO6959" s="23"/>
      <c r="AP6959" s="23"/>
      <c r="AQ6959" s="23"/>
      <c r="AR6959" s="23"/>
      <c r="AS6959" s="23"/>
      <c r="AT6959" s="23"/>
      <c r="AU6959" s="23"/>
      <c r="AV6959" s="23"/>
      <c r="AW6959" s="23"/>
      <c r="AX6959" s="23"/>
      <c r="AY6959" s="23"/>
      <c r="AZ6959" s="23"/>
      <c r="BA6959" s="23"/>
      <c r="BB6959" s="23"/>
      <c r="BC6959" s="23"/>
      <c r="BD6959" s="23"/>
      <c r="BE6959" s="23"/>
      <c r="BF6959" s="23"/>
    </row>
    <row r="6960" spans="40:58">
      <c r="AN6960" s="23"/>
      <c r="AO6960" s="23"/>
      <c r="AP6960" s="23"/>
      <c r="AQ6960" s="23"/>
      <c r="AR6960" s="23"/>
      <c r="AS6960" s="23"/>
      <c r="AT6960" s="23"/>
      <c r="AU6960" s="23"/>
      <c r="AV6960" s="23"/>
      <c r="AW6960" s="23"/>
      <c r="AX6960" s="23"/>
      <c r="AY6960" s="23"/>
      <c r="AZ6960" s="23"/>
      <c r="BA6960" s="23"/>
      <c r="BB6960" s="23"/>
      <c r="BC6960" s="23"/>
      <c r="BD6960" s="23"/>
      <c r="BE6960" s="23"/>
      <c r="BF6960" s="23"/>
    </row>
    <row r="6961" spans="40:58">
      <c r="AN6961" s="23"/>
      <c r="AO6961" s="23"/>
      <c r="AP6961" s="23"/>
      <c r="AQ6961" s="23"/>
      <c r="AR6961" s="23"/>
      <c r="AS6961" s="23"/>
      <c r="AT6961" s="23"/>
      <c r="AU6961" s="23"/>
      <c r="AV6961" s="23"/>
      <c r="AW6961" s="23"/>
      <c r="AX6961" s="23"/>
      <c r="AY6961" s="23"/>
      <c r="AZ6961" s="23"/>
      <c r="BA6961" s="23"/>
      <c r="BB6961" s="23"/>
      <c r="BC6961" s="23"/>
      <c r="BD6961" s="23"/>
      <c r="BE6961" s="23"/>
      <c r="BF6961" s="23"/>
    </row>
    <row r="6962" spans="40:58">
      <c r="AN6962" s="23"/>
      <c r="AO6962" s="23"/>
      <c r="AP6962" s="23"/>
      <c r="AQ6962" s="23"/>
      <c r="AR6962" s="23"/>
      <c r="AS6962" s="23"/>
      <c r="AT6962" s="23"/>
      <c r="AU6962" s="23"/>
      <c r="AV6962" s="23"/>
      <c r="AW6962" s="23"/>
      <c r="AX6962" s="23"/>
      <c r="AY6962" s="23"/>
      <c r="AZ6962" s="23"/>
      <c r="BA6962" s="23"/>
      <c r="BB6962" s="23"/>
      <c r="BC6962" s="23"/>
      <c r="BD6962" s="23"/>
      <c r="BE6962" s="23"/>
      <c r="BF6962" s="23"/>
    </row>
    <row r="6963" spans="40:58">
      <c r="AN6963" s="23"/>
      <c r="AO6963" s="23"/>
      <c r="AP6963" s="23"/>
      <c r="AQ6963" s="23"/>
      <c r="AR6963" s="23"/>
      <c r="AS6963" s="23"/>
      <c r="AT6963" s="23"/>
      <c r="AU6963" s="23"/>
      <c r="AV6963" s="23"/>
      <c r="AW6963" s="23"/>
      <c r="AX6963" s="23"/>
      <c r="AY6963" s="23"/>
      <c r="AZ6963" s="23"/>
      <c r="BA6963" s="23"/>
      <c r="BB6963" s="23"/>
      <c r="BC6963" s="23"/>
      <c r="BD6963" s="23"/>
      <c r="BE6963" s="23"/>
      <c r="BF6963" s="23"/>
    </row>
    <row r="6964" spans="40:58">
      <c r="AN6964" s="23"/>
      <c r="AO6964" s="23"/>
      <c r="AP6964" s="23"/>
      <c r="AQ6964" s="23"/>
      <c r="AR6964" s="23"/>
      <c r="AS6964" s="23"/>
      <c r="AT6964" s="23"/>
      <c r="AU6964" s="23"/>
      <c r="AV6964" s="23"/>
      <c r="AW6964" s="23"/>
      <c r="AX6964" s="23"/>
      <c r="AY6964" s="23"/>
      <c r="AZ6964" s="23"/>
      <c r="BA6964" s="23"/>
      <c r="BB6964" s="23"/>
      <c r="BC6964" s="23"/>
      <c r="BD6964" s="23"/>
      <c r="BE6964" s="23"/>
      <c r="BF6964" s="23"/>
    </row>
    <row r="6965" spans="40:58">
      <c r="AN6965" s="23"/>
      <c r="AO6965" s="23"/>
      <c r="AP6965" s="23"/>
      <c r="AQ6965" s="23"/>
      <c r="AR6965" s="23"/>
      <c r="AS6965" s="23"/>
      <c r="AT6965" s="23"/>
      <c r="AU6965" s="23"/>
      <c r="AV6965" s="23"/>
      <c r="AW6965" s="23"/>
      <c r="AX6965" s="23"/>
      <c r="AY6965" s="23"/>
      <c r="AZ6965" s="23"/>
      <c r="BA6965" s="23"/>
      <c r="BB6965" s="23"/>
      <c r="BC6965" s="23"/>
      <c r="BD6965" s="23"/>
      <c r="BE6965" s="23"/>
      <c r="BF6965" s="23"/>
    </row>
    <row r="6966" spans="40:58">
      <c r="AN6966" s="23"/>
      <c r="AO6966" s="23"/>
      <c r="AP6966" s="23"/>
      <c r="AQ6966" s="23"/>
      <c r="AR6966" s="23"/>
      <c r="AS6966" s="23"/>
      <c r="AT6966" s="23"/>
      <c r="AU6966" s="23"/>
      <c r="AV6966" s="23"/>
      <c r="AW6966" s="23"/>
      <c r="AX6966" s="23"/>
      <c r="AY6966" s="23"/>
      <c r="AZ6966" s="23"/>
      <c r="BA6966" s="23"/>
      <c r="BB6966" s="23"/>
      <c r="BC6966" s="23"/>
      <c r="BD6966" s="23"/>
      <c r="BE6966" s="23"/>
      <c r="BF6966" s="23"/>
    </row>
    <row r="6967" spans="40:58">
      <c r="AN6967" s="23"/>
      <c r="AO6967" s="23"/>
      <c r="AP6967" s="23"/>
      <c r="AQ6967" s="23"/>
      <c r="AR6967" s="23"/>
      <c r="AS6967" s="23"/>
      <c r="AT6967" s="23"/>
      <c r="AU6967" s="23"/>
      <c r="AV6967" s="23"/>
      <c r="AW6967" s="23"/>
      <c r="AX6967" s="23"/>
      <c r="AY6967" s="23"/>
      <c r="AZ6967" s="23"/>
      <c r="BA6967" s="23"/>
      <c r="BB6967" s="23"/>
      <c r="BC6967" s="23"/>
      <c r="BD6967" s="23"/>
      <c r="BE6967" s="23"/>
      <c r="BF6967" s="23"/>
    </row>
    <row r="6968" spans="40:58">
      <c r="AN6968" s="23"/>
      <c r="AO6968" s="23"/>
      <c r="AP6968" s="23"/>
      <c r="AQ6968" s="23"/>
      <c r="AR6968" s="23"/>
      <c r="AS6968" s="23"/>
      <c r="AT6968" s="23"/>
      <c r="AU6968" s="23"/>
      <c r="AV6968" s="23"/>
      <c r="AW6968" s="23"/>
      <c r="AX6968" s="23"/>
      <c r="AY6968" s="23"/>
      <c r="AZ6968" s="23"/>
      <c r="BA6968" s="23"/>
      <c r="BB6968" s="23"/>
      <c r="BC6968" s="23"/>
      <c r="BD6968" s="23"/>
      <c r="BE6968" s="23"/>
      <c r="BF6968" s="23"/>
    </row>
    <row r="6969" spans="40:58">
      <c r="AN6969" s="23"/>
      <c r="AO6969" s="23"/>
      <c r="AP6969" s="23"/>
      <c r="AQ6969" s="23"/>
      <c r="AR6969" s="23"/>
      <c r="AS6969" s="23"/>
      <c r="AT6969" s="23"/>
      <c r="AU6969" s="23"/>
      <c r="AV6969" s="23"/>
      <c r="AW6969" s="23"/>
      <c r="AX6969" s="23"/>
      <c r="AY6969" s="23"/>
      <c r="AZ6969" s="23"/>
      <c r="BA6969" s="23"/>
      <c r="BB6969" s="23"/>
      <c r="BC6969" s="23"/>
      <c r="BD6969" s="23"/>
      <c r="BE6969" s="23"/>
      <c r="BF6969" s="23"/>
    </row>
    <row r="6970" spans="40:58">
      <c r="AN6970" s="23"/>
      <c r="AO6970" s="23"/>
      <c r="AP6970" s="23"/>
      <c r="AQ6970" s="23"/>
      <c r="AR6970" s="23"/>
      <c r="AS6970" s="23"/>
      <c r="AT6970" s="23"/>
      <c r="AU6970" s="23"/>
      <c r="AV6970" s="23"/>
      <c r="AW6970" s="23"/>
      <c r="AX6970" s="23"/>
      <c r="AY6970" s="23"/>
      <c r="AZ6970" s="23"/>
      <c r="BA6970" s="23"/>
      <c r="BB6970" s="23"/>
      <c r="BC6970" s="23"/>
      <c r="BD6970" s="23"/>
      <c r="BE6970" s="23"/>
      <c r="BF6970" s="23"/>
    </row>
    <row r="6971" spans="40:58">
      <c r="AN6971" s="23"/>
      <c r="AO6971" s="23"/>
      <c r="AP6971" s="23"/>
      <c r="AQ6971" s="23"/>
      <c r="AR6971" s="23"/>
      <c r="AS6971" s="23"/>
      <c r="AT6971" s="23"/>
      <c r="AU6971" s="23"/>
      <c r="AV6971" s="23"/>
      <c r="AW6971" s="23"/>
      <c r="AX6971" s="23"/>
      <c r="AY6971" s="23"/>
      <c r="AZ6971" s="23"/>
      <c r="BA6971" s="23"/>
      <c r="BB6971" s="23"/>
      <c r="BC6971" s="23"/>
      <c r="BD6971" s="23"/>
      <c r="BE6971" s="23"/>
      <c r="BF6971" s="23"/>
    </row>
    <row r="6972" spans="40:58">
      <c r="AN6972" s="23"/>
      <c r="AO6972" s="23"/>
      <c r="AP6972" s="23"/>
      <c r="AQ6972" s="23"/>
      <c r="AR6972" s="23"/>
      <c r="AS6972" s="23"/>
      <c r="AT6972" s="23"/>
      <c r="AU6972" s="23"/>
      <c r="AV6972" s="23"/>
      <c r="AW6972" s="23"/>
      <c r="AX6972" s="23"/>
      <c r="AY6972" s="23"/>
      <c r="AZ6972" s="23"/>
      <c r="BA6972" s="23"/>
      <c r="BB6972" s="23"/>
      <c r="BC6972" s="23"/>
      <c r="BD6972" s="23"/>
      <c r="BE6972" s="23"/>
      <c r="BF6972" s="23"/>
    </row>
    <row r="6973" spans="40:58">
      <c r="AN6973" s="23"/>
      <c r="AO6973" s="23"/>
      <c r="AP6973" s="23"/>
      <c r="AQ6973" s="23"/>
      <c r="AR6973" s="23"/>
      <c r="AS6973" s="23"/>
      <c r="AT6973" s="23"/>
      <c r="AU6973" s="23"/>
      <c r="AV6973" s="23"/>
      <c r="AW6973" s="23"/>
      <c r="AX6973" s="23"/>
      <c r="AY6973" s="23"/>
      <c r="AZ6973" s="23"/>
      <c r="BA6973" s="23"/>
      <c r="BB6973" s="23"/>
      <c r="BC6973" s="23"/>
      <c r="BD6973" s="23"/>
      <c r="BE6973" s="23"/>
      <c r="BF6973" s="23"/>
    </row>
    <row r="6974" spans="40:58">
      <c r="AN6974" s="23"/>
      <c r="AO6974" s="23"/>
      <c r="AP6974" s="23"/>
      <c r="AQ6974" s="23"/>
      <c r="AR6974" s="23"/>
      <c r="AS6974" s="23"/>
      <c r="AT6974" s="23"/>
      <c r="AU6974" s="23"/>
      <c r="AV6974" s="23"/>
      <c r="AW6974" s="23"/>
      <c r="AX6974" s="23"/>
      <c r="AY6974" s="23"/>
      <c r="AZ6974" s="23"/>
      <c r="BA6974" s="23"/>
      <c r="BB6974" s="23"/>
      <c r="BC6974" s="23"/>
      <c r="BD6974" s="23"/>
      <c r="BE6974" s="23"/>
      <c r="BF6974" s="23"/>
    </row>
    <row r="6975" spans="40:58">
      <c r="AN6975" s="23"/>
      <c r="AO6975" s="23"/>
      <c r="AP6975" s="23"/>
      <c r="AQ6975" s="23"/>
      <c r="AR6975" s="23"/>
      <c r="AS6975" s="23"/>
      <c r="AT6975" s="23"/>
      <c r="AU6975" s="23"/>
      <c r="AV6975" s="23"/>
      <c r="AW6975" s="23"/>
      <c r="AX6975" s="23"/>
      <c r="AY6975" s="23"/>
      <c r="AZ6975" s="23"/>
      <c r="BA6975" s="23"/>
      <c r="BB6975" s="23"/>
      <c r="BC6975" s="23"/>
      <c r="BD6975" s="23"/>
      <c r="BE6975" s="23"/>
      <c r="BF6975" s="23"/>
    </row>
    <row r="6976" spans="40:58">
      <c r="AN6976" s="23"/>
      <c r="AO6976" s="23"/>
      <c r="AP6976" s="23"/>
      <c r="AQ6976" s="23"/>
      <c r="AR6976" s="23"/>
      <c r="AS6976" s="23"/>
      <c r="AT6976" s="23"/>
      <c r="AU6976" s="23"/>
      <c r="AV6976" s="23"/>
      <c r="AW6976" s="23"/>
      <c r="AX6976" s="23"/>
      <c r="AY6976" s="23"/>
      <c r="AZ6976" s="23"/>
      <c r="BA6976" s="23"/>
      <c r="BB6976" s="23"/>
      <c r="BC6976" s="23"/>
      <c r="BD6976" s="23"/>
      <c r="BE6976" s="23"/>
      <c r="BF6976" s="23"/>
    </row>
    <row r="6977" spans="40:58">
      <c r="AN6977" s="23"/>
      <c r="AO6977" s="23"/>
      <c r="AP6977" s="23"/>
      <c r="AQ6977" s="23"/>
      <c r="AR6977" s="23"/>
      <c r="AS6977" s="23"/>
      <c r="AT6977" s="23"/>
      <c r="AU6977" s="23"/>
      <c r="AV6977" s="23"/>
      <c r="AW6977" s="23"/>
      <c r="AX6977" s="23"/>
      <c r="AY6977" s="23"/>
      <c r="AZ6977" s="23"/>
      <c r="BA6977" s="23"/>
      <c r="BB6977" s="23"/>
      <c r="BC6977" s="23"/>
      <c r="BD6977" s="23"/>
      <c r="BE6977" s="23"/>
      <c r="BF6977" s="23"/>
    </row>
    <row r="6978" spans="40:58">
      <c r="AN6978" s="23"/>
      <c r="AO6978" s="23"/>
      <c r="AP6978" s="23"/>
      <c r="AQ6978" s="23"/>
      <c r="AR6978" s="23"/>
      <c r="AS6978" s="23"/>
      <c r="AT6978" s="23"/>
      <c r="AU6978" s="23"/>
      <c r="AV6978" s="23"/>
      <c r="AW6978" s="23"/>
      <c r="AX6978" s="23"/>
      <c r="AY6978" s="23"/>
      <c r="AZ6978" s="23"/>
      <c r="BA6978" s="23"/>
      <c r="BB6978" s="23"/>
      <c r="BC6978" s="23"/>
      <c r="BD6978" s="23"/>
      <c r="BE6978" s="23"/>
      <c r="BF6978" s="23"/>
    </row>
    <row r="6979" spans="40:58">
      <c r="AN6979" s="23"/>
      <c r="AO6979" s="23"/>
      <c r="AP6979" s="23"/>
      <c r="AQ6979" s="23"/>
      <c r="AR6979" s="23"/>
      <c r="AS6979" s="23"/>
      <c r="AT6979" s="23"/>
      <c r="AU6979" s="23"/>
      <c r="AV6979" s="23"/>
      <c r="AW6979" s="23"/>
      <c r="AX6979" s="23"/>
      <c r="AY6979" s="23"/>
      <c r="AZ6979" s="23"/>
      <c r="BA6979" s="23"/>
      <c r="BB6979" s="23"/>
      <c r="BC6979" s="23"/>
      <c r="BD6979" s="23"/>
      <c r="BE6979" s="23"/>
      <c r="BF6979" s="23"/>
    </row>
    <row r="6980" spans="40:58">
      <c r="AN6980" s="23"/>
      <c r="AO6980" s="23"/>
      <c r="AP6980" s="23"/>
      <c r="AQ6980" s="23"/>
      <c r="AR6980" s="23"/>
      <c r="AS6980" s="23"/>
      <c r="AT6980" s="23"/>
      <c r="AU6980" s="23"/>
      <c r="AV6980" s="23"/>
      <c r="AW6980" s="23"/>
      <c r="AX6980" s="23"/>
      <c r="AY6980" s="23"/>
      <c r="AZ6980" s="23"/>
      <c r="BA6980" s="23"/>
      <c r="BB6980" s="23"/>
      <c r="BC6980" s="23"/>
      <c r="BD6980" s="23"/>
      <c r="BE6980" s="23"/>
      <c r="BF6980" s="23"/>
    </row>
    <row r="6981" spans="40:58">
      <c r="AN6981" s="23"/>
      <c r="AO6981" s="23"/>
      <c r="AP6981" s="23"/>
      <c r="AQ6981" s="23"/>
      <c r="AR6981" s="23"/>
      <c r="AS6981" s="23"/>
      <c r="AT6981" s="23"/>
      <c r="AU6981" s="23"/>
      <c r="AV6981" s="23"/>
      <c r="AW6981" s="23"/>
      <c r="AX6981" s="23"/>
      <c r="AY6981" s="23"/>
      <c r="AZ6981" s="23"/>
      <c r="BA6981" s="23"/>
      <c r="BB6981" s="23"/>
      <c r="BC6981" s="23"/>
      <c r="BD6981" s="23"/>
      <c r="BE6981" s="23"/>
      <c r="BF6981" s="23"/>
    </row>
    <row r="6982" spans="40:58">
      <c r="AN6982" s="23"/>
      <c r="AO6982" s="23"/>
      <c r="AP6982" s="23"/>
      <c r="AQ6982" s="23"/>
      <c r="AR6982" s="23"/>
      <c r="AS6982" s="23"/>
      <c r="AT6982" s="23"/>
      <c r="AU6982" s="23"/>
      <c r="AV6982" s="23"/>
      <c r="AW6982" s="23"/>
      <c r="AX6982" s="23"/>
      <c r="AY6982" s="23"/>
      <c r="AZ6982" s="23"/>
      <c r="BA6982" s="23"/>
      <c r="BB6982" s="23"/>
      <c r="BC6982" s="23"/>
      <c r="BD6982" s="23"/>
      <c r="BE6982" s="23"/>
      <c r="BF6982" s="23"/>
    </row>
    <row r="6983" spans="40:58">
      <c r="AN6983" s="23"/>
      <c r="AO6983" s="23"/>
      <c r="AP6983" s="23"/>
      <c r="AQ6983" s="23"/>
      <c r="AR6983" s="23"/>
      <c r="AS6983" s="23"/>
      <c r="AT6983" s="23"/>
      <c r="AU6983" s="23"/>
      <c r="AV6983" s="23"/>
      <c r="AW6983" s="23"/>
      <c r="AX6983" s="23"/>
      <c r="AY6983" s="23"/>
      <c r="AZ6983" s="23"/>
      <c r="BA6983" s="23"/>
      <c r="BB6983" s="23"/>
      <c r="BC6983" s="23"/>
      <c r="BD6983" s="23"/>
      <c r="BE6983" s="23"/>
      <c r="BF6983" s="23"/>
    </row>
    <row r="6984" spans="40:58">
      <c r="AN6984" s="23"/>
      <c r="AO6984" s="23"/>
      <c r="AP6984" s="23"/>
      <c r="AQ6984" s="23"/>
      <c r="AR6984" s="23"/>
      <c r="AS6984" s="23"/>
      <c r="AT6984" s="23"/>
      <c r="AU6984" s="23"/>
      <c r="AV6984" s="23"/>
      <c r="AW6984" s="23"/>
      <c r="AX6984" s="23"/>
      <c r="AY6984" s="23"/>
      <c r="AZ6984" s="23"/>
      <c r="BA6984" s="23"/>
      <c r="BB6984" s="23"/>
      <c r="BC6984" s="23"/>
      <c r="BD6984" s="23"/>
      <c r="BE6984" s="23"/>
      <c r="BF6984" s="23"/>
    </row>
    <row r="6985" spans="40:58">
      <c r="AN6985" s="23"/>
      <c r="AO6985" s="23"/>
      <c r="AP6985" s="23"/>
      <c r="AQ6985" s="23"/>
      <c r="AR6985" s="23"/>
      <c r="AS6985" s="23"/>
      <c r="AT6985" s="23"/>
      <c r="AU6985" s="23"/>
      <c r="AV6985" s="23"/>
      <c r="AW6985" s="23"/>
      <c r="AX6985" s="23"/>
      <c r="AY6985" s="23"/>
      <c r="AZ6985" s="23"/>
      <c r="BA6985" s="23"/>
      <c r="BB6985" s="23"/>
      <c r="BC6985" s="23"/>
      <c r="BD6985" s="23"/>
      <c r="BE6985" s="23"/>
      <c r="BF6985" s="23"/>
    </row>
    <row r="6986" spans="40:58">
      <c r="AN6986" s="23"/>
      <c r="AO6986" s="23"/>
      <c r="AP6986" s="23"/>
      <c r="AQ6986" s="23"/>
      <c r="AR6986" s="23"/>
      <c r="AS6986" s="23"/>
      <c r="AT6986" s="23"/>
      <c r="AU6986" s="23"/>
      <c r="AV6986" s="23"/>
      <c r="AW6986" s="23"/>
      <c r="AX6986" s="23"/>
      <c r="AY6986" s="23"/>
      <c r="AZ6986" s="23"/>
      <c r="BA6986" s="23"/>
      <c r="BB6986" s="23"/>
      <c r="BC6986" s="23"/>
      <c r="BD6986" s="23"/>
      <c r="BE6986" s="23"/>
      <c r="BF6986" s="23"/>
    </row>
    <row r="6987" spans="40:58">
      <c r="AN6987" s="23"/>
      <c r="AO6987" s="23"/>
      <c r="AP6987" s="23"/>
      <c r="AQ6987" s="23"/>
      <c r="AR6987" s="23"/>
      <c r="AS6987" s="23"/>
      <c r="AT6987" s="23"/>
      <c r="AU6987" s="23"/>
      <c r="AV6987" s="23"/>
      <c r="AW6987" s="23"/>
      <c r="AX6987" s="23"/>
      <c r="AY6987" s="23"/>
      <c r="AZ6987" s="23"/>
      <c r="BA6987" s="23"/>
      <c r="BB6987" s="23"/>
      <c r="BC6987" s="23"/>
      <c r="BD6987" s="23"/>
      <c r="BE6987" s="23"/>
      <c r="BF6987" s="23"/>
    </row>
    <row r="6988" spans="40:58">
      <c r="AN6988" s="23"/>
      <c r="AO6988" s="23"/>
      <c r="AP6988" s="23"/>
      <c r="AQ6988" s="23"/>
      <c r="AR6988" s="23"/>
      <c r="AS6988" s="23"/>
      <c r="AT6988" s="23"/>
      <c r="AU6988" s="23"/>
      <c r="AV6988" s="23"/>
      <c r="AW6988" s="23"/>
      <c r="AX6988" s="23"/>
      <c r="AY6988" s="23"/>
      <c r="AZ6988" s="23"/>
      <c r="BA6988" s="23"/>
      <c r="BB6988" s="23"/>
      <c r="BC6988" s="23"/>
      <c r="BD6988" s="23"/>
      <c r="BE6988" s="23"/>
      <c r="BF6988" s="23"/>
    </row>
    <row r="6989" spans="40:58">
      <c r="AN6989" s="23"/>
      <c r="AO6989" s="23"/>
      <c r="AP6989" s="23"/>
      <c r="AQ6989" s="23"/>
      <c r="AR6989" s="23"/>
      <c r="AS6989" s="23"/>
      <c r="AT6989" s="23"/>
      <c r="AU6989" s="23"/>
      <c r="AV6989" s="23"/>
      <c r="AW6989" s="23"/>
      <c r="AX6989" s="23"/>
      <c r="AY6989" s="23"/>
      <c r="AZ6989" s="23"/>
      <c r="BA6989" s="23"/>
      <c r="BB6989" s="23"/>
      <c r="BC6989" s="23"/>
      <c r="BD6989" s="23"/>
      <c r="BE6989" s="23"/>
      <c r="BF6989" s="23"/>
    </row>
    <row r="6990" spans="40:58">
      <c r="AN6990" s="23"/>
      <c r="AO6990" s="23"/>
      <c r="AP6990" s="23"/>
      <c r="AQ6990" s="23"/>
      <c r="AR6990" s="23"/>
      <c r="AS6990" s="23"/>
      <c r="AT6990" s="23"/>
      <c r="AU6990" s="23"/>
      <c r="AV6990" s="23"/>
      <c r="AW6990" s="23"/>
      <c r="AX6990" s="23"/>
      <c r="AY6990" s="23"/>
      <c r="AZ6990" s="23"/>
      <c r="BA6990" s="23"/>
      <c r="BB6990" s="23"/>
      <c r="BC6990" s="23"/>
      <c r="BD6990" s="23"/>
      <c r="BE6990" s="23"/>
      <c r="BF6990" s="23"/>
    </row>
    <row r="6991" spans="40:58">
      <c r="AN6991" s="23"/>
      <c r="AO6991" s="23"/>
      <c r="AP6991" s="23"/>
      <c r="AQ6991" s="23"/>
      <c r="AR6991" s="23"/>
      <c r="AS6991" s="23"/>
      <c r="AT6991" s="23"/>
      <c r="AU6991" s="23"/>
      <c r="AV6991" s="23"/>
      <c r="AW6991" s="23"/>
      <c r="AX6991" s="23"/>
      <c r="AY6991" s="23"/>
      <c r="AZ6991" s="23"/>
      <c r="BA6991" s="23"/>
      <c r="BB6991" s="23"/>
      <c r="BC6991" s="23"/>
      <c r="BD6991" s="23"/>
      <c r="BE6991" s="23"/>
      <c r="BF6991" s="23"/>
    </row>
    <row r="6992" spans="40:58">
      <c r="AN6992" s="23"/>
      <c r="AO6992" s="23"/>
      <c r="AP6992" s="23"/>
      <c r="AQ6992" s="23"/>
      <c r="AR6992" s="23"/>
      <c r="AS6992" s="23"/>
      <c r="AT6992" s="23"/>
      <c r="AU6992" s="23"/>
      <c r="AV6992" s="23"/>
      <c r="AW6992" s="23"/>
      <c r="AX6992" s="23"/>
      <c r="AY6992" s="23"/>
      <c r="AZ6992" s="23"/>
      <c r="BA6992" s="23"/>
      <c r="BB6992" s="23"/>
      <c r="BC6992" s="23"/>
      <c r="BD6992" s="23"/>
      <c r="BE6992" s="23"/>
      <c r="BF6992" s="23"/>
    </row>
    <row r="6993" spans="40:58">
      <c r="AN6993" s="23"/>
      <c r="AO6993" s="23"/>
      <c r="AP6993" s="23"/>
      <c r="AQ6993" s="23"/>
      <c r="AR6993" s="23"/>
      <c r="AS6993" s="23"/>
      <c r="AT6993" s="23"/>
      <c r="AU6993" s="23"/>
      <c r="AV6993" s="23"/>
      <c r="AW6993" s="23"/>
      <c r="AX6993" s="23"/>
      <c r="AY6993" s="23"/>
      <c r="AZ6993" s="23"/>
      <c r="BA6993" s="23"/>
      <c r="BB6993" s="23"/>
      <c r="BC6993" s="23"/>
      <c r="BD6993" s="23"/>
      <c r="BE6993" s="23"/>
      <c r="BF6993" s="23"/>
    </row>
    <row r="6994" spans="40:58">
      <c r="AN6994" s="23"/>
      <c r="AO6994" s="23"/>
      <c r="AP6994" s="23"/>
      <c r="AQ6994" s="23"/>
      <c r="AR6994" s="23"/>
      <c r="AS6994" s="23"/>
      <c r="AT6994" s="23"/>
      <c r="AU6994" s="23"/>
      <c r="AV6994" s="23"/>
      <c r="AW6994" s="23"/>
      <c r="AX6994" s="23"/>
      <c r="AY6994" s="23"/>
      <c r="AZ6994" s="23"/>
      <c r="BA6994" s="23"/>
      <c r="BB6994" s="23"/>
      <c r="BC6994" s="23"/>
      <c r="BD6994" s="23"/>
      <c r="BE6994" s="23"/>
      <c r="BF6994" s="23"/>
    </row>
    <row r="6995" spans="40:58">
      <c r="AN6995" s="23"/>
      <c r="AO6995" s="23"/>
      <c r="AP6995" s="23"/>
      <c r="AQ6995" s="23"/>
      <c r="AR6995" s="23"/>
      <c r="AS6995" s="23"/>
      <c r="AT6995" s="23"/>
      <c r="AU6995" s="23"/>
      <c r="AV6995" s="23"/>
      <c r="AW6995" s="23"/>
      <c r="AX6995" s="23"/>
      <c r="AY6995" s="23"/>
      <c r="AZ6995" s="23"/>
      <c r="BA6995" s="23"/>
      <c r="BB6995" s="23"/>
      <c r="BC6995" s="23"/>
      <c r="BD6995" s="23"/>
      <c r="BE6995" s="23"/>
      <c r="BF6995" s="23"/>
    </row>
    <row r="6996" spans="40:58">
      <c r="AN6996" s="23"/>
      <c r="AO6996" s="23"/>
      <c r="AP6996" s="23"/>
      <c r="AQ6996" s="23"/>
      <c r="AR6996" s="23"/>
      <c r="AS6996" s="23"/>
      <c r="AT6996" s="23"/>
      <c r="AU6996" s="23"/>
      <c r="AV6996" s="23"/>
      <c r="AW6996" s="23"/>
      <c r="AX6996" s="23"/>
      <c r="AY6996" s="23"/>
      <c r="AZ6996" s="23"/>
      <c r="BA6996" s="23"/>
      <c r="BB6996" s="23"/>
      <c r="BC6996" s="23"/>
      <c r="BD6996" s="23"/>
      <c r="BE6996" s="23"/>
      <c r="BF6996" s="23"/>
    </row>
    <row r="6997" spans="40:58">
      <c r="AN6997" s="23"/>
      <c r="AO6997" s="23"/>
      <c r="AP6997" s="23"/>
      <c r="AQ6997" s="23"/>
      <c r="AR6997" s="23"/>
      <c r="AS6997" s="23"/>
      <c r="AT6997" s="23"/>
      <c r="AU6997" s="23"/>
      <c r="AV6997" s="23"/>
      <c r="AW6997" s="23"/>
      <c r="AX6997" s="23"/>
      <c r="AY6997" s="23"/>
      <c r="AZ6997" s="23"/>
      <c r="BA6997" s="23"/>
      <c r="BB6997" s="23"/>
      <c r="BC6997" s="23"/>
      <c r="BD6997" s="23"/>
      <c r="BE6997" s="23"/>
      <c r="BF6997" s="23"/>
    </row>
    <row r="6998" spans="40:58">
      <c r="AN6998" s="23"/>
      <c r="AO6998" s="23"/>
      <c r="AP6998" s="23"/>
      <c r="AQ6998" s="23"/>
      <c r="AR6998" s="23"/>
      <c r="AS6998" s="23"/>
      <c r="AT6998" s="23"/>
      <c r="AU6998" s="23"/>
      <c r="AV6998" s="23"/>
      <c r="AW6998" s="23"/>
      <c r="AX6998" s="23"/>
      <c r="AY6998" s="23"/>
      <c r="AZ6998" s="23"/>
      <c r="BA6998" s="23"/>
      <c r="BB6998" s="23"/>
      <c r="BC6998" s="23"/>
      <c r="BD6998" s="23"/>
      <c r="BE6998" s="23"/>
      <c r="BF6998" s="23"/>
    </row>
    <row r="6999" spans="40:58">
      <c r="AN6999" s="23"/>
      <c r="AO6999" s="23"/>
      <c r="AP6999" s="23"/>
      <c r="AQ6999" s="23"/>
      <c r="AR6999" s="23"/>
      <c r="AS6999" s="23"/>
      <c r="AT6999" s="23"/>
      <c r="AU6999" s="23"/>
      <c r="AV6999" s="23"/>
      <c r="AW6999" s="23"/>
      <c r="AX6999" s="23"/>
      <c r="AY6999" s="23"/>
      <c r="AZ6999" s="23"/>
      <c r="BA6999" s="23"/>
      <c r="BB6999" s="23"/>
      <c r="BC6999" s="23"/>
      <c r="BD6999" s="23"/>
      <c r="BE6999" s="23"/>
      <c r="BF6999" s="23"/>
    </row>
    <row r="7000" spans="40:58">
      <c r="AN7000" s="23"/>
      <c r="AO7000" s="23"/>
      <c r="AP7000" s="23"/>
      <c r="AQ7000" s="23"/>
      <c r="AR7000" s="23"/>
      <c r="AS7000" s="23"/>
      <c r="AT7000" s="23"/>
      <c r="AU7000" s="23"/>
      <c r="AV7000" s="23"/>
      <c r="AW7000" s="23"/>
      <c r="AX7000" s="23"/>
      <c r="AY7000" s="23"/>
      <c r="AZ7000" s="23"/>
      <c r="BA7000" s="23"/>
      <c r="BB7000" s="23"/>
      <c r="BC7000" s="23"/>
      <c r="BD7000" s="23"/>
      <c r="BE7000" s="23"/>
      <c r="BF7000" s="23"/>
    </row>
    <row r="7001" spans="40:58">
      <c r="AN7001" s="23"/>
      <c r="AO7001" s="23"/>
      <c r="AP7001" s="23"/>
      <c r="AQ7001" s="23"/>
      <c r="AR7001" s="23"/>
      <c r="AS7001" s="23"/>
      <c r="AT7001" s="23"/>
      <c r="AU7001" s="23"/>
      <c r="AV7001" s="23"/>
      <c r="AW7001" s="23"/>
      <c r="AX7001" s="23"/>
      <c r="AY7001" s="23"/>
      <c r="AZ7001" s="23"/>
      <c r="BA7001" s="23"/>
      <c r="BB7001" s="23"/>
      <c r="BC7001" s="23"/>
      <c r="BD7001" s="23"/>
      <c r="BE7001" s="23"/>
      <c r="BF7001" s="23"/>
    </row>
    <row r="7002" spans="40:58">
      <c r="AN7002" s="23"/>
      <c r="AO7002" s="23"/>
      <c r="AP7002" s="23"/>
      <c r="AQ7002" s="23"/>
      <c r="AR7002" s="23"/>
      <c r="AS7002" s="23"/>
      <c r="AT7002" s="23"/>
      <c r="AU7002" s="23"/>
      <c r="AV7002" s="23"/>
      <c r="AW7002" s="23"/>
      <c r="AX7002" s="23"/>
      <c r="AY7002" s="23"/>
      <c r="AZ7002" s="23"/>
      <c r="BA7002" s="23"/>
      <c r="BB7002" s="23"/>
      <c r="BC7002" s="23"/>
      <c r="BD7002" s="23"/>
      <c r="BE7002" s="23"/>
      <c r="BF7002" s="23"/>
    </row>
    <row r="7003" spans="40:58">
      <c r="AN7003" s="23"/>
      <c r="AO7003" s="23"/>
      <c r="AP7003" s="23"/>
      <c r="AQ7003" s="23"/>
      <c r="AR7003" s="23"/>
      <c r="AS7003" s="23"/>
      <c r="AT7003" s="23"/>
      <c r="AU7003" s="23"/>
      <c r="AV7003" s="23"/>
      <c r="AW7003" s="23"/>
      <c r="AX7003" s="23"/>
      <c r="AY7003" s="23"/>
      <c r="AZ7003" s="23"/>
      <c r="BA7003" s="23"/>
      <c r="BB7003" s="23"/>
      <c r="BC7003" s="23"/>
      <c r="BD7003" s="23"/>
      <c r="BE7003" s="23"/>
      <c r="BF7003" s="23"/>
    </row>
    <row r="7004" spans="40:58">
      <c r="AN7004" s="23"/>
      <c r="AO7004" s="23"/>
      <c r="AP7004" s="23"/>
      <c r="AQ7004" s="23"/>
      <c r="AR7004" s="23"/>
      <c r="AS7004" s="23"/>
      <c r="AT7004" s="23"/>
      <c r="AU7004" s="23"/>
      <c r="AV7004" s="23"/>
      <c r="AW7004" s="23"/>
      <c r="AX7004" s="23"/>
      <c r="AY7004" s="23"/>
      <c r="AZ7004" s="23"/>
      <c r="BA7004" s="23"/>
      <c r="BB7004" s="23"/>
      <c r="BC7004" s="23"/>
      <c r="BD7004" s="23"/>
      <c r="BE7004" s="23"/>
      <c r="BF7004" s="23"/>
    </row>
    <row r="7005" spans="40:58">
      <c r="AN7005" s="23"/>
      <c r="AO7005" s="23"/>
      <c r="AP7005" s="23"/>
      <c r="AQ7005" s="23"/>
      <c r="AR7005" s="23"/>
      <c r="AS7005" s="23"/>
      <c r="AT7005" s="23"/>
      <c r="AU7005" s="23"/>
      <c r="AV7005" s="23"/>
      <c r="AW7005" s="23"/>
      <c r="AX7005" s="23"/>
      <c r="AY7005" s="23"/>
      <c r="AZ7005" s="23"/>
      <c r="BA7005" s="23"/>
      <c r="BB7005" s="23"/>
      <c r="BC7005" s="23"/>
      <c r="BD7005" s="23"/>
      <c r="BE7005" s="23"/>
      <c r="BF7005" s="23"/>
    </row>
    <row r="7006" spans="40:58">
      <c r="AN7006" s="23"/>
      <c r="AO7006" s="23"/>
      <c r="AP7006" s="23"/>
      <c r="AQ7006" s="23"/>
      <c r="AR7006" s="23"/>
      <c r="AS7006" s="23"/>
      <c r="AT7006" s="23"/>
      <c r="AU7006" s="23"/>
      <c r="AV7006" s="23"/>
      <c r="AW7006" s="23"/>
      <c r="AX7006" s="23"/>
      <c r="AY7006" s="23"/>
      <c r="AZ7006" s="23"/>
      <c r="BA7006" s="23"/>
      <c r="BB7006" s="23"/>
      <c r="BC7006" s="23"/>
      <c r="BD7006" s="23"/>
      <c r="BE7006" s="23"/>
      <c r="BF7006" s="23"/>
    </row>
    <row r="7007" spans="40:58">
      <c r="AN7007" s="23"/>
      <c r="AO7007" s="23"/>
      <c r="AP7007" s="23"/>
      <c r="AQ7007" s="23"/>
      <c r="AR7007" s="23"/>
      <c r="AS7007" s="23"/>
      <c r="AT7007" s="23"/>
      <c r="AU7007" s="23"/>
      <c r="AV7007" s="23"/>
      <c r="AW7007" s="23"/>
      <c r="AX7007" s="23"/>
      <c r="AY7007" s="23"/>
      <c r="AZ7007" s="23"/>
      <c r="BA7007" s="23"/>
      <c r="BB7007" s="23"/>
      <c r="BC7007" s="23"/>
      <c r="BD7007" s="23"/>
      <c r="BE7007" s="23"/>
      <c r="BF7007" s="23"/>
    </row>
    <row r="7008" spans="40:58">
      <c r="AN7008" s="23"/>
      <c r="AO7008" s="23"/>
      <c r="AP7008" s="23"/>
      <c r="AQ7008" s="23"/>
      <c r="AR7008" s="23"/>
      <c r="AS7008" s="23"/>
      <c r="AT7008" s="23"/>
      <c r="AU7008" s="23"/>
      <c r="AV7008" s="23"/>
      <c r="AW7008" s="23"/>
      <c r="AX7008" s="23"/>
      <c r="AY7008" s="23"/>
      <c r="AZ7008" s="23"/>
      <c r="BA7008" s="23"/>
      <c r="BB7008" s="23"/>
      <c r="BC7008" s="23"/>
      <c r="BD7008" s="23"/>
      <c r="BE7008" s="23"/>
      <c r="BF7008" s="23"/>
    </row>
    <row r="7009" spans="40:58">
      <c r="AN7009" s="23"/>
      <c r="AO7009" s="23"/>
      <c r="AP7009" s="23"/>
      <c r="AQ7009" s="23"/>
      <c r="AR7009" s="23"/>
      <c r="AS7009" s="23"/>
      <c r="AT7009" s="23"/>
      <c r="AU7009" s="23"/>
      <c r="AV7009" s="23"/>
      <c r="AW7009" s="23"/>
      <c r="AX7009" s="23"/>
      <c r="AY7009" s="23"/>
      <c r="AZ7009" s="23"/>
      <c r="BA7009" s="23"/>
      <c r="BB7009" s="23"/>
      <c r="BC7009" s="23"/>
      <c r="BD7009" s="23"/>
      <c r="BE7009" s="23"/>
      <c r="BF7009" s="23"/>
    </row>
    <row r="7010" spans="40:58">
      <c r="AN7010" s="23"/>
      <c r="AO7010" s="23"/>
      <c r="AP7010" s="23"/>
      <c r="AQ7010" s="23"/>
      <c r="AR7010" s="23"/>
      <c r="AS7010" s="23"/>
      <c r="AT7010" s="23"/>
      <c r="AU7010" s="23"/>
      <c r="AV7010" s="23"/>
      <c r="AW7010" s="23"/>
      <c r="AX7010" s="23"/>
      <c r="AY7010" s="23"/>
      <c r="AZ7010" s="23"/>
      <c r="BA7010" s="23"/>
      <c r="BB7010" s="23"/>
      <c r="BC7010" s="23"/>
      <c r="BD7010" s="23"/>
      <c r="BE7010" s="23"/>
      <c r="BF7010" s="23"/>
    </row>
    <row r="7011" spans="40:58">
      <c r="AN7011" s="23"/>
      <c r="AO7011" s="23"/>
      <c r="AP7011" s="23"/>
      <c r="AQ7011" s="23"/>
      <c r="AR7011" s="23"/>
      <c r="AS7011" s="23"/>
      <c r="AT7011" s="23"/>
      <c r="AU7011" s="23"/>
      <c r="AV7011" s="23"/>
      <c r="AW7011" s="23"/>
      <c r="AX7011" s="23"/>
      <c r="AY7011" s="23"/>
      <c r="AZ7011" s="23"/>
      <c r="BA7011" s="23"/>
      <c r="BB7011" s="23"/>
      <c r="BC7011" s="23"/>
      <c r="BD7011" s="23"/>
      <c r="BE7011" s="23"/>
      <c r="BF7011" s="23"/>
    </row>
    <row r="7012" spans="40:58">
      <c r="AN7012" s="23"/>
      <c r="AO7012" s="23"/>
      <c r="AP7012" s="23"/>
      <c r="AQ7012" s="23"/>
      <c r="AR7012" s="23"/>
      <c r="AS7012" s="23"/>
      <c r="AT7012" s="23"/>
      <c r="AU7012" s="23"/>
      <c r="AV7012" s="23"/>
      <c r="AW7012" s="23"/>
      <c r="AX7012" s="23"/>
      <c r="AY7012" s="23"/>
      <c r="AZ7012" s="23"/>
      <c r="BA7012" s="23"/>
      <c r="BB7012" s="23"/>
      <c r="BC7012" s="23"/>
      <c r="BD7012" s="23"/>
      <c r="BE7012" s="23"/>
      <c r="BF7012" s="23"/>
    </row>
    <row r="7013" spans="40:58">
      <c r="AN7013" s="23"/>
      <c r="AO7013" s="23"/>
      <c r="AP7013" s="23"/>
      <c r="AQ7013" s="23"/>
      <c r="AR7013" s="23"/>
      <c r="AS7013" s="23"/>
      <c r="AT7013" s="23"/>
      <c r="AU7013" s="23"/>
      <c r="AV7013" s="23"/>
      <c r="AW7013" s="23"/>
      <c r="AX7013" s="23"/>
      <c r="AY7013" s="23"/>
      <c r="AZ7013" s="23"/>
      <c r="BA7013" s="23"/>
      <c r="BB7013" s="23"/>
      <c r="BC7013" s="23"/>
      <c r="BD7013" s="23"/>
      <c r="BE7013" s="23"/>
      <c r="BF7013" s="23"/>
    </row>
    <row r="7014" spans="40:58">
      <c r="AN7014" s="23"/>
      <c r="AO7014" s="23"/>
      <c r="AP7014" s="23"/>
      <c r="AQ7014" s="23"/>
      <c r="AR7014" s="23"/>
      <c r="AS7014" s="23"/>
      <c r="AT7014" s="23"/>
      <c r="AU7014" s="23"/>
      <c r="AV7014" s="23"/>
      <c r="AW7014" s="23"/>
      <c r="AX7014" s="23"/>
      <c r="AY7014" s="23"/>
      <c r="AZ7014" s="23"/>
      <c r="BA7014" s="23"/>
      <c r="BB7014" s="23"/>
      <c r="BC7014" s="23"/>
      <c r="BD7014" s="23"/>
      <c r="BE7014" s="23"/>
      <c r="BF7014" s="23"/>
    </row>
    <row r="7015" spans="40:58">
      <c r="AN7015" s="23"/>
      <c r="AO7015" s="23"/>
      <c r="AP7015" s="23"/>
      <c r="AQ7015" s="23"/>
      <c r="AR7015" s="23"/>
      <c r="AS7015" s="23"/>
      <c r="AT7015" s="23"/>
      <c r="AU7015" s="23"/>
      <c r="AV7015" s="23"/>
      <c r="AW7015" s="23"/>
      <c r="AX7015" s="23"/>
      <c r="AY7015" s="23"/>
      <c r="AZ7015" s="23"/>
      <c r="BA7015" s="23"/>
      <c r="BB7015" s="23"/>
      <c r="BC7015" s="23"/>
      <c r="BD7015" s="23"/>
      <c r="BE7015" s="23"/>
      <c r="BF7015" s="23"/>
    </row>
    <row r="7016" spans="40:58">
      <c r="AN7016" s="23"/>
      <c r="AO7016" s="23"/>
      <c r="AP7016" s="23"/>
      <c r="AQ7016" s="23"/>
      <c r="AR7016" s="23"/>
      <c r="AS7016" s="23"/>
      <c r="AT7016" s="23"/>
      <c r="AU7016" s="23"/>
      <c r="AV7016" s="23"/>
      <c r="AW7016" s="23"/>
      <c r="AX7016" s="23"/>
      <c r="AY7016" s="23"/>
      <c r="AZ7016" s="23"/>
      <c r="BA7016" s="23"/>
      <c r="BB7016" s="23"/>
      <c r="BC7016" s="23"/>
      <c r="BD7016" s="23"/>
      <c r="BE7016" s="23"/>
      <c r="BF7016" s="23"/>
    </row>
    <row r="7017" spans="40:58">
      <c r="AN7017" s="23"/>
      <c r="AO7017" s="23"/>
      <c r="AP7017" s="23"/>
      <c r="AQ7017" s="23"/>
      <c r="AR7017" s="23"/>
      <c r="AS7017" s="23"/>
      <c r="AT7017" s="23"/>
      <c r="AU7017" s="23"/>
      <c r="AV7017" s="23"/>
      <c r="AW7017" s="23"/>
      <c r="AX7017" s="23"/>
      <c r="AY7017" s="23"/>
      <c r="AZ7017" s="23"/>
      <c r="BA7017" s="23"/>
      <c r="BB7017" s="23"/>
      <c r="BC7017" s="23"/>
      <c r="BD7017" s="23"/>
      <c r="BE7017" s="23"/>
      <c r="BF7017" s="23"/>
    </row>
    <row r="7018" spans="40:58">
      <c r="AN7018" s="23"/>
      <c r="AO7018" s="23"/>
      <c r="AP7018" s="23"/>
      <c r="AQ7018" s="23"/>
      <c r="AR7018" s="23"/>
      <c r="AS7018" s="23"/>
      <c r="AT7018" s="23"/>
      <c r="AU7018" s="23"/>
      <c r="AV7018" s="23"/>
      <c r="AW7018" s="23"/>
      <c r="AX7018" s="23"/>
      <c r="AY7018" s="23"/>
      <c r="AZ7018" s="23"/>
      <c r="BA7018" s="23"/>
      <c r="BB7018" s="23"/>
      <c r="BC7018" s="23"/>
      <c r="BD7018" s="23"/>
      <c r="BE7018" s="23"/>
      <c r="BF7018" s="23"/>
    </row>
    <row r="7019" spans="40:58">
      <c r="AN7019" s="23"/>
      <c r="AO7019" s="23"/>
      <c r="AP7019" s="23"/>
      <c r="AQ7019" s="23"/>
      <c r="AR7019" s="23"/>
      <c r="AS7019" s="23"/>
      <c r="AT7019" s="23"/>
      <c r="AU7019" s="23"/>
      <c r="AV7019" s="23"/>
      <c r="AW7019" s="23"/>
      <c r="AX7019" s="23"/>
      <c r="AY7019" s="23"/>
      <c r="AZ7019" s="23"/>
      <c r="BA7019" s="23"/>
      <c r="BB7019" s="23"/>
      <c r="BC7019" s="23"/>
      <c r="BD7019" s="23"/>
      <c r="BE7019" s="23"/>
      <c r="BF7019" s="23"/>
    </row>
    <row r="7020" spans="40:58">
      <c r="AN7020" s="23"/>
      <c r="AO7020" s="23"/>
      <c r="AP7020" s="23"/>
      <c r="AQ7020" s="23"/>
      <c r="AR7020" s="23"/>
      <c r="AS7020" s="23"/>
      <c r="AT7020" s="23"/>
      <c r="AU7020" s="23"/>
      <c r="AV7020" s="23"/>
      <c r="AW7020" s="23"/>
      <c r="AX7020" s="23"/>
      <c r="AY7020" s="23"/>
      <c r="AZ7020" s="23"/>
      <c r="BA7020" s="23"/>
      <c r="BB7020" s="23"/>
      <c r="BC7020" s="23"/>
      <c r="BD7020" s="23"/>
      <c r="BE7020" s="23"/>
      <c r="BF7020" s="23"/>
    </row>
    <row r="7021" spans="40:58">
      <c r="AN7021" s="23"/>
      <c r="AO7021" s="23"/>
      <c r="AP7021" s="23"/>
      <c r="AQ7021" s="23"/>
      <c r="AR7021" s="23"/>
      <c r="AS7021" s="23"/>
      <c r="AT7021" s="23"/>
      <c r="AU7021" s="23"/>
      <c r="AV7021" s="23"/>
      <c r="AW7021" s="23"/>
      <c r="AX7021" s="23"/>
      <c r="AY7021" s="23"/>
      <c r="AZ7021" s="23"/>
      <c r="BA7021" s="23"/>
      <c r="BB7021" s="23"/>
      <c r="BC7021" s="23"/>
      <c r="BD7021" s="23"/>
      <c r="BE7021" s="23"/>
      <c r="BF7021" s="23"/>
    </row>
    <row r="7022" spans="40:58">
      <c r="AN7022" s="23"/>
      <c r="AO7022" s="23"/>
      <c r="AP7022" s="23"/>
      <c r="AQ7022" s="23"/>
      <c r="AR7022" s="23"/>
      <c r="AS7022" s="23"/>
      <c r="AT7022" s="23"/>
      <c r="AU7022" s="23"/>
      <c r="AV7022" s="23"/>
      <c r="AW7022" s="23"/>
      <c r="AX7022" s="23"/>
      <c r="AY7022" s="23"/>
      <c r="AZ7022" s="23"/>
      <c r="BA7022" s="23"/>
      <c r="BB7022" s="23"/>
      <c r="BC7022" s="23"/>
      <c r="BD7022" s="23"/>
      <c r="BE7022" s="23"/>
      <c r="BF7022" s="23"/>
    </row>
    <row r="7023" spans="40:58">
      <c r="AN7023" s="23"/>
      <c r="AO7023" s="23"/>
      <c r="AP7023" s="23"/>
      <c r="AQ7023" s="23"/>
      <c r="AR7023" s="23"/>
      <c r="AS7023" s="23"/>
      <c r="AT7023" s="23"/>
      <c r="AU7023" s="23"/>
      <c r="AV7023" s="23"/>
      <c r="AW7023" s="23"/>
      <c r="AX7023" s="23"/>
      <c r="AY7023" s="23"/>
      <c r="AZ7023" s="23"/>
      <c r="BA7023" s="23"/>
      <c r="BB7023" s="23"/>
      <c r="BC7023" s="23"/>
      <c r="BD7023" s="23"/>
      <c r="BE7023" s="23"/>
      <c r="BF7023" s="23"/>
    </row>
    <row r="7024" spans="40:58">
      <c r="AN7024" s="23"/>
      <c r="AO7024" s="23"/>
      <c r="AP7024" s="23"/>
      <c r="AQ7024" s="23"/>
      <c r="AR7024" s="23"/>
      <c r="AS7024" s="23"/>
      <c r="AT7024" s="23"/>
      <c r="AU7024" s="23"/>
      <c r="AV7024" s="23"/>
      <c r="AW7024" s="23"/>
      <c r="AX7024" s="23"/>
      <c r="AY7024" s="23"/>
      <c r="AZ7024" s="23"/>
      <c r="BA7024" s="23"/>
      <c r="BB7024" s="23"/>
      <c r="BC7024" s="23"/>
      <c r="BD7024" s="23"/>
      <c r="BE7024" s="23"/>
      <c r="BF7024" s="23"/>
    </row>
    <row r="7025" spans="40:58">
      <c r="AN7025" s="23"/>
      <c r="AO7025" s="23"/>
      <c r="AP7025" s="23"/>
      <c r="AQ7025" s="23"/>
      <c r="AR7025" s="23"/>
      <c r="AS7025" s="23"/>
      <c r="AT7025" s="23"/>
      <c r="AU7025" s="23"/>
      <c r="AV7025" s="23"/>
      <c r="AW7025" s="23"/>
      <c r="AX7025" s="23"/>
      <c r="AY7025" s="23"/>
      <c r="AZ7025" s="23"/>
      <c r="BA7025" s="23"/>
      <c r="BB7025" s="23"/>
      <c r="BC7025" s="23"/>
      <c r="BD7025" s="23"/>
      <c r="BE7025" s="23"/>
      <c r="BF7025" s="23"/>
    </row>
    <row r="7026" spans="40:58">
      <c r="AN7026" s="23"/>
      <c r="AO7026" s="23"/>
      <c r="AP7026" s="23"/>
      <c r="AQ7026" s="23"/>
      <c r="AR7026" s="23"/>
      <c r="AS7026" s="23"/>
      <c r="AT7026" s="23"/>
      <c r="AU7026" s="23"/>
      <c r="AV7026" s="23"/>
      <c r="AW7026" s="23"/>
      <c r="AX7026" s="23"/>
      <c r="AY7026" s="23"/>
      <c r="AZ7026" s="23"/>
      <c r="BA7026" s="23"/>
      <c r="BB7026" s="23"/>
      <c r="BC7026" s="23"/>
      <c r="BD7026" s="23"/>
      <c r="BE7026" s="23"/>
      <c r="BF7026" s="23"/>
    </row>
    <row r="7027" spans="40:58">
      <c r="AN7027" s="23"/>
      <c r="AO7027" s="23"/>
      <c r="AP7027" s="23"/>
      <c r="AQ7027" s="23"/>
      <c r="AR7027" s="23"/>
      <c r="AS7027" s="23"/>
      <c r="AT7027" s="23"/>
      <c r="AU7027" s="23"/>
      <c r="AV7027" s="23"/>
      <c r="AW7027" s="23"/>
      <c r="AX7027" s="23"/>
      <c r="AY7027" s="23"/>
      <c r="AZ7027" s="23"/>
      <c r="BA7027" s="23"/>
      <c r="BB7027" s="23"/>
      <c r="BC7027" s="23"/>
      <c r="BD7027" s="23"/>
      <c r="BE7027" s="23"/>
      <c r="BF7027" s="23"/>
    </row>
    <row r="7028" spans="40:58">
      <c r="AN7028" s="23"/>
      <c r="AO7028" s="23"/>
      <c r="AP7028" s="23"/>
      <c r="AQ7028" s="23"/>
      <c r="AR7028" s="23"/>
      <c r="AS7028" s="23"/>
      <c r="AT7028" s="23"/>
      <c r="AU7028" s="23"/>
      <c r="AV7028" s="23"/>
      <c r="AW7028" s="23"/>
      <c r="AX7028" s="23"/>
      <c r="AY7028" s="23"/>
      <c r="AZ7028" s="23"/>
      <c r="BA7028" s="23"/>
      <c r="BB7028" s="23"/>
      <c r="BC7028" s="23"/>
      <c r="BD7028" s="23"/>
      <c r="BE7028" s="23"/>
      <c r="BF7028" s="23"/>
    </row>
    <row r="7029" spans="40:58">
      <c r="AN7029" s="23"/>
      <c r="AO7029" s="23"/>
      <c r="AP7029" s="23"/>
      <c r="AQ7029" s="23"/>
      <c r="AR7029" s="23"/>
      <c r="AS7029" s="23"/>
      <c r="AT7029" s="23"/>
      <c r="AU7029" s="23"/>
      <c r="AV7029" s="23"/>
      <c r="AW7029" s="23"/>
      <c r="AX7029" s="23"/>
      <c r="AY7029" s="23"/>
      <c r="AZ7029" s="23"/>
      <c r="BA7029" s="23"/>
      <c r="BB7029" s="23"/>
      <c r="BC7029" s="23"/>
      <c r="BD7029" s="23"/>
      <c r="BE7029" s="23"/>
      <c r="BF7029" s="23"/>
    </row>
    <row r="7030" spans="40:58">
      <c r="AN7030" s="23"/>
      <c r="AO7030" s="23"/>
      <c r="AP7030" s="23"/>
      <c r="AQ7030" s="23"/>
      <c r="AR7030" s="23"/>
      <c r="AS7030" s="23"/>
      <c r="AT7030" s="23"/>
      <c r="AU7030" s="23"/>
      <c r="AV7030" s="23"/>
      <c r="AW7030" s="23"/>
      <c r="AX7030" s="23"/>
      <c r="AY7030" s="23"/>
      <c r="AZ7030" s="23"/>
      <c r="BA7030" s="23"/>
      <c r="BB7030" s="23"/>
      <c r="BC7030" s="23"/>
      <c r="BD7030" s="23"/>
      <c r="BE7030" s="23"/>
      <c r="BF7030" s="23"/>
    </row>
    <row r="7031" spans="40:58">
      <c r="AN7031" s="23"/>
      <c r="AO7031" s="23"/>
      <c r="AP7031" s="23"/>
      <c r="AQ7031" s="23"/>
      <c r="AR7031" s="23"/>
      <c r="AS7031" s="23"/>
      <c r="AT7031" s="23"/>
      <c r="AU7031" s="23"/>
      <c r="AV7031" s="23"/>
      <c r="AW7031" s="23"/>
      <c r="AX7031" s="23"/>
      <c r="AY7031" s="23"/>
      <c r="AZ7031" s="23"/>
      <c r="BA7031" s="23"/>
      <c r="BB7031" s="23"/>
      <c r="BC7031" s="23"/>
      <c r="BD7031" s="23"/>
      <c r="BE7031" s="23"/>
      <c r="BF7031" s="23"/>
    </row>
    <row r="7032" spans="40:58">
      <c r="AN7032" s="23"/>
      <c r="AO7032" s="23"/>
      <c r="AP7032" s="23"/>
      <c r="AQ7032" s="23"/>
      <c r="AR7032" s="23"/>
      <c r="AS7032" s="23"/>
      <c r="AT7032" s="23"/>
      <c r="AU7032" s="23"/>
      <c r="AV7032" s="23"/>
      <c r="AW7032" s="23"/>
      <c r="AX7032" s="23"/>
      <c r="AY7032" s="23"/>
      <c r="AZ7032" s="23"/>
      <c r="BA7032" s="23"/>
      <c r="BB7032" s="23"/>
      <c r="BC7032" s="23"/>
      <c r="BD7032" s="23"/>
      <c r="BE7032" s="23"/>
      <c r="BF7032" s="23"/>
    </row>
    <row r="7033" spans="40:58">
      <c r="AN7033" s="23"/>
      <c r="AO7033" s="23"/>
      <c r="AP7033" s="23"/>
      <c r="AQ7033" s="23"/>
      <c r="AR7033" s="23"/>
      <c r="AS7033" s="23"/>
      <c r="AT7033" s="23"/>
      <c r="AU7033" s="23"/>
      <c r="AV7033" s="23"/>
      <c r="AW7033" s="23"/>
      <c r="AX7033" s="23"/>
      <c r="AY7033" s="23"/>
      <c r="AZ7033" s="23"/>
      <c r="BA7033" s="23"/>
      <c r="BB7033" s="23"/>
      <c r="BC7033" s="23"/>
      <c r="BD7033" s="23"/>
      <c r="BE7033" s="23"/>
      <c r="BF7033" s="23"/>
    </row>
    <row r="7034" spans="40:58">
      <c r="AN7034" s="23"/>
      <c r="AO7034" s="23"/>
      <c r="AP7034" s="23"/>
      <c r="AQ7034" s="23"/>
      <c r="AR7034" s="23"/>
      <c r="AS7034" s="23"/>
      <c r="AT7034" s="23"/>
      <c r="AU7034" s="23"/>
      <c r="AV7034" s="23"/>
      <c r="AW7034" s="23"/>
      <c r="AX7034" s="23"/>
      <c r="AY7034" s="23"/>
      <c r="AZ7034" s="23"/>
      <c r="BA7034" s="23"/>
      <c r="BB7034" s="23"/>
      <c r="BC7034" s="23"/>
      <c r="BD7034" s="23"/>
      <c r="BE7034" s="23"/>
      <c r="BF7034" s="23"/>
    </row>
    <row r="7035" spans="40:58">
      <c r="AN7035" s="23"/>
      <c r="AO7035" s="23"/>
      <c r="AP7035" s="23"/>
      <c r="AQ7035" s="23"/>
      <c r="AR7035" s="23"/>
      <c r="AS7035" s="23"/>
      <c r="AT7035" s="23"/>
      <c r="AU7035" s="23"/>
      <c r="AV7035" s="23"/>
      <c r="AW7035" s="23"/>
      <c r="AX7035" s="23"/>
      <c r="AY7035" s="23"/>
      <c r="AZ7035" s="23"/>
      <c r="BA7035" s="23"/>
      <c r="BB7035" s="23"/>
      <c r="BC7035" s="23"/>
      <c r="BD7035" s="23"/>
      <c r="BE7035" s="23"/>
      <c r="BF7035" s="23"/>
    </row>
    <row r="7036" spans="40:58">
      <c r="AN7036" s="23"/>
      <c r="AO7036" s="23"/>
      <c r="AP7036" s="23"/>
      <c r="AQ7036" s="23"/>
      <c r="AR7036" s="23"/>
      <c r="AS7036" s="23"/>
      <c r="AT7036" s="23"/>
      <c r="AU7036" s="23"/>
      <c r="AV7036" s="23"/>
      <c r="AW7036" s="23"/>
      <c r="AX7036" s="23"/>
      <c r="AY7036" s="23"/>
      <c r="AZ7036" s="23"/>
      <c r="BA7036" s="23"/>
      <c r="BB7036" s="23"/>
      <c r="BC7036" s="23"/>
      <c r="BD7036" s="23"/>
      <c r="BE7036" s="23"/>
      <c r="BF7036" s="23"/>
    </row>
    <row r="7037" spans="40:58">
      <c r="AN7037" s="23"/>
      <c r="AO7037" s="23"/>
      <c r="AP7037" s="23"/>
      <c r="AQ7037" s="23"/>
      <c r="AR7037" s="23"/>
      <c r="AS7037" s="23"/>
      <c r="AT7037" s="23"/>
      <c r="AU7037" s="23"/>
      <c r="AV7037" s="23"/>
      <c r="AW7037" s="23"/>
      <c r="AX7037" s="23"/>
      <c r="AY7037" s="23"/>
      <c r="AZ7037" s="23"/>
      <c r="BA7037" s="23"/>
      <c r="BB7037" s="23"/>
      <c r="BC7037" s="23"/>
      <c r="BD7037" s="23"/>
      <c r="BE7037" s="23"/>
      <c r="BF7037" s="23"/>
    </row>
    <row r="7038" spans="40:58">
      <c r="AN7038" s="23"/>
      <c r="AO7038" s="23"/>
      <c r="AP7038" s="23"/>
      <c r="AQ7038" s="23"/>
      <c r="AR7038" s="23"/>
      <c r="AS7038" s="23"/>
      <c r="AT7038" s="23"/>
      <c r="AU7038" s="23"/>
      <c r="AV7038" s="23"/>
      <c r="AW7038" s="23"/>
      <c r="AX7038" s="23"/>
      <c r="AY7038" s="23"/>
      <c r="AZ7038" s="23"/>
      <c r="BA7038" s="23"/>
      <c r="BB7038" s="23"/>
      <c r="BC7038" s="23"/>
      <c r="BD7038" s="23"/>
      <c r="BE7038" s="23"/>
      <c r="BF7038" s="23"/>
    </row>
    <row r="7039" spans="40:58">
      <c r="AN7039" s="23"/>
      <c r="AO7039" s="23"/>
      <c r="AP7039" s="23"/>
      <c r="AQ7039" s="23"/>
      <c r="AR7039" s="23"/>
      <c r="AS7039" s="23"/>
      <c r="AT7039" s="23"/>
      <c r="AU7039" s="23"/>
      <c r="AV7039" s="23"/>
      <c r="AW7039" s="23"/>
      <c r="AX7039" s="23"/>
      <c r="AY7039" s="23"/>
      <c r="AZ7039" s="23"/>
      <c r="BA7039" s="23"/>
      <c r="BB7039" s="23"/>
      <c r="BC7039" s="23"/>
      <c r="BD7039" s="23"/>
      <c r="BE7039" s="23"/>
      <c r="BF7039" s="23"/>
    </row>
    <row r="7040" spans="40:58">
      <c r="AN7040" s="23"/>
      <c r="AO7040" s="23"/>
      <c r="AP7040" s="23"/>
      <c r="AQ7040" s="23"/>
      <c r="AR7040" s="23"/>
      <c r="AS7040" s="23"/>
      <c r="AT7040" s="23"/>
      <c r="AU7040" s="23"/>
      <c r="AV7040" s="23"/>
      <c r="AW7040" s="23"/>
      <c r="AX7040" s="23"/>
      <c r="AY7040" s="23"/>
      <c r="AZ7040" s="23"/>
      <c r="BA7040" s="23"/>
      <c r="BB7040" s="23"/>
      <c r="BC7040" s="23"/>
      <c r="BD7040" s="23"/>
      <c r="BE7040" s="23"/>
      <c r="BF7040" s="23"/>
    </row>
    <row r="7041" spans="40:58">
      <c r="AN7041" s="23"/>
      <c r="AO7041" s="23"/>
      <c r="AP7041" s="23"/>
      <c r="AQ7041" s="23"/>
      <c r="AR7041" s="23"/>
      <c r="AS7041" s="23"/>
      <c r="AT7041" s="23"/>
      <c r="AU7041" s="23"/>
      <c r="AV7041" s="23"/>
      <c r="AW7041" s="23"/>
      <c r="AX7041" s="23"/>
      <c r="AY7041" s="23"/>
      <c r="AZ7041" s="23"/>
      <c r="BA7041" s="23"/>
      <c r="BB7041" s="23"/>
      <c r="BC7041" s="23"/>
      <c r="BD7041" s="23"/>
      <c r="BE7041" s="23"/>
      <c r="BF7041" s="23"/>
    </row>
    <row r="7042" spans="40:58">
      <c r="AN7042" s="23"/>
      <c r="AO7042" s="23"/>
      <c r="AP7042" s="23"/>
      <c r="AQ7042" s="23"/>
      <c r="AR7042" s="23"/>
      <c r="AS7042" s="23"/>
      <c r="AT7042" s="23"/>
      <c r="AU7042" s="23"/>
      <c r="AV7042" s="23"/>
      <c r="AW7042" s="23"/>
      <c r="AX7042" s="23"/>
      <c r="AY7042" s="23"/>
      <c r="AZ7042" s="23"/>
      <c r="BA7042" s="23"/>
      <c r="BB7042" s="23"/>
      <c r="BC7042" s="23"/>
      <c r="BD7042" s="23"/>
      <c r="BE7042" s="23"/>
      <c r="BF7042" s="23"/>
    </row>
    <row r="7043" spans="40:58">
      <c r="AN7043" s="23"/>
      <c r="AO7043" s="23"/>
      <c r="AP7043" s="23"/>
      <c r="AQ7043" s="23"/>
      <c r="AR7043" s="23"/>
      <c r="AS7043" s="23"/>
      <c r="AT7043" s="23"/>
      <c r="AU7043" s="23"/>
      <c r="AV7043" s="23"/>
      <c r="AW7043" s="23"/>
      <c r="AX7043" s="23"/>
      <c r="AY7043" s="23"/>
      <c r="AZ7043" s="23"/>
      <c r="BA7043" s="23"/>
      <c r="BB7043" s="23"/>
      <c r="BC7043" s="23"/>
      <c r="BD7043" s="23"/>
      <c r="BE7043" s="23"/>
      <c r="BF7043" s="23"/>
    </row>
    <row r="7044" spans="40:58">
      <c r="AN7044" s="23"/>
      <c r="AO7044" s="23"/>
      <c r="AP7044" s="23"/>
      <c r="AQ7044" s="23"/>
      <c r="AR7044" s="23"/>
      <c r="AS7044" s="23"/>
      <c r="AT7044" s="23"/>
      <c r="AU7044" s="23"/>
      <c r="AV7044" s="23"/>
      <c r="AW7044" s="23"/>
      <c r="AX7044" s="23"/>
      <c r="AY7044" s="23"/>
      <c r="AZ7044" s="23"/>
      <c r="BA7044" s="23"/>
      <c r="BB7044" s="23"/>
      <c r="BC7044" s="23"/>
      <c r="BD7044" s="23"/>
      <c r="BE7044" s="23"/>
      <c r="BF7044" s="23"/>
    </row>
    <row r="7045" spans="40:58">
      <c r="AN7045" s="23"/>
      <c r="AO7045" s="23"/>
      <c r="AP7045" s="23"/>
      <c r="AQ7045" s="23"/>
      <c r="AR7045" s="23"/>
      <c r="AS7045" s="23"/>
      <c r="AT7045" s="23"/>
      <c r="AU7045" s="23"/>
      <c r="AV7045" s="23"/>
      <c r="AW7045" s="23"/>
      <c r="AX7045" s="23"/>
      <c r="AY7045" s="23"/>
      <c r="AZ7045" s="23"/>
      <c r="BA7045" s="23"/>
      <c r="BB7045" s="23"/>
      <c r="BC7045" s="23"/>
      <c r="BD7045" s="23"/>
      <c r="BE7045" s="23"/>
      <c r="BF7045" s="23"/>
    </row>
    <row r="7046" spans="40:58">
      <c r="AN7046" s="23"/>
      <c r="AO7046" s="23"/>
      <c r="AP7046" s="23"/>
      <c r="AQ7046" s="23"/>
      <c r="AR7046" s="23"/>
      <c r="AS7046" s="23"/>
      <c r="AT7046" s="23"/>
      <c r="AU7046" s="23"/>
      <c r="AV7046" s="23"/>
      <c r="AW7046" s="23"/>
      <c r="AX7046" s="23"/>
      <c r="AY7046" s="23"/>
      <c r="AZ7046" s="23"/>
      <c r="BA7046" s="23"/>
      <c r="BB7046" s="23"/>
      <c r="BC7046" s="23"/>
      <c r="BD7046" s="23"/>
      <c r="BE7046" s="23"/>
      <c r="BF7046" s="23"/>
    </row>
    <row r="7047" spans="40:58">
      <c r="AN7047" s="23"/>
      <c r="AO7047" s="23"/>
      <c r="AP7047" s="23"/>
      <c r="AQ7047" s="23"/>
      <c r="AR7047" s="23"/>
      <c r="AS7047" s="23"/>
      <c r="AT7047" s="23"/>
      <c r="AU7047" s="23"/>
      <c r="AV7047" s="23"/>
      <c r="AW7047" s="23"/>
      <c r="AX7047" s="23"/>
      <c r="AY7047" s="23"/>
      <c r="AZ7047" s="23"/>
      <c r="BA7047" s="23"/>
      <c r="BB7047" s="23"/>
      <c r="BC7047" s="23"/>
      <c r="BD7047" s="23"/>
      <c r="BE7047" s="23"/>
      <c r="BF7047" s="23"/>
    </row>
    <row r="7048" spans="40:58">
      <c r="AN7048" s="23"/>
      <c r="AO7048" s="23"/>
      <c r="AP7048" s="23"/>
      <c r="AQ7048" s="23"/>
      <c r="AR7048" s="23"/>
      <c r="AS7048" s="23"/>
      <c r="AT7048" s="23"/>
      <c r="AU7048" s="23"/>
      <c r="AV7048" s="23"/>
      <c r="AW7048" s="23"/>
      <c r="AX7048" s="23"/>
      <c r="AY7048" s="23"/>
      <c r="AZ7048" s="23"/>
      <c r="BA7048" s="23"/>
      <c r="BB7048" s="23"/>
      <c r="BC7048" s="23"/>
      <c r="BD7048" s="23"/>
      <c r="BE7048" s="23"/>
      <c r="BF7048" s="23"/>
    </row>
    <row r="7049" spans="40:58">
      <c r="AN7049" s="23"/>
      <c r="AO7049" s="23"/>
      <c r="AP7049" s="23"/>
      <c r="AQ7049" s="23"/>
      <c r="AR7049" s="23"/>
      <c r="AS7049" s="23"/>
      <c r="AT7049" s="23"/>
      <c r="AU7049" s="23"/>
      <c r="AV7049" s="23"/>
      <c r="AW7049" s="23"/>
      <c r="AX7049" s="23"/>
      <c r="AY7049" s="23"/>
      <c r="AZ7049" s="23"/>
      <c r="BA7049" s="23"/>
      <c r="BB7049" s="23"/>
      <c r="BC7049" s="23"/>
      <c r="BD7049" s="23"/>
      <c r="BE7049" s="23"/>
      <c r="BF7049" s="23"/>
    </row>
    <row r="7050" spans="40:58">
      <c r="AN7050" s="23"/>
      <c r="AO7050" s="23"/>
      <c r="AP7050" s="23"/>
      <c r="AQ7050" s="23"/>
      <c r="AR7050" s="23"/>
      <c r="AS7050" s="23"/>
      <c r="AT7050" s="23"/>
      <c r="AU7050" s="23"/>
      <c r="AV7050" s="23"/>
      <c r="AW7050" s="23"/>
      <c r="AX7050" s="23"/>
      <c r="AY7050" s="23"/>
      <c r="AZ7050" s="23"/>
      <c r="BA7050" s="23"/>
      <c r="BB7050" s="23"/>
      <c r="BC7050" s="23"/>
      <c r="BD7050" s="23"/>
      <c r="BE7050" s="23"/>
      <c r="BF7050" s="23"/>
    </row>
    <row r="7051" spans="40:58">
      <c r="AN7051" s="23"/>
      <c r="AO7051" s="23"/>
      <c r="AP7051" s="23"/>
      <c r="AQ7051" s="23"/>
      <c r="AR7051" s="23"/>
      <c r="AS7051" s="23"/>
      <c r="AT7051" s="23"/>
      <c r="AU7051" s="23"/>
      <c r="AV7051" s="23"/>
      <c r="AW7051" s="23"/>
      <c r="AX7051" s="23"/>
      <c r="AY7051" s="23"/>
      <c r="AZ7051" s="23"/>
      <c r="BA7051" s="23"/>
      <c r="BB7051" s="23"/>
      <c r="BC7051" s="23"/>
      <c r="BD7051" s="23"/>
      <c r="BE7051" s="23"/>
      <c r="BF7051" s="23"/>
    </row>
    <row r="7052" spans="40:58">
      <c r="AN7052" s="23"/>
      <c r="AO7052" s="23"/>
      <c r="AP7052" s="23"/>
      <c r="AQ7052" s="23"/>
      <c r="AR7052" s="23"/>
      <c r="AS7052" s="23"/>
      <c r="AT7052" s="23"/>
      <c r="AU7052" s="23"/>
      <c r="AV7052" s="23"/>
      <c r="AW7052" s="23"/>
      <c r="AX7052" s="23"/>
      <c r="AY7052" s="23"/>
      <c r="AZ7052" s="23"/>
      <c r="BA7052" s="23"/>
      <c r="BB7052" s="23"/>
      <c r="BC7052" s="23"/>
      <c r="BD7052" s="23"/>
      <c r="BE7052" s="23"/>
      <c r="BF7052" s="23"/>
    </row>
    <row r="7053" spans="40:58">
      <c r="AN7053" s="23"/>
      <c r="AO7053" s="23"/>
      <c r="AP7053" s="23"/>
      <c r="AQ7053" s="23"/>
      <c r="AR7053" s="23"/>
      <c r="AS7053" s="23"/>
      <c r="AT7053" s="23"/>
      <c r="AU7053" s="23"/>
      <c r="AV7053" s="23"/>
      <c r="AW7053" s="23"/>
      <c r="AX7053" s="23"/>
      <c r="AY7053" s="23"/>
      <c r="AZ7053" s="23"/>
      <c r="BA7053" s="23"/>
      <c r="BB7053" s="23"/>
      <c r="BC7053" s="23"/>
      <c r="BD7053" s="23"/>
      <c r="BE7053" s="23"/>
      <c r="BF7053" s="23"/>
    </row>
    <row r="7054" spans="40:58">
      <c r="AN7054" s="23"/>
      <c r="AO7054" s="23"/>
      <c r="AP7054" s="23"/>
      <c r="AQ7054" s="23"/>
      <c r="AR7054" s="23"/>
      <c r="AS7054" s="23"/>
      <c r="AT7054" s="23"/>
      <c r="AU7054" s="23"/>
      <c r="AV7054" s="23"/>
      <c r="AW7054" s="23"/>
      <c r="AX7054" s="23"/>
      <c r="AY7054" s="23"/>
      <c r="AZ7054" s="23"/>
      <c r="BA7054" s="23"/>
      <c r="BB7054" s="23"/>
      <c r="BC7054" s="23"/>
      <c r="BD7054" s="23"/>
      <c r="BE7054" s="23"/>
      <c r="BF7054" s="23"/>
    </row>
    <row r="7055" spans="40:58">
      <c r="AN7055" s="23"/>
      <c r="AO7055" s="23"/>
      <c r="AP7055" s="23"/>
      <c r="AQ7055" s="23"/>
      <c r="AR7055" s="23"/>
      <c r="AS7055" s="23"/>
      <c r="AT7055" s="23"/>
      <c r="AU7055" s="23"/>
      <c r="AV7055" s="23"/>
      <c r="AW7055" s="23"/>
      <c r="AX7055" s="23"/>
      <c r="AY7055" s="23"/>
      <c r="AZ7055" s="23"/>
      <c r="BA7055" s="23"/>
      <c r="BB7055" s="23"/>
      <c r="BC7055" s="23"/>
      <c r="BD7055" s="23"/>
      <c r="BE7055" s="23"/>
      <c r="BF7055" s="23"/>
    </row>
    <row r="7056" spans="40:58">
      <c r="AN7056" s="23"/>
      <c r="AO7056" s="23"/>
      <c r="AP7056" s="23"/>
      <c r="AQ7056" s="23"/>
      <c r="AR7056" s="23"/>
      <c r="AS7056" s="23"/>
      <c r="AT7056" s="23"/>
      <c r="AU7056" s="23"/>
      <c r="AV7056" s="23"/>
      <c r="AW7056" s="23"/>
      <c r="AX7056" s="23"/>
      <c r="AY7056" s="23"/>
      <c r="AZ7056" s="23"/>
      <c r="BA7056" s="23"/>
      <c r="BB7056" s="23"/>
      <c r="BC7056" s="23"/>
      <c r="BD7056" s="23"/>
      <c r="BE7056" s="23"/>
      <c r="BF7056" s="23"/>
    </row>
    <row r="7057" spans="40:58">
      <c r="AN7057" s="23"/>
      <c r="AO7057" s="23"/>
      <c r="AP7057" s="23"/>
      <c r="AQ7057" s="23"/>
      <c r="AR7057" s="23"/>
      <c r="AS7057" s="23"/>
      <c r="AT7057" s="23"/>
      <c r="AU7057" s="23"/>
      <c r="AV7057" s="23"/>
      <c r="AW7057" s="23"/>
      <c r="AX7057" s="23"/>
      <c r="AY7057" s="23"/>
      <c r="AZ7057" s="23"/>
      <c r="BA7057" s="23"/>
      <c r="BB7057" s="23"/>
      <c r="BC7057" s="23"/>
      <c r="BD7057" s="23"/>
      <c r="BE7057" s="23"/>
      <c r="BF7057" s="23"/>
    </row>
    <row r="7058" spans="40:58">
      <c r="AN7058" s="23"/>
      <c r="AO7058" s="23"/>
      <c r="AP7058" s="23"/>
      <c r="AQ7058" s="23"/>
      <c r="AR7058" s="23"/>
      <c r="AS7058" s="23"/>
      <c r="AT7058" s="23"/>
      <c r="AU7058" s="23"/>
      <c r="AV7058" s="23"/>
      <c r="AW7058" s="23"/>
      <c r="AX7058" s="23"/>
      <c r="AY7058" s="23"/>
      <c r="AZ7058" s="23"/>
      <c r="BA7058" s="23"/>
      <c r="BB7058" s="23"/>
      <c r="BC7058" s="23"/>
      <c r="BD7058" s="23"/>
      <c r="BE7058" s="23"/>
      <c r="BF7058" s="23"/>
    </row>
    <row r="7059" spans="40:58">
      <c r="AN7059" s="23"/>
      <c r="AO7059" s="23"/>
      <c r="AP7059" s="23"/>
      <c r="AQ7059" s="23"/>
      <c r="AR7059" s="23"/>
      <c r="AS7059" s="23"/>
      <c r="AT7059" s="23"/>
      <c r="AU7059" s="23"/>
      <c r="AV7059" s="23"/>
      <c r="AW7059" s="23"/>
      <c r="AX7059" s="23"/>
      <c r="AY7059" s="23"/>
      <c r="AZ7059" s="23"/>
      <c r="BA7059" s="23"/>
      <c r="BB7059" s="23"/>
      <c r="BC7059" s="23"/>
      <c r="BD7059" s="23"/>
      <c r="BE7059" s="23"/>
      <c r="BF7059" s="23"/>
    </row>
    <row r="7060" spans="40:58">
      <c r="AN7060" s="23"/>
      <c r="AO7060" s="23"/>
      <c r="AP7060" s="23"/>
      <c r="AQ7060" s="23"/>
      <c r="AR7060" s="23"/>
      <c r="AS7060" s="23"/>
      <c r="AT7060" s="23"/>
      <c r="AU7060" s="23"/>
      <c r="AV7060" s="23"/>
      <c r="AW7060" s="23"/>
      <c r="AX7060" s="23"/>
      <c r="AY7060" s="23"/>
      <c r="AZ7060" s="23"/>
      <c r="BA7060" s="23"/>
      <c r="BB7060" s="23"/>
      <c r="BC7060" s="23"/>
      <c r="BD7060" s="23"/>
      <c r="BE7060" s="23"/>
      <c r="BF7060" s="23"/>
    </row>
    <row r="7061" spans="40:58">
      <c r="AN7061" s="23"/>
      <c r="AO7061" s="23"/>
      <c r="AP7061" s="23"/>
      <c r="AQ7061" s="23"/>
      <c r="AR7061" s="23"/>
      <c r="AS7061" s="23"/>
      <c r="AT7061" s="23"/>
      <c r="AU7061" s="23"/>
      <c r="AV7061" s="23"/>
      <c r="AW7061" s="23"/>
      <c r="AX7061" s="23"/>
      <c r="AY7061" s="23"/>
      <c r="AZ7061" s="23"/>
      <c r="BA7061" s="23"/>
      <c r="BB7061" s="23"/>
      <c r="BC7061" s="23"/>
      <c r="BD7061" s="23"/>
      <c r="BE7061" s="23"/>
      <c r="BF7061" s="23"/>
    </row>
    <row r="7062" spans="40:58">
      <c r="AN7062" s="23"/>
      <c r="AO7062" s="23"/>
      <c r="AP7062" s="23"/>
      <c r="AQ7062" s="23"/>
      <c r="AR7062" s="23"/>
      <c r="AS7062" s="23"/>
      <c r="AT7062" s="23"/>
      <c r="AU7062" s="23"/>
      <c r="AV7062" s="23"/>
      <c r="AW7062" s="23"/>
      <c r="AX7062" s="23"/>
      <c r="AY7062" s="23"/>
      <c r="AZ7062" s="23"/>
      <c r="BA7062" s="23"/>
      <c r="BB7062" s="23"/>
      <c r="BC7062" s="23"/>
      <c r="BD7062" s="23"/>
      <c r="BE7062" s="23"/>
      <c r="BF7062" s="23"/>
    </row>
    <row r="7063" spans="40:58">
      <c r="AN7063" s="23"/>
      <c r="AO7063" s="23"/>
      <c r="AP7063" s="23"/>
      <c r="AQ7063" s="23"/>
      <c r="AR7063" s="23"/>
      <c r="AS7063" s="23"/>
      <c r="AT7063" s="23"/>
      <c r="AU7063" s="23"/>
      <c r="AV7063" s="23"/>
      <c r="AW7063" s="23"/>
      <c r="AX7063" s="23"/>
      <c r="AY7063" s="23"/>
      <c r="AZ7063" s="23"/>
      <c r="BA7063" s="23"/>
      <c r="BB7063" s="23"/>
      <c r="BC7063" s="23"/>
      <c r="BD7063" s="23"/>
      <c r="BE7063" s="23"/>
      <c r="BF7063" s="23"/>
    </row>
    <row r="7064" spans="40:58">
      <c r="AN7064" s="23"/>
      <c r="AO7064" s="23"/>
      <c r="AP7064" s="23"/>
      <c r="AQ7064" s="23"/>
      <c r="AR7064" s="23"/>
      <c r="AS7064" s="23"/>
      <c r="AT7064" s="23"/>
      <c r="AU7064" s="23"/>
      <c r="AV7064" s="23"/>
      <c r="AW7064" s="23"/>
      <c r="AX7064" s="23"/>
      <c r="AY7064" s="23"/>
      <c r="AZ7064" s="23"/>
      <c r="BA7064" s="23"/>
      <c r="BB7064" s="23"/>
      <c r="BC7064" s="23"/>
      <c r="BD7064" s="23"/>
      <c r="BE7064" s="23"/>
      <c r="BF7064" s="23"/>
    </row>
    <row r="7065" spans="40:58">
      <c r="AN7065" s="23"/>
      <c r="AO7065" s="23"/>
      <c r="AP7065" s="23"/>
      <c r="AQ7065" s="23"/>
      <c r="AR7065" s="23"/>
      <c r="AS7065" s="23"/>
      <c r="AT7065" s="23"/>
      <c r="AU7065" s="23"/>
      <c r="AV7065" s="23"/>
      <c r="AW7065" s="23"/>
      <c r="AX7065" s="23"/>
      <c r="AY7065" s="23"/>
      <c r="AZ7065" s="23"/>
      <c r="BA7065" s="23"/>
      <c r="BB7065" s="23"/>
      <c r="BC7065" s="23"/>
      <c r="BD7065" s="23"/>
      <c r="BE7065" s="23"/>
      <c r="BF7065" s="23"/>
    </row>
    <row r="7066" spans="40:58">
      <c r="AN7066" s="23"/>
      <c r="AO7066" s="23"/>
      <c r="AP7066" s="23"/>
      <c r="AQ7066" s="23"/>
      <c r="AR7066" s="23"/>
      <c r="AS7066" s="23"/>
      <c r="AT7066" s="23"/>
      <c r="AU7066" s="23"/>
      <c r="AV7066" s="23"/>
      <c r="AW7066" s="23"/>
      <c r="AX7066" s="23"/>
      <c r="AY7066" s="23"/>
      <c r="AZ7066" s="23"/>
      <c r="BA7066" s="23"/>
      <c r="BB7066" s="23"/>
      <c r="BC7066" s="23"/>
      <c r="BD7066" s="23"/>
      <c r="BE7066" s="23"/>
      <c r="BF7066" s="23"/>
    </row>
    <row r="7067" spans="40:58">
      <c r="AN7067" s="23"/>
      <c r="AO7067" s="23"/>
      <c r="AP7067" s="23"/>
      <c r="AQ7067" s="23"/>
      <c r="AR7067" s="23"/>
      <c r="AS7067" s="23"/>
      <c r="AT7067" s="23"/>
      <c r="AU7067" s="23"/>
      <c r="AV7067" s="23"/>
      <c r="AW7067" s="23"/>
      <c r="AX7067" s="23"/>
      <c r="AY7067" s="23"/>
      <c r="AZ7067" s="23"/>
      <c r="BA7067" s="23"/>
      <c r="BB7067" s="23"/>
      <c r="BC7067" s="23"/>
      <c r="BD7067" s="23"/>
      <c r="BE7067" s="23"/>
      <c r="BF7067" s="23"/>
    </row>
    <row r="7068" spans="40:58">
      <c r="AN7068" s="23"/>
      <c r="AO7068" s="23"/>
      <c r="AP7068" s="23"/>
      <c r="AQ7068" s="23"/>
      <c r="AR7068" s="23"/>
      <c r="AS7068" s="23"/>
      <c r="AT7068" s="23"/>
      <c r="AU7068" s="23"/>
      <c r="AV7068" s="23"/>
      <c r="AW7068" s="23"/>
      <c r="AX7068" s="23"/>
      <c r="AY7068" s="23"/>
      <c r="AZ7068" s="23"/>
      <c r="BA7068" s="23"/>
      <c r="BB7068" s="23"/>
      <c r="BC7068" s="23"/>
      <c r="BD7068" s="23"/>
      <c r="BE7068" s="23"/>
      <c r="BF7068" s="23"/>
    </row>
    <row r="7069" spans="40:58">
      <c r="AN7069" s="23"/>
      <c r="AO7069" s="23"/>
      <c r="AP7069" s="23"/>
      <c r="AQ7069" s="23"/>
      <c r="AR7069" s="23"/>
      <c r="AS7069" s="23"/>
      <c r="AT7069" s="23"/>
      <c r="AU7069" s="23"/>
      <c r="AV7069" s="23"/>
      <c r="AW7069" s="23"/>
      <c r="AX7069" s="23"/>
      <c r="AY7069" s="23"/>
      <c r="AZ7069" s="23"/>
      <c r="BA7069" s="23"/>
      <c r="BB7069" s="23"/>
      <c r="BC7069" s="23"/>
      <c r="BD7069" s="23"/>
      <c r="BE7069" s="23"/>
      <c r="BF7069" s="23"/>
    </row>
    <row r="7070" spans="40:58">
      <c r="AN7070" s="23"/>
      <c r="AO7070" s="23"/>
      <c r="AP7070" s="23"/>
      <c r="AQ7070" s="23"/>
      <c r="AR7070" s="23"/>
      <c r="AS7070" s="23"/>
      <c r="AT7070" s="23"/>
      <c r="AU7070" s="23"/>
      <c r="AV7070" s="23"/>
      <c r="AW7070" s="23"/>
      <c r="AX7070" s="23"/>
      <c r="AY7070" s="23"/>
      <c r="AZ7070" s="23"/>
      <c r="BA7070" s="23"/>
      <c r="BB7070" s="23"/>
      <c r="BC7070" s="23"/>
      <c r="BD7070" s="23"/>
      <c r="BE7070" s="23"/>
      <c r="BF7070" s="23"/>
    </row>
    <row r="7071" spans="40:58">
      <c r="AN7071" s="23"/>
      <c r="AO7071" s="23"/>
      <c r="AP7071" s="23"/>
      <c r="AQ7071" s="23"/>
      <c r="AR7071" s="23"/>
      <c r="AS7071" s="23"/>
      <c r="AT7071" s="23"/>
      <c r="AU7071" s="23"/>
      <c r="AV7071" s="23"/>
      <c r="AW7071" s="23"/>
      <c r="AX7071" s="23"/>
      <c r="AY7071" s="23"/>
      <c r="AZ7071" s="23"/>
      <c r="BA7071" s="23"/>
      <c r="BB7071" s="23"/>
      <c r="BC7071" s="23"/>
      <c r="BD7071" s="23"/>
      <c r="BE7071" s="23"/>
      <c r="BF7071" s="23"/>
    </row>
    <row r="7072" spans="40:58">
      <c r="AN7072" s="23"/>
      <c r="AO7072" s="23"/>
      <c r="AP7072" s="23"/>
      <c r="AQ7072" s="23"/>
      <c r="AR7072" s="23"/>
      <c r="AS7072" s="23"/>
      <c r="AT7072" s="23"/>
      <c r="AU7072" s="23"/>
      <c r="AV7072" s="23"/>
      <c r="AW7072" s="23"/>
      <c r="AX7072" s="23"/>
      <c r="AY7072" s="23"/>
      <c r="AZ7072" s="23"/>
      <c r="BA7072" s="23"/>
      <c r="BB7072" s="23"/>
      <c r="BC7072" s="23"/>
      <c r="BD7072" s="23"/>
      <c r="BE7072" s="23"/>
      <c r="BF7072" s="23"/>
    </row>
    <row r="7073" spans="40:58">
      <c r="AN7073" s="23"/>
      <c r="AO7073" s="23"/>
      <c r="AP7073" s="23"/>
      <c r="AQ7073" s="23"/>
      <c r="AR7073" s="23"/>
      <c r="AS7073" s="23"/>
      <c r="AT7073" s="23"/>
      <c r="AU7073" s="23"/>
      <c r="AV7073" s="23"/>
      <c r="AW7073" s="23"/>
      <c r="AX7073" s="23"/>
      <c r="AY7073" s="23"/>
      <c r="AZ7073" s="23"/>
      <c r="BA7073" s="23"/>
      <c r="BB7073" s="23"/>
      <c r="BC7073" s="23"/>
      <c r="BD7073" s="23"/>
      <c r="BE7073" s="23"/>
      <c r="BF7073" s="23"/>
    </row>
    <row r="7074" spans="40:58">
      <c r="AN7074" s="23"/>
      <c r="AO7074" s="23"/>
      <c r="AP7074" s="23"/>
      <c r="AQ7074" s="23"/>
      <c r="AR7074" s="23"/>
      <c r="AS7074" s="23"/>
      <c r="AT7074" s="23"/>
      <c r="AU7074" s="23"/>
      <c r="AV7074" s="23"/>
      <c r="AW7074" s="23"/>
      <c r="AX7074" s="23"/>
      <c r="AY7074" s="23"/>
      <c r="AZ7074" s="23"/>
      <c r="BA7074" s="23"/>
      <c r="BB7074" s="23"/>
      <c r="BC7074" s="23"/>
      <c r="BD7074" s="23"/>
      <c r="BE7074" s="23"/>
      <c r="BF7074" s="23"/>
    </row>
    <row r="7075" spans="40:58">
      <c r="AN7075" s="23"/>
      <c r="AO7075" s="23"/>
      <c r="AP7075" s="23"/>
      <c r="AQ7075" s="23"/>
      <c r="AR7075" s="23"/>
      <c r="AS7075" s="23"/>
      <c r="AT7075" s="23"/>
      <c r="AU7075" s="23"/>
      <c r="AV7075" s="23"/>
      <c r="AW7075" s="23"/>
      <c r="AX7075" s="23"/>
      <c r="AY7075" s="23"/>
      <c r="AZ7075" s="23"/>
      <c r="BA7075" s="23"/>
      <c r="BB7075" s="23"/>
      <c r="BC7075" s="23"/>
      <c r="BD7075" s="23"/>
      <c r="BE7075" s="23"/>
      <c r="BF7075" s="23"/>
    </row>
    <row r="7076" spans="40:58">
      <c r="AN7076" s="23"/>
      <c r="AO7076" s="23"/>
      <c r="AP7076" s="23"/>
      <c r="AQ7076" s="23"/>
      <c r="AR7076" s="23"/>
      <c r="AS7076" s="23"/>
      <c r="AT7076" s="23"/>
      <c r="AU7076" s="23"/>
      <c r="AV7076" s="23"/>
      <c r="AW7076" s="23"/>
      <c r="AX7076" s="23"/>
      <c r="AY7076" s="23"/>
      <c r="AZ7076" s="23"/>
      <c r="BA7076" s="23"/>
      <c r="BB7076" s="23"/>
      <c r="BC7076" s="23"/>
      <c r="BD7076" s="23"/>
      <c r="BE7076" s="23"/>
      <c r="BF7076" s="23"/>
    </row>
    <row r="7077" spans="40:58">
      <c r="AN7077" s="23"/>
      <c r="AO7077" s="23"/>
      <c r="AP7077" s="23"/>
      <c r="AQ7077" s="23"/>
      <c r="AR7077" s="23"/>
      <c r="AS7077" s="23"/>
      <c r="AT7077" s="23"/>
      <c r="AU7077" s="23"/>
      <c r="AV7077" s="23"/>
      <c r="AW7077" s="23"/>
      <c r="AX7077" s="23"/>
      <c r="AY7077" s="23"/>
      <c r="AZ7077" s="23"/>
      <c r="BA7077" s="23"/>
      <c r="BB7077" s="23"/>
      <c r="BC7077" s="23"/>
      <c r="BD7077" s="23"/>
      <c r="BE7077" s="23"/>
      <c r="BF7077" s="23"/>
    </row>
    <row r="7078" spans="40:58">
      <c r="AN7078" s="23"/>
      <c r="AO7078" s="23"/>
      <c r="AP7078" s="23"/>
      <c r="AQ7078" s="23"/>
      <c r="AR7078" s="23"/>
      <c r="AS7078" s="23"/>
      <c r="AT7078" s="23"/>
      <c r="AU7078" s="23"/>
      <c r="AV7078" s="23"/>
      <c r="AW7078" s="23"/>
      <c r="AX7078" s="23"/>
      <c r="AY7078" s="23"/>
      <c r="AZ7078" s="23"/>
      <c r="BA7078" s="23"/>
      <c r="BB7078" s="23"/>
      <c r="BC7078" s="23"/>
      <c r="BD7078" s="23"/>
      <c r="BE7078" s="23"/>
      <c r="BF7078" s="23"/>
    </row>
    <row r="7079" spans="40:58">
      <c r="AN7079" s="23"/>
      <c r="AO7079" s="23"/>
      <c r="AP7079" s="23"/>
      <c r="AQ7079" s="23"/>
      <c r="AR7079" s="23"/>
      <c r="AS7079" s="23"/>
      <c r="AT7079" s="23"/>
      <c r="AU7079" s="23"/>
      <c r="AV7079" s="23"/>
      <c r="AW7079" s="23"/>
      <c r="AX7079" s="23"/>
      <c r="AY7079" s="23"/>
      <c r="AZ7079" s="23"/>
      <c r="BA7079" s="23"/>
      <c r="BB7079" s="23"/>
      <c r="BC7079" s="23"/>
      <c r="BD7079" s="23"/>
      <c r="BE7079" s="23"/>
      <c r="BF7079" s="23"/>
    </row>
    <row r="7080" spans="40:58">
      <c r="AN7080" s="23"/>
      <c r="AO7080" s="23"/>
      <c r="AP7080" s="23"/>
      <c r="AQ7080" s="23"/>
      <c r="AR7080" s="23"/>
      <c r="AS7080" s="23"/>
      <c r="AT7080" s="23"/>
      <c r="AU7080" s="23"/>
      <c r="AV7080" s="23"/>
      <c r="AW7080" s="23"/>
      <c r="AX7080" s="23"/>
      <c r="AY7080" s="23"/>
      <c r="AZ7080" s="23"/>
      <c r="BA7080" s="23"/>
      <c r="BB7080" s="23"/>
      <c r="BC7080" s="23"/>
      <c r="BD7080" s="23"/>
      <c r="BE7080" s="23"/>
      <c r="BF7080" s="23"/>
    </row>
    <row r="7081" spans="40:58">
      <c r="AN7081" s="23"/>
      <c r="AO7081" s="23"/>
      <c r="AP7081" s="23"/>
      <c r="AQ7081" s="23"/>
      <c r="AR7081" s="23"/>
      <c r="AS7081" s="23"/>
      <c r="AT7081" s="23"/>
      <c r="AU7081" s="23"/>
      <c r="AV7081" s="23"/>
      <c r="AW7081" s="23"/>
      <c r="AX7081" s="23"/>
      <c r="AY7081" s="23"/>
      <c r="AZ7081" s="23"/>
      <c r="BA7081" s="23"/>
      <c r="BB7081" s="23"/>
      <c r="BC7081" s="23"/>
      <c r="BD7081" s="23"/>
      <c r="BE7081" s="23"/>
      <c r="BF7081" s="23"/>
    </row>
    <row r="7082" spans="40:58">
      <c r="AN7082" s="23"/>
      <c r="AO7082" s="23"/>
      <c r="AP7082" s="23"/>
      <c r="AQ7082" s="23"/>
      <c r="AR7082" s="23"/>
      <c r="AS7082" s="23"/>
      <c r="AT7082" s="23"/>
      <c r="AU7082" s="23"/>
      <c r="AV7082" s="23"/>
      <c r="AW7082" s="23"/>
      <c r="AX7082" s="23"/>
      <c r="AY7082" s="23"/>
      <c r="AZ7082" s="23"/>
      <c r="BA7082" s="23"/>
      <c r="BB7082" s="23"/>
      <c r="BC7082" s="23"/>
      <c r="BD7082" s="23"/>
      <c r="BE7082" s="23"/>
      <c r="BF7082" s="23"/>
    </row>
    <row r="7083" spans="40:58">
      <c r="AN7083" s="23"/>
      <c r="AO7083" s="23"/>
      <c r="AP7083" s="23"/>
      <c r="AQ7083" s="23"/>
      <c r="AR7083" s="23"/>
      <c r="AS7083" s="23"/>
      <c r="AT7083" s="23"/>
      <c r="AU7083" s="23"/>
      <c r="AV7083" s="23"/>
      <c r="AW7083" s="23"/>
      <c r="AX7083" s="23"/>
      <c r="AY7083" s="23"/>
      <c r="AZ7083" s="23"/>
      <c r="BA7083" s="23"/>
      <c r="BB7083" s="23"/>
      <c r="BC7083" s="23"/>
      <c r="BD7083" s="23"/>
      <c r="BE7083" s="23"/>
      <c r="BF7083" s="23"/>
    </row>
    <row r="7084" spans="40:58">
      <c r="AN7084" s="23"/>
      <c r="AO7084" s="23"/>
      <c r="AP7084" s="23"/>
      <c r="AQ7084" s="23"/>
      <c r="AR7084" s="23"/>
      <c r="AS7084" s="23"/>
      <c r="AT7084" s="23"/>
      <c r="AU7084" s="23"/>
      <c r="AV7084" s="23"/>
      <c r="AW7084" s="23"/>
      <c r="AX7084" s="23"/>
      <c r="AY7084" s="23"/>
      <c r="AZ7084" s="23"/>
      <c r="BA7084" s="23"/>
      <c r="BB7084" s="23"/>
      <c r="BC7084" s="23"/>
      <c r="BD7084" s="23"/>
      <c r="BE7084" s="23"/>
      <c r="BF7084" s="23"/>
    </row>
    <row r="7085" spans="40:58">
      <c r="AN7085" s="23"/>
      <c r="AO7085" s="23"/>
      <c r="AP7085" s="23"/>
      <c r="AQ7085" s="23"/>
      <c r="AR7085" s="23"/>
      <c r="AS7085" s="23"/>
      <c r="AT7085" s="23"/>
      <c r="AU7085" s="23"/>
      <c r="AV7085" s="23"/>
      <c r="AW7085" s="23"/>
      <c r="AX7085" s="23"/>
      <c r="AY7085" s="23"/>
      <c r="AZ7085" s="23"/>
      <c r="BA7085" s="23"/>
      <c r="BB7085" s="23"/>
      <c r="BC7085" s="23"/>
      <c r="BD7085" s="23"/>
      <c r="BE7085" s="23"/>
      <c r="BF7085" s="23"/>
    </row>
    <row r="7086" spans="40:58">
      <c r="AN7086" s="23"/>
      <c r="AO7086" s="23"/>
      <c r="AP7086" s="23"/>
      <c r="AQ7086" s="23"/>
      <c r="AR7086" s="23"/>
      <c r="AS7086" s="23"/>
      <c r="AT7086" s="23"/>
      <c r="AU7086" s="23"/>
      <c r="AV7086" s="23"/>
      <c r="AW7086" s="23"/>
      <c r="AX7086" s="23"/>
      <c r="AY7086" s="23"/>
      <c r="AZ7086" s="23"/>
      <c r="BA7086" s="23"/>
      <c r="BB7086" s="23"/>
      <c r="BC7086" s="23"/>
      <c r="BD7086" s="23"/>
      <c r="BE7086" s="23"/>
      <c r="BF7086" s="23"/>
    </row>
    <row r="7087" spans="40:58">
      <c r="AN7087" s="23"/>
      <c r="AO7087" s="23"/>
      <c r="AP7087" s="23"/>
      <c r="AQ7087" s="23"/>
      <c r="AR7087" s="23"/>
      <c r="AS7087" s="23"/>
      <c r="AT7087" s="23"/>
      <c r="AU7087" s="23"/>
      <c r="AV7087" s="23"/>
      <c r="AW7087" s="23"/>
      <c r="AX7087" s="23"/>
      <c r="AY7087" s="23"/>
      <c r="AZ7087" s="23"/>
      <c r="BA7087" s="23"/>
      <c r="BB7087" s="23"/>
      <c r="BC7087" s="23"/>
      <c r="BD7087" s="23"/>
      <c r="BE7087" s="23"/>
      <c r="BF7087" s="23"/>
    </row>
    <row r="7088" spans="40:58">
      <c r="AN7088" s="23"/>
      <c r="AO7088" s="23"/>
      <c r="AP7088" s="23"/>
      <c r="AQ7088" s="23"/>
      <c r="AR7088" s="23"/>
      <c r="AS7088" s="23"/>
      <c r="AT7088" s="23"/>
      <c r="AU7088" s="23"/>
      <c r="AV7088" s="23"/>
      <c r="AW7088" s="23"/>
      <c r="AX7088" s="23"/>
      <c r="AY7088" s="23"/>
      <c r="AZ7088" s="23"/>
      <c r="BA7088" s="23"/>
      <c r="BB7088" s="23"/>
      <c r="BC7088" s="23"/>
      <c r="BD7088" s="23"/>
      <c r="BE7088" s="23"/>
      <c r="BF7088" s="23"/>
    </row>
    <row r="7089" spans="40:58">
      <c r="AN7089" s="23"/>
      <c r="AO7089" s="23"/>
      <c r="AP7089" s="23"/>
      <c r="AQ7089" s="23"/>
      <c r="AR7089" s="23"/>
      <c r="AS7089" s="23"/>
      <c r="AT7089" s="23"/>
      <c r="AU7089" s="23"/>
      <c r="AV7089" s="23"/>
      <c r="AW7089" s="23"/>
      <c r="AX7089" s="23"/>
      <c r="AY7089" s="23"/>
      <c r="AZ7089" s="23"/>
      <c r="BA7089" s="23"/>
      <c r="BB7089" s="23"/>
      <c r="BC7089" s="23"/>
      <c r="BD7089" s="23"/>
      <c r="BE7089" s="23"/>
      <c r="BF7089" s="23"/>
    </row>
    <row r="7090" spans="40:58">
      <c r="AN7090" s="23"/>
      <c r="AO7090" s="23"/>
      <c r="AP7090" s="23"/>
      <c r="AQ7090" s="23"/>
      <c r="AR7090" s="23"/>
      <c r="AS7090" s="23"/>
      <c r="AT7090" s="23"/>
      <c r="AU7090" s="23"/>
      <c r="AV7090" s="23"/>
      <c r="AW7090" s="23"/>
      <c r="AX7090" s="23"/>
      <c r="AY7090" s="23"/>
      <c r="AZ7090" s="23"/>
      <c r="BA7090" s="23"/>
      <c r="BB7090" s="23"/>
      <c r="BC7090" s="23"/>
      <c r="BD7090" s="23"/>
      <c r="BE7090" s="23"/>
      <c r="BF7090" s="23"/>
    </row>
    <row r="7091" spans="40:58">
      <c r="AN7091" s="23"/>
      <c r="AO7091" s="23"/>
      <c r="AP7091" s="23"/>
      <c r="AQ7091" s="23"/>
      <c r="AR7091" s="23"/>
      <c r="AS7091" s="23"/>
      <c r="AT7091" s="23"/>
      <c r="AU7091" s="23"/>
      <c r="AV7091" s="23"/>
      <c r="AW7091" s="23"/>
      <c r="AX7091" s="23"/>
      <c r="AY7091" s="23"/>
      <c r="AZ7091" s="23"/>
      <c r="BA7091" s="23"/>
      <c r="BB7091" s="23"/>
      <c r="BC7091" s="23"/>
      <c r="BD7091" s="23"/>
      <c r="BE7091" s="23"/>
      <c r="BF7091" s="23"/>
    </row>
    <row r="7092" spans="40:58">
      <c r="AN7092" s="23"/>
      <c r="AO7092" s="23"/>
      <c r="AP7092" s="23"/>
      <c r="AQ7092" s="23"/>
      <c r="AR7092" s="23"/>
      <c r="AS7092" s="23"/>
      <c r="AT7092" s="23"/>
      <c r="AU7092" s="23"/>
      <c r="AV7092" s="23"/>
      <c r="AW7092" s="23"/>
      <c r="AX7092" s="23"/>
      <c r="AY7092" s="23"/>
      <c r="AZ7092" s="23"/>
      <c r="BA7092" s="23"/>
      <c r="BB7092" s="23"/>
      <c r="BC7092" s="23"/>
      <c r="BD7092" s="23"/>
      <c r="BE7092" s="23"/>
      <c r="BF7092" s="23"/>
    </row>
    <row r="7093" spans="40:58">
      <c r="AN7093" s="23"/>
      <c r="AO7093" s="23"/>
      <c r="AP7093" s="23"/>
      <c r="AQ7093" s="23"/>
      <c r="AR7093" s="23"/>
      <c r="AS7093" s="23"/>
      <c r="AT7093" s="23"/>
      <c r="AU7093" s="23"/>
      <c r="AV7093" s="23"/>
      <c r="AW7093" s="23"/>
      <c r="AX7093" s="23"/>
      <c r="AY7093" s="23"/>
      <c r="AZ7093" s="23"/>
      <c r="BA7093" s="23"/>
      <c r="BB7093" s="23"/>
      <c r="BC7093" s="23"/>
      <c r="BD7093" s="23"/>
      <c r="BE7093" s="23"/>
      <c r="BF7093" s="23"/>
    </row>
    <row r="7094" spans="40:58">
      <c r="AN7094" s="23"/>
      <c r="AO7094" s="23"/>
      <c r="AP7094" s="23"/>
      <c r="AQ7094" s="23"/>
      <c r="AR7094" s="23"/>
      <c r="AS7094" s="23"/>
      <c r="AT7094" s="23"/>
      <c r="AU7094" s="23"/>
      <c r="AV7094" s="23"/>
      <c r="AW7094" s="23"/>
      <c r="AX7094" s="23"/>
      <c r="AY7094" s="23"/>
      <c r="AZ7094" s="23"/>
      <c r="BA7094" s="23"/>
      <c r="BB7094" s="23"/>
      <c r="BC7094" s="23"/>
      <c r="BD7094" s="23"/>
      <c r="BE7094" s="23"/>
      <c r="BF7094" s="23"/>
    </row>
    <row r="7095" spans="40:58">
      <c r="AN7095" s="23"/>
      <c r="AO7095" s="23"/>
      <c r="AP7095" s="23"/>
      <c r="AQ7095" s="23"/>
      <c r="AR7095" s="23"/>
      <c r="AS7095" s="23"/>
      <c r="AT7095" s="23"/>
      <c r="AU7095" s="23"/>
      <c r="AV7095" s="23"/>
      <c r="AW7095" s="23"/>
      <c r="AX7095" s="23"/>
      <c r="AY7095" s="23"/>
      <c r="AZ7095" s="23"/>
      <c r="BA7095" s="23"/>
      <c r="BB7095" s="23"/>
      <c r="BC7095" s="23"/>
      <c r="BD7095" s="23"/>
      <c r="BE7095" s="23"/>
      <c r="BF7095" s="23"/>
    </row>
    <row r="7096" spans="40:58">
      <c r="AN7096" s="23"/>
      <c r="AO7096" s="23"/>
      <c r="AP7096" s="23"/>
      <c r="AQ7096" s="23"/>
      <c r="AR7096" s="23"/>
      <c r="AS7096" s="23"/>
      <c r="AT7096" s="23"/>
      <c r="AU7096" s="23"/>
      <c r="AV7096" s="23"/>
      <c r="AW7096" s="23"/>
      <c r="AX7096" s="23"/>
      <c r="AY7096" s="23"/>
      <c r="AZ7096" s="23"/>
      <c r="BA7096" s="23"/>
      <c r="BB7096" s="23"/>
      <c r="BC7096" s="23"/>
      <c r="BD7096" s="23"/>
      <c r="BE7096" s="23"/>
      <c r="BF7096" s="23"/>
    </row>
    <row r="7097" spans="40:58">
      <c r="AN7097" s="23"/>
      <c r="AO7097" s="23"/>
      <c r="AP7097" s="23"/>
      <c r="AQ7097" s="23"/>
      <c r="AR7097" s="23"/>
      <c r="AS7097" s="23"/>
      <c r="AT7097" s="23"/>
      <c r="AU7097" s="23"/>
      <c r="AV7097" s="23"/>
      <c r="AW7097" s="23"/>
      <c r="AX7097" s="23"/>
      <c r="AY7097" s="23"/>
      <c r="AZ7097" s="23"/>
      <c r="BA7097" s="23"/>
      <c r="BB7097" s="23"/>
      <c r="BC7097" s="23"/>
      <c r="BD7097" s="23"/>
      <c r="BE7097" s="23"/>
      <c r="BF7097" s="23"/>
    </row>
    <row r="7098" spans="40:58">
      <c r="AN7098" s="23"/>
      <c r="AO7098" s="23"/>
      <c r="AP7098" s="23"/>
      <c r="AQ7098" s="23"/>
      <c r="AR7098" s="23"/>
      <c r="AS7098" s="23"/>
      <c r="AT7098" s="23"/>
      <c r="AU7098" s="23"/>
      <c r="AV7098" s="23"/>
      <c r="AW7098" s="23"/>
      <c r="AX7098" s="23"/>
      <c r="AY7098" s="23"/>
      <c r="AZ7098" s="23"/>
      <c r="BA7098" s="23"/>
      <c r="BB7098" s="23"/>
      <c r="BC7098" s="23"/>
      <c r="BD7098" s="23"/>
      <c r="BE7098" s="23"/>
      <c r="BF7098" s="23"/>
    </row>
    <row r="7099" spans="40:58">
      <c r="AN7099" s="23"/>
      <c r="AO7099" s="23"/>
      <c r="AP7099" s="23"/>
      <c r="AQ7099" s="23"/>
      <c r="AR7099" s="23"/>
      <c r="AS7099" s="23"/>
      <c r="AT7099" s="23"/>
      <c r="AU7099" s="23"/>
      <c r="AV7099" s="23"/>
      <c r="AW7099" s="23"/>
      <c r="AX7099" s="23"/>
      <c r="AY7099" s="23"/>
      <c r="AZ7099" s="23"/>
      <c r="BA7099" s="23"/>
      <c r="BB7099" s="23"/>
      <c r="BC7099" s="23"/>
      <c r="BD7099" s="23"/>
      <c r="BE7099" s="23"/>
      <c r="BF7099" s="23"/>
    </row>
    <row r="7100" spans="40:58">
      <c r="AN7100" s="23"/>
      <c r="AO7100" s="23"/>
      <c r="AP7100" s="23"/>
      <c r="AQ7100" s="23"/>
      <c r="AR7100" s="23"/>
      <c r="AS7100" s="23"/>
      <c r="AT7100" s="23"/>
      <c r="AU7100" s="23"/>
      <c r="AV7100" s="23"/>
      <c r="AW7100" s="23"/>
      <c r="AX7100" s="23"/>
      <c r="AY7100" s="23"/>
      <c r="AZ7100" s="23"/>
      <c r="BA7100" s="23"/>
      <c r="BB7100" s="23"/>
      <c r="BC7100" s="23"/>
      <c r="BD7100" s="23"/>
      <c r="BE7100" s="23"/>
      <c r="BF7100" s="23"/>
    </row>
    <row r="7101" spans="40:58">
      <c r="AN7101" s="23"/>
      <c r="AO7101" s="23"/>
      <c r="AP7101" s="23"/>
      <c r="AQ7101" s="23"/>
      <c r="AR7101" s="23"/>
      <c r="AS7101" s="23"/>
      <c r="AT7101" s="23"/>
      <c r="AU7101" s="23"/>
      <c r="AV7101" s="23"/>
      <c r="AW7101" s="23"/>
      <c r="AX7101" s="23"/>
      <c r="AY7101" s="23"/>
      <c r="AZ7101" s="23"/>
      <c r="BA7101" s="23"/>
      <c r="BB7101" s="23"/>
      <c r="BC7101" s="23"/>
      <c r="BD7101" s="23"/>
      <c r="BE7101" s="23"/>
      <c r="BF7101" s="23"/>
    </row>
    <row r="7102" spans="40:58">
      <c r="AN7102" s="23"/>
      <c r="AO7102" s="23"/>
      <c r="AP7102" s="23"/>
      <c r="AQ7102" s="23"/>
      <c r="AR7102" s="23"/>
      <c r="AS7102" s="23"/>
      <c r="AT7102" s="23"/>
      <c r="AU7102" s="23"/>
      <c r="AV7102" s="23"/>
      <c r="AW7102" s="23"/>
      <c r="AX7102" s="23"/>
      <c r="AY7102" s="23"/>
      <c r="AZ7102" s="23"/>
      <c r="BA7102" s="23"/>
      <c r="BB7102" s="23"/>
      <c r="BC7102" s="23"/>
      <c r="BD7102" s="23"/>
      <c r="BE7102" s="23"/>
      <c r="BF7102" s="23"/>
    </row>
    <row r="7103" spans="40:58">
      <c r="AN7103" s="23"/>
      <c r="AO7103" s="23"/>
      <c r="AP7103" s="23"/>
      <c r="AQ7103" s="23"/>
      <c r="AR7103" s="23"/>
      <c r="AS7103" s="23"/>
      <c r="AT7103" s="23"/>
      <c r="AU7103" s="23"/>
      <c r="AV7103" s="23"/>
      <c r="AW7103" s="23"/>
      <c r="AX7103" s="23"/>
      <c r="AY7103" s="23"/>
      <c r="AZ7103" s="23"/>
      <c r="BA7103" s="23"/>
      <c r="BB7103" s="23"/>
      <c r="BC7103" s="23"/>
      <c r="BD7103" s="23"/>
      <c r="BE7103" s="23"/>
      <c r="BF7103" s="23"/>
    </row>
    <row r="7104" spans="40:58">
      <c r="AN7104" s="23"/>
      <c r="AO7104" s="23"/>
      <c r="AP7104" s="23"/>
      <c r="AQ7104" s="23"/>
      <c r="AR7104" s="23"/>
      <c r="AS7104" s="23"/>
      <c r="AT7104" s="23"/>
      <c r="AU7104" s="23"/>
      <c r="AV7104" s="23"/>
      <c r="AW7104" s="23"/>
      <c r="AX7104" s="23"/>
      <c r="AY7104" s="23"/>
      <c r="AZ7104" s="23"/>
      <c r="BA7104" s="23"/>
      <c r="BB7104" s="23"/>
      <c r="BC7104" s="23"/>
      <c r="BD7104" s="23"/>
      <c r="BE7104" s="23"/>
      <c r="BF7104" s="23"/>
    </row>
    <row r="7105" spans="40:58">
      <c r="AN7105" s="23"/>
      <c r="AO7105" s="23"/>
      <c r="AP7105" s="23"/>
      <c r="AQ7105" s="23"/>
      <c r="AR7105" s="23"/>
      <c r="AS7105" s="23"/>
      <c r="AT7105" s="23"/>
      <c r="AU7105" s="23"/>
      <c r="AV7105" s="23"/>
      <c r="AW7105" s="23"/>
      <c r="AX7105" s="23"/>
      <c r="AY7105" s="23"/>
      <c r="AZ7105" s="23"/>
      <c r="BA7105" s="23"/>
      <c r="BB7105" s="23"/>
      <c r="BC7105" s="23"/>
      <c r="BD7105" s="23"/>
      <c r="BE7105" s="23"/>
      <c r="BF7105" s="23"/>
    </row>
    <row r="7106" spans="40:58">
      <c r="AN7106" s="23"/>
      <c r="AO7106" s="23"/>
      <c r="AP7106" s="23"/>
      <c r="AQ7106" s="23"/>
      <c r="AR7106" s="23"/>
      <c r="AS7106" s="23"/>
      <c r="AT7106" s="23"/>
      <c r="AU7106" s="23"/>
      <c r="AV7106" s="23"/>
      <c r="AW7106" s="23"/>
      <c r="AX7106" s="23"/>
      <c r="AY7106" s="23"/>
      <c r="AZ7106" s="23"/>
      <c r="BA7106" s="23"/>
      <c r="BB7106" s="23"/>
      <c r="BC7106" s="23"/>
      <c r="BD7106" s="23"/>
      <c r="BE7106" s="23"/>
      <c r="BF7106" s="23"/>
    </row>
    <row r="7107" spans="40:58">
      <c r="AN7107" s="23"/>
      <c r="AO7107" s="23"/>
      <c r="AP7107" s="23"/>
      <c r="AQ7107" s="23"/>
      <c r="AR7107" s="23"/>
      <c r="AS7107" s="23"/>
      <c r="AT7107" s="23"/>
      <c r="AU7107" s="23"/>
      <c r="AV7107" s="23"/>
      <c r="AW7107" s="23"/>
      <c r="AX7107" s="23"/>
      <c r="AY7107" s="23"/>
      <c r="AZ7107" s="23"/>
      <c r="BA7107" s="23"/>
      <c r="BB7107" s="23"/>
      <c r="BC7107" s="23"/>
      <c r="BD7107" s="23"/>
      <c r="BE7107" s="23"/>
      <c r="BF7107" s="23"/>
    </row>
    <row r="7108" spans="40:58">
      <c r="AN7108" s="23"/>
      <c r="AO7108" s="23"/>
      <c r="AP7108" s="23"/>
      <c r="AQ7108" s="23"/>
      <c r="AR7108" s="23"/>
      <c r="AS7108" s="23"/>
      <c r="AT7108" s="23"/>
      <c r="AU7108" s="23"/>
      <c r="AV7108" s="23"/>
      <c r="AW7108" s="23"/>
      <c r="AX7108" s="23"/>
      <c r="AY7108" s="23"/>
      <c r="AZ7108" s="23"/>
      <c r="BA7108" s="23"/>
      <c r="BB7108" s="23"/>
      <c r="BC7108" s="23"/>
      <c r="BD7108" s="23"/>
      <c r="BE7108" s="23"/>
      <c r="BF7108" s="23"/>
    </row>
    <row r="7109" spans="40:58">
      <c r="AN7109" s="23"/>
      <c r="AO7109" s="23"/>
      <c r="AP7109" s="23"/>
      <c r="AQ7109" s="23"/>
      <c r="AR7109" s="23"/>
      <c r="AS7109" s="23"/>
      <c r="AT7109" s="23"/>
      <c r="AU7109" s="23"/>
      <c r="AV7109" s="23"/>
      <c r="AW7109" s="23"/>
      <c r="AX7109" s="23"/>
      <c r="AY7109" s="23"/>
      <c r="AZ7109" s="23"/>
      <c r="BA7109" s="23"/>
      <c r="BB7109" s="23"/>
      <c r="BC7109" s="23"/>
      <c r="BD7109" s="23"/>
      <c r="BE7109" s="23"/>
      <c r="BF7109" s="23"/>
    </row>
    <row r="7110" spans="40:58">
      <c r="AN7110" s="23"/>
      <c r="AO7110" s="23"/>
      <c r="AP7110" s="23"/>
      <c r="AQ7110" s="23"/>
      <c r="AR7110" s="23"/>
      <c r="AS7110" s="23"/>
      <c r="AT7110" s="23"/>
      <c r="AU7110" s="23"/>
      <c r="AV7110" s="23"/>
      <c r="AW7110" s="23"/>
      <c r="AX7110" s="23"/>
      <c r="AY7110" s="23"/>
      <c r="AZ7110" s="23"/>
      <c r="BA7110" s="23"/>
      <c r="BB7110" s="23"/>
      <c r="BC7110" s="23"/>
      <c r="BD7110" s="23"/>
      <c r="BE7110" s="23"/>
      <c r="BF7110" s="23"/>
    </row>
    <row r="7111" spans="40:58">
      <c r="AN7111" s="23"/>
      <c r="AO7111" s="23"/>
      <c r="AP7111" s="23"/>
      <c r="AQ7111" s="23"/>
      <c r="AR7111" s="23"/>
      <c r="AS7111" s="23"/>
      <c r="AT7111" s="23"/>
      <c r="AU7111" s="23"/>
      <c r="AV7111" s="23"/>
      <c r="AW7111" s="23"/>
      <c r="AX7111" s="23"/>
      <c r="AY7111" s="23"/>
      <c r="AZ7111" s="23"/>
      <c r="BA7111" s="23"/>
      <c r="BB7111" s="23"/>
      <c r="BC7111" s="23"/>
      <c r="BD7111" s="23"/>
      <c r="BE7111" s="23"/>
      <c r="BF7111" s="23"/>
    </row>
    <row r="7112" spans="40:58">
      <c r="AN7112" s="23"/>
      <c r="AO7112" s="23"/>
      <c r="AP7112" s="23"/>
      <c r="AQ7112" s="23"/>
      <c r="AR7112" s="23"/>
      <c r="AS7112" s="23"/>
      <c r="AT7112" s="23"/>
      <c r="AU7112" s="23"/>
      <c r="AV7112" s="23"/>
      <c r="AW7112" s="23"/>
      <c r="AX7112" s="23"/>
      <c r="AY7112" s="23"/>
      <c r="AZ7112" s="23"/>
      <c r="BA7112" s="23"/>
      <c r="BB7112" s="23"/>
      <c r="BC7112" s="23"/>
      <c r="BD7112" s="23"/>
      <c r="BE7112" s="23"/>
      <c r="BF7112" s="23"/>
    </row>
    <row r="7113" spans="40:58">
      <c r="AN7113" s="23"/>
      <c r="AO7113" s="23"/>
      <c r="AP7113" s="23"/>
      <c r="AQ7113" s="23"/>
      <c r="AR7113" s="23"/>
      <c r="AS7113" s="23"/>
      <c r="AT7113" s="23"/>
      <c r="AU7113" s="23"/>
      <c r="AV7113" s="23"/>
      <c r="AW7113" s="23"/>
      <c r="AX7113" s="23"/>
      <c r="AY7113" s="23"/>
      <c r="AZ7113" s="23"/>
      <c r="BA7113" s="23"/>
      <c r="BB7113" s="23"/>
      <c r="BC7113" s="23"/>
      <c r="BD7113" s="23"/>
      <c r="BE7113" s="23"/>
      <c r="BF7113" s="23"/>
    </row>
    <row r="7114" spans="40:58">
      <c r="AN7114" s="23"/>
      <c r="AO7114" s="23"/>
      <c r="AP7114" s="23"/>
      <c r="AQ7114" s="23"/>
      <c r="AR7114" s="23"/>
      <c r="AS7114" s="23"/>
      <c r="AT7114" s="23"/>
      <c r="AU7114" s="23"/>
      <c r="AV7114" s="23"/>
      <c r="AW7114" s="23"/>
      <c r="AX7114" s="23"/>
      <c r="AY7114" s="23"/>
      <c r="AZ7114" s="23"/>
      <c r="BA7114" s="23"/>
      <c r="BB7114" s="23"/>
      <c r="BC7114" s="23"/>
      <c r="BD7114" s="23"/>
      <c r="BE7114" s="23"/>
      <c r="BF7114" s="23"/>
    </row>
    <row r="7115" spans="40:58">
      <c r="AN7115" s="23"/>
      <c r="AO7115" s="23"/>
      <c r="AP7115" s="23"/>
      <c r="AQ7115" s="23"/>
      <c r="AR7115" s="23"/>
      <c r="AS7115" s="23"/>
      <c r="AT7115" s="23"/>
      <c r="AU7115" s="23"/>
      <c r="AV7115" s="23"/>
      <c r="AW7115" s="23"/>
      <c r="AX7115" s="23"/>
      <c r="AY7115" s="23"/>
      <c r="AZ7115" s="23"/>
      <c r="BA7115" s="23"/>
      <c r="BB7115" s="23"/>
      <c r="BC7115" s="23"/>
      <c r="BD7115" s="23"/>
      <c r="BE7115" s="23"/>
      <c r="BF7115" s="23"/>
    </row>
    <row r="7116" spans="40:58">
      <c r="AN7116" s="23"/>
      <c r="AO7116" s="23"/>
      <c r="AP7116" s="23"/>
      <c r="AQ7116" s="23"/>
      <c r="AR7116" s="23"/>
      <c r="AS7116" s="23"/>
      <c r="AT7116" s="23"/>
      <c r="AU7116" s="23"/>
      <c r="AV7116" s="23"/>
      <c r="AW7116" s="23"/>
      <c r="AX7116" s="23"/>
      <c r="AY7116" s="23"/>
      <c r="AZ7116" s="23"/>
      <c r="BA7116" s="23"/>
      <c r="BB7116" s="23"/>
      <c r="BC7116" s="23"/>
      <c r="BD7116" s="23"/>
      <c r="BE7116" s="23"/>
      <c r="BF7116" s="23"/>
    </row>
    <row r="7117" spans="40:58">
      <c r="AN7117" s="23"/>
      <c r="AO7117" s="23"/>
      <c r="AP7117" s="23"/>
      <c r="AQ7117" s="23"/>
      <c r="AR7117" s="23"/>
      <c r="AS7117" s="23"/>
      <c r="AT7117" s="23"/>
      <c r="AU7117" s="23"/>
      <c r="AV7117" s="23"/>
      <c r="AW7117" s="23"/>
      <c r="AX7117" s="23"/>
      <c r="AY7117" s="23"/>
      <c r="AZ7117" s="23"/>
      <c r="BA7117" s="23"/>
      <c r="BB7117" s="23"/>
      <c r="BC7117" s="23"/>
      <c r="BD7117" s="23"/>
      <c r="BE7117" s="23"/>
      <c r="BF7117" s="23"/>
    </row>
    <row r="7118" spans="40:58">
      <c r="AN7118" s="23"/>
      <c r="AO7118" s="23"/>
      <c r="AP7118" s="23"/>
      <c r="AQ7118" s="23"/>
      <c r="AR7118" s="23"/>
      <c r="AS7118" s="23"/>
      <c r="AT7118" s="23"/>
      <c r="AU7118" s="23"/>
      <c r="AV7118" s="23"/>
      <c r="AW7118" s="23"/>
      <c r="AX7118" s="23"/>
      <c r="AY7118" s="23"/>
      <c r="AZ7118" s="23"/>
      <c r="BA7118" s="23"/>
      <c r="BB7118" s="23"/>
      <c r="BC7118" s="23"/>
      <c r="BD7118" s="23"/>
      <c r="BE7118" s="23"/>
      <c r="BF7118" s="23"/>
    </row>
    <row r="7119" spans="40:58">
      <c r="AN7119" s="23"/>
      <c r="AO7119" s="23"/>
      <c r="AP7119" s="23"/>
      <c r="AQ7119" s="23"/>
      <c r="AR7119" s="23"/>
      <c r="AS7119" s="23"/>
      <c r="AT7119" s="23"/>
      <c r="AU7119" s="23"/>
      <c r="AV7119" s="23"/>
      <c r="AW7119" s="23"/>
      <c r="AX7119" s="23"/>
      <c r="AY7119" s="23"/>
      <c r="AZ7119" s="23"/>
      <c r="BA7119" s="23"/>
      <c r="BB7119" s="23"/>
      <c r="BC7119" s="23"/>
      <c r="BD7119" s="23"/>
      <c r="BE7119" s="23"/>
      <c r="BF7119" s="23"/>
    </row>
    <row r="7120" spans="40:58">
      <c r="AN7120" s="23"/>
      <c r="AO7120" s="23"/>
      <c r="AP7120" s="23"/>
      <c r="AQ7120" s="23"/>
      <c r="AR7120" s="23"/>
      <c r="AS7120" s="23"/>
      <c r="AT7120" s="23"/>
      <c r="AU7120" s="23"/>
      <c r="AV7120" s="23"/>
      <c r="AW7120" s="23"/>
      <c r="AX7120" s="23"/>
      <c r="AY7120" s="23"/>
      <c r="AZ7120" s="23"/>
      <c r="BA7120" s="23"/>
      <c r="BB7120" s="23"/>
      <c r="BC7120" s="23"/>
      <c r="BD7120" s="23"/>
      <c r="BE7120" s="23"/>
      <c r="BF7120" s="23"/>
    </row>
    <row r="7121" spans="40:58">
      <c r="AN7121" s="23"/>
      <c r="AO7121" s="23"/>
      <c r="AP7121" s="23"/>
      <c r="AQ7121" s="23"/>
      <c r="AR7121" s="23"/>
      <c r="AS7121" s="23"/>
      <c r="AT7121" s="23"/>
      <c r="AU7121" s="23"/>
      <c r="AV7121" s="23"/>
      <c r="AW7121" s="23"/>
      <c r="AX7121" s="23"/>
      <c r="AY7121" s="23"/>
      <c r="AZ7121" s="23"/>
      <c r="BA7121" s="23"/>
      <c r="BB7121" s="23"/>
      <c r="BC7121" s="23"/>
      <c r="BD7121" s="23"/>
      <c r="BE7121" s="23"/>
      <c r="BF7121" s="23"/>
    </row>
    <row r="7122" spans="40:58">
      <c r="AN7122" s="23"/>
      <c r="AO7122" s="23"/>
      <c r="AP7122" s="23"/>
      <c r="AQ7122" s="23"/>
      <c r="AR7122" s="23"/>
      <c r="AS7122" s="23"/>
      <c r="AT7122" s="23"/>
      <c r="AU7122" s="23"/>
      <c r="AV7122" s="23"/>
      <c r="AW7122" s="23"/>
      <c r="AX7122" s="23"/>
      <c r="AY7122" s="23"/>
      <c r="AZ7122" s="23"/>
      <c r="BA7122" s="23"/>
      <c r="BB7122" s="23"/>
      <c r="BC7122" s="23"/>
      <c r="BD7122" s="23"/>
      <c r="BE7122" s="23"/>
      <c r="BF7122" s="23"/>
    </row>
    <row r="7123" spans="40:58">
      <c r="AN7123" s="23"/>
      <c r="AO7123" s="23"/>
      <c r="AP7123" s="23"/>
      <c r="AQ7123" s="23"/>
      <c r="AR7123" s="23"/>
      <c r="AS7123" s="23"/>
      <c r="AT7123" s="23"/>
      <c r="AU7123" s="23"/>
      <c r="AV7123" s="23"/>
      <c r="AW7123" s="23"/>
      <c r="AX7123" s="23"/>
      <c r="AY7123" s="23"/>
      <c r="AZ7123" s="23"/>
      <c r="BA7123" s="23"/>
      <c r="BB7123" s="23"/>
      <c r="BC7123" s="23"/>
      <c r="BD7123" s="23"/>
      <c r="BE7123" s="23"/>
      <c r="BF7123" s="23"/>
    </row>
    <row r="7124" spans="40:58">
      <c r="AN7124" s="23"/>
      <c r="AO7124" s="23"/>
      <c r="AP7124" s="23"/>
      <c r="AQ7124" s="23"/>
      <c r="AR7124" s="23"/>
      <c r="AS7124" s="23"/>
      <c r="AT7124" s="23"/>
      <c r="AU7124" s="23"/>
      <c r="AV7124" s="23"/>
      <c r="AW7124" s="23"/>
      <c r="AX7124" s="23"/>
      <c r="AY7124" s="23"/>
      <c r="AZ7124" s="23"/>
      <c r="BA7124" s="23"/>
      <c r="BB7124" s="23"/>
      <c r="BC7124" s="23"/>
      <c r="BD7124" s="23"/>
      <c r="BE7124" s="23"/>
      <c r="BF7124" s="23"/>
    </row>
    <row r="7125" spans="40:58">
      <c r="AN7125" s="23"/>
      <c r="AO7125" s="23"/>
      <c r="AP7125" s="23"/>
      <c r="AQ7125" s="23"/>
      <c r="AR7125" s="23"/>
      <c r="AS7125" s="23"/>
      <c r="AT7125" s="23"/>
      <c r="AU7125" s="23"/>
      <c r="AV7125" s="23"/>
      <c r="AW7125" s="23"/>
      <c r="AX7125" s="23"/>
      <c r="AY7125" s="23"/>
      <c r="AZ7125" s="23"/>
      <c r="BA7125" s="23"/>
      <c r="BB7125" s="23"/>
      <c r="BC7125" s="23"/>
      <c r="BD7125" s="23"/>
      <c r="BE7125" s="23"/>
      <c r="BF7125" s="23"/>
    </row>
    <row r="7126" spans="40:58">
      <c r="AN7126" s="23"/>
      <c r="AO7126" s="23"/>
      <c r="AP7126" s="23"/>
      <c r="AQ7126" s="23"/>
      <c r="AR7126" s="23"/>
      <c r="AS7126" s="23"/>
      <c r="AT7126" s="23"/>
      <c r="AU7126" s="23"/>
      <c r="AV7126" s="23"/>
      <c r="AW7126" s="23"/>
      <c r="AX7126" s="23"/>
      <c r="AY7126" s="23"/>
      <c r="AZ7126" s="23"/>
      <c r="BA7126" s="23"/>
      <c r="BB7126" s="23"/>
      <c r="BC7126" s="23"/>
      <c r="BD7126" s="23"/>
      <c r="BE7126" s="23"/>
      <c r="BF7126" s="23"/>
    </row>
    <row r="7127" spans="40:58">
      <c r="AN7127" s="23"/>
      <c r="AO7127" s="23"/>
      <c r="AP7127" s="23"/>
      <c r="AQ7127" s="23"/>
      <c r="AR7127" s="23"/>
      <c r="AS7127" s="23"/>
      <c r="AT7127" s="23"/>
      <c r="AU7127" s="23"/>
      <c r="AV7127" s="23"/>
      <c r="AW7127" s="23"/>
      <c r="AX7127" s="23"/>
      <c r="AY7127" s="23"/>
      <c r="AZ7127" s="23"/>
      <c r="BA7127" s="23"/>
      <c r="BB7127" s="23"/>
      <c r="BC7127" s="23"/>
      <c r="BD7127" s="23"/>
      <c r="BE7127" s="23"/>
      <c r="BF7127" s="23"/>
    </row>
    <row r="7128" spans="40:58">
      <c r="AN7128" s="23"/>
      <c r="AO7128" s="23"/>
      <c r="AP7128" s="23"/>
      <c r="AQ7128" s="23"/>
      <c r="AR7128" s="23"/>
      <c r="AS7128" s="23"/>
      <c r="AT7128" s="23"/>
      <c r="AU7128" s="23"/>
      <c r="AV7128" s="23"/>
      <c r="AW7128" s="23"/>
      <c r="AX7128" s="23"/>
      <c r="AY7128" s="23"/>
      <c r="AZ7128" s="23"/>
      <c r="BA7128" s="23"/>
      <c r="BB7128" s="23"/>
      <c r="BC7128" s="23"/>
      <c r="BD7128" s="23"/>
      <c r="BE7128" s="23"/>
      <c r="BF7128" s="23"/>
    </row>
    <row r="7129" spans="40:58">
      <c r="AN7129" s="23"/>
      <c r="AO7129" s="23"/>
      <c r="AP7129" s="23"/>
      <c r="AQ7129" s="23"/>
      <c r="AR7129" s="23"/>
      <c r="AS7129" s="23"/>
      <c r="AT7129" s="23"/>
      <c r="AU7129" s="23"/>
      <c r="AV7129" s="23"/>
      <c r="AW7129" s="23"/>
      <c r="AX7129" s="23"/>
      <c r="AY7129" s="23"/>
      <c r="AZ7129" s="23"/>
      <c r="BA7129" s="23"/>
      <c r="BB7129" s="23"/>
      <c r="BC7129" s="23"/>
      <c r="BD7129" s="23"/>
      <c r="BE7129" s="23"/>
      <c r="BF7129" s="23"/>
    </row>
    <row r="7130" spans="40:58">
      <c r="AN7130" s="23"/>
      <c r="AO7130" s="23"/>
      <c r="AP7130" s="23"/>
      <c r="AQ7130" s="23"/>
      <c r="AR7130" s="23"/>
      <c r="AS7130" s="23"/>
      <c r="AT7130" s="23"/>
      <c r="AU7130" s="23"/>
      <c r="AV7130" s="23"/>
      <c r="AW7130" s="23"/>
      <c r="AX7130" s="23"/>
      <c r="AY7130" s="23"/>
      <c r="AZ7130" s="23"/>
      <c r="BA7130" s="23"/>
      <c r="BB7130" s="23"/>
      <c r="BC7130" s="23"/>
      <c r="BD7130" s="23"/>
      <c r="BE7130" s="23"/>
      <c r="BF7130" s="23"/>
    </row>
    <row r="7131" spans="40:58">
      <c r="AN7131" s="23"/>
      <c r="AO7131" s="23"/>
      <c r="AP7131" s="23"/>
      <c r="AQ7131" s="23"/>
      <c r="AR7131" s="23"/>
      <c r="AS7131" s="23"/>
      <c r="AT7131" s="23"/>
      <c r="AU7131" s="23"/>
      <c r="AV7131" s="23"/>
      <c r="AW7131" s="23"/>
      <c r="AX7131" s="23"/>
      <c r="AY7131" s="23"/>
      <c r="AZ7131" s="23"/>
      <c r="BA7131" s="23"/>
      <c r="BB7131" s="23"/>
      <c r="BC7131" s="23"/>
      <c r="BD7131" s="23"/>
      <c r="BE7131" s="23"/>
      <c r="BF7131" s="23"/>
    </row>
    <row r="7132" spans="40:58">
      <c r="AN7132" s="23"/>
      <c r="AO7132" s="23"/>
      <c r="AP7132" s="23"/>
      <c r="AQ7132" s="23"/>
      <c r="AR7132" s="23"/>
      <c r="AS7132" s="23"/>
      <c r="AT7132" s="23"/>
      <c r="AU7132" s="23"/>
      <c r="AV7132" s="23"/>
      <c r="AW7132" s="23"/>
      <c r="AX7132" s="23"/>
      <c r="AY7132" s="23"/>
      <c r="AZ7132" s="23"/>
      <c r="BA7132" s="23"/>
      <c r="BB7132" s="23"/>
      <c r="BC7132" s="23"/>
      <c r="BD7132" s="23"/>
      <c r="BE7132" s="23"/>
      <c r="BF7132" s="23"/>
    </row>
    <row r="7133" spans="40:58">
      <c r="AN7133" s="23"/>
      <c r="AO7133" s="23"/>
      <c r="AP7133" s="23"/>
      <c r="AQ7133" s="23"/>
      <c r="AR7133" s="23"/>
      <c r="AS7133" s="23"/>
      <c r="AT7133" s="23"/>
      <c r="AU7133" s="23"/>
      <c r="AV7133" s="23"/>
      <c r="AW7133" s="23"/>
      <c r="AX7133" s="23"/>
      <c r="AY7133" s="23"/>
      <c r="AZ7133" s="23"/>
      <c r="BA7133" s="23"/>
      <c r="BB7133" s="23"/>
      <c r="BC7133" s="23"/>
      <c r="BD7133" s="23"/>
      <c r="BE7133" s="23"/>
      <c r="BF7133" s="23"/>
    </row>
    <row r="7134" spans="40:58">
      <c r="AN7134" s="23"/>
      <c r="AO7134" s="23"/>
      <c r="AP7134" s="23"/>
      <c r="AQ7134" s="23"/>
      <c r="AR7134" s="23"/>
      <c r="AS7134" s="23"/>
      <c r="AT7134" s="23"/>
      <c r="AU7134" s="23"/>
      <c r="AV7134" s="23"/>
      <c r="AW7134" s="23"/>
      <c r="AX7134" s="23"/>
      <c r="AY7134" s="23"/>
      <c r="AZ7134" s="23"/>
      <c r="BA7134" s="23"/>
      <c r="BB7134" s="23"/>
      <c r="BC7134" s="23"/>
      <c r="BD7134" s="23"/>
      <c r="BE7134" s="23"/>
      <c r="BF7134" s="23"/>
    </row>
    <row r="7135" spans="40:58">
      <c r="AN7135" s="23"/>
      <c r="AO7135" s="23"/>
      <c r="AP7135" s="23"/>
      <c r="AQ7135" s="23"/>
      <c r="AR7135" s="23"/>
      <c r="AS7135" s="23"/>
      <c r="AT7135" s="23"/>
      <c r="AU7135" s="23"/>
      <c r="AV7135" s="23"/>
      <c r="AW7135" s="23"/>
      <c r="AX7135" s="23"/>
      <c r="AY7135" s="23"/>
      <c r="AZ7135" s="23"/>
      <c r="BA7135" s="23"/>
      <c r="BB7135" s="23"/>
      <c r="BC7135" s="23"/>
      <c r="BD7135" s="23"/>
      <c r="BE7135" s="23"/>
      <c r="BF7135" s="23"/>
    </row>
    <row r="7136" spans="40:58">
      <c r="AN7136" s="23"/>
      <c r="AO7136" s="23"/>
      <c r="AP7136" s="23"/>
      <c r="AQ7136" s="23"/>
      <c r="AR7136" s="23"/>
      <c r="AS7136" s="23"/>
      <c r="AT7136" s="23"/>
      <c r="AU7136" s="23"/>
      <c r="AV7136" s="23"/>
      <c r="AW7136" s="23"/>
      <c r="AX7136" s="23"/>
      <c r="AY7136" s="23"/>
      <c r="AZ7136" s="23"/>
      <c r="BA7136" s="23"/>
      <c r="BB7136" s="23"/>
      <c r="BC7136" s="23"/>
      <c r="BD7136" s="23"/>
      <c r="BE7136" s="23"/>
      <c r="BF7136" s="23"/>
    </row>
    <row r="7137" spans="40:58">
      <c r="AN7137" s="23"/>
      <c r="AO7137" s="23"/>
      <c r="AP7137" s="23"/>
      <c r="AQ7137" s="23"/>
      <c r="AR7137" s="23"/>
      <c r="AS7137" s="23"/>
      <c r="AT7137" s="23"/>
      <c r="AU7137" s="23"/>
      <c r="AV7137" s="23"/>
      <c r="AW7137" s="23"/>
      <c r="AX7137" s="23"/>
      <c r="AY7137" s="23"/>
      <c r="AZ7137" s="23"/>
      <c r="BA7137" s="23"/>
      <c r="BB7137" s="23"/>
      <c r="BC7137" s="23"/>
      <c r="BD7137" s="23"/>
      <c r="BE7137" s="23"/>
      <c r="BF7137" s="23"/>
    </row>
    <row r="7138" spans="40:58">
      <c r="AN7138" s="23"/>
      <c r="AO7138" s="23"/>
      <c r="AP7138" s="23"/>
      <c r="AQ7138" s="23"/>
      <c r="AR7138" s="23"/>
      <c r="AS7138" s="23"/>
      <c r="AT7138" s="23"/>
      <c r="AU7138" s="23"/>
      <c r="AV7138" s="23"/>
      <c r="AW7138" s="23"/>
      <c r="AX7138" s="23"/>
      <c r="AY7138" s="23"/>
      <c r="AZ7138" s="23"/>
      <c r="BA7138" s="23"/>
      <c r="BB7138" s="23"/>
      <c r="BC7138" s="23"/>
      <c r="BD7138" s="23"/>
      <c r="BE7138" s="23"/>
      <c r="BF7138" s="23"/>
    </row>
    <row r="7139" spans="40:58">
      <c r="AN7139" s="23"/>
      <c r="AO7139" s="23"/>
      <c r="AP7139" s="23"/>
      <c r="AQ7139" s="23"/>
      <c r="AR7139" s="23"/>
      <c r="AS7139" s="23"/>
      <c r="AT7139" s="23"/>
      <c r="AU7139" s="23"/>
      <c r="AV7139" s="23"/>
      <c r="AW7139" s="23"/>
      <c r="AX7139" s="23"/>
      <c r="AY7139" s="23"/>
      <c r="AZ7139" s="23"/>
      <c r="BA7139" s="23"/>
      <c r="BB7139" s="23"/>
      <c r="BC7139" s="23"/>
      <c r="BD7139" s="23"/>
      <c r="BE7139" s="23"/>
      <c r="BF7139" s="23"/>
    </row>
    <row r="7140" spans="40:58">
      <c r="AN7140" s="23"/>
      <c r="AO7140" s="23"/>
      <c r="AP7140" s="23"/>
      <c r="AQ7140" s="23"/>
      <c r="AR7140" s="23"/>
      <c r="AS7140" s="23"/>
      <c r="AT7140" s="23"/>
      <c r="AU7140" s="23"/>
      <c r="AV7140" s="23"/>
      <c r="AW7140" s="23"/>
      <c r="AX7140" s="23"/>
      <c r="AY7140" s="23"/>
      <c r="AZ7140" s="23"/>
      <c r="BA7140" s="23"/>
      <c r="BB7140" s="23"/>
      <c r="BC7140" s="23"/>
      <c r="BD7140" s="23"/>
      <c r="BE7140" s="23"/>
      <c r="BF7140" s="23"/>
    </row>
    <row r="7141" spans="40:58">
      <c r="AN7141" s="23"/>
      <c r="AO7141" s="23"/>
      <c r="AP7141" s="23"/>
      <c r="AQ7141" s="23"/>
      <c r="AR7141" s="23"/>
      <c r="AS7141" s="23"/>
      <c r="AT7141" s="23"/>
      <c r="AU7141" s="23"/>
      <c r="AV7141" s="23"/>
      <c r="AW7141" s="23"/>
      <c r="AX7141" s="23"/>
      <c r="AY7141" s="23"/>
      <c r="AZ7141" s="23"/>
      <c r="BA7141" s="23"/>
      <c r="BB7141" s="23"/>
      <c r="BC7141" s="23"/>
      <c r="BD7141" s="23"/>
      <c r="BE7141" s="23"/>
      <c r="BF7141" s="23"/>
    </row>
    <row r="7142" spans="40:58">
      <c r="AN7142" s="23"/>
      <c r="AO7142" s="23"/>
      <c r="AP7142" s="23"/>
      <c r="AQ7142" s="23"/>
      <c r="AR7142" s="23"/>
      <c r="AS7142" s="23"/>
      <c r="AT7142" s="23"/>
      <c r="AU7142" s="23"/>
      <c r="AV7142" s="23"/>
      <c r="AW7142" s="23"/>
      <c r="AX7142" s="23"/>
      <c r="AY7142" s="23"/>
      <c r="AZ7142" s="23"/>
      <c r="BA7142" s="23"/>
      <c r="BB7142" s="23"/>
      <c r="BC7142" s="23"/>
      <c r="BD7142" s="23"/>
      <c r="BE7142" s="23"/>
      <c r="BF7142" s="23"/>
    </row>
    <row r="7143" spans="40:58">
      <c r="AN7143" s="23"/>
      <c r="AO7143" s="23"/>
      <c r="AP7143" s="23"/>
      <c r="AQ7143" s="23"/>
      <c r="AR7143" s="23"/>
      <c r="AS7143" s="23"/>
      <c r="AT7143" s="23"/>
      <c r="AU7143" s="23"/>
      <c r="AV7143" s="23"/>
      <c r="AW7143" s="23"/>
      <c r="AX7143" s="23"/>
      <c r="AY7143" s="23"/>
      <c r="AZ7143" s="23"/>
      <c r="BA7143" s="23"/>
      <c r="BB7143" s="23"/>
      <c r="BC7143" s="23"/>
      <c r="BD7143" s="23"/>
      <c r="BE7143" s="23"/>
      <c r="BF7143" s="23"/>
    </row>
    <row r="7144" spans="40:58">
      <c r="AN7144" s="23"/>
      <c r="AO7144" s="23"/>
      <c r="AP7144" s="23"/>
      <c r="AQ7144" s="23"/>
      <c r="AR7144" s="23"/>
      <c r="AS7144" s="23"/>
      <c r="AT7144" s="23"/>
      <c r="AU7144" s="23"/>
      <c r="AV7144" s="23"/>
      <c r="AW7144" s="23"/>
      <c r="AX7144" s="23"/>
      <c r="AY7144" s="23"/>
      <c r="AZ7144" s="23"/>
      <c r="BA7144" s="23"/>
      <c r="BB7144" s="23"/>
      <c r="BC7144" s="23"/>
      <c r="BD7144" s="23"/>
      <c r="BE7144" s="23"/>
      <c r="BF7144" s="23"/>
    </row>
    <row r="7145" spans="40:58">
      <c r="AN7145" s="23"/>
      <c r="AO7145" s="23"/>
      <c r="AP7145" s="23"/>
      <c r="AQ7145" s="23"/>
      <c r="AR7145" s="23"/>
      <c r="AS7145" s="23"/>
      <c r="AT7145" s="23"/>
      <c r="AU7145" s="23"/>
      <c r="AV7145" s="23"/>
      <c r="AW7145" s="23"/>
      <c r="AX7145" s="23"/>
      <c r="AY7145" s="23"/>
      <c r="AZ7145" s="23"/>
      <c r="BA7145" s="23"/>
      <c r="BB7145" s="23"/>
      <c r="BC7145" s="23"/>
      <c r="BD7145" s="23"/>
      <c r="BE7145" s="23"/>
      <c r="BF7145" s="23"/>
    </row>
    <row r="7146" spans="40:58">
      <c r="AN7146" s="23"/>
      <c r="AO7146" s="23"/>
      <c r="AP7146" s="23"/>
      <c r="AQ7146" s="23"/>
      <c r="AR7146" s="23"/>
      <c r="AS7146" s="23"/>
      <c r="AT7146" s="23"/>
      <c r="AU7146" s="23"/>
      <c r="AV7146" s="23"/>
      <c r="AW7146" s="23"/>
      <c r="AX7146" s="23"/>
      <c r="AY7146" s="23"/>
      <c r="AZ7146" s="23"/>
      <c r="BA7146" s="23"/>
      <c r="BB7146" s="23"/>
      <c r="BC7146" s="23"/>
      <c r="BD7146" s="23"/>
      <c r="BE7146" s="23"/>
      <c r="BF7146" s="23"/>
    </row>
    <row r="7147" spans="40:58">
      <c r="AN7147" s="23"/>
      <c r="AO7147" s="23"/>
      <c r="AP7147" s="23"/>
      <c r="AQ7147" s="23"/>
      <c r="AR7147" s="23"/>
      <c r="AS7147" s="23"/>
      <c r="AT7147" s="23"/>
      <c r="AU7147" s="23"/>
      <c r="AV7147" s="23"/>
      <c r="AW7147" s="23"/>
      <c r="AX7147" s="23"/>
      <c r="AY7147" s="23"/>
      <c r="AZ7147" s="23"/>
      <c r="BA7147" s="23"/>
      <c r="BB7147" s="23"/>
      <c r="BC7147" s="23"/>
      <c r="BD7147" s="23"/>
      <c r="BE7147" s="23"/>
      <c r="BF7147" s="23"/>
    </row>
    <row r="7148" spans="40:58">
      <c r="AN7148" s="23"/>
      <c r="AO7148" s="23"/>
      <c r="AP7148" s="23"/>
      <c r="AQ7148" s="23"/>
      <c r="AR7148" s="23"/>
      <c r="AS7148" s="23"/>
      <c r="AT7148" s="23"/>
      <c r="AU7148" s="23"/>
      <c r="AV7148" s="23"/>
      <c r="AW7148" s="23"/>
      <c r="AX7148" s="23"/>
      <c r="AY7148" s="23"/>
      <c r="AZ7148" s="23"/>
      <c r="BA7148" s="23"/>
      <c r="BB7148" s="23"/>
      <c r="BC7148" s="23"/>
      <c r="BD7148" s="23"/>
      <c r="BE7148" s="23"/>
      <c r="BF7148" s="23"/>
    </row>
    <row r="7149" spans="40:58">
      <c r="AN7149" s="23"/>
      <c r="AO7149" s="23"/>
      <c r="AP7149" s="23"/>
      <c r="AQ7149" s="23"/>
      <c r="AR7149" s="23"/>
      <c r="AS7149" s="23"/>
      <c r="AT7149" s="23"/>
      <c r="AU7149" s="23"/>
      <c r="AV7149" s="23"/>
      <c r="AW7149" s="23"/>
      <c r="AX7149" s="23"/>
      <c r="AY7149" s="23"/>
      <c r="AZ7149" s="23"/>
      <c r="BA7149" s="23"/>
      <c r="BB7149" s="23"/>
      <c r="BC7149" s="23"/>
      <c r="BD7149" s="23"/>
      <c r="BE7149" s="23"/>
      <c r="BF7149" s="23"/>
    </row>
    <row r="7150" spans="40:58">
      <c r="AN7150" s="23"/>
      <c r="AO7150" s="23"/>
      <c r="AP7150" s="23"/>
      <c r="AQ7150" s="23"/>
      <c r="AR7150" s="23"/>
      <c r="AS7150" s="23"/>
      <c r="AT7150" s="23"/>
      <c r="AU7150" s="23"/>
      <c r="AV7150" s="23"/>
      <c r="AW7150" s="23"/>
      <c r="AX7150" s="23"/>
      <c r="AY7150" s="23"/>
      <c r="AZ7150" s="23"/>
      <c r="BA7150" s="23"/>
      <c r="BB7150" s="23"/>
      <c r="BC7150" s="23"/>
      <c r="BD7150" s="23"/>
      <c r="BE7150" s="23"/>
      <c r="BF7150" s="23"/>
    </row>
    <row r="7151" spans="40:58">
      <c r="AN7151" s="23"/>
      <c r="AO7151" s="23"/>
      <c r="AP7151" s="23"/>
      <c r="AQ7151" s="23"/>
      <c r="AR7151" s="23"/>
      <c r="AS7151" s="23"/>
      <c r="AT7151" s="23"/>
      <c r="AU7151" s="23"/>
      <c r="AV7151" s="23"/>
      <c r="AW7151" s="23"/>
      <c r="AX7151" s="23"/>
      <c r="AY7151" s="23"/>
      <c r="AZ7151" s="23"/>
      <c r="BA7151" s="23"/>
      <c r="BB7151" s="23"/>
      <c r="BC7151" s="23"/>
      <c r="BD7151" s="23"/>
      <c r="BE7151" s="23"/>
      <c r="BF7151" s="23"/>
    </row>
    <row r="7152" spans="40:58">
      <c r="AN7152" s="23"/>
      <c r="AO7152" s="23"/>
      <c r="AP7152" s="23"/>
      <c r="AQ7152" s="23"/>
      <c r="AR7152" s="23"/>
      <c r="AS7152" s="23"/>
      <c r="AT7152" s="23"/>
      <c r="AU7152" s="23"/>
      <c r="AV7152" s="23"/>
      <c r="AW7152" s="23"/>
      <c r="AX7152" s="23"/>
      <c r="AY7152" s="23"/>
      <c r="AZ7152" s="23"/>
      <c r="BA7152" s="23"/>
      <c r="BB7152" s="23"/>
      <c r="BC7152" s="23"/>
      <c r="BD7152" s="23"/>
      <c r="BE7152" s="23"/>
      <c r="BF7152" s="23"/>
    </row>
    <row r="7153" spans="40:59">
      <c r="AN7153" s="23"/>
      <c r="AO7153" s="23"/>
      <c r="AP7153" s="23"/>
      <c r="AQ7153" s="23"/>
      <c r="AR7153" s="23"/>
      <c r="AS7153" s="23"/>
      <c r="AT7153" s="23"/>
      <c r="AU7153" s="23"/>
      <c r="AV7153" s="23"/>
      <c r="AW7153" s="23"/>
      <c r="AX7153" s="23"/>
      <c r="AY7153" s="23"/>
      <c r="AZ7153" s="23"/>
      <c r="BA7153" s="23"/>
      <c r="BB7153" s="23"/>
      <c r="BC7153" s="23"/>
      <c r="BD7153" s="23"/>
      <c r="BE7153" s="23"/>
      <c r="BF7153" s="23"/>
    </row>
    <row r="7154" spans="40:59">
      <c r="AN7154" s="23"/>
      <c r="AO7154" s="23"/>
      <c r="AP7154" s="23"/>
      <c r="AQ7154" s="23"/>
      <c r="AR7154" s="23"/>
      <c r="AS7154" s="23"/>
      <c r="AT7154" s="23"/>
      <c r="AU7154" s="23"/>
      <c r="AV7154" s="23"/>
      <c r="AW7154" s="23"/>
      <c r="AX7154" s="23"/>
      <c r="AY7154" s="23"/>
      <c r="AZ7154" s="23"/>
      <c r="BA7154" s="23"/>
      <c r="BB7154" s="23"/>
      <c r="BC7154" s="23"/>
      <c r="BD7154" s="23"/>
      <c r="BE7154" s="23"/>
      <c r="BF7154" s="23"/>
    </row>
    <row r="7155" spans="40:59">
      <c r="AN7155" s="23"/>
      <c r="AO7155" s="23"/>
      <c r="AP7155" s="23"/>
      <c r="AQ7155" s="23"/>
      <c r="AR7155" s="23"/>
      <c r="AS7155" s="23"/>
      <c r="AT7155" s="23"/>
      <c r="AU7155" s="23"/>
      <c r="AV7155" s="23"/>
      <c r="AW7155" s="23"/>
      <c r="AX7155" s="23"/>
      <c r="AY7155" s="23"/>
      <c r="AZ7155" s="23"/>
      <c r="BA7155" s="23"/>
      <c r="BB7155" s="23"/>
      <c r="BC7155" s="23"/>
      <c r="BD7155" s="23"/>
      <c r="BE7155" s="23"/>
      <c r="BF7155" s="23"/>
    </row>
    <row r="7156" spans="40:59">
      <c r="AN7156" s="23"/>
      <c r="AO7156" s="23"/>
      <c r="AP7156" s="23"/>
      <c r="AQ7156" s="23"/>
      <c r="AR7156" s="23"/>
      <c r="AS7156" s="23"/>
      <c r="AT7156" s="23"/>
      <c r="AU7156" s="23"/>
      <c r="AV7156" s="23"/>
      <c r="AW7156" s="23"/>
      <c r="AX7156" s="23"/>
      <c r="AY7156" s="23"/>
      <c r="AZ7156" s="23"/>
      <c r="BA7156" s="23"/>
      <c r="BB7156" s="23"/>
      <c r="BC7156" s="23"/>
      <c r="BD7156" s="23"/>
      <c r="BE7156" s="23"/>
      <c r="BF7156" s="23"/>
    </row>
    <row r="7157" spans="40:59">
      <c r="AN7157" s="23"/>
      <c r="AO7157" s="23"/>
      <c r="AP7157" s="23"/>
      <c r="AQ7157" s="23"/>
      <c r="AR7157" s="23"/>
      <c r="AS7157" s="23"/>
      <c r="AT7157" s="23"/>
      <c r="AU7157" s="23"/>
      <c r="AV7157" s="23"/>
      <c r="AW7157" s="23"/>
      <c r="AX7157" s="23"/>
      <c r="AY7157" s="23"/>
      <c r="AZ7157" s="23"/>
      <c r="BA7157" s="23"/>
      <c r="BB7157" s="23"/>
      <c r="BC7157" s="23"/>
      <c r="BD7157" s="23"/>
      <c r="BE7157" s="23"/>
      <c r="BF7157" s="23"/>
    </row>
    <row r="7158" spans="40:59">
      <c r="AN7158" s="23"/>
      <c r="AO7158" s="23"/>
      <c r="AP7158" s="23"/>
      <c r="AQ7158" s="23"/>
      <c r="AR7158" s="23"/>
      <c r="AS7158" s="23"/>
      <c r="AT7158" s="23"/>
      <c r="AU7158" s="23"/>
      <c r="AV7158" s="23"/>
      <c r="AW7158" s="23"/>
      <c r="AX7158" s="23"/>
      <c r="AY7158" s="23"/>
      <c r="AZ7158" s="23"/>
      <c r="BA7158" s="23"/>
      <c r="BB7158" s="23"/>
      <c r="BC7158" s="23"/>
      <c r="BD7158" s="23"/>
      <c r="BE7158" s="23"/>
      <c r="BF7158" s="23"/>
    </row>
    <row r="7159" spans="40:59">
      <c r="AN7159" s="23"/>
      <c r="AO7159" s="23"/>
      <c r="AP7159" s="23"/>
      <c r="AQ7159" s="23"/>
      <c r="AR7159" s="23"/>
      <c r="AS7159" s="23"/>
      <c r="AT7159" s="23"/>
      <c r="AU7159" s="23"/>
      <c r="AV7159" s="23"/>
      <c r="AW7159" s="23"/>
      <c r="AX7159" s="23"/>
      <c r="AY7159" s="23"/>
      <c r="AZ7159" s="23"/>
      <c r="BA7159" s="23"/>
      <c r="BB7159" s="23"/>
      <c r="BC7159" s="23"/>
      <c r="BD7159" s="23"/>
      <c r="BE7159" s="23"/>
      <c r="BF7159" s="23"/>
    </row>
    <row r="7160" spans="40:59">
      <c r="AN7160" s="23"/>
      <c r="AO7160" s="23"/>
      <c r="AP7160" s="23"/>
      <c r="AQ7160" s="23"/>
      <c r="AR7160" s="23"/>
      <c r="AS7160" s="23"/>
      <c r="AT7160" s="23"/>
      <c r="AU7160" s="23"/>
      <c r="AV7160" s="23"/>
      <c r="AW7160" s="23"/>
      <c r="AX7160" s="23"/>
      <c r="AY7160" s="23"/>
      <c r="AZ7160" s="23"/>
      <c r="BA7160" s="23"/>
      <c r="BB7160" s="23"/>
      <c r="BC7160" s="23"/>
      <c r="BD7160" s="23"/>
      <c r="BE7160" s="23"/>
      <c r="BF7160" s="23"/>
    </row>
    <row r="7161" spans="40:59">
      <c r="AN7161" s="23"/>
      <c r="AO7161" s="23"/>
      <c r="AP7161" s="23"/>
      <c r="AQ7161" s="23"/>
      <c r="AR7161" s="23"/>
      <c r="AS7161" s="23"/>
      <c r="AT7161" s="23"/>
      <c r="AU7161" s="23"/>
      <c r="AV7161" s="23"/>
      <c r="AW7161" s="23"/>
      <c r="AX7161" s="23"/>
      <c r="AY7161" s="23"/>
      <c r="AZ7161" s="23"/>
      <c r="BA7161" s="23"/>
      <c r="BB7161" s="23"/>
      <c r="BC7161" s="23"/>
      <c r="BD7161" s="23"/>
      <c r="BE7161" s="23"/>
      <c r="BF7161" s="23"/>
    </row>
    <row r="7162" spans="40:59">
      <c r="AN7162" s="23"/>
      <c r="AO7162" s="23"/>
      <c r="AP7162" s="23"/>
      <c r="AQ7162" s="23"/>
      <c r="AR7162" s="23"/>
      <c r="AS7162" s="23"/>
      <c r="AT7162" s="23"/>
      <c r="AU7162" s="23"/>
      <c r="AV7162" s="23"/>
      <c r="AW7162" s="23"/>
      <c r="AX7162" s="23"/>
      <c r="AY7162" s="23"/>
      <c r="AZ7162" s="23"/>
      <c r="BA7162" s="23"/>
      <c r="BB7162" s="23"/>
      <c r="BC7162" s="23"/>
      <c r="BD7162" s="23"/>
      <c r="BE7162" s="23"/>
      <c r="BF7162" s="23"/>
      <c r="BG7162" s="20">
        <v>126580</v>
      </c>
    </row>
    <row r="7163" spans="40:59">
      <c r="AN7163" s="23"/>
      <c r="AO7163" s="23"/>
      <c r="AP7163" s="23"/>
      <c r="AQ7163" s="23"/>
      <c r="AR7163" s="23"/>
      <c r="AS7163" s="23"/>
      <c r="AT7163" s="23"/>
      <c r="AU7163" s="23"/>
      <c r="AV7163" s="23"/>
      <c r="AW7163" s="23"/>
      <c r="AX7163" s="23"/>
      <c r="AY7163" s="23"/>
      <c r="AZ7163" s="23"/>
      <c r="BA7163" s="23"/>
      <c r="BB7163" s="23"/>
      <c r="BC7163" s="23"/>
      <c r="BD7163" s="23"/>
      <c r="BE7163" s="23"/>
      <c r="BF7163" s="23"/>
      <c r="BG7163" s="20">
        <v>126580</v>
      </c>
    </row>
    <row r="7164" spans="40:59">
      <c r="AN7164" s="23"/>
      <c r="AO7164" s="23"/>
      <c r="AP7164" s="23"/>
      <c r="AQ7164" s="23"/>
      <c r="AR7164" s="23"/>
      <c r="AS7164" s="23"/>
      <c r="AT7164" s="23"/>
      <c r="AU7164" s="23"/>
      <c r="AV7164" s="23"/>
      <c r="AW7164" s="23"/>
      <c r="AX7164" s="23"/>
      <c r="AY7164" s="23"/>
      <c r="AZ7164" s="23"/>
      <c r="BA7164" s="23"/>
      <c r="BB7164" s="23"/>
      <c r="BC7164" s="23"/>
      <c r="BD7164" s="23"/>
      <c r="BE7164" s="23"/>
      <c r="BF7164" s="23"/>
      <c r="BG7164" s="20">
        <v>126580</v>
      </c>
    </row>
    <row r="7165" spans="40:59">
      <c r="AN7165" s="23"/>
      <c r="AO7165" s="23"/>
      <c r="AP7165" s="23"/>
      <c r="AQ7165" s="23"/>
      <c r="AR7165" s="23"/>
      <c r="AS7165" s="23"/>
      <c r="AT7165" s="23"/>
      <c r="AU7165" s="23"/>
      <c r="AV7165" s="23"/>
      <c r="AW7165" s="23"/>
      <c r="AX7165" s="23"/>
      <c r="AY7165" s="23"/>
      <c r="AZ7165" s="23"/>
      <c r="BA7165" s="23"/>
      <c r="BB7165" s="23"/>
      <c r="BC7165" s="23"/>
      <c r="BD7165" s="23"/>
      <c r="BE7165" s="23"/>
      <c r="BF7165" s="23"/>
      <c r="BG7165" s="20">
        <v>126580</v>
      </c>
    </row>
    <row r="7166" spans="40:59">
      <c r="AN7166" s="23"/>
      <c r="AO7166" s="23"/>
      <c r="AP7166" s="23"/>
      <c r="AQ7166" s="23"/>
      <c r="AR7166" s="23"/>
      <c r="AS7166" s="23"/>
      <c r="AT7166" s="23"/>
      <c r="AU7166" s="23"/>
      <c r="AV7166" s="23"/>
      <c r="AW7166" s="23"/>
      <c r="AX7166" s="23"/>
      <c r="AY7166" s="23"/>
      <c r="AZ7166" s="23"/>
      <c r="BA7166" s="23"/>
      <c r="BB7166" s="23"/>
      <c r="BC7166" s="23"/>
      <c r="BD7166" s="23"/>
      <c r="BE7166" s="23"/>
      <c r="BF7166" s="23"/>
      <c r="BG7166" s="20">
        <v>126580</v>
      </c>
    </row>
    <row r="7167" spans="40:59">
      <c r="AN7167" s="23"/>
      <c r="AO7167" s="23"/>
      <c r="AP7167" s="23"/>
      <c r="AQ7167" s="23"/>
      <c r="AR7167" s="23"/>
      <c r="AS7167" s="23"/>
      <c r="AT7167" s="23"/>
      <c r="AU7167" s="23"/>
      <c r="AV7167" s="23"/>
      <c r="AW7167" s="23"/>
      <c r="AX7167" s="23"/>
      <c r="AY7167" s="23"/>
      <c r="AZ7167" s="23"/>
      <c r="BA7167" s="23"/>
      <c r="BB7167" s="23"/>
      <c r="BC7167" s="23"/>
      <c r="BD7167" s="23"/>
      <c r="BE7167" s="23"/>
      <c r="BF7167" s="23"/>
      <c r="BG7167" s="20">
        <v>126580</v>
      </c>
    </row>
    <row r="7168" spans="40:59">
      <c r="AN7168" s="23"/>
      <c r="AO7168" s="23"/>
      <c r="AP7168" s="23"/>
      <c r="AQ7168" s="23"/>
      <c r="AR7168" s="23"/>
      <c r="AS7168" s="23"/>
      <c r="AT7168" s="23"/>
      <c r="AU7168" s="23"/>
      <c r="AV7168" s="23"/>
      <c r="AW7168" s="23"/>
      <c r="AX7168" s="23"/>
      <c r="AY7168" s="23"/>
      <c r="AZ7168" s="23"/>
      <c r="BA7168" s="23"/>
      <c r="BB7168" s="23"/>
      <c r="BC7168" s="23"/>
      <c r="BD7168" s="23"/>
      <c r="BE7168" s="23"/>
      <c r="BF7168" s="23"/>
      <c r="BG7168" s="20">
        <v>126580</v>
      </c>
    </row>
    <row r="7169" spans="40:59">
      <c r="AN7169" s="23"/>
      <c r="AO7169" s="23"/>
      <c r="AP7169" s="23"/>
      <c r="AQ7169" s="23"/>
      <c r="AR7169" s="23"/>
      <c r="AS7169" s="23"/>
      <c r="AT7169" s="23"/>
      <c r="AU7169" s="23"/>
      <c r="AV7169" s="23"/>
      <c r="AW7169" s="23"/>
      <c r="AX7169" s="23"/>
      <c r="AY7169" s="23"/>
      <c r="AZ7169" s="23"/>
      <c r="BA7169" s="23"/>
      <c r="BB7169" s="23"/>
      <c r="BC7169" s="23"/>
      <c r="BD7169" s="23"/>
      <c r="BE7169" s="23"/>
      <c r="BF7169" s="23"/>
      <c r="BG7169" s="20">
        <v>126580</v>
      </c>
    </row>
    <row r="7170" spans="40:59">
      <c r="AN7170" s="23"/>
      <c r="AO7170" s="23"/>
      <c r="AP7170" s="23"/>
      <c r="AQ7170" s="23"/>
      <c r="AR7170" s="23"/>
      <c r="AS7170" s="23"/>
      <c r="AT7170" s="23"/>
      <c r="AU7170" s="23"/>
      <c r="AV7170" s="23"/>
      <c r="AW7170" s="23"/>
      <c r="AX7170" s="23"/>
      <c r="AY7170" s="23"/>
      <c r="AZ7170" s="23"/>
      <c r="BA7170" s="23"/>
      <c r="BB7170" s="23"/>
      <c r="BC7170" s="23"/>
      <c r="BD7170" s="23"/>
      <c r="BE7170" s="23"/>
      <c r="BF7170" s="23"/>
      <c r="BG7170" s="20">
        <v>126580</v>
      </c>
    </row>
    <row r="7171" spans="40:59">
      <c r="AN7171" s="23"/>
      <c r="AO7171" s="23"/>
      <c r="AP7171" s="23"/>
      <c r="AQ7171" s="23"/>
      <c r="AR7171" s="23"/>
      <c r="AS7171" s="23"/>
      <c r="AT7171" s="23"/>
      <c r="AU7171" s="23"/>
      <c r="AV7171" s="23"/>
      <c r="AW7171" s="23"/>
      <c r="AX7171" s="23"/>
      <c r="AY7171" s="23"/>
      <c r="AZ7171" s="23"/>
      <c r="BA7171" s="23"/>
      <c r="BB7171" s="23"/>
      <c r="BC7171" s="23"/>
      <c r="BD7171" s="23"/>
      <c r="BE7171" s="23"/>
      <c r="BF7171" s="23"/>
      <c r="BG7171" s="20">
        <v>126580</v>
      </c>
    </row>
    <row r="7172" spans="40:59">
      <c r="AN7172" s="23"/>
      <c r="AO7172" s="23"/>
      <c r="AP7172" s="23"/>
      <c r="AQ7172" s="23"/>
      <c r="AR7172" s="23"/>
      <c r="AS7172" s="23"/>
      <c r="AT7172" s="23"/>
      <c r="AU7172" s="23"/>
      <c r="AV7172" s="23"/>
      <c r="AW7172" s="23"/>
      <c r="AX7172" s="23"/>
      <c r="AY7172" s="23"/>
      <c r="AZ7172" s="23"/>
      <c r="BA7172" s="23"/>
      <c r="BB7172" s="23"/>
      <c r="BC7172" s="23"/>
      <c r="BD7172" s="23"/>
      <c r="BE7172" s="23"/>
      <c r="BF7172" s="23"/>
      <c r="BG7172" s="20">
        <v>126580</v>
      </c>
    </row>
    <row r="7173" spans="40:59">
      <c r="AN7173" s="23"/>
      <c r="AO7173" s="23"/>
      <c r="AP7173" s="23"/>
      <c r="AQ7173" s="23"/>
      <c r="AR7173" s="23"/>
      <c r="AS7173" s="23"/>
      <c r="AT7173" s="23"/>
      <c r="AU7173" s="23"/>
      <c r="AV7173" s="23"/>
      <c r="AW7173" s="23"/>
      <c r="AX7173" s="23"/>
      <c r="AY7173" s="23"/>
      <c r="AZ7173" s="23"/>
      <c r="BA7173" s="23"/>
      <c r="BB7173" s="23"/>
      <c r="BC7173" s="23"/>
      <c r="BD7173" s="23"/>
      <c r="BE7173" s="23"/>
      <c r="BF7173" s="23"/>
      <c r="BG7173" s="20">
        <v>126580</v>
      </c>
    </row>
    <row r="7174" spans="40:59">
      <c r="AN7174" s="23"/>
      <c r="AO7174" s="23"/>
      <c r="AP7174" s="23"/>
      <c r="AQ7174" s="23"/>
      <c r="AR7174" s="23"/>
      <c r="AS7174" s="23"/>
      <c r="AT7174" s="23"/>
      <c r="AU7174" s="23"/>
      <c r="AV7174" s="23"/>
      <c r="AW7174" s="23"/>
      <c r="AX7174" s="23"/>
      <c r="AY7174" s="23"/>
      <c r="AZ7174" s="23"/>
      <c r="BA7174" s="23"/>
      <c r="BB7174" s="23"/>
      <c r="BC7174" s="23"/>
      <c r="BD7174" s="23"/>
      <c r="BE7174" s="23"/>
      <c r="BF7174" s="23"/>
      <c r="BG7174" s="20">
        <v>126580</v>
      </c>
    </row>
    <row r="7175" spans="40:59">
      <c r="AN7175" s="23"/>
      <c r="AO7175" s="23"/>
      <c r="AP7175" s="23"/>
      <c r="AQ7175" s="23"/>
      <c r="AR7175" s="23"/>
      <c r="AS7175" s="23"/>
      <c r="AT7175" s="23"/>
      <c r="AU7175" s="23"/>
      <c r="AV7175" s="23"/>
      <c r="AW7175" s="23"/>
      <c r="AX7175" s="23"/>
      <c r="AY7175" s="23"/>
      <c r="AZ7175" s="23"/>
      <c r="BA7175" s="23"/>
      <c r="BB7175" s="23"/>
      <c r="BC7175" s="23"/>
      <c r="BD7175" s="23"/>
      <c r="BE7175" s="23"/>
      <c r="BF7175" s="23"/>
      <c r="BG7175" s="20">
        <v>126580</v>
      </c>
    </row>
    <row r="7176" spans="40:59">
      <c r="AN7176" s="23"/>
      <c r="AO7176" s="23"/>
      <c r="AP7176" s="23"/>
      <c r="AQ7176" s="23"/>
      <c r="AR7176" s="23"/>
      <c r="AS7176" s="23"/>
      <c r="AT7176" s="23"/>
      <c r="AU7176" s="23"/>
      <c r="AV7176" s="23"/>
      <c r="AW7176" s="23"/>
      <c r="AX7176" s="23"/>
      <c r="AY7176" s="23"/>
      <c r="AZ7176" s="23"/>
      <c r="BA7176" s="23"/>
      <c r="BB7176" s="23"/>
      <c r="BC7176" s="23"/>
      <c r="BD7176" s="23"/>
      <c r="BE7176" s="23"/>
      <c r="BF7176" s="23"/>
      <c r="BG7176" s="20">
        <v>126580</v>
      </c>
    </row>
    <row r="7177" spans="40:59">
      <c r="AN7177" s="23"/>
      <c r="AO7177" s="23"/>
      <c r="AP7177" s="23"/>
      <c r="AQ7177" s="23"/>
      <c r="AR7177" s="23"/>
      <c r="AS7177" s="23"/>
      <c r="AT7177" s="23"/>
      <c r="AU7177" s="23"/>
      <c r="AV7177" s="23"/>
      <c r="AW7177" s="23"/>
      <c r="AX7177" s="23"/>
      <c r="AY7177" s="23"/>
      <c r="AZ7177" s="23"/>
      <c r="BA7177" s="23"/>
      <c r="BB7177" s="23"/>
      <c r="BC7177" s="23"/>
      <c r="BD7177" s="23"/>
      <c r="BE7177" s="23"/>
      <c r="BF7177" s="23"/>
      <c r="BG7177" s="20">
        <v>126580</v>
      </c>
    </row>
    <row r="7178" spans="40:59">
      <c r="AN7178" s="23"/>
      <c r="AO7178" s="23"/>
      <c r="AP7178" s="23"/>
      <c r="AQ7178" s="23"/>
      <c r="AR7178" s="23"/>
      <c r="AS7178" s="23"/>
      <c r="AT7178" s="23"/>
      <c r="AU7178" s="23"/>
      <c r="AV7178" s="23"/>
      <c r="AW7178" s="23"/>
      <c r="AX7178" s="23"/>
      <c r="AY7178" s="23"/>
      <c r="AZ7178" s="23"/>
      <c r="BA7178" s="23"/>
      <c r="BB7178" s="23"/>
      <c r="BC7178" s="23"/>
      <c r="BD7178" s="23"/>
      <c r="BE7178" s="23"/>
      <c r="BF7178" s="23"/>
      <c r="BG7178" s="20">
        <v>126580</v>
      </c>
    </row>
    <row r="7179" spans="40:59">
      <c r="AN7179" s="23"/>
      <c r="AO7179" s="23"/>
      <c r="AP7179" s="23"/>
      <c r="AQ7179" s="23"/>
      <c r="AR7179" s="23"/>
      <c r="AS7179" s="23"/>
      <c r="AT7179" s="23"/>
      <c r="AU7179" s="23"/>
      <c r="AV7179" s="23"/>
      <c r="AW7179" s="23"/>
      <c r="AX7179" s="23"/>
      <c r="AY7179" s="23"/>
      <c r="AZ7179" s="23"/>
      <c r="BA7179" s="23"/>
      <c r="BB7179" s="23"/>
      <c r="BC7179" s="23"/>
      <c r="BD7179" s="23"/>
      <c r="BE7179" s="23"/>
      <c r="BF7179" s="23"/>
      <c r="BG7179" s="20">
        <v>126580</v>
      </c>
    </row>
    <row r="7180" spans="40:59">
      <c r="AN7180" s="23"/>
      <c r="AO7180" s="23"/>
      <c r="AP7180" s="23"/>
      <c r="AQ7180" s="23"/>
      <c r="AR7180" s="23"/>
      <c r="AS7180" s="23"/>
      <c r="AT7180" s="23"/>
      <c r="AU7180" s="23"/>
      <c r="AV7180" s="23"/>
      <c r="AW7180" s="23"/>
      <c r="AX7180" s="23"/>
      <c r="AY7180" s="23"/>
      <c r="AZ7180" s="23"/>
      <c r="BA7180" s="23"/>
      <c r="BB7180" s="23"/>
      <c r="BC7180" s="23"/>
      <c r="BD7180" s="23"/>
      <c r="BE7180" s="23"/>
      <c r="BF7180" s="23"/>
      <c r="BG7180" s="20">
        <v>126580</v>
      </c>
    </row>
    <row r="7181" spans="40:59">
      <c r="AN7181" s="23"/>
      <c r="AO7181" s="23"/>
      <c r="AP7181" s="23"/>
      <c r="AQ7181" s="23"/>
      <c r="AR7181" s="23"/>
      <c r="AS7181" s="23"/>
      <c r="AT7181" s="23"/>
      <c r="AU7181" s="23"/>
      <c r="AV7181" s="23"/>
      <c r="AW7181" s="23"/>
      <c r="AX7181" s="23"/>
      <c r="AY7181" s="23"/>
      <c r="AZ7181" s="23"/>
      <c r="BA7181" s="23"/>
      <c r="BB7181" s="23"/>
      <c r="BC7181" s="23"/>
      <c r="BD7181" s="23"/>
      <c r="BE7181" s="23"/>
      <c r="BF7181" s="23"/>
      <c r="BG7181" s="20">
        <v>126580</v>
      </c>
    </row>
    <row r="7182" spans="40:59">
      <c r="AN7182" s="23"/>
      <c r="AO7182" s="23"/>
      <c r="AP7182" s="23"/>
      <c r="AQ7182" s="23"/>
      <c r="AR7182" s="23"/>
      <c r="AS7182" s="23"/>
      <c r="AT7182" s="23"/>
      <c r="AU7182" s="23"/>
      <c r="AV7182" s="23"/>
      <c r="AW7182" s="23"/>
      <c r="AX7182" s="23"/>
      <c r="AY7182" s="23"/>
      <c r="AZ7182" s="23"/>
      <c r="BA7182" s="23"/>
      <c r="BB7182" s="23"/>
      <c r="BC7182" s="23"/>
      <c r="BD7182" s="23"/>
      <c r="BE7182" s="23"/>
      <c r="BF7182" s="23"/>
      <c r="BG7182" s="20">
        <v>126580</v>
      </c>
    </row>
    <row r="7183" spans="40:59">
      <c r="AN7183" s="23"/>
      <c r="AO7183" s="23"/>
      <c r="AP7183" s="23"/>
      <c r="AQ7183" s="23"/>
      <c r="AR7183" s="23"/>
      <c r="AS7183" s="23"/>
      <c r="AT7183" s="23"/>
      <c r="AU7183" s="23"/>
      <c r="AV7183" s="23"/>
      <c r="AW7183" s="23"/>
      <c r="AX7183" s="23"/>
      <c r="AY7183" s="23"/>
      <c r="AZ7183" s="23"/>
      <c r="BA7183" s="23"/>
      <c r="BB7183" s="23"/>
      <c r="BC7183" s="23"/>
      <c r="BD7183" s="23"/>
      <c r="BE7183" s="23"/>
      <c r="BF7183" s="23"/>
    </row>
    <row r="7184" spans="40:59">
      <c r="AN7184" s="23"/>
      <c r="AO7184" s="23"/>
      <c r="AP7184" s="23"/>
      <c r="AQ7184" s="23"/>
      <c r="AR7184" s="23"/>
      <c r="AS7184" s="23"/>
      <c r="AT7184" s="23"/>
      <c r="AU7184" s="23"/>
      <c r="AV7184" s="23"/>
      <c r="AW7184" s="23"/>
      <c r="AX7184" s="23"/>
      <c r="AY7184" s="23"/>
      <c r="AZ7184" s="23"/>
      <c r="BA7184" s="23"/>
      <c r="BB7184" s="23"/>
      <c r="BC7184" s="23"/>
      <c r="BD7184" s="23"/>
      <c r="BE7184" s="23"/>
      <c r="BF7184" s="23"/>
    </row>
    <row r="7185" spans="40:58">
      <c r="AN7185" s="23"/>
      <c r="AO7185" s="23"/>
      <c r="AP7185" s="23"/>
      <c r="AQ7185" s="23"/>
      <c r="AR7185" s="23"/>
      <c r="AS7185" s="23"/>
      <c r="AT7185" s="23"/>
      <c r="AU7185" s="23"/>
      <c r="AV7185" s="23"/>
      <c r="AW7185" s="23"/>
      <c r="AX7185" s="23"/>
      <c r="AY7185" s="23"/>
      <c r="AZ7185" s="23"/>
      <c r="BA7185" s="23"/>
      <c r="BB7185" s="23"/>
      <c r="BC7185" s="23"/>
      <c r="BD7185" s="23"/>
      <c r="BE7185" s="23"/>
      <c r="BF7185" s="23"/>
    </row>
    <row r="7186" spans="40:58">
      <c r="AN7186" s="23"/>
      <c r="AO7186" s="23"/>
      <c r="AP7186" s="23"/>
      <c r="AQ7186" s="23"/>
      <c r="AR7186" s="23"/>
      <c r="AS7186" s="23"/>
      <c r="AT7186" s="23"/>
      <c r="AU7186" s="23"/>
      <c r="AV7186" s="23"/>
      <c r="AW7186" s="23"/>
      <c r="AX7186" s="23"/>
      <c r="AY7186" s="23"/>
      <c r="AZ7186" s="23"/>
      <c r="BA7186" s="23"/>
      <c r="BB7186" s="23"/>
      <c r="BC7186" s="23"/>
      <c r="BD7186" s="23"/>
      <c r="BE7186" s="23"/>
      <c r="BF7186" s="23"/>
    </row>
    <row r="7187" spans="40:58">
      <c r="AN7187" s="23"/>
      <c r="AO7187" s="23"/>
      <c r="AP7187" s="23"/>
      <c r="AQ7187" s="23"/>
      <c r="AR7187" s="23"/>
      <c r="AS7187" s="23"/>
      <c r="AT7187" s="23"/>
      <c r="AU7187" s="23"/>
      <c r="AV7187" s="23"/>
      <c r="AW7187" s="23"/>
      <c r="AX7187" s="23"/>
      <c r="AY7187" s="23"/>
      <c r="AZ7187" s="23"/>
      <c r="BA7187" s="23"/>
      <c r="BB7187" s="23"/>
      <c r="BC7187" s="23"/>
      <c r="BD7187" s="23"/>
      <c r="BE7187" s="23"/>
      <c r="BF7187" s="23"/>
    </row>
    <row r="7188" spans="40:58">
      <c r="AN7188" s="23"/>
      <c r="AO7188" s="23"/>
      <c r="AP7188" s="23"/>
      <c r="AQ7188" s="23"/>
      <c r="AR7188" s="23"/>
      <c r="AS7188" s="23"/>
      <c r="AT7188" s="23"/>
      <c r="AU7188" s="23"/>
      <c r="AV7188" s="23"/>
      <c r="AW7188" s="23"/>
      <c r="AX7188" s="23"/>
      <c r="AY7188" s="23"/>
      <c r="AZ7188" s="23"/>
      <c r="BA7188" s="23"/>
      <c r="BB7188" s="23"/>
      <c r="BC7188" s="23"/>
      <c r="BD7188" s="23"/>
      <c r="BE7188" s="23"/>
      <c r="BF7188" s="23"/>
    </row>
    <row r="7189" spans="40:58">
      <c r="AN7189" s="23"/>
      <c r="AO7189" s="23"/>
      <c r="AP7189" s="23"/>
      <c r="AQ7189" s="23"/>
      <c r="AR7189" s="23"/>
      <c r="AS7189" s="23"/>
      <c r="AT7189" s="23"/>
      <c r="AU7189" s="23"/>
      <c r="AV7189" s="23"/>
      <c r="AW7189" s="23"/>
      <c r="AX7189" s="23"/>
      <c r="AY7189" s="23"/>
      <c r="AZ7189" s="23"/>
      <c r="BA7189" s="23"/>
      <c r="BB7189" s="23"/>
      <c r="BC7189" s="23"/>
      <c r="BD7189" s="23"/>
      <c r="BE7189" s="23"/>
      <c r="BF7189" s="23"/>
    </row>
    <row r="7190" spans="40:58">
      <c r="AN7190" s="23"/>
      <c r="AO7190" s="23"/>
      <c r="AP7190" s="23"/>
      <c r="AQ7190" s="23"/>
      <c r="AR7190" s="23"/>
      <c r="AS7190" s="23"/>
      <c r="AT7190" s="23"/>
      <c r="AU7190" s="23"/>
      <c r="AV7190" s="23"/>
      <c r="AW7190" s="23"/>
      <c r="AX7190" s="23"/>
      <c r="AY7190" s="23"/>
      <c r="AZ7190" s="23"/>
      <c r="BA7190" s="23"/>
      <c r="BB7190" s="23"/>
      <c r="BC7190" s="23"/>
      <c r="BD7190" s="23"/>
      <c r="BE7190" s="23"/>
      <c r="BF7190" s="23"/>
    </row>
    <row r="7191" spans="40:58">
      <c r="AN7191" s="23"/>
      <c r="AO7191" s="23"/>
      <c r="AP7191" s="23"/>
      <c r="AQ7191" s="23"/>
      <c r="AR7191" s="23"/>
      <c r="AS7191" s="23"/>
      <c r="AT7191" s="23"/>
      <c r="AU7191" s="23"/>
      <c r="AV7191" s="23"/>
      <c r="AW7191" s="23"/>
      <c r="AX7191" s="23"/>
      <c r="AY7191" s="23"/>
      <c r="AZ7191" s="23"/>
      <c r="BA7191" s="23"/>
      <c r="BB7191" s="23"/>
      <c r="BC7191" s="23"/>
      <c r="BD7191" s="23"/>
      <c r="BE7191" s="23"/>
      <c r="BF7191" s="23"/>
    </row>
    <row r="7192" spans="40:58">
      <c r="AN7192" s="23"/>
      <c r="AO7192" s="23"/>
      <c r="AP7192" s="23"/>
      <c r="AQ7192" s="23"/>
      <c r="AR7192" s="23"/>
      <c r="AS7192" s="23"/>
      <c r="AT7192" s="23"/>
      <c r="AU7192" s="23"/>
      <c r="AV7192" s="23"/>
      <c r="AW7192" s="23"/>
      <c r="AX7192" s="23"/>
      <c r="AY7192" s="23"/>
      <c r="AZ7192" s="23"/>
      <c r="BA7192" s="23"/>
      <c r="BB7192" s="23"/>
      <c r="BC7192" s="23"/>
      <c r="BD7192" s="23"/>
      <c r="BE7192" s="23"/>
      <c r="BF7192" s="23"/>
    </row>
    <row r="7193" spans="40:58">
      <c r="AN7193" s="23"/>
      <c r="AO7193" s="23"/>
      <c r="AP7193" s="23"/>
      <c r="AQ7193" s="23"/>
      <c r="AR7193" s="23"/>
      <c r="AS7193" s="23"/>
      <c r="AT7193" s="23"/>
      <c r="AU7193" s="23"/>
      <c r="AV7193" s="23"/>
      <c r="AW7193" s="23"/>
      <c r="AX7193" s="23"/>
      <c r="AY7193" s="23"/>
      <c r="AZ7193" s="23"/>
      <c r="BA7193" s="23"/>
      <c r="BB7193" s="23"/>
      <c r="BC7193" s="23"/>
      <c r="BD7193" s="23"/>
      <c r="BE7193" s="23"/>
      <c r="BF7193" s="23"/>
    </row>
    <row r="7194" spans="40:58">
      <c r="AN7194" s="23"/>
      <c r="AO7194" s="23"/>
      <c r="AP7194" s="23"/>
      <c r="AQ7194" s="23"/>
      <c r="AR7194" s="23"/>
      <c r="AS7194" s="23"/>
      <c r="AT7194" s="23"/>
      <c r="AU7194" s="23"/>
      <c r="AV7194" s="23"/>
      <c r="AW7194" s="23"/>
      <c r="AX7194" s="23"/>
      <c r="AY7194" s="23"/>
      <c r="AZ7194" s="23"/>
      <c r="BA7194" s="23"/>
      <c r="BB7194" s="23"/>
      <c r="BC7194" s="23"/>
      <c r="BD7194" s="23"/>
      <c r="BE7194" s="23"/>
      <c r="BF7194" s="23"/>
    </row>
    <row r="7195" spans="40:58">
      <c r="AN7195" s="23"/>
      <c r="AO7195" s="23"/>
      <c r="AP7195" s="23"/>
      <c r="AQ7195" s="23"/>
      <c r="AR7195" s="23"/>
      <c r="AS7195" s="23"/>
      <c r="AT7195" s="23"/>
      <c r="AU7195" s="23"/>
      <c r="AV7195" s="23"/>
      <c r="AW7195" s="23"/>
      <c r="AX7195" s="23"/>
      <c r="AY7195" s="23"/>
      <c r="AZ7195" s="23"/>
      <c r="BA7195" s="23"/>
      <c r="BB7195" s="23"/>
      <c r="BC7195" s="23"/>
      <c r="BD7195" s="23"/>
      <c r="BE7195" s="23"/>
      <c r="BF7195" s="23"/>
    </row>
    <row r="7196" spans="40:58">
      <c r="AN7196" s="23"/>
      <c r="AO7196" s="23"/>
      <c r="AP7196" s="23"/>
      <c r="AQ7196" s="23"/>
      <c r="AR7196" s="23"/>
      <c r="AS7196" s="23"/>
      <c r="AT7196" s="23"/>
      <c r="AU7196" s="23"/>
      <c r="AV7196" s="23"/>
      <c r="AW7196" s="23"/>
      <c r="AX7196" s="23"/>
      <c r="AY7196" s="23"/>
      <c r="AZ7196" s="23"/>
      <c r="BA7196" s="23"/>
      <c r="BB7196" s="23"/>
      <c r="BC7196" s="23"/>
      <c r="BD7196" s="23"/>
      <c r="BE7196" s="23"/>
      <c r="BF7196" s="23"/>
    </row>
    <row r="7197" spans="40:58">
      <c r="AN7197" s="23"/>
      <c r="AO7197" s="23"/>
      <c r="AP7197" s="23"/>
      <c r="AQ7197" s="23"/>
      <c r="AR7197" s="23"/>
      <c r="AS7197" s="23"/>
      <c r="AT7197" s="23"/>
      <c r="AU7197" s="23"/>
      <c r="AV7197" s="23"/>
      <c r="AW7197" s="23"/>
      <c r="AX7197" s="23"/>
      <c r="AY7197" s="23"/>
      <c r="AZ7197" s="23"/>
      <c r="BA7197" s="23"/>
      <c r="BB7197" s="23"/>
      <c r="BC7197" s="23"/>
      <c r="BD7197" s="23"/>
      <c r="BE7197" s="23"/>
      <c r="BF7197" s="23"/>
    </row>
    <row r="7198" spans="40:58">
      <c r="AN7198" s="23"/>
      <c r="AO7198" s="23"/>
      <c r="AP7198" s="23"/>
      <c r="AQ7198" s="23"/>
      <c r="AR7198" s="23"/>
      <c r="AS7198" s="23"/>
      <c r="AT7198" s="23"/>
      <c r="AU7198" s="23"/>
      <c r="AV7198" s="23"/>
      <c r="AW7198" s="23"/>
      <c r="AX7198" s="23"/>
      <c r="AY7198" s="23"/>
      <c r="AZ7198" s="23"/>
      <c r="BA7198" s="23"/>
      <c r="BB7198" s="23"/>
      <c r="BC7198" s="23"/>
      <c r="BD7198" s="23"/>
      <c r="BE7198" s="23"/>
      <c r="BF7198" s="23"/>
    </row>
    <row r="7199" spans="40:58">
      <c r="AN7199" s="23"/>
      <c r="AO7199" s="23"/>
      <c r="AP7199" s="23"/>
      <c r="AQ7199" s="23"/>
      <c r="AR7199" s="23"/>
      <c r="AS7199" s="23"/>
      <c r="AT7199" s="23"/>
      <c r="AU7199" s="23"/>
      <c r="AV7199" s="23"/>
      <c r="AW7199" s="23"/>
      <c r="AX7199" s="23"/>
      <c r="AY7199" s="23"/>
      <c r="AZ7199" s="23"/>
      <c r="BA7199" s="23"/>
      <c r="BB7199" s="23"/>
      <c r="BC7199" s="23"/>
      <c r="BD7199" s="23"/>
      <c r="BE7199" s="23"/>
      <c r="BF7199" s="23"/>
    </row>
    <row r="7200" spans="40:58">
      <c r="AN7200" s="23"/>
      <c r="AO7200" s="23"/>
      <c r="AP7200" s="23"/>
      <c r="AQ7200" s="23"/>
      <c r="AR7200" s="23"/>
      <c r="AS7200" s="23"/>
      <c r="AT7200" s="23"/>
      <c r="AU7200" s="23"/>
      <c r="AV7200" s="23"/>
      <c r="AW7200" s="23"/>
      <c r="AX7200" s="23"/>
      <c r="AY7200" s="23"/>
      <c r="AZ7200" s="23"/>
      <c r="BA7200" s="23"/>
      <c r="BB7200" s="23"/>
      <c r="BC7200" s="23"/>
      <c r="BD7200" s="23"/>
      <c r="BE7200" s="23"/>
      <c r="BF7200" s="23"/>
    </row>
    <row r="7201" spans="40:58">
      <c r="AN7201" s="23"/>
      <c r="AO7201" s="23"/>
      <c r="AP7201" s="23"/>
      <c r="AQ7201" s="23"/>
      <c r="AR7201" s="23"/>
      <c r="AS7201" s="23"/>
      <c r="AT7201" s="23"/>
      <c r="AU7201" s="23"/>
      <c r="AV7201" s="23"/>
      <c r="AW7201" s="23"/>
      <c r="AX7201" s="23"/>
      <c r="AY7201" s="23"/>
      <c r="AZ7201" s="23"/>
      <c r="BA7201" s="23"/>
      <c r="BB7201" s="23"/>
      <c r="BC7201" s="23"/>
      <c r="BD7201" s="23"/>
      <c r="BE7201" s="23"/>
      <c r="BF7201" s="23"/>
    </row>
    <row r="7202" spans="40:58">
      <c r="AN7202" s="23"/>
      <c r="AO7202" s="23"/>
      <c r="AP7202" s="23"/>
      <c r="AQ7202" s="23"/>
      <c r="AR7202" s="23"/>
      <c r="AS7202" s="23"/>
      <c r="AT7202" s="23"/>
      <c r="AU7202" s="23"/>
      <c r="AV7202" s="23"/>
      <c r="AW7202" s="23"/>
      <c r="AX7202" s="23"/>
      <c r="AY7202" s="23"/>
      <c r="AZ7202" s="23"/>
      <c r="BA7202" s="23"/>
      <c r="BB7202" s="23"/>
      <c r="BC7202" s="23"/>
      <c r="BD7202" s="23"/>
      <c r="BE7202" s="23"/>
      <c r="BF7202" s="23"/>
    </row>
    <row r="7203" spans="40:58">
      <c r="AN7203" s="23"/>
      <c r="AO7203" s="23"/>
      <c r="AP7203" s="23"/>
      <c r="AQ7203" s="23"/>
      <c r="AR7203" s="23"/>
      <c r="AS7203" s="23"/>
      <c r="AT7203" s="23"/>
      <c r="AU7203" s="23"/>
      <c r="AV7203" s="23"/>
      <c r="AW7203" s="23"/>
      <c r="AX7203" s="23"/>
      <c r="AY7203" s="23"/>
      <c r="AZ7203" s="23"/>
      <c r="BA7203" s="23"/>
      <c r="BB7203" s="23"/>
      <c r="BC7203" s="23"/>
      <c r="BD7203" s="23"/>
      <c r="BE7203" s="23"/>
      <c r="BF7203" s="23"/>
    </row>
    <row r="7204" spans="40:58">
      <c r="AN7204" s="23"/>
      <c r="AO7204" s="23"/>
      <c r="AP7204" s="23"/>
      <c r="AQ7204" s="23"/>
      <c r="AR7204" s="23"/>
      <c r="AS7204" s="23"/>
      <c r="AT7204" s="23"/>
      <c r="AU7204" s="23"/>
      <c r="AV7204" s="23"/>
      <c r="AW7204" s="23"/>
      <c r="AX7204" s="23"/>
      <c r="AY7204" s="23"/>
      <c r="AZ7204" s="23"/>
      <c r="BA7204" s="23"/>
      <c r="BB7204" s="23"/>
      <c r="BC7204" s="23"/>
      <c r="BD7204" s="23"/>
      <c r="BE7204" s="23"/>
      <c r="BF7204" s="23"/>
    </row>
    <row r="7205" spans="40:58">
      <c r="AN7205" s="23"/>
      <c r="AO7205" s="23"/>
      <c r="AP7205" s="23"/>
      <c r="AQ7205" s="23"/>
      <c r="AR7205" s="23"/>
      <c r="AS7205" s="23"/>
      <c r="AT7205" s="23"/>
      <c r="AU7205" s="23"/>
      <c r="AV7205" s="23"/>
      <c r="AW7205" s="23"/>
      <c r="AX7205" s="23"/>
      <c r="AY7205" s="23"/>
      <c r="AZ7205" s="23"/>
      <c r="BA7205" s="23"/>
      <c r="BB7205" s="23"/>
      <c r="BC7205" s="23"/>
      <c r="BD7205" s="23"/>
      <c r="BE7205" s="23"/>
      <c r="BF7205" s="23"/>
    </row>
    <row r="7206" spans="40:58">
      <c r="AN7206" s="23"/>
      <c r="AO7206" s="23"/>
      <c r="AP7206" s="23"/>
      <c r="AQ7206" s="23"/>
      <c r="AR7206" s="23"/>
      <c r="AS7206" s="23"/>
      <c r="AT7206" s="23"/>
      <c r="AU7206" s="23"/>
      <c r="AV7206" s="23"/>
      <c r="AW7206" s="23"/>
      <c r="AX7206" s="23"/>
      <c r="AY7206" s="23"/>
      <c r="AZ7206" s="23"/>
      <c r="BA7206" s="23"/>
      <c r="BB7206" s="23"/>
      <c r="BC7206" s="23"/>
      <c r="BD7206" s="23"/>
      <c r="BE7206" s="23"/>
      <c r="BF7206" s="23"/>
    </row>
    <row r="7207" spans="40:58">
      <c r="AN7207" s="23"/>
      <c r="AO7207" s="23"/>
      <c r="AP7207" s="23"/>
      <c r="AQ7207" s="23"/>
      <c r="AR7207" s="23"/>
      <c r="AS7207" s="23"/>
      <c r="AT7207" s="23"/>
      <c r="AU7207" s="23"/>
      <c r="AV7207" s="23"/>
      <c r="AW7207" s="23"/>
      <c r="AX7207" s="23"/>
      <c r="AY7207" s="23"/>
      <c r="AZ7207" s="23"/>
      <c r="BA7207" s="23"/>
      <c r="BB7207" s="23"/>
      <c r="BC7207" s="23"/>
      <c r="BD7207" s="23"/>
      <c r="BE7207" s="23"/>
      <c r="BF7207" s="23"/>
    </row>
    <row r="7208" spans="40:58">
      <c r="AN7208" s="23"/>
      <c r="AO7208" s="23"/>
      <c r="AP7208" s="23"/>
      <c r="AQ7208" s="23"/>
      <c r="AR7208" s="23"/>
      <c r="AS7208" s="23"/>
      <c r="AT7208" s="23"/>
      <c r="AU7208" s="23"/>
      <c r="AV7208" s="23"/>
      <c r="AW7208" s="23"/>
      <c r="AX7208" s="23"/>
      <c r="AY7208" s="23"/>
      <c r="AZ7208" s="23"/>
      <c r="BA7208" s="23"/>
      <c r="BB7208" s="23"/>
      <c r="BC7208" s="23"/>
      <c r="BD7208" s="23"/>
      <c r="BE7208" s="23"/>
      <c r="BF7208" s="23"/>
    </row>
    <row r="7209" spans="40:58">
      <c r="AN7209" s="23"/>
      <c r="AO7209" s="23"/>
      <c r="AP7209" s="23"/>
      <c r="AQ7209" s="23"/>
      <c r="AR7209" s="23"/>
      <c r="AS7209" s="23"/>
      <c r="AT7209" s="23"/>
      <c r="AU7209" s="23"/>
      <c r="AV7209" s="23"/>
      <c r="AW7209" s="23"/>
      <c r="AX7209" s="23"/>
      <c r="AY7209" s="23"/>
      <c r="AZ7209" s="23"/>
      <c r="BA7209" s="23"/>
      <c r="BB7209" s="23"/>
      <c r="BC7209" s="23"/>
      <c r="BD7209" s="23"/>
      <c r="BE7209" s="23"/>
      <c r="BF7209" s="23"/>
    </row>
    <row r="7210" spans="40:58">
      <c r="AN7210" s="23"/>
      <c r="AO7210" s="23"/>
      <c r="AP7210" s="23"/>
      <c r="AQ7210" s="23"/>
      <c r="AR7210" s="23"/>
      <c r="AS7210" s="23"/>
      <c r="AT7210" s="23"/>
      <c r="AU7210" s="23"/>
      <c r="AV7210" s="23"/>
      <c r="AW7210" s="23"/>
      <c r="AX7210" s="23"/>
      <c r="AY7210" s="23"/>
      <c r="AZ7210" s="23"/>
      <c r="BA7210" s="23"/>
      <c r="BB7210" s="23"/>
      <c r="BC7210" s="23"/>
      <c r="BD7210" s="23"/>
      <c r="BE7210" s="23"/>
      <c r="BF7210" s="23"/>
    </row>
    <row r="7211" spans="40:58">
      <c r="AN7211" s="23"/>
      <c r="AO7211" s="23"/>
      <c r="AP7211" s="23"/>
      <c r="AQ7211" s="23"/>
      <c r="AR7211" s="23"/>
      <c r="AS7211" s="23"/>
      <c r="AT7211" s="23"/>
      <c r="AU7211" s="23"/>
      <c r="AV7211" s="23"/>
      <c r="AW7211" s="23"/>
      <c r="AX7211" s="23"/>
      <c r="AY7211" s="23"/>
      <c r="AZ7211" s="23"/>
      <c r="BA7211" s="23"/>
      <c r="BB7211" s="23"/>
      <c r="BC7211" s="23"/>
      <c r="BD7211" s="23"/>
      <c r="BE7211" s="23"/>
      <c r="BF7211" s="23"/>
    </row>
    <row r="7212" spans="40:58">
      <c r="AN7212" s="23"/>
      <c r="AO7212" s="23"/>
      <c r="AP7212" s="23"/>
      <c r="AQ7212" s="23"/>
      <c r="AR7212" s="23"/>
      <c r="AS7212" s="23"/>
      <c r="AT7212" s="23"/>
      <c r="AU7212" s="23"/>
      <c r="AV7212" s="23"/>
      <c r="AW7212" s="23"/>
      <c r="AX7212" s="23"/>
      <c r="AY7212" s="23"/>
      <c r="AZ7212" s="23"/>
      <c r="BA7212" s="23"/>
      <c r="BB7212" s="23"/>
      <c r="BC7212" s="23"/>
      <c r="BD7212" s="23"/>
      <c r="BE7212" s="23"/>
      <c r="BF7212" s="23"/>
    </row>
    <row r="7213" spans="40:58">
      <c r="AN7213" s="23"/>
      <c r="AO7213" s="23"/>
      <c r="AP7213" s="23"/>
      <c r="AQ7213" s="23"/>
      <c r="AR7213" s="23"/>
      <c r="AS7213" s="23"/>
      <c r="AT7213" s="23"/>
      <c r="AU7213" s="23"/>
      <c r="AV7213" s="23"/>
      <c r="AW7213" s="23"/>
      <c r="AX7213" s="23"/>
      <c r="AY7213" s="23"/>
      <c r="AZ7213" s="23"/>
      <c r="BA7213" s="23"/>
      <c r="BB7213" s="23"/>
      <c r="BC7213" s="23"/>
      <c r="BD7213" s="23"/>
      <c r="BE7213" s="23"/>
      <c r="BF7213" s="23"/>
    </row>
    <row r="7214" spans="40:58">
      <c r="AN7214" s="23"/>
      <c r="AO7214" s="23"/>
      <c r="AP7214" s="23"/>
      <c r="AQ7214" s="23"/>
      <c r="AR7214" s="23"/>
      <c r="AS7214" s="23"/>
      <c r="AT7214" s="23"/>
      <c r="AU7214" s="23"/>
      <c r="AV7214" s="23"/>
      <c r="AW7214" s="23"/>
      <c r="AX7214" s="23"/>
      <c r="AY7214" s="23"/>
      <c r="AZ7214" s="23"/>
      <c r="BA7214" s="23"/>
      <c r="BB7214" s="23"/>
      <c r="BC7214" s="23"/>
      <c r="BD7214" s="23"/>
      <c r="BE7214" s="23"/>
      <c r="BF7214" s="23"/>
    </row>
    <row r="7215" spans="40:58">
      <c r="AN7215" s="23"/>
      <c r="AO7215" s="23"/>
      <c r="AP7215" s="23"/>
      <c r="AQ7215" s="23"/>
      <c r="AR7215" s="23"/>
      <c r="AS7215" s="23"/>
      <c r="AT7215" s="23"/>
      <c r="AU7215" s="23"/>
      <c r="AV7215" s="23"/>
      <c r="AW7215" s="23"/>
      <c r="AX7215" s="23"/>
      <c r="AY7215" s="23"/>
      <c r="AZ7215" s="23"/>
      <c r="BA7215" s="23"/>
      <c r="BB7215" s="23"/>
      <c r="BC7215" s="23"/>
      <c r="BD7215" s="23"/>
      <c r="BE7215" s="23"/>
      <c r="BF7215" s="23"/>
    </row>
    <row r="7216" spans="40:58">
      <c r="AN7216" s="23"/>
      <c r="AO7216" s="23"/>
      <c r="AP7216" s="23"/>
      <c r="AQ7216" s="23"/>
      <c r="AR7216" s="23"/>
      <c r="AS7216" s="23"/>
      <c r="AT7216" s="23"/>
      <c r="AU7216" s="23"/>
      <c r="AV7216" s="23"/>
      <c r="AW7216" s="23"/>
      <c r="AX7216" s="23"/>
      <c r="AY7216" s="23"/>
      <c r="AZ7216" s="23"/>
      <c r="BA7216" s="23"/>
      <c r="BB7216" s="23"/>
      <c r="BC7216" s="23"/>
      <c r="BD7216" s="23"/>
      <c r="BE7216" s="23"/>
      <c r="BF7216" s="23"/>
    </row>
    <row r="7217" spans="40:59">
      <c r="AN7217" s="23"/>
      <c r="AO7217" s="23"/>
      <c r="AP7217" s="23"/>
      <c r="AQ7217" s="23"/>
      <c r="AR7217" s="23"/>
      <c r="AS7217" s="23"/>
      <c r="AT7217" s="23"/>
      <c r="AU7217" s="23"/>
      <c r="AV7217" s="23"/>
      <c r="AW7217" s="23"/>
      <c r="AX7217" s="23"/>
      <c r="AY7217" s="23"/>
      <c r="AZ7217" s="23"/>
      <c r="BA7217" s="23"/>
      <c r="BB7217" s="23"/>
      <c r="BC7217" s="23"/>
      <c r="BD7217" s="23"/>
      <c r="BE7217" s="23"/>
      <c r="BF7217" s="23"/>
    </row>
    <row r="7218" spans="40:59">
      <c r="AN7218" s="23"/>
      <c r="AO7218" s="23"/>
      <c r="AP7218" s="23"/>
      <c r="AQ7218" s="23"/>
      <c r="AR7218" s="23"/>
      <c r="AS7218" s="23"/>
      <c r="AT7218" s="23"/>
      <c r="AU7218" s="23"/>
      <c r="AV7218" s="23"/>
      <c r="AW7218" s="23"/>
      <c r="AX7218" s="23"/>
      <c r="AY7218" s="23"/>
      <c r="AZ7218" s="23"/>
      <c r="BA7218" s="23"/>
      <c r="BB7218" s="23"/>
      <c r="BC7218" s="23"/>
      <c r="BD7218" s="23"/>
      <c r="BE7218" s="23"/>
      <c r="BF7218" s="23"/>
    </row>
    <row r="7219" spans="40:59">
      <c r="AN7219" s="23"/>
      <c r="AO7219" s="23"/>
      <c r="AP7219" s="23"/>
      <c r="AQ7219" s="23"/>
      <c r="AR7219" s="23"/>
      <c r="AS7219" s="23"/>
      <c r="AT7219" s="23"/>
      <c r="AU7219" s="23"/>
      <c r="AV7219" s="23"/>
      <c r="AW7219" s="23"/>
      <c r="AX7219" s="23"/>
      <c r="AY7219" s="23"/>
      <c r="AZ7219" s="23"/>
      <c r="BA7219" s="23"/>
      <c r="BB7219" s="23"/>
      <c r="BC7219" s="23"/>
      <c r="BD7219" s="23"/>
      <c r="BE7219" s="23"/>
      <c r="BF7219" s="23"/>
    </row>
    <row r="7220" spans="40:59">
      <c r="AN7220" s="23"/>
      <c r="AO7220" s="23"/>
      <c r="AP7220" s="23"/>
      <c r="AQ7220" s="23"/>
      <c r="AR7220" s="23"/>
      <c r="AS7220" s="23"/>
      <c r="AT7220" s="23"/>
      <c r="AU7220" s="23"/>
      <c r="AV7220" s="23"/>
      <c r="AW7220" s="23"/>
      <c r="AX7220" s="23"/>
      <c r="AY7220" s="23"/>
      <c r="AZ7220" s="23"/>
      <c r="BA7220" s="23"/>
      <c r="BB7220" s="23"/>
      <c r="BC7220" s="23"/>
      <c r="BD7220" s="23"/>
      <c r="BE7220" s="23"/>
      <c r="BF7220" s="23"/>
    </row>
    <row r="7221" spans="40:59">
      <c r="AN7221" s="23"/>
      <c r="AO7221" s="23"/>
      <c r="AP7221" s="23"/>
      <c r="AQ7221" s="23"/>
      <c r="AR7221" s="23"/>
      <c r="AS7221" s="23"/>
      <c r="AT7221" s="23"/>
      <c r="AU7221" s="23"/>
      <c r="AV7221" s="23"/>
      <c r="AW7221" s="23"/>
      <c r="AX7221" s="23"/>
      <c r="AY7221" s="23"/>
      <c r="AZ7221" s="23"/>
      <c r="BA7221" s="23"/>
      <c r="BB7221" s="23"/>
      <c r="BC7221" s="23"/>
      <c r="BD7221" s="23"/>
      <c r="BE7221" s="23"/>
      <c r="BF7221" s="23"/>
    </row>
    <row r="7222" spans="40:59">
      <c r="AN7222" s="23"/>
      <c r="AO7222" s="23"/>
      <c r="AP7222" s="23"/>
      <c r="AQ7222" s="23"/>
      <c r="AR7222" s="23"/>
      <c r="AS7222" s="23"/>
      <c r="AT7222" s="23"/>
      <c r="AU7222" s="23"/>
      <c r="AV7222" s="23"/>
      <c r="AW7222" s="23"/>
      <c r="AX7222" s="23"/>
      <c r="AY7222" s="23"/>
      <c r="AZ7222" s="23"/>
      <c r="BA7222" s="23"/>
      <c r="BB7222" s="23"/>
      <c r="BC7222" s="23"/>
      <c r="BD7222" s="23"/>
      <c r="BE7222" s="23"/>
      <c r="BF7222" s="23"/>
    </row>
    <row r="7223" spans="40:59">
      <c r="AN7223" s="23"/>
      <c r="AO7223" s="23"/>
      <c r="AP7223" s="23"/>
      <c r="AQ7223" s="23"/>
      <c r="AR7223" s="23"/>
      <c r="AS7223" s="23"/>
      <c r="AT7223" s="23"/>
      <c r="AU7223" s="23"/>
      <c r="AV7223" s="23"/>
      <c r="AW7223" s="23"/>
      <c r="AX7223" s="23"/>
      <c r="AY7223" s="23"/>
      <c r="AZ7223" s="23"/>
      <c r="BA7223" s="23"/>
      <c r="BB7223" s="23"/>
      <c r="BC7223" s="23"/>
      <c r="BD7223" s="23"/>
      <c r="BE7223" s="23"/>
      <c r="BF7223" s="23"/>
    </row>
    <row r="7224" spans="40:59">
      <c r="AN7224" s="23"/>
      <c r="AO7224" s="23"/>
      <c r="AP7224" s="23"/>
      <c r="AQ7224" s="23"/>
      <c r="AR7224" s="23"/>
      <c r="AS7224" s="23"/>
      <c r="AT7224" s="23"/>
      <c r="AU7224" s="23"/>
      <c r="AV7224" s="23"/>
      <c r="AW7224" s="23"/>
      <c r="AX7224" s="23"/>
      <c r="AY7224" s="23"/>
      <c r="AZ7224" s="23"/>
      <c r="BA7224" s="23"/>
      <c r="BB7224" s="23"/>
      <c r="BC7224" s="23"/>
      <c r="BD7224" s="23"/>
      <c r="BE7224" s="23"/>
      <c r="BF7224" s="23"/>
    </row>
    <row r="7225" spans="40:59">
      <c r="AN7225" s="23"/>
      <c r="AO7225" s="23"/>
      <c r="AP7225" s="23"/>
      <c r="AQ7225" s="23"/>
      <c r="AR7225" s="23"/>
      <c r="AS7225" s="23"/>
      <c r="AT7225" s="23"/>
      <c r="AU7225" s="23"/>
      <c r="AV7225" s="23"/>
      <c r="AW7225" s="23"/>
      <c r="AX7225" s="23"/>
      <c r="AY7225" s="23"/>
      <c r="AZ7225" s="23"/>
      <c r="BA7225" s="23"/>
      <c r="BB7225" s="23"/>
      <c r="BC7225" s="23"/>
      <c r="BD7225" s="23"/>
      <c r="BE7225" s="23"/>
      <c r="BF7225" s="23"/>
    </row>
    <row r="7226" spans="40:59">
      <c r="AN7226" s="23"/>
      <c r="AO7226" s="23"/>
      <c r="AP7226" s="23"/>
      <c r="AQ7226" s="23"/>
      <c r="AR7226" s="23"/>
      <c r="AS7226" s="23"/>
      <c r="AT7226" s="23"/>
      <c r="AU7226" s="23"/>
      <c r="AV7226" s="23"/>
      <c r="AW7226" s="23"/>
      <c r="AX7226" s="23"/>
      <c r="AY7226" s="23"/>
      <c r="AZ7226" s="23"/>
      <c r="BA7226" s="23"/>
      <c r="BB7226" s="23"/>
      <c r="BC7226" s="23"/>
      <c r="BD7226" s="23"/>
      <c r="BE7226" s="23"/>
      <c r="BF7226" s="23"/>
    </row>
    <row r="7227" spans="40:59">
      <c r="AN7227" s="23"/>
      <c r="AO7227" s="23"/>
      <c r="AP7227" s="23"/>
      <c r="AQ7227" s="23"/>
      <c r="AR7227" s="23"/>
      <c r="AS7227" s="23"/>
      <c r="AT7227" s="23"/>
      <c r="AU7227" s="23"/>
      <c r="AV7227" s="23"/>
      <c r="AW7227" s="23"/>
      <c r="AX7227" s="23"/>
      <c r="AY7227" s="23"/>
      <c r="AZ7227" s="23"/>
      <c r="BA7227" s="23"/>
      <c r="BB7227" s="23"/>
      <c r="BC7227" s="23"/>
      <c r="BD7227" s="23"/>
      <c r="BE7227" s="23"/>
      <c r="BF7227" s="23"/>
      <c r="BG7227" s="20">
        <v>5669.45</v>
      </c>
    </row>
    <row r="7228" spans="40:59">
      <c r="AN7228" s="23"/>
      <c r="AO7228" s="23"/>
      <c r="AP7228" s="23"/>
      <c r="AQ7228" s="23"/>
      <c r="AR7228" s="23"/>
      <c r="AS7228" s="23"/>
      <c r="AT7228" s="23"/>
      <c r="AU7228" s="23"/>
      <c r="AV7228" s="23"/>
      <c r="AW7228" s="23"/>
      <c r="AX7228" s="23"/>
      <c r="AY7228" s="23"/>
      <c r="AZ7228" s="23"/>
      <c r="BA7228" s="23"/>
      <c r="BB7228" s="23"/>
      <c r="BC7228" s="23"/>
      <c r="BD7228" s="23"/>
      <c r="BE7228" s="23"/>
      <c r="BF7228" s="23"/>
      <c r="BG7228" s="20">
        <v>5669.45</v>
      </c>
    </row>
    <row r="7229" spans="40:59">
      <c r="AN7229" s="23"/>
      <c r="AO7229" s="23"/>
      <c r="AP7229" s="23"/>
      <c r="AQ7229" s="23"/>
      <c r="AR7229" s="23"/>
      <c r="AS7229" s="23"/>
      <c r="AT7229" s="23"/>
      <c r="AU7229" s="23"/>
      <c r="AV7229" s="23"/>
      <c r="AW7229" s="23"/>
      <c r="AX7229" s="23"/>
      <c r="AY7229" s="23"/>
      <c r="AZ7229" s="23"/>
      <c r="BA7229" s="23"/>
      <c r="BB7229" s="23"/>
      <c r="BC7229" s="23"/>
      <c r="BD7229" s="23"/>
      <c r="BE7229" s="23"/>
      <c r="BF7229" s="23"/>
    </row>
    <row r="7230" spans="40:59">
      <c r="AN7230" s="23"/>
      <c r="AO7230" s="23"/>
      <c r="AP7230" s="23"/>
      <c r="AQ7230" s="23"/>
      <c r="AR7230" s="23"/>
      <c r="AS7230" s="23"/>
      <c r="AT7230" s="23"/>
      <c r="AU7230" s="23"/>
      <c r="AV7230" s="23"/>
      <c r="AW7230" s="23"/>
      <c r="AX7230" s="23"/>
      <c r="AY7230" s="23"/>
      <c r="AZ7230" s="23"/>
      <c r="BA7230" s="23"/>
      <c r="BB7230" s="23"/>
      <c r="BC7230" s="23"/>
      <c r="BD7230" s="23"/>
      <c r="BE7230" s="23"/>
      <c r="BF7230" s="23"/>
    </row>
    <row r="7231" spans="40:59">
      <c r="AN7231" s="23"/>
      <c r="AO7231" s="23"/>
      <c r="AP7231" s="23"/>
      <c r="AQ7231" s="23"/>
      <c r="AR7231" s="23"/>
      <c r="AS7231" s="23"/>
      <c r="AT7231" s="23"/>
      <c r="AU7231" s="23"/>
      <c r="AV7231" s="23"/>
      <c r="AW7231" s="23"/>
      <c r="AX7231" s="23"/>
      <c r="AY7231" s="23"/>
      <c r="AZ7231" s="23"/>
      <c r="BA7231" s="23"/>
      <c r="BB7231" s="23"/>
      <c r="BC7231" s="23"/>
      <c r="BD7231" s="23"/>
      <c r="BE7231" s="23"/>
      <c r="BF7231" s="23"/>
    </row>
    <row r="7232" spans="40:59">
      <c r="AN7232" s="23"/>
      <c r="AO7232" s="23"/>
      <c r="AP7232" s="23"/>
      <c r="AQ7232" s="23"/>
      <c r="AR7232" s="23"/>
      <c r="AS7232" s="23"/>
      <c r="AT7232" s="23"/>
      <c r="AU7232" s="23"/>
      <c r="AV7232" s="23"/>
      <c r="AW7232" s="23"/>
      <c r="AX7232" s="23"/>
      <c r="AY7232" s="23"/>
      <c r="AZ7232" s="23"/>
      <c r="BA7232" s="23"/>
      <c r="BB7232" s="23"/>
      <c r="BC7232" s="23"/>
      <c r="BD7232" s="23"/>
      <c r="BE7232" s="23"/>
      <c r="BF7232" s="23"/>
    </row>
    <row r="7233" spans="40:59">
      <c r="AN7233" s="23"/>
      <c r="AO7233" s="23"/>
      <c r="AP7233" s="23"/>
      <c r="AQ7233" s="23"/>
      <c r="AR7233" s="23"/>
      <c r="AS7233" s="23"/>
      <c r="AT7233" s="23"/>
      <c r="AU7233" s="23"/>
      <c r="AV7233" s="23"/>
      <c r="AW7233" s="23"/>
      <c r="AX7233" s="23"/>
      <c r="AY7233" s="23"/>
      <c r="AZ7233" s="23"/>
      <c r="BA7233" s="23"/>
      <c r="BB7233" s="23"/>
      <c r="BC7233" s="23"/>
      <c r="BD7233" s="23"/>
      <c r="BE7233" s="23"/>
      <c r="BF7233" s="23"/>
    </row>
    <row r="7234" spans="40:59">
      <c r="AN7234" s="23"/>
      <c r="AO7234" s="23"/>
      <c r="AP7234" s="23"/>
      <c r="AQ7234" s="23"/>
      <c r="AR7234" s="23"/>
      <c r="AS7234" s="23"/>
      <c r="AT7234" s="23"/>
      <c r="AU7234" s="23"/>
      <c r="AV7234" s="23"/>
      <c r="AW7234" s="23"/>
      <c r="AX7234" s="23"/>
      <c r="AY7234" s="23"/>
      <c r="AZ7234" s="23"/>
      <c r="BA7234" s="23"/>
      <c r="BB7234" s="23"/>
      <c r="BC7234" s="23"/>
      <c r="BD7234" s="23"/>
      <c r="BE7234" s="23"/>
      <c r="BF7234" s="23"/>
    </row>
    <row r="7235" spans="40:59">
      <c r="AN7235" s="23"/>
      <c r="AO7235" s="23"/>
      <c r="AP7235" s="23"/>
      <c r="AQ7235" s="23"/>
      <c r="AR7235" s="23"/>
      <c r="AS7235" s="23"/>
      <c r="AT7235" s="23"/>
      <c r="AU7235" s="23"/>
      <c r="AV7235" s="23"/>
      <c r="AW7235" s="23"/>
      <c r="AX7235" s="23"/>
      <c r="AY7235" s="23"/>
      <c r="AZ7235" s="23"/>
      <c r="BA7235" s="23"/>
      <c r="BB7235" s="23"/>
      <c r="BC7235" s="23"/>
      <c r="BD7235" s="23"/>
      <c r="BE7235" s="23"/>
      <c r="BF7235" s="23"/>
    </row>
    <row r="7236" spans="40:59">
      <c r="AN7236" s="23"/>
      <c r="AO7236" s="23"/>
      <c r="AP7236" s="23"/>
      <c r="AQ7236" s="23"/>
      <c r="AR7236" s="23"/>
      <c r="AS7236" s="23"/>
      <c r="AT7236" s="23"/>
      <c r="AU7236" s="23"/>
      <c r="AV7236" s="23"/>
      <c r="AW7236" s="23"/>
      <c r="AX7236" s="23"/>
      <c r="AY7236" s="23"/>
      <c r="AZ7236" s="23"/>
      <c r="BA7236" s="23"/>
      <c r="BB7236" s="23"/>
      <c r="BC7236" s="23"/>
      <c r="BD7236" s="23"/>
      <c r="BE7236" s="23"/>
      <c r="BF7236" s="23"/>
    </row>
    <row r="7237" spans="40:59">
      <c r="AN7237" s="23"/>
      <c r="AO7237" s="23"/>
      <c r="AP7237" s="23"/>
      <c r="AQ7237" s="23"/>
      <c r="AR7237" s="23"/>
      <c r="AS7237" s="23"/>
      <c r="AT7237" s="23"/>
      <c r="AU7237" s="23"/>
      <c r="AV7237" s="23"/>
      <c r="AW7237" s="23"/>
      <c r="AX7237" s="23"/>
      <c r="AY7237" s="23"/>
      <c r="AZ7237" s="23"/>
      <c r="BA7237" s="23"/>
      <c r="BB7237" s="23"/>
      <c r="BC7237" s="23"/>
      <c r="BD7237" s="23"/>
      <c r="BE7237" s="23"/>
      <c r="BF7237" s="23"/>
    </row>
    <row r="7238" spans="40:59">
      <c r="AN7238" s="23"/>
      <c r="AO7238" s="23"/>
      <c r="AP7238" s="23"/>
      <c r="AQ7238" s="23"/>
      <c r="AR7238" s="23"/>
      <c r="AS7238" s="23"/>
      <c r="AT7238" s="23"/>
      <c r="AU7238" s="23"/>
      <c r="AV7238" s="23"/>
      <c r="AW7238" s="23"/>
      <c r="AX7238" s="23"/>
      <c r="AY7238" s="23"/>
      <c r="AZ7238" s="23"/>
      <c r="BA7238" s="23"/>
      <c r="BB7238" s="23"/>
      <c r="BC7238" s="23"/>
      <c r="BD7238" s="23"/>
      <c r="BE7238" s="23"/>
      <c r="BF7238" s="23"/>
      <c r="BG7238" s="20">
        <v>15769.03</v>
      </c>
    </row>
    <row r="7239" spans="40:59">
      <c r="AN7239" s="23"/>
      <c r="AO7239" s="23"/>
      <c r="AP7239" s="23"/>
      <c r="AQ7239" s="23"/>
      <c r="AR7239" s="23"/>
      <c r="AS7239" s="23"/>
      <c r="AT7239" s="23"/>
      <c r="AU7239" s="23"/>
      <c r="AV7239" s="23"/>
      <c r="AW7239" s="23"/>
      <c r="AX7239" s="23"/>
      <c r="AY7239" s="23"/>
      <c r="AZ7239" s="23"/>
      <c r="BA7239" s="23"/>
      <c r="BB7239" s="23"/>
      <c r="BC7239" s="23"/>
      <c r="BD7239" s="23"/>
      <c r="BE7239" s="23"/>
      <c r="BF7239" s="23"/>
      <c r="BG7239" s="20">
        <v>15769.03</v>
      </c>
    </row>
    <row r="7240" spans="40:59">
      <c r="AN7240" s="23"/>
      <c r="AO7240" s="23"/>
      <c r="AP7240" s="23"/>
      <c r="AQ7240" s="23"/>
      <c r="AR7240" s="23"/>
      <c r="AS7240" s="23"/>
      <c r="AT7240" s="23"/>
      <c r="AU7240" s="23"/>
      <c r="AV7240" s="23"/>
      <c r="AW7240" s="23"/>
      <c r="AX7240" s="23"/>
      <c r="AY7240" s="23"/>
      <c r="AZ7240" s="23"/>
      <c r="BA7240" s="23"/>
      <c r="BB7240" s="23"/>
      <c r="BC7240" s="23"/>
      <c r="BD7240" s="23"/>
      <c r="BE7240" s="23"/>
      <c r="BF7240" s="23"/>
      <c r="BG7240" s="20">
        <v>15769.03</v>
      </c>
    </row>
    <row r="7241" spans="40:59">
      <c r="AN7241" s="23"/>
      <c r="AO7241" s="23"/>
      <c r="AP7241" s="23"/>
      <c r="AQ7241" s="23"/>
      <c r="AR7241" s="23"/>
      <c r="AS7241" s="23"/>
      <c r="AT7241" s="23"/>
      <c r="AU7241" s="23"/>
      <c r="AV7241" s="23"/>
      <c r="AW7241" s="23"/>
      <c r="AX7241" s="23"/>
      <c r="AY7241" s="23"/>
      <c r="AZ7241" s="23"/>
      <c r="BA7241" s="23"/>
      <c r="BB7241" s="23"/>
      <c r="BC7241" s="23"/>
      <c r="BD7241" s="23"/>
      <c r="BE7241" s="23"/>
      <c r="BF7241" s="23"/>
      <c r="BG7241" s="20">
        <v>15769.03</v>
      </c>
    </row>
    <row r="7242" spans="40:59">
      <c r="AN7242" s="23"/>
      <c r="AO7242" s="23"/>
      <c r="AP7242" s="23"/>
      <c r="AQ7242" s="23"/>
      <c r="AR7242" s="23"/>
      <c r="AS7242" s="23"/>
      <c r="AT7242" s="23"/>
      <c r="AU7242" s="23"/>
      <c r="AV7242" s="23"/>
      <c r="AW7242" s="23"/>
      <c r="AX7242" s="23"/>
      <c r="AY7242" s="23"/>
      <c r="AZ7242" s="23"/>
      <c r="BA7242" s="23"/>
      <c r="BB7242" s="23"/>
      <c r="BC7242" s="23"/>
      <c r="BD7242" s="23"/>
      <c r="BE7242" s="23"/>
      <c r="BF7242" s="23"/>
      <c r="BG7242" s="20">
        <v>15769.03</v>
      </c>
    </row>
    <row r="7243" spans="40:59">
      <c r="AN7243" s="23"/>
      <c r="AO7243" s="23"/>
      <c r="AP7243" s="23"/>
      <c r="AQ7243" s="23"/>
      <c r="AR7243" s="23"/>
      <c r="AS7243" s="23"/>
      <c r="AT7243" s="23"/>
      <c r="AU7243" s="23"/>
      <c r="AV7243" s="23"/>
      <c r="AW7243" s="23"/>
      <c r="AX7243" s="23"/>
      <c r="AY7243" s="23"/>
      <c r="AZ7243" s="23"/>
      <c r="BA7243" s="23"/>
      <c r="BB7243" s="23"/>
      <c r="BC7243" s="23"/>
      <c r="BD7243" s="23"/>
      <c r="BE7243" s="23"/>
      <c r="BF7243" s="23"/>
      <c r="BG7243" s="20">
        <v>8685.01</v>
      </c>
    </row>
    <row r="7244" spans="40:59">
      <c r="AN7244" s="23"/>
      <c r="AO7244" s="23"/>
      <c r="AP7244" s="23"/>
      <c r="AQ7244" s="23"/>
      <c r="AR7244" s="23"/>
      <c r="AS7244" s="23"/>
      <c r="AT7244" s="23"/>
      <c r="AU7244" s="23"/>
      <c r="AV7244" s="23"/>
      <c r="AW7244" s="23"/>
      <c r="AX7244" s="23"/>
      <c r="AY7244" s="23"/>
      <c r="AZ7244" s="23"/>
      <c r="BA7244" s="23"/>
      <c r="BB7244" s="23"/>
      <c r="BC7244" s="23"/>
      <c r="BD7244" s="23"/>
      <c r="BE7244" s="23"/>
      <c r="BF7244" s="23"/>
      <c r="BG7244" s="20">
        <v>8685.01</v>
      </c>
    </row>
    <row r="7245" spans="40:59">
      <c r="AN7245" s="23"/>
      <c r="AO7245" s="23"/>
      <c r="AP7245" s="23"/>
      <c r="AQ7245" s="23"/>
      <c r="AR7245" s="23"/>
      <c r="AS7245" s="23"/>
      <c r="AT7245" s="23"/>
      <c r="AU7245" s="23"/>
      <c r="AV7245" s="23"/>
      <c r="AW7245" s="23"/>
      <c r="AX7245" s="23"/>
      <c r="AY7245" s="23"/>
      <c r="AZ7245" s="23"/>
      <c r="BA7245" s="23"/>
      <c r="BB7245" s="23"/>
      <c r="BC7245" s="23"/>
      <c r="BD7245" s="23"/>
      <c r="BE7245" s="23"/>
      <c r="BF7245" s="23"/>
      <c r="BG7245" s="20">
        <v>8685.01</v>
      </c>
    </row>
    <row r="7246" spans="40:59">
      <c r="AN7246" s="23"/>
      <c r="AO7246" s="23"/>
      <c r="AP7246" s="23"/>
      <c r="AQ7246" s="23"/>
      <c r="AR7246" s="23"/>
      <c r="AS7246" s="23"/>
      <c r="AT7246" s="23"/>
      <c r="AU7246" s="23"/>
      <c r="AV7246" s="23"/>
      <c r="AW7246" s="23"/>
      <c r="AX7246" s="23"/>
      <c r="AY7246" s="23"/>
      <c r="AZ7246" s="23"/>
      <c r="BA7246" s="23"/>
      <c r="BB7246" s="23"/>
      <c r="BC7246" s="23"/>
      <c r="BD7246" s="23"/>
      <c r="BE7246" s="23"/>
      <c r="BF7246" s="23"/>
      <c r="BG7246" s="20">
        <v>8685.01</v>
      </c>
    </row>
    <row r="7247" spans="40:59">
      <c r="AN7247" s="23"/>
      <c r="AO7247" s="23"/>
      <c r="AP7247" s="23"/>
      <c r="AQ7247" s="23"/>
      <c r="AR7247" s="23"/>
      <c r="AS7247" s="23"/>
      <c r="AT7247" s="23"/>
      <c r="AU7247" s="23"/>
      <c r="AV7247" s="23"/>
      <c r="AW7247" s="23"/>
      <c r="AX7247" s="23"/>
      <c r="AY7247" s="23"/>
      <c r="AZ7247" s="23"/>
      <c r="BA7247" s="23"/>
      <c r="BB7247" s="23"/>
      <c r="BC7247" s="23"/>
      <c r="BD7247" s="23"/>
      <c r="BE7247" s="23"/>
      <c r="BF7247" s="23"/>
      <c r="BG7247" s="20">
        <v>8723.01</v>
      </c>
    </row>
    <row r="7248" spans="40:59">
      <c r="AN7248" s="23"/>
      <c r="AO7248" s="23"/>
      <c r="AP7248" s="23"/>
      <c r="AQ7248" s="23"/>
      <c r="AR7248" s="23"/>
      <c r="AS7248" s="23"/>
      <c r="AT7248" s="23"/>
      <c r="AU7248" s="23"/>
      <c r="AV7248" s="23"/>
      <c r="AW7248" s="23"/>
      <c r="AX7248" s="23"/>
      <c r="AY7248" s="23"/>
      <c r="AZ7248" s="23"/>
      <c r="BA7248" s="23"/>
      <c r="BB7248" s="23"/>
      <c r="BC7248" s="23"/>
      <c r="BD7248" s="23"/>
      <c r="BE7248" s="23"/>
      <c r="BF7248" s="23"/>
      <c r="BG7248" s="20">
        <v>8723.01</v>
      </c>
    </row>
    <row r="7249" spans="40:59">
      <c r="AN7249" s="23"/>
      <c r="AO7249" s="23"/>
      <c r="AP7249" s="23"/>
      <c r="AQ7249" s="23"/>
      <c r="AR7249" s="23"/>
      <c r="AS7249" s="23"/>
      <c r="AT7249" s="23"/>
      <c r="AU7249" s="23"/>
      <c r="AV7249" s="23"/>
      <c r="AW7249" s="23"/>
      <c r="AX7249" s="23"/>
      <c r="AY7249" s="23"/>
      <c r="AZ7249" s="23"/>
      <c r="BA7249" s="23"/>
      <c r="BB7249" s="23"/>
      <c r="BC7249" s="23"/>
      <c r="BD7249" s="23"/>
      <c r="BE7249" s="23"/>
      <c r="BF7249" s="23"/>
      <c r="BG7249" s="20">
        <v>8723.01</v>
      </c>
    </row>
    <row r="7250" spans="40:59">
      <c r="AN7250" s="23"/>
      <c r="AO7250" s="23"/>
      <c r="AP7250" s="23"/>
      <c r="AQ7250" s="23"/>
      <c r="AR7250" s="23"/>
      <c r="AS7250" s="23"/>
      <c r="AT7250" s="23"/>
      <c r="AU7250" s="23"/>
      <c r="AV7250" s="23"/>
      <c r="AW7250" s="23"/>
      <c r="AX7250" s="23"/>
      <c r="AY7250" s="23"/>
      <c r="AZ7250" s="23"/>
      <c r="BA7250" s="23"/>
      <c r="BB7250" s="23"/>
      <c r="BC7250" s="23"/>
      <c r="BD7250" s="23"/>
      <c r="BE7250" s="23"/>
      <c r="BF7250" s="23"/>
      <c r="BG7250" s="20">
        <v>8723.01</v>
      </c>
    </row>
    <row r="7251" spans="40:59">
      <c r="AN7251" s="23"/>
      <c r="AO7251" s="23"/>
      <c r="AP7251" s="23"/>
      <c r="AQ7251" s="23"/>
      <c r="AR7251" s="23"/>
      <c r="AS7251" s="23"/>
      <c r="AT7251" s="23"/>
      <c r="AU7251" s="23"/>
      <c r="AV7251" s="23"/>
      <c r="AW7251" s="23"/>
      <c r="AX7251" s="23"/>
      <c r="AY7251" s="23"/>
      <c r="AZ7251" s="23"/>
      <c r="BA7251" s="23"/>
      <c r="BB7251" s="23"/>
      <c r="BC7251" s="23"/>
      <c r="BD7251" s="23"/>
      <c r="BE7251" s="23"/>
      <c r="BF7251" s="23"/>
    </row>
    <row r="7252" spans="40:59">
      <c r="AN7252" s="23"/>
      <c r="AO7252" s="23"/>
      <c r="AP7252" s="23"/>
      <c r="AQ7252" s="23"/>
      <c r="AR7252" s="23"/>
      <c r="AS7252" s="23"/>
      <c r="AT7252" s="23"/>
      <c r="AU7252" s="23"/>
      <c r="AV7252" s="23"/>
      <c r="AW7252" s="23"/>
      <c r="AX7252" s="23"/>
      <c r="AY7252" s="23"/>
      <c r="AZ7252" s="23"/>
      <c r="BA7252" s="23"/>
      <c r="BB7252" s="23"/>
      <c r="BC7252" s="23"/>
      <c r="BD7252" s="23"/>
      <c r="BE7252" s="23"/>
      <c r="BF7252" s="23"/>
    </row>
    <row r="7253" spans="40:59">
      <c r="AN7253" s="23"/>
      <c r="AO7253" s="23"/>
      <c r="AP7253" s="23"/>
      <c r="AQ7253" s="23"/>
      <c r="AR7253" s="23"/>
      <c r="AS7253" s="23"/>
      <c r="AT7253" s="23"/>
      <c r="AU7253" s="23"/>
      <c r="AV7253" s="23"/>
      <c r="AW7253" s="23"/>
      <c r="AX7253" s="23"/>
      <c r="AY7253" s="23"/>
      <c r="AZ7253" s="23"/>
      <c r="BA7253" s="23"/>
      <c r="BB7253" s="23"/>
      <c r="BC7253" s="23"/>
      <c r="BD7253" s="23"/>
      <c r="BE7253" s="23"/>
      <c r="BF7253" s="23"/>
    </row>
    <row r="7254" spans="40:59">
      <c r="AN7254" s="23"/>
      <c r="AO7254" s="23"/>
      <c r="AP7254" s="23"/>
      <c r="AQ7254" s="23"/>
      <c r="AR7254" s="23"/>
      <c r="AS7254" s="23"/>
      <c r="AT7254" s="23"/>
      <c r="AU7254" s="23"/>
      <c r="AV7254" s="23"/>
      <c r="AW7254" s="23"/>
      <c r="AX7254" s="23"/>
      <c r="AY7254" s="23"/>
      <c r="AZ7254" s="23"/>
      <c r="BA7254" s="23"/>
      <c r="BB7254" s="23"/>
      <c r="BC7254" s="23"/>
      <c r="BD7254" s="23"/>
      <c r="BE7254" s="23"/>
      <c r="BF7254" s="23"/>
    </row>
    <row r="7255" spans="40:59">
      <c r="AN7255" s="23"/>
      <c r="AO7255" s="23"/>
      <c r="AP7255" s="23"/>
      <c r="AQ7255" s="23"/>
      <c r="AR7255" s="23"/>
      <c r="AS7255" s="23"/>
      <c r="AT7255" s="23"/>
      <c r="AU7255" s="23"/>
      <c r="AV7255" s="23"/>
      <c r="AW7255" s="23"/>
      <c r="AX7255" s="23"/>
      <c r="AY7255" s="23"/>
      <c r="AZ7255" s="23"/>
      <c r="BA7255" s="23"/>
      <c r="BB7255" s="23"/>
      <c r="BC7255" s="23"/>
      <c r="BD7255" s="23"/>
      <c r="BE7255" s="23"/>
      <c r="BF7255" s="23"/>
    </row>
    <row r="7256" spans="40:59">
      <c r="AN7256" s="23"/>
      <c r="AO7256" s="23"/>
      <c r="AP7256" s="23"/>
      <c r="AQ7256" s="23"/>
      <c r="AR7256" s="23"/>
      <c r="AS7256" s="23"/>
      <c r="AT7256" s="23"/>
      <c r="AU7256" s="23"/>
      <c r="AV7256" s="23"/>
      <c r="AW7256" s="23"/>
      <c r="AX7256" s="23"/>
      <c r="AY7256" s="23"/>
      <c r="AZ7256" s="23"/>
      <c r="BA7256" s="23"/>
      <c r="BB7256" s="23"/>
      <c r="BC7256" s="23"/>
      <c r="BD7256" s="23"/>
      <c r="BE7256" s="23"/>
      <c r="BF7256" s="23"/>
    </row>
    <row r="7257" spans="40:59">
      <c r="AN7257" s="23"/>
      <c r="AO7257" s="23"/>
      <c r="AP7257" s="23"/>
      <c r="AQ7257" s="23"/>
      <c r="AR7257" s="23"/>
      <c r="AS7257" s="23"/>
      <c r="AT7257" s="23"/>
      <c r="AU7257" s="23"/>
      <c r="AV7257" s="23"/>
      <c r="AW7257" s="23"/>
      <c r="AX7257" s="23"/>
      <c r="AY7257" s="23"/>
      <c r="AZ7257" s="23"/>
      <c r="BA7257" s="23"/>
      <c r="BB7257" s="23"/>
      <c r="BC7257" s="23"/>
      <c r="BD7257" s="23"/>
      <c r="BE7257" s="23"/>
      <c r="BF7257" s="23"/>
    </row>
    <row r="7258" spans="40:59">
      <c r="AN7258" s="23"/>
      <c r="AO7258" s="23"/>
      <c r="AP7258" s="23"/>
      <c r="AQ7258" s="23"/>
      <c r="AR7258" s="23"/>
      <c r="AS7258" s="23"/>
      <c r="AT7258" s="23"/>
      <c r="AU7258" s="23"/>
      <c r="AV7258" s="23"/>
      <c r="AW7258" s="23"/>
      <c r="AX7258" s="23"/>
      <c r="AY7258" s="23"/>
      <c r="AZ7258" s="23"/>
      <c r="BA7258" s="23"/>
      <c r="BB7258" s="23"/>
      <c r="BC7258" s="23"/>
      <c r="BD7258" s="23"/>
      <c r="BE7258" s="23"/>
      <c r="BF7258" s="23"/>
    </row>
    <row r="7259" spans="40:59">
      <c r="AN7259" s="23"/>
      <c r="AO7259" s="23"/>
      <c r="AP7259" s="23"/>
      <c r="AQ7259" s="23"/>
      <c r="AR7259" s="23"/>
      <c r="AS7259" s="23"/>
      <c r="AT7259" s="23"/>
      <c r="AU7259" s="23"/>
      <c r="AV7259" s="23"/>
      <c r="AW7259" s="23"/>
      <c r="AX7259" s="23"/>
      <c r="AY7259" s="23"/>
      <c r="AZ7259" s="23"/>
      <c r="BA7259" s="23"/>
      <c r="BB7259" s="23"/>
      <c r="BC7259" s="23"/>
      <c r="BD7259" s="23"/>
      <c r="BE7259" s="23"/>
      <c r="BF7259" s="23"/>
    </row>
    <row r="7260" spans="40:59">
      <c r="AN7260" s="23"/>
      <c r="AO7260" s="23"/>
      <c r="AP7260" s="23"/>
      <c r="AQ7260" s="23"/>
      <c r="AR7260" s="23"/>
      <c r="AS7260" s="23"/>
      <c r="AT7260" s="23"/>
      <c r="AU7260" s="23"/>
      <c r="AV7260" s="23"/>
      <c r="AW7260" s="23"/>
      <c r="AX7260" s="23"/>
      <c r="AY7260" s="23"/>
      <c r="AZ7260" s="23"/>
      <c r="BA7260" s="23"/>
      <c r="BB7260" s="23"/>
      <c r="BC7260" s="23"/>
      <c r="BD7260" s="23"/>
      <c r="BE7260" s="23"/>
      <c r="BF7260" s="23"/>
    </row>
    <row r="7261" spans="40:59">
      <c r="AN7261" s="23"/>
      <c r="AO7261" s="23"/>
      <c r="AP7261" s="23"/>
      <c r="AQ7261" s="23"/>
      <c r="AR7261" s="23"/>
      <c r="AS7261" s="23"/>
      <c r="AT7261" s="23"/>
      <c r="AU7261" s="23"/>
      <c r="AV7261" s="23"/>
      <c r="AW7261" s="23"/>
      <c r="AX7261" s="23"/>
      <c r="AY7261" s="23"/>
      <c r="AZ7261" s="23"/>
      <c r="BA7261" s="23"/>
      <c r="BB7261" s="23"/>
      <c r="BC7261" s="23"/>
      <c r="BD7261" s="23"/>
      <c r="BE7261" s="23"/>
      <c r="BF7261" s="23"/>
    </row>
    <row r="7262" spans="40:59">
      <c r="AN7262" s="23"/>
      <c r="AO7262" s="23"/>
      <c r="AP7262" s="23"/>
      <c r="AQ7262" s="23"/>
      <c r="AR7262" s="23"/>
      <c r="AS7262" s="23"/>
      <c r="AT7262" s="23"/>
      <c r="AU7262" s="23"/>
      <c r="AV7262" s="23"/>
      <c r="AW7262" s="23"/>
      <c r="AX7262" s="23"/>
      <c r="AY7262" s="23"/>
      <c r="AZ7262" s="23"/>
      <c r="BA7262" s="23"/>
      <c r="BB7262" s="23"/>
      <c r="BC7262" s="23"/>
      <c r="BD7262" s="23"/>
      <c r="BE7262" s="23"/>
      <c r="BF7262" s="23"/>
    </row>
    <row r="7263" spans="40:59">
      <c r="AN7263" s="23"/>
      <c r="AO7263" s="23"/>
      <c r="AP7263" s="23"/>
      <c r="AQ7263" s="23"/>
      <c r="AR7263" s="23"/>
      <c r="AS7263" s="23"/>
      <c r="AT7263" s="23"/>
      <c r="AU7263" s="23"/>
      <c r="AV7263" s="23"/>
      <c r="AW7263" s="23"/>
      <c r="AX7263" s="23"/>
      <c r="AY7263" s="23"/>
      <c r="AZ7263" s="23"/>
      <c r="BA7263" s="23"/>
      <c r="BB7263" s="23"/>
      <c r="BC7263" s="23"/>
      <c r="BD7263" s="23"/>
      <c r="BE7263" s="23"/>
      <c r="BF7263" s="23"/>
    </row>
    <row r="7264" spans="40:59">
      <c r="AN7264" s="23"/>
      <c r="AO7264" s="23"/>
      <c r="AP7264" s="23"/>
      <c r="AQ7264" s="23"/>
      <c r="AR7264" s="23"/>
      <c r="AS7264" s="23"/>
      <c r="AT7264" s="23"/>
      <c r="AU7264" s="23"/>
      <c r="AV7264" s="23"/>
      <c r="AW7264" s="23"/>
      <c r="AX7264" s="23"/>
      <c r="AY7264" s="23"/>
      <c r="AZ7264" s="23"/>
      <c r="BA7264" s="23"/>
      <c r="BB7264" s="23"/>
      <c r="BC7264" s="23"/>
      <c r="BD7264" s="23"/>
      <c r="BE7264" s="23"/>
      <c r="BF7264" s="23"/>
    </row>
    <row r="7265" spans="40:59">
      <c r="AN7265" s="23"/>
      <c r="AO7265" s="23"/>
      <c r="AP7265" s="23"/>
      <c r="AQ7265" s="23"/>
      <c r="AR7265" s="23"/>
      <c r="AS7265" s="23"/>
      <c r="AT7265" s="23"/>
      <c r="AU7265" s="23"/>
      <c r="AV7265" s="23"/>
      <c r="AW7265" s="23"/>
      <c r="AX7265" s="23"/>
      <c r="AY7265" s="23"/>
      <c r="AZ7265" s="23"/>
      <c r="BA7265" s="23"/>
      <c r="BB7265" s="23"/>
      <c r="BC7265" s="23"/>
      <c r="BD7265" s="23"/>
      <c r="BE7265" s="23"/>
      <c r="BF7265" s="23"/>
    </row>
    <row r="7266" spans="40:59">
      <c r="AN7266" s="23"/>
      <c r="AO7266" s="23"/>
      <c r="AP7266" s="23"/>
      <c r="AQ7266" s="23"/>
      <c r="AR7266" s="23"/>
      <c r="AS7266" s="23"/>
      <c r="AT7266" s="23"/>
      <c r="AU7266" s="23"/>
      <c r="AV7266" s="23"/>
      <c r="AW7266" s="23"/>
      <c r="AX7266" s="23"/>
      <c r="AY7266" s="23"/>
      <c r="AZ7266" s="23"/>
      <c r="BA7266" s="23"/>
      <c r="BB7266" s="23"/>
      <c r="BC7266" s="23"/>
      <c r="BD7266" s="23"/>
      <c r="BE7266" s="23"/>
      <c r="BF7266" s="23"/>
    </row>
    <row r="7267" spans="40:59">
      <c r="AN7267" s="23"/>
      <c r="AO7267" s="23"/>
      <c r="AP7267" s="23"/>
      <c r="AQ7267" s="23"/>
      <c r="AR7267" s="23"/>
      <c r="AS7267" s="23"/>
      <c r="AT7267" s="23"/>
      <c r="AU7267" s="23"/>
      <c r="AV7267" s="23"/>
      <c r="AW7267" s="23"/>
      <c r="AX7267" s="23"/>
      <c r="AY7267" s="23"/>
      <c r="AZ7267" s="23"/>
      <c r="BA7267" s="23"/>
      <c r="BB7267" s="23"/>
      <c r="BC7267" s="23"/>
      <c r="BD7267" s="23"/>
      <c r="BE7267" s="23"/>
      <c r="BF7267" s="23"/>
    </row>
    <row r="7268" spans="40:59">
      <c r="AN7268" s="23"/>
      <c r="AO7268" s="23"/>
      <c r="AP7268" s="23"/>
      <c r="AQ7268" s="23"/>
      <c r="AR7268" s="23"/>
      <c r="AS7268" s="23"/>
      <c r="AT7268" s="23"/>
      <c r="AU7268" s="23"/>
      <c r="AV7268" s="23"/>
      <c r="AW7268" s="23"/>
      <c r="AX7268" s="23"/>
      <c r="AY7268" s="23"/>
      <c r="AZ7268" s="23"/>
      <c r="BA7268" s="23"/>
      <c r="BB7268" s="23"/>
      <c r="BC7268" s="23"/>
      <c r="BD7268" s="23"/>
      <c r="BE7268" s="23"/>
      <c r="BF7268" s="23"/>
    </row>
    <row r="7269" spans="40:59">
      <c r="AN7269" s="23"/>
      <c r="AO7269" s="23"/>
      <c r="AP7269" s="23"/>
      <c r="AQ7269" s="23"/>
      <c r="AR7269" s="23"/>
      <c r="AS7269" s="23"/>
      <c r="AT7269" s="23"/>
      <c r="AU7269" s="23"/>
      <c r="AV7269" s="23"/>
      <c r="AW7269" s="23"/>
      <c r="AX7269" s="23"/>
      <c r="AY7269" s="23"/>
      <c r="AZ7269" s="23"/>
      <c r="BA7269" s="23"/>
      <c r="BB7269" s="23"/>
      <c r="BC7269" s="23"/>
      <c r="BD7269" s="23"/>
      <c r="BE7269" s="23"/>
      <c r="BF7269" s="23"/>
    </row>
    <row r="7270" spans="40:59">
      <c r="AN7270" s="23"/>
      <c r="AO7270" s="23"/>
      <c r="AP7270" s="23"/>
      <c r="AQ7270" s="23"/>
      <c r="AR7270" s="23"/>
      <c r="AS7270" s="23"/>
      <c r="AT7270" s="23"/>
      <c r="AU7270" s="23"/>
      <c r="AV7270" s="23"/>
      <c r="AW7270" s="23"/>
      <c r="AX7270" s="23"/>
      <c r="AY7270" s="23"/>
      <c r="AZ7270" s="23"/>
      <c r="BA7270" s="23"/>
      <c r="BB7270" s="23"/>
      <c r="BC7270" s="23"/>
      <c r="BD7270" s="23"/>
      <c r="BE7270" s="23"/>
      <c r="BF7270" s="23"/>
    </row>
    <row r="7271" spans="40:59">
      <c r="AN7271" s="23"/>
      <c r="AO7271" s="23"/>
      <c r="AP7271" s="23"/>
      <c r="AQ7271" s="23"/>
      <c r="AR7271" s="23"/>
      <c r="AS7271" s="23"/>
      <c r="AT7271" s="23"/>
      <c r="AU7271" s="23"/>
      <c r="AV7271" s="23"/>
      <c r="AW7271" s="23"/>
      <c r="AX7271" s="23"/>
      <c r="AY7271" s="23"/>
      <c r="AZ7271" s="23"/>
      <c r="BA7271" s="23"/>
      <c r="BB7271" s="23"/>
      <c r="BC7271" s="23"/>
      <c r="BD7271" s="23"/>
      <c r="BE7271" s="23"/>
      <c r="BF7271" s="23"/>
    </row>
    <row r="7272" spans="40:59">
      <c r="AN7272" s="23"/>
      <c r="AO7272" s="23"/>
      <c r="AP7272" s="23"/>
      <c r="AQ7272" s="23"/>
      <c r="AR7272" s="23"/>
      <c r="AS7272" s="23"/>
      <c r="AT7272" s="23"/>
      <c r="AU7272" s="23"/>
      <c r="AV7272" s="23"/>
      <c r="AW7272" s="23"/>
      <c r="AX7272" s="23"/>
      <c r="AY7272" s="23"/>
      <c r="AZ7272" s="23"/>
      <c r="BA7272" s="23"/>
      <c r="BB7272" s="23"/>
      <c r="BC7272" s="23"/>
      <c r="BD7272" s="23"/>
      <c r="BE7272" s="23"/>
      <c r="BF7272" s="23"/>
      <c r="BG7272" s="20">
        <v>101760.02</v>
      </c>
    </row>
    <row r="7273" spans="40:59">
      <c r="AN7273" s="23"/>
      <c r="AO7273" s="23"/>
      <c r="AP7273" s="23"/>
      <c r="AQ7273" s="23"/>
      <c r="AR7273" s="23"/>
      <c r="AS7273" s="23"/>
      <c r="AT7273" s="23"/>
      <c r="AU7273" s="23"/>
      <c r="AV7273" s="23"/>
      <c r="AW7273" s="23"/>
      <c r="AX7273" s="23"/>
      <c r="AY7273" s="23"/>
      <c r="AZ7273" s="23"/>
      <c r="BA7273" s="23"/>
      <c r="BB7273" s="23"/>
      <c r="BC7273" s="23"/>
      <c r="BD7273" s="23"/>
      <c r="BE7273" s="23"/>
      <c r="BF7273" s="23"/>
      <c r="BG7273" s="20">
        <v>101760.02</v>
      </c>
    </row>
    <row r="7274" spans="40:59">
      <c r="AN7274" s="23"/>
      <c r="AO7274" s="23"/>
      <c r="AP7274" s="23"/>
      <c r="AQ7274" s="23"/>
      <c r="AR7274" s="23"/>
      <c r="AS7274" s="23"/>
      <c r="AT7274" s="23"/>
      <c r="AU7274" s="23"/>
      <c r="AV7274" s="23"/>
      <c r="AW7274" s="23"/>
      <c r="AX7274" s="23"/>
      <c r="AY7274" s="23"/>
      <c r="AZ7274" s="23"/>
      <c r="BA7274" s="23"/>
      <c r="BB7274" s="23"/>
      <c r="BC7274" s="23"/>
      <c r="BD7274" s="23"/>
      <c r="BE7274" s="23"/>
      <c r="BF7274" s="23"/>
      <c r="BG7274" s="20">
        <v>101760.02</v>
      </c>
    </row>
    <row r="7275" spans="40:59">
      <c r="AN7275" s="23"/>
      <c r="AO7275" s="23"/>
      <c r="AP7275" s="23"/>
      <c r="AQ7275" s="23"/>
      <c r="AR7275" s="23"/>
      <c r="AS7275" s="23"/>
      <c r="AT7275" s="23"/>
      <c r="AU7275" s="23"/>
      <c r="AV7275" s="23"/>
      <c r="AW7275" s="23"/>
      <c r="AX7275" s="23"/>
      <c r="AY7275" s="23"/>
      <c r="AZ7275" s="23"/>
      <c r="BA7275" s="23"/>
      <c r="BB7275" s="23"/>
      <c r="BC7275" s="23"/>
      <c r="BD7275" s="23"/>
      <c r="BE7275" s="23"/>
      <c r="BF7275" s="23"/>
      <c r="BG7275" s="20">
        <v>101760.02</v>
      </c>
    </row>
    <row r="7276" spans="40:59">
      <c r="AN7276" s="23"/>
      <c r="AO7276" s="23"/>
      <c r="AP7276" s="23"/>
      <c r="AQ7276" s="23"/>
      <c r="AR7276" s="23"/>
      <c r="AS7276" s="23"/>
      <c r="AT7276" s="23"/>
      <c r="AU7276" s="23"/>
      <c r="AV7276" s="23"/>
      <c r="AW7276" s="23"/>
      <c r="AX7276" s="23"/>
      <c r="AY7276" s="23"/>
      <c r="AZ7276" s="23"/>
      <c r="BA7276" s="23"/>
      <c r="BB7276" s="23"/>
      <c r="BC7276" s="23"/>
      <c r="BD7276" s="23"/>
      <c r="BE7276" s="23"/>
      <c r="BF7276" s="23"/>
      <c r="BG7276" s="20">
        <v>101760.02</v>
      </c>
    </row>
    <row r="7277" spans="40:59">
      <c r="AN7277" s="23"/>
      <c r="AO7277" s="23"/>
      <c r="AP7277" s="23"/>
      <c r="AQ7277" s="23"/>
      <c r="AR7277" s="23"/>
      <c r="AS7277" s="23"/>
      <c r="AT7277" s="23"/>
      <c r="AU7277" s="23"/>
      <c r="AV7277" s="23"/>
      <c r="AW7277" s="23"/>
      <c r="AX7277" s="23"/>
      <c r="AY7277" s="23"/>
      <c r="AZ7277" s="23"/>
      <c r="BA7277" s="23"/>
      <c r="BB7277" s="23"/>
      <c r="BC7277" s="23"/>
      <c r="BD7277" s="23"/>
      <c r="BE7277" s="23"/>
      <c r="BF7277" s="23"/>
      <c r="BG7277" s="20">
        <v>101760.02</v>
      </c>
    </row>
    <row r="7278" spans="40:59">
      <c r="AN7278" s="23"/>
      <c r="AO7278" s="23"/>
      <c r="AP7278" s="23"/>
      <c r="AQ7278" s="23"/>
      <c r="AR7278" s="23"/>
      <c r="AS7278" s="23"/>
      <c r="AT7278" s="23"/>
      <c r="AU7278" s="23"/>
      <c r="AV7278" s="23"/>
      <c r="AW7278" s="23"/>
      <c r="AX7278" s="23"/>
      <c r="AY7278" s="23"/>
      <c r="AZ7278" s="23"/>
      <c r="BA7278" s="23"/>
      <c r="BB7278" s="23"/>
      <c r="BC7278" s="23"/>
      <c r="BD7278" s="23"/>
      <c r="BE7278" s="23"/>
      <c r="BF7278" s="23"/>
      <c r="BG7278" s="20">
        <v>101760.02</v>
      </c>
    </row>
    <row r="7279" spans="40:59">
      <c r="AN7279" s="23"/>
      <c r="AO7279" s="23"/>
      <c r="AP7279" s="23"/>
      <c r="AQ7279" s="23"/>
      <c r="AR7279" s="23"/>
      <c r="AS7279" s="23"/>
      <c r="AT7279" s="23"/>
      <c r="AU7279" s="23"/>
      <c r="AV7279" s="23"/>
      <c r="AW7279" s="23"/>
      <c r="AX7279" s="23"/>
      <c r="AY7279" s="23"/>
      <c r="AZ7279" s="23"/>
      <c r="BA7279" s="23"/>
      <c r="BB7279" s="23"/>
      <c r="BC7279" s="23"/>
      <c r="BD7279" s="23"/>
      <c r="BE7279" s="23"/>
      <c r="BF7279" s="23"/>
      <c r="BG7279" s="20">
        <v>101760.02</v>
      </c>
    </row>
    <row r="7280" spans="40:59">
      <c r="AN7280" s="23"/>
      <c r="AO7280" s="23"/>
      <c r="AP7280" s="23"/>
      <c r="AQ7280" s="23"/>
      <c r="AR7280" s="23"/>
      <c r="AS7280" s="23"/>
      <c r="AT7280" s="23"/>
      <c r="AU7280" s="23"/>
      <c r="AV7280" s="23"/>
      <c r="AW7280" s="23"/>
      <c r="AX7280" s="23"/>
      <c r="AY7280" s="23"/>
      <c r="AZ7280" s="23"/>
      <c r="BA7280" s="23"/>
      <c r="BB7280" s="23"/>
      <c r="BC7280" s="23"/>
      <c r="BD7280" s="23"/>
      <c r="BE7280" s="23"/>
      <c r="BF7280" s="23"/>
      <c r="BG7280" s="20">
        <v>2835.87</v>
      </c>
    </row>
    <row r="7281" spans="40:59">
      <c r="AN7281" s="23"/>
      <c r="AO7281" s="23"/>
      <c r="AP7281" s="23"/>
      <c r="AQ7281" s="23"/>
      <c r="AR7281" s="23"/>
      <c r="AS7281" s="23"/>
      <c r="AT7281" s="23"/>
      <c r="AU7281" s="23"/>
      <c r="AV7281" s="23"/>
      <c r="AW7281" s="23"/>
      <c r="AX7281" s="23"/>
      <c r="AY7281" s="23"/>
      <c r="AZ7281" s="23"/>
      <c r="BA7281" s="23"/>
      <c r="BB7281" s="23"/>
      <c r="BC7281" s="23"/>
      <c r="BD7281" s="23"/>
      <c r="BE7281" s="23"/>
      <c r="BF7281" s="23"/>
      <c r="BG7281" s="20">
        <v>2835.87</v>
      </c>
    </row>
    <row r="7282" spans="40:59">
      <c r="AN7282" s="23"/>
      <c r="AO7282" s="23"/>
      <c r="AP7282" s="23"/>
      <c r="AQ7282" s="23"/>
      <c r="AR7282" s="23"/>
      <c r="AS7282" s="23"/>
      <c r="AT7282" s="23"/>
      <c r="AU7282" s="23"/>
      <c r="AV7282" s="23"/>
      <c r="AW7282" s="23"/>
      <c r="AX7282" s="23"/>
      <c r="AY7282" s="23"/>
      <c r="AZ7282" s="23"/>
      <c r="BA7282" s="23"/>
      <c r="BB7282" s="23"/>
      <c r="BC7282" s="23"/>
      <c r="BD7282" s="23"/>
      <c r="BE7282" s="23"/>
      <c r="BF7282" s="23"/>
      <c r="BG7282" s="20">
        <v>2835.87</v>
      </c>
    </row>
    <row r="7283" spans="40:59">
      <c r="AN7283" s="23"/>
      <c r="AO7283" s="23"/>
      <c r="AP7283" s="23"/>
      <c r="AQ7283" s="23"/>
      <c r="AR7283" s="23"/>
      <c r="AS7283" s="23"/>
      <c r="AT7283" s="23"/>
      <c r="AU7283" s="23"/>
      <c r="AV7283" s="23"/>
      <c r="AW7283" s="23"/>
      <c r="AX7283" s="23"/>
      <c r="AY7283" s="23"/>
      <c r="AZ7283" s="23"/>
      <c r="BA7283" s="23"/>
      <c r="BB7283" s="23"/>
      <c r="BC7283" s="23"/>
      <c r="BD7283" s="23"/>
      <c r="BE7283" s="23"/>
      <c r="BF7283" s="23"/>
      <c r="BG7283" s="20">
        <v>2835.87</v>
      </c>
    </row>
    <row r="7284" spans="40:59">
      <c r="AN7284" s="23"/>
      <c r="AO7284" s="23"/>
      <c r="AP7284" s="23"/>
      <c r="AQ7284" s="23"/>
      <c r="AR7284" s="23"/>
      <c r="AS7284" s="23"/>
      <c r="AT7284" s="23"/>
      <c r="AU7284" s="23"/>
      <c r="AV7284" s="23"/>
      <c r="AW7284" s="23"/>
      <c r="AX7284" s="23"/>
      <c r="AY7284" s="23"/>
      <c r="AZ7284" s="23"/>
      <c r="BA7284" s="23"/>
      <c r="BB7284" s="23"/>
      <c r="BC7284" s="23"/>
      <c r="BD7284" s="23"/>
      <c r="BE7284" s="23"/>
      <c r="BF7284" s="23"/>
      <c r="BG7284" s="20">
        <v>2835.87</v>
      </c>
    </row>
    <row r="7285" spans="40:59">
      <c r="AN7285" s="23"/>
      <c r="AO7285" s="23"/>
      <c r="AP7285" s="23"/>
      <c r="AQ7285" s="23"/>
      <c r="AR7285" s="23"/>
      <c r="AS7285" s="23"/>
      <c r="AT7285" s="23"/>
      <c r="AU7285" s="23"/>
      <c r="AV7285" s="23"/>
      <c r="AW7285" s="23"/>
      <c r="AX7285" s="23"/>
      <c r="AY7285" s="23"/>
      <c r="AZ7285" s="23"/>
      <c r="BA7285" s="23"/>
      <c r="BB7285" s="23"/>
      <c r="BC7285" s="23"/>
      <c r="BD7285" s="23"/>
      <c r="BE7285" s="23"/>
      <c r="BF7285" s="23"/>
      <c r="BG7285" s="20">
        <v>2835.87</v>
      </c>
    </row>
    <row r="7286" spans="40:59">
      <c r="AN7286" s="23"/>
      <c r="AO7286" s="23"/>
      <c r="AP7286" s="23"/>
      <c r="AQ7286" s="23"/>
      <c r="AR7286" s="23"/>
      <c r="AS7286" s="23"/>
      <c r="AT7286" s="23"/>
      <c r="AU7286" s="23"/>
      <c r="AV7286" s="23"/>
      <c r="AW7286" s="23"/>
      <c r="AX7286" s="23"/>
      <c r="AY7286" s="23"/>
      <c r="AZ7286" s="23"/>
      <c r="BA7286" s="23"/>
      <c r="BB7286" s="23"/>
      <c r="BC7286" s="23"/>
      <c r="BD7286" s="23"/>
      <c r="BE7286" s="23"/>
      <c r="BF7286" s="23"/>
      <c r="BG7286" s="20">
        <v>2835.87</v>
      </c>
    </row>
    <row r="7287" spans="40:59">
      <c r="AN7287" s="23"/>
      <c r="AO7287" s="23"/>
      <c r="AP7287" s="23"/>
      <c r="AQ7287" s="23"/>
      <c r="AR7287" s="23"/>
      <c r="AS7287" s="23"/>
      <c r="AT7287" s="23"/>
      <c r="AU7287" s="23"/>
      <c r="AV7287" s="23"/>
      <c r="AW7287" s="23"/>
      <c r="AX7287" s="23"/>
      <c r="AY7287" s="23"/>
      <c r="AZ7287" s="23"/>
      <c r="BA7287" s="23"/>
      <c r="BB7287" s="23"/>
      <c r="BC7287" s="23"/>
      <c r="BD7287" s="23"/>
      <c r="BE7287" s="23"/>
      <c r="BF7287" s="23"/>
      <c r="BG7287" s="20">
        <v>0.01</v>
      </c>
    </row>
    <row r="7288" spans="40:59">
      <c r="AN7288" s="23"/>
      <c r="AO7288" s="23"/>
      <c r="AP7288" s="23"/>
      <c r="AQ7288" s="23"/>
      <c r="AR7288" s="23"/>
      <c r="AS7288" s="23"/>
      <c r="AT7288" s="23"/>
      <c r="AU7288" s="23"/>
      <c r="AV7288" s="23"/>
      <c r="AW7288" s="23"/>
      <c r="AX7288" s="23"/>
      <c r="AY7288" s="23"/>
      <c r="AZ7288" s="23"/>
      <c r="BA7288" s="23"/>
      <c r="BB7288" s="23"/>
      <c r="BC7288" s="23"/>
      <c r="BD7288" s="23"/>
      <c r="BE7288" s="23"/>
      <c r="BF7288" s="23"/>
      <c r="BG7288" s="20">
        <v>0.01</v>
      </c>
    </row>
    <row r="7289" spans="40:59">
      <c r="AN7289" s="23"/>
      <c r="AO7289" s="23"/>
      <c r="AP7289" s="23"/>
      <c r="AQ7289" s="23"/>
      <c r="AR7289" s="23"/>
      <c r="AS7289" s="23"/>
      <c r="AT7289" s="23"/>
      <c r="AU7289" s="23"/>
      <c r="AV7289" s="23"/>
      <c r="AW7289" s="23"/>
      <c r="AX7289" s="23"/>
      <c r="AY7289" s="23"/>
      <c r="AZ7289" s="23"/>
      <c r="BA7289" s="23"/>
      <c r="BB7289" s="23"/>
      <c r="BC7289" s="23"/>
      <c r="BD7289" s="23"/>
      <c r="BE7289" s="23"/>
      <c r="BF7289" s="23"/>
    </row>
    <row r="7290" spans="40:59">
      <c r="AN7290" s="23"/>
      <c r="AO7290" s="23"/>
      <c r="AP7290" s="23"/>
      <c r="AQ7290" s="23"/>
      <c r="AR7290" s="23"/>
      <c r="AS7290" s="23"/>
      <c r="AT7290" s="23"/>
      <c r="AU7290" s="23"/>
      <c r="AV7290" s="23"/>
      <c r="AW7290" s="23"/>
      <c r="AX7290" s="23"/>
      <c r="AY7290" s="23"/>
      <c r="AZ7290" s="23"/>
      <c r="BA7290" s="23"/>
      <c r="BB7290" s="23"/>
      <c r="BC7290" s="23"/>
      <c r="BD7290" s="23"/>
      <c r="BE7290" s="23"/>
      <c r="BF7290" s="23"/>
    </row>
    <row r="7291" spans="40:59">
      <c r="AN7291" s="23"/>
      <c r="AO7291" s="23"/>
      <c r="AP7291" s="23"/>
      <c r="AQ7291" s="23"/>
      <c r="AR7291" s="23"/>
      <c r="AS7291" s="23"/>
      <c r="AT7291" s="23"/>
      <c r="AU7291" s="23"/>
      <c r="AV7291" s="23"/>
      <c r="AW7291" s="23"/>
      <c r="AX7291" s="23"/>
      <c r="AY7291" s="23"/>
      <c r="AZ7291" s="23"/>
      <c r="BA7291" s="23"/>
      <c r="BB7291" s="23"/>
      <c r="BC7291" s="23"/>
      <c r="BD7291" s="23"/>
      <c r="BE7291" s="23"/>
      <c r="BF7291" s="23"/>
    </row>
    <row r="7292" spans="40:59">
      <c r="AN7292" s="23"/>
      <c r="AO7292" s="23"/>
      <c r="AP7292" s="23"/>
      <c r="AQ7292" s="23"/>
      <c r="AR7292" s="23"/>
      <c r="AS7292" s="23"/>
      <c r="AT7292" s="23"/>
      <c r="AU7292" s="23"/>
      <c r="AV7292" s="23"/>
      <c r="AW7292" s="23"/>
      <c r="AX7292" s="23"/>
      <c r="AY7292" s="23"/>
      <c r="AZ7292" s="23"/>
      <c r="BA7292" s="23"/>
      <c r="BB7292" s="23"/>
      <c r="BC7292" s="23"/>
      <c r="BD7292" s="23"/>
      <c r="BE7292" s="23"/>
      <c r="BF7292" s="23"/>
      <c r="BG7292" s="20">
        <v>26183.63</v>
      </c>
    </row>
    <row r="7293" spans="40:59">
      <c r="AN7293" s="23"/>
      <c r="AO7293" s="23"/>
      <c r="AP7293" s="23"/>
      <c r="AQ7293" s="23"/>
      <c r="AR7293" s="23"/>
      <c r="AS7293" s="23"/>
      <c r="AT7293" s="23"/>
      <c r="AU7293" s="23"/>
      <c r="AV7293" s="23"/>
      <c r="AW7293" s="23"/>
      <c r="AX7293" s="23"/>
      <c r="AY7293" s="23"/>
      <c r="AZ7293" s="23"/>
      <c r="BA7293" s="23"/>
      <c r="BB7293" s="23"/>
      <c r="BC7293" s="23"/>
      <c r="BD7293" s="23"/>
      <c r="BE7293" s="23"/>
      <c r="BF7293" s="23"/>
      <c r="BG7293" s="20">
        <v>26183.63</v>
      </c>
    </row>
    <row r="7294" spans="40:59">
      <c r="AN7294" s="23"/>
      <c r="AO7294" s="23"/>
      <c r="AP7294" s="23"/>
      <c r="AQ7294" s="23"/>
      <c r="AR7294" s="23"/>
      <c r="AS7294" s="23"/>
      <c r="AT7294" s="23"/>
      <c r="AU7294" s="23"/>
      <c r="AV7294" s="23"/>
      <c r="AW7294" s="23"/>
      <c r="AX7294" s="23"/>
      <c r="AY7294" s="23"/>
      <c r="AZ7294" s="23"/>
      <c r="BA7294" s="23"/>
      <c r="BB7294" s="23"/>
      <c r="BC7294" s="23"/>
      <c r="BD7294" s="23"/>
      <c r="BE7294" s="23"/>
      <c r="BF7294" s="23"/>
      <c r="BG7294" s="20">
        <v>26183.63</v>
      </c>
    </row>
    <row r="7295" spans="40:59">
      <c r="AN7295" s="23"/>
      <c r="AO7295" s="23"/>
      <c r="AP7295" s="23"/>
      <c r="AQ7295" s="23"/>
      <c r="AR7295" s="23"/>
      <c r="AS7295" s="23"/>
      <c r="AT7295" s="23"/>
      <c r="AU7295" s="23"/>
      <c r="AV7295" s="23"/>
      <c r="AW7295" s="23"/>
      <c r="AX7295" s="23"/>
      <c r="AY7295" s="23"/>
      <c r="AZ7295" s="23"/>
      <c r="BA7295" s="23"/>
      <c r="BB7295" s="23"/>
      <c r="BC7295" s="23"/>
      <c r="BD7295" s="23"/>
      <c r="BE7295" s="23"/>
      <c r="BF7295" s="23"/>
      <c r="BG7295" s="20">
        <v>26183.63</v>
      </c>
    </row>
    <row r="7296" spans="40:59">
      <c r="AN7296" s="23"/>
      <c r="AO7296" s="23"/>
      <c r="AP7296" s="23"/>
      <c r="AQ7296" s="23"/>
      <c r="AR7296" s="23"/>
      <c r="AS7296" s="23"/>
      <c r="AT7296" s="23"/>
      <c r="AU7296" s="23"/>
      <c r="AV7296" s="23"/>
      <c r="AW7296" s="23"/>
      <c r="AX7296" s="23"/>
      <c r="AY7296" s="23"/>
      <c r="AZ7296" s="23"/>
      <c r="BA7296" s="23"/>
      <c r="BB7296" s="23"/>
      <c r="BC7296" s="23"/>
      <c r="BD7296" s="23"/>
      <c r="BE7296" s="23"/>
      <c r="BF7296" s="23"/>
      <c r="BG7296" s="20">
        <v>26183.63</v>
      </c>
    </row>
    <row r="7297" spans="40:59">
      <c r="AN7297" s="23"/>
      <c r="AO7297" s="23"/>
      <c r="AP7297" s="23"/>
      <c r="AQ7297" s="23"/>
      <c r="AR7297" s="23"/>
      <c r="AS7297" s="23"/>
      <c r="AT7297" s="23"/>
      <c r="AU7297" s="23"/>
      <c r="AV7297" s="23"/>
      <c r="AW7297" s="23"/>
      <c r="AX7297" s="23"/>
      <c r="AY7297" s="23"/>
      <c r="AZ7297" s="23"/>
      <c r="BA7297" s="23"/>
      <c r="BB7297" s="23"/>
      <c r="BC7297" s="23"/>
      <c r="BD7297" s="23"/>
      <c r="BE7297" s="23"/>
      <c r="BF7297" s="23"/>
      <c r="BG7297" s="20">
        <v>45824.02</v>
      </c>
    </row>
    <row r="7298" spans="40:59">
      <c r="AN7298" s="23"/>
      <c r="AO7298" s="23"/>
      <c r="AP7298" s="23"/>
      <c r="AQ7298" s="23"/>
      <c r="AR7298" s="23"/>
      <c r="AS7298" s="23"/>
      <c r="AT7298" s="23"/>
      <c r="AU7298" s="23"/>
      <c r="AV7298" s="23"/>
      <c r="AW7298" s="23"/>
      <c r="AX7298" s="23"/>
      <c r="AY7298" s="23"/>
      <c r="AZ7298" s="23"/>
      <c r="BA7298" s="23"/>
      <c r="BB7298" s="23"/>
      <c r="BC7298" s="23"/>
      <c r="BD7298" s="23"/>
      <c r="BE7298" s="23"/>
      <c r="BF7298" s="23"/>
      <c r="BG7298" s="20">
        <v>45824.02</v>
      </c>
    </row>
    <row r="7299" spans="40:59">
      <c r="AN7299" s="23"/>
      <c r="AO7299" s="23"/>
      <c r="AP7299" s="23"/>
      <c r="AQ7299" s="23"/>
      <c r="AR7299" s="23"/>
      <c r="AS7299" s="23"/>
      <c r="AT7299" s="23"/>
      <c r="AU7299" s="23"/>
      <c r="AV7299" s="23"/>
      <c r="AW7299" s="23"/>
      <c r="AX7299" s="23"/>
      <c r="AY7299" s="23"/>
      <c r="AZ7299" s="23"/>
      <c r="BA7299" s="23"/>
      <c r="BB7299" s="23"/>
      <c r="BC7299" s="23"/>
      <c r="BD7299" s="23"/>
      <c r="BE7299" s="23"/>
      <c r="BF7299" s="23"/>
      <c r="BG7299" s="20">
        <v>45824.02</v>
      </c>
    </row>
    <row r="7300" spans="40:59">
      <c r="AN7300" s="23"/>
      <c r="AO7300" s="23"/>
      <c r="AP7300" s="23"/>
      <c r="AQ7300" s="23"/>
      <c r="AR7300" s="23"/>
      <c r="AS7300" s="23"/>
      <c r="AT7300" s="23"/>
      <c r="AU7300" s="23"/>
      <c r="AV7300" s="23"/>
      <c r="AW7300" s="23"/>
      <c r="AX7300" s="23"/>
      <c r="AY7300" s="23"/>
      <c r="AZ7300" s="23"/>
      <c r="BA7300" s="23"/>
      <c r="BB7300" s="23"/>
      <c r="BC7300" s="23"/>
      <c r="BD7300" s="23"/>
      <c r="BE7300" s="23"/>
      <c r="BF7300" s="23"/>
      <c r="BG7300" s="20">
        <v>45824.02</v>
      </c>
    </row>
    <row r="7301" spans="40:59">
      <c r="AN7301" s="23"/>
      <c r="AO7301" s="23"/>
      <c r="AP7301" s="23"/>
      <c r="AQ7301" s="23"/>
      <c r="AR7301" s="23"/>
      <c r="AS7301" s="23"/>
      <c r="AT7301" s="23"/>
      <c r="AU7301" s="23"/>
      <c r="AV7301" s="23"/>
      <c r="AW7301" s="23"/>
      <c r="AX7301" s="23"/>
      <c r="AY7301" s="23"/>
      <c r="AZ7301" s="23"/>
      <c r="BA7301" s="23"/>
      <c r="BB7301" s="23"/>
      <c r="BC7301" s="23"/>
      <c r="BD7301" s="23"/>
      <c r="BE7301" s="23"/>
      <c r="BF7301" s="23"/>
      <c r="BG7301" s="20">
        <v>9146.01</v>
      </c>
    </row>
    <row r="7302" spans="40:59">
      <c r="AN7302" s="23"/>
      <c r="AO7302" s="23"/>
      <c r="AP7302" s="23"/>
      <c r="AQ7302" s="23"/>
      <c r="AR7302" s="23"/>
      <c r="AS7302" s="23"/>
      <c r="AT7302" s="23"/>
      <c r="AU7302" s="23"/>
      <c r="AV7302" s="23"/>
      <c r="AW7302" s="23"/>
      <c r="AX7302" s="23"/>
      <c r="AY7302" s="23"/>
      <c r="AZ7302" s="23"/>
      <c r="BA7302" s="23"/>
      <c r="BB7302" s="23"/>
      <c r="BC7302" s="23"/>
      <c r="BD7302" s="23"/>
      <c r="BE7302" s="23"/>
      <c r="BF7302" s="23"/>
      <c r="BG7302" s="20">
        <v>9146.01</v>
      </c>
    </row>
    <row r="7303" spans="40:59">
      <c r="AN7303" s="23"/>
      <c r="AO7303" s="23"/>
      <c r="AP7303" s="23"/>
      <c r="AQ7303" s="23"/>
      <c r="AR7303" s="23"/>
      <c r="AS7303" s="23"/>
      <c r="AT7303" s="23"/>
      <c r="AU7303" s="23"/>
      <c r="AV7303" s="23"/>
      <c r="AW7303" s="23"/>
      <c r="AX7303" s="23"/>
      <c r="AY7303" s="23"/>
      <c r="AZ7303" s="23"/>
      <c r="BA7303" s="23"/>
      <c r="BB7303" s="23"/>
      <c r="BC7303" s="23"/>
      <c r="BD7303" s="23"/>
      <c r="BE7303" s="23"/>
      <c r="BF7303" s="23"/>
      <c r="BG7303" s="20">
        <v>9146.01</v>
      </c>
    </row>
    <row r="7304" spans="40:59">
      <c r="AN7304" s="23"/>
      <c r="AO7304" s="23"/>
      <c r="AP7304" s="23"/>
      <c r="AQ7304" s="23"/>
      <c r="AR7304" s="23"/>
      <c r="AS7304" s="23"/>
      <c r="AT7304" s="23"/>
      <c r="AU7304" s="23"/>
      <c r="AV7304" s="23"/>
      <c r="AW7304" s="23"/>
      <c r="AX7304" s="23"/>
      <c r="AY7304" s="23"/>
      <c r="AZ7304" s="23"/>
      <c r="BA7304" s="23"/>
      <c r="BB7304" s="23"/>
      <c r="BC7304" s="23"/>
      <c r="BD7304" s="23"/>
      <c r="BE7304" s="23"/>
      <c r="BF7304" s="23"/>
      <c r="BG7304" s="20">
        <v>9146.01</v>
      </c>
    </row>
    <row r="7305" spans="40:59">
      <c r="AN7305" s="23"/>
      <c r="AO7305" s="23"/>
      <c r="AP7305" s="23"/>
      <c r="AQ7305" s="23"/>
      <c r="AR7305" s="23"/>
      <c r="AS7305" s="23"/>
      <c r="AT7305" s="23"/>
      <c r="AU7305" s="23"/>
      <c r="AV7305" s="23"/>
      <c r="AW7305" s="23"/>
      <c r="AX7305" s="23"/>
      <c r="AY7305" s="23"/>
      <c r="AZ7305" s="23"/>
      <c r="BA7305" s="23"/>
      <c r="BB7305" s="23"/>
      <c r="BC7305" s="23"/>
      <c r="BD7305" s="23"/>
      <c r="BE7305" s="23"/>
      <c r="BF7305" s="23"/>
      <c r="BG7305" s="20">
        <v>9146.01</v>
      </c>
    </row>
    <row r="7306" spans="40:59">
      <c r="AN7306" s="23"/>
      <c r="AO7306" s="23"/>
      <c r="AP7306" s="23"/>
      <c r="AQ7306" s="23"/>
      <c r="AR7306" s="23"/>
      <c r="AS7306" s="23"/>
      <c r="AT7306" s="23"/>
      <c r="AU7306" s="23"/>
      <c r="AV7306" s="23"/>
      <c r="AW7306" s="23"/>
      <c r="AX7306" s="23"/>
      <c r="AY7306" s="23"/>
      <c r="AZ7306" s="23"/>
      <c r="BA7306" s="23"/>
      <c r="BB7306" s="23"/>
      <c r="BC7306" s="23"/>
      <c r="BD7306" s="23"/>
      <c r="BE7306" s="23"/>
      <c r="BF7306" s="23"/>
      <c r="BG7306" s="20">
        <v>13160.01</v>
      </c>
    </row>
    <row r="7307" spans="40:59">
      <c r="AN7307" s="23"/>
      <c r="AO7307" s="23"/>
      <c r="AP7307" s="23"/>
      <c r="AQ7307" s="23"/>
      <c r="AR7307" s="23"/>
      <c r="AS7307" s="23"/>
      <c r="AT7307" s="23"/>
      <c r="AU7307" s="23"/>
      <c r="AV7307" s="23"/>
      <c r="AW7307" s="23"/>
      <c r="AX7307" s="23"/>
      <c r="AY7307" s="23"/>
      <c r="AZ7307" s="23"/>
      <c r="BA7307" s="23"/>
      <c r="BB7307" s="23"/>
      <c r="BC7307" s="23"/>
      <c r="BD7307" s="23"/>
      <c r="BE7307" s="23"/>
      <c r="BF7307" s="23"/>
      <c r="BG7307" s="20">
        <v>13160.01</v>
      </c>
    </row>
    <row r="7308" spans="40:59">
      <c r="AN7308" s="23"/>
      <c r="AO7308" s="23"/>
      <c r="AP7308" s="23"/>
      <c r="AQ7308" s="23"/>
      <c r="AR7308" s="23"/>
      <c r="AS7308" s="23"/>
      <c r="AT7308" s="23"/>
      <c r="AU7308" s="23"/>
      <c r="AV7308" s="23"/>
      <c r="AW7308" s="23"/>
      <c r="AX7308" s="23"/>
      <c r="AY7308" s="23"/>
      <c r="AZ7308" s="23"/>
      <c r="BA7308" s="23"/>
      <c r="BB7308" s="23"/>
      <c r="BC7308" s="23"/>
      <c r="BD7308" s="23"/>
      <c r="BE7308" s="23"/>
      <c r="BF7308" s="23"/>
      <c r="BG7308" s="20">
        <v>13160.01</v>
      </c>
    </row>
    <row r="7309" spans="40:59">
      <c r="AN7309" s="23"/>
      <c r="AO7309" s="23"/>
      <c r="AP7309" s="23"/>
      <c r="AQ7309" s="23"/>
      <c r="AR7309" s="23"/>
      <c r="AS7309" s="23"/>
      <c r="AT7309" s="23"/>
      <c r="AU7309" s="23"/>
      <c r="AV7309" s="23"/>
      <c r="AW7309" s="23"/>
      <c r="AX7309" s="23"/>
      <c r="AY7309" s="23"/>
      <c r="AZ7309" s="23"/>
      <c r="BA7309" s="23"/>
      <c r="BB7309" s="23"/>
      <c r="BC7309" s="23"/>
      <c r="BD7309" s="23"/>
      <c r="BE7309" s="23"/>
      <c r="BF7309" s="23"/>
      <c r="BG7309" s="20">
        <v>96027.04</v>
      </c>
    </row>
    <row r="7310" spans="40:59">
      <c r="AN7310" s="23"/>
      <c r="AO7310" s="23"/>
      <c r="AP7310" s="23"/>
      <c r="AQ7310" s="23"/>
      <c r="AR7310" s="23"/>
      <c r="AS7310" s="23"/>
      <c r="AT7310" s="23"/>
      <c r="AU7310" s="23"/>
      <c r="AV7310" s="23"/>
      <c r="AW7310" s="23"/>
      <c r="AX7310" s="23"/>
      <c r="AY7310" s="23"/>
      <c r="AZ7310" s="23"/>
      <c r="BA7310" s="23"/>
      <c r="BB7310" s="23"/>
      <c r="BC7310" s="23"/>
      <c r="BD7310" s="23"/>
      <c r="BE7310" s="23"/>
      <c r="BF7310" s="23"/>
      <c r="BG7310" s="20">
        <v>96027.04</v>
      </c>
    </row>
    <row r="7311" spans="40:59">
      <c r="AN7311" s="23"/>
      <c r="AO7311" s="23"/>
      <c r="AP7311" s="23"/>
      <c r="AQ7311" s="23"/>
      <c r="AR7311" s="23"/>
      <c r="AS7311" s="23"/>
      <c r="AT7311" s="23"/>
      <c r="AU7311" s="23"/>
      <c r="AV7311" s="23"/>
      <c r="AW7311" s="23"/>
      <c r="AX7311" s="23"/>
      <c r="AY7311" s="23"/>
      <c r="AZ7311" s="23"/>
      <c r="BA7311" s="23"/>
      <c r="BB7311" s="23"/>
      <c r="BC7311" s="23"/>
      <c r="BD7311" s="23"/>
      <c r="BE7311" s="23"/>
      <c r="BF7311" s="23"/>
      <c r="BG7311" s="20">
        <v>96027.04</v>
      </c>
    </row>
    <row r="7312" spans="40:59">
      <c r="AN7312" s="23"/>
      <c r="AO7312" s="23"/>
      <c r="AP7312" s="23"/>
      <c r="AQ7312" s="23"/>
      <c r="AR7312" s="23"/>
      <c r="AS7312" s="23"/>
      <c r="AT7312" s="23"/>
      <c r="AU7312" s="23"/>
      <c r="AV7312" s="23"/>
      <c r="AW7312" s="23"/>
      <c r="AX7312" s="23"/>
      <c r="AY7312" s="23"/>
      <c r="AZ7312" s="23"/>
      <c r="BA7312" s="23"/>
      <c r="BB7312" s="23"/>
      <c r="BC7312" s="23"/>
      <c r="BD7312" s="23"/>
      <c r="BE7312" s="23"/>
      <c r="BF7312" s="23"/>
      <c r="BG7312" s="20">
        <v>96027.04</v>
      </c>
    </row>
    <row r="7313" spans="40:59">
      <c r="AN7313" s="23"/>
      <c r="AO7313" s="23"/>
      <c r="AP7313" s="23"/>
      <c r="AQ7313" s="23"/>
      <c r="AR7313" s="23"/>
      <c r="AS7313" s="23"/>
      <c r="AT7313" s="23"/>
      <c r="AU7313" s="23"/>
      <c r="AV7313" s="23"/>
      <c r="AW7313" s="23"/>
      <c r="AX7313" s="23"/>
      <c r="AY7313" s="23"/>
      <c r="AZ7313" s="23"/>
      <c r="BA7313" s="23"/>
      <c r="BB7313" s="23"/>
      <c r="BC7313" s="23"/>
      <c r="BD7313" s="23"/>
      <c r="BE7313" s="23"/>
      <c r="BF7313" s="23"/>
      <c r="BG7313" s="20">
        <v>10541.02</v>
      </c>
    </row>
    <row r="7314" spans="40:59">
      <c r="AN7314" s="23"/>
      <c r="AO7314" s="23"/>
      <c r="AP7314" s="23"/>
      <c r="AQ7314" s="23"/>
      <c r="AR7314" s="23"/>
      <c r="AS7314" s="23"/>
      <c r="AT7314" s="23"/>
      <c r="AU7314" s="23"/>
      <c r="AV7314" s="23"/>
      <c r="AW7314" s="23"/>
      <c r="AX7314" s="23"/>
      <c r="AY7314" s="23"/>
      <c r="AZ7314" s="23"/>
      <c r="BA7314" s="23"/>
      <c r="BB7314" s="23"/>
      <c r="BC7314" s="23"/>
      <c r="BD7314" s="23"/>
      <c r="BE7314" s="23"/>
      <c r="BF7314" s="23"/>
      <c r="BG7314" s="20">
        <v>10541.02</v>
      </c>
    </row>
    <row r="7315" spans="40:59">
      <c r="AN7315" s="23"/>
      <c r="AO7315" s="23"/>
      <c r="AP7315" s="23"/>
      <c r="AQ7315" s="23"/>
      <c r="AR7315" s="23"/>
      <c r="AS7315" s="23"/>
      <c r="AT7315" s="23"/>
      <c r="AU7315" s="23"/>
      <c r="AV7315" s="23"/>
      <c r="AW7315" s="23"/>
      <c r="AX7315" s="23"/>
      <c r="AY7315" s="23"/>
      <c r="AZ7315" s="23"/>
      <c r="BA7315" s="23"/>
      <c r="BB7315" s="23"/>
      <c r="BC7315" s="23"/>
      <c r="BD7315" s="23"/>
      <c r="BE7315" s="23"/>
      <c r="BF7315" s="23"/>
      <c r="BG7315" s="20">
        <v>10541.02</v>
      </c>
    </row>
    <row r="7316" spans="40:59">
      <c r="AN7316" s="23"/>
      <c r="AO7316" s="23"/>
      <c r="AP7316" s="23"/>
      <c r="AQ7316" s="23"/>
      <c r="AR7316" s="23"/>
      <c r="AS7316" s="23"/>
      <c r="AT7316" s="23"/>
      <c r="AU7316" s="23"/>
      <c r="AV7316" s="23"/>
      <c r="AW7316" s="23"/>
      <c r="AX7316" s="23"/>
      <c r="AY7316" s="23"/>
      <c r="AZ7316" s="23"/>
      <c r="BA7316" s="23"/>
      <c r="BB7316" s="23"/>
      <c r="BC7316" s="23"/>
      <c r="BD7316" s="23"/>
      <c r="BE7316" s="23"/>
      <c r="BF7316" s="23"/>
      <c r="BG7316" s="20">
        <v>10541.02</v>
      </c>
    </row>
    <row r="7317" spans="40:59">
      <c r="AN7317" s="23"/>
      <c r="AO7317" s="23"/>
      <c r="AP7317" s="23"/>
      <c r="AQ7317" s="23"/>
      <c r="AR7317" s="23"/>
      <c r="AS7317" s="23"/>
      <c r="AT7317" s="23"/>
      <c r="AU7317" s="23"/>
      <c r="AV7317" s="23"/>
      <c r="AW7317" s="23"/>
      <c r="AX7317" s="23"/>
      <c r="AY7317" s="23"/>
      <c r="AZ7317" s="23"/>
      <c r="BA7317" s="23"/>
      <c r="BB7317" s="23"/>
      <c r="BC7317" s="23"/>
      <c r="BD7317" s="23"/>
      <c r="BE7317" s="23"/>
      <c r="BF7317" s="23"/>
      <c r="BG7317" s="20">
        <v>10541.02</v>
      </c>
    </row>
    <row r="7318" spans="40:59">
      <c r="AN7318" s="23"/>
      <c r="AO7318" s="23"/>
      <c r="AP7318" s="23"/>
      <c r="AQ7318" s="23"/>
      <c r="AR7318" s="23"/>
      <c r="AS7318" s="23"/>
      <c r="AT7318" s="23"/>
      <c r="AU7318" s="23"/>
      <c r="AV7318" s="23"/>
      <c r="AW7318" s="23"/>
      <c r="AX7318" s="23"/>
      <c r="AY7318" s="23"/>
      <c r="AZ7318" s="23"/>
      <c r="BA7318" s="23"/>
      <c r="BB7318" s="23"/>
      <c r="BC7318" s="23"/>
      <c r="BD7318" s="23"/>
      <c r="BE7318" s="23"/>
      <c r="BF7318" s="23"/>
      <c r="BG7318" s="20">
        <v>18383.03</v>
      </c>
    </row>
    <row r="7319" spans="40:59">
      <c r="AN7319" s="23"/>
      <c r="AO7319" s="23"/>
      <c r="AP7319" s="23"/>
      <c r="AQ7319" s="23"/>
      <c r="AR7319" s="23"/>
      <c r="AS7319" s="23"/>
      <c r="AT7319" s="23"/>
      <c r="AU7319" s="23"/>
      <c r="AV7319" s="23"/>
      <c r="AW7319" s="23"/>
      <c r="AX7319" s="23"/>
      <c r="AY7319" s="23"/>
      <c r="AZ7319" s="23"/>
      <c r="BA7319" s="23"/>
      <c r="BB7319" s="23"/>
      <c r="BC7319" s="23"/>
      <c r="BD7319" s="23"/>
      <c r="BE7319" s="23"/>
      <c r="BF7319" s="23"/>
      <c r="BG7319" s="20">
        <v>18383.03</v>
      </c>
    </row>
    <row r="7320" spans="40:59">
      <c r="AN7320" s="23"/>
      <c r="AO7320" s="23"/>
      <c r="AP7320" s="23"/>
      <c r="AQ7320" s="23"/>
      <c r="AR7320" s="23"/>
      <c r="AS7320" s="23"/>
      <c r="AT7320" s="23"/>
      <c r="AU7320" s="23"/>
      <c r="AV7320" s="23"/>
      <c r="AW7320" s="23"/>
      <c r="AX7320" s="23"/>
      <c r="AY7320" s="23"/>
      <c r="AZ7320" s="23"/>
      <c r="BA7320" s="23"/>
      <c r="BB7320" s="23"/>
      <c r="BC7320" s="23"/>
      <c r="BD7320" s="23"/>
      <c r="BE7320" s="23"/>
      <c r="BF7320" s="23"/>
      <c r="BG7320" s="20">
        <v>18383.03</v>
      </c>
    </row>
    <row r="7321" spans="40:59">
      <c r="AN7321" s="23"/>
      <c r="AO7321" s="23"/>
      <c r="AP7321" s="23"/>
      <c r="AQ7321" s="23"/>
      <c r="AR7321" s="23"/>
      <c r="AS7321" s="23"/>
      <c r="AT7321" s="23"/>
      <c r="AU7321" s="23"/>
      <c r="AV7321" s="23"/>
      <c r="AW7321" s="23"/>
      <c r="AX7321" s="23"/>
      <c r="AY7321" s="23"/>
      <c r="AZ7321" s="23"/>
      <c r="BA7321" s="23"/>
      <c r="BB7321" s="23"/>
      <c r="BC7321" s="23"/>
      <c r="BD7321" s="23"/>
      <c r="BE7321" s="23"/>
      <c r="BF7321" s="23"/>
      <c r="BG7321" s="20">
        <v>18383.03</v>
      </c>
    </row>
    <row r="7322" spans="40:59">
      <c r="AN7322" s="23"/>
      <c r="AO7322" s="23"/>
      <c r="AP7322" s="23"/>
      <c r="AQ7322" s="23"/>
      <c r="AR7322" s="23"/>
      <c r="AS7322" s="23"/>
      <c r="AT7322" s="23"/>
      <c r="AU7322" s="23"/>
      <c r="AV7322" s="23"/>
      <c r="AW7322" s="23"/>
      <c r="AX7322" s="23"/>
      <c r="AY7322" s="23"/>
      <c r="AZ7322" s="23"/>
      <c r="BA7322" s="23"/>
      <c r="BB7322" s="23"/>
      <c r="BC7322" s="23"/>
      <c r="BD7322" s="23"/>
      <c r="BE7322" s="23"/>
      <c r="BF7322" s="23"/>
      <c r="BG7322" s="20">
        <v>18383.03</v>
      </c>
    </row>
    <row r="7323" spans="40:59">
      <c r="AN7323" s="23"/>
      <c r="AO7323" s="23"/>
      <c r="AP7323" s="23"/>
      <c r="AQ7323" s="23"/>
      <c r="AR7323" s="23"/>
      <c r="AS7323" s="23"/>
      <c r="AT7323" s="23"/>
      <c r="AU7323" s="23"/>
      <c r="AV7323" s="23"/>
      <c r="AW7323" s="23"/>
      <c r="AX7323" s="23"/>
      <c r="AY7323" s="23"/>
      <c r="AZ7323" s="23"/>
      <c r="BA7323" s="23"/>
      <c r="BB7323" s="23"/>
      <c r="BC7323" s="23"/>
      <c r="BD7323" s="23"/>
      <c r="BE7323" s="23"/>
      <c r="BF7323" s="23"/>
      <c r="BG7323" s="20">
        <v>18383.03</v>
      </c>
    </row>
    <row r="7324" spans="40:59">
      <c r="AN7324" s="23"/>
      <c r="AO7324" s="23"/>
      <c r="AP7324" s="23"/>
      <c r="AQ7324" s="23"/>
      <c r="AR7324" s="23"/>
      <c r="AS7324" s="23"/>
      <c r="AT7324" s="23"/>
      <c r="AU7324" s="23"/>
      <c r="AV7324" s="23"/>
      <c r="AW7324" s="23"/>
      <c r="AX7324" s="23"/>
      <c r="AY7324" s="23"/>
      <c r="AZ7324" s="23"/>
      <c r="BA7324" s="23"/>
      <c r="BB7324" s="23"/>
      <c r="BC7324" s="23"/>
      <c r="BD7324" s="23"/>
      <c r="BE7324" s="23"/>
      <c r="BF7324" s="23"/>
      <c r="BG7324" s="20">
        <v>18383.03</v>
      </c>
    </row>
    <row r="7325" spans="40:59">
      <c r="AN7325" s="23"/>
      <c r="AO7325" s="23"/>
      <c r="AP7325" s="23"/>
      <c r="AQ7325" s="23"/>
      <c r="AR7325" s="23"/>
      <c r="AS7325" s="23"/>
      <c r="AT7325" s="23"/>
      <c r="AU7325" s="23"/>
      <c r="AV7325" s="23"/>
      <c r="AW7325" s="23"/>
      <c r="AX7325" s="23"/>
      <c r="AY7325" s="23"/>
      <c r="AZ7325" s="23"/>
      <c r="BA7325" s="23"/>
      <c r="BB7325" s="23"/>
      <c r="BC7325" s="23"/>
      <c r="BD7325" s="23"/>
      <c r="BE7325" s="23"/>
      <c r="BF7325" s="23"/>
      <c r="BG7325" s="20">
        <v>18196.009999999998</v>
      </c>
    </row>
    <row r="7326" spans="40:59">
      <c r="AN7326" s="23"/>
      <c r="AO7326" s="23"/>
      <c r="AP7326" s="23"/>
      <c r="AQ7326" s="23"/>
      <c r="AR7326" s="23"/>
      <c r="AS7326" s="23"/>
      <c r="AT7326" s="23"/>
      <c r="AU7326" s="23"/>
      <c r="AV7326" s="23"/>
      <c r="AW7326" s="23"/>
      <c r="AX7326" s="23"/>
      <c r="AY7326" s="23"/>
      <c r="AZ7326" s="23"/>
      <c r="BA7326" s="23"/>
      <c r="BB7326" s="23"/>
      <c r="BC7326" s="23"/>
      <c r="BD7326" s="23"/>
      <c r="BE7326" s="23"/>
      <c r="BF7326" s="23"/>
      <c r="BG7326" s="20">
        <v>18196.009999999998</v>
      </c>
    </row>
    <row r="7327" spans="40:59">
      <c r="AN7327" s="23"/>
      <c r="AO7327" s="23"/>
      <c r="AP7327" s="23"/>
      <c r="AQ7327" s="23"/>
      <c r="AR7327" s="23"/>
      <c r="AS7327" s="23"/>
      <c r="AT7327" s="23"/>
      <c r="AU7327" s="23"/>
      <c r="AV7327" s="23"/>
      <c r="AW7327" s="23"/>
      <c r="AX7327" s="23"/>
      <c r="AY7327" s="23"/>
      <c r="AZ7327" s="23"/>
      <c r="BA7327" s="23"/>
      <c r="BB7327" s="23"/>
      <c r="BC7327" s="23"/>
      <c r="BD7327" s="23"/>
      <c r="BE7327" s="23"/>
      <c r="BF7327" s="23"/>
      <c r="BG7327" s="20">
        <v>18196.009999999998</v>
      </c>
    </row>
    <row r="7328" spans="40:59">
      <c r="AN7328" s="23"/>
      <c r="AO7328" s="23"/>
      <c r="AP7328" s="23"/>
      <c r="AQ7328" s="23"/>
      <c r="AR7328" s="23"/>
      <c r="AS7328" s="23"/>
      <c r="AT7328" s="23"/>
      <c r="AU7328" s="23"/>
      <c r="AV7328" s="23"/>
      <c r="AW7328" s="23"/>
      <c r="AX7328" s="23"/>
      <c r="AY7328" s="23"/>
      <c r="AZ7328" s="23"/>
      <c r="BA7328" s="23"/>
      <c r="BB7328" s="23"/>
      <c r="BC7328" s="23"/>
      <c r="BD7328" s="23"/>
      <c r="BE7328" s="23"/>
      <c r="BF7328" s="23"/>
      <c r="BG7328" s="20">
        <v>18196.009999999998</v>
      </c>
    </row>
    <row r="7329" spans="40:59">
      <c r="AN7329" s="23"/>
      <c r="AO7329" s="23"/>
      <c r="AP7329" s="23"/>
      <c r="AQ7329" s="23"/>
      <c r="AR7329" s="23"/>
      <c r="AS7329" s="23"/>
      <c r="AT7329" s="23"/>
      <c r="AU7329" s="23"/>
      <c r="AV7329" s="23"/>
      <c r="AW7329" s="23"/>
      <c r="AX7329" s="23"/>
      <c r="AY7329" s="23"/>
      <c r="AZ7329" s="23"/>
      <c r="BA7329" s="23"/>
      <c r="BB7329" s="23"/>
      <c r="BC7329" s="23"/>
      <c r="BD7329" s="23"/>
      <c r="BE7329" s="23"/>
      <c r="BF7329" s="23"/>
      <c r="BG7329" s="20">
        <v>18196.009999999998</v>
      </c>
    </row>
    <row r="7330" spans="40:59">
      <c r="AN7330" s="23"/>
      <c r="AO7330" s="23"/>
      <c r="AP7330" s="23"/>
      <c r="AQ7330" s="23"/>
      <c r="AR7330" s="23"/>
      <c r="AS7330" s="23"/>
      <c r="AT7330" s="23"/>
      <c r="AU7330" s="23"/>
      <c r="AV7330" s="23"/>
      <c r="AW7330" s="23"/>
      <c r="AX7330" s="23"/>
      <c r="AY7330" s="23"/>
      <c r="AZ7330" s="23"/>
      <c r="BA7330" s="23"/>
      <c r="BB7330" s="23"/>
      <c r="BC7330" s="23"/>
      <c r="BD7330" s="23"/>
      <c r="BE7330" s="23"/>
      <c r="BF7330" s="23"/>
      <c r="BG7330" s="20">
        <v>28300.04</v>
      </c>
    </row>
    <row r="7331" spans="40:59">
      <c r="AN7331" s="23"/>
      <c r="AO7331" s="23"/>
      <c r="AP7331" s="23"/>
      <c r="AQ7331" s="23"/>
      <c r="AR7331" s="23"/>
      <c r="AS7331" s="23"/>
      <c r="AT7331" s="23"/>
      <c r="AU7331" s="23"/>
      <c r="AV7331" s="23"/>
      <c r="AW7331" s="23"/>
      <c r="AX7331" s="23"/>
      <c r="AY7331" s="23"/>
      <c r="AZ7331" s="23"/>
      <c r="BA7331" s="23"/>
      <c r="BB7331" s="23"/>
      <c r="BC7331" s="23"/>
      <c r="BD7331" s="23"/>
      <c r="BE7331" s="23"/>
      <c r="BF7331" s="23"/>
      <c r="BG7331" s="20">
        <v>28300.04</v>
      </c>
    </row>
    <row r="7332" spans="40:59">
      <c r="AN7332" s="23"/>
      <c r="AO7332" s="23"/>
      <c r="AP7332" s="23"/>
      <c r="AQ7332" s="23"/>
      <c r="AR7332" s="23"/>
      <c r="AS7332" s="23"/>
      <c r="AT7332" s="23"/>
      <c r="AU7332" s="23"/>
      <c r="AV7332" s="23"/>
      <c r="AW7332" s="23"/>
      <c r="AX7332" s="23"/>
      <c r="AY7332" s="23"/>
      <c r="AZ7332" s="23"/>
      <c r="BA7332" s="23"/>
      <c r="BB7332" s="23"/>
      <c r="BC7332" s="23"/>
      <c r="BD7332" s="23"/>
      <c r="BE7332" s="23"/>
      <c r="BF7332" s="23"/>
      <c r="BG7332" s="20">
        <v>28300.04</v>
      </c>
    </row>
    <row r="7333" spans="40:59">
      <c r="AN7333" s="23"/>
      <c r="AO7333" s="23"/>
      <c r="AP7333" s="23"/>
      <c r="AQ7333" s="23"/>
      <c r="AR7333" s="23"/>
      <c r="AS7333" s="23"/>
      <c r="AT7333" s="23"/>
      <c r="AU7333" s="23"/>
      <c r="AV7333" s="23"/>
      <c r="AW7333" s="23"/>
      <c r="AX7333" s="23"/>
      <c r="AY7333" s="23"/>
      <c r="AZ7333" s="23"/>
      <c r="BA7333" s="23"/>
      <c r="BB7333" s="23"/>
      <c r="BC7333" s="23"/>
      <c r="BD7333" s="23"/>
      <c r="BE7333" s="23"/>
      <c r="BF7333" s="23"/>
      <c r="BG7333" s="20">
        <v>28300.04</v>
      </c>
    </row>
    <row r="7334" spans="40:59">
      <c r="AN7334" s="23"/>
      <c r="AO7334" s="23"/>
      <c r="AP7334" s="23"/>
      <c r="AQ7334" s="23"/>
      <c r="AR7334" s="23"/>
      <c r="AS7334" s="23"/>
      <c r="AT7334" s="23"/>
      <c r="AU7334" s="23"/>
      <c r="AV7334" s="23"/>
      <c r="AW7334" s="23"/>
      <c r="AX7334" s="23"/>
      <c r="AY7334" s="23"/>
      <c r="AZ7334" s="23"/>
      <c r="BA7334" s="23"/>
      <c r="BB7334" s="23"/>
      <c r="BC7334" s="23"/>
      <c r="BD7334" s="23"/>
      <c r="BE7334" s="23"/>
      <c r="BF7334" s="23"/>
      <c r="BG7334" s="20">
        <v>28300.04</v>
      </c>
    </row>
    <row r="7335" spans="40:59">
      <c r="AN7335" s="23"/>
      <c r="AO7335" s="23"/>
      <c r="AP7335" s="23"/>
      <c r="AQ7335" s="23"/>
      <c r="AR7335" s="23"/>
      <c r="AS7335" s="23"/>
      <c r="AT7335" s="23"/>
      <c r="AU7335" s="23"/>
      <c r="AV7335" s="23"/>
      <c r="AW7335" s="23"/>
      <c r="AX7335" s="23"/>
      <c r="AY7335" s="23"/>
      <c r="AZ7335" s="23"/>
      <c r="BA7335" s="23"/>
      <c r="BB7335" s="23"/>
      <c r="BC7335" s="23"/>
      <c r="BD7335" s="23"/>
      <c r="BE7335" s="23"/>
      <c r="BF7335" s="23"/>
      <c r="BG7335" s="20">
        <v>28300.04</v>
      </c>
    </row>
    <row r="7336" spans="40:59">
      <c r="AN7336" s="23"/>
      <c r="AO7336" s="23"/>
      <c r="AP7336" s="23"/>
      <c r="AQ7336" s="23"/>
      <c r="AR7336" s="23"/>
      <c r="AS7336" s="23"/>
      <c r="AT7336" s="23"/>
      <c r="AU7336" s="23"/>
      <c r="AV7336" s="23"/>
      <c r="AW7336" s="23"/>
      <c r="AX7336" s="23"/>
      <c r="AY7336" s="23"/>
      <c r="AZ7336" s="23"/>
      <c r="BA7336" s="23"/>
      <c r="BB7336" s="23"/>
      <c r="BC7336" s="23"/>
      <c r="BD7336" s="23"/>
      <c r="BE7336" s="23"/>
      <c r="BF7336" s="23"/>
      <c r="BG7336" s="20">
        <v>288536.01</v>
      </c>
    </row>
    <row r="7337" spans="40:59">
      <c r="AN7337" s="23"/>
      <c r="AO7337" s="23"/>
      <c r="AP7337" s="23"/>
      <c r="AQ7337" s="23"/>
      <c r="AR7337" s="23"/>
      <c r="AS7337" s="23"/>
      <c r="AT7337" s="23"/>
      <c r="AU7337" s="23"/>
      <c r="AV7337" s="23"/>
      <c r="AW7337" s="23"/>
      <c r="AX7337" s="23"/>
      <c r="AY7337" s="23"/>
      <c r="AZ7337" s="23"/>
      <c r="BA7337" s="23"/>
      <c r="BB7337" s="23"/>
      <c r="BC7337" s="23"/>
      <c r="BD7337" s="23"/>
      <c r="BE7337" s="23"/>
      <c r="BF7337" s="23"/>
      <c r="BG7337" s="20">
        <v>288536.01</v>
      </c>
    </row>
    <row r="7338" spans="40:59">
      <c r="AN7338" s="23"/>
      <c r="AO7338" s="23"/>
      <c r="AP7338" s="23"/>
      <c r="AQ7338" s="23"/>
      <c r="AR7338" s="23"/>
      <c r="AS7338" s="23"/>
      <c r="AT7338" s="23"/>
      <c r="AU7338" s="23"/>
      <c r="AV7338" s="23"/>
      <c r="AW7338" s="23"/>
      <c r="AX7338" s="23"/>
      <c r="AY7338" s="23"/>
      <c r="AZ7338" s="23"/>
      <c r="BA7338" s="23"/>
      <c r="BB7338" s="23"/>
      <c r="BC7338" s="23"/>
      <c r="BD7338" s="23"/>
      <c r="BE7338" s="23"/>
      <c r="BF7338" s="23"/>
      <c r="BG7338" s="20">
        <v>288536.01</v>
      </c>
    </row>
    <row r="7339" spans="40:59">
      <c r="AN7339" s="23"/>
      <c r="AO7339" s="23"/>
      <c r="AP7339" s="23"/>
      <c r="AQ7339" s="23"/>
      <c r="AR7339" s="23"/>
      <c r="AS7339" s="23"/>
      <c r="AT7339" s="23"/>
      <c r="AU7339" s="23"/>
      <c r="AV7339" s="23"/>
      <c r="AW7339" s="23"/>
      <c r="AX7339" s="23"/>
      <c r="AY7339" s="23"/>
      <c r="AZ7339" s="23"/>
      <c r="BA7339" s="23"/>
      <c r="BB7339" s="23"/>
      <c r="BC7339" s="23"/>
      <c r="BD7339" s="23"/>
      <c r="BE7339" s="23"/>
      <c r="BF7339" s="23"/>
      <c r="BG7339" s="20">
        <v>288536.01</v>
      </c>
    </row>
    <row r="7340" spans="40:59">
      <c r="AN7340" s="23"/>
      <c r="AO7340" s="23"/>
      <c r="AP7340" s="23"/>
      <c r="AQ7340" s="23"/>
      <c r="AR7340" s="23"/>
      <c r="AS7340" s="23"/>
      <c r="AT7340" s="23"/>
      <c r="AU7340" s="23"/>
      <c r="AV7340" s="23"/>
      <c r="AW7340" s="23"/>
      <c r="AX7340" s="23"/>
      <c r="AY7340" s="23"/>
      <c r="AZ7340" s="23"/>
      <c r="BA7340" s="23"/>
      <c r="BB7340" s="23"/>
      <c r="BC7340" s="23"/>
      <c r="BD7340" s="23"/>
      <c r="BE7340" s="23"/>
      <c r="BF7340" s="23"/>
      <c r="BG7340" s="20">
        <v>288536.01</v>
      </c>
    </row>
    <row r="7341" spans="40:59">
      <c r="AN7341" s="23"/>
      <c r="AO7341" s="23"/>
      <c r="AP7341" s="23"/>
      <c r="AQ7341" s="23"/>
      <c r="AR7341" s="23"/>
      <c r="AS7341" s="23"/>
      <c r="AT7341" s="23"/>
      <c r="AU7341" s="23"/>
      <c r="AV7341" s="23"/>
      <c r="AW7341" s="23"/>
      <c r="AX7341" s="23"/>
      <c r="AY7341" s="23"/>
      <c r="AZ7341" s="23"/>
      <c r="BA7341" s="23"/>
      <c r="BB7341" s="23"/>
      <c r="BC7341" s="23"/>
      <c r="BD7341" s="23"/>
      <c r="BE7341" s="23"/>
      <c r="BF7341" s="23"/>
      <c r="BG7341" s="20">
        <v>288536.01</v>
      </c>
    </row>
    <row r="7342" spans="40:59">
      <c r="AN7342" s="23"/>
      <c r="AO7342" s="23"/>
      <c r="AP7342" s="23"/>
      <c r="AQ7342" s="23"/>
      <c r="AR7342" s="23"/>
      <c r="AS7342" s="23"/>
      <c r="AT7342" s="23"/>
      <c r="AU7342" s="23"/>
      <c r="AV7342" s="23"/>
      <c r="AW7342" s="23"/>
      <c r="AX7342" s="23"/>
      <c r="AY7342" s="23"/>
      <c r="AZ7342" s="23"/>
      <c r="BA7342" s="23"/>
      <c r="BB7342" s="23"/>
      <c r="BC7342" s="23"/>
      <c r="BD7342" s="23"/>
      <c r="BE7342" s="23"/>
      <c r="BF7342" s="23"/>
      <c r="BG7342" s="20">
        <v>288536.01</v>
      </c>
    </row>
    <row r="7343" spans="40:59">
      <c r="AN7343" s="23"/>
      <c r="AO7343" s="23"/>
      <c r="AP7343" s="23"/>
      <c r="AQ7343" s="23"/>
      <c r="AR7343" s="23"/>
      <c r="AS7343" s="23"/>
      <c r="AT7343" s="23"/>
      <c r="AU7343" s="23"/>
      <c r="AV7343" s="23"/>
      <c r="AW7343" s="23"/>
      <c r="AX7343" s="23"/>
      <c r="AY7343" s="23"/>
      <c r="AZ7343" s="23"/>
      <c r="BA7343" s="23"/>
      <c r="BB7343" s="23"/>
      <c r="BC7343" s="23"/>
      <c r="BD7343" s="23"/>
      <c r="BE7343" s="23"/>
      <c r="BF7343" s="23"/>
      <c r="BG7343" s="20">
        <v>288536.01</v>
      </c>
    </row>
    <row r="7344" spans="40:59">
      <c r="AN7344" s="23"/>
      <c r="AO7344" s="23"/>
      <c r="AP7344" s="23"/>
      <c r="AQ7344" s="23"/>
      <c r="AR7344" s="23"/>
      <c r="AS7344" s="23"/>
      <c r="AT7344" s="23"/>
      <c r="AU7344" s="23"/>
      <c r="AV7344" s="23"/>
      <c r="AW7344" s="23"/>
      <c r="AX7344" s="23"/>
      <c r="AY7344" s="23"/>
      <c r="AZ7344" s="23"/>
      <c r="BA7344" s="23"/>
      <c r="BB7344" s="23"/>
      <c r="BC7344" s="23"/>
      <c r="BD7344" s="23"/>
      <c r="BE7344" s="23"/>
      <c r="BF7344" s="23"/>
      <c r="BG7344" s="20">
        <v>288536.01</v>
      </c>
    </row>
    <row r="7345" spans="40:59">
      <c r="AN7345" s="23"/>
      <c r="AO7345" s="23"/>
      <c r="AP7345" s="23"/>
      <c r="AQ7345" s="23"/>
      <c r="AR7345" s="23"/>
      <c r="AS7345" s="23"/>
      <c r="AT7345" s="23"/>
      <c r="AU7345" s="23"/>
      <c r="AV7345" s="23"/>
      <c r="AW7345" s="23"/>
      <c r="AX7345" s="23"/>
      <c r="AY7345" s="23"/>
      <c r="AZ7345" s="23"/>
      <c r="BA7345" s="23"/>
      <c r="BB7345" s="23"/>
      <c r="BC7345" s="23"/>
      <c r="BD7345" s="23"/>
      <c r="BE7345" s="23"/>
      <c r="BF7345" s="23"/>
      <c r="BG7345" s="20">
        <v>288536.01</v>
      </c>
    </row>
    <row r="7346" spans="40:59">
      <c r="AN7346" s="23"/>
      <c r="AO7346" s="23"/>
      <c r="AP7346" s="23"/>
      <c r="AQ7346" s="23"/>
      <c r="AR7346" s="23"/>
      <c r="AS7346" s="23"/>
      <c r="AT7346" s="23"/>
      <c r="AU7346" s="23"/>
      <c r="AV7346" s="23"/>
      <c r="AW7346" s="23"/>
      <c r="AX7346" s="23"/>
      <c r="AY7346" s="23"/>
      <c r="AZ7346" s="23"/>
      <c r="BA7346" s="23"/>
      <c r="BB7346" s="23"/>
      <c r="BC7346" s="23"/>
      <c r="BD7346" s="23"/>
      <c r="BE7346" s="23"/>
      <c r="BF7346" s="23"/>
      <c r="BG7346" s="20">
        <v>288536.01</v>
      </c>
    </row>
    <row r="7347" spans="40:59">
      <c r="AN7347" s="23"/>
      <c r="AO7347" s="23"/>
      <c r="AP7347" s="23"/>
      <c r="AQ7347" s="23"/>
      <c r="AR7347" s="23"/>
      <c r="AS7347" s="23"/>
      <c r="AT7347" s="23"/>
      <c r="AU7347" s="23"/>
      <c r="AV7347" s="23"/>
      <c r="AW7347" s="23"/>
      <c r="AX7347" s="23"/>
      <c r="AY7347" s="23"/>
      <c r="AZ7347" s="23"/>
      <c r="BA7347" s="23"/>
      <c r="BB7347" s="23"/>
      <c r="BC7347" s="23"/>
      <c r="BD7347" s="23"/>
      <c r="BE7347" s="23"/>
      <c r="BF7347" s="23"/>
      <c r="BG7347" s="20">
        <v>33075.019999999997</v>
      </c>
    </row>
    <row r="7348" spans="40:59">
      <c r="AN7348" s="23"/>
      <c r="AO7348" s="23"/>
      <c r="AP7348" s="23"/>
      <c r="AQ7348" s="23"/>
      <c r="AR7348" s="23"/>
      <c r="AS7348" s="23"/>
      <c r="AT7348" s="23"/>
      <c r="AU7348" s="23"/>
      <c r="AV7348" s="23"/>
      <c r="AW7348" s="23"/>
      <c r="AX7348" s="23"/>
      <c r="AY7348" s="23"/>
      <c r="AZ7348" s="23"/>
      <c r="BA7348" s="23"/>
      <c r="BB7348" s="23"/>
      <c r="BC7348" s="23"/>
      <c r="BD7348" s="23"/>
      <c r="BE7348" s="23"/>
      <c r="BF7348" s="23"/>
      <c r="BG7348" s="20">
        <v>33075.019999999997</v>
      </c>
    </row>
    <row r="7349" spans="40:59">
      <c r="AN7349" s="23"/>
      <c r="AO7349" s="23"/>
      <c r="AP7349" s="23"/>
      <c r="AQ7349" s="23"/>
      <c r="AR7349" s="23"/>
      <c r="AS7349" s="23"/>
      <c r="AT7349" s="23"/>
      <c r="AU7349" s="23"/>
      <c r="AV7349" s="23"/>
      <c r="AW7349" s="23"/>
      <c r="AX7349" s="23"/>
      <c r="AY7349" s="23"/>
      <c r="AZ7349" s="23"/>
      <c r="BA7349" s="23"/>
      <c r="BB7349" s="23"/>
      <c r="BC7349" s="23"/>
      <c r="BD7349" s="23"/>
      <c r="BE7349" s="23"/>
      <c r="BF7349" s="23"/>
      <c r="BG7349" s="20">
        <v>33075.019999999997</v>
      </c>
    </row>
    <row r="7350" spans="40:59">
      <c r="AN7350" s="23"/>
      <c r="AO7350" s="23"/>
      <c r="AP7350" s="23"/>
      <c r="AQ7350" s="23"/>
      <c r="AR7350" s="23"/>
      <c r="AS7350" s="23"/>
      <c r="AT7350" s="23"/>
      <c r="AU7350" s="23"/>
      <c r="AV7350" s="23"/>
      <c r="AW7350" s="23"/>
      <c r="AX7350" s="23"/>
      <c r="AY7350" s="23"/>
      <c r="AZ7350" s="23"/>
      <c r="BA7350" s="23"/>
      <c r="BB7350" s="23"/>
      <c r="BC7350" s="23"/>
      <c r="BD7350" s="23"/>
      <c r="BE7350" s="23"/>
      <c r="BF7350" s="23"/>
      <c r="BG7350" s="20">
        <v>33075.019999999997</v>
      </c>
    </row>
    <row r="7351" spans="40:59">
      <c r="AN7351" s="23"/>
      <c r="AO7351" s="23"/>
      <c r="AP7351" s="23"/>
      <c r="AQ7351" s="23"/>
      <c r="AR7351" s="23"/>
      <c r="AS7351" s="23"/>
      <c r="AT7351" s="23"/>
      <c r="AU7351" s="23"/>
      <c r="AV7351" s="23"/>
      <c r="AW7351" s="23"/>
      <c r="AX7351" s="23"/>
      <c r="AY7351" s="23"/>
      <c r="AZ7351" s="23"/>
      <c r="BA7351" s="23"/>
      <c r="BB7351" s="23"/>
      <c r="BC7351" s="23"/>
      <c r="BD7351" s="23"/>
      <c r="BE7351" s="23"/>
      <c r="BF7351" s="23"/>
      <c r="BG7351" s="20">
        <v>33075.019999999997</v>
      </c>
    </row>
    <row r="7352" spans="40:59">
      <c r="AN7352" s="23"/>
      <c r="AO7352" s="23"/>
      <c r="AP7352" s="23"/>
      <c r="AQ7352" s="23"/>
      <c r="AR7352" s="23"/>
      <c r="AS7352" s="23"/>
      <c r="AT7352" s="23"/>
      <c r="AU7352" s="23"/>
      <c r="AV7352" s="23"/>
      <c r="AW7352" s="23"/>
      <c r="AX7352" s="23"/>
      <c r="AY7352" s="23"/>
      <c r="AZ7352" s="23"/>
      <c r="BA7352" s="23"/>
      <c r="BB7352" s="23"/>
      <c r="BC7352" s="23"/>
      <c r="BD7352" s="23"/>
      <c r="BE7352" s="23"/>
      <c r="BF7352" s="23"/>
      <c r="BG7352" s="20">
        <v>121433</v>
      </c>
    </row>
    <row r="7353" spans="40:59">
      <c r="AN7353" s="23"/>
      <c r="AO7353" s="23"/>
      <c r="AP7353" s="23"/>
      <c r="AQ7353" s="23"/>
      <c r="AR7353" s="23"/>
      <c r="AS7353" s="23"/>
      <c r="AT7353" s="23"/>
      <c r="AU7353" s="23"/>
      <c r="AV7353" s="23"/>
      <c r="AW7353" s="23"/>
      <c r="AX7353" s="23"/>
      <c r="AY7353" s="23"/>
      <c r="AZ7353" s="23"/>
      <c r="BA7353" s="23"/>
      <c r="BB7353" s="23"/>
      <c r="BC7353" s="23"/>
      <c r="BD7353" s="23"/>
      <c r="BE7353" s="23"/>
      <c r="BF7353" s="23"/>
      <c r="BG7353" s="20">
        <v>121433</v>
      </c>
    </row>
    <row r="7354" spans="40:59">
      <c r="AN7354" s="23"/>
      <c r="AO7354" s="23"/>
      <c r="AP7354" s="23"/>
      <c r="AQ7354" s="23"/>
      <c r="AR7354" s="23"/>
      <c r="AS7354" s="23"/>
      <c r="AT7354" s="23"/>
      <c r="AU7354" s="23"/>
      <c r="AV7354" s="23"/>
      <c r="AW7354" s="23"/>
      <c r="AX7354" s="23"/>
      <c r="AY7354" s="23"/>
      <c r="AZ7354" s="23"/>
      <c r="BA7354" s="23"/>
      <c r="BB7354" s="23"/>
      <c r="BC7354" s="23"/>
      <c r="BD7354" s="23"/>
      <c r="BE7354" s="23"/>
      <c r="BF7354" s="23"/>
      <c r="BG7354" s="20">
        <v>121433</v>
      </c>
    </row>
    <row r="7355" spans="40:59">
      <c r="AN7355" s="23"/>
      <c r="AO7355" s="23"/>
      <c r="AP7355" s="23"/>
      <c r="AQ7355" s="23"/>
      <c r="AR7355" s="23"/>
      <c r="AS7355" s="23"/>
      <c r="AT7355" s="23"/>
      <c r="AU7355" s="23"/>
      <c r="AV7355" s="23"/>
      <c r="AW7355" s="23"/>
      <c r="AX7355" s="23"/>
      <c r="AY7355" s="23"/>
      <c r="AZ7355" s="23"/>
      <c r="BA7355" s="23"/>
      <c r="BB7355" s="23"/>
      <c r="BC7355" s="23"/>
      <c r="BD7355" s="23"/>
      <c r="BE7355" s="23"/>
      <c r="BF7355" s="23"/>
      <c r="BG7355" s="20">
        <v>121433</v>
      </c>
    </row>
    <row r="7356" spans="40:59">
      <c r="AN7356" s="23"/>
      <c r="AO7356" s="23"/>
      <c r="AP7356" s="23"/>
      <c r="AQ7356" s="23"/>
      <c r="AR7356" s="23"/>
      <c r="AS7356" s="23"/>
      <c r="AT7356" s="23"/>
      <c r="AU7356" s="23"/>
      <c r="AV7356" s="23"/>
      <c r="AW7356" s="23"/>
      <c r="AX7356" s="23"/>
      <c r="AY7356" s="23"/>
      <c r="AZ7356" s="23"/>
      <c r="BA7356" s="23"/>
      <c r="BB7356" s="23"/>
      <c r="BC7356" s="23"/>
      <c r="BD7356" s="23"/>
      <c r="BE7356" s="23"/>
      <c r="BF7356" s="23"/>
      <c r="BG7356" s="20">
        <v>121433</v>
      </c>
    </row>
    <row r="7357" spans="40:59">
      <c r="AN7357" s="23"/>
      <c r="AO7357" s="23"/>
      <c r="AP7357" s="23"/>
      <c r="AQ7357" s="23"/>
      <c r="AR7357" s="23"/>
      <c r="AS7357" s="23"/>
      <c r="AT7357" s="23"/>
      <c r="AU7357" s="23"/>
      <c r="AV7357" s="23"/>
      <c r="AW7357" s="23"/>
      <c r="AX7357" s="23"/>
      <c r="AY7357" s="23"/>
      <c r="AZ7357" s="23"/>
      <c r="BA7357" s="23"/>
      <c r="BB7357" s="23"/>
      <c r="BC7357" s="23"/>
      <c r="BD7357" s="23"/>
      <c r="BE7357" s="23"/>
      <c r="BF7357" s="23"/>
      <c r="BG7357" s="20">
        <v>121433</v>
      </c>
    </row>
    <row r="7358" spans="40:59">
      <c r="AN7358" s="23"/>
      <c r="AO7358" s="23"/>
      <c r="AP7358" s="23"/>
      <c r="AQ7358" s="23"/>
      <c r="AR7358" s="23"/>
      <c r="AS7358" s="23"/>
      <c r="AT7358" s="23"/>
      <c r="AU7358" s="23"/>
      <c r="AV7358" s="23"/>
      <c r="AW7358" s="23"/>
      <c r="AX7358" s="23"/>
      <c r="AY7358" s="23"/>
      <c r="AZ7358" s="23"/>
      <c r="BA7358" s="23"/>
      <c r="BB7358" s="23"/>
      <c r="BC7358" s="23"/>
      <c r="BD7358" s="23"/>
      <c r="BE7358" s="23"/>
      <c r="BF7358" s="23"/>
      <c r="BG7358" s="20">
        <v>121433</v>
      </c>
    </row>
    <row r="7359" spans="40:59">
      <c r="AN7359" s="23"/>
      <c r="AO7359" s="23"/>
      <c r="AP7359" s="23"/>
      <c r="AQ7359" s="23"/>
      <c r="AR7359" s="23"/>
      <c r="AS7359" s="23"/>
      <c r="AT7359" s="23"/>
      <c r="AU7359" s="23"/>
      <c r="AV7359" s="23"/>
      <c r="AW7359" s="23"/>
      <c r="AX7359" s="23"/>
      <c r="AY7359" s="23"/>
      <c r="AZ7359" s="23"/>
      <c r="BA7359" s="23"/>
      <c r="BB7359" s="23"/>
      <c r="BC7359" s="23"/>
      <c r="BD7359" s="23"/>
      <c r="BE7359" s="23"/>
      <c r="BF7359" s="23"/>
      <c r="BG7359" s="20">
        <v>121433</v>
      </c>
    </row>
    <row r="7360" spans="40:59">
      <c r="AN7360" s="23"/>
      <c r="AO7360" s="23"/>
      <c r="AP7360" s="23"/>
      <c r="AQ7360" s="23"/>
      <c r="AR7360" s="23"/>
      <c r="AS7360" s="23"/>
      <c r="AT7360" s="23"/>
      <c r="AU7360" s="23"/>
      <c r="AV7360" s="23"/>
      <c r="AW7360" s="23"/>
      <c r="AX7360" s="23"/>
      <c r="AY7360" s="23"/>
      <c r="AZ7360" s="23"/>
      <c r="BA7360" s="23"/>
      <c r="BB7360" s="23"/>
      <c r="BC7360" s="23"/>
      <c r="BD7360" s="23"/>
      <c r="BE7360" s="23"/>
      <c r="BF7360" s="23"/>
      <c r="BG7360" s="20">
        <v>121433</v>
      </c>
    </row>
    <row r="7361" spans="40:59">
      <c r="AN7361" s="23"/>
      <c r="AO7361" s="23"/>
      <c r="AP7361" s="23"/>
      <c r="AQ7361" s="23"/>
      <c r="AR7361" s="23"/>
      <c r="AS7361" s="23"/>
      <c r="AT7361" s="23"/>
      <c r="AU7361" s="23"/>
      <c r="AV7361" s="23"/>
      <c r="AW7361" s="23"/>
      <c r="AX7361" s="23"/>
      <c r="AY7361" s="23"/>
      <c r="AZ7361" s="23"/>
      <c r="BA7361" s="23"/>
      <c r="BB7361" s="23"/>
      <c r="BC7361" s="23"/>
      <c r="BD7361" s="23"/>
      <c r="BE7361" s="23"/>
      <c r="BF7361" s="23"/>
      <c r="BG7361" s="20">
        <v>0.05</v>
      </c>
    </row>
    <row r="7362" spans="40:59">
      <c r="AN7362" s="23"/>
      <c r="AO7362" s="23"/>
      <c r="AP7362" s="23"/>
      <c r="AQ7362" s="23"/>
      <c r="AR7362" s="23"/>
      <c r="AS7362" s="23"/>
      <c r="AT7362" s="23"/>
      <c r="AU7362" s="23"/>
      <c r="AV7362" s="23"/>
      <c r="AW7362" s="23"/>
      <c r="AX7362" s="23"/>
      <c r="AY7362" s="23"/>
      <c r="AZ7362" s="23"/>
      <c r="BA7362" s="23"/>
      <c r="BB7362" s="23"/>
      <c r="BC7362" s="23"/>
      <c r="BD7362" s="23"/>
      <c r="BE7362" s="23"/>
      <c r="BF7362" s="23"/>
      <c r="BG7362" s="20">
        <v>0.05</v>
      </c>
    </row>
    <row r="7363" spans="40:59">
      <c r="AN7363" s="23"/>
      <c r="AO7363" s="23"/>
      <c r="AP7363" s="23"/>
      <c r="AQ7363" s="23"/>
      <c r="AR7363" s="23"/>
      <c r="AS7363" s="23"/>
      <c r="AT7363" s="23"/>
      <c r="AU7363" s="23"/>
      <c r="AV7363" s="23"/>
      <c r="AW7363" s="23"/>
      <c r="AX7363" s="23"/>
      <c r="AY7363" s="23"/>
      <c r="AZ7363" s="23"/>
      <c r="BA7363" s="23"/>
      <c r="BB7363" s="23"/>
      <c r="BC7363" s="23"/>
      <c r="BD7363" s="23"/>
      <c r="BE7363" s="23"/>
      <c r="BF7363" s="23"/>
      <c r="BG7363" s="20">
        <v>0.05</v>
      </c>
    </row>
    <row r="7364" spans="40:59">
      <c r="AN7364" s="23"/>
      <c r="AO7364" s="23"/>
      <c r="AP7364" s="23"/>
      <c r="AQ7364" s="23"/>
      <c r="AR7364" s="23"/>
      <c r="AS7364" s="23"/>
      <c r="AT7364" s="23"/>
      <c r="AU7364" s="23"/>
      <c r="AV7364" s="23"/>
      <c r="AW7364" s="23"/>
      <c r="AX7364" s="23"/>
      <c r="AY7364" s="23"/>
      <c r="AZ7364" s="23"/>
      <c r="BA7364" s="23"/>
      <c r="BB7364" s="23"/>
      <c r="BC7364" s="23"/>
      <c r="BD7364" s="23"/>
      <c r="BE7364" s="23"/>
      <c r="BF7364" s="23"/>
      <c r="BG7364" s="20">
        <v>0.05</v>
      </c>
    </row>
    <row r="7365" spans="40:59">
      <c r="AN7365" s="23"/>
      <c r="AO7365" s="23"/>
      <c r="AP7365" s="23"/>
      <c r="AQ7365" s="23"/>
      <c r="AR7365" s="23"/>
      <c r="AS7365" s="23"/>
      <c r="AT7365" s="23"/>
      <c r="AU7365" s="23"/>
      <c r="AV7365" s="23"/>
      <c r="AW7365" s="23"/>
      <c r="AX7365" s="23"/>
      <c r="AY7365" s="23"/>
      <c r="AZ7365" s="23"/>
      <c r="BA7365" s="23"/>
      <c r="BB7365" s="23"/>
      <c r="BC7365" s="23"/>
      <c r="BD7365" s="23"/>
      <c r="BE7365" s="23"/>
      <c r="BF7365" s="23"/>
      <c r="BG7365" s="20">
        <v>142248.01</v>
      </c>
    </row>
    <row r="7366" spans="40:59">
      <c r="AN7366" s="23"/>
      <c r="AO7366" s="23"/>
      <c r="AP7366" s="23"/>
      <c r="AQ7366" s="23"/>
      <c r="AR7366" s="23"/>
      <c r="AS7366" s="23"/>
      <c r="AT7366" s="23"/>
      <c r="AU7366" s="23"/>
      <c r="AV7366" s="23"/>
      <c r="AW7366" s="23"/>
      <c r="AX7366" s="23"/>
      <c r="AY7366" s="23"/>
      <c r="AZ7366" s="23"/>
      <c r="BA7366" s="23"/>
      <c r="BB7366" s="23"/>
      <c r="BC7366" s="23"/>
      <c r="BD7366" s="23"/>
      <c r="BE7366" s="23"/>
      <c r="BF7366" s="23"/>
      <c r="BG7366" s="20">
        <v>142248.01</v>
      </c>
    </row>
    <row r="7367" spans="40:59">
      <c r="AN7367" s="23"/>
      <c r="AO7367" s="23"/>
      <c r="AP7367" s="23"/>
      <c r="AQ7367" s="23"/>
      <c r="AR7367" s="23"/>
      <c r="AS7367" s="23"/>
      <c r="AT7367" s="23"/>
      <c r="AU7367" s="23"/>
      <c r="AV7367" s="23"/>
      <c r="AW7367" s="23"/>
      <c r="AX7367" s="23"/>
      <c r="AY7367" s="23"/>
      <c r="AZ7367" s="23"/>
      <c r="BA7367" s="23"/>
      <c r="BB7367" s="23"/>
      <c r="BC7367" s="23"/>
      <c r="BD7367" s="23"/>
      <c r="BE7367" s="23"/>
      <c r="BF7367" s="23"/>
      <c r="BG7367" s="20">
        <v>142248.01</v>
      </c>
    </row>
    <row r="7368" spans="40:59">
      <c r="AN7368" s="23"/>
      <c r="AO7368" s="23"/>
      <c r="AP7368" s="23"/>
      <c r="AQ7368" s="23"/>
      <c r="AR7368" s="23"/>
      <c r="AS7368" s="23"/>
      <c r="AT7368" s="23"/>
      <c r="AU7368" s="23"/>
      <c r="AV7368" s="23"/>
      <c r="AW7368" s="23"/>
      <c r="AX7368" s="23"/>
      <c r="AY7368" s="23"/>
      <c r="AZ7368" s="23"/>
      <c r="BA7368" s="23"/>
      <c r="BB7368" s="23"/>
      <c r="BC7368" s="23"/>
      <c r="BD7368" s="23"/>
      <c r="BE7368" s="23"/>
      <c r="BF7368" s="23"/>
      <c r="BG7368" s="20">
        <v>100159</v>
      </c>
    </row>
    <row r="7369" spans="40:59">
      <c r="AN7369" s="23"/>
      <c r="AO7369" s="23"/>
      <c r="AP7369" s="23"/>
      <c r="AQ7369" s="23"/>
      <c r="AR7369" s="23"/>
      <c r="AS7369" s="23"/>
      <c r="AT7369" s="23"/>
      <c r="AU7369" s="23"/>
      <c r="AV7369" s="23"/>
      <c r="AW7369" s="23"/>
      <c r="AX7369" s="23"/>
      <c r="AY7369" s="23"/>
      <c r="AZ7369" s="23"/>
      <c r="BA7369" s="23"/>
      <c r="BB7369" s="23"/>
      <c r="BC7369" s="23"/>
      <c r="BD7369" s="23"/>
      <c r="BE7369" s="23"/>
      <c r="BF7369" s="23"/>
      <c r="BG7369" s="20">
        <v>100159</v>
      </c>
    </row>
    <row r="7370" spans="40:59">
      <c r="AN7370" s="23"/>
      <c r="AO7370" s="23"/>
      <c r="AP7370" s="23"/>
      <c r="AQ7370" s="23"/>
      <c r="AR7370" s="23"/>
      <c r="AS7370" s="23"/>
      <c r="AT7370" s="23"/>
      <c r="AU7370" s="23"/>
      <c r="AV7370" s="23"/>
      <c r="AW7370" s="23"/>
      <c r="AX7370" s="23"/>
      <c r="AY7370" s="23"/>
      <c r="AZ7370" s="23"/>
      <c r="BA7370" s="23"/>
      <c r="BB7370" s="23"/>
      <c r="BC7370" s="23"/>
      <c r="BD7370" s="23"/>
      <c r="BE7370" s="23"/>
      <c r="BF7370" s="23"/>
      <c r="BG7370" s="20">
        <v>100159</v>
      </c>
    </row>
    <row r="7371" spans="40:59">
      <c r="AN7371" s="23"/>
      <c r="AO7371" s="23"/>
      <c r="AP7371" s="23"/>
      <c r="AQ7371" s="23"/>
      <c r="AR7371" s="23"/>
      <c r="AS7371" s="23"/>
      <c r="AT7371" s="23"/>
      <c r="AU7371" s="23"/>
      <c r="AV7371" s="23"/>
      <c r="AW7371" s="23"/>
      <c r="AX7371" s="23"/>
      <c r="AY7371" s="23"/>
      <c r="AZ7371" s="23"/>
      <c r="BA7371" s="23"/>
      <c r="BB7371" s="23"/>
      <c r="BC7371" s="23"/>
      <c r="BD7371" s="23"/>
      <c r="BE7371" s="23"/>
      <c r="BF7371" s="23"/>
      <c r="BG7371" s="20">
        <v>100159</v>
      </c>
    </row>
    <row r="7372" spans="40:59">
      <c r="AN7372" s="23"/>
      <c r="AO7372" s="23"/>
      <c r="AP7372" s="23"/>
      <c r="AQ7372" s="23"/>
      <c r="AR7372" s="23"/>
      <c r="AS7372" s="23"/>
      <c r="AT7372" s="23"/>
      <c r="AU7372" s="23"/>
      <c r="AV7372" s="23"/>
      <c r="AW7372" s="23"/>
      <c r="AX7372" s="23"/>
      <c r="AY7372" s="23"/>
      <c r="AZ7372" s="23"/>
      <c r="BA7372" s="23"/>
      <c r="BB7372" s="23"/>
      <c r="BC7372" s="23"/>
      <c r="BD7372" s="23"/>
      <c r="BE7372" s="23"/>
      <c r="BF7372" s="23"/>
      <c r="BG7372" s="20">
        <v>136205</v>
      </c>
    </row>
    <row r="7373" spans="40:59">
      <c r="AN7373" s="23"/>
      <c r="AO7373" s="23"/>
      <c r="AP7373" s="23"/>
      <c r="AQ7373" s="23"/>
      <c r="AR7373" s="23"/>
      <c r="AS7373" s="23"/>
      <c r="AT7373" s="23"/>
      <c r="AU7373" s="23"/>
      <c r="AV7373" s="23"/>
      <c r="AW7373" s="23"/>
      <c r="AX7373" s="23"/>
      <c r="AY7373" s="23"/>
      <c r="AZ7373" s="23"/>
      <c r="BA7373" s="23"/>
      <c r="BB7373" s="23"/>
      <c r="BC7373" s="23"/>
      <c r="BD7373" s="23"/>
      <c r="BE7373" s="23"/>
      <c r="BF7373" s="23"/>
      <c r="BG7373" s="20">
        <v>178592.01</v>
      </c>
    </row>
    <row r="7374" spans="40:59">
      <c r="AN7374" s="23"/>
      <c r="AO7374" s="23"/>
      <c r="AP7374" s="23"/>
      <c r="AQ7374" s="23"/>
      <c r="AR7374" s="23"/>
      <c r="AS7374" s="23"/>
      <c r="AT7374" s="23"/>
      <c r="AU7374" s="23"/>
      <c r="AV7374" s="23"/>
      <c r="AW7374" s="23"/>
      <c r="AX7374" s="23"/>
      <c r="AY7374" s="23"/>
      <c r="AZ7374" s="23"/>
      <c r="BA7374" s="23"/>
      <c r="BB7374" s="23"/>
      <c r="BC7374" s="23"/>
      <c r="BD7374" s="23"/>
      <c r="BE7374" s="23"/>
      <c r="BF7374" s="23"/>
      <c r="BG7374" s="20">
        <v>178592.01</v>
      </c>
    </row>
    <row r="7375" spans="40:59">
      <c r="AN7375" s="23"/>
      <c r="AO7375" s="23"/>
      <c r="AP7375" s="23"/>
      <c r="AQ7375" s="23"/>
      <c r="AR7375" s="23"/>
      <c r="AS7375" s="23"/>
      <c r="AT7375" s="23"/>
      <c r="AU7375" s="23"/>
      <c r="AV7375" s="23"/>
      <c r="AW7375" s="23"/>
      <c r="AX7375" s="23"/>
      <c r="AY7375" s="23"/>
      <c r="AZ7375" s="23"/>
      <c r="BA7375" s="23"/>
      <c r="BB7375" s="23"/>
      <c r="BC7375" s="23"/>
      <c r="BD7375" s="23"/>
      <c r="BE7375" s="23"/>
      <c r="BF7375" s="23"/>
      <c r="BG7375" s="20">
        <v>178592.01</v>
      </c>
    </row>
    <row r="7376" spans="40:59">
      <c r="AN7376" s="23"/>
      <c r="AO7376" s="23"/>
      <c r="AP7376" s="23"/>
      <c r="AQ7376" s="23"/>
      <c r="AR7376" s="23"/>
      <c r="AS7376" s="23"/>
      <c r="AT7376" s="23"/>
      <c r="AU7376" s="23"/>
      <c r="AV7376" s="23"/>
      <c r="AW7376" s="23"/>
      <c r="AX7376" s="23"/>
      <c r="AY7376" s="23"/>
      <c r="AZ7376" s="23"/>
      <c r="BA7376" s="23"/>
      <c r="BB7376" s="23"/>
      <c r="BC7376" s="23"/>
      <c r="BD7376" s="23"/>
      <c r="BE7376" s="23"/>
      <c r="BF7376" s="23"/>
      <c r="BG7376" s="20">
        <v>178592.01</v>
      </c>
    </row>
    <row r="7377" spans="40:59">
      <c r="AN7377" s="23"/>
      <c r="AO7377" s="23"/>
      <c r="AP7377" s="23"/>
      <c r="AQ7377" s="23"/>
      <c r="AR7377" s="23"/>
      <c r="AS7377" s="23"/>
      <c r="AT7377" s="23"/>
      <c r="AU7377" s="23"/>
      <c r="AV7377" s="23"/>
      <c r="AW7377" s="23"/>
      <c r="AX7377" s="23"/>
      <c r="AY7377" s="23"/>
      <c r="AZ7377" s="23"/>
      <c r="BA7377" s="23"/>
      <c r="BB7377" s="23"/>
      <c r="BC7377" s="23"/>
      <c r="BD7377" s="23"/>
      <c r="BE7377" s="23"/>
      <c r="BF7377" s="23"/>
      <c r="BG7377" s="20">
        <v>178592.01</v>
      </c>
    </row>
    <row r="7378" spans="40:59">
      <c r="AN7378" s="23"/>
      <c r="AO7378" s="23"/>
      <c r="AP7378" s="23"/>
      <c r="AQ7378" s="23"/>
      <c r="AR7378" s="23"/>
      <c r="AS7378" s="23"/>
      <c r="AT7378" s="23"/>
      <c r="AU7378" s="23"/>
      <c r="AV7378" s="23"/>
      <c r="AW7378" s="23"/>
      <c r="AX7378" s="23"/>
      <c r="AY7378" s="23"/>
      <c r="AZ7378" s="23"/>
      <c r="BA7378" s="23"/>
      <c r="BB7378" s="23"/>
      <c r="BC7378" s="23"/>
      <c r="BD7378" s="23"/>
      <c r="BE7378" s="23"/>
      <c r="BF7378" s="23"/>
      <c r="BG7378" s="20">
        <v>178592.01</v>
      </c>
    </row>
    <row r="7379" spans="40:59">
      <c r="AN7379" s="23"/>
      <c r="AO7379" s="23"/>
      <c r="AP7379" s="23"/>
      <c r="AQ7379" s="23"/>
      <c r="AR7379" s="23"/>
      <c r="AS7379" s="23"/>
      <c r="AT7379" s="23"/>
      <c r="AU7379" s="23"/>
      <c r="AV7379" s="23"/>
      <c r="AW7379" s="23"/>
      <c r="AX7379" s="23"/>
      <c r="AY7379" s="23"/>
      <c r="AZ7379" s="23"/>
      <c r="BA7379" s="23"/>
      <c r="BB7379" s="23"/>
      <c r="BC7379" s="23"/>
      <c r="BD7379" s="23"/>
      <c r="BE7379" s="23"/>
      <c r="BF7379" s="23"/>
      <c r="BG7379" s="20">
        <v>178592.01</v>
      </c>
    </row>
    <row r="7380" spans="40:59">
      <c r="AN7380" s="23"/>
      <c r="AO7380" s="23"/>
      <c r="AP7380" s="23"/>
      <c r="AQ7380" s="23"/>
      <c r="AR7380" s="23"/>
      <c r="AS7380" s="23"/>
      <c r="AT7380" s="23"/>
      <c r="AU7380" s="23"/>
      <c r="AV7380" s="23"/>
      <c r="AW7380" s="23"/>
      <c r="AX7380" s="23"/>
      <c r="AY7380" s="23"/>
      <c r="AZ7380" s="23"/>
      <c r="BA7380" s="23"/>
      <c r="BB7380" s="23"/>
      <c r="BC7380" s="23"/>
      <c r="BD7380" s="23"/>
      <c r="BE7380" s="23"/>
      <c r="BF7380" s="23"/>
      <c r="BG7380" s="20">
        <v>178592.01</v>
      </c>
    </row>
    <row r="7381" spans="40:59">
      <c r="AN7381" s="23"/>
      <c r="AO7381" s="23"/>
      <c r="AP7381" s="23"/>
      <c r="AQ7381" s="23"/>
      <c r="AR7381" s="23"/>
      <c r="AS7381" s="23"/>
      <c r="AT7381" s="23"/>
      <c r="AU7381" s="23"/>
      <c r="AV7381" s="23"/>
      <c r="AW7381" s="23"/>
      <c r="AX7381" s="23"/>
      <c r="AY7381" s="23"/>
      <c r="AZ7381" s="23"/>
      <c r="BA7381" s="23"/>
      <c r="BB7381" s="23"/>
      <c r="BC7381" s="23"/>
      <c r="BD7381" s="23"/>
      <c r="BE7381" s="23"/>
      <c r="BF7381" s="23"/>
      <c r="BG7381" s="20">
        <v>178592.01</v>
      </c>
    </row>
    <row r="7382" spans="40:59">
      <c r="AN7382" s="23"/>
      <c r="AO7382" s="23"/>
      <c r="AP7382" s="23"/>
      <c r="AQ7382" s="23"/>
      <c r="AR7382" s="23"/>
      <c r="AS7382" s="23"/>
      <c r="AT7382" s="23"/>
      <c r="AU7382" s="23"/>
      <c r="AV7382" s="23"/>
      <c r="AW7382" s="23"/>
      <c r="AX7382" s="23"/>
      <c r="AY7382" s="23"/>
      <c r="AZ7382" s="23"/>
      <c r="BA7382" s="23"/>
      <c r="BB7382" s="23"/>
      <c r="BC7382" s="23"/>
      <c r="BD7382" s="23"/>
      <c r="BE7382" s="23"/>
      <c r="BF7382" s="23"/>
      <c r="BG7382" s="20">
        <v>178592.01</v>
      </c>
    </row>
    <row r="7383" spans="40:59">
      <c r="AN7383" s="23"/>
      <c r="AO7383" s="23"/>
      <c r="AP7383" s="23"/>
      <c r="AQ7383" s="23"/>
      <c r="AR7383" s="23"/>
      <c r="AS7383" s="23"/>
      <c r="AT7383" s="23"/>
      <c r="AU7383" s="23"/>
      <c r="AV7383" s="23"/>
      <c r="AW7383" s="23"/>
      <c r="AX7383" s="23"/>
      <c r="AY7383" s="23"/>
      <c r="AZ7383" s="23"/>
      <c r="BA7383" s="23"/>
      <c r="BB7383" s="23"/>
      <c r="BC7383" s="23"/>
      <c r="BD7383" s="23"/>
      <c r="BE7383" s="23"/>
      <c r="BF7383" s="23"/>
      <c r="BG7383" s="20">
        <v>178592.01</v>
      </c>
    </row>
    <row r="7384" spans="40:59">
      <c r="AN7384" s="23"/>
      <c r="AO7384" s="23"/>
      <c r="AP7384" s="23"/>
      <c r="AQ7384" s="23"/>
      <c r="AR7384" s="23"/>
      <c r="AS7384" s="23"/>
      <c r="AT7384" s="23"/>
      <c r="AU7384" s="23"/>
      <c r="AV7384" s="23"/>
      <c r="AW7384" s="23"/>
      <c r="AX7384" s="23"/>
      <c r="AY7384" s="23"/>
      <c r="AZ7384" s="23"/>
      <c r="BA7384" s="23"/>
      <c r="BB7384" s="23"/>
      <c r="BC7384" s="23"/>
      <c r="BD7384" s="23"/>
      <c r="BE7384" s="23"/>
      <c r="BF7384" s="23"/>
      <c r="BG7384" s="20">
        <v>178592.01</v>
      </c>
    </row>
    <row r="7385" spans="40:59">
      <c r="AN7385" s="23"/>
      <c r="AO7385" s="23"/>
      <c r="AP7385" s="23"/>
      <c r="AQ7385" s="23"/>
      <c r="AR7385" s="23"/>
      <c r="AS7385" s="23"/>
      <c r="AT7385" s="23"/>
      <c r="AU7385" s="23"/>
      <c r="AV7385" s="23"/>
      <c r="AW7385" s="23"/>
      <c r="AX7385" s="23"/>
      <c r="AY7385" s="23"/>
      <c r="AZ7385" s="23"/>
      <c r="BA7385" s="23"/>
      <c r="BB7385" s="23"/>
      <c r="BC7385" s="23"/>
      <c r="BD7385" s="23"/>
      <c r="BE7385" s="23"/>
      <c r="BF7385" s="23"/>
      <c r="BG7385" s="20">
        <v>178592.01</v>
      </c>
    </row>
    <row r="7386" spans="40:59">
      <c r="AN7386" s="23"/>
      <c r="AO7386" s="23"/>
      <c r="AP7386" s="23"/>
      <c r="AQ7386" s="23"/>
      <c r="AR7386" s="23"/>
      <c r="AS7386" s="23"/>
      <c r="AT7386" s="23"/>
      <c r="AU7386" s="23"/>
      <c r="AV7386" s="23"/>
      <c r="AW7386" s="23"/>
      <c r="AX7386" s="23"/>
      <c r="AY7386" s="23"/>
      <c r="AZ7386" s="23"/>
      <c r="BA7386" s="23"/>
      <c r="BB7386" s="23"/>
      <c r="BC7386" s="23"/>
      <c r="BD7386" s="23"/>
      <c r="BE7386" s="23"/>
      <c r="BF7386" s="23"/>
      <c r="BG7386" s="20">
        <v>178592.01</v>
      </c>
    </row>
    <row r="7387" spans="40:59">
      <c r="AN7387" s="23"/>
      <c r="AO7387" s="23"/>
      <c r="AP7387" s="23"/>
      <c r="AQ7387" s="23"/>
      <c r="AR7387" s="23"/>
      <c r="AS7387" s="23"/>
      <c r="AT7387" s="23"/>
      <c r="AU7387" s="23"/>
      <c r="AV7387" s="23"/>
      <c r="AW7387" s="23"/>
      <c r="AX7387" s="23"/>
      <c r="AY7387" s="23"/>
      <c r="AZ7387" s="23"/>
      <c r="BA7387" s="23"/>
      <c r="BB7387" s="23"/>
      <c r="BC7387" s="23"/>
      <c r="BD7387" s="23"/>
      <c r="BE7387" s="23"/>
      <c r="BF7387" s="23"/>
      <c r="BG7387" s="20">
        <v>178592.01</v>
      </c>
    </row>
    <row r="7388" spans="40:59">
      <c r="AN7388" s="23"/>
      <c r="AO7388" s="23"/>
      <c r="AP7388" s="23"/>
      <c r="AQ7388" s="23"/>
      <c r="AR7388" s="23"/>
      <c r="AS7388" s="23"/>
      <c r="AT7388" s="23"/>
      <c r="AU7388" s="23"/>
      <c r="AV7388" s="23"/>
      <c r="AW7388" s="23"/>
      <c r="AX7388" s="23"/>
      <c r="AY7388" s="23"/>
      <c r="AZ7388" s="23"/>
      <c r="BA7388" s="23"/>
      <c r="BB7388" s="23"/>
      <c r="BC7388" s="23"/>
      <c r="BD7388" s="23"/>
      <c r="BE7388" s="23"/>
      <c r="BF7388" s="23"/>
      <c r="BG7388" s="20">
        <v>178592.01</v>
      </c>
    </row>
    <row r="7389" spans="40:59">
      <c r="AN7389" s="23"/>
      <c r="AO7389" s="23"/>
      <c r="AP7389" s="23"/>
      <c r="AQ7389" s="23"/>
      <c r="AR7389" s="23"/>
      <c r="AS7389" s="23"/>
      <c r="AT7389" s="23"/>
      <c r="AU7389" s="23"/>
      <c r="AV7389" s="23"/>
      <c r="AW7389" s="23"/>
      <c r="AX7389" s="23"/>
      <c r="AY7389" s="23"/>
      <c r="AZ7389" s="23"/>
      <c r="BA7389" s="23"/>
      <c r="BB7389" s="23"/>
      <c r="BC7389" s="23"/>
      <c r="BD7389" s="23"/>
      <c r="BE7389" s="23"/>
      <c r="BF7389" s="23"/>
      <c r="BG7389" s="20">
        <v>178592.01</v>
      </c>
    </row>
    <row r="7390" spans="40:59">
      <c r="AN7390" s="23"/>
      <c r="AO7390" s="23"/>
      <c r="AP7390" s="23"/>
      <c r="AQ7390" s="23"/>
      <c r="AR7390" s="23"/>
      <c r="AS7390" s="23"/>
      <c r="AT7390" s="23"/>
      <c r="AU7390" s="23"/>
      <c r="AV7390" s="23"/>
      <c r="AW7390" s="23"/>
      <c r="AX7390" s="23"/>
      <c r="AY7390" s="23"/>
      <c r="AZ7390" s="23"/>
      <c r="BA7390" s="23"/>
      <c r="BB7390" s="23"/>
      <c r="BC7390" s="23"/>
      <c r="BD7390" s="23"/>
      <c r="BE7390" s="23"/>
      <c r="BF7390" s="23"/>
      <c r="BG7390" s="20">
        <v>178592.01</v>
      </c>
    </row>
    <row r="7391" spans="40:59">
      <c r="AN7391" s="23"/>
      <c r="AO7391" s="23"/>
      <c r="AP7391" s="23"/>
      <c r="AQ7391" s="23"/>
      <c r="AR7391" s="23"/>
      <c r="AS7391" s="23"/>
      <c r="AT7391" s="23"/>
      <c r="AU7391" s="23"/>
      <c r="AV7391" s="23"/>
      <c r="AW7391" s="23"/>
      <c r="AX7391" s="23"/>
      <c r="AY7391" s="23"/>
      <c r="AZ7391" s="23"/>
      <c r="BA7391" s="23"/>
      <c r="BB7391" s="23"/>
      <c r="BC7391" s="23"/>
      <c r="BD7391" s="23"/>
      <c r="BE7391" s="23"/>
      <c r="BF7391" s="23"/>
      <c r="BG7391" s="20">
        <v>178592.01</v>
      </c>
    </row>
    <row r="7392" spans="40:59">
      <c r="AN7392" s="23"/>
      <c r="AO7392" s="23"/>
      <c r="AP7392" s="23"/>
      <c r="AQ7392" s="23"/>
      <c r="AR7392" s="23"/>
      <c r="AS7392" s="23"/>
      <c r="AT7392" s="23"/>
      <c r="AU7392" s="23"/>
      <c r="AV7392" s="23"/>
      <c r="AW7392" s="23"/>
      <c r="AX7392" s="23"/>
      <c r="AY7392" s="23"/>
      <c r="AZ7392" s="23"/>
      <c r="BA7392" s="23"/>
      <c r="BB7392" s="23"/>
      <c r="BC7392" s="23"/>
      <c r="BD7392" s="23"/>
      <c r="BE7392" s="23"/>
      <c r="BF7392" s="23"/>
      <c r="BG7392" s="20">
        <v>178592.01</v>
      </c>
    </row>
    <row r="7393" spans="40:59">
      <c r="AN7393" s="23"/>
      <c r="AO7393" s="23"/>
      <c r="AP7393" s="23"/>
      <c r="AQ7393" s="23"/>
      <c r="AR7393" s="23"/>
      <c r="AS7393" s="23"/>
      <c r="AT7393" s="23"/>
      <c r="AU7393" s="23"/>
      <c r="AV7393" s="23"/>
      <c r="AW7393" s="23"/>
      <c r="AX7393" s="23"/>
      <c r="AY7393" s="23"/>
      <c r="AZ7393" s="23"/>
      <c r="BA7393" s="23"/>
      <c r="BB7393" s="23"/>
      <c r="BC7393" s="23"/>
      <c r="BD7393" s="23"/>
      <c r="BE7393" s="23"/>
      <c r="BF7393" s="23"/>
      <c r="BG7393" s="20">
        <v>178592.01</v>
      </c>
    </row>
    <row r="7394" spans="40:59">
      <c r="AN7394" s="23"/>
      <c r="AO7394" s="23"/>
      <c r="AP7394" s="23"/>
      <c r="AQ7394" s="23"/>
      <c r="AR7394" s="23"/>
      <c r="AS7394" s="23"/>
      <c r="AT7394" s="23"/>
      <c r="AU7394" s="23"/>
      <c r="AV7394" s="23"/>
      <c r="AW7394" s="23"/>
      <c r="AX7394" s="23"/>
      <c r="AY7394" s="23"/>
      <c r="AZ7394" s="23"/>
      <c r="BA7394" s="23"/>
      <c r="BB7394" s="23"/>
      <c r="BC7394" s="23"/>
      <c r="BD7394" s="23"/>
      <c r="BE7394" s="23"/>
      <c r="BF7394" s="23"/>
      <c r="BG7394" s="20">
        <v>178592.01</v>
      </c>
    </row>
    <row r="7395" spans="40:59">
      <c r="AN7395" s="23"/>
      <c r="AO7395" s="23"/>
      <c r="AP7395" s="23"/>
      <c r="AQ7395" s="23"/>
      <c r="AR7395" s="23"/>
      <c r="AS7395" s="23"/>
      <c r="AT7395" s="23"/>
      <c r="AU7395" s="23"/>
      <c r="AV7395" s="23"/>
      <c r="AW7395" s="23"/>
      <c r="AX7395" s="23"/>
      <c r="AY7395" s="23"/>
      <c r="AZ7395" s="23"/>
      <c r="BA7395" s="23"/>
      <c r="BB7395" s="23"/>
      <c r="BC7395" s="23"/>
      <c r="BD7395" s="23"/>
      <c r="BE7395" s="23"/>
      <c r="BF7395" s="23"/>
      <c r="BG7395" s="20">
        <v>178592.01</v>
      </c>
    </row>
    <row r="7396" spans="40:59">
      <c r="AN7396" s="23"/>
      <c r="AO7396" s="23"/>
      <c r="AP7396" s="23"/>
      <c r="AQ7396" s="23"/>
      <c r="AR7396" s="23"/>
      <c r="AS7396" s="23"/>
      <c r="AT7396" s="23"/>
      <c r="AU7396" s="23"/>
      <c r="AV7396" s="23"/>
      <c r="AW7396" s="23"/>
      <c r="AX7396" s="23"/>
      <c r="AY7396" s="23"/>
      <c r="AZ7396" s="23"/>
      <c r="BA7396" s="23"/>
      <c r="BB7396" s="23"/>
      <c r="BC7396" s="23"/>
      <c r="BD7396" s="23"/>
      <c r="BE7396" s="23"/>
      <c r="BF7396" s="23"/>
      <c r="BG7396" s="20">
        <v>178592.01</v>
      </c>
    </row>
    <row r="7397" spans="40:59">
      <c r="AN7397" s="23"/>
      <c r="AO7397" s="23"/>
      <c r="AP7397" s="23"/>
      <c r="AQ7397" s="23"/>
      <c r="AR7397" s="23"/>
      <c r="AS7397" s="23"/>
      <c r="AT7397" s="23"/>
      <c r="AU7397" s="23"/>
      <c r="AV7397" s="23"/>
      <c r="AW7397" s="23"/>
      <c r="AX7397" s="23"/>
      <c r="AY7397" s="23"/>
      <c r="AZ7397" s="23"/>
      <c r="BA7397" s="23"/>
      <c r="BB7397" s="23"/>
      <c r="BC7397" s="23"/>
      <c r="BD7397" s="23"/>
      <c r="BE7397" s="23"/>
      <c r="BF7397" s="23"/>
      <c r="BG7397" s="20">
        <v>21116.01</v>
      </c>
    </row>
    <row r="7398" spans="40:59">
      <c r="AN7398" s="23"/>
      <c r="AO7398" s="23"/>
      <c r="AP7398" s="23"/>
      <c r="AQ7398" s="23"/>
      <c r="AR7398" s="23"/>
      <c r="AS7398" s="23"/>
      <c r="AT7398" s="23"/>
      <c r="AU7398" s="23"/>
      <c r="AV7398" s="23"/>
      <c r="AW7398" s="23"/>
      <c r="AX7398" s="23"/>
      <c r="AY7398" s="23"/>
      <c r="AZ7398" s="23"/>
      <c r="BA7398" s="23"/>
      <c r="BB7398" s="23"/>
      <c r="BC7398" s="23"/>
      <c r="BD7398" s="23"/>
      <c r="BE7398" s="23"/>
      <c r="BF7398" s="23"/>
      <c r="BG7398" s="20">
        <v>21116.01</v>
      </c>
    </row>
    <row r="7399" spans="40:59">
      <c r="AN7399" s="23"/>
      <c r="AO7399" s="23"/>
      <c r="AP7399" s="23"/>
      <c r="AQ7399" s="23"/>
      <c r="AR7399" s="23"/>
      <c r="AS7399" s="23"/>
      <c r="AT7399" s="23"/>
      <c r="AU7399" s="23"/>
      <c r="AV7399" s="23"/>
      <c r="AW7399" s="23"/>
      <c r="AX7399" s="23"/>
      <c r="AY7399" s="23"/>
      <c r="AZ7399" s="23"/>
      <c r="BA7399" s="23"/>
      <c r="BB7399" s="23"/>
      <c r="BC7399" s="23"/>
      <c r="BD7399" s="23"/>
      <c r="BE7399" s="23"/>
      <c r="BF7399" s="23"/>
      <c r="BG7399" s="20">
        <v>21116.01</v>
      </c>
    </row>
    <row r="7400" spans="40:59">
      <c r="AN7400" s="23"/>
      <c r="AO7400" s="23"/>
      <c r="AP7400" s="23"/>
      <c r="AQ7400" s="23"/>
      <c r="AR7400" s="23"/>
      <c r="AS7400" s="23"/>
      <c r="AT7400" s="23"/>
      <c r="AU7400" s="23"/>
      <c r="AV7400" s="23"/>
      <c r="AW7400" s="23"/>
      <c r="AX7400" s="23"/>
      <c r="AY7400" s="23"/>
      <c r="AZ7400" s="23"/>
      <c r="BA7400" s="23"/>
      <c r="BB7400" s="23"/>
      <c r="BC7400" s="23"/>
      <c r="BD7400" s="23"/>
      <c r="BE7400" s="23"/>
      <c r="BF7400" s="23"/>
      <c r="BG7400" s="20">
        <v>27353.01</v>
      </c>
    </row>
    <row r="7401" spans="40:59">
      <c r="AN7401" s="23"/>
      <c r="AO7401" s="23"/>
      <c r="AP7401" s="23"/>
      <c r="AQ7401" s="23"/>
      <c r="AR7401" s="23"/>
      <c r="AS7401" s="23"/>
      <c r="AT7401" s="23"/>
      <c r="AU7401" s="23"/>
      <c r="AV7401" s="23"/>
      <c r="AW7401" s="23"/>
      <c r="AX7401" s="23"/>
      <c r="AY7401" s="23"/>
      <c r="AZ7401" s="23"/>
      <c r="BA7401" s="23"/>
      <c r="BB7401" s="23"/>
      <c r="BC7401" s="23"/>
      <c r="BD7401" s="23"/>
      <c r="BE7401" s="23"/>
      <c r="BF7401" s="23"/>
      <c r="BG7401" s="20">
        <v>27353.01</v>
      </c>
    </row>
    <row r="7402" spans="40:59">
      <c r="AN7402" s="23"/>
      <c r="AO7402" s="23"/>
      <c r="AP7402" s="23"/>
      <c r="AQ7402" s="23"/>
      <c r="AR7402" s="23"/>
      <c r="AS7402" s="23"/>
      <c r="AT7402" s="23"/>
      <c r="AU7402" s="23"/>
      <c r="AV7402" s="23"/>
      <c r="AW7402" s="23"/>
      <c r="AX7402" s="23"/>
      <c r="AY7402" s="23"/>
      <c r="AZ7402" s="23"/>
      <c r="BA7402" s="23"/>
      <c r="BB7402" s="23"/>
      <c r="BC7402" s="23"/>
      <c r="BD7402" s="23"/>
      <c r="BE7402" s="23"/>
      <c r="BF7402" s="23"/>
      <c r="BG7402" s="20">
        <v>27353.01</v>
      </c>
    </row>
    <row r="7403" spans="40:59">
      <c r="AN7403" s="23"/>
      <c r="AO7403" s="23"/>
      <c r="AP7403" s="23"/>
      <c r="AQ7403" s="23"/>
      <c r="AR7403" s="23"/>
      <c r="AS7403" s="23"/>
      <c r="AT7403" s="23"/>
      <c r="AU7403" s="23"/>
      <c r="AV7403" s="23"/>
      <c r="AW7403" s="23"/>
      <c r="AX7403" s="23"/>
      <c r="AY7403" s="23"/>
      <c r="AZ7403" s="23"/>
      <c r="BA7403" s="23"/>
      <c r="BB7403" s="23"/>
      <c r="BC7403" s="23"/>
      <c r="BD7403" s="23"/>
      <c r="BE7403" s="23"/>
      <c r="BF7403" s="23"/>
      <c r="BG7403" s="20">
        <v>27353.01</v>
      </c>
    </row>
    <row r="7404" spans="40:59">
      <c r="AN7404" s="23"/>
      <c r="AO7404" s="23"/>
      <c r="AP7404" s="23"/>
      <c r="AQ7404" s="23"/>
      <c r="AR7404" s="23"/>
      <c r="AS7404" s="23"/>
      <c r="AT7404" s="23"/>
      <c r="AU7404" s="23"/>
      <c r="AV7404" s="23"/>
      <c r="AW7404" s="23"/>
      <c r="AX7404" s="23"/>
      <c r="AY7404" s="23"/>
      <c r="AZ7404" s="23"/>
      <c r="BA7404" s="23"/>
      <c r="BB7404" s="23"/>
      <c r="BC7404" s="23"/>
      <c r="BD7404" s="23"/>
      <c r="BE7404" s="23"/>
      <c r="BF7404" s="23"/>
      <c r="BG7404" s="20">
        <v>27353.01</v>
      </c>
    </row>
    <row r="7405" spans="40:59">
      <c r="AN7405" s="23"/>
      <c r="AO7405" s="23"/>
      <c r="AP7405" s="23"/>
      <c r="AQ7405" s="23"/>
      <c r="AR7405" s="23"/>
      <c r="AS7405" s="23"/>
      <c r="AT7405" s="23"/>
      <c r="AU7405" s="23"/>
      <c r="AV7405" s="23"/>
      <c r="AW7405" s="23"/>
      <c r="AX7405" s="23"/>
      <c r="AY7405" s="23"/>
      <c r="AZ7405" s="23"/>
      <c r="BA7405" s="23"/>
      <c r="BB7405" s="23"/>
      <c r="BC7405" s="23"/>
      <c r="BD7405" s="23"/>
      <c r="BE7405" s="23"/>
      <c r="BF7405" s="23"/>
      <c r="BG7405" s="20">
        <v>27353.01</v>
      </c>
    </row>
    <row r="7406" spans="40:59">
      <c r="AN7406" s="23"/>
      <c r="AO7406" s="23"/>
      <c r="AP7406" s="23"/>
      <c r="AQ7406" s="23"/>
      <c r="AR7406" s="23"/>
      <c r="AS7406" s="23"/>
      <c r="AT7406" s="23"/>
      <c r="AU7406" s="23"/>
      <c r="AV7406" s="23"/>
      <c r="AW7406" s="23"/>
      <c r="AX7406" s="23"/>
      <c r="AY7406" s="23"/>
      <c r="AZ7406" s="23"/>
      <c r="BA7406" s="23"/>
      <c r="BB7406" s="23"/>
      <c r="BC7406" s="23"/>
      <c r="BD7406" s="23"/>
      <c r="BE7406" s="23"/>
      <c r="BF7406" s="23"/>
      <c r="BG7406" s="20">
        <v>27353.01</v>
      </c>
    </row>
    <row r="7407" spans="40:59">
      <c r="AN7407" s="23"/>
      <c r="AO7407" s="23"/>
      <c r="AP7407" s="23"/>
      <c r="AQ7407" s="23"/>
      <c r="AR7407" s="23"/>
      <c r="AS7407" s="23"/>
      <c r="AT7407" s="23"/>
      <c r="AU7407" s="23"/>
      <c r="AV7407" s="23"/>
      <c r="AW7407" s="23"/>
      <c r="AX7407" s="23"/>
      <c r="AY7407" s="23"/>
      <c r="AZ7407" s="23"/>
      <c r="BA7407" s="23"/>
      <c r="BB7407" s="23"/>
      <c r="BC7407" s="23"/>
      <c r="BD7407" s="23"/>
      <c r="BE7407" s="23"/>
      <c r="BF7407" s="23"/>
      <c r="BG7407" s="20">
        <v>27353.01</v>
      </c>
    </row>
    <row r="7408" spans="40:59">
      <c r="AN7408" s="23"/>
      <c r="AO7408" s="23"/>
      <c r="AP7408" s="23"/>
      <c r="AQ7408" s="23"/>
      <c r="AR7408" s="23"/>
      <c r="AS7408" s="23"/>
      <c r="AT7408" s="23"/>
      <c r="AU7408" s="23"/>
      <c r="AV7408" s="23"/>
      <c r="AW7408" s="23"/>
      <c r="AX7408" s="23"/>
      <c r="AY7408" s="23"/>
      <c r="AZ7408" s="23"/>
      <c r="BA7408" s="23"/>
      <c r="BB7408" s="23"/>
      <c r="BC7408" s="23"/>
      <c r="BD7408" s="23"/>
      <c r="BE7408" s="23"/>
      <c r="BF7408" s="23"/>
      <c r="BG7408" s="20">
        <v>64726.02</v>
      </c>
    </row>
    <row r="7409" spans="40:59">
      <c r="AN7409" s="23"/>
      <c r="AO7409" s="23"/>
      <c r="AP7409" s="23"/>
      <c r="AQ7409" s="23"/>
      <c r="AR7409" s="23"/>
      <c r="AS7409" s="23"/>
      <c r="AT7409" s="23"/>
      <c r="AU7409" s="23"/>
      <c r="AV7409" s="23"/>
      <c r="AW7409" s="23"/>
      <c r="AX7409" s="23"/>
      <c r="AY7409" s="23"/>
      <c r="AZ7409" s="23"/>
      <c r="BA7409" s="23"/>
      <c r="BB7409" s="23"/>
      <c r="BC7409" s="23"/>
      <c r="BD7409" s="23"/>
      <c r="BE7409" s="23"/>
      <c r="BF7409" s="23"/>
      <c r="BG7409" s="20">
        <v>64726.02</v>
      </c>
    </row>
    <row r="7410" spans="40:59">
      <c r="AN7410" s="23"/>
      <c r="AO7410" s="23"/>
      <c r="AP7410" s="23"/>
      <c r="AQ7410" s="23"/>
      <c r="AR7410" s="23"/>
      <c r="AS7410" s="23"/>
      <c r="AT7410" s="23"/>
      <c r="AU7410" s="23"/>
      <c r="AV7410" s="23"/>
      <c r="AW7410" s="23"/>
      <c r="AX7410" s="23"/>
      <c r="AY7410" s="23"/>
      <c r="AZ7410" s="23"/>
      <c r="BA7410" s="23"/>
      <c r="BB7410" s="23"/>
      <c r="BC7410" s="23"/>
      <c r="BD7410" s="23"/>
      <c r="BE7410" s="23"/>
      <c r="BF7410" s="23"/>
      <c r="BG7410" s="20">
        <v>64726.02</v>
      </c>
    </row>
    <row r="7411" spans="40:59">
      <c r="AN7411" s="23"/>
      <c r="AO7411" s="23"/>
      <c r="AP7411" s="23"/>
      <c r="AQ7411" s="23"/>
      <c r="AR7411" s="23"/>
      <c r="AS7411" s="23"/>
      <c r="AT7411" s="23"/>
      <c r="AU7411" s="23"/>
      <c r="AV7411" s="23"/>
      <c r="AW7411" s="23"/>
      <c r="AX7411" s="23"/>
      <c r="AY7411" s="23"/>
      <c r="AZ7411" s="23"/>
      <c r="BA7411" s="23"/>
      <c r="BB7411" s="23"/>
      <c r="BC7411" s="23"/>
      <c r="BD7411" s="23"/>
      <c r="BE7411" s="23"/>
      <c r="BF7411" s="23"/>
      <c r="BG7411" s="20">
        <v>64726.02</v>
      </c>
    </row>
    <row r="7412" spans="40:59">
      <c r="AN7412" s="23"/>
      <c r="AO7412" s="23"/>
      <c r="AP7412" s="23"/>
      <c r="AQ7412" s="23"/>
      <c r="AR7412" s="23"/>
      <c r="AS7412" s="23"/>
      <c r="AT7412" s="23"/>
      <c r="AU7412" s="23"/>
      <c r="AV7412" s="23"/>
      <c r="AW7412" s="23"/>
      <c r="AX7412" s="23"/>
      <c r="AY7412" s="23"/>
      <c r="AZ7412" s="23"/>
      <c r="BA7412" s="23"/>
      <c r="BB7412" s="23"/>
      <c r="BC7412" s="23"/>
      <c r="BD7412" s="23"/>
      <c r="BE7412" s="23"/>
      <c r="BF7412" s="23"/>
      <c r="BG7412" s="20">
        <v>64726.02</v>
      </c>
    </row>
    <row r="7413" spans="40:59">
      <c r="AN7413" s="23"/>
      <c r="AO7413" s="23"/>
      <c r="AP7413" s="23"/>
      <c r="AQ7413" s="23"/>
      <c r="AR7413" s="23"/>
      <c r="AS7413" s="23"/>
      <c r="AT7413" s="23"/>
      <c r="AU7413" s="23"/>
      <c r="AV7413" s="23"/>
      <c r="AW7413" s="23"/>
      <c r="AX7413" s="23"/>
      <c r="AY7413" s="23"/>
      <c r="AZ7413" s="23"/>
      <c r="BA7413" s="23"/>
      <c r="BB7413" s="23"/>
      <c r="BC7413" s="23"/>
      <c r="BD7413" s="23"/>
      <c r="BE7413" s="23"/>
      <c r="BF7413" s="23"/>
      <c r="BG7413" s="20">
        <v>64726.02</v>
      </c>
    </row>
    <row r="7414" spans="40:59">
      <c r="AN7414" s="23"/>
      <c r="AO7414" s="23"/>
      <c r="AP7414" s="23"/>
      <c r="AQ7414" s="23"/>
      <c r="AR7414" s="23"/>
      <c r="AS7414" s="23"/>
      <c r="AT7414" s="23"/>
      <c r="AU7414" s="23"/>
      <c r="AV7414" s="23"/>
      <c r="AW7414" s="23"/>
      <c r="AX7414" s="23"/>
      <c r="AY7414" s="23"/>
      <c r="AZ7414" s="23"/>
      <c r="BA7414" s="23"/>
      <c r="BB7414" s="23"/>
      <c r="BC7414" s="23"/>
      <c r="BD7414" s="23"/>
      <c r="BE7414" s="23"/>
      <c r="BF7414" s="23"/>
      <c r="BG7414" s="20">
        <v>64726.02</v>
      </c>
    </row>
    <row r="7415" spans="40:59">
      <c r="AN7415" s="23"/>
      <c r="AO7415" s="23"/>
      <c r="AP7415" s="23"/>
      <c r="AQ7415" s="23"/>
      <c r="AR7415" s="23"/>
      <c r="AS7415" s="23"/>
      <c r="AT7415" s="23"/>
      <c r="AU7415" s="23"/>
      <c r="AV7415" s="23"/>
      <c r="AW7415" s="23"/>
      <c r="AX7415" s="23"/>
      <c r="AY7415" s="23"/>
      <c r="AZ7415" s="23"/>
      <c r="BA7415" s="23"/>
      <c r="BB7415" s="23"/>
      <c r="BC7415" s="23"/>
      <c r="BD7415" s="23"/>
      <c r="BE7415" s="23"/>
      <c r="BF7415" s="23"/>
      <c r="BG7415" s="20">
        <v>64726.02</v>
      </c>
    </row>
    <row r="7416" spans="40:59">
      <c r="AN7416" s="23"/>
      <c r="AO7416" s="23"/>
      <c r="AP7416" s="23"/>
      <c r="AQ7416" s="23"/>
      <c r="AR7416" s="23"/>
      <c r="AS7416" s="23"/>
      <c r="AT7416" s="23"/>
      <c r="AU7416" s="23"/>
      <c r="AV7416" s="23"/>
      <c r="AW7416" s="23"/>
      <c r="AX7416" s="23"/>
      <c r="AY7416" s="23"/>
      <c r="AZ7416" s="23"/>
      <c r="BA7416" s="23"/>
      <c r="BB7416" s="23"/>
      <c r="BC7416" s="23"/>
      <c r="BD7416" s="23"/>
      <c r="BE7416" s="23"/>
      <c r="BF7416" s="23"/>
      <c r="BG7416" s="20">
        <v>64726.02</v>
      </c>
    </row>
    <row r="7417" spans="40:59">
      <c r="AN7417" s="23"/>
      <c r="AO7417" s="23"/>
      <c r="AP7417" s="23"/>
      <c r="AQ7417" s="23"/>
      <c r="AR7417" s="23"/>
      <c r="AS7417" s="23"/>
      <c r="AT7417" s="23"/>
      <c r="AU7417" s="23"/>
      <c r="AV7417" s="23"/>
      <c r="AW7417" s="23"/>
      <c r="AX7417" s="23"/>
      <c r="AY7417" s="23"/>
      <c r="AZ7417" s="23"/>
      <c r="BA7417" s="23"/>
      <c r="BB7417" s="23"/>
      <c r="BC7417" s="23"/>
      <c r="BD7417" s="23"/>
      <c r="BE7417" s="23"/>
      <c r="BF7417" s="23"/>
      <c r="BG7417" s="20">
        <v>64726.02</v>
      </c>
    </row>
    <row r="7418" spans="40:59">
      <c r="AN7418" s="23"/>
      <c r="AO7418" s="23"/>
      <c r="AP7418" s="23"/>
      <c r="AQ7418" s="23"/>
      <c r="AR7418" s="23"/>
      <c r="AS7418" s="23"/>
      <c r="AT7418" s="23"/>
      <c r="AU7418" s="23"/>
      <c r="AV7418" s="23"/>
      <c r="AW7418" s="23"/>
      <c r="AX7418" s="23"/>
      <c r="AY7418" s="23"/>
      <c r="AZ7418" s="23"/>
      <c r="BA7418" s="23"/>
      <c r="BB7418" s="23"/>
      <c r="BC7418" s="23"/>
      <c r="BD7418" s="23"/>
      <c r="BE7418" s="23"/>
      <c r="BF7418" s="23"/>
      <c r="BG7418" s="20">
        <v>64726.02</v>
      </c>
    </row>
    <row r="7419" spans="40:59">
      <c r="AN7419" s="23"/>
      <c r="AO7419" s="23"/>
      <c r="AP7419" s="23"/>
      <c r="AQ7419" s="23"/>
      <c r="AR7419" s="23"/>
      <c r="AS7419" s="23"/>
      <c r="AT7419" s="23"/>
      <c r="AU7419" s="23"/>
      <c r="AV7419" s="23"/>
      <c r="AW7419" s="23"/>
      <c r="AX7419" s="23"/>
      <c r="AY7419" s="23"/>
      <c r="AZ7419" s="23"/>
      <c r="BA7419" s="23"/>
      <c r="BB7419" s="23"/>
      <c r="BC7419" s="23"/>
      <c r="BD7419" s="23"/>
      <c r="BE7419" s="23"/>
      <c r="BF7419" s="23"/>
      <c r="BG7419" s="20">
        <v>64726.02</v>
      </c>
    </row>
    <row r="7420" spans="40:59">
      <c r="AN7420" s="23"/>
      <c r="AO7420" s="23"/>
      <c r="AP7420" s="23"/>
      <c r="AQ7420" s="23"/>
      <c r="AR7420" s="23"/>
      <c r="AS7420" s="23"/>
      <c r="AT7420" s="23"/>
      <c r="AU7420" s="23"/>
      <c r="AV7420" s="23"/>
      <c r="AW7420" s="23"/>
      <c r="AX7420" s="23"/>
      <c r="AY7420" s="23"/>
      <c r="AZ7420" s="23"/>
      <c r="BA7420" s="23"/>
      <c r="BB7420" s="23"/>
      <c r="BC7420" s="23"/>
      <c r="BD7420" s="23"/>
      <c r="BE7420" s="23"/>
      <c r="BF7420" s="23"/>
      <c r="BG7420" s="20">
        <v>64726.02</v>
      </c>
    </row>
    <row r="7421" spans="40:59">
      <c r="AN7421" s="23"/>
      <c r="AO7421" s="23"/>
      <c r="AP7421" s="23"/>
      <c r="AQ7421" s="23"/>
      <c r="AR7421" s="23"/>
      <c r="AS7421" s="23"/>
      <c r="AT7421" s="23"/>
      <c r="AU7421" s="23"/>
      <c r="AV7421" s="23"/>
      <c r="AW7421" s="23"/>
      <c r="AX7421" s="23"/>
      <c r="AY7421" s="23"/>
      <c r="AZ7421" s="23"/>
      <c r="BA7421" s="23"/>
      <c r="BB7421" s="23"/>
      <c r="BC7421" s="23"/>
      <c r="BD7421" s="23"/>
      <c r="BE7421" s="23"/>
      <c r="BF7421" s="23"/>
      <c r="BG7421" s="20">
        <v>64726.02</v>
      </c>
    </row>
    <row r="7422" spans="40:59">
      <c r="AN7422" s="23"/>
      <c r="AO7422" s="23"/>
      <c r="AP7422" s="23"/>
      <c r="AQ7422" s="23"/>
      <c r="AR7422" s="23"/>
      <c r="AS7422" s="23"/>
      <c r="AT7422" s="23"/>
      <c r="AU7422" s="23"/>
      <c r="AV7422" s="23"/>
      <c r="AW7422" s="23"/>
      <c r="AX7422" s="23"/>
      <c r="AY7422" s="23"/>
      <c r="AZ7422" s="23"/>
      <c r="BA7422" s="23"/>
      <c r="BB7422" s="23"/>
      <c r="BC7422" s="23"/>
      <c r="BD7422" s="23"/>
      <c r="BE7422" s="23"/>
      <c r="BF7422" s="23"/>
      <c r="BG7422" s="20">
        <v>64726.02</v>
      </c>
    </row>
    <row r="7423" spans="40:59">
      <c r="AN7423" s="23"/>
      <c r="AO7423" s="23"/>
      <c r="AP7423" s="23"/>
      <c r="AQ7423" s="23"/>
      <c r="AR7423" s="23"/>
      <c r="AS7423" s="23"/>
      <c r="AT7423" s="23"/>
      <c r="AU7423" s="23"/>
      <c r="AV7423" s="23"/>
      <c r="AW7423" s="23"/>
      <c r="AX7423" s="23"/>
      <c r="AY7423" s="23"/>
      <c r="AZ7423" s="23"/>
      <c r="BA7423" s="23"/>
      <c r="BB7423" s="23"/>
      <c r="BC7423" s="23"/>
      <c r="BD7423" s="23"/>
      <c r="BE7423" s="23"/>
      <c r="BF7423" s="23"/>
      <c r="BG7423" s="20">
        <v>64726.02</v>
      </c>
    </row>
    <row r="7424" spans="40:59">
      <c r="AN7424" s="23"/>
      <c r="AO7424" s="23"/>
      <c r="AP7424" s="23"/>
      <c r="AQ7424" s="23"/>
      <c r="AR7424" s="23"/>
      <c r="AS7424" s="23"/>
      <c r="AT7424" s="23"/>
      <c r="AU7424" s="23"/>
      <c r="AV7424" s="23"/>
      <c r="AW7424" s="23"/>
      <c r="AX7424" s="23"/>
      <c r="AY7424" s="23"/>
      <c r="AZ7424" s="23"/>
      <c r="BA7424" s="23"/>
      <c r="BB7424" s="23"/>
      <c r="BC7424" s="23"/>
      <c r="BD7424" s="23"/>
      <c r="BE7424" s="23"/>
      <c r="BF7424" s="23"/>
      <c r="BG7424" s="20">
        <v>22318.02</v>
      </c>
    </row>
    <row r="7425" spans="40:59">
      <c r="AN7425" s="23"/>
      <c r="AO7425" s="23"/>
      <c r="AP7425" s="23"/>
      <c r="AQ7425" s="23"/>
      <c r="AR7425" s="23"/>
      <c r="AS7425" s="23"/>
      <c r="AT7425" s="23"/>
      <c r="AU7425" s="23"/>
      <c r="AV7425" s="23"/>
      <c r="AW7425" s="23"/>
      <c r="AX7425" s="23"/>
      <c r="AY7425" s="23"/>
      <c r="AZ7425" s="23"/>
      <c r="BA7425" s="23"/>
      <c r="BB7425" s="23"/>
      <c r="BC7425" s="23"/>
      <c r="BD7425" s="23"/>
      <c r="BE7425" s="23"/>
      <c r="BF7425" s="23"/>
      <c r="BG7425" s="20">
        <v>22318.02</v>
      </c>
    </row>
    <row r="7426" spans="40:59">
      <c r="AN7426" s="23"/>
      <c r="AO7426" s="23"/>
      <c r="AP7426" s="23"/>
      <c r="AQ7426" s="23"/>
      <c r="AR7426" s="23"/>
      <c r="AS7426" s="23"/>
      <c r="AT7426" s="23"/>
      <c r="AU7426" s="23"/>
      <c r="AV7426" s="23"/>
      <c r="AW7426" s="23"/>
      <c r="AX7426" s="23"/>
      <c r="AY7426" s="23"/>
      <c r="AZ7426" s="23"/>
      <c r="BA7426" s="23"/>
      <c r="BB7426" s="23"/>
      <c r="BC7426" s="23"/>
      <c r="BD7426" s="23"/>
      <c r="BE7426" s="23"/>
      <c r="BF7426" s="23"/>
      <c r="BG7426" s="20">
        <v>22318.02</v>
      </c>
    </row>
    <row r="7427" spans="40:59">
      <c r="AN7427" s="23"/>
      <c r="AO7427" s="23"/>
      <c r="AP7427" s="23"/>
      <c r="AQ7427" s="23"/>
      <c r="AR7427" s="23"/>
      <c r="AS7427" s="23"/>
      <c r="AT7427" s="23"/>
      <c r="AU7427" s="23"/>
      <c r="AV7427" s="23"/>
      <c r="AW7427" s="23"/>
      <c r="AX7427" s="23"/>
      <c r="AY7427" s="23"/>
      <c r="AZ7427" s="23"/>
      <c r="BA7427" s="23"/>
      <c r="BB7427" s="23"/>
      <c r="BC7427" s="23"/>
      <c r="BD7427" s="23"/>
      <c r="BE7427" s="23"/>
      <c r="BF7427" s="23"/>
      <c r="BG7427" s="20">
        <v>22318.02</v>
      </c>
    </row>
    <row r="7428" spans="40:59">
      <c r="AN7428" s="23"/>
      <c r="AO7428" s="23"/>
      <c r="AP7428" s="23"/>
      <c r="AQ7428" s="23"/>
      <c r="AR7428" s="23"/>
      <c r="AS7428" s="23"/>
      <c r="AT7428" s="23"/>
      <c r="AU7428" s="23"/>
      <c r="AV7428" s="23"/>
      <c r="AW7428" s="23"/>
      <c r="AX7428" s="23"/>
      <c r="AY7428" s="23"/>
      <c r="AZ7428" s="23"/>
      <c r="BA7428" s="23"/>
      <c r="BB7428" s="23"/>
      <c r="BC7428" s="23"/>
      <c r="BD7428" s="23"/>
      <c r="BE7428" s="23"/>
      <c r="BF7428" s="23"/>
      <c r="BG7428" s="20">
        <v>22318.02</v>
      </c>
    </row>
    <row r="7429" spans="40:59">
      <c r="AN7429" s="23"/>
      <c r="AO7429" s="23"/>
      <c r="AP7429" s="23"/>
      <c r="AQ7429" s="23"/>
      <c r="AR7429" s="23"/>
      <c r="AS7429" s="23"/>
      <c r="AT7429" s="23"/>
      <c r="AU7429" s="23"/>
      <c r="AV7429" s="23"/>
      <c r="AW7429" s="23"/>
      <c r="AX7429" s="23"/>
      <c r="AY7429" s="23"/>
      <c r="AZ7429" s="23"/>
      <c r="BA7429" s="23"/>
      <c r="BB7429" s="23"/>
      <c r="BC7429" s="23"/>
      <c r="BD7429" s="23"/>
      <c r="BE7429" s="23"/>
      <c r="BF7429" s="23"/>
      <c r="BG7429" s="20">
        <v>22318.02</v>
      </c>
    </row>
    <row r="7430" spans="40:59">
      <c r="AN7430" s="23"/>
      <c r="AO7430" s="23"/>
      <c r="AP7430" s="23"/>
      <c r="AQ7430" s="23"/>
      <c r="AR7430" s="23"/>
      <c r="AS7430" s="23"/>
      <c r="AT7430" s="23"/>
      <c r="AU7430" s="23"/>
      <c r="AV7430" s="23"/>
      <c r="AW7430" s="23"/>
      <c r="AX7430" s="23"/>
      <c r="AY7430" s="23"/>
      <c r="AZ7430" s="23"/>
      <c r="BA7430" s="23"/>
      <c r="BB7430" s="23"/>
      <c r="BC7430" s="23"/>
      <c r="BD7430" s="23"/>
      <c r="BE7430" s="23"/>
      <c r="BF7430" s="23"/>
      <c r="BG7430" s="20">
        <v>25024</v>
      </c>
    </row>
    <row r="7431" spans="40:59">
      <c r="AN7431" s="23"/>
      <c r="AO7431" s="23"/>
      <c r="AP7431" s="23"/>
      <c r="AQ7431" s="23"/>
      <c r="AR7431" s="23"/>
      <c r="AS7431" s="23"/>
      <c r="AT7431" s="23"/>
      <c r="AU7431" s="23"/>
      <c r="AV7431" s="23"/>
      <c r="AW7431" s="23"/>
      <c r="AX7431" s="23"/>
      <c r="AY7431" s="23"/>
      <c r="AZ7431" s="23"/>
      <c r="BA7431" s="23"/>
      <c r="BB7431" s="23"/>
      <c r="BC7431" s="23"/>
      <c r="BD7431" s="23"/>
      <c r="BE7431" s="23"/>
      <c r="BF7431" s="23"/>
      <c r="BG7431" s="20">
        <v>25024</v>
      </c>
    </row>
    <row r="7432" spans="40:59">
      <c r="AN7432" s="23"/>
      <c r="AO7432" s="23"/>
      <c r="AP7432" s="23"/>
      <c r="AQ7432" s="23"/>
      <c r="AR7432" s="23"/>
      <c r="AS7432" s="23"/>
      <c r="AT7432" s="23"/>
      <c r="AU7432" s="23"/>
      <c r="AV7432" s="23"/>
      <c r="AW7432" s="23"/>
      <c r="AX7432" s="23"/>
      <c r="AY7432" s="23"/>
      <c r="AZ7432" s="23"/>
      <c r="BA7432" s="23"/>
      <c r="BB7432" s="23"/>
      <c r="BC7432" s="23"/>
      <c r="BD7432" s="23"/>
      <c r="BE7432" s="23"/>
      <c r="BF7432" s="23"/>
      <c r="BG7432" s="20">
        <v>25024</v>
      </c>
    </row>
    <row r="7433" spans="40:59">
      <c r="AN7433" s="23"/>
      <c r="AO7433" s="23"/>
      <c r="AP7433" s="23"/>
      <c r="AQ7433" s="23"/>
      <c r="AR7433" s="23"/>
      <c r="AS7433" s="23"/>
      <c r="AT7433" s="23"/>
      <c r="AU7433" s="23"/>
      <c r="AV7433" s="23"/>
      <c r="AW7433" s="23"/>
      <c r="AX7433" s="23"/>
      <c r="AY7433" s="23"/>
      <c r="AZ7433" s="23"/>
      <c r="BA7433" s="23"/>
      <c r="BB7433" s="23"/>
      <c r="BC7433" s="23"/>
      <c r="BD7433" s="23"/>
      <c r="BE7433" s="23"/>
      <c r="BF7433" s="23"/>
      <c r="BG7433" s="20">
        <v>25024</v>
      </c>
    </row>
    <row r="7434" spans="40:59">
      <c r="AN7434" s="23"/>
      <c r="AO7434" s="23"/>
      <c r="AP7434" s="23"/>
      <c r="AQ7434" s="23"/>
      <c r="AR7434" s="23"/>
      <c r="AS7434" s="23"/>
      <c r="AT7434" s="23"/>
      <c r="AU7434" s="23"/>
      <c r="AV7434" s="23"/>
      <c r="AW7434" s="23"/>
      <c r="AX7434" s="23"/>
      <c r="AY7434" s="23"/>
      <c r="AZ7434" s="23"/>
      <c r="BA7434" s="23"/>
      <c r="BB7434" s="23"/>
      <c r="BC7434" s="23"/>
      <c r="BD7434" s="23"/>
      <c r="BE7434" s="23"/>
      <c r="BF7434" s="23"/>
      <c r="BG7434" s="20">
        <v>7323.01</v>
      </c>
    </row>
    <row r="7435" spans="40:59">
      <c r="AN7435" s="23"/>
      <c r="AO7435" s="23"/>
      <c r="AP7435" s="23"/>
      <c r="AQ7435" s="23"/>
      <c r="AR7435" s="23"/>
      <c r="AS7435" s="23"/>
      <c r="AT7435" s="23"/>
      <c r="AU7435" s="23"/>
      <c r="AV7435" s="23"/>
      <c r="AW7435" s="23"/>
      <c r="AX7435" s="23"/>
      <c r="AY7435" s="23"/>
      <c r="AZ7435" s="23"/>
      <c r="BA7435" s="23"/>
      <c r="BB7435" s="23"/>
      <c r="BC7435" s="23"/>
      <c r="BD7435" s="23"/>
      <c r="BE7435" s="23"/>
      <c r="BF7435" s="23"/>
      <c r="BG7435" s="20">
        <v>7323.01</v>
      </c>
    </row>
    <row r="7436" spans="40:59">
      <c r="AN7436" s="23"/>
      <c r="AO7436" s="23"/>
      <c r="AP7436" s="23"/>
      <c r="AQ7436" s="23"/>
      <c r="AR7436" s="23"/>
      <c r="AS7436" s="23"/>
      <c r="AT7436" s="23"/>
      <c r="AU7436" s="23"/>
      <c r="AV7436" s="23"/>
      <c r="AW7436" s="23"/>
      <c r="AX7436" s="23"/>
      <c r="AY7436" s="23"/>
      <c r="AZ7436" s="23"/>
      <c r="BA7436" s="23"/>
      <c r="BB7436" s="23"/>
      <c r="BC7436" s="23"/>
      <c r="BD7436" s="23"/>
      <c r="BE7436" s="23"/>
      <c r="BF7436" s="23"/>
      <c r="BG7436" s="20">
        <v>7323.01</v>
      </c>
    </row>
    <row r="7437" spans="40:59">
      <c r="AN7437" s="23"/>
      <c r="AO7437" s="23"/>
      <c r="AP7437" s="23"/>
      <c r="AQ7437" s="23"/>
      <c r="AR7437" s="23"/>
      <c r="AS7437" s="23"/>
      <c r="AT7437" s="23"/>
      <c r="AU7437" s="23"/>
      <c r="AV7437" s="23"/>
      <c r="AW7437" s="23"/>
      <c r="AX7437" s="23"/>
      <c r="AY7437" s="23"/>
      <c r="AZ7437" s="23"/>
      <c r="BA7437" s="23"/>
      <c r="BB7437" s="23"/>
      <c r="BC7437" s="23"/>
      <c r="BD7437" s="23"/>
      <c r="BE7437" s="23"/>
      <c r="BF7437" s="23"/>
      <c r="BG7437" s="20">
        <v>10396.01</v>
      </c>
    </row>
    <row r="7438" spans="40:59">
      <c r="AN7438" s="23"/>
      <c r="AO7438" s="23"/>
      <c r="AP7438" s="23"/>
      <c r="AQ7438" s="23"/>
      <c r="AR7438" s="23"/>
      <c r="AS7438" s="23"/>
      <c r="AT7438" s="23"/>
      <c r="AU7438" s="23"/>
      <c r="AV7438" s="23"/>
      <c r="AW7438" s="23"/>
      <c r="AX7438" s="23"/>
      <c r="AY7438" s="23"/>
      <c r="AZ7438" s="23"/>
      <c r="BA7438" s="23"/>
      <c r="BB7438" s="23"/>
      <c r="BC7438" s="23"/>
      <c r="BD7438" s="23"/>
      <c r="BE7438" s="23"/>
      <c r="BF7438" s="23"/>
      <c r="BG7438" s="20">
        <v>10396.01</v>
      </c>
    </row>
    <row r="7439" spans="40:59">
      <c r="AN7439" s="23"/>
      <c r="AO7439" s="23"/>
      <c r="AP7439" s="23"/>
      <c r="AQ7439" s="23"/>
      <c r="AR7439" s="23"/>
      <c r="AS7439" s="23"/>
      <c r="AT7439" s="23"/>
      <c r="AU7439" s="23"/>
      <c r="AV7439" s="23"/>
      <c r="AW7439" s="23"/>
      <c r="AX7439" s="23"/>
      <c r="AY7439" s="23"/>
      <c r="AZ7439" s="23"/>
      <c r="BA7439" s="23"/>
      <c r="BB7439" s="23"/>
      <c r="BC7439" s="23"/>
      <c r="BD7439" s="23"/>
      <c r="BE7439" s="23"/>
      <c r="BF7439" s="23"/>
      <c r="BG7439" s="20">
        <v>112084.01</v>
      </c>
    </row>
    <row r="7440" spans="40:59">
      <c r="AN7440" s="23"/>
      <c r="AO7440" s="23"/>
      <c r="AP7440" s="23"/>
      <c r="AQ7440" s="23"/>
      <c r="AR7440" s="23"/>
      <c r="AS7440" s="23"/>
      <c r="AT7440" s="23"/>
      <c r="AU7440" s="23"/>
      <c r="AV7440" s="23"/>
      <c r="AW7440" s="23"/>
      <c r="AX7440" s="23"/>
      <c r="AY7440" s="23"/>
      <c r="AZ7440" s="23"/>
      <c r="BA7440" s="23"/>
      <c r="BB7440" s="23"/>
      <c r="BC7440" s="23"/>
      <c r="BD7440" s="23"/>
      <c r="BE7440" s="23"/>
      <c r="BF7440" s="23"/>
      <c r="BG7440" s="20">
        <v>112084.01</v>
      </c>
    </row>
    <row r="7441" spans="40:59">
      <c r="AN7441" s="23"/>
      <c r="AO7441" s="23"/>
      <c r="AP7441" s="23"/>
      <c r="AQ7441" s="23"/>
      <c r="AR7441" s="23"/>
      <c r="AS7441" s="23"/>
      <c r="AT7441" s="23"/>
      <c r="AU7441" s="23"/>
      <c r="AV7441" s="23"/>
      <c r="AW7441" s="23"/>
      <c r="AX7441" s="23"/>
      <c r="AY7441" s="23"/>
      <c r="AZ7441" s="23"/>
      <c r="BA7441" s="23"/>
      <c r="BB7441" s="23"/>
      <c r="BC7441" s="23"/>
      <c r="BD7441" s="23"/>
      <c r="BE7441" s="23"/>
      <c r="BF7441" s="23"/>
      <c r="BG7441" s="20">
        <v>112084.01</v>
      </c>
    </row>
    <row r="7442" spans="40:59">
      <c r="AN7442" s="23"/>
      <c r="AO7442" s="23"/>
      <c r="AP7442" s="23"/>
      <c r="AQ7442" s="23"/>
      <c r="AR7442" s="23"/>
      <c r="AS7442" s="23"/>
      <c r="AT7442" s="23"/>
      <c r="AU7442" s="23"/>
      <c r="AV7442" s="23"/>
      <c r="AW7442" s="23"/>
      <c r="AX7442" s="23"/>
      <c r="AY7442" s="23"/>
      <c r="AZ7442" s="23"/>
      <c r="BA7442" s="23"/>
      <c r="BB7442" s="23"/>
      <c r="BC7442" s="23"/>
      <c r="BD7442" s="23"/>
      <c r="BE7442" s="23"/>
      <c r="BF7442" s="23"/>
      <c r="BG7442" s="20">
        <v>25381.02</v>
      </c>
    </row>
    <row r="7443" spans="40:59">
      <c r="AN7443" s="23"/>
      <c r="AO7443" s="23"/>
      <c r="AP7443" s="23"/>
      <c r="AQ7443" s="23"/>
      <c r="AR7443" s="23"/>
      <c r="AS7443" s="23"/>
      <c r="AT7443" s="23"/>
      <c r="AU7443" s="23"/>
      <c r="AV7443" s="23"/>
      <c r="AW7443" s="23"/>
      <c r="AX7443" s="23"/>
      <c r="AY7443" s="23"/>
      <c r="AZ7443" s="23"/>
      <c r="BA7443" s="23"/>
      <c r="BB7443" s="23"/>
      <c r="BC7443" s="23"/>
      <c r="BD7443" s="23"/>
      <c r="BE7443" s="23"/>
      <c r="BF7443" s="23"/>
      <c r="BG7443" s="20">
        <v>25381.02</v>
      </c>
    </row>
    <row r="7444" spans="40:59">
      <c r="AN7444" s="23"/>
      <c r="AO7444" s="23"/>
      <c r="AP7444" s="23"/>
      <c r="AQ7444" s="23"/>
      <c r="AR7444" s="23"/>
      <c r="AS7444" s="23"/>
      <c r="AT7444" s="23"/>
      <c r="AU7444" s="23"/>
      <c r="AV7444" s="23"/>
      <c r="AW7444" s="23"/>
      <c r="AX7444" s="23"/>
      <c r="AY7444" s="23"/>
      <c r="AZ7444" s="23"/>
      <c r="BA7444" s="23"/>
      <c r="BB7444" s="23"/>
      <c r="BC7444" s="23"/>
      <c r="BD7444" s="23"/>
      <c r="BE7444" s="23"/>
      <c r="BF7444" s="23"/>
      <c r="BG7444" s="20">
        <v>25381.02</v>
      </c>
    </row>
    <row r="7445" spans="40:59">
      <c r="AN7445" s="23"/>
      <c r="AO7445" s="23"/>
      <c r="AP7445" s="23"/>
      <c r="AQ7445" s="23"/>
      <c r="AR7445" s="23"/>
      <c r="AS7445" s="23"/>
      <c r="AT7445" s="23"/>
      <c r="AU7445" s="23"/>
      <c r="AV7445" s="23"/>
      <c r="AW7445" s="23"/>
      <c r="AX7445" s="23"/>
      <c r="AY7445" s="23"/>
      <c r="AZ7445" s="23"/>
      <c r="BA7445" s="23"/>
      <c r="BB7445" s="23"/>
      <c r="BC7445" s="23"/>
      <c r="BD7445" s="23"/>
      <c r="BE7445" s="23"/>
      <c r="BF7445" s="23"/>
      <c r="BG7445" s="20">
        <v>25381.02</v>
      </c>
    </row>
    <row r="7446" spans="40:59">
      <c r="AN7446" s="23"/>
      <c r="AO7446" s="23"/>
      <c r="AP7446" s="23"/>
      <c r="AQ7446" s="23"/>
      <c r="AR7446" s="23"/>
      <c r="AS7446" s="23"/>
      <c r="AT7446" s="23"/>
      <c r="AU7446" s="23"/>
      <c r="AV7446" s="23"/>
      <c r="AW7446" s="23"/>
      <c r="AX7446" s="23"/>
      <c r="AY7446" s="23"/>
      <c r="AZ7446" s="23"/>
      <c r="BA7446" s="23"/>
      <c r="BB7446" s="23"/>
      <c r="BC7446" s="23"/>
      <c r="BD7446" s="23"/>
      <c r="BE7446" s="23"/>
      <c r="BF7446" s="23"/>
      <c r="BG7446" s="20">
        <v>5106.0200000000004</v>
      </c>
    </row>
    <row r="7447" spans="40:59">
      <c r="AN7447" s="23"/>
      <c r="AO7447" s="23"/>
      <c r="AP7447" s="23"/>
      <c r="AQ7447" s="23"/>
      <c r="AR7447" s="23"/>
      <c r="AS7447" s="23"/>
      <c r="AT7447" s="23"/>
      <c r="AU7447" s="23"/>
      <c r="AV7447" s="23"/>
      <c r="AW7447" s="23"/>
      <c r="AX7447" s="23"/>
      <c r="AY7447" s="23"/>
      <c r="AZ7447" s="23"/>
      <c r="BA7447" s="23"/>
      <c r="BB7447" s="23"/>
      <c r="BC7447" s="23"/>
      <c r="BD7447" s="23"/>
      <c r="BE7447" s="23"/>
      <c r="BF7447" s="23"/>
      <c r="BG7447" s="20">
        <v>5106.0200000000004</v>
      </c>
    </row>
    <row r="7448" spans="40:59">
      <c r="AN7448" s="23"/>
      <c r="AO7448" s="23"/>
      <c r="AP7448" s="23"/>
      <c r="AQ7448" s="23"/>
      <c r="AR7448" s="23"/>
      <c r="AS7448" s="23"/>
      <c r="AT7448" s="23"/>
      <c r="AU7448" s="23"/>
      <c r="AV7448" s="23"/>
      <c r="AW7448" s="23"/>
      <c r="AX7448" s="23"/>
      <c r="AY7448" s="23"/>
      <c r="AZ7448" s="23"/>
      <c r="BA7448" s="23"/>
      <c r="BB7448" s="23"/>
      <c r="BC7448" s="23"/>
      <c r="BD7448" s="23"/>
      <c r="BE7448" s="23"/>
      <c r="BF7448" s="23"/>
      <c r="BG7448" s="20">
        <v>5106.0200000000004</v>
      </c>
    </row>
    <row r="7449" spans="40:59">
      <c r="AN7449" s="23"/>
      <c r="AO7449" s="23"/>
      <c r="AP7449" s="23"/>
      <c r="AQ7449" s="23"/>
      <c r="AR7449" s="23"/>
      <c r="AS7449" s="23"/>
      <c r="AT7449" s="23"/>
      <c r="AU7449" s="23"/>
      <c r="AV7449" s="23"/>
      <c r="AW7449" s="23"/>
      <c r="AX7449" s="23"/>
      <c r="AY7449" s="23"/>
      <c r="AZ7449" s="23"/>
      <c r="BA7449" s="23"/>
      <c r="BB7449" s="23"/>
      <c r="BC7449" s="23"/>
      <c r="BD7449" s="23"/>
      <c r="BE7449" s="23"/>
      <c r="BF7449" s="23"/>
      <c r="BG7449" s="20">
        <v>8714.01</v>
      </c>
    </row>
    <row r="7450" spans="40:59">
      <c r="AN7450" s="23"/>
      <c r="AO7450" s="23"/>
      <c r="AP7450" s="23"/>
      <c r="AQ7450" s="23"/>
      <c r="AR7450" s="23"/>
      <c r="AS7450" s="23"/>
      <c r="AT7450" s="23"/>
      <c r="AU7450" s="23"/>
      <c r="AV7450" s="23"/>
      <c r="AW7450" s="23"/>
      <c r="AX7450" s="23"/>
      <c r="AY7450" s="23"/>
      <c r="AZ7450" s="23"/>
      <c r="BA7450" s="23"/>
      <c r="BB7450" s="23"/>
      <c r="BC7450" s="23"/>
      <c r="BD7450" s="23"/>
      <c r="BE7450" s="23"/>
      <c r="BF7450" s="23"/>
      <c r="BG7450" s="20">
        <v>8714.01</v>
      </c>
    </row>
    <row r="7451" spans="40:59">
      <c r="AN7451" s="23"/>
      <c r="AO7451" s="23"/>
      <c r="AP7451" s="23"/>
      <c r="AQ7451" s="23"/>
      <c r="AR7451" s="23"/>
      <c r="AS7451" s="23"/>
      <c r="AT7451" s="23"/>
      <c r="AU7451" s="23"/>
      <c r="AV7451" s="23"/>
      <c r="AW7451" s="23"/>
      <c r="AX7451" s="23"/>
      <c r="AY7451" s="23"/>
      <c r="AZ7451" s="23"/>
      <c r="BA7451" s="23"/>
      <c r="BB7451" s="23"/>
      <c r="BC7451" s="23"/>
      <c r="BD7451" s="23"/>
      <c r="BE7451" s="23"/>
      <c r="BF7451" s="23"/>
      <c r="BG7451" s="20">
        <v>88597.01</v>
      </c>
    </row>
    <row r="7452" spans="40:59">
      <c r="AN7452" s="23"/>
      <c r="AO7452" s="23"/>
      <c r="AP7452" s="23"/>
      <c r="AQ7452" s="23"/>
      <c r="AR7452" s="23"/>
      <c r="AS7452" s="23"/>
      <c r="AT7452" s="23"/>
      <c r="AU7452" s="23"/>
      <c r="AV7452" s="23"/>
      <c r="AW7452" s="23"/>
      <c r="AX7452" s="23"/>
      <c r="AY7452" s="23"/>
      <c r="AZ7452" s="23"/>
      <c r="BA7452" s="23"/>
      <c r="BB7452" s="23"/>
      <c r="BC7452" s="23"/>
      <c r="BD7452" s="23"/>
      <c r="BE7452" s="23"/>
      <c r="BF7452" s="23"/>
      <c r="BG7452" s="20">
        <v>88597.01</v>
      </c>
    </row>
    <row r="7453" spans="40:59">
      <c r="AN7453" s="23"/>
      <c r="AO7453" s="23"/>
      <c r="AP7453" s="23"/>
      <c r="AQ7453" s="23"/>
      <c r="AR7453" s="23"/>
      <c r="AS7453" s="23"/>
      <c r="AT7453" s="23"/>
      <c r="AU7453" s="23"/>
      <c r="AV7453" s="23"/>
      <c r="AW7453" s="23"/>
      <c r="AX7453" s="23"/>
      <c r="AY7453" s="23"/>
      <c r="AZ7453" s="23"/>
      <c r="BA7453" s="23"/>
      <c r="BB7453" s="23"/>
      <c r="BC7453" s="23"/>
      <c r="BD7453" s="23"/>
      <c r="BE7453" s="23"/>
      <c r="BF7453" s="23"/>
      <c r="BG7453" s="20">
        <v>88597.01</v>
      </c>
    </row>
    <row r="7454" spans="40:59">
      <c r="AN7454" s="23"/>
      <c r="AO7454" s="23"/>
      <c r="AP7454" s="23"/>
      <c r="AQ7454" s="23"/>
      <c r="AR7454" s="23"/>
      <c r="AS7454" s="23"/>
      <c r="AT7454" s="23"/>
      <c r="AU7454" s="23"/>
      <c r="AV7454" s="23"/>
      <c r="AW7454" s="23"/>
      <c r="AX7454" s="23"/>
      <c r="AY7454" s="23"/>
      <c r="AZ7454" s="23"/>
      <c r="BA7454" s="23"/>
      <c r="BB7454" s="23"/>
      <c r="BC7454" s="23"/>
      <c r="BD7454" s="23"/>
      <c r="BE7454" s="23"/>
      <c r="BF7454" s="23"/>
      <c r="BG7454" s="20">
        <v>88597.01</v>
      </c>
    </row>
    <row r="7455" spans="40:59">
      <c r="AN7455" s="23"/>
      <c r="AO7455" s="23"/>
      <c r="AP7455" s="23"/>
      <c r="AQ7455" s="23"/>
      <c r="AR7455" s="23"/>
      <c r="AS7455" s="23"/>
      <c r="AT7455" s="23"/>
      <c r="AU7455" s="23"/>
      <c r="AV7455" s="23"/>
      <c r="AW7455" s="23"/>
      <c r="AX7455" s="23"/>
      <c r="AY7455" s="23"/>
      <c r="AZ7455" s="23"/>
      <c r="BA7455" s="23"/>
      <c r="BB7455" s="23"/>
      <c r="BC7455" s="23"/>
      <c r="BD7455" s="23"/>
      <c r="BE7455" s="23"/>
      <c r="BF7455" s="23"/>
      <c r="BG7455" s="20">
        <v>88597.01</v>
      </c>
    </row>
    <row r="7456" spans="40:59">
      <c r="AN7456" s="23"/>
      <c r="AO7456" s="23"/>
      <c r="AP7456" s="23"/>
      <c r="AQ7456" s="23"/>
      <c r="AR7456" s="23"/>
      <c r="AS7456" s="23"/>
      <c r="AT7456" s="23"/>
      <c r="AU7456" s="23"/>
      <c r="AV7456" s="23"/>
      <c r="AW7456" s="23"/>
      <c r="AX7456" s="23"/>
      <c r="AY7456" s="23"/>
      <c r="AZ7456" s="23"/>
      <c r="BA7456" s="23"/>
      <c r="BB7456" s="23"/>
      <c r="BC7456" s="23"/>
      <c r="BD7456" s="23"/>
      <c r="BE7456" s="23"/>
      <c r="BF7456" s="23"/>
      <c r="BG7456" s="20">
        <v>88597.01</v>
      </c>
    </row>
    <row r="7457" spans="40:59">
      <c r="AN7457" s="23"/>
      <c r="AO7457" s="23"/>
      <c r="AP7457" s="23"/>
      <c r="AQ7457" s="23"/>
      <c r="AR7457" s="23"/>
      <c r="AS7457" s="23"/>
      <c r="AT7457" s="23"/>
      <c r="AU7457" s="23"/>
      <c r="AV7457" s="23"/>
      <c r="AW7457" s="23"/>
      <c r="AX7457" s="23"/>
      <c r="AY7457" s="23"/>
      <c r="AZ7457" s="23"/>
      <c r="BA7457" s="23"/>
      <c r="BB7457" s="23"/>
      <c r="BC7457" s="23"/>
      <c r="BD7457" s="23"/>
      <c r="BE7457" s="23"/>
      <c r="BF7457" s="23"/>
      <c r="BG7457" s="20">
        <v>9032.01</v>
      </c>
    </row>
    <row r="7458" spans="40:59">
      <c r="AN7458" s="23"/>
      <c r="AO7458" s="23"/>
      <c r="AP7458" s="23"/>
      <c r="AQ7458" s="23"/>
      <c r="AR7458" s="23"/>
      <c r="AS7458" s="23"/>
      <c r="AT7458" s="23"/>
      <c r="AU7458" s="23"/>
      <c r="AV7458" s="23"/>
      <c r="AW7458" s="23"/>
      <c r="AX7458" s="23"/>
      <c r="AY7458" s="23"/>
      <c r="AZ7458" s="23"/>
      <c r="BA7458" s="23"/>
      <c r="BB7458" s="23"/>
      <c r="BC7458" s="23"/>
      <c r="BD7458" s="23"/>
      <c r="BE7458" s="23"/>
      <c r="BF7458" s="23"/>
      <c r="BG7458" s="20">
        <v>9032.01</v>
      </c>
    </row>
    <row r="7459" spans="40:59">
      <c r="AN7459" s="23"/>
      <c r="AO7459" s="23"/>
      <c r="AP7459" s="23"/>
      <c r="AQ7459" s="23"/>
      <c r="AR7459" s="23"/>
      <c r="AS7459" s="23"/>
      <c r="AT7459" s="23"/>
      <c r="AU7459" s="23"/>
      <c r="AV7459" s="23"/>
      <c r="AW7459" s="23"/>
      <c r="AX7459" s="23"/>
      <c r="AY7459" s="23"/>
      <c r="AZ7459" s="23"/>
      <c r="BA7459" s="23"/>
      <c r="BB7459" s="23"/>
      <c r="BC7459" s="23"/>
      <c r="BD7459" s="23"/>
      <c r="BE7459" s="23"/>
      <c r="BF7459" s="23"/>
      <c r="BG7459" s="20">
        <v>9032.01</v>
      </c>
    </row>
    <row r="7460" spans="40:59">
      <c r="AN7460" s="23"/>
      <c r="AO7460" s="23"/>
      <c r="AP7460" s="23"/>
      <c r="AQ7460" s="23"/>
      <c r="AR7460" s="23"/>
      <c r="AS7460" s="23"/>
      <c r="AT7460" s="23"/>
      <c r="AU7460" s="23"/>
      <c r="AV7460" s="23"/>
      <c r="AW7460" s="23"/>
      <c r="AX7460" s="23"/>
      <c r="AY7460" s="23"/>
      <c r="AZ7460" s="23"/>
      <c r="BA7460" s="23"/>
      <c r="BB7460" s="23"/>
      <c r="BC7460" s="23"/>
      <c r="BD7460" s="23"/>
      <c r="BE7460" s="23"/>
      <c r="BF7460" s="23"/>
      <c r="BG7460" s="20">
        <v>9032.01</v>
      </c>
    </row>
    <row r="7461" spans="40:59">
      <c r="AN7461" s="23"/>
      <c r="AO7461" s="23"/>
      <c r="AP7461" s="23"/>
      <c r="AQ7461" s="23"/>
      <c r="AR7461" s="23"/>
      <c r="AS7461" s="23"/>
      <c r="AT7461" s="23"/>
      <c r="AU7461" s="23"/>
      <c r="AV7461" s="23"/>
      <c r="AW7461" s="23"/>
      <c r="AX7461" s="23"/>
      <c r="AY7461" s="23"/>
      <c r="AZ7461" s="23"/>
      <c r="BA7461" s="23"/>
      <c r="BB7461" s="23"/>
      <c r="BC7461" s="23"/>
      <c r="BD7461" s="23"/>
      <c r="BE7461" s="23"/>
      <c r="BF7461" s="23"/>
      <c r="BG7461" s="20">
        <v>42524.61</v>
      </c>
    </row>
    <row r="7462" spans="40:59">
      <c r="AN7462" s="23"/>
      <c r="AO7462" s="23"/>
      <c r="AP7462" s="23"/>
      <c r="AQ7462" s="23"/>
      <c r="AR7462" s="23"/>
      <c r="AS7462" s="23"/>
      <c r="AT7462" s="23"/>
      <c r="AU7462" s="23"/>
      <c r="AV7462" s="23"/>
      <c r="AW7462" s="23"/>
      <c r="AX7462" s="23"/>
      <c r="AY7462" s="23"/>
      <c r="AZ7462" s="23"/>
      <c r="BA7462" s="23"/>
      <c r="BB7462" s="23"/>
      <c r="BC7462" s="23"/>
      <c r="BD7462" s="23"/>
      <c r="BE7462" s="23"/>
      <c r="BF7462" s="23"/>
      <c r="BG7462" s="20">
        <v>42524.61</v>
      </c>
    </row>
    <row r="7463" spans="40:59">
      <c r="AN7463" s="23"/>
      <c r="AO7463" s="23"/>
      <c r="AP7463" s="23"/>
      <c r="AQ7463" s="23"/>
      <c r="AR7463" s="23"/>
      <c r="AS7463" s="23"/>
      <c r="AT7463" s="23"/>
      <c r="AU7463" s="23"/>
      <c r="AV7463" s="23"/>
      <c r="AW7463" s="23"/>
      <c r="AX7463" s="23"/>
      <c r="AY7463" s="23"/>
      <c r="AZ7463" s="23"/>
      <c r="BA7463" s="23"/>
      <c r="BB7463" s="23"/>
      <c r="BC7463" s="23"/>
      <c r="BD7463" s="23"/>
      <c r="BE7463" s="23"/>
      <c r="BF7463" s="23"/>
      <c r="BG7463" s="20">
        <v>42524.61</v>
      </c>
    </row>
    <row r="7464" spans="40:59">
      <c r="AN7464" s="23"/>
      <c r="AO7464" s="23"/>
      <c r="AP7464" s="23"/>
      <c r="AQ7464" s="23"/>
      <c r="AR7464" s="23"/>
      <c r="AS7464" s="23"/>
      <c r="AT7464" s="23"/>
      <c r="AU7464" s="23"/>
      <c r="AV7464" s="23"/>
      <c r="AW7464" s="23"/>
      <c r="AX7464" s="23"/>
      <c r="AY7464" s="23"/>
      <c r="AZ7464" s="23"/>
      <c r="BA7464" s="23"/>
      <c r="BB7464" s="23"/>
      <c r="BC7464" s="23"/>
      <c r="BD7464" s="23"/>
      <c r="BE7464" s="23"/>
      <c r="BF7464" s="23"/>
      <c r="BG7464" s="20">
        <v>42524.61</v>
      </c>
    </row>
    <row r="7465" spans="40:59">
      <c r="AN7465" s="23"/>
      <c r="AO7465" s="23"/>
      <c r="AP7465" s="23"/>
      <c r="AQ7465" s="23"/>
      <c r="AR7465" s="23"/>
      <c r="AS7465" s="23"/>
      <c r="AT7465" s="23"/>
      <c r="AU7465" s="23"/>
      <c r="AV7465" s="23"/>
      <c r="AW7465" s="23"/>
      <c r="AX7465" s="23"/>
      <c r="AY7465" s="23"/>
      <c r="AZ7465" s="23"/>
      <c r="BA7465" s="23"/>
      <c r="BB7465" s="23"/>
      <c r="BC7465" s="23"/>
      <c r="BD7465" s="23"/>
      <c r="BE7465" s="23"/>
      <c r="BF7465" s="23"/>
      <c r="BG7465" s="20">
        <v>42524.61</v>
      </c>
    </row>
    <row r="7466" spans="40:59">
      <c r="AN7466" s="23"/>
      <c r="AO7466" s="23"/>
      <c r="AP7466" s="23"/>
      <c r="AQ7466" s="23"/>
      <c r="AR7466" s="23"/>
      <c r="AS7466" s="23"/>
      <c r="AT7466" s="23"/>
      <c r="AU7466" s="23"/>
      <c r="AV7466" s="23"/>
      <c r="AW7466" s="23"/>
      <c r="AX7466" s="23"/>
      <c r="AY7466" s="23"/>
      <c r="AZ7466" s="23"/>
      <c r="BA7466" s="23"/>
      <c r="BB7466" s="23"/>
      <c r="BC7466" s="23"/>
      <c r="BD7466" s="23"/>
      <c r="BE7466" s="23"/>
      <c r="BF7466" s="23"/>
      <c r="BG7466" s="20">
        <v>42524.61</v>
      </c>
    </row>
    <row r="7467" spans="40:59">
      <c r="AN7467" s="23"/>
      <c r="AO7467" s="23"/>
      <c r="AP7467" s="23"/>
      <c r="AQ7467" s="23"/>
      <c r="AR7467" s="23"/>
      <c r="AS7467" s="23"/>
      <c r="AT7467" s="23"/>
      <c r="AU7467" s="23"/>
      <c r="AV7467" s="23"/>
      <c r="AW7467" s="23"/>
      <c r="AX7467" s="23"/>
      <c r="AY7467" s="23"/>
      <c r="AZ7467" s="23"/>
      <c r="BA7467" s="23"/>
      <c r="BB7467" s="23"/>
      <c r="BC7467" s="23"/>
      <c r="BD7467" s="23"/>
      <c r="BE7467" s="23"/>
      <c r="BF7467" s="23"/>
      <c r="BG7467" s="20">
        <v>42524.61</v>
      </c>
    </row>
    <row r="7468" spans="40:59">
      <c r="AN7468" s="23"/>
      <c r="AO7468" s="23"/>
      <c r="AP7468" s="23"/>
      <c r="AQ7468" s="23"/>
      <c r="AR7468" s="23"/>
      <c r="AS7468" s="23"/>
      <c r="AT7468" s="23"/>
      <c r="AU7468" s="23"/>
      <c r="AV7468" s="23"/>
      <c r="AW7468" s="23"/>
      <c r="AX7468" s="23"/>
      <c r="AY7468" s="23"/>
      <c r="AZ7468" s="23"/>
      <c r="BA7468" s="23"/>
      <c r="BB7468" s="23"/>
      <c r="BC7468" s="23"/>
      <c r="BD7468" s="23"/>
      <c r="BE7468" s="23"/>
      <c r="BF7468" s="23"/>
      <c r="BG7468" s="20">
        <v>42524.61</v>
      </c>
    </row>
    <row r="7469" spans="40:59">
      <c r="AN7469" s="23"/>
      <c r="AO7469" s="23"/>
      <c r="AP7469" s="23"/>
      <c r="AQ7469" s="23"/>
      <c r="AR7469" s="23"/>
      <c r="AS7469" s="23"/>
      <c r="AT7469" s="23"/>
      <c r="AU7469" s="23"/>
      <c r="AV7469" s="23"/>
      <c r="AW7469" s="23"/>
      <c r="AX7469" s="23"/>
      <c r="AY7469" s="23"/>
      <c r="AZ7469" s="23"/>
      <c r="BA7469" s="23"/>
      <c r="BB7469" s="23"/>
      <c r="BC7469" s="23"/>
      <c r="BD7469" s="23"/>
      <c r="BE7469" s="23"/>
      <c r="BF7469" s="23"/>
      <c r="BG7469" s="20">
        <v>42524.61</v>
      </c>
    </row>
    <row r="7470" spans="40:59">
      <c r="AN7470" s="23"/>
      <c r="AO7470" s="23"/>
      <c r="AP7470" s="23"/>
      <c r="AQ7470" s="23"/>
      <c r="AR7470" s="23"/>
      <c r="AS7470" s="23"/>
      <c r="AT7470" s="23"/>
      <c r="AU7470" s="23"/>
      <c r="AV7470" s="23"/>
      <c r="AW7470" s="23"/>
      <c r="AX7470" s="23"/>
      <c r="AY7470" s="23"/>
      <c r="AZ7470" s="23"/>
      <c r="BA7470" s="23"/>
      <c r="BB7470" s="23"/>
      <c r="BC7470" s="23"/>
      <c r="BD7470" s="23"/>
      <c r="BE7470" s="23"/>
      <c r="BF7470" s="23"/>
      <c r="BG7470" s="20">
        <v>42524.61</v>
      </c>
    </row>
    <row r="7471" spans="40:59">
      <c r="AN7471" s="23"/>
      <c r="AO7471" s="23"/>
      <c r="AP7471" s="23"/>
      <c r="AQ7471" s="23"/>
      <c r="AR7471" s="23"/>
      <c r="AS7471" s="23"/>
      <c r="AT7471" s="23"/>
      <c r="AU7471" s="23"/>
      <c r="AV7471" s="23"/>
      <c r="AW7471" s="23"/>
      <c r="AX7471" s="23"/>
      <c r="AY7471" s="23"/>
      <c r="AZ7471" s="23"/>
      <c r="BA7471" s="23"/>
      <c r="BB7471" s="23"/>
      <c r="BC7471" s="23"/>
      <c r="BD7471" s="23"/>
      <c r="BE7471" s="23"/>
      <c r="BF7471" s="23"/>
      <c r="BG7471" s="20">
        <v>42524.61</v>
      </c>
    </row>
    <row r="7472" spans="40:59">
      <c r="AN7472" s="23"/>
      <c r="AO7472" s="23"/>
      <c r="AP7472" s="23"/>
      <c r="AQ7472" s="23"/>
      <c r="AR7472" s="23"/>
      <c r="AS7472" s="23"/>
      <c r="AT7472" s="23"/>
      <c r="AU7472" s="23"/>
      <c r="AV7472" s="23"/>
      <c r="AW7472" s="23"/>
      <c r="AX7472" s="23"/>
      <c r="AY7472" s="23"/>
      <c r="AZ7472" s="23"/>
      <c r="BA7472" s="23"/>
      <c r="BB7472" s="23"/>
      <c r="BC7472" s="23"/>
      <c r="BD7472" s="23"/>
      <c r="BE7472" s="23"/>
      <c r="BF7472" s="23"/>
      <c r="BG7472" s="20">
        <v>42524.61</v>
      </c>
    </row>
    <row r="7473" spans="40:59">
      <c r="AN7473" s="23"/>
      <c r="AO7473" s="23"/>
      <c r="AP7473" s="23"/>
      <c r="AQ7473" s="23"/>
      <c r="AR7473" s="23"/>
      <c r="AS7473" s="23"/>
      <c r="AT7473" s="23"/>
      <c r="AU7473" s="23"/>
      <c r="AV7473" s="23"/>
      <c r="AW7473" s="23"/>
      <c r="AX7473" s="23"/>
      <c r="AY7473" s="23"/>
      <c r="AZ7473" s="23"/>
      <c r="BA7473" s="23"/>
      <c r="BB7473" s="23"/>
      <c r="BC7473" s="23"/>
      <c r="BD7473" s="23"/>
      <c r="BE7473" s="23"/>
      <c r="BF7473" s="23"/>
      <c r="BG7473" s="20">
        <v>42524.61</v>
      </c>
    </row>
    <row r="7474" spans="40:59">
      <c r="AN7474" s="23"/>
      <c r="AO7474" s="23"/>
      <c r="AP7474" s="23"/>
      <c r="AQ7474" s="23"/>
      <c r="AR7474" s="23"/>
      <c r="AS7474" s="23"/>
      <c r="AT7474" s="23"/>
      <c r="AU7474" s="23"/>
      <c r="AV7474" s="23"/>
      <c r="AW7474" s="23"/>
      <c r="AX7474" s="23"/>
      <c r="AY7474" s="23"/>
      <c r="AZ7474" s="23"/>
      <c r="BA7474" s="23"/>
      <c r="BB7474" s="23"/>
      <c r="BC7474" s="23"/>
      <c r="BD7474" s="23"/>
      <c r="BE7474" s="23"/>
      <c r="BF7474" s="23"/>
      <c r="BG7474" s="20">
        <v>42524.61</v>
      </c>
    </row>
    <row r="7475" spans="40:59">
      <c r="AN7475" s="23"/>
      <c r="AO7475" s="23"/>
      <c r="AP7475" s="23"/>
      <c r="AQ7475" s="23"/>
      <c r="AR7475" s="23"/>
      <c r="AS7475" s="23"/>
      <c r="AT7475" s="23"/>
      <c r="AU7475" s="23"/>
      <c r="AV7475" s="23"/>
      <c r="AW7475" s="23"/>
      <c r="AX7475" s="23"/>
      <c r="AY7475" s="23"/>
      <c r="AZ7475" s="23"/>
      <c r="BA7475" s="23"/>
      <c r="BB7475" s="23"/>
      <c r="BC7475" s="23"/>
      <c r="BD7475" s="23"/>
      <c r="BE7475" s="23"/>
      <c r="BF7475" s="23"/>
      <c r="BG7475" s="20">
        <v>42524.61</v>
      </c>
    </row>
    <row r="7476" spans="40:59">
      <c r="AN7476" s="23"/>
      <c r="AO7476" s="23"/>
      <c r="AP7476" s="23"/>
      <c r="AQ7476" s="23"/>
      <c r="AR7476" s="23"/>
      <c r="AS7476" s="23"/>
      <c r="AT7476" s="23"/>
      <c r="AU7476" s="23"/>
      <c r="AV7476" s="23"/>
      <c r="AW7476" s="23"/>
      <c r="AX7476" s="23"/>
      <c r="AY7476" s="23"/>
      <c r="AZ7476" s="23"/>
      <c r="BA7476" s="23"/>
      <c r="BB7476" s="23"/>
      <c r="BC7476" s="23"/>
      <c r="BD7476" s="23"/>
      <c r="BE7476" s="23"/>
      <c r="BF7476" s="23"/>
      <c r="BG7476" s="20">
        <v>42524.61</v>
      </c>
    </row>
    <row r="7477" spans="40:59">
      <c r="AN7477" s="23"/>
      <c r="AO7477" s="23"/>
      <c r="AP7477" s="23"/>
      <c r="AQ7477" s="23"/>
      <c r="AR7477" s="23"/>
      <c r="AS7477" s="23"/>
      <c r="AT7477" s="23"/>
      <c r="AU7477" s="23"/>
      <c r="AV7477" s="23"/>
      <c r="AW7477" s="23"/>
      <c r="AX7477" s="23"/>
      <c r="AY7477" s="23"/>
      <c r="AZ7477" s="23"/>
      <c r="BA7477" s="23"/>
      <c r="BB7477" s="23"/>
      <c r="BC7477" s="23"/>
      <c r="BD7477" s="23"/>
      <c r="BE7477" s="23"/>
      <c r="BF7477" s="23"/>
      <c r="BG7477" s="20">
        <v>42524.61</v>
      </c>
    </row>
    <row r="7478" spans="40:59">
      <c r="AN7478" s="23"/>
      <c r="AO7478" s="23"/>
      <c r="AP7478" s="23"/>
      <c r="AQ7478" s="23"/>
      <c r="AR7478" s="23"/>
      <c r="AS7478" s="23"/>
      <c r="AT7478" s="23"/>
      <c r="AU7478" s="23"/>
      <c r="AV7478" s="23"/>
      <c r="AW7478" s="23"/>
      <c r="AX7478" s="23"/>
      <c r="AY7478" s="23"/>
      <c r="AZ7478" s="23"/>
      <c r="BA7478" s="23"/>
      <c r="BB7478" s="23"/>
      <c r="BC7478" s="23"/>
      <c r="BD7478" s="23"/>
      <c r="BE7478" s="23"/>
      <c r="BF7478" s="23"/>
      <c r="BG7478" s="20">
        <v>42524.61</v>
      </c>
    </row>
    <row r="7479" spans="40:59">
      <c r="AN7479" s="23"/>
      <c r="AO7479" s="23"/>
      <c r="AP7479" s="23"/>
      <c r="AQ7479" s="23"/>
      <c r="AR7479" s="23"/>
      <c r="AS7479" s="23"/>
      <c r="AT7479" s="23"/>
      <c r="AU7479" s="23"/>
      <c r="AV7479" s="23"/>
      <c r="AW7479" s="23"/>
      <c r="AX7479" s="23"/>
      <c r="AY7479" s="23"/>
      <c r="AZ7479" s="23"/>
      <c r="BA7479" s="23"/>
      <c r="BB7479" s="23"/>
      <c r="BC7479" s="23"/>
      <c r="BD7479" s="23"/>
      <c r="BE7479" s="23"/>
      <c r="BF7479" s="23"/>
      <c r="BG7479" s="20">
        <v>42524.61</v>
      </c>
    </row>
    <row r="7480" spans="40:59">
      <c r="AN7480" s="23"/>
      <c r="AO7480" s="23"/>
      <c r="AP7480" s="23"/>
      <c r="AQ7480" s="23"/>
      <c r="AR7480" s="23"/>
      <c r="AS7480" s="23"/>
      <c r="AT7480" s="23"/>
      <c r="AU7480" s="23"/>
      <c r="AV7480" s="23"/>
      <c r="AW7480" s="23"/>
      <c r="AX7480" s="23"/>
      <c r="AY7480" s="23"/>
      <c r="AZ7480" s="23"/>
      <c r="BA7480" s="23"/>
      <c r="BB7480" s="23"/>
      <c r="BC7480" s="23"/>
      <c r="BD7480" s="23"/>
      <c r="BE7480" s="23"/>
      <c r="BF7480" s="23"/>
      <c r="BG7480" s="20">
        <v>42524.61</v>
      </c>
    </row>
    <row r="7481" spans="40:59">
      <c r="AN7481" s="23"/>
      <c r="AO7481" s="23"/>
      <c r="AP7481" s="23"/>
      <c r="AQ7481" s="23"/>
      <c r="AR7481" s="23"/>
      <c r="AS7481" s="23"/>
      <c r="AT7481" s="23"/>
      <c r="AU7481" s="23"/>
      <c r="AV7481" s="23"/>
      <c r="AW7481" s="23"/>
      <c r="AX7481" s="23"/>
      <c r="AY7481" s="23"/>
      <c r="AZ7481" s="23"/>
      <c r="BA7481" s="23"/>
      <c r="BB7481" s="23"/>
      <c r="BC7481" s="23"/>
      <c r="BD7481" s="23"/>
      <c r="BE7481" s="23"/>
      <c r="BF7481" s="23"/>
      <c r="BG7481" s="20">
        <v>42524.61</v>
      </c>
    </row>
    <row r="7482" spans="40:59">
      <c r="AN7482" s="23"/>
      <c r="AO7482" s="23"/>
      <c r="AP7482" s="23"/>
      <c r="AQ7482" s="23"/>
      <c r="AR7482" s="23"/>
      <c r="AS7482" s="23"/>
      <c r="AT7482" s="23"/>
      <c r="AU7482" s="23"/>
      <c r="AV7482" s="23"/>
      <c r="AW7482" s="23"/>
      <c r="AX7482" s="23"/>
      <c r="AY7482" s="23"/>
      <c r="AZ7482" s="23"/>
      <c r="BA7482" s="23"/>
      <c r="BB7482" s="23"/>
      <c r="BC7482" s="23"/>
      <c r="BD7482" s="23"/>
      <c r="BE7482" s="23"/>
      <c r="BF7482" s="23"/>
      <c r="BG7482" s="20">
        <v>21311.01</v>
      </c>
    </row>
    <row r="7483" spans="40:59">
      <c r="AN7483" s="23"/>
      <c r="AO7483" s="23"/>
      <c r="AP7483" s="23"/>
      <c r="AQ7483" s="23"/>
      <c r="AR7483" s="23"/>
      <c r="AS7483" s="23"/>
      <c r="AT7483" s="23"/>
      <c r="AU7483" s="23"/>
      <c r="AV7483" s="23"/>
      <c r="AW7483" s="23"/>
      <c r="AX7483" s="23"/>
      <c r="AY7483" s="23"/>
      <c r="AZ7483" s="23"/>
      <c r="BA7483" s="23"/>
      <c r="BB7483" s="23"/>
      <c r="BC7483" s="23"/>
      <c r="BD7483" s="23"/>
      <c r="BE7483" s="23"/>
      <c r="BF7483" s="23"/>
      <c r="BG7483" s="20">
        <v>21311.01</v>
      </c>
    </row>
    <row r="7484" spans="40:59">
      <c r="AN7484" s="23"/>
      <c r="AO7484" s="23"/>
      <c r="AP7484" s="23"/>
      <c r="AQ7484" s="23"/>
      <c r="AR7484" s="23"/>
      <c r="AS7484" s="23"/>
      <c r="AT7484" s="23"/>
      <c r="AU7484" s="23"/>
      <c r="AV7484" s="23"/>
      <c r="AW7484" s="23"/>
      <c r="AX7484" s="23"/>
      <c r="AY7484" s="23"/>
      <c r="AZ7484" s="23"/>
      <c r="BA7484" s="23"/>
      <c r="BB7484" s="23"/>
      <c r="BC7484" s="23"/>
      <c r="BD7484" s="23"/>
      <c r="BE7484" s="23"/>
      <c r="BF7484" s="23"/>
      <c r="BG7484" s="20">
        <v>21311.01</v>
      </c>
    </row>
    <row r="7485" spans="40:59">
      <c r="AN7485" s="23"/>
      <c r="AO7485" s="23"/>
      <c r="AP7485" s="23"/>
      <c r="AQ7485" s="23"/>
      <c r="AR7485" s="23"/>
      <c r="AS7485" s="23"/>
      <c r="AT7485" s="23"/>
      <c r="AU7485" s="23"/>
      <c r="AV7485" s="23"/>
      <c r="AW7485" s="23"/>
      <c r="AX7485" s="23"/>
      <c r="AY7485" s="23"/>
      <c r="AZ7485" s="23"/>
      <c r="BA7485" s="23"/>
      <c r="BB7485" s="23"/>
      <c r="BC7485" s="23"/>
      <c r="BD7485" s="23"/>
      <c r="BE7485" s="23"/>
      <c r="BF7485" s="23"/>
      <c r="BG7485" s="20">
        <v>56992.01</v>
      </c>
    </row>
    <row r="7486" spans="40:59">
      <c r="AN7486" s="23"/>
      <c r="AO7486" s="23"/>
      <c r="AP7486" s="23"/>
      <c r="AQ7486" s="23"/>
      <c r="AR7486" s="23"/>
      <c r="AS7486" s="23"/>
      <c r="AT7486" s="23"/>
      <c r="AU7486" s="23"/>
      <c r="AV7486" s="23"/>
      <c r="AW7486" s="23"/>
      <c r="AX7486" s="23"/>
      <c r="AY7486" s="23"/>
      <c r="AZ7486" s="23"/>
      <c r="BA7486" s="23"/>
      <c r="BB7486" s="23"/>
      <c r="BC7486" s="23"/>
      <c r="BD7486" s="23"/>
      <c r="BE7486" s="23"/>
      <c r="BF7486" s="23"/>
      <c r="BG7486" s="20">
        <v>56992.01</v>
      </c>
    </row>
    <row r="7487" spans="40:59">
      <c r="AN7487" s="23"/>
      <c r="AO7487" s="23"/>
      <c r="AP7487" s="23"/>
      <c r="AQ7487" s="23"/>
      <c r="AR7487" s="23"/>
      <c r="AS7487" s="23"/>
      <c r="AT7487" s="23"/>
      <c r="AU7487" s="23"/>
      <c r="AV7487" s="23"/>
      <c r="AW7487" s="23"/>
      <c r="AX7487" s="23"/>
      <c r="AY7487" s="23"/>
      <c r="AZ7487" s="23"/>
      <c r="BA7487" s="23"/>
      <c r="BB7487" s="23"/>
      <c r="BC7487" s="23"/>
      <c r="BD7487" s="23"/>
      <c r="BE7487" s="23"/>
      <c r="BF7487" s="23"/>
      <c r="BG7487" s="20">
        <v>56992.01</v>
      </c>
    </row>
    <row r="7488" spans="40:59">
      <c r="AN7488" s="23"/>
      <c r="AO7488" s="23"/>
      <c r="AP7488" s="23"/>
      <c r="AQ7488" s="23"/>
      <c r="AR7488" s="23"/>
      <c r="AS7488" s="23"/>
      <c r="AT7488" s="23"/>
      <c r="AU7488" s="23"/>
      <c r="AV7488" s="23"/>
      <c r="AW7488" s="23"/>
      <c r="AX7488" s="23"/>
      <c r="AY7488" s="23"/>
      <c r="AZ7488" s="23"/>
      <c r="BA7488" s="23"/>
      <c r="BB7488" s="23"/>
      <c r="BC7488" s="23"/>
      <c r="BD7488" s="23"/>
      <c r="BE7488" s="23"/>
      <c r="BF7488" s="23"/>
      <c r="BG7488" s="20">
        <v>18718.009999999998</v>
      </c>
    </row>
    <row r="7489" spans="40:59">
      <c r="AN7489" s="23"/>
      <c r="AO7489" s="23"/>
      <c r="AP7489" s="23"/>
      <c r="AQ7489" s="23"/>
      <c r="AR7489" s="23"/>
      <c r="AS7489" s="23"/>
      <c r="AT7489" s="23"/>
      <c r="AU7489" s="23"/>
      <c r="AV7489" s="23"/>
      <c r="AW7489" s="23"/>
      <c r="AX7489" s="23"/>
      <c r="AY7489" s="23"/>
      <c r="AZ7489" s="23"/>
      <c r="BA7489" s="23"/>
      <c r="BB7489" s="23"/>
      <c r="BC7489" s="23"/>
      <c r="BD7489" s="23"/>
      <c r="BE7489" s="23"/>
      <c r="BF7489" s="23"/>
      <c r="BG7489" s="20">
        <v>18718.009999999998</v>
      </c>
    </row>
    <row r="7490" spans="40:59">
      <c r="AN7490" s="23"/>
      <c r="AO7490" s="23"/>
      <c r="AP7490" s="23"/>
      <c r="AQ7490" s="23"/>
      <c r="AR7490" s="23"/>
      <c r="AS7490" s="23"/>
      <c r="AT7490" s="23"/>
      <c r="AU7490" s="23"/>
      <c r="AV7490" s="23"/>
      <c r="AW7490" s="23"/>
      <c r="AX7490" s="23"/>
      <c r="AY7490" s="23"/>
      <c r="AZ7490" s="23"/>
      <c r="BA7490" s="23"/>
      <c r="BB7490" s="23"/>
      <c r="BC7490" s="23"/>
      <c r="BD7490" s="23"/>
      <c r="BE7490" s="23"/>
      <c r="BF7490" s="23"/>
      <c r="BG7490" s="20">
        <v>18718.009999999998</v>
      </c>
    </row>
    <row r="7491" spans="40:59">
      <c r="AN7491" s="23"/>
      <c r="AO7491" s="23"/>
      <c r="AP7491" s="23"/>
      <c r="AQ7491" s="23"/>
      <c r="AR7491" s="23"/>
      <c r="AS7491" s="23"/>
      <c r="AT7491" s="23"/>
      <c r="AU7491" s="23"/>
      <c r="AV7491" s="23"/>
      <c r="AW7491" s="23"/>
      <c r="AX7491" s="23"/>
      <c r="AY7491" s="23"/>
      <c r="AZ7491" s="23"/>
      <c r="BA7491" s="23"/>
      <c r="BB7491" s="23"/>
      <c r="BC7491" s="23"/>
      <c r="BD7491" s="23"/>
      <c r="BE7491" s="23"/>
      <c r="BF7491" s="23"/>
      <c r="BG7491" s="20">
        <v>18718.009999999998</v>
      </c>
    </row>
    <row r="7492" spans="40:59">
      <c r="AN7492" s="23"/>
      <c r="AO7492" s="23"/>
      <c r="AP7492" s="23"/>
      <c r="AQ7492" s="23"/>
      <c r="AR7492" s="23"/>
      <c r="AS7492" s="23"/>
      <c r="AT7492" s="23"/>
      <c r="AU7492" s="23"/>
      <c r="AV7492" s="23"/>
      <c r="AW7492" s="23"/>
      <c r="AX7492" s="23"/>
      <c r="AY7492" s="23"/>
      <c r="AZ7492" s="23"/>
      <c r="BA7492" s="23"/>
      <c r="BB7492" s="23"/>
      <c r="BC7492" s="23"/>
      <c r="BD7492" s="23"/>
      <c r="BE7492" s="23"/>
      <c r="BF7492" s="23"/>
      <c r="BG7492" s="20">
        <v>18718.009999999998</v>
      </c>
    </row>
    <row r="7493" spans="40:59">
      <c r="AN7493" s="23"/>
      <c r="AO7493" s="23"/>
      <c r="AP7493" s="23"/>
      <c r="AQ7493" s="23"/>
      <c r="AR7493" s="23"/>
      <c r="AS7493" s="23"/>
      <c r="AT7493" s="23"/>
      <c r="AU7493" s="23"/>
      <c r="AV7493" s="23"/>
      <c r="AW7493" s="23"/>
      <c r="AX7493" s="23"/>
      <c r="AY7493" s="23"/>
      <c r="AZ7493" s="23"/>
      <c r="BA7493" s="23"/>
      <c r="BB7493" s="23"/>
      <c r="BC7493" s="23"/>
      <c r="BD7493" s="23"/>
      <c r="BE7493" s="23"/>
      <c r="BF7493" s="23"/>
      <c r="BG7493" s="20">
        <v>18718.009999999998</v>
      </c>
    </row>
    <row r="7494" spans="40:59">
      <c r="AN7494" s="23"/>
      <c r="AO7494" s="23"/>
      <c r="AP7494" s="23"/>
      <c r="AQ7494" s="23"/>
      <c r="AR7494" s="23"/>
      <c r="AS7494" s="23"/>
      <c r="AT7494" s="23"/>
      <c r="AU7494" s="23"/>
      <c r="AV7494" s="23"/>
      <c r="AW7494" s="23"/>
      <c r="AX7494" s="23"/>
      <c r="AY7494" s="23"/>
      <c r="AZ7494" s="23"/>
      <c r="BA7494" s="23"/>
      <c r="BB7494" s="23"/>
      <c r="BC7494" s="23"/>
      <c r="BD7494" s="23"/>
      <c r="BE7494" s="23"/>
      <c r="BF7494" s="23"/>
      <c r="BG7494" s="20">
        <v>18718.009999999998</v>
      </c>
    </row>
    <row r="7495" spans="40:59">
      <c r="AN7495" s="23"/>
      <c r="AO7495" s="23"/>
      <c r="AP7495" s="23"/>
      <c r="AQ7495" s="23"/>
      <c r="AR7495" s="23"/>
      <c r="AS7495" s="23"/>
      <c r="AT7495" s="23"/>
      <c r="AU7495" s="23"/>
      <c r="AV7495" s="23"/>
      <c r="AW7495" s="23"/>
      <c r="AX7495" s="23"/>
      <c r="AY7495" s="23"/>
      <c r="AZ7495" s="23"/>
      <c r="BA7495" s="23"/>
      <c r="BB7495" s="23"/>
      <c r="BC7495" s="23"/>
      <c r="BD7495" s="23"/>
      <c r="BE7495" s="23"/>
      <c r="BF7495" s="23"/>
      <c r="BG7495" s="20">
        <v>18718.009999999998</v>
      </c>
    </row>
    <row r="7496" spans="40:59">
      <c r="AN7496" s="23"/>
      <c r="AO7496" s="23"/>
      <c r="AP7496" s="23"/>
      <c r="AQ7496" s="23"/>
      <c r="AR7496" s="23"/>
      <c r="AS7496" s="23"/>
      <c r="AT7496" s="23"/>
      <c r="AU7496" s="23"/>
      <c r="AV7496" s="23"/>
      <c r="AW7496" s="23"/>
      <c r="AX7496" s="23"/>
      <c r="AY7496" s="23"/>
      <c r="AZ7496" s="23"/>
      <c r="BA7496" s="23"/>
      <c r="BB7496" s="23"/>
      <c r="BC7496" s="23"/>
      <c r="BD7496" s="23"/>
      <c r="BE7496" s="23"/>
      <c r="BF7496" s="23"/>
      <c r="BG7496" s="20">
        <v>18718.009999999998</v>
      </c>
    </row>
    <row r="7497" spans="40:59">
      <c r="AN7497" s="23"/>
      <c r="AO7497" s="23"/>
      <c r="AP7497" s="23"/>
      <c r="AQ7497" s="23"/>
      <c r="AR7497" s="23"/>
      <c r="AS7497" s="23"/>
      <c r="AT7497" s="23"/>
      <c r="AU7497" s="23"/>
      <c r="AV7497" s="23"/>
      <c r="AW7497" s="23"/>
      <c r="AX7497" s="23"/>
      <c r="AY7497" s="23"/>
      <c r="AZ7497" s="23"/>
      <c r="BA7497" s="23"/>
      <c r="BB7497" s="23"/>
      <c r="BC7497" s="23"/>
      <c r="BD7497" s="23"/>
      <c r="BE7497" s="23"/>
      <c r="BF7497" s="23"/>
      <c r="BG7497" s="20">
        <v>18718.009999999998</v>
      </c>
    </row>
    <row r="7498" spans="40:59">
      <c r="AN7498" s="23"/>
      <c r="AO7498" s="23"/>
      <c r="AP7498" s="23"/>
      <c r="AQ7498" s="23"/>
      <c r="AR7498" s="23"/>
      <c r="AS7498" s="23"/>
      <c r="AT7498" s="23"/>
      <c r="AU7498" s="23"/>
      <c r="AV7498" s="23"/>
      <c r="AW7498" s="23"/>
      <c r="AX7498" s="23"/>
      <c r="AY7498" s="23"/>
      <c r="AZ7498" s="23"/>
      <c r="BA7498" s="23"/>
      <c r="BB7498" s="23"/>
      <c r="BC7498" s="23"/>
      <c r="BD7498" s="23"/>
      <c r="BE7498" s="23"/>
      <c r="BF7498" s="23"/>
      <c r="BG7498" s="20">
        <v>18718.009999999998</v>
      </c>
    </row>
    <row r="7499" spans="40:59">
      <c r="AN7499" s="23"/>
      <c r="AO7499" s="23"/>
      <c r="AP7499" s="23"/>
      <c r="AQ7499" s="23"/>
      <c r="AR7499" s="23"/>
      <c r="AS7499" s="23"/>
      <c r="AT7499" s="23"/>
      <c r="AU7499" s="23"/>
      <c r="AV7499" s="23"/>
      <c r="AW7499" s="23"/>
      <c r="AX7499" s="23"/>
      <c r="AY7499" s="23"/>
      <c r="AZ7499" s="23"/>
      <c r="BA7499" s="23"/>
      <c r="BB7499" s="23"/>
      <c r="BC7499" s="23"/>
      <c r="BD7499" s="23"/>
      <c r="BE7499" s="23"/>
      <c r="BF7499" s="23"/>
      <c r="BG7499" s="20">
        <v>18718.009999999998</v>
      </c>
    </row>
    <row r="7500" spans="40:59">
      <c r="AN7500" s="23"/>
      <c r="AO7500" s="23"/>
      <c r="AP7500" s="23"/>
      <c r="AQ7500" s="23"/>
      <c r="AR7500" s="23"/>
      <c r="AS7500" s="23"/>
      <c r="AT7500" s="23"/>
      <c r="AU7500" s="23"/>
      <c r="AV7500" s="23"/>
      <c r="AW7500" s="23"/>
      <c r="AX7500" s="23"/>
      <c r="AY7500" s="23"/>
      <c r="AZ7500" s="23"/>
      <c r="BA7500" s="23"/>
      <c r="BB7500" s="23"/>
      <c r="BC7500" s="23"/>
      <c r="BD7500" s="23"/>
      <c r="BE7500" s="23"/>
      <c r="BF7500" s="23"/>
      <c r="BG7500" s="20">
        <v>18718.009999999998</v>
      </c>
    </row>
    <row r="7501" spans="40:59">
      <c r="AN7501" s="23"/>
      <c r="AO7501" s="23"/>
      <c r="AP7501" s="23"/>
      <c r="AQ7501" s="23"/>
      <c r="AR7501" s="23"/>
      <c r="AS7501" s="23"/>
      <c r="AT7501" s="23"/>
      <c r="AU7501" s="23"/>
      <c r="AV7501" s="23"/>
      <c r="AW7501" s="23"/>
      <c r="AX7501" s="23"/>
      <c r="AY7501" s="23"/>
      <c r="AZ7501" s="23"/>
      <c r="BA7501" s="23"/>
      <c r="BB7501" s="23"/>
      <c r="BC7501" s="23"/>
      <c r="BD7501" s="23"/>
      <c r="BE7501" s="23"/>
      <c r="BF7501" s="23"/>
      <c r="BG7501" s="20">
        <v>18718.009999999998</v>
      </c>
    </row>
    <row r="7502" spans="40:59">
      <c r="AN7502" s="23"/>
      <c r="AO7502" s="23"/>
      <c r="AP7502" s="23"/>
      <c r="AQ7502" s="23"/>
      <c r="AR7502" s="23"/>
      <c r="AS7502" s="23"/>
      <c r="AT7502" s="23"/>
      <c r="AU7502" s="23"/>
      <c r="AV7502" s="23"/>
      <c r="AW7502" s="23"/>
      <c r="AX7502" s="23"/>
      <c r="AY7502" s="23"/>
      <c r="AZ7502" s="23"/>
      <c r="BA7502" s="23"/>
      <c r="BB7502" s="23"/>
      <c r="BC7502" s="23"/>
      <c r="BD7502" s="23"/>
      <c r="BE7502" s="23"/>
      <c r="BF7502" s="23"/>
      <c r="BG7502" s="20">
        <v>18718.009999999998</v>
      </c>
    </row>
    <row r="7503" spans="40:59">
      <c r="AN7503" s="23"/>
      <c r="AO7503" s="23"/>
      <c r="AP7503" s="23"/>
      <c r="AQ7503" s="23"/>
      <c r="AR7503" s="23"/>
      <c r="AS7503" s="23"/>
      <c r="AT7503" s="23"/>
      <c r="AU7503" s="23"/>
      <c r="AV7503" s="23"/>
      <c r="AW7503" s="23"/>
      <c r="AX7503" s="23"/>
      <c r="AY7503" s="23"/>
      <c r="AZ7503" s="23"/>
      <c r="BA7503" s="23"/>
      <c r="BB7503" s="23"/>
      <c r="BC7503" s="23"/>
      <c r="BD7503" s="23"/>
      <c r="BE7503" s="23"/>
      <c r="BF7503" s="23"/>
      <c r="BG7503" s="20">
        <v>18718.009999999998</v>
      </c>
    </row>
    <row r="7504" spans="40:59">
      <c r="AN7504" s="23"/>
      <c r="AO7504" s="23"/>
      <c r="AP7504" s="23"/>
      <c r="AQ7504" s="23"/>
      <c r="AR7504" s="23"/>
      <c r="AS7504" s="23"/>
      <c r="AT7504" s="23"/>
      <c r="AU7504" s="23"/>
      <c r="AV7504" s="23"/>
      <c r="AW7504" s="23"/>
      <c r="AX7504" s="23"/>
      <c r="AY7504" s="23"/>
      <c r="AZ7504" s="23"/>
      <c r="BA7504" s="23"/>
      <c r="BB7504" s="23"/>
      <c r="BC7504" s="23"/>
      <c r="BD7504" s="23"/>
      <c r="BE7504" s="23"/>
      <c r="BF7504" s="23"/>
      <c r="BG7504" s="20">
        <v>18718.009999999998</v>
      </c>
    </row>
    <row r="7505" spans="40:59">
      <c r="AN7505" s="23"/>
      <c r="AO7505" s="23"/>
      <c r="AP7505" s="23"/>
      <c r="AQ7505" s="23"/>
      <c r="AR7505" s="23"/>
      <c r="AS7505" s="23"/>
      <c r="AT7505" s="23"/>
      <c r="AU7505" s="23"/>
      <c r="AV7505" s="23"/>
      <c r="AW7505" s="23"/>
      <c r="AX7505" s="23"/>
      <c r="AY7505" s="23"/>
      <c r="AZ7505" s="23"/>
      <c r="BA7505" s="23"/>
      <c r="BB7505" s="23"/>
      <c r="BC7505" s="23"/>
      <c r="BD7505" s="23"/>
      <c r="BE7505" s="23"/>
      <c r="BF7505" s="23"/>
      <c r="BG7505" s="20">
        <v>18718.009999999998</v>
      </c>
    </row>
    <row r="7506" spans="40:59">
      <c r="AN7506" s="23"/>
      <c r="AO7506" s="23"/>
      <c r="AP7506" s="23"/>
      <c r="AQ7506" s="23"/>
      <c r="AR7506" s="23"/>
      <c r="AS7506" s="23"/>
      <c r="AT7506" s="23"/>
      <c r="AU7506" s="23"/>
      <c r="AV7506" s="23"/>
      <c r="AW7506" s="23"/>
      <c r="AX7506" s="23"/>
      <c r="AY7506" s="23"/>
      <c r="AZ7506" s="23"/>
      <c r="BA7506" s="23"/>
      <c r="BB7506" s="23"/>
      <c r="BC7506" s="23"/>
      <c r="BD7506" s="23"/>
      <c r="BE7506" s="23"/>
      <c r="BF7506" s="23"/>
      <c r="BG7506" s="20">
        <v>5942.01</v>
      </c>
    </row>
    <row r="7507" spans="40:59">
      <c r="AN7507" s="23"/>
      <c r="AO7507" s="23"/>
      <c r="AP7507" s="23"/>
      <c r="AQ7507" s="23"/>
      <c r="AR7507" s="23"/>
      <c r="AS7507" s="23"/>
      <c r="AT7507" s="23"/>
      <c r="AU7507" s="23"/>
      <c r="AV7507" s="23"/>
      <c r="AW7507" s="23"/>
      <c r="AX7507" s="23"/>
      <c r="AY7507" s="23"/>
      <c r="AZ7507" s="23"/>
      <c r="BA7507" s="23"/>
      <c r="BB7507" s="23"/>
      <c r="BC7507" s="23"/>
      <c r="BD7507" s="23"/>
      <c r="BE7507" s="23"/>
      <c r="BF7507" s="23"/>
      <c r="BG7507" s="20">
        <v>5942.01</v>
      </c>
    </row>
    <row r="7508" spans="40:59">
      <c r="AN7508" s="23"/>
      <c r="AO7508" s="23"/>
      <c r="AP7508" s="23"/>
      <c r="AQ7508" s="23"/>
      <c r="AR7508" s="23"/>
      <c r="AS7508" s="23"/>
      <c r="AT7508" s="23"/>
      <c r="AU7508" s="23"/>
      <c r="AV7508" s="23"/>
      <c r="AW7508" s="23"/>
      <c r="AX7508" s="23"/>
      <c r="AY7508" s="23"/>
      <c r="AZ7508" s="23"/>
      <c r="BA7508" s="23"/>
      <c r="BB7508" s="23"/>
      <c r="BC7508" s="23"/>
      <c r="BD7508" s="23"/>
      <c r="BE7508" s="23"/>
      <c r="BF7508" s="23"/>
      <c r="BG7508" s="20">
        <v>5942.01</v>
      </c>
    </row>
    <row r="7509" spans="40:59">
      <c r="AN7509" s="23"/>
      <c r="AO7509" s="23"/>
      <c r="AP7509" s="23"/>
      <c r="AQ7509" s="23"/>
      <c r="AR7509" s="23"/>
      <c r="AS7509" s="23"/>
      <c r="AT7509" s="23"/>
      <c r="AU7509" s="23"/>
      <c r="AV7509" s="23"/>
      <c r="AW7509" s="23"/>
      <c r="AX7509" s="23"/>
      <c r="AY7509" s="23"/>
      <c r="AZ7509" s="23"/>
      <c r="BA7509" s="23"/>
      <c r="BB7509" s="23"/>
      <c r="BC7509" s="23"/>
      <c r="BD7509" s="23"/>
      <c r="BE7509" s="23"/>
      <c r="BF7509" s="23"/>
      <c r="BG7509" s="20">
        <v>5942.01</v>
      </c>
    </row>
    <row r="7510" spans="40:59">
      <c r="AN7510" s="23"/>
      <c r="AO7510" s="23"/>
      <c r="AP7510" s="23"/>
      <c r="AQ7510" s="23"/>
      <c r="AR7510" s="23"/>
      <c r="AS7510" s="23"/>
      <c r="AT7510" s="23"/>
      <c r="AU7510" s="23"/>
      <c r="AV7510" s="23"/>
      <c r="AW7510" s="23"/>
      <c r="AX7510" s="23"/>
      <c r="AY7510" s="23"/>
      <c r="AZ7510" s="23"/>
      <c r="BA7510" s="23"/>
      <c r="BB7510" s="23"/>
      <c r="BC7510" s="23"/>
      <c r="BD7510" s="23"/>
      <c r="BE7510" s="23"/>
      <c r="BF7510" s="23"/>
      <c r="BG7510" s="20">
        <v>5656</v>
      </c>
    </row>
    <row r="7511" spans="40:59">
      <c r="AN7511" s="23"/>
      <c r="AO7511" s="23"/>
      <c r="AP7511" s="23"/>
      <c r="AQ7511" s="23"/>
      <c r="AR7511" s="23"/>
      <c r="AS7511" s="23"/>
      <c r="AT7511" s="23"/>
      <c r="AU7511" s="23"/>
      <c r="AV7511" s="23"/>
      <c r="AW7511" s="23"/>
      <c r="AX7511" s="23"/>
      <c r="AY7511" s="23"/>
      <c r="AZ7511" s="23"/>
      <c r="BA7511" s="23"/>
      <c r="BB7511" s="23"/>
      <c r="BC7511" s="23"/>
      <c r="BD7511" s="23"/>
      <c r="BE7511" s="23"/>
      <c r="BF7511" s="23"/>
      <c r="BG7511" s="20">
        <v>5656</v>
      </c>
    </row>
    <row r="7512" spans="40:59">
      <c r="AN7512" s="23"/>
      <c r="AO7512" s="23"/>
      <c r="AP7512" s="23"/>
      <c r="AQ7512" s="23"/>
      <c r="AR7512" s="23"/>
      <c r="AS7512" s="23"/>
      <c r="AT7512" s="23"/>
      <c r="AU7512" s="23"/>
      <c r="AV7512" s="23"/>
      <c r="AW7512" s="23"/>
      <c r="AX7512" s="23"/>
      <c r="AY7512" s="23"/>
      <c r="AZ7512" s="23"/>
      <c r="BA7512" s="23"/>
      <c r="BB7512" s="23"/>
      <c r="BC7512" s="23"/>
      <c r="BD7512" s="23"/>
      <c r="BE7512" s="23"/>
      <c r="BF7512" s="23"/>
      <c r="BG7512" s="20">
        <v>2908.01</v>
      </c>
    </row>
    <row r="7513" spans="40:59">
      <c r="AN7513" s="23"/>
      <c r="AO7513" s="23"/>
      <c r="AP7513" s="23"/>
      <c r="AQ7513" s="23"/>
      <c r="AR7513" s="23"/>
      <c r="AS7513" s="23"/>
      <c r="AT7513" s="23"/>
      <c r="AU7513" s="23"/>
      <c r="AV7513" s="23"/>
      <c r="AW7513" s="23"/>
      <c r="AX7513" s="23"/>
      <c r="AY7513" s="23"/>
      <c r="AZ7513" s="23"/>
      <c r="BA7513" s="23"/>
      <c r="BB7513" s="23"/>
      <c r="BC7513" s="23"/>
      <c r="BD7513" s="23"/>
      <c r="BE7513" s="23"/>
      <c r="BF7513" s="23"/>
      <c r="BG7513" s="20">
        <v>2908.01</v>
      </c>
    </row>
    <row r="7514" spans="40:59">
      <c r="AN7514" s="23"/>
      <c r="AO7514" s="23"/>
      <c r="AP7514" s="23"/>
      <c r="AQ7514" s="23"/>
      <c r="AR7514" s="23"/>
      <c r="AS7514" s="23"/>
      <c r="AT7514" s="23"/>
      <c r="AU7514" s="23"/>
      <c r="AV7514" s="23"/>
      <c r="AW7514" s="23"/>
      <c r="AX7514" s="23"/>
      <c r="AY7514" s="23"/>
      <c r="AZ7514" s="23"/>
      <c r="BA7514" s="23"/>
      <c r="BB7514" s="23"/>
      <c r="BC7514" s="23"/>
      <c r="BD7514" s="23"/>
      <c r="BE7514" s="23"/>
      <c r="BF7514" s="23"/>
      <c r="BG7514" s="20">
        <v>2646.73</v>
      </c>
    </row>
    <row r="7515" spans="40:59">
      <c r="AN7515" s="23"/>
      <c r="AO7515" s="23"/>
      <c r="AP7515" s="23"/>
      <c r="AQ7515" s="23"/>
      <c r="AR7515" s="23"/>
      <c r="AS7515" s="23"/>
      <c r="AT7515" s="23"/>
      <c r="AU7515" s="23"/>
      <c r="AV7515" s="23"/>
      <c r="AW7515" s="23"/>
      <c r="AX7515" s="23"/>
      <c r="AY7515" s="23"/>
      <c r="AZ7515" s="23"/>
      <c r="BA7515" s="23"/>
      <c r="BB7515" s="23"/>
      <c r="BC7515" s="23"/>
      <c r="BD7515" s="23"/>
      <c r="BE7515" s="23"/>
      <c r="BF7515" s="23"/>
      <c r="BG7515" s="20">
        <v>2646.73</v>
      </c>
    </row>
    <row r="7516" spans="40:59">
      <c r="AN7516" s="23"/>
      <c r="AO7516" s="23"/>
      <c r="AP7516" s="23"/>
      <c r="AQ7516" s="23"/>
      <c r="AR7516" s="23"/>
      <c r="AS7516" s="23"/>
      <c r="AT7516" s="23"/>
      <c r="AU7516" s="23"/>
      <c r="AV7516" s="23"/>
      <c r="AW7516" s="23"/>
      <c r="AX7516" s="23"/>
      <c r="AY7516" s="23"/>
      <c r="AZ7516" s="23"/>
      <c r="BA7516" s="23"/>
      <c r="BB7516" s="23"/>
      <c r="BC7516" s="23"/>
      <c r="BD7516" s="23"/>
      <c r="BE7516" s="23"/>
      <c r="BF7516" s="23"/>
      <c r="BG7516" s="20">
        <v>2646.73</v>
      </c>
    </row>
    <row r="7517" spans="40:59">
      <c r="AN7517" s="23"/>
      <c r="AO7517" s="23"/>
      <c r="AP7517" s="23"/>
      <c r="AQ7517" s="23"/>
      <c r="AR7517" s="23"/>
      <c r="AS7517" s="23"/>
      <c r="AT7517" s="23"/>
      <c r="AU7517" s="23"/>
      <c r="AV7517" s="23"/>
      <c r="AW7517" s="23"/>
      <c r="AX7517" s="23"/>
      <c r="AY7517" s="23"/>
      <c r="AZ7517" s="23"/>
      <c r="BA7517" s="23"/>
      <c r="BB7517" s="23"/>
      <c r="BC7517" s="23"/>
      <c r="BD7517" s="23"/>
      <c r="BE7517" s="23"/>
      <c r="BF7517" s="23"/>
      <c r="BG7517" s="20">
        <v>4916.01</v>
      </c>
    </row>
    <row r="7518" spans="40:59">
      <c r="AN7518" s="23"/>
      <c r="AO7518" s="23"/>
      <c r="AP7518" s="23"/>
      <c r="AQ7518" s="23"/>
      <c r="AR7518" s="23"/>
      <c r="AS7518" s="23"/>
      <c r="AT7518" s="23"/>
      <c r="AU7518" s="23"/>
      <c r="AV7518" s="23"/>
      <c r="AW7518" s="23"/>
      <c r="AX7518" s="23"/>
      <c r="AY7518" s="23"/>
      <c r="AZ7518" s="23"/>
      <c r="BA7518" s="23"/>
      <c r="BB7518" s="23"/>
      <c r="BC7518" s="23"/>
      <c r="BD7518" s="23"/>
      <c r="BE7518" s="23"/>
      <c r="BF7518" s="23"/>
      <c r="BG7518" s="20">
        <v>4916.01</v>
      </c>
    </row>
    <row r="7519" spans="40:59">
      <c r="AN7519" s="23"/>
      <c r="AO7519" s="23"/>
      <c r="AP7519" s="23"/>
      <c r="AQ7519" s="23"/>
      <c r="AR7519" s="23"/>
      <c r="AS7519" s="23"/>
      <c r="AT7519" s="23"/>
      <c r="AU7519" s="23"/>
      <c r="AV7519" s="23"/>
      <c r="AW7519" s="23"/>
      <c r="AX7519" s="23"/>
      <c r="AY7519" s="23"/>
      <c r="AZ7519" s="23"/>
      <c r="BA7519" s="23"/>
      <c r="BB7519" s="23"/>
      <c r="BC7519" s="23"/>
      <c r="BD7519" s="23"/>
      <c r="BE7519" s="23"/>
      <c r="BF7519" s="23"/>
      <c r="BG7519" s="20">
        <v>4916.01</v>
      </c>
    </row>
    <row r="7520" spans="40:59">
      <c r="AN7520" s="23"/>
      <c r="AO7520" s="23"/>
      <c r="AP7520" s="23"/>
      <c r="AQ7520" s="23"/>
      <c r="AR7520" s="23"/>
      <c r="AS7520" s="23"/>
      <c r="AT7520" s="23"/>
      <c r="AU7520" s="23"/>
      <c r="AV7520" s="23"/>
      <c r="AW7520" s="23"/>
      <c r="AX7520" s="23"/>
      <c r="AY7520" s="23"/>
      <c r="AZ7520" s="23"/>
      <c r="BA7520" s="23"/>
      <c r="BB7520" s="23"/>
      <c r="BC7520" s="23"/>
      <c r="BD7520" s="23"/>
      <c r="BE7520" s="23"/>
      <c r="BF7520" s="23"/>
      <c r="BG7520" s="20">
        <v>4916.01</v>
      </c>
    </row>
    <row r="7521" spans="40:59">
      <c r="AN7521" s="23"/>
      <c r="AO7521" s="23"/>
      <c r="AP7521" s="23"/>
      <c r="AQ7521" s="23"/>
      <c r="AR7521" s="23"/>
      <c r="AS7521" s="23"/>
      <c r="AT7521" s="23"/>
      <c r="AU7521" s="23"/>
      <c r="AV7521" s="23"/>
      <c r="AW7521" s="23"/>
      <c r="AX7521" s="23"/>
      <c r="AY7521" s="23"/>
      <c r="AZ7521" s="23"/>
      <c r="BA7521" s="23"/>
      <c r="BB7521" s="23"/>
      <c r="BC7521" s="23"/>
      <c r="BD7521" s="23"/>
      <c r="BE7521" s="23"/>
      <c r="BF7521" s="23"/>
      <c r="BG7521" s="20">
        <v>25024</v>
      </c>
    </row>
    <row r="7522" spans="40:59">
      <c r="AN7522" s="23"/>
      <c r="AO7522" s="23"/>
      <c r="AP7522" s="23"/>
      <c r="AQ7522" s="23"/>
      <c r="AR7522" s="23"/>
      <c r="AS7522" s="23"/>
      <c r="AT7522" s="23"/>
      <c r="AU7522" s="23"/>
      <c r="AV7522" s="23"/>
      <c r="AW7522" s="23"/>
      <c r="AX7522" s="23"/>
      <c r="AY7522" s="23"/>
      <c r="AZ7522" s="23"/>
      <c r="BA7522" s="23"/>
      <c r="BB7522" s="23"/>
      <c r="BC7522" s="23"/>
      <c r="BD7522" s="23"/>
      <c r="BE7522" s="23"/>
      <c r="BF7522" s="23"/>
      <c r="BG7522" s="20">
        <v>25024</v>
      </c>
    </row>
    <row r="7523" spans="40:59">
      <c r="AN7523" s="23"/>
      <c r="AO7523" s="23"/>
      <c r="AP7523" s="23"/>
      <c r="AQ7523" s="23"/>
      <c r="AR7523" s="23"/>
      <c r="AS7523" s="23"/>
      <c r="AT7523" s="23"/>
      <c r="AU7523" s="23"/>
      <c r="AV7523" s="23"/>
      <c r="AW7523" s="23"/>
      <c r="AX7523" s="23"/>
      <c r="AY7523" s="23"/>
      <c r="AZ7523" s="23"/>
      <c r="BA7523" s="23"/>
      <c r="BB7523" s="23"/>
      <c r="BC7523" s="23"/>
      <c r="BD7523" s="23"/>
      <c r="BE7523" s="23"/>
      <c r="BF7523" s="23"/>
      <c r="BG7523" s="20">
        <v>21381.02</v>
      </c>
    </row>
    <row r="7524" spans="40:59">
      <c r="AN7524" s="23"/>
      <c r="AO7524" s="23"/>
      <c r="AP7524" s="23"/>
      <c r="AQ7524" s="23"/>
      <c r="AR7524" s="23"/>
      <c r="AS7524" s="23"/>
      <c r="AT7524" s="23"/>
      <c r="AU7524" s="23"/>
      <c r="AV7524" s="23"/>
      <c r="AW7524" s="23"/>
      <c r="AX7524" s="23"/>
      <c r="AY7524" s="23"/>
      <c r="AZ7524" s="23"/>
      <c r="BA7524" s="23"/>
      <c r="BB7524" s="23"/>
      <c r="BC7524" s="23"/>
      <c r="BD7524" s="23"/>
      <c r="BE7524" s="23"/>
      <c r="BF7524" s="23"/>
      <c r="BG7524" s="20">
        <v>21381.02</v>
      </c>
    </row>
    <row r="7525" spans="40:59">
      <c r="AN7525" s="23"/>
      <c r="AO7525" s="23"/>
      <c r="AP7525" s="23"/>
      <c r="AQ7525" s="23"/>
      <c r="AR7525" s="23"/>
      <c r="AS7525" s="23"/>
      <c r="AT7525" s="23"/>
      <c r="AU7525" s="23"/>
      <c r="AV7525" s="23"/>
      <c r="AW7525" s="23"/>
      <c r="AX7525" s="23"/>
      <c r="AY7525" s="23"/>
      <c r="AZ7525" s="23"/>
      <c r="BA7525" s="23"/>
      <c r="BB7525" s="23"/>
      <c r="BC7525" s="23"/>
      <c r="BD7525" s="23"/>
      <c r="BE7525" s="23"/>
      <c r="BF7525" s="23"/>
      <c r="BG7525" s="20">
        <v>21381.02</v>
      </c>
    </row>
    <row r="7526" spans="40:59">
      <c r="AN7526" s="23"/>
      <c r="AO7526" s="23"/>
      <c r="AP7526" s="23"/>
      <c r="AQ7526" s="23"/>
      <c r="AR7526" s="23"/>
      <c r="AS7526" s="23"/>
      <c r="AT7526" s="23"/>
      <c r="AU7526" s="23"/>
      <c r="AV7526" s="23"/>
      <c r="AW7526" s="23"/>
      <c r="AX7526" s="23"/>
      <c r="AY7526" s="23"/>
      <c r="AZ7526" s="23"/>
      <c r="BA7526" s="23"/>
      <c r="BB7526" s="23"/>
      <c r="BC7526" s="23"/>
      <c r="BD7526" s="23"/>
      <c r="BE7526" s="23"/>
      <c r="BF7526" s="23"/>
      <c r="BG7526" s="20">
        <v>21381.02</v>
      </c>
    </row>
    <row r="7527" spans="40:59">
      <c r="AN7527" s="23"/>
      <c r="AO7527" s="23"/>
      <c r="AP7527" s="23"/>
      <c r="AQ7527" s="23"/>
      <c r="AR7527" s="23"/>
      <c r="AS7527" s="23"/>
      <c r="AT7527" s="23"/>
      <c r="AU7527" s="23"/>
      <c r="AV7527" s="23"/>
      <c r="AW7527" s="23"/>
      <c r="AX7527" s="23"/>
      <c r="AY7527" s="23"/>
      <c r="AZ7527" s="23"/>
      <c r="BA7527" s="23"/>
      <c r="BB7527" s="23"/>
      <c r="BC7527" s="23"/>
      <c r="BD7527" s="23"/>
      <c r="BE7527" s="23"/>
      <c r="BF7527" s="23"/>
      <c r="BG7527" s="20">
        <v>9915.01</v>
      </c>
    </row>
    <row r="7528" spans="40:59">
      <c r="AN7528" s="23"/>
      <c r="AO7528" s="23"/>
      <c r="AP7528" s="23"/>
      <c r="AQ7528" s="23"/>
      <c r="AR7528" s="23"/>
      <c r="AS7528" s="23"/>
      <c r="AT7528" s="23"/>
      <c r="AU7528" s="23"/>
      <c r="AV7528" s="23"/>
      <c r="AW7528" s="23"/>
      <c r="AX7528" s="23"/>
      <c r="AY7528" s="23"/>
      <c r="AZ7528" s="23"/>
      <c r="BA7528" s="23"/>
      <c r="BB7528" s="23"/>
      <c r="BC7528" s="23"/>
      <c r="BD7528" s="23"/>
      <c r="BE7528" s="23"/>
      <c r="BF7528" s="23"/>
      <c r="BG7528" s="20">
        <v>9915.01</v>
      </c>
    </row>
    <row r="7529" spans="40:59">
      <c r="AN7529" s="23"/>
      <c r="AO7529" s="23"/>
      <c r="AP7529" s="23"/>
      <c r="AQ7529" s="23"/>
      <c r="AR7529" s="23"/>
      <c r="AS7529" s="23"/>
      <c r="AT7529" s="23"/>
      <c r="AU7529" s="23"/>
      <c r="AV7529" s="23"/>
      <c r="AW7529" s="23"/>
      <c r="AX7529" s="23"/>
      <c r="AY7529" s="23"/>
      <c r="AZ7529" s="23"/>
      <c r="BA7529" s="23"/>
      <c r="BB7529" s="23"/>
      <c r="BC7529" s="23"/>
      <c r="BD7529" s="23"/>
      <c r="BE7529" s="23"/>
      <c r="BF7529" s="23"/>
      <c r="BG7529" s="20">
        <v>29468.01</v>
      </c>
    </row>
    <row r="7530" spans="40:59">
      <c r="AN7530" s="23"/>
      <c r="AO7530" s="23"/>
      <c r="AP7530" s="23"/>
      <c r="AQ7530" s="23"/>
      <c r="AR7530" s="23"/>
      <c r="AS7530" s="23"/>
      <c r="AT7530" s="23"/>
      <c r="AU7530" s="23"/>
      <c r="AV7530" s="23"/>
      <c r="AW7530" s="23"/>
      <c r="AX7530" s="23"/>
      <c r="AY7530" s="23"/>
      <c r="AZ7530" s="23"/>
      <c r="BA7530" s="23"/>
      <c r="BB7530" s="23"/>
      <c r="BC7530" s="23"/>
      <c r="BD7530" s="23"/>
      <c r="BE7530" s="23"/>
      <c r="BF7530" s="23"/>
      <c r="BG7530" s="20">
        <v>29468.01</v>
      </c>
    </row>
    <row r="7531" spans="40:59">
      <c r="AN7531" s="23"/>
      <c r="AO7531" s="23"/>
      <c r="AP7531" s="23"/>
      <c r="AQ7531" s="23"/>
      <c r="AR7531" s="23"/>
      <c r="AS7531" s="23"/>
      <c r="AT7531" s="23"/>
      <c r="AU7531" s="23"/>
      <c r="AV7531" s="23"/>
      <c r="AW7531" s="23"/>
      <c r="AX7531" s="23"/>
      <c r="AY7531" s="23"/>
      <c r="AZ7531" s="23"/>
      <c r="BA7531" s="23"/>
      <c r="BB7531" s="23"/>
      <c r="BC7531" s="23"/>
      <c r="BD7531" s="23"/>
      <c r="BE7531" s="23"/>
      <c r="BF7531" s="23"/>
      <c r="BG7531" s="20">
        <v>29468.01</v>
      </c>
    </row>
    <row r="7532" spans="40:59">
      <c r="AN7532" s="23"/>
      <c r="AO7532" s="23"/>
      <c r="AP7532" s="23"/>
      <c r="AQ7532" s="23"/>
      <c r="AR7532" s="23"/>
      <c r="AS7532" s="23"/>
      <c r="AT7532" s="23"/>
      <c r="AU7532" s="23"/>
      <c r="AV7532" s="23"/>
      <c r="AW7532" s="23"/>
      <c r="AX7532" s="23"/>
      <c r="AY7532" s="23"/>
      <c r="AZ7532" s="23"/>
      <c r="BA7532" s="23"/>
      <c r="BB7532" s="23"/>
      <c r="BC7532" s="23"/>
      <c r="BD7532" s="23"/>
      <c r="BE7532" s="23"/>
      <c r="BF7532" s="23"/>
      <c r="BG7532" s="20">
        <v>29468.01</v>
      </c>
    </row>
    <row r="7533" spans="40:59">
      <c r="AN7533" s="23"/>
      <c r="AO7533" s="23"/>
      <c r="AP7533" s="23"/>
      <c r="AQ7533" s="23"/>
      <c r="AR7533" s="23"/>
      <c r="AS7533" s="23"/>
      <c r="AT7533" s="23"/>
      <c r="AU7533" s="23"/>
      <c r="AV7533" s="23"/>
      <c r="AW7533" s="23"/>
      <c r="AX7533" s="23"/>
      <c r="AY7533" s="23"/>
      <c r="AZ7533" s="23"/>
      <c r="BA7533" s="23"/>
      <c r="BB7533" s="23"/>
      <c r="BC7533" s="23"/>
      <c r="BD7533" s="23"/>
      <c r="BE7533" s="23"/>
      <c r="BF7533" s="23"/>
      <c r="BG7533" s="20">
        <v>29468.01</v>
      </c>
    </row>
    <row r="7534" spans="40:59">
      <c r="AN7534" s="23"/>
      <c r="AO7534" s="23"/>
      <c r="AP7534" s="23"/>
      <c r="AQ7534" s="23"/>
      <c r="AR7534" s="23"/>
      <c r="AS7534" s="23"/>
      <c r="AT7534" s="23"/>
      <c r="AU7534" s="23"/>
      <c r="AV7534" s="23"/>
      <c r="AW7534" s="23"/>
      <c r="AX7534" s="23"/>
      <c r="AY7534" s="23"/>
      <c r="AZ7534" s="23"/>
      <c r="BA7534" s="23"/>
      <c r="BB7534" s="23"/>
      <c r="BC7534" s="23"/>
      <c r="BD7534" s="23"/>
      <c r="BE7534" s="23"/>
      <c r="BF7534" s="23"/>
      <c r="BG7534" s="20">
        <v>29468.01</v>
      </c>
    </row>
    <row r="7535" spans="40:59">
      <c r="AN7535" s="23"/>
      <c r="AO7535" s="23"/>
      <c r="AP7535" s="23"/>
      <c r="AQ7535" s="23"/>
      <c r="AR7535" s="23"/>
      <c r="AS7535" s="23"/>
      <c r="AT7535" s="23"/>
      <c r="AU7535" s="23"/>
      <c r="AV7535" s="23"/>
      <c r="AW7535" s="23"/>
      <c r="AX7535" s="23"/>
      <c r="AY7535" s="23"/>
      <c r="AZ7535" s="23"/>
      <c r="BA7535" s="23"/>
      <c r="BB7535" s="23"/>
      <c r="BC7535" s="23"/>
      <c r="BD7535" s="23"/>
      <c r="BE7535" s="23"/>
      <c r="BF7535" s="23"/>
      <c r="BG7535" s="20">
        <v>29468.01</v>
      </c>
    </row>
    <row r="7536" spans="40:59">
      <c r="AN7536" s="23"/>
      <c r="AO7536" s="23"/>
      <c r="AP7536" s="23"/>
      <c r="AQ7536" s="23"/>
      <c r="AR7536" s="23"/>
      <c r="AS7536" s="23"/>
      <c r="AT7536" s="23"/>
      <c r="AU7536" s="23"/>
      <c r="AV7536" s="23"/>
      <c r="AW7536" s="23"/>
      <c r="AX7536" s="23"/>
      <c r="AY7536" s="23"/>
      <c r="AZ7536" s="23"/>
      <c r="BA7536" s="23"/>
      <c r="BB7536" s="23"/>
      <c r="BC7536" s="23"/>
      <c r="BD7536" s="23"/>
      <c r="BE7536" s="23"/>
      <c r="BF7536" s="23"/>
      <c r="BG7536" s="20">
        <v>29468.01</v>
      </c>
    </row>
    <row r="7537" spans="40:59">
      <c r="AN7537" s="23"/>
      <c r="AO7537" s="23"/>
      <c r="AP7537" s="23"/>
      <c r="AQ7537" s="23"/>
      <c r="AR7537" s="23"/>
      <c r="AS7537" s="23"/>
      <c r="AT7537" s="23"/>
      <c r="AU7537" s="23"/>
      <c r="AV7537" s="23"/>
      <c r="AW7537" s="23"/>
      <c r="AX7537" s="23"/>
      <c r="AY7537" s="23"/>
      <c r="AZ7537" s="23"/>
      <c r="BA7537" s="23"/>
      <c r="BB7537" s="23"/>
      <c r="BC7537" s="23"/>
      <c r="BD7537" s="23"/>
      <c r="BE7537" s="23"/>
      <c r="BF7537" s="23"/>
      <c r="BG7537" s="20">
        <v>29468.01</v>
      </c>
    </row>
    <row r="7538" spans="40:59">
      <c r="AN7538" s="23"/>
      <c r="AO7538" s="23"/>
      <c r="AP7538" s="23"/>
      <c r="AQ7538" s="23"/>
      <c r="AR7538" s="23"/>
      <c r="AS7538" s="23"/>
      <c r="AT7538" s="23"/>
      <c r="AU7538" s="23"/>
      <c r="AV7538" s="23"/>
      <c r="AW7538" s="23"/>
      <c r="AX7538" s="23"/>
      <c r="AY7538" s="23"/>
      <c r="AZ7538" s="23"/>
      <c r="BA7538" s="23"/>
      <c r="BB7538" s="23"/>
      <c r="BC7538" s="23"/>
      <c r="BD7538" s="23"/>
      <c r="BE7538" s="23"/>
      <c r="BF7538" s="23"/>
      <c r="BG7538" s="20">
        <v>29468.01</v>
      </c>
    </row>
    <row r="7539" spans="40:59">
      <c r="AN7539" s="23"/>
      <c r="AO7539" s="23"/>
      <c r="AP7539" s="23"/>
      <c r="AQ7539" s="23"/>
      <c r="AR7539" s="23"/>
      <c r="AS7539" s="23"/>
      <c r="AT7539" s="23"/>
      <c r="AU7539" s="23"/>
      <c r="AV7539" s="23"/>
      <c r="AW7539" s="23"/>
      <c r="AX7539" s="23"/>
      <c r="AY7539" s="23"/>
      <c r="AZ7539" s="23"/>
      <c r="BA7539" s="23"/>
      <c r="BB7539" s="23"/>
      <c r="BC7539" s="23"/>
      <c r="BD7539" s="23"/>
      <c r="BE7539" s="23"/>
      <c r="BF7539" s="23"/>
      <c r="BG7539" s="20">
        <v>5648.04</v>
      </c>
    </row>
    <row r="7540" spans="40:59">
      <c r="AN7540" s="23"/>
      <c r="AO7540" s="23"/>
      <c r="AP7540" s="23"/>
      <c r="AQ7540" s="23"/>
      <c r="AR7540" s="23"/>
      <c r="AS7540" s="23"/>
      <c r="AT7540" s="23"/>
      <c r="AU7540" s="23"/>
      <c r="AV7540" s="23"/>
      <c r="AW7540" s="23"/>
      <c r="AX7540" s="23"/>
      <c r="AY7540" s="23"/>
      <c r="AZ7540" s="23"/>
      <c r="BA7540" s="23"/>
      <c r="BB7540" s="23"/>
      <c r="BC7540" s="23"/>
      <c r="BD7540" s="23"/>
      <c r="BE7540" s="23"/>
      <c r="BF7540" s="23"/>
      <c r="BG7540" s="20">
        <v>5648.04</v>
      </c>
    </row>
    <row r="7541" spans="40:59">
      <c r="AN7541" s="23"/>
      <c r="AO7541" s="23"/>
      <c r="AP7541" s="23"/>
      <c r="AQ7541" s="23"/>
      <c r="AR7541" s="23"/>
      <c r="AS7541" s="23"/>
      <c r="AT7541" s="23"/>
      <c r="AU7541" s="23"/>
      <c r="AV7541" s="23"/>
      <c r="AW7541" s="23"/>
      <c r="AX7541" s="23"/>
      <c r="AY7541" s="23"/>
      <c r="AZ7541" s="23"/>
      <c r="BA7541" s="23"/>
      <c r="BB7541" s="23"/>
      <c r="BC7541" s="23"/>
      <c r="BD7541" s="23"/>
      <c r="BE7541" s="23"/>
      <c r="BF7541" s="23"/>
      <c r="BG7541" s="20">
        <v>5648.04</v>
      </c>
    </row>
    <row r="7542" spans="40:59">
      <c r="AN7542" s="23"/>
      <c r="AO7542" s="23"/>
      <c r="AP7542" s="23"/>
      <c r="AQ7542" s="23"/>
      <c r="AR7542" s="23"/>
      <c r="AS7542" s="23"/>
      <c r="AT7542" s="23"/>
      <c r="AU7542" s="23"/>
      <c r="AV7542" s="23"/>
      <c r="AW7542" s="23"/>
      <c r="AX7542" s="23"/>
      <c r="AY7542" s="23"/>
      <c r="AZ7542" s="23"/>
      <c r="BA7542" s="23"/>
      <c r="BB7542" s="23"/>
      <c r="BC7542" s="23"/>
      <c r="BD7542" s="23"/>
      <c r="BE7542" s="23"/>
      <c r="BF7542" s="23"/>
      <c r="BG7542" s="20">
        <v>5648.04</v>
      </c>
    </row>
    <row r="7543" spans="40:59">
      <c r="AN7543" s="23"/>
      <c r="AO7543" s="23"/>
      <c r="AP7543" s="23"/>
      <c r="AQ7543" s="23"/>
      <c r="AR7543" s="23"/>
      <c r="AS7543" s="23"/>
      <c r="AT7543" s="23"/>
      <c r="AU7543" s="23"/>
      <c r="AV7543" s="23"/>
      <c r="AW7543" s="23"/>
      <c r="AX7543" s="23"/>
      <c r="AY7543" s="23"/>
      <c r="AZ7543" s="23"/>
      <c r="BA7543" s="23"/>
      <c r="BB7543" s="23"/>
      <c r="BC7543" s="23"/>
      <c r="BD7543" s="23"/>
      <c r="BE7543" s="23"/>
      <c r="BF7543" s="23"/>
      <c r="BG7543" s="20">
        <v>16008.02</v>
      </c>
    </row>
    <row r="7544" spans="40:59">
      <c r="AN7544" s="23"/>
      <c r="AO7544" s="23"/>
      <c r="AP7544" s="23"/>
      <c r="AQ7544" s="23"/>
      <c r="AR7544" s="23"/>
      <c r="AS7544" s="23"/>
      <c r="AT7544" s="23"/>
      <c r="AU7544" s="23"/>
      <c r="AV7544" s="23"/>
      <c r="AW7544" s="23"/>
      <c r="AX7544" s="23"/>
      <c r="AY7544" s="23"/>
      <c r="AZ7544" s="23"/>
      <c r="BA7544" s="23"/>
      <c r="BB7544" s="23"/>
      <c r="BC7544" s="23"/>
      <c r="BD7544" s="23"/>
      <c r="BE7544" s="23"/>
      <c r="BF7544" s="23"/>
      <c r="BG7544" s="20">
        <v>16008.02</v>
      </c>
    </row>
    <row r="7545" spans="40:59">
      <c r="AN7545" s="23"/>
      <c r="AO7545" s="23"/>
      <c r="AP7545" s="23"/>
      <c r="AQ7545" s="23"/>
      <c r="AR7545" s="23"/>
      <c r="AS7545" s="23"/>
      <c r="AT7545" s="23"/>
      <c r="AU7545" s="23"/>
      <c r="AV7545" s="23"/>
      <c r="AW7545" s="23"/>
      <c r="AX7545" s="23"/>
      <c r="AY7545" s="23"/>
      <c r="AZ7545" s="23"/>
      <c r="BA7545" s="23"/>
      <c r="BB7545" s="23"/>
      <c r="BC7545" s="23"/>
      <c r="BD7545" s="23"/>
      <c r="BE7545" s="23"/>
      <c r="BF7545" s="23"/>
      <c r="BG7545" s="20">
        <v>16008.02</v>
      </c>
    </row>
    <row r="7546" spans="40:59">
      <c r="AN7546" s="23"/>
      <c r="AO7546" s="23"/>
      <c r="AP7546" s="23"/>
      <c r="AQ7546" s="23"/>
      <c r="AR7546" s="23"/>
      <c r="AS7546" s="23"/>
      <c r="AT7546" s="23"/>
      <c r="AU7546" s="23"/>
      <c r="AV7546" s="23"/>
      <c r="AW7546" s="23"/>
      <c r="AX7546" s="23"/>
      <c r="AY7546" s="23"/>
      <c r="AZ7546" s="23"/>
      <c r="BA7546" s="23"/>
      <c r="BB7546" s="23"/>
      <c r="BC7546" s="23"/>
      <c r="BD7546" s="23"/>
      <c r="BE7546" s="23"/>
      <c r="BF7546" s="23"/>
      <c r="BG7546" s="20">
        <v>16008.02</v>
      </c>
    </row>
    <row r="7547" spans="40:59">
      <c r="AN7547" s="23"/>
      <c r="AO7547" s="23"/>
      <c r="AP7547" s="23"/>
      <c r="AQ7547" s="23"/>
      <c r="AR7547" s="23"/>
      <c r="AS7547" s="23"/>
      <c r="AT7547" s="23"/>
      <c r="AU7547" s="23"/>
      <c r="AV7547" s="23"/>
      <c r="AW7547" s="23"/>
      <c r="AX7547" s="23"/>
      <c r="AY7547" s="23"/>
      <c r="AZ7547" s="23"/>
      <c r="BA7547" s="23"/>
      <c r="BB7547" s="23"/>
      <c r="BC7547" s="23"/>
      <c r="BD7547" s="23"/>
      <c r="BE7547" s="23"/>
      <c r="BF7547" s="23"/>
      <c r="BG7547" s="20">
        <v>16008.02</v>
      </c>
    </row>
    <row r="7548" spans="40:59">
      <c r="AN7548" s="23"/>
      <c r="AO7548" s="23"/>
      <c r="AP7548" s="23"/>
      <c r="AQ7548" s="23"/>
      <c r="AR7548" s="23"/>
      <c r="AS7548" s="23"/>
      <c r="AT7548" s="23"/>
      <c r="AU7548" s="23"/>
      <c r="AV7548" s="23"/>
      <c r="AW7548" s="23"/>
      <c r="AX7548" s="23"/>
      <c r="AY7548" s="23"/>
      <c r="AZ7548" s="23"/>
      <c r="BA7548" s="23"/>
      <c r="BB7548" s="23"/>
      <c r="BC7548" s="23"/>
      <c r="BD7548" s="23"/>
      <c r="BE7548" s="23"/>
      <c r="BF7548" s="23"/>
      <c r="BG7548" s="20">
        <v>16008.02</v>
      </c>
    </row>
    <row r="7549" spans="40:59">
      <c r="AN7549" s="23"/>
      <c r="AO7549" s="23"/>
      <c r="AP7549" s="23"/>
      <c r="AQ7549" s="23"/>
      <c r="AR7549" s="23"/>
      <c r="AS7549" s="23"/>
      <c r="AT7549" s="23"/>
      <c r="AU7549" s="23"/>
      <c r="AV7549" s="23"/>
      <c r="AW7549" s="23"/>
      <c r="AX7549" s="23"/>
      <c r="AY7549" s="23"/>
      <c r="AZ7549" s="23"/>
      <c r="BA7549" s="23"/>
      <c r="BB7549" s="23"/>
      <c r="BC7549" s="23"/>
      <c r="BD7549" s="23"/>
      <c r="BE7549" s="23"/>
      <c r="BF7549" s="23"/>
      <c r="BG7549" s="20">
        <v>16008.02</v>
      </c>
    </row>
    <row r="7550" spans="40:59">
      <c r="AN7550" s="23"/>
      <c r="AO7550" s="23"/>
      <c r="AP7550" s="23"/>
      <c r="AQ7550" s="23"/>
      <c r="AR7550" s="23"/>
      <c r="AS7550" s="23"/>
      <c r="AT7550" s="23"/>
      <c r="AU7550" s="23"/>
      <c r="AV7550" s="23"/>
      <c r="AW7550" s="23"/>
      <c r="AX7550" s="23"/>
      <c r="AY7550" s="23"/>
      <c r="AZ7550" s="23"/>
      <c r="BA7550" s="23"/>
      <c r="BB7550" s="23"/>
      <c r="BC7550" s="23"/>
      <c r="BD7550" s="23"/>
      <c r="BE7550" s="23"/>
      <c r="BF7550" s="23"/>
      <c r="BG7550" s="20">
        <v>7911.03</v>
      </c>
    </row>
    <row r="7551" spans="40:59">
      <c r="AN7551" s="23"/>
      <c r="AO7551" s="23"/>
      <c r="AP7551" s="23"/>
      <c r="AQ7551" s="23"/>
      <c r="AR7551" s="23"/>
      <c r="AS7551" s="23"/>
      <c r="AT7551" s="23"/>
      <c r="AU7551" s="23"/>
      <c r="AV7551" s="23"/>
      <c r="AW7551" s="23"/>
      <c r="AX7551" s="23"/>
      <c r="AY7551" s="23"/>
      <c r="AZ7551" s="23"/>
      <c r="BA7551" s="23"/>
      <c r="BB7551" s="23"/>
      <c r="BC7551" s="23"/>
      <c r="BD7551" s="23"/>
      <c r="BE7551" s="23"/>
      <c r="BF7551" s="23"/>
      <c r="BG7551" s="20">
        <v>7911.03</v>
      </c>
    </row>
    <row r="7552" spans="40:59">
      <c r="AN7552" s="23"/>
      <c r="AO7552" s="23"/>
      <c r="AP7552" s="23"/>
      <c r="AQ7552" s="23"/>
      <c r="AR7552" s="23"/>
      <c r="AS7552" s="23"/>
      <c r="AT7552" s="23"/>
      <c r="AU7552" s="23"/>
      <c r="AV7552" s="23"/>
      <c r="AW7552" s="23"/>
      <c r="AX7552" s="23"/>
      <c r="AY7552" s="23"/>
      <c r="AZ7552" s="23"/>
      <c r="BA7552" s="23"/>
      <c r="BB7552" s="23"/>
      <c r="BC7552" s="23"/>
      <c r="BD7552" s="23"/>
      <c r="BE7552" s="23"/>
      <c r="BF7552" s="23"/>
      <c r="BG7552" s="20">
        <v>7911.03</v>
      </c>
    </row>
    <row r="7553" spans="40:59">
      <c r="AN7553" s="23"/>
      <c r="AO7553" s="23"/>
      <c r="AP7553" s="23"/>
      <c r="AQ7553" s="23"/>
      <c r="AR7553" s="23"/>
      <c r="AS7553" s="23"/>
      <c r="AT7553" s="23"/>
      <c r="AU7553" s="23"/>
      <c r="AV7553" s="23"/>
      <c r="AW7553" s="23"/>
      <c r="AX7553" s="23"/>
      <c r="AY7553" s="23"/>
      <c r="AZ7553" s="23"/>
      <c r="BA7553" s="23"/>
      <c r="BB7553" s="23"/>
      <c r="BC7553" s="23"/>
      <c r="BD7553" s="23"/>
      <c r="BE7553" s="23"/>
      <c r="BF7553" s="23"/>
      <c r="BG7553" s="20">
        <v>7911.03</v>
      </c>
    </row>
    <row r="7554" spans="40:59">
      <c r="AN7554" s="23"/>
      <c r="AO7554" s="23"/>
      <c r="AP7554" s="23"/>
      <c r="AQ7554" s="23"/>
      <c r="AR7554" s="23"/>
      <c r="AS7554" s="23"/>
      <c r="AT7554" s="23"/>
      <c r="AU7554" s="23"/>
      <c r="AV7554" s="23"/>
      <c r="AW7554" s="23"/>
      <c r="AX7554" s="23"/>
      <c r="AY7554" s="23"/>
      <c r="AZ7554" s="23"/>
      <c r="BA7554" s="23"/>
      <c r="BB7554" s="23"/>
      <c r="BC7554" s="23"/>
      <c r="BD7554" s="23"/>
      <c r="BE7554" s="23"/>
      <c r="BF7554" s="23"/>
      <c r="BG7554" s="20">
        <v>7911.03</v>
      </c>
    </row>
    <row r="7555" spans="40:59">
      <c r="AN7555" s="23"/>
      <c r="AO7555" s="23"/>
      <c r="AP7555" s="23"/>
      <c r="AQ7555" s="23"/>
      <c r="AR7555" s="23"/>
      <c r="AS7555" s="23"/>
      <c r="AT7555" s="23"/>
      <c r="AU7555" s="23"/>
      <c r="AV7555" s="23"/>
      <c r="AW7555" s="23"/>
      <c r="AX7555" s="23"/>
      <c r="AY7555" s="23"/>
      <c r="AZ7555" s="23"/>
      <c r="BA7555" s="23"/>
      <c r="BB7555" s="23"/>
      <c r="BC7555" s="23"/>
      <c r="BD7555" s="23"/>
      <c r="BE7555" s="23"/>
      <c r="BF7555" s="23"/>
      <c r="BG7555" s="20">
        <v>533468.01</v>
      </c>
    </row>
    <row r="7556" spans="40:59">
      <c r="AN7556" s="23"/>
      <c r="AO7556" s="23"/>
      <c r="AP7556" s="23"/>
      <c r="AQ7556" s="23"/>
      <c r="AR7556" s="23"/>
      <c r="AS7556" s="23"/>
      <c r="AT7556" s="23"/>
      <c r="AU7556" s="23"/>
      <c r="AV7556" s="23"/>
      <c r="AW7556" s="23"/>
      <c r="AX7556" s="23"/>
      <c r="AY7556" s="23"/>
      <c r="AZ7556" s="23"/>
      <c r="BA7556" s="23"/>
      <c r="BB7556" s="23"/>
      <c r="BC7556" s="23"/>
      <c r="BD7556" s="23"/>
      <c r="BE7556" s="23"/>
      <c r="BF7556" s="23"/>
      <c r="BG7556" s="20">
        <v>533468.01</v>
      </c>
    </row>
    <row r="7557" spans="40:59">
      <c r="AN7557" s="23"/>
      <c r="AO7557" s="23"/>
      <c r="AP7557" s="23"/>
      <c r="AQ7557" s="23"/>
      <c r="AR7557" s="23"/>
      <c r="AS7557" s="23"/>
      <c r="AT7557" s="23"/>
      <c r="AU7557" s="23"/>
      <c r="AV7557" s="23"/>
      <c r="AW7557" s="23"/>
      <c r="AX7557" s="23"/>
      <c r="AY7557" s="23"/>
      <c r="AZ7557" s="23"/>
      <c r="BA7557" s="23"/>
      <c r="BB7557" s="23"/>
      <c r="BC7557" s="23"/>
      <c r="BD7557" s="23"/>
      <c r="BE7557" s="23"/>
      <c r="BF7557" s="23"/>
      <c r="BG7557" s="20">
        <v>533468.01</v>
      </c>
    </row>
    <row r="7558" spans="40:59">
      <c r="AN7558" s="23"/>
      <c r="AO7558" s="23"/>
      <c r="AP7558" s="23"/>
      <c r="AQ7558" s="23"/>
      <c r="AR7558" s="23"/>
      <c r="AS7558" s="23"/>
      <c r="AT7558" s="23"/>
      <c r="AU7558" s="23"/>
      <c r="AV7558" s="23"/>
      <c r="AW7558" s="23"/>
      <c r="AX7558" s="23"/>
      <c r="AY7558" s="23"/>
      <c r="AZ7558" s="23"/>
      <c r="BA7558" s="23"/>
      <c r="BB7558" s="23"/>
      <c r="BC7558" s="23"/>
      <c r="BD7558" s="23"/>
      <c r="BE7558" s="23"/>
      <c r="BF7558" s="23"/>
      <c r="BG7558" s="20">
        <v>533468.01</v>
      </c>
    </row>
    <row r="7559" spans="40:59">
      <c r="AN7559" s="23"/>
      <c r="AO7559" s="23"/>
      <c r="AP7559" s="23"/>
      <c r="AQ7559" s="23"/>
      <c r="AR7559" s="23"/>
      <c r="AS7559" s="23"/>
      <c r="AT7559" s="23"/>
      <c r="AU7559" s="23"/>
      <c r="AV7559" s="23"/>
      <c r="AW7559" s="23"/>
      <c r="AX7559" s="23"/>
      <c r="AY7559" s="23"/>
      <c r="AZ7559" s="23"/>
      <c r="BA7559" s="23"/>
      <c r="BB7559" s="23"/>
      <c r="BC7559" s="23"/>
      <c r="BD7559" s="23"/>
      <c r="BE7559" s="23"/>
      <c r="BF7559" s="23"/>
      <c r="BG7559" s="20">
        <v>533468.01</v>
      </c>
    </row>
    <row r="7560" spans="40:59">
      <c r="AN7560" s="23"/>
      <c r="AO7560" s="23"/>
      <c r="AP7560" s="23"/>
      <c r="AQ7560" s="23"/>
      <c r="AR7560" s="23"/>
      <c r="AS7560" s="23"/>
      <c r="AT7560" s="23"/>
      <c r="AU7560" s="23"/>
      <c r="AV7560" s="23"/>
      <c r="AW7560" s="23"/>
      <c r="AX7560" s="23"/>
      <c r="AY7560" s="23"/>
      <c r="AZ7560" s="23"/>
      <c r="BA7560" s="23"/>
      <c r="BB7560" s="23"/>
      <c r="BC7560" s="23"/>
      <c r="BD7560" s="23"/>
      <c r="BE7560" s="23"/>
      <c r="BF7560" s="23"/>
      <c r="BG7560" s="20">
        <v>533468.01</v>
      </c>
    </row>
    <row r="7561" spans="40:59">
      <c r="AN7561" s="23"/>
      <c r="AO7561" s="23"/>
      <c r="AP7561" s="23"/>
      <c r="AQ7561" s="23"/>
      <c r="AR7561" s="23"/>
      <c r="AS7561" s="23"/>
      <c r="AT7561" s="23"/>
      <c r="AU7561" s="23"/>
      <c r="AV7561" s="23"/>
      <c r="AW7561" s="23"/>
      <c r="AX7561" s="23"/>
      <c r="AY7561" s="23"/>
      <c r="AZ7561" s="23"/>
      <c r="BA7561" s="23"/>
      <c r="BB7561" s="23"/>
      <c r="BC7561" s="23"/>
      <c r="BD7561" s="23"/>
      <c r="BE7561" s="23"/>
      <c r="BF7561" s="23"/>
      <c r="BG7561" s="20">
        <v>533468.01</v>
      </c>
    </row>
    <row r="7562" spans="40:59">
      <c r="AN7562" s="23"/>
      <c r="AO7562" s="23"/>
      <c r="AP7562" s="23"/>
      <c r="AQ7562" s="23"/>
      <c r="AR7562" s="23"/>
      <c r="AS7562" s="23"/>
      <c r="AT7562" s="23"/>
      <c r="AU7562" s="23"/>
      <c r="AV7562" s="23"/>
      <c r="AW7562" s="23"/>
      <c r="AX7562" s="23"/>
      <c r="AY7562" s="23"/>
      <c r="AZ7562" s="23"/>
      <c r="BA7562" s="23"/>
      <c r="BB7562" s="23"/>
      <c r="BC7562" s="23"/>
      <c r="BD7562" s="23"/>
      <c r="BE7562" s="23"/>
      <c r="BF7562" s="23"/>
      <c r="BG7562" s="20">
        <v>0.01</v>
      </c>
    </row>
    <row r="7563" spans="40:59">
      <c r="AN7563" s="23"/>
      <c r="AO7563" s="23"/>
      <c r="AP7563" s="23"/>
      <c r="AQ7563" s="23"/>
      <c r="AR7563" s="23"/>
      <c r="AS7563" s="23"/>
      <c r="AT7563" s="23"/>
      <c r="AU7563" s="23"/>
      <c r="AV7563" s="23"/>
      <c r="AW7563" s="23"/>
      <c r="AX7563" s="23"/>
      <c r="AY7563" s="23"/>
      <c r="AZ7563" s="23"/>
      <c r="BA7563" s="23"/>
      <c r="BB7563" s="23"/>
      <c r="BC7563" s="23"/>
      <c r="BD7563" s="23"/>
      <c r="BE7563" s="23"/>
      <c r="BF7563" s="23"/>
      <c r="BG7563" s="20">
        <v>0.02</v>
      </c>
    </row>
    <row r="7564" spans="40:59">
      <c r="AN7564" s="23"/>
      <c r="AO7564" s="23"/>
      <c r="AP7564" s="23"/>
      <c r="AQ7564" s="23"/>
      <c r="AR7564" s="23"/>
      <c r="AS7564" s="23"/>
      <c r="AT7564" s="23"/>
      <c r="AU7564" s="23"/>
      <c r="AV7564" s="23"/>
      <c r="AW7564" s="23"/>
      <c r="AX7564" s="23"/>
      <c r="AY7564" s="23"/>
      <c r="AZ7564" s="23"/>
      <c r="BA7564" s="23"/>
      <c r="BB7564" s="23"/>
      <c r="BC7564" s="23"/>
      <c r="BD7564" s="23"/>
      <c r="BE7564" s="23"/>
      <c r="BF7564" s="23"/>
      <c r="BG7564" s="20">
        <v>0.02</v>
      </c>
    </row>
    <row r="7565" spans="40:59">
      <c r="AN7565" s="23"/>
      <c r="AO7565" s="23"/>
      <c r="AP7565" s="23"/>
      <c r="AQ7565" s="23"/>
      <c r="AR7565" s="23"/>
      <c r="AS7565" s="23"/>
      <c r="AT7565" s="23"/>
      <c r="AU7565" s="23"/>
      <c r="AV7565" s="23"/>
      <c r="AW7565" s="23"/>
      <c r="AX7565" s="23"/>
      <c r="AY7565" s="23"/>
      <c r="AZ7565" s="23"/>
      <c r="BA7565" s="23"/>
      <c r="BB7565" s="23"/>
      <c r="BC7565" s="23"/>
      <c r="BD7565" s="23"/>
      <c r="BE7565" s="23"/>
      <c r="BF7565" s="23"/>
      <c r="BG7565" s="20">
        <v>0</v>
      </c>
    </row>
    <row r="7566" spans="40:59">
      <c r="AN7566" s="23"/>
      <c r="AO7566" s="23"/>
      <c r="AP7566" s="23"/>
      <c r="AQ7566" s="23"/>
      <c r="AR7566" s="23"/>
      <c r="AS7566" s="23"/>
      <c r="AT7566" s="23"/>
      <c r="AU7566" s="23"/>
      <c r="AV7566" s="23"/>
      <c r="AW7566" s="23"/>
      <c r="AX7566" s="23"/>
      <c r="AY7566" s="23"/>
      <c r="AZ7566" s="23"/>
      <c r="BA7566" s="23"/>
      <c r="BB7566" s="23"/>
      <c r="BC7566" s="23"/>
      <c r="BD7566" s="23"/>
      <c r="BE7566" s="23"/>
      <c r="BF7566" s="23"/>
      <c r="BG7566" s="20">
        <v>0</v>
      </c>
    </row>
    <row r="7567" spans="40:59">
      <c r="AN7567" s="23"/>
      <c r="AO7567" s="23"/>
      <c r="AP7567" s="23"/>
      <c r="AQ7567" s="23"/>
      <c r="AR7567" s="23"/>
      <c r="AS7567" s="23"/>
      <c r="AT7567" s="23"/>
      <c r="AU7567" s="23"/>
      <c r="AV7567" s="23"/>
      <c r="AW7567" s="23"/>
      <c r="AX7567" s="23"/>
      <c r="AY7567" s="23"/>
      <c r="AZ7567" s="23"/>
      <c r="BA7567" s="23"/>
      <c r="BB7567" s="23"/>
      <c r="BC7567" s="23"/>
      <c r="BD7567" s="23"/>
      <c r="BE7567" s="23"/>
      <c r="BF7567" s="23"/>
      <c r="BG7567" s="20">
        <v>0</v>
      </c>
    </row>
    <row r="7568" spans="40:59">
      <c r="AN7568" s="23"/>
      <c r="AO7568" s="23"/>
      <c r="AP7568" s="23"/>
      <c r="AQ7568" s="23"/>
      <c r="AR7568" s="23"/>
      <c r="AS7568" s="23"/>
      <c r="AT7568" s="23"/>
      <c r="AU7568" s="23"/>
      <c r="AV7568" s="23"/>
      <c r="AW7568" s="23"/>
      <c r="AX7568" s="23"/>
      <c r="AY7568" s="23"/>
      <c r="AZ7568" s="23"/>
      <c r="BA7568" s="23"/>
      <c r="BB7568" s="23"/>
      <c r="BC7568" s="23"/>
      <c r="BD7568" s="23"/>
      <c r="BE7568" s="23"/>
      <c r="BF7568" s="23"/>
      <c r="BG7568" s="20">
        <v>0</v>
      </c>
    </row>
    <row r="7569" spans="40:59">
      <c r="AN7569" s="23"/>
      <c r="AO7569" s="23"/>
      <c r="AP7569" s="23"/>
      <c r="AQ7569" s="23"/>
      <c r="AR7569" s="23"/>
      <c r="AS7569" s="23"/>
      <c r="AT7569" s="23"/>
      <c r="AU7569" s="23"/>
      <c r="AV7569" s="23"/>
      <c r="AW7569" s="23"/>
      <c r="AX7569" s="23"/>
      <c r="AY7569" s="23"/>
      <c r="AZ7569" s="23"/>
      <c r="BA7569" s="23"/>
      <c r="BB7569" s="23"/>
      <c r="BC7569" s="23"/>
      <c r="BD7569" s="23"/>
      <c r="BE7569" s="23"/>
      <c r="BF7569" s="23"/>
      <c r="BG7569" s="20">
        <v>0</v>
      </c>
    </row>
    <row r="7570" spans="40:59">
      <c r="AN7570" s="23"/>
      <c r="AO7570" s="23"/>
      <c r="AP7570" s="23"/>
      <c r="AQ7570" s="23"/>
      <c r="AR7570" s="23"/>
      <c r="AS7570" s="23"/>
      <c r="AT7570" s="23"/>
      <c r="AU7570" s="23"/>
      <c r="AV7570" s="23"/>
      <c r="AW7570" s="23"/>
      <c r="AX7570" s="23"/>
      <c r="AY7570" s="23"/>
      <c r="AZ7570" s="23"/>
      <c r="BA7570" s="23"/>
      <c r="BB7570" s="23"/>
      <c r="BC7570" s="23"/>
      <c r="BD7570" s="23"/>
      <c r="BE7570" s="23"/>
      <c r="BF7570" s="23"/>
      <c r="BG7570" s="20">
        <v>0</v>
      </c>
    </row>
    <row r="7571" spans="40:59">
      <c r="AN7571" s="23"/>
      <c r="AO7571" s="23"/>
      <c r="AP7571" s="23"/>
      <c r="AQ7571" s="23"/>
      <c r="AR7571" s="23"/>
      <c r="AS7571" s="23"/>
      <c r="AT7571" s="23"/>
      <c r="AU7571" s="23"/>
      <c r="AV7571" s="23"/>
      <c r="AW7571" s="23"/>
      <c r="AX7571" s="23"/>
      <c r="AY7571" s="23"/>
      <c r="AZ7571" s="23"/>
      <c r="BA7571" s="23"/>
      <c r="BB7571" s="23"/>
      <c r="BC7571" s="23"/>
      <c r="BD7571" s="23"/>
      <c r="BE7571" s="23"/>
      <c r="BF7571" s="23"/>
      <c r="BG7571" s="20">
        <v>0</v>
      </c>
    </row>
    <row r="7572" spans="40:59">
      <c r="AN7572" s="23"/>
      <c r="AO7572" s="23"/>
      <c r="AP7572" s="23"/>
      <c r="AQ7572" s="23"/>
      <c r="AR7572" s="23"/>
      <c r="AS7572" s="23"/>
      <c r="AT7572" s="23"/>
      <c r="AU7572" s="23"/>
      <c r="AV7572" s="23"/>
      <c r="AW7572" s="23"/>
      <c r="AX7572" s="23"/>
      <c r="AY7572" s="23"/>
      <c r="AZ7572" s="23"/>
      <c r="BA7572" s="23"/>
      <c r="BB7572" s="23"/>
      <c r="BC7572" s="23"/>
      <c r="BD7572" s="23"/>
      <c r="BE7572" s="23"/>
      <c r="BF7572" s="23"/>
      <c r="BG7572" s="20">
        <v>268653</v>
      </c>
    </row>
    <row r="7573" spans="40:59">
      <c r="AN7573" s="23"/>
      <c r="AO7573" s="23"/>
      <c r="AP7573" s="23"/>
      <c r="AQ7573" s="23"/>
      <c r="AR7573" s="23"/>
      <c r="AS7573" s="23"/>
      <c r="AT7573" s="23"/>
      <c r="AU7573" s="23"/>
      <c r="AV7573" s="23"/>
      <c r="AW7573" s="23"/>
      <c r="AX7573" s="23"/>
      <c r="AY7573" s="23"/>
      <c r="AZ7573" s="23"/>
      <c r="BA7573" s="23"/>
      <c r="BB7573" s="23"/>
      <c r="BC7573" s="23"/>
      <c r="BD7573" s="23"/>
      <c r="BE7573" s="23"/>
      <c r="BF7573" s="23"/>
      <c r="BG7573" s="20">
        <v>268653</v>
      </c>
    </row>
    <row r="7574" spans="40:59">
      <c r="AN7574" s="23"/>
      <c r="AO7574" s="23"/>
      <c r="AP7574" s="23"/>
      <c r="AQ7574" s="23"/>
      <c r="AR7574" s="23"/>
      <c r="AS7574" s="23"/>
      <c r="AT7574" s="23"/>
      <c r="AU7574" s="23"/>
      <c r="AV7574" s="23"/>
      <c r="AW7574" s="23"/>
      <c r="AX7574" s="23"/>
      <c r="AY7574" s="23"/>
      <c r="AZ7574" s="23"/>
      <c r="BA7574" s="23"/>
      <c r="BB7574" s="23"/>
      <c r="BC7574" s="23"/>
      <c r="BD7574" s="23"/>
      <c r="BE7574" s="23"/>
      <c r="BF7574" s="23"/>
      <c r="BG7574" s="20">
        <v>268653</v>
      </c>
    </row>
    <row r="7575" spans="40:59">
      <c r="AN7575" s="23"/>
      <c r="AO7575" s="23"/>
      <c r="AP7575" s="23"/>
      <c r="AQ7575" s="23"/>
      <c r="AR7575" s="23"/>
      <c r="AS7575" s="23"/>
      <c r="AT7575" s="23"/>
      <c r="AU7575" s="23"/>
      <c r="AV7575" s="23"/>
      <c r="AW7575" s="23"/>
      <c r="AX7575" s="23"/>
      <c r="AY7575" s="23"/>
      <c r="AZ7575" s="23"/>
      <c r="BA7575" s="23"/>
      <c r="BB7575" s="23"/>
      <c r="BC7575" s="23"/>
      <c r="BD7575" s="23"/>
      <c r="BE7575" s="23"/>
      <c r="BF7575" s="23"/>
      <c r="BG7575" s="20">
        <v>268653</v>
      </c>
    </row>
    <row r="7576" spans="40:59">
      <c r="AN7576" s="23"/>
      <c r="AO7576" s="23"/>
      <c r="AP7576" s="23"/>
      <c r="AQ7576" s="23"/>
      <c r="AR7576" s="23"/>
      <c r="AS7576" s="23"/>
      <c r="AT7576" s="23"/>
      <c r="AU7576" s="23"/>
      <c r="AV7576" s="23"/>
      <c r="AW7576" s="23"/>
      <c r="AX7576" s="23"/>
      <c r="AY7576" s="23"/>
      <c r="AZ7576" s="23"/>
      <c r="BA7576" s="23"/>
      <c r="BB7576" s="23"/>
      <c r="BC7576" s="23"/>
      <c r="BD7576" s="23"/>
      <c r="BE7576" s="23"/>
      <c r="BF7576" s="23"/>
      <c r="BG7576" s="20">
        <v>38727.01</v>
      </c>
    </row>
    <row r="7577" spans="40:59">
      <c r="AN7577" s="23"/>
      <c r="AO7577" s="23"/>
      <c r="AP7577" s="23"/>
      <c r="AQ7577" s="23"/>
      <c r="AR7577" s="23"/>
      <c r="AS7577" s="23"/>
      <c r="AT7577" s="23"/>
      <c r="AU7577" s="23"/>
      <c r="AV7577" s="23"/>
      <c r="AW7577" s="23"/>
      <c r="AX7577" s="23"/>
      <c r="AY7577" s="23"/>
      <c r="AZ7577" s="23"/>
      <c r="BA7577" s="23"/>
      <c r="BB7577" s="23"/>
      <c r="BC7577" s="23"/>
      <c r="BD7577" s="23"/>
      <c r="BE7577" s="23"/>
      <c r="BF7577" s="23"/>
      <c r="BG7577" s="20">
        <v>38727.01</v>
      </c>
    </row>
    <row r="7578" spans="40:59">
      <c r="AN7578" s="23"/>
      <c r="AO7578" s="23"/>
      <c r="AP7578" s="23"/>
      <c r="AQ7578" s="23"/>
      <c r="AR7578" s="23"/>
      <c r="AS7578" s="23"/>
      <c r="AT7578" s="23"/>
      <c r="AU7578" s="23"/>
      <c r="AV7578" s="23"/>
      <c r="AW7578" s="23"/>
      <c r="AX7578" s="23"/>
      <c r="AY7578" s="23"/>
      <c r="AZ7578" s="23"/>
      <c r="BA7578" s="23"/>
      <c r="BB7578" s="23"/>
      <c r="BC7578" s="23"/>
      <c r="BD7578" s="23"/>
      <c r="BE7578" s="23"/>
      <c r="BF7578" s="23"/>
      <c r="BG7578" s="20">
        <v>38727.01</v>
      </c>
    </row>
    <row r="7579" spans="40:59">
      <c r="AN7579" s="23"/>
      <c r="AO7579" s="23"/>
      <c r="AP7579" s="23"/>
      <c r="AQ7579" s="23"/>
      <c r="AR7579" s="23"/>
      <c r="AS7579" s="23"/>
      <c r="AT7579" s="23"/>
      <c r="AU7579" s="23"/>
      <c r="AV7579" s="23"/>
      <c r="AW7579" s="23"/>
      <c r="AX7579" s="23"/>
      <c r="AY7579" s="23"/>
      <c r="AZ7579" s="23"/>
      <c r="BA7579" s="23"/>
      <c r="BB7579" s="23"/>
      <c r="BC7579" s="23"/>
      <c r="BD7579" s="23"/>
      <c r="BE7579" s="23"/>
      <c r="BF7579" s="23"/>
      <c r="BG7579" s="20">
        <v>38727.01</v>
      </c>
    </row>
    <row r="7580" spans="40:59">
      <c r="AN7580" s="23"/>
      <c r="AO7580" s="23"/>
      <c r="AP7580" s="23"/>
      <c r="AQ7580" s="23"/>
      <c r="AR7580" s="23"/>
      <c r="AS7580" s="23"/>
      <c r="AT7580" s="23"/>
      <c r="AU7580" s="23"/>
      <c r="AV7580" s="23"/>
      <c r="AW7580" s="23"/>
      <c r="AX7580" s="23"/>
      <c r="AY7580" s="23"/>
      <c r="AZ7580" s="23"/>
      <c r="BA7580" s="23"/>
      <c r="BB7580" s="23"/>
      <c r="BC7580" s="23"/>
      <c r="BD7580" s="23"/>
      <c r="BE7580" s="23"/>
      <c r="BF7580" s="23"/>
      <c r="BG7580" s="20">
        <v>20090.009999999998</v>
      </c>
    </row>
    <row r="7581" spans="40:59">
      <c r="AN7581" s="23"/>
      <c r="AO7581" s="23"/>
      <c r="AP7581" s="23"/>
      <c r="AQ7581" s="23"/>
      <c r="AR7581" s="23"/>
      <c r="AS7581" s="23"/>
      <c r="AT7581" s="23"/>
      <c r="AU7581" s="23"/>
      <c r="AV7581" s="23"/>
      <c r="AW7581" s="23"/>
      <c r="AX7581" s="23"/>
      <c r="AY7581" s="23"/>
      <c r="AZ7581" s="23"/>
      <c r="BA7581" s="23"/>
      <c r="BB7581" s="23"/>
      <c r="BC7581" s="23"/>
      <c r="BD7581" s="23"/>
      <c r="BE7581" s="23"/>
      <c r="BF7581" s="23"/>
      <c r="BG7581" s="20">
        <v>20090.009999999998</v>
      </c>
    </row>
    <row r="7582" spans="40:59">
      <c r="AN7582" s="23"/>
      <c r="AO7582" s="23"/>
      <c r="AP7582" s="23"/>
      <c r="AQ7582" s="23"/>
      <c r="AR7582" s="23"/>
      <c r="AS7582" s="23"/>
      <c r="AT7582" s="23"/>
      <c r="AU7582" s="23"/>
      <c r="AV7582" s="23"/>
      <c r="AW7582" s="23"/>
      <c r="AX7582" s="23"/>
      <c r="AY7582" s="23"/>
      <c r="AZ7582" s="23"/>
      <c r="BA7582" s="23"/>
      <c r="BB7582" s="23"/>
      <c r="BC7582" s="23"/>
      <c r="BD7582" s="23"/>
      <c r="BE7582" s="23"/>
      <c r="BF7582" s="23"/>
      <c r="BG7582" s="20">
        <v>20090.009999999998</v>
      </c>
    </row>
    <row r="7583" spans="40:59">
      <c r="AN7583" s="23"/>
      <c r="AO7583" s="23"/>
      <c r="AP7583" s="23"/>
      <c r="AQ7583" s="23"/>
      <c r="AR7583" s="23"/>
      <c r="AS7583" s="23"/>
      <c r="AT7583" s="23"/>
      <c r="AU7583" s="23"/>
      <c r="AV7583" s="23"/>
      <c r="AW7583" s="23"/>
      <c r="AX7583" s="23"/>
      <c r="AY7583" s="23"/>
      <c r="AZ7583" s="23"/>
      <c r="BA7583" s="23"/>
      <c r="BB7583" s="23"/>
      <c r="BC7583" s="23"/>
      <c r="BD7583" s="23"/>
      <c r="BE7583" s="23"/>
      <c r="BF7583" s="23"/>
      <c r="BG7583" s="20">
        <v>33069.629999999997</v>
      </c>
    </row>
    <row r="7584" spans="40:59">
      <c r="AN7584" s="23"/>
      <c r="AO7584" s="23"/>
      <c r="AP7584" s="23"/>
      <c r="AQ7584" s="23"/>
      <c r="AR7584" s="23"/>
      <c r="AS7584" s="23"/>
      <c r="AT7584" s="23"/>
      <c r="AU7584" s="23"/>
      <c r="AV7584" s="23"/>
      <c r="AW7584" s="23"/>
      <c r="AX7584" s="23"/>
      <c r="AY7584" s="23"/>
      <c r="AZ7584" s="23"/>
      <c r="BA7584" s="23"/>
      <c r="BB7584" s="23"/>
      <c r="BC7584" s="23"/>
      <c r="BD7584" s="23"/>
      <c r="BE7584" s="23"/>
      <c r="BF7584" s="23"/>
      <c r="BG7584" s="20">
        <v>33069.629999999997</v>
      </c>
    </row>
    <row r="7585" spans="40:59">
      <c r="AN7585" s="23"/>
      <c r="AO7585" s="23"/>
      <c r="AP7585" s="23"/>
      <c r="AQ7585" s="23"/>
      <c r="AR7585" s="23"/>
      <c r="AS7585" s="23"/>
      <c r="AT7585" s="23"/>
      <c r="AU7585" s="23"/>
      <c r="AV7585" s="23"/>
      <c r="AW7585" s="23"/>
      <c r="AX7585" s="23"/>
      <c r="AY7585" s="23"/>
      <c r="AZ7585" s="23"/>
      <c r="BA7585" s="23"/>
      <c r="BB7585" s="23"/>
      <c r="BC7585" s="23"/>
      <c r="BD7585" s="23"/>
      <c r="BE7585" s="23"/>
      <c r="BF7585" s="23"/>
      <c r="BG7585" s="20">
        <v>33069.629999999997</v>
      </c>
    </row>
    <row r="7586" spans="40:59">
      <c r="AN7586" s="23"/>
      <c r="AO7586" s="23"/>
      <c r="AP7586" s="23"/>
      <c r="AQ7586" s="23"/>
      <c r="AR7586" s="23"/>
      <c r="AS7586" s="23"/>
      <c r="AT7586" s="23"/>
      <c r="AU7586" s="23"/>
      <c r="AV7586" s="23"/>
      <c r="AW7586" s="23"/>
      <c r="AX7586" s="23"/>
      <c r="AY7586" s="23"/>
      <c r="AZ7586" s="23"/>
      <c r="BA7586" s="23"/>
      <c r="BB7586" s="23"/>
      <c r="BC7586" s="23"/>
      <c r="BD7586" s="23"/>
      <c r="BE7586" s="23"/>
      <c r="BF7586" s="23"/>
      <c r="BG7586" s="20">
        <v>33069.629999999997</v>
      </c>
    </row>
    <row r="7587" spans="40:59">
      <c r="AN7587" s="23"/>
      <c r="AO7587" s="23"/>
      <c r="AP7587" s="23"/>
      <c r="AQ7587" s="23"/>
      <c r="AR7587" s="23"/>
      <c r="AS7587" s="23"/>
      <c r="AT7587" s="23"/>
      <c r="AU7587" s="23"/>
      <c r="AV7587" s="23"/>
      <c r="AW7587" s="23"/>
      <c r="AX7587" s="23"/>
      <c r="AY7587" s="23"/>
      <c r="AZ7587" s="23"/>
      <c r="BA7587" s="23"/>
      <c r="BB7587" s="23"/>
      <c r="BC7587" s="23"/>
      <c r="BD7587" s="23"/>
      <c r="BE7587" s="23"/>
      <c r="BF7587" s="23"/>
      <c r="BG7587" s="20">
        <v>9432.02</v>
      </c>
    </row>
    <row r="7588" spans="40:59">
      <c r="AN7588" s="23"/>
      <c r="AO7588" s="23"/>
      <c r="AP7588" s="23"/>
      <c r="AQ7588" s="23"/>
      <c r="AR7588" s="23"/>
      <c r="AS7588" s="23"/>
      <c r="AT7588" s="23"/>
      <c r="AU7588" s="23"/>
      <c r="AV7588" s="23"/>
      <c r="AW7588" s="23"/>
      <c r="AX7588" s="23"/>
      <c r="AY7588" s="23"/>
      <c r="AZ7588" s="23"/>
      <c r="BA7588" s="23"/>
      <c r="BB7588" s="23"/>
      <c r="BC7588" s="23"/>
      <c r="BD7588" s="23"/>
      <c r="BE7588" s="23"/>
      <c r="BF7588" s="23"/>
      <c r="BG7588" s="20">
        <v>9432.02</v>
      </c>
    </row>
    <row r="7589" spans="40:59">
      <c r="AN7589" s="23"/>
      <c r="AO7589" s="23"/>
      <c r="AP7589" s="23"/>
      <c r="AQ7589" s="23"/>
      <c r="AR7589" s="23"/>
      <c r="AS7589" s="23"/>
      <c r="AT7589" s="23"/>
      <c r="AU7589" s="23"/>
      <c r="AV7589" s="23"/>
      <c r="AW7589" s="23"/>
      <c r="AX7589" s="23"/>
      <c r="AY7589" s="23"/>
      <c r="AZ7589" s="23"/>
      <c r="BA7589" s="23"/>
      <c r="BB7589" s="23"/>
      <c r="BC7589" s="23"/>
      <c r="BD7589" s="23"/>
      <c r="BE7589" s="23"/>
      <c r="BF7589" s="23"/>
      <c r="BG7589" s="20">
        <v>9432.02</v>
      </c>
    </row>
    <row r="7590" spans="40:59">
      <c r="AN7590" s="23"/>
      <c r="AO7590" s="23"/>
      <c r="AP7590" s="23"/>
      <c r="AQ7590" s="23"/>
      <c r="AR7590" s="23"/>
      <c r="AS7590" s="23"/>
      <c r="AT7590" s="23"/>
      <c r="AU7590" s="23"/>
      <c r="AV7590" s="23"/>
      <c r="AW7590" s="23"/>
      <c r="AX7590" s="23"/>
      <c r="AY7590" s="23"/>
      <c r="AZ7590" s="23"/>
      <c r="BA7590" s="23"/>
      <c r="BB7590" s="23"/>
      <c r="BC7590" s="23"/>
      <c r="BD7590" s="23"/>
      <c r="BE7590" s="23"/>
      <c r="BF7590" s="23"/>
      <c r="BG7590" s="20">
        <v>22544.58</v>
      </c>
    </row>
    <row r="7591" spans="40:59">
      <c r="AN7591" s="23"/>
      <c r="AO7591" s="23"/>
      <c r="AP7591" s="23"/>
      <c r="AQ7591" s="23"/>
      <c r="AR7591" s="23"/>
      <c r="AS7591" s="23"/>
      <c r="AT7591" s="23"/>
      <c r="AU7591" s="23"/>
      <c r="AV7591" s="23"/>
      <c r="AW7591" s="23"/>
      <c r="AX7591" s="23"/>
      <c r="AY7591" s="23"/>
      <c r="AZ7591" s="23"/>
      <c r="BA7591" s="23"/>
      <c r="BB7591" s="23"/>
      <c r="BC7591" s="23"/>
      <c r="BD7591" s="23"/>
      <c r="BE7591" s="23"/>
      <c r="BF7591" s="23"/>
      <c r="BG7591" s="20">
        <v>22544.58</v>
      </c>
    </row>
    <row r="7592" spans="40:59">
      <c r="AN7592" s="23"/>
      <c r="AO7592" s="23"/>
      <c r="AP7592" s="23"/>
      <c r="AQ7592" s="23"/>
      <c r="AR7592" s="23"/>
      <c r="AS7592" s="23"/>
      <c r="AT7592" s="23"/>
      <c r="AU7592" s="23"/>
      <c r="AV7592" s="23"/>
      <c r="AW7592" s="23"/>
      <c r="AX7592" s="23"/>
      <c r="AY7592" s="23"/>
      <c r="AZ7592" s="23"/>
      <c r="BA7592" s="23"/>
      <c r="BB7592" s="23"/>
      <c r="BC7592" s="23"/>
      <c r="BD7592" s="23"/>
      <c r="BE7592" s="23"/>
      <c r="BF7592" s="23"/>
      <c r="BG7592" s="20">
        <v>22544.58</v>
      </c>
    </row>
    <row r="7593" spans="40:59">
      <c r="AN7593" s="23"/>
      <c r="AO7593" s="23"/>
      <c r="AP7593" s="23"/>
      <c r="AQ7593" s="23"/>
      <c r="AR7593" s="23"/>
      <c r="AS7593" s="23"/>
      <c r="AT7593" s="23"/>
      <c r="AU7593" s="23"/>
      <c r="AV7593" s="23"/>
      <c r="AW7593" s="23"/>
      <c r="AX7593" s="23"/>
      <c r="AY7593" s="23"/>
      <c r="AZ7593" s="23"/>
      <c r="BA7593" s="23"/>
      <c r="BB7593" s="23"/>
      <c r="BC7593" s="23"/>
      <c r="BD7593" s="23"/>
      <c r="BE7593" s="23"/>
      <c r="BF7593" s="23"/>
      <c r="BG7593" s="20">
        <v>22544.58</v>
      </c>
    </row>
    <row r="7594" spans="40:59">
      <c r="AN7594" s="23"/>
      <c r="AO7594" s="23"/>
      <c r="AP7594" s="23"/>
      <c r="AQ7594" s="23"/>
      <c r="AR7594" s="23"/>
      <c r="AS7594" s="23"/>
      <c r="AT7594" s="23"/>
      <c r="AU7594" s="23"/>
      <c r="AV7594" s="23"/>
      <c r="AW7594" s="23"/>
      <c r="AX7594" s="23"/>
      <c r="AY7594" s="23"/>
      <c r="AZ7594" s="23"/>
      <c r="BA7594" s="23"/>
      <c r="BB7594" s="23"/>
      <c r="BC7594" s="23"/>
      <c r="BD7594" s="23"/>
      <c r="BE7594" s="23"/>
      <c r="BF7594" s="23"/>
      <c r="BG7594" s="20">
        <v>39667.01</v>
      </c>
    </row>
    <row r="7595" spans="40:59">
      <c r="AN7595" s="23"/>
      <c r="AO7595" s="23"/>
      <c r="AP7595" s="23"/>
      <c r="AQ7595" s="23"/>
      <c r="AR7595" s="23"/>
      <c r="AS7595" s="23"/>
      <c r="AT7595" s="23"/>
      <c r="AU7595" s="23"/>
      <c r="AV7595" s="23"/>
      <c r="AW7595" s="23"/>
      <c r="AX7595" s="23"/>
      <c r="AY7595" s="23"/>
      <c r="AZ7595" s="23"/>
      <c r="BA7595" s="23"/>
      <c r="BB7595" s="23"/>
      <c r="BC7595" s="23"/>
      <c r="BD7595" s="23"/>
      <c r="BE7595" s="23"/>
      <c r="BF7595" s="23"/>
      <c r="BG7595" s="20">
        <v>39667.01</v>
      </c>
    </row>
    <row r="7596" spans="40:59">
      <c r="AN7596" s="23"/>
      <c r="AO7596" s="23"/>
      <c r="AP7596" s="23"/>
      <c r="AQ7596" s="23"/>
      <c r="AR7596" s="23"/>
      <c r="AS7596" s="23"/>
      <c r="AT7596" s="23"/>
      <c r="AU7596" s="23"/>
      <c r="AV7596" s="23"/>
      <c r="AW7596" s="23"/>
      <c r="AX7596" s="23"/>
      <c r="AY7596" s="23"/>
      <c r="AZ7596" s="23"/>
      <c r="BA7596" s="23"/>
      <c r="BB7596" s="23"/>
      <c r="BC7596" s="23"/>
      <c r="BD7596" s="23"/>
      <c r="BE7596" s="23"/>
      <c r="BF7596" s="23"/>
      <c r="BG7596" s="20">
        <v>39667.01</v>
      </c>
    </row>
    <row r="7597" spans="40:59">
      <c r="AN7597" s="23"/>
      <c r="AO7597" s="23"/>
      <c r="AP7597" s="23"/>
      <c r="AQ7597" s="23"/>
      <c r="AR7597" s="23"/>
      <c r="AS7597" s="23"/>
      <c r="AT7597" s="23"/>
      <c r="AU7597" s="23"/>
      <c r="AV7597" s="23"/>
      <c r="AW7597" s="23"/>
      <c r="AX7597" s="23"/>
      <c r="AY7597" s="23"/>
      <c r="AZ7597" s="23"/>
      <c r="BA7597" s="23"/>
      <c r="BB7597" s="23"/>
      <c r="BC7597" s="23"/>
      <c r="BD7597" s="23"/>
      <c r="BE7597" s="23"/>
      <c r="BF7597" s="23"/>
      <c r="BG7597" s="20">
        <v>2934.01</v>
      </c>
    </row>
    <row r="7598" spans="40:59">
      <c r="AN7598" s="23"/>
      <c r="AO7598" s="23"/>
      <c r="AP7598" s="23"/>
      <c r="AQ7598" s="23"/>
      <c r="AR7598" s="23"/>
      <c r="AS7598" s="23"/>
      <c r="AT7598" s="23"/>
      <c r="AU7598" s="23"/>
      <c r="AV7598" s="23"/>
      <c r="AW7598" s="23"/>
      <c r="AX7598" s="23"/>
      <c r="AY7598" s="23"/>
      <c r="AZ7598" s="23"/>
      <c r="BA7598" s="23"/>
      <c r="BB7598" s="23"/>
      <c r="BC7598" s="23"/>
      <c r="BD7598" s="23"/>
      <c r="BE7598" s="23"/>
      <c r="BF7598" s="23"/>
      <c r="BG7598" s="20">
        <v>2934.01</v>
      </c>
    </row>
    <row r="7599" spans="40:59">
      <c r="AN7599" s="23"/>
      <c r="AO7599" s="23"/>
      <c r="AP7599" s="23"/>
      <c r="AQ7599" s="23"/>
      <c r="AR7599" s="23"/>
      <c r="AS7599" s="23"/>
      <c r="AT7599" s="23"/>
      <c r="AU7599" s="23"/>
      <c r="AV7599" s="23"/>
      <c r="AW7599" s="23"/>
      <c r="AX7599" s="23"/>
      <c r="AY7599" s="23"/>
      <c r="AZ7599" s="23"/>
      <c r="BA7599" s="23"/>
      <c r="BB7599" s="23"/>
      <c r="BC7599" s="23"/>
      <c r="BD7599" s="23"/>
      <c r="BE7599" s="23"/>
      <c r="BF7599" s="23"/>
      <c r="BG7599" s="20">
        <v>74272.009999999995</v>
      </c>
    </row>
    <row r="7600" spans="40:59">
      <c r="AN7600" s="23"/>
      <c r="AO7600" s="23"/>
      <c r="AP7600" s="23"/>
      <c r="AQ7600" s="23"/>
      <c r="AR7600" s="23"/>
      <c r="AS7600" s="23"/>
      <c r="AT7600" s="23"/>
      <c r="AU7600" s="23"/>
      <c r="AV7600" s="23"/>
      <c r="AW7600" s="23"/>
      <c r="AX7600" s="23"/>
      <c r="AY7600" s="23"/>
      <c r="AZ7600" s="23"/>
      <c r="BA7600" s="23"/>
      <c r="BB7600" s="23"/>
      <c r="BC7600" s="23"/>
      <c r="BD7600" s="23"/>
      <c r="BE7600" s="23"/>
      <c r="BF7600" s="23"/>
      <c r="BG7600" s="20">
        <v>74272.009999999995</v>
      </c>
    </row>
    <row r="7601" spans="40:59">
      <c r="AN7601" s="23"/>
      <c r="AO7601" s="23"/>
      <c r="AP7601" s="23"/>
      <c r="AQ7601" s="23"/>
      <c r="AR7601" s="23"/>
      <c r="AS7601" s="23"/>
      <c r="AT7601" s="23"/>
      <c r="AU7601" s="23"/>
      <c r="AV7601" s="23"/>
      <c r="AW7601" s="23"/>
      <c r="AX7601" s="23"/>
      <c r="AY7601" s="23"/>
      <c r="AZ7601" s="23"/>
      <c r="BA7601" s="23"/>
      <c r="BB7601" s="23"/>
      <c r="BC7601" s="23"/>
      <c r="BD7601" s="23"/>
      <c r="BE7601" s="23"/>
      <c r="BF7601" s="23"/>
      <c r="BG7601" s="20">
        <v>74272.009999999995</v>
      </c>
    </row>
    <row r="7602" spans="40:59">
      <c r="AN7602" s="23"/>
      <c r="AO7602" s="23"/>
      <c r="AP7602" s="23"/>
      <c r="AQ7602" s="23"/>
      <c r="AR7602" s="23"/>
      <c r="AS7602" s="23"/>
      <c r="AT7602" s="23"/>
      <c r="AU7602" s="23"/>
      <c r="AV7602" s="23"/>
      <c r="AW7602" s="23"/>
      <c r="AX7602" s="23"/>
      <c r="AY7602" s="23"/>
      <c r="AZ7602" s="23"/>
      <c r="BA7602" s="23"/>
      <c r="BB7602" s="23"/>
      <c r="BC7602" s="23"/>
      <c r="BD7602" s="23"/>
      <c r="BE7602" s="23"/>
      <c r="BF7602" s="23"/>
      <c r="BG7602" s="20">
        <v>74272.009999999995</v>
      </c>
    </row>
    <row r="7603" spans="40:59">
      <c r="AN7603" s="23"/>
      <c r="AO7603" s="23"/>
      <c r="AP7603" s="23"/>
      <c r="AQ7603" s="23"/>
      <c r="AR7603" s="23"/>
      <c r="AS7603" s="23"/>
      <c r="AT7603" s="23"/>
      <c r="AU7603" s="23"/>
      <c r="AV7603" s="23"/>
      <c r="AW7603" s="23"/>
      <c r="AX7603" s="23"/>
      <c r="AY7603" s="23"/>
      <c r="AZ7603" s="23"/>
      <c r="BA7603" s="23"/>
      <c r="BB7603" s="23"/>
      <c r="BC7603" s="23"/>
      <c r="BD7603" s="23"/>
      <c r="BE7603" s="23"/>
      <c r="BF7603" s="23"/>
      <c r="BG7603" s="20">
        <v>74272.009999999995</v>
      </c>
    </row>
    <row r="7604" spans="40:59">
      <c r="AN7604" s="23"/>
      <c r="AO7604" s="23"/>
      <c r="AP7604" s="23"/>
      <c r="AQ7604" s="23"/>
      <c r="AR7604" s="23"/>
      <c r="AS7604" s="23"/>
      <c r="AT7604" s="23"/>
      <c r="AU7604" s="23"/>
      <c r="AV7604" s="23"/>
      <c r="AW7604" s="23"/>
      <c r="AX7604" s="23"/>
      <c r="AY7604" s="23"/>
      <c r="AZ7604" s="23"/>
      <c r="BA7604" s="23"/>
      <c r="BB7604" s="23"/>
      <c r="BC7604" s="23"/>
      <c r="BD7604" s="23"/>
      <c r="BE7604" s="23"/>
      <c r="BF7604" s="23"/>
      <c r="BG7604" s="20">
        <v>27725.02</v>
      </c>
    </row>
    <row r="7605" spans="40:59">
      <c r="AN7605" s="23"/>
      <c r="AO7605" s="23"/>
      <c r="AP7605" s="23"/>
      <c r="AQ7605" s="23"/>
      <c r="AR7605" s="23"/>
      <c r="AS7605" s="23"/>
      <c r="AT7605" s="23"/>
      <c r="AU7605" s="23"/>
      <c r="AV7605" s="23"/>
      <c r="AW7605" s="23"/>
      <c r="AX7605" s="23"/>
      <c r="AY7605" s="23"/>
      <c r="AZ7605" s="23"/>
      <c r="BA7605" s="23"/>
      <c r="BB7605" s="23"/>
      <c r="BC7605" s="23"/>
      <c r="BD7605" s="23"/>
      <c r="BE7605" s="23"/>
      <c r="BF7605" s="23"/>
      <c r="BG7605" s="20">
        <v>27725.02</v>
      </c>
    </row>
    <row r="7606" spans="40:59">
      <c r="AN7606" s="23"/>
      <c r="AO7606" s="23"/>
      <c r="AP7606" s="23"/>
      <c r="AQ7606" s="23"/>
      <c r="AR7606" s="23"/>
      <c r="AS7606" s="23"/>
      <c r="AT7606" s="23"/>
      <c r="AU7606" s="23"/>
      <c r="AV7606" s="23"/>
      <c r="AW7606" s="23"/>
      <c r="AX7606" s="23"/>
      <c r="AY7606" s="23"/>
      <c r="AZ7606" s="23"/>
      <c r="BA7606" s="23"/>
      <c r="BB7606" s="23"/>
      <c r="BC7606" s="23"/>
      <c r="BD7606" s="23"/>
      <c r="BE7606" s="23"/>
      <c r="BF7606" s="23"/>
      <c r="BG7606" s="20">
        <v>27725.02</v>
      </c>
    </row>
    <row r="7607" spans="40:59">
      <c r="AN7607" s="23"/>
      <c r="AO7607" s="23"/>
      <c r="AP7607" s="23"/>
      <c r="AQ7607" s="23"/>
      <c r="AR7607" s="23"/>
      <c r="AS7607" s="23"/>
      <c r="AT7607" s="23"/>
      <c r="AU7607" s="23"/>
      <c r="AV7607" s="23"/>
      <c r="AW7607" s="23"/>
      <c r="AX7607" s="23"/>
      <c r="AY7607" s="23"/>
      <c r="AZ7607" s="23"/>
      <c r="BA7607" s="23"/>
      <c r="BB7607" s="23"/>
      <c r="BC7607" s="23"/>
      <c r="BD7607" s="23"/>
      <c r="BE7607" s="23"/>
      <c r="BF7607" s="23"/>
      <c r="BG7607" s="20">
        <v>27725.02</v>
      </c>
    </row>
    <row r="7608" spans="40:59">
      <c r="AN7608" s="23"/>
      <c r="AO7608" s="23"/>
      <c r="AP7608" s="23"/>
      <c r="AQ7608" s="23"/>
      <c r="AR7608" s="23"/>
      <c r="AS7608" s="23"/>
      <c r="AT7608" s="23"/>
      <c r="AU7608" s="23"/>
      <c r="AV7608" s="23"/>
      <c r="AW7608" s="23"/>
      <c r="AX7608" s="23"/>
      <c r="AY7608" s="23"/>
      <c r="AZ7608" s="23"/>
      <c r="BA7608" s="23"/>
      <c r="BB7608" s="23"/>
      <c r="BC7608" s="23"/>
      <c r="BD7608" s="23"/>
      <c r="BE7608" s="23"/>
      <c r="BF7608" s="23"/>
      <c r="BG7608" s="20">
        <v>24650.04</v>
      </c>
    </row>
    <row r="7609" spans="40:59">
      <c r="AN7609" s="23"/>
      <c r="AO7609" s="23"/>
      <c r="AP7609" s="23"/>
      <c r="AQ7609" s="23"/>
      <c r="AR7609" s="23"/>
      <c r="AS7609" s="23"/>
      <c r="AT7609" s="23"/>
      <c r="AU7609" s="23"/>
      <c r="AV7609" s="23"/>
      <c r="AW7609" s="23"/>
      <c r="AX7609" s="23"/>
      <c r="AY7609" s="23"/>
      <c r="AZ7609" s="23"/>
      <c r="BA7609" s="23"/>
      <c r="BB7609" s="23"/>
      <c r="BC7609" s="23"/>
      <c r="BD7609" s="23"/>
      <c r="BE7609" s="23"/>
      <c r="BF7609" s="23"/>
      <c r="BG7609" s="20">
        <v>24650.04</v>
      </c>
    </row>
    <row r="7610" spans="40:59">
      <c r="AN7610" s="23"/>
      <c r="AO7610" s="23"/>
      <c r="AP7610" s="23"/>
      <c r="AQ7610" s="23"/>
      <c r="AR7610" s="23"/>
      <c r="AS7610" s="23"/>
      <c r="AT7610" s="23"/>
      <c r="AU7610" s="23"/>
      <c r="AV7610" s="23"/>
      <c r="AW7610" s="23"/>
      <c r="AX7610" s="23"/>
      <c r="AY7610" s="23"/>
      <c r="AZ7610" s="23"/>
      <c r="BA7610" s="23"/>
      <c r="BB7610" s="23"/>
      <c r="BC7610" s="23"/>
      <c r="BD7610" s="23"/>
      <c r="BE7610" s="23"/>
      <c r="BF7610" s="23"/>
      <c r="BG7610" s="20">
        <v>24650.04</v>
      </c>
    </row>
    <row r="7611" spans="40:59">
      <c r="AN7611" s="23"/>
      <c r="AO7611" s="23"/>
      <c r="AP7611" s="23"/>
      <c r="AQ7611" s="23"/>
      <c r="AR7611" s="23"/>
      <c r="AS7611" s="23"/>
      <c r="AT7611" s="23"/>
      <c r="AU7611" s="23"/>
      <c r="AV7611" s="23"/>
      <c r="AW7611" s="23"/>
      <c r="AX7611" s="23"/>
      <c r="AY7611" s="23"/>
      <c r="AZ7611" s="23"/>
      <c r="BA7611" s="23"/>
      <c r="BB7611" s="23"/>
      <c r="BC7611" s="23"/>
      <c r="BD7611" s="23"/>
      <c r="BE7611" s="23"/>
      <c r="BF7611" s="23"/>
      <c r="BG7611" s="20">
        <v>24650.04</v>
      </c>
    </row>
    <row r="7612" spans="40:59">
      <c r="AN7612" s="23"/>
      <c r="AO7612" s="23"/>
      <c r="AP7612" s="23"/>
      <c r="AQ7612" s="23"/>
      <c r="AR7612" s="23"/>
      <c r="AS7612" s="23"/>
      <c r="AT7612" s="23"/>
      <c r="AU7612" s="23"/>
      <c r="AV7612" s="23"/>
      <c r="AW7612" s="23"/>
      <c r="AX7612" s="23"/>
      <c r="AY7612" s="23"/>
      <c r="AZ7612" s="23"/>
      <c r="BA7612" s="23"/>
      <c r="BB7612" s="23"/>
      <c r="BC7612" s="23"/>
      <c r="BD7612" s="23"/>
      <c r="BE7612" s="23"/>
      <c r="BF7612" s="23"/>
      <c r="BG7612" s="20">
        <v>24650.04</v>
      </c>
    </row>
    <row r="7613" spans="40:59">
      <c r="AN7613" s="23"/>
      <c r="AO7613" s="23"/>
      <c r="AP7613" s="23"/>
      <c r="AQ7613" s="23"/>
      <c r="AR7613" s="23"/>
      <c r="AS7613" s="23"/>
      <c r="AT7613" s="23"/>
      <c r="AU7613" s="23"/>
      <c r="AV7613" s="23"/>
      <c r="AW7613" s="23"/>
      <c r="AX7613" s="23"/>
      <c r="AY7613" s="23"/>
      <c r="AZ7613" s="23"/>
      <c r="BA7613" s="23"/>
      <c r="BB7613" s="23"/>
      <c r="BC7613" s="23"/>
      <c r="BD7613" s="23"/>
      <c r="BE7613" s="23"/>
      <c r="BF7613" s="23"/>
      <c r="BG7613" s="20">
        <v>24650.04</v>
      </c>
    </row>
    <row r="7614" spans="40:59">
      <c r="AN7614" s="23"/>
      <c r="AO7614" s="23"/>
      <c r="AP7614" s="23"/>
      <c r="AQ7614" s="23"/>
      <c r="AR7614" s="23"/>
      <c r="AS7614" s="23"/>
      <c r="AT7614" s="23"/>
      <c r="AU7614" s="23"/>
      <c r="AV7614" s="23"/>
      <c r="AW7614" s="23"/>
      <c r="AX7614" s="23"/>
      <c r="AY7614" s="23"/>
      <c r="AZ7614" s="23"/>
      <c r="BA7614" s="23"/>
      <c r="BB7614" s="23"/>
      <c r="BC7614" s="23"/>
      <c r="BD7614" s="23"/>
      <c r="BE7614" s="23"/>
      <c r="BF7614" s="23"/>
      <c r="BG7614" s="20">
        <v>10837.01</v>
      </c>
    </row>
    <row r="7615" spans="40:59">
      <c r="AN7615" s="23"/>
      <c r="AO7615" s="23"/>
      <c r="AP7615" s="23"/>
      <c r="AQ7615" s="23"/>
      <c r="AR7615" s="23"/>
      <c r="AS7615" s="23"/>
      <c r="AT7615" s="23"/>
      <c r="AU7615" s="23"/>
      <c r="AV7615" s="23"/>
      <c r="AW7615" s="23"/>
      <c r="AX7615" s="23"/>
      <c r="AY7615" s="23"/>
      <c r="AZ7615" s="23"/>
      <c r="BA7615" s="23"/>
      <c r="BB7615" s="23"/>
      <c r="BC7615" s="23"/>
      <c r="BD7615" s="23"/>
      <c r="BE7615" s="23"/>
      <c r="BF7615" s="23"/>
      <c r="BG7615" s="20">
        <v>10837.01</v>
      </c>
    </row>
    <row r="7616" spans="40:59">
      <c r="AN7616" s="23"/>
      <c r="AO7616" s="23"/>
      <c r="AP7616" s="23"/>
      <c r="AQ7616" s="23"/>
      <c r="AR7616" s="23"/>
      <c r="AS7616" s="23"/>
      <c r="AT7616" s="23"/>
      <c r="AU7616" s="23"/>
      <c r="AV7616" s="23"/>
      <c r="AW7616" s="23"/>
      <c r="AX7616" s="23"/>
      <c r="AY7616" s="23"/>
      <c r="AZ7616" s="23"/>
      <c r="BA7616" s="23"/>
      <c r="BB7616" s="23"/>
      <c r="BC7616" s="23"/>
      <c r="BD7616" s="23"/>
      <c r="BE7616" s="23"/>
      <c r="BF7616" s="23"/>
      <c r="BG7616" s="20">
        <v>10837.01</v>
      </c>
    </row>
    <row r="7617" spans="40:59">
      <c r="AN7617" s="23"/>
      <c r="AO7617" s="23"/>
      <c r="AP7617" s="23"/>
      <c r="AQ7617" s="23"/>
      <c r="AR7617" s="23"/>
      <c r="AS7617" s="23"/>
      <c r="AT7617" s="23"/>
      <c r="AU7617" s="23"/>
      <c r="AV7617" s="23"/>
      <c r="AW7617" s="23"/>
      <c r="AX7617" s="23"/>
      <c r="AY7617" s="23"/>
      <c r="AZ7617" s="23"/>
      <c r="BA7617" s="23"/>
      <c r="BB7617" s="23"/>
      <c r="BC7617" s="23"/>
      <c r="BD7617" s="23"/>
      <c r="BE7617" s="23"/>
      <c r="BF7617" s="23"/>
      <c r="BG7617" s="20">
        <v>27879.02</v>
      </c>
    </row>
    <row r="7618" spans="40:59">
      <c r="AN7618" s="23"/>
      <c r="AO7618" s="23"/>
      <c r="AP7618" s="23"/>
      <c r="AQ7618" s="23"/>
      <c r="AR7618" s="23"/>
      <c r="AS7618" s="23"/>
      <c r="AT7618" s="23"/>
      <c r="AU7618" s="23"/>
      <c r="AV7618" s="23"/>
      <c r="AW7618" s="23"/>
      <c r="AX7618" s="23"/>
      <c r="AY7618" s="23"/>
      <c r="AZ7618" s="23"/>
      <c r="BA7618" s="23"/>
      <c r="BB7618" s="23"/>
      <c r="BC7618" s="23"/>
      <c r="BD7618" s="23"/>
      <c r="BE7618" s="23"/>
      <c r="BF7618" s="23"/>
      <c r="BG7618" s="20">
        <v>27879.02</v>
      </c>
    </row>
    <row r="7619" spans="40:59">
      <c r="AN7619" s="23"/>
      <c r="AO7619" s="23"/>
      <c r="AP7619" s="23"/>
      <c r="AQ7619" s="23"/>
      <c r="AR7619" s="23"/>
      <c r="AS7619" s="23"/>
      <c r="AT7619" s="23"/>
      <c r="AU7619" s="23"/>
      <c r="AV7619" s="23"/>
      <c r="AW7619" s="23"/>
      <c r="AX7619" s="23"/>
      <c r="AY7619" s="23"/>
      <c r="AZ7619" s="23"/>
      <c r="BA7619" s="23"/>
      <c r="BB7619" s="23"/>
      <c r="BC7619" s="23"/>
      <c r="BD7619" s="23"/>
      <c r="BE7619" s="23"/>
      <c r="BF7619" s="23"/>
      <c r="BG7619" s="20">
        <v>27879.02</v>
      </c>
    </row>
    <row r="7620" spans="40:59">
      <c r="AN7620" s="23"/>
      <c r="AO7620" s="23"/>
      <c r="AP7620" s="23"/>
      <c r="AQ7620" s="23"/>
      <c r="AR7620" s="23"/>
      <c r="AS7620" s="23"/>
      <c r="AT7620" s="23"/>
      <c r="AU7620" s="23"/>
      <c r="AV7620" s="23"/>
      <c r="AW7620" s="23"/>
      <c r="AX7620" s="23"/>
      <c r="AY7620" s="23"/>
      <c r="AZ7620" s="23"/>
      <c r="BA7620" s="23"/>
      <c r="BB7620" s="23"/>
      <c r="BC7620" s="23"/>
      <c r="BD7620" s="23"/>
      <c r="BE7620" s="23"/>
      <c r="BF7620" s="23"/>
      <c r="BG7620" s="20">
        <v>0.02</v>
      </c>
    </row>
    <row r="7621" spans="40:59">
      <c r="AN7621" s="23"/>
      <c r="AO7621" s="23"/>
      <c r="AP7621" s="23"/>
      <c r="AQ7621" s="23"/>
      <c r="AR7621" s="23"/>
      <c r="AS7621" s="23"/>
      <c r="AT7621" s="23"/>
      <c r="AU7621" s="23"/>
      <c r="AV7621" s="23"/>
      <c r="AW7621" s="23"/>
      <c r="AX7621" s="23"/>
      <c r="AY7621" s="23"/>
      <c r="AZ7621" s="23"/>
      <c r="BA7621" s="23"/>
      <c r="BB7621" s="23"/>
      <c r="BC7621" s="23"/>
      <c r="BD7621" s="23"/>
      <c r="BE7621" s="23"/>
      <c r="BF7621" s="23"/>
      <c r="BG7621" s="20">
        <v>0.02</v>
      </c>
    </row>
    <row r="7622" spans="40:59">
      <c r="AN7622" s="23"/>
      <c r="AO7622" s="23"/>
      <c r="AP7622" s="23"/>
      <c r="AQ7622" s="23"/>
      <c r="AR7622" s="23"/>
      <c r="AS7622" s="23"/>
      <c r="AT7622" s="23"/>
      <c r="AU7622" s="23"/>
      <c r="AV7622" s="23"/>
      <c r="AW7622" s="23"/>
      <c r="AX7622" s="23"/>
      <c r="AY7622" s="23"/>
      <c r="AZ7622" s="23"/>
      <c r="BA7622" s="23"/>
      <c r="BB7622" s="23"/>
      <c r="BC7622" s="23"/>
      <c r="BD7622" s="23"/>
      <c r="BE7622" s="23"/>
      <c r="BF7622" s="23"/>
      <c r="BG7622" s="20">
        <v>0.02</v>
      </c>
    </row>
    <row r="7623" spans="40:59">
      <c r="AN7623" s="23"/>
      <c r="AO7623" s="23"/>
      <c r="AP7623" s="23"/>
      <c r="AQ7623" s="23"/>
      <c r="AR7623" s="23"/>
      <c r="AS7623" s="23"/>
      <c r="AT7623" s="23"/>
      <c r="AU7623" s="23"/>
      <c r="AV7623" s="23"/>
      <c r="AW7623" s="23"/>
      <c r="AX7623" s="23"/>
      <c r="AY7623" s="23"/>
      <c r="AZ7623" s="23"/>
      <c r="BA7623" s="23"/>
      <c r="BB7623" s="23"/>
      <c r="BC7623" s="23"/>
      <c r="BD7623" s="23"/>
      <c r="BE7623" s="23"/>
      <c r="BF7623" s="23"/>
      <c r="BG7623" s="20">
        <v>2830.01</v>
      </c>
    </row>
    <row r="7624" spans="40:59">
      <c r="AN7624" s="23"/>
      <c r="AO7624" s="23"/>
      <c r="AP7624" s="23"/>
      <c r="AQ7624" s="23"/>
      <c r="AR7624" s="23"/>
      <c r="AS7624" s="23"/>
      <c r="AT7624" s="23"/>
      <c r="AU7624" s="23"/>
      <c r="AV7624" s="23"/>
      <c r="AW7624" s="23"/>
      <c r="AX7624" s="23"/>
      <c r="AY7624" s="23"/>
      <c r="AZ7624" s="23"/>
      <c r="BA7624" s="23"/>
      <c r="BB7624" s="23"/>
      <c r="BC7624" s="23"/>
      <c r="BD7624" s="23"/>
      <c r="BE7624" s="23"/>
      <c r="BF7624" s="23"/>
      <c r="BG7624" s="20">
        <v>2830.01</v>
      </c>
    </row>
    <row r="7625" spans="40:59">
      <c r="AN7625" s="23"/>
      <c r="AO7625" s="23"/>
      <c r="AP7625" s="23"/>
      <c r="AQ7625" s="23"/>
      <c r="AR7625" s="23"/>
      <c r="AS7625" s="23"/>
      <c r="AT7625" s="23"/>
      <c r="AU7625" s="23"/>
      <c r="AV7625" s="23"/>
      <c r="AW7625" s="23"/>
      <c r="AX7625" s="23"/>
      <c r="AY7625" s="23"/>
      <c r="AZ7625" s="23"/>
      <c r="BA7625" s="23"/>
      <c r="BB7625" s="23"/>
      <c r="BC7625" s="23"/>
      <c r="BD7625" s="23"/>
      <c r="BE7625" s="23"/>
      <c r="BF7625" s="23"/>
      <c r="BG7625" s="20">
        <v>2830.01</v>
      </c>
    </row>
    <row r="7626" spans="40:59">
      <c r="AN7626" s="23"/>
      <c r="AO7626" s="23"/>
      <c r="AP7626" s="23"/>
      <c r="AQ7626" s="23"/>
      <c r="AR7626" s="23"/>
      <c r="AS7626" s="23"/>
      <c r="AT7626" s="23"/>
      <c r="AU7626" s="23"/>
      <c r="AV7626" s="23"/>
      <c r="AW7626" s="23"/>
      <c r="AX7626" s="23"/>
      <c r="AY7626" s="23"/>
      <c r="AZ7626" s="23"/>
      <c r="BA7626" s="23"/>
      <c r="BB7626" s="23"/>
      <c r="BC7626" s="23"/>
      <c r="BD7626" s="23"/>
      <c r="BE7626" s="23"/>
      <c r="BF7626" s="23"/>
      <c r="BG7626" s="20">
        <v>6965.01</v>
      </c>
    </row>
    <row r="7627" spans="40:59">
      <c r="AN7627" s="23"/>
      <c r="AO7627" s="23"/>
      <c r="AP7627" s="23"/>
      <c r="AQ7627" s="23"/>
      <c r="AR7627" s="23"/>
      <c r="AS7627" s="23"/>
      <c r="AT7627" s="23"/>
      <c r="AU7627" s="23"/>
      <c r="AV7627" s="23"/>
      <c r="AW7627" s="23"/>
      <c r="AX7627" s="23"/>
      <c r="AY7627" s="23"/>
      <c r="AZ7627" s="23"/>
      <c r="BA7627" s="23"/>
      <c r="BB7627" s="23"/>
      <c r="BC7627" s="23"/>
      <c r="BD7627" s="23"/>
      <c r="BE7627" s="23"/>
      <c r="BF7627" s="23"/>
      <c r="BG7627" s="20">
        <v>6965.01</v>
      </c>
    </row>
    <row r="7628" spans="40:59">
      <c r="AN7628" s="23"/>
      <c r="AO7628" s="23"/>
      <c r="AP7628" s="23"/>
      <c r="AQ7628" s="23"/>
      <c r="AR7628" s="23"/>
      <c r="AS7628" s="23"/>
      <c r="AT7628" s="23"/>
      <c r="AU7628" s="23"/>
      <c r="AV7628" s="23"/>
      <c r="AW7628" s="23"/>
      <c r="AX7628" s="23"/>
      <c r="AY7628" s="23"/>
      <c r="AZ7628" s="23"/>
      <c r="BA7628" s="23"/>
      <c r="BB7628" s="23"/>
      <c r="BC7628" s="23"/>
      <c r="BD7628" s="23"/>
      <c r="BE7628" s="23"/>
      <c r="BF7628" s="23"/>
      <c r="BG7628" s="20">
        <v>3804.01</v>
      </c>
    </row>
    <row r="7629" spans="40:59">
      <c r="AN7629" s="23"/>
      <c r="AO7629" s="23"/>
      <c r="AP7629" s="23"/>
      <c r="AQ7629" s="23"/>
      <c r="AR7629" s="23"/>
      <c r="AS7629" s="23"/>
      <c r="AT7629" s="23"/>
      <c r="AU7629" s="23"/>
      <c r="AV7629" s="23"/>
      <c r="AW7629" s="23"/>
      <c r="AX7629" s="23"/>
      <c r="AY7629" s="23"/>
      <c r="AZ7629" s="23"/>
      <c r="BA7629" s="23"/>
      <c r="BB7629" s="23"/>
      <c r="BC7629" s="23"/>
      <c r="BD7629" s="23"/>
      <c r="BE7629" s="23"/>
      <c r="BF7629" s="23"/>
      <c r="BG7629" s="20">
        <v>3804.01</v>
      </c>
    </row>
    <row r="7630" spans="40:59">
      <c r="AN7630" s="23"/>
      <c r="AO7630" s="23"/>
      <c r="AP7630" s="23"/>
      <c r="AQ7630" s="23"/>
      <c r="AR7630" s="23"/>
      <c r="AS7630" s="23"/>
      <c r="AT7630" s="23"/>
      <c r="AU7630" s="23"/>
      <c r="AV7630" s="23"/>
      <c r="AW7630" s="23"/>
      <c r="AX7630" s="23"/>
      <c r="AY7630" s="23"/>
      <c r="AZ7630" s="23"/>
      <c r="BA7630" s="23"/>
      <c r="BB7630" s="23"/>
      <c r="BC7630" s="23"/>
      <c r="BD7630" s="23"/>
      <c r="BE7630" s="23"/>
      <c r="BF7630" s="23"/>
      <c r="BG7630" s="20">
        <v>10810.01</v>
      </c>
    </row>
    <row r="7631" spans="40:59">
      <c r="AN7631" s="23"/>
      <c r="AO7631" s="23"/>
      <c r="AP7631" s="23"/>
      <c r="AQ7631" s="23"/>
      <c r="AR7631" s="23"/>
      <c r="AS7631" s="23"/>
      <c r="AT7631" s="23"/>
      <c r="AU7631" s="23"/>
      <c r="AV7631" s="23"/>
      <c r="AW7631" s="23"/>
      <c r="AX7631" s="23"/>
      <c r="AY7631" s="23"/>
      <c r="AZ7631" s="23"/>
      <c r="BA7631" s="23"/>
      <c r="BB7631" s="23"/>
      <c r="BC7631" s="23"/>
      <c r="BD7631" s="23"/>
      <c r="BE7631" s="23"/>
      <c r="BF7631" s="23"/>
      <c r="BG7631" s="20">
        <v>10810.01</v>
      </c>
    </row>
    <row r="7632" spans="40:59">
      <c r="AN7632" s="23"/>
      <c r="AO7632" s="23"/>
      <c r="AP7632" s="23"/>
      <c r="AQ7632" s="23"/>
      <c r="AR7632" s="23"/>
      <c r="AS7632" s="23"/>
      <c r="AT7632" s="23"/>
      <c r="AU7632" s="23"/>
      <c r="AV7632" s="23"/>
      <c r="AW7632" s="23"/>
      <c r="AX7632" s="23"/>
      <c r="AY7632" s="23"/>
      <c r="AZ7632" s="23"/>
      <c r="BA7632" s="23"/>
      <c r="BB7632" s="23"/>
      <c r="BC7632" s="23"/>
      <c r="BD7632" s="23"/>
      <c r="BE7632" s="23"/>
      <c r="BF7632" s="23"/>
      <c r="BG7632" s="20">
        <v>53738.03</v>
      </c>
    </row>
    <row r="7633" spans="40:59">
      <c r="AN7633" s="23"/>
      <c r="AO7633" s="23"/>
      <c r="AP7633" s="23"/>
      <c r="AQ7633" s="23"/>
      <c r="AR7633" s="23"/>
      <c r="AS7633" s="23"/>
      <c r="AT7633" s="23"/>
      <c r="AU7633" s="23"/>
      <c r="AV7633" s="23"/>
      <c r="AW7633" s="23"/>
      <c r="AX7633" s="23"/>
      <c r="AY7633" s="23"/>
      <c r="AZ7633" s="23"/>
      <c r="BA7633" s="23"/>
      <c r="BB7633" s="23"/>
      <c r="BC7633" s="23"/>
      <c r="BD7633" s="23"/>
      <c r="BE7633" s="23"/>
      <c r="BF7633" s="23"/>
      <c r="BG7633" s="20">
        <v>53738.03</v>
      </c>
    </row>
    <row r="7634" spans="40:59">
      <c r="AN7634" s="23"/>
      <c r="AO7634" s="23"/>
      <c r="AP7634" s="23"/>
      <c r="AQ7634" s="23"/>
      <c r="AR7634" s="23"/>
      <c r="AS7634" s="23"/>
      <c r="AT7634" s="23"/>
      <c r="AU7634" s="23"/>
      <c r="AV7634" s="23"/>
      <c r="AW7634" s="23"/>
      <c r="AX7634" s="23"/>
      <c r="AY7634" s="23"/>
      <c r="AZ7634" s="23"/>
      <c r="BA7634" s="23"/>
      <c r="BB7634" s="23"/>
      <c r="BC7634" s="23"/>
      <c r="BD7634" s="23"/>
      <c r="BE7634" s="23"/>
      <c r="BF7634" s="23"/>
      <c r="BG7634" s="20">
        <v>53738.03</v>
      </c>
    </row>
    <row r="7635" spans="40:59">
      <c r="AN7635" s="23"/>
      <c r="AO7635" s="23"/>
      <c r="AP7635" s="23"/>
      <c r="AQ7635" s="23"/>
      <c r="AR7635" s="23"/>
      <c r="AS7635" s="23"/>
      <c r="AT7635" s="23"/>
      <c r="AU7635" s="23"/>
      <c r="AV7635" s="23"/>
      <c r="AW7635" s="23"/>
      <c r="AX7635" s="23"/>
      <c r="AY7635" s="23"/>
      <c r="AZ7635" s="23"/>
      <c r="BA7635" s="23"/>
      <c r="BB7635" s="23"/>
      <c r="BC7635" s="23"/>
      <c r="BD7635" s="23"/>
      <c r="BE7635" s="23"/>
      <c r="BF7635" s="23"/>
      <c r="BG7635" s="20">
        <v>53738.03</v>
      </c>
    </row>
    <row r="7636" spans="40:59">
      <c r="AN7636" s="23"/>
      <c r="AO7636" s="23"/>
      <c r="AP7636" s="23"/>
      <c r="AQ7636" s="23"/>
      <c r="AR7636" s="23"/>
      <c r="AS7636" s="23"/>
      <c r="AT7636" s="23"/>
      <c r="AU7636" s="23"/>
      <c r="AV7636" s="23"/>
      <c r="AW7636" s="23"/>
      <c r="AX7636" s="23"/>
      <c r="AY7636" s="23"/>
      <c r="AZ7636" s="23"/>
      <c r="BA7636" s="23"/>
      <c r="BB7636" s="23"/>
      <c r="BC7636" s="23"/>
      <c r="BD7636" s="23"/>
      <c r="BE7636" s="23"/>
      <c r="BF7636" s="23"/>
      <c r="BG7636" s="20">
        <v>4441.01</v>
      </c>
    </row>
    <row r="7637" spans="40:59">
      <c r="AN7637" s="23"/>
      <c r="AO7637" s="23"/>
      <c r="AP7637" s="23"/>
      <c r="AQ7637" s="23"/>
      <c r="AR7637" s="23"/>
      <c r="AS7637" s="23"/>
      <c r="AT7637" s="23"/>
      <c r="AU7637" s="23"/>
      <c r="AV7637" s="23"/>
      <c r="AW7637" s="23"/>
      <c r="AX7637" s="23"/>
      <c r="AY7637" s="23"/>
      <c r="AZ7637" s="23"/>
      <c r="BA7637" s="23"/>
      <c r="BB7637" s="23"/>
      <c r="BC7637" s="23"/>
      <c r="BD7637" s="23"/>
      <c r="BE7637" s="23"/>
      <c r="BF7637" s="23"/>
      <c r="BG7637" s="20">
        <v>4441.01</v>
      </c>
    </row>
    <row r="7638" spans="40:59">
      <c r="AN7638" s="23"/>
      <c r="AO7638" s="23"/>
      <c r="AP7638" s="23"/>
      <c r="AQ7638" s="23"/>
      <c r="AR7638" s="23"/>
      <c r="AS7638" s="23"/>
      <c r="AT7638" s="23"/>
      <c r="AU7638" s="23"/>
      <c r="AV7638" s="23"/>
      <c r="AW7638" s="23"/>
      <c r="AX7638" s="23"/>
      <c r="AY7638" s="23"/>
      <c r="AZ7638" s="23"/>
      <c r="BA7638" s="23"/>
      <c r="BB7638" s="23"/>
      <c r="BC7638" s="23"/>
      <c r="BD7638" s="23"/>
      <c r="BE7638" s="23"/>
      <c r="BF7638" s="23"/>
      <c r="BG7638" s="20">
        <v>4441.01</v>
      </c>
    </row>
    <row r="7639" spans="40:59">
      <c r="AN7639" s="23"/>
      <c r="AO7639" s="23"/>
      <c r="AP7639" s="23"/>
      <c r="AQ7639" s="23"/>
      <c r="AR7639" s="23"/>
      <c r="AS7639" s="23"/>
      <c r="AT7639" s="23"/>
      <c r="AU7639" s="23"/>
      <c r="AV7639" s="23"/>
      <c r="AW7639" s="23"/>
      <c r="AX7639" s="23"/>
      <c r="AY7639" s="23"/>
      <c r="AZ7639" s="23"/>
      <c r="BA7639" s="23"/>
      <c r="BB7639" s="23"/>
      <c r="BC7639" s="23"/>
      <c r="BD7639" s="23"/>
      <c r="BE7639" s="23"/>
      <c r="BF7639" s="23"/>
      <c r="BG7639" s="20">
        <v>4441.01</v>
      </c>
    </row>
    <row r="7640" spans="40:59">
      <c r="AN7640" s="23"/>
      <c r="AO7640" s="23"/>
      <c r="AP7640" s="23"/>
      <c r="AQ7640" s="23"/>
      <c r="AR7640" s="23"/>
      <c r="AS7640" s="23"/>
      <c r="AT7640" s="23"/>
      <c r="AU7640" s="23"/>
      <c r="AV7640" s="23"/>
      <c r="AW7640" s="23"/>
      <c r="AX7640" s="23"/>
      <c r="AY7640" s="23"/>
      <c r="AZ7640" s="23"/>
      <c r="BA7640" s="23"/>
      <c r="BB7640" s="23"/>
      <c r="BC7640" s="23"/>
      <c r="BD7640" s="23"/>
      <c r="BE7640" s="23"/>
      <c r="BF7640" s="23"/>
      <c r="BG7640" s="20">
        <v>4441.01</v>
      </c>
    </row>
    <row r="7641" spans="40:59">
      <c r="AN7641" s="23"/>
      <c r="AO7641" s="23"/>
      <c r="AP7641" s="23"/>
      <c r="AQ7641" s="23"/>
      <c r="AR7641" s="23"/>
      <c r="AS7641" s="23"/>
      <c r="AT7641" s="23"/>
      <c r="AU7641" s="23"/>
      <c r="AV7641" s="23"/>
      <c r="AW7641" s="23"/>
      <c r="AX7641" s="23"/>
      <c r="AY7641" s="23"/>
      <c r="AZ7641" s="23"/>
      <c r="BA7641" s="23"/>
      <c r="BB7641" s="23"/>
      <c r="BC7641" s="23"/>
      <c r="BD7641" s="23"/>
      <c r="BE7641" s="23"/>
      <c r="BF7641" s="23"/>
      <c r="BG7641" s="20">
        <v>4942.01</v>
      </c>
    </row>
    <row r="7642" spans="40:59">
      <c r="AN7642" s="23"/>
      <c r="AO7642" s="23"/>
      <c r="AP7642" s="23"/>
      <c r="AQ7642" s="23"/>
      <c r="AR7642" s="23"/>
      <c r="AS7642" s="23"/>
      <c r="AT7642" s="23"/>
      <c r="AU7642" s="23"/>
      <c r="AV7642" s="23"/>
      <c r="AW7642" s="23"/>
      <c r="AX7642" s="23"/>
      <c r="AY7642" s="23"/>
      <c r="AZ7642" s="23"/>
      <c r="BA7642" s="23"/>
      <c r="BB7642" s="23"/>
      <c r="BC7642" s="23"/>
      <c r="BD7642" s="23"/>
      <c r="BE7642" s="23"/>
      <c r="BF7642" s="23"/>
      <c r="BG7642" s="20">
        <v>4942.01</v>
      </c>
    </row>
    <row r="7643" spans="40:59">
      <c r="AN7643" s="23"/>
      <c r="AO7643" s="23"/>
      <c r="AP7643" s="23"/>
      <c r="AQ7643" s="23"/>
      <c r="AR7643" s="23"/>
      <c r="AS7643" s="23"/>
      <c r="AT7643" s="23"/>
      <c r="AU7643" s="23"/>
      <c r="AV7643" s="23"/>
      <c r="AW7643" s="23"/>
      <c r="AX7643" s="23"/>
      <c r="AY7643" s="23"/>
      <c r="AZ7643" s="23"/>
      <c r="BA7643" s="23"/>
      <c r="BB7643" s="23"/>
      <c r="BC7643" s="23"/>
      <c r="BD7643" s="23"/>
      <c r="BE7643" s="23"/>
      <c r="BF7643" s="23"/>
      <c r="BG7643" s="20">
        <v>4942.01</v>
      </c>
    </row>
    <row r="7644" spans="40:59">
      <c r="AN7644" s="23"/>
      <c r="AO7644" s="23"/>
      <c r="AP7644" s="23"/>
      <c r="AQ7644" s="23"/>
      <c r="AR7644" s="23"/>
      <c r="AS7644" s="23"/>
      <c r="AT7644" s="23"/>
      <c r="AU7644" s="23"/>
      <c r="AV7644" s="23"/>
      <c r="AW7644" s="23"/>
      <c r="AX7644" s="23"/>
      <c r="AY7644" s="23"/>
      <c r="AZ7644" s="23"/>
      <c r="BA7644" s="23"/>
      <c r="BB7644" s="23"/>
      <c r="BC7644" s="23"/>
      <c r="BD7644" s="23"/>
      <c r="BE7644" s="23"/>
      <c r="BF7644" s="23"/>
      <c r="BG7644" s="20">
        <v>4942.01</v>
      </c>
    </row>
    <row r="7645" spans="40:59">
      <c r="AN7645" s="23"/>
      <c r="AO7645" s="23"/>
      <c r="AP7645" s="23"/>
      <c r="AQ7645" s="23"/>
      <c r="AR7645" s="23"/>
      <c r="AS7645" s="23"/>
      <c r="AT7645" s="23"/>
      <c r="AU7645" s="23"/>
      <c r="AV7645" s="23"/>
      <c r="AW7645" s="23"/>
      <c r="AX7645" s="23"/>
      <c r="AY7645" s="23"/>
      <c r="AZ7645" s="23"/>
      <c r="BA7645" s="23"/>
      <c r="BB7645" s="23"/>
      <c r="BC7645" s="23"/>
      <c r="BD7645" s="23"/>
      <c r="BE7645" s="23"/>
      <c r="BF7645" s="23"/>
      <c r="BG7645" s="20">
        <v>42706.03</v>
      </c>
    </row>
    <row r="7646" spans="40:59">
      <c r="AN7646" s="23"/>
      <c r="AO7646" s="23"/>
      <c r="AP7646" s="23"/>
      <c r="AQ7646" s="23"/>
      <c r="AR7646" s="23"/>
      <c r="AS7646" s="23"/>
      <c r="AT7646" s="23"/>
      <c r="AU7646" s="23"/>
      <c r="AV7646" s="23"/>
      <c r="AW7646" s="23"/>
      <c r="AX7646" s="23"/>
      <c r="AY7646" s="23"/>
      <c r="AZ7646" s="23"/>
      <c r="BA7646" s="23"/>
      <c r="BB7646" s="23"/>
      <c r="BC7646" s="23"/>
      <c r="BD7646" s="23"/>
      <c r="BE7646" s="23"/>
      <c r="BF7646" s="23"/>
      <c r="BG7646" s="20">
        <v>42706.03</v>
      </c>
    </row>
    <row r="7647" spans="40:59">
      <c r="AN7647" s="23"/>
      <c r="AO7647" s="23"/>
      <c r="AP7647" s="23"/>
      <c r="AQ7647" s="23"/>
      <c r="AR7647" s="23"/>
      <c r="AS7647" s="23"/>
      <c r="AT7647" s="23"/>
      <c r="AU7647" s="23"/>
      <c r="AV7647" s="23"/>
      <c r="AW7647" s="23"/>
      <c r="AX7647" s="23"/>
      <c r="AY7647" s="23"/>
      <c r="AZ7647" s="23"/>
      <c r="BA7647" s="23"/>
      <c r="BB7647" s="23"/>
      <c r="BC7647" s="23"/>
      <c r="BD7647" s="23"/>
      <c r="BE7647" s="23"/>
      <c r="BF7647" s="23"/>
      <c r="BG7647" s="20">
        <v>42706.03</v>
      </c>
    </row>
    <row r="7648" spans="40:59">
      <c r="AN7648" s="23"/>
      <c r="AO7648" s="23"/>
      <c r="AP7648" s="23"/>
      <c r="AQ7648" s="23"/>
      <c r="AR7648" s="23"/>
      <c r="AS7648" s="23"/>
      <c r="AT7648" s="23"/>
      <c r="AU7648" s="23"/>
      <c r="AV7648" s="23"/>
      <c r="AW7648" s="23"/>
      <c r="AX7648" s="23"/>
      <c r="AY7648" s="23"/>
      <c r="AZ7648" s="23"/>
      <c r="BA7648" s="23"/>
      <c r="BB7648" s="23"/>
      <c r="BC7648" s="23"/>
      <c r="BD7648" s="23"/>
      <c r="BE7648" s="23"/>
      <c r="BF7648" s="23"/>
      <c r="BG7648" s="20">
        <v>42706.03</v>
      </c>
    </row>
    <row r="7649" spans="40:59">
      <c r="AN7649" s="23"/>
      <c r="AO7649" s="23"/>
      <c r="AP7649" s="23"/>
      <c r="AQ7649" s="23"/>
      <c r="AR7649" s="23"/>
      <c r="AS7649" s="23"/>
      <c r="AT7649" s="23"/>
      <c r="AU7649" s="23"/>
      <c r="AV7649" s="23"/>
      <c r="AW7649" s="23"/>
      <c r="AX7649" s="23"/>
      <c r="AY7649" s="23"/>
      <c r="AZ7649" s="23"/>
      <c r="BA7649" s="23"/>
      <c r="BB7649" s="23"/>
      <c r="BC7649" s="23"/>
      <c r="BD7649" s="23"/>
      <c r="BE7649" s="23"/>
      <c r="BF7649" s="23"/>
      <c r="BG7649" s="20">
        <v>42706.03</v>
      </c>
    </row>
    <row r="7650" spans="40:59">
      <c r="AN7650" s="23"/>
      <c r="AO7650" s="23"/>
      <c r="AP7650" s="23"/>
      <c r="AQ7650" s="23"/>
      <c r="AR7650" s="23"/>
      <c r="AS7650" s="23"/>
      <c r="AT7650" s="23"/>
      <c r="AU7650" s="23"/>
      <c r="AV7650" s="23"/>
      <c r="AW7650" s="23"/>
      <c r="AX7650" s="23"/>
      <c r="AY7650" s="23"/>
      <c r="AZ7650" s="23"/>
      <c r="BA7650" s="23"/>
      <c r="BB7650" s="23"/>
      <c r="BC7650" s="23"/>
      <c r="BD7650" s="23"/>
      <c r="BE7650" s="23"/>
      <c r="BF7650" s="23"/>
      <c r="BG7650" s="20">
        <v>42706.03</v>
      </c>
    </row>
    <row r="7651" spans="40:59">
      <c r="AN7651" s="23"/>
      <c r="AO7651" s="23"/>
      <c r="AP7651" s="23"/>
      <c r="AQ7651" s="23"/>
      <c r="AR7651" s="23"/>
      <c r="AS7651" s="23"/>
      <c r="AT7651" s="23"/>
      <c r="AU7651" s="23"/>
      <c r="AV7651" s="23"/>
      <c r="AW7651" s="23"/>
      <c r="AX7651" s="23"/>
      <c r="AY7651" s="23"/>
      <c r="AZ7651" s="23"/>
      <c r="BA7651" s="23"/>
      <c r="BB7651" s="23"/>
      <c r="BC7651" s="23"/>
      <c r="BD7651" s="23"/>
      <c r="BE7651" s="23"/>
      <c r="BF7651" s="23"/>
      <c r="BG7651" s="20">
        <v>8315.01</v>
      </c>
    </row>
    <row r="7652" spans="40:59">
      <c r="AN7652" s="23"/>
      <c r="AO7652" s="23"/>
      <c r="AP7652" s="23"/>
      <c r="AQ7652" s="23"/>
      <c r="AR7652" s="23"/>
      <c r="AS7652" s="23"/>
      <c r="AT7652" s="23"/>
      <c r="AU7652" s="23"/>
      <c r="AV7652" s="23"/>
      <c r="AW7652" s="23"/>
      <c r="AX7652" s="23"/>
      <c r="AY7652" s="23"/>
      <c r="AZ7652" s="23"/>
      <c r="BA7652" s="23"/>
      <c r="BB7652" s="23"/>
      <c r="BC7652" s="23"/>
      <c r="BD7652" s="23"/>
      <c r="BE7652" s="23"/>
      <c r="BF7652" s="23"/>
      <c r="BG7652" s="20">
        <v>8315.01</v>
      </c>
    </row>
    <row r="7653" spans="40:59">
      <c r="AN7653" s="23"/>
      <c r="AO7653" s="23"/>
      <c r="AP7653" s="23"/>
      <c r="AQ7653" s="23"/>
      <c r="AR7653" s="23"/>
      <c r="AS7653" s="23"/>
      <c r="AT7653" s="23"/>
      <c r="AU7653" s="23"/>
      <c r="AV7653" s="23"/>
      <c r="AW7653" s="23"/>
      <c r="AX7653" s="23"/>
      <c r="AY7653" s="23"/>
      <c r="AZ7653" s="23"/>
      <c r="BA7653" s="23"/>
      <c r="BB7653" s="23"/>
      <c r="BC7653" s="23"/>
      <c r="BD7653" s="23"/>
      <c r="BE7653" s="23"/>
      <c r="BF7653" s="23"/>
      <c r="BG7653" s="20">
        <v>40007.01</v>
      </c>
    </row>
    <row r="7654" spans="40:59">
      <c r="AN7654" s="23"/>
      <c r="AO7654" s="23"/>
      <c r="AP7654" s="23"/>
      <c r="AQ7654" s="23"/>
      <c r="AR7654" s="23"/>
      <c r="AS7654" s="23"/>
      <c r="AT7654" s="23"/>
      <c r="AU7654" s="23"/>
      <c r="AV7654" s="23"/>
      <c r="AW7654" s="23"/>
      <c r="AX7654" s="23"/>
      <c r="AY7654" s="23"/>
      <c r="AZ7654" s="23"/>
      <c r="BA7654" s="23"/>
      <c r="BB7654" s="23"/>
      <c r="BC7654" s="23"/>
      <c r="BD7654" s="23"/>
      <c r="BE7654" s="23"/>
      <c r="BF7654" s="23"/>
      <c r="BG7654" s="20">
        <v>40007.01</v>
      </c>
    </row>
    <row r="7655" spans="40:59">
      <c r="AN7655" s="23"/>
      <c r="AO7655" s="23"/>
      <c r="AP7655" s="23"/>
      <c r="AQ7655" s="23"/>
      <c r="AR7655" s="23"/>
      <c r="AS7655" s="23"/>
      <c r="AT7655" s="23"/>
      <c r="AU7655" s="23"/>
      <c r="AV7655" s="23"/>
      <c r="AW7655" s="23"/>
      <c r="AX7655" s="23"/>
      <c r="AY7655" s="23"/>
      <c r="AZ7655" s="23"/>
      <c r="BA7655" s="23"/>
      <c r="BB7655" s="23"/>
      <c r="BC7655" s="23"/>
      <c r="BD7655" s="23"/>
      <c r="BE7655" s="23"/>
      <c r="BF7655" s="23"/>
      <c r="BG7655" s="20">
        <v>40007.01</v>
      </c>
    </row>
    <row r="7656" spans="40:59">
      <c r="AN7656" s="23"/>
      <c r="AO7656" s="23"/>
      <c r="AP7656" s="23"/>
      <c r="AQ7656" s="23"/>
      <c r="AR7656" s="23"/>
      <c r="AS7656" s="23"/>
      <c r="AT7656" s="23"/>
      <c r="AU7656" s="23"/>
      <c r="AV7656" s="23"/>
      <c r="AW7656" s="23"/>
      <c r="AX7656" s="23"/>
      <c r="AY7656" s="23"/>
      <c r="AZ7656" s="23"/>
      <c r="BA7656" s="23"/>
      <c r="BB7656" s="23"/>
      <c r="BC7656" s="23"/>
      <c r="BD7656" s="23"/>
      <c r="BE7656" s="23"/>
      <c r="BF7656" s="23"/>
      <c r="BG7656" s="20">
        <v>40007.01</v>
      </c>
    </row>
    <row r="7657" spans="40:59">
      <c r="AN7657" s="23"/>
      <c r="AO7657" s="23"/>
      <c r="AP7657" s="23"/>
      <c r="AQ7657" s="23"/>
      <c r="AR7657" s="23"/>
      <c r="AS7657" s="23"/>
      <c r="AT7657" s="23"/>
      <c r="AU7657" s="23"/>
      <c r="AV7657" s="23"/>
      <c r="AW7657" s="23"/>
      <c r="AX7657" s="23"/>
      <c r="AY7657" s="23"/>
      <c r="AZ7657" s="23"/>
      <c r="BA7657" s="23"/>
      <c r="BB7657" s="23"/>
      <c r="BC7657" s="23"/>
      <c r="BD7657" s="23"/>
      <c r="BE7657" s="23"/>
      <c r="BF7657" s="23"/>
      <c r="BG7657" s="20">
        <v>40007.01</v>
      </c>
    </row>
    <row r="7658" spans="40:59">
      <c r="AN7658" s="23"/>
      <c r="AO7658" s="23"/>
      <c r="AP7658" s="23"/>
      <c r="AQ7658" s="23"/>
      <c r="AR7658" s="23"/>
      <c r="AS7658" s="23"/>
      <c r="AT7658" s="23"/>
      <c r="AU7658" s="23"/>
      <c r="AV7658" s="23"/>
      <c r="AW7658" s="23"/>
      <c r="AX7658" s="23"/>
      <c r="AY7658" s="23"/>
      <c r="AZ7658" s="23"/>
      <c r="BA7658" s="23"/>
      <c r="BB7658" s="23"/>
      <c r="BC7658" s="23"/>
      <c r="BD7658" s="23"/>
      <c r="BE7658" s="23"/>
      <c r="BF7658" s="23"/>
      <c r="BG7658" s="20">
        <v>40007.01</v>
      </c>
    </row>
    <row r="7659" spans="40:59">
      <c r="AN7659" s="23"/>
      <c r="AO7659" s="23"/>
      <c r="AP7659" s="23"/>
      <c r="AQ7659" s="23"/>
      <c r="AR7659" s="23"/>
      <c r="AS7659" s="23"/>
      <c r="AT7659" s="23"/>
      <c r="AU7659" s="23"/>
      <c r="AV7659" s="23"/>
      <c r="AW7659" s="23"/>
      <c r="AX7659" s="23"/>
      <c r="AY7659" s="23"/>
      <c r="AZ7659" s="23"/>
      <c r="BA7659" s="23"/>
      <c r="BB7659" s="23"/>
      <c r="BC7659" s="23"/>
      <c r="BD7659" s="23"/>
      <c r="BE7659" s="23"/>
      <c r="BF7659" s="23"/>
      <c r="BG7659" s="20">
        <v>40320.01</v>
      </c>
    </row>
    <row r="7660" spans="40:59">
      <c r="AN7660" s="23"/>
      <c r="AO7660" s="23"/>
      <c r="AP7660" s="23"/>
      <c r="AQ7660" s="23"/>
      <c r="AR7660" s="23"/>
      <c r="AS7660" s="23"/>
      <c r="AT7660" s="23"/>
      <c r="AU7660" s="23"/>
      <c r="AV7660" s="23"/>
      <c r="AW7660" s="23"/>
      <c r="AX7660" s="23"/>
      <c r="AY7660" s="23"/>
      <c r="AZ7660" s="23"/>
      <c r="BA7660" s="23"/>
      <c r="BB7660" s="23"/>
      <c r="BC7660" s="23"/>
      <c r="BD7660" s="23"/>
      <c r="BE7660" s="23"/>
      <c r="BF7660" s="23"/>
      <c r="BG7660" s="20">
        <v>40320.01</v>
      </c>
    </row>
    <row r="7661" spans="40:59">
      <c r="AN7661" s="23"/>
      <c r="AO7661" s="23"/>
      <c r="AP7661" s="23"/>
      <c r="AQ7661" s="23"/>
      <c r="AR7661" s="23"/>
      <c r="AS7661" s="23"/>
      <c r="AT7661" s="23"/>
      <c r="AU7661" s="23"/>
      <c r="AV7661" s="23"/>
      <c r="AW7661" s="23"/>
      <c r="AX7661" s="23"/>
      <c r="AY7661" s="23"/>
      <c r="AZ7661" s="23"/>
      <c r="BA7661" s="23"/>
      <c r="BB7661" s="23"/>
      <c r="BC7661" s="23"/>
      <c r="BD7661" s="23"/>
      <c r="BE7661" s="23"/>
      <c r="BF7661" s="23"/>
      <c r="BG7661" s="20">
        <v>40320.01</v>
      </c>
    </row>
    <row r="7662" spans="40:59">
      <c r="AN7662" s="23"/>
      <c r="AO7662" s="23"/>
      <c r="AP7662" s="23"/>
      <c r="AQ7662" s="23"/>
      <c r="AR7662" s="23"/>
      <c r="AS7662" s="23"/>
      <c r="AT7662" s="23"/>
      <c r="AU7662" s="23"/>
      <c r="AV7662" s="23"/>
      <c r="AW7662" s="23"/>
      <c r="AX7662" s="23"/>
      <c r="AY7662" s="23"/>
      <c r="AZ7662" s="23"/>
      <c r="BA7662" s="23"/>
      <c r="BB7662" s="23"/>
      <c r="BC7662" s="23"/>
      <c r="BD7662" s="23"/>
      <c r="BE7662" s="23"/>
      <c r="BF7662" s="23"/>
      <c r="BG7662" s="20">
        <v>5785.02</v>
      </c>
    </row>
    <row r="7663" spans="40:59">
      <c r="AN7663" s="23"/>
      <c r="AO7663" s="23"/>
      <c r="AP7663" s="23"/>
      <c r="AQ7663" s="23"/>
      <c r="AR7663" s="23"/>
      <c r="AS7663" s="23"/>
      <c r="AT7663" s="23"/>
      <c r="AU7663" s="23"/>
      <c r="AV7663" s="23"/>
      <c r="AW7663" s="23"/>
      <c r="AX7663" s="23"/>
      <c r="AY7663" s="23"/>
      <c r="AZ7663" s="23"/>
      <c r="BA7663" s="23"/>
      <c r="BB7663" s="23"/>
      <c r="BC7663" s="23"/>
      <c r="BD7663" s="23"/>
      <c r="BE7663" s="23"/>
      <c r="BF7663" s="23"/>
      <c r="BG7663" s="20">
        <v>5785.02</v>
      </c>
    </row>
    <row r="7664" spans="40:59">
      <c r="AN7664" s="23"/>
      <c r="AO7664" s="23"/>
      <c r="AP7664" s="23"/>
      <c r="AQ7664" s="23"/>
      <c r="AR7664" s="23"/>
      <c r="AS7664" s="23"/>
      <c r="AT7664" s="23"/>
      <c r="AU7664" s="23"/>
      <c r="AV7664" s="23"/>
      <c r="AW7664" s="23"/>
      <c r="AX7664" s="23"/>
      <c r="AY7664" s="23"/>
      <c r="AZ7664" s="23"/>
      <c r="BA7664" s="23"/>
      <c r="BB7664" s="23"/>
      <c r="BC7664" s="23"/>
      <c r="BD7664" s="23"/>
      <c r="BE7664" s="23"/>
      <c r="BF7664" s="23"/>
      <c r="BG7664" s="20">
        <v>5785.02</v>
      </c>
    </row>
    <row r="7665" spans="40:59">
      <c r="AN7665" s="23"/>
      <c r="AO7665" s="23"/>
      <c r="AP7665" s="23"/>
      <c r="AQ7665" s="23"/>
      <c r="AR7665" s="23"/>
      <c r="AS7665" s="23"/>
      <c r="AT7665" s="23"/>
      <c r="AU7665" s="23"/>
      <c r="AV7665" s="23"/>
      <c r="AW7665" s="23"/>
      <c r="AX7665" s="23"/>
      <c r="AY7665" s="23"/>
      <c r="AZ7665" s="23"/>
      <c r="BA7665" s="23"/>
      <c r="BB7665" s="23"/>
      <c r="BC7665" s="23"/>
      <c r="BD7665" s="23"/>
      <c r="BE7665" s="23"/>
      <c r="BF7665" s="23"/>
      <c r="BG7665" s="20">
        <v>5785.02</v>
      </c>
    </row>
    <row r="7666" spans="40:59">
      <c r="AN7666" s="23"/>
      <c r="AO7666" s="23"/>
      <c r="AP7666" s="23"/>
      <c r="AQ7666" s="23"/>
      <c r="AR7666" s="23"/>
      <c r="AS7666" s="23"/>
      <c r="AT7666" s="23"/>
      <c r="AU7666" s="23"/>
      <c r="AV7666" s="23"/>
      <c r="AW7666" s="23"/>
      <c r="AX7666" s="23"/>
      <c r="AY7666" s="23"/>
      <c r="AZ7666" s="23"/>
      <c r="BA7666" s="23"/>
      <c r="BB7666" s="23"/>
      <c r="BC7666" s="23"/>
      <c r="BD7666" s="23"/>
      <c r="BE7666" s="23"/>
      <c r="BF7666" s="23"/>
      <c r="BG7666" s="20">
        <v>6215.01</v>
      </c>
    </row>
    <row r="7667" spans="40:59">
      <c r="AN7667" s="23"/>
      <c r="AO7667" s="23"/>
      <c r="AP7667" s="23"/>
      <c r="AQ7667" s="23"/>
      <c r="AR7667" s="23"/>
      <c r="AS7667" s="23"/>
      <c r="AT7667" s="23"/>
      <c r="AU7667" s="23"/>
      <c r="AV7667" s="23"/>
      <c r="AW7667" s="23"/>
      <c r="AX7667" s="23"/>
      <c r="AY7667" s="23"/>
      <c r="AZ7667" s="23"/>
      <c r="BA7667" s="23"/>
      <c r="BB7667" s="23"/>
      <c r="BC7667" s="23"/>
      <c r="BD7667" s="23"/>
      <c r="BE7667" s="23"/>
      <c r="BF7667" s="23"/>
      <c r="BG7667" s="20">
        <v>6215.01</v>
      </c>
    </row>
    <row r="7668" spans="40:59">
      <c r="AN7668" s="23"/>
      <c r="AO7668" s="23"/>
      <c r="AP7668" s="23"/>
      <c r="AQ7668" s="23"/>
      <c r="AR7668" s="23"/>
      <c r="AS7668" s="23"/>
      <c r="AT7668" s="23"/>
      <c r="AU7668" s="23"/>
      <c r="AV7668" s="23"/>
      <c r="AW7668" s="23"/>
      <c r="AX7668" s="23"/>
      <c r="AY7668" s="23"/>
      <c r="AZ7668" s="23"/>
      <c r="BA7668" s="23"/>
      <c r="BB7668" s="23"/>
      <c r="BC7668" s="23"/>
      <c r="BD7668" s="23"/>
      <c r="BE7668" s="23"/>
      <c r="BF7668" s="23"/>
      <c r="BG7668" s="20">
        <v>120615.07</v>
      </c>
    </row>
    <row r="7669" spans="40:59">
      <c r="AN7669" s="23"/>
      <c r="AO7669" s="23"/>
      <c r="AP7669" s="23"/>
      <c r="AQ7669" s="23"/>
      <c r="AR7669" s="23"/>
      <c r="AS7669" s="23"/>
      <c r="AT7669" s="23"/>
      <c r="AU7669" s="23"/>
      <c r="AV7669" s="23"/>
      <c r="AW7669" s="23"/>
      <c r="AX7669" s="23"/>
      <c r="AY7669" s="23"/>
      <c r="AZ7669" s="23"/>
      <c r="BA7669" s="23"/>
      <c r="BB7669" s="23"/>
      <c r="BC7669" s="23"/>
      <c r="BD7669" s="23"/>
      <c r="BE7669" s="23"/>
      <c r="BF7669" s="23"/>
      <c r="BG7669" s="20">
        <v>120615.07</v>
      </c>
    </row>
    <row r="7670" spans="40:59">
      <c r="AN7670" s="23"/>
      <c r="AO7670" s="23"/>
      <c r="AP7670" s="23"/>
      <c r="AQ7670" s="23"/>
      <c r="AR7670" s="23"/>
      <c r="AS7670" s="23"/>
      <c r="AT7670" s="23"/>
      <c r="AU7670" s="23"/>
      <c r="AV7670" s="23"/>
      <c r="AW7670" s="23"/>
      <c r="AX7670" s="23"/>
      <c r="AY7670" s="23"/>
      <c r="AZ7670" s="23"/>
      <c r="BA7670" s="23"/>
      <c r="BB7670" s="23"/>
      <c r="BC7670" s="23"/>
      <c r="BD7670" s="23"/>
      <c r="BE7670" s="23"/>
      <c r="BF7670" s="23"/>
      <c r="BG7670" s="20">
        <v>120615.07</v>
      </c>
    </row>
    <row r="7671" spans="40:59">
      <c r="AN7671" s="23"/>
      <c r="AO7671" s="23"/>
      <c r="AP7671" s="23"/>
      <c r="AQ7671" s="23"/>
      <c r="AR7671" s="23"/>
      <c r="AS7671" s="23"/>
      <c r="AT7671" s="23"/>
      <c r="AU7671" s="23"/>
      <c r="AV7671" s="23"/>
      <c r="AW7671" s="23"/>
      <c r="AX7671" s="23"/>
      <c r="AY7671" s="23"/>
      <c r="AZ7671" s="23"/>
      <c r="BA7671" s="23"/>
      <c r="BB7671" s="23"/>
      <c r="BC7671" s="23"/>
      <c r="BD7671" s="23"/>
      <c r="BE7671" s="23"/>
      <c r="BF7671" s="23"/>
      <c r="BG7671" s="20">
        <v>120615.07</v>
      </c>
    </row>
    <row r="7672" spans="40:59">
      <c r="AN7672" s="23"/>
      <c r="AO7672" s="23"/>
      <c r="AP7672" s="23"/>
      <c r="AQ7672" s="23"/>
      <c r="AR7672" s="23"/>
      <c r="AS7672" s="23"/>
      <c r="AT7672" s="23"/>
      <c r="AU7672" s="23"/>
      <c r="AV7672" s="23"/>
      <c r="AW7672" s="23"/>
      <c r="AX7672" s="23"/>
      <c r="AY7672" s="23"/>
      <c r="AZ7672" s="23"/>
      <c r="BA7672" s="23"/>
      <c r="BB7672" s="23"/>
      <c r="BC7672" s="23"/>
      <c r="BD7672" s="23"/>
      <c r="BE7672" s="23"/>
      <c r="BF7672" s="23"/>
      <c r="BG7672" s="20">
        <v>120615.07</v>
      </c>
    </row>
    <row r="7673" spans="40:59">
      <c r="AN7673" s="23"/>
      <c r="AO7673" s="23"/>
      <c r="AP7673" s="23"/>
      <c r="AQ7673" s="23"/>
      <c r="AR7673" s="23"/>
      <c r="AS7673" s="23"/>
      <c r="AT7673" s="23"/>
      <c r="AU7673" s="23"/>
      <c r="AV7673" s="23"/>
      <c r="AW7673" s="23"/>
      <c r="AX7673" s="23"/>
      <c r="AY7673" s="23"/>
      <c r="AZ7673" s="23"/>
      <c r="BA7673" s="23"/>
      <c r="BB7673" s="23"/>
      <c r="BC7673" s="23"/>
      <c r="BD7673" s="23"/>
      <c r="BE7673" s="23"/>
      <c r="BF7673" s="23"/>
      <c r="BG7673" s="20">
        <v>11311.08</v>
      </c>
    </row>
    <row r="7674" spans="40:59">
      <c r="AN7674" s="23"/>
      <c r="AO7674" s="23"/>
      <c r="AP7674" s="23"/>
      <c r="AQ7674" s="23"/>
      <c r="AR7674" s="23"/>
      <c r="AS7674" s="23"/>
      <c r="AT7674" s="23"/>
      <c r="AU7674" s="23"/>
      <c r="AV7674" s="23"/>
      <c r="AW7674" s="23"/>
      <c r="AX7674" s="23"/>
      <c r="AY7674" s="23"/>
      <c r="AZ7674" s="23"/>
      <c r="BA7674" s="23"/>
      <c r="BB7674" s="23"/>
      <c r="BC7674" s="23"/>
      <c r="BD7674" s="23"/>
      <c r="BE7674" s="23"/>
      <c r="BF7674" s="23"/>
      <c r="BG7674" s="20">
        <v>11311.08</v>
      </c>
    </row>
    <row r="7675" spans="40:59">
      <c r="AN7675" s="23"/>
      <c r="AO7675" s="23"/>
      <c r="AP7675" s="23"/>
      <c r="AQ7675" s="23"/>
      <c r="AR7675" s="23"/>
      <c r="AS7675" s="23"/>
      <c r="AT7675" s="23"/>
      <c r="AU7675" s="23"/>
      <c r="AV7675" s="23"/>
      <c r="AW7675" s="23"/>
      <c r="AX7675" s="23"/>
      <c r="AY7675" s="23"/>
      <c r="AZ7675" s="23"/>
      <c r="BA7675" s="23"/>
      <c r="BB7675" s="23"/>
      <c r="BC7675" s="23"/>
      <c r="BD7675" s="23"/>
      <c r="BE7675" s="23"/>
      <c r="BF7675" s="23"/>
      <c r="BG7675" s="20">
        <v>11311.08</v>
      </c>
    </row>
    <row r="7676" spans="40:59">
      <c r="AN7676" s="23"/>
      <c r="AO7676" s="23"/>
      <c r="AP7676" s="23"/>
      <c r="AQ7676" s="23"/>
      <c r="AR7676" s="23"/>
      <c r="AS7676" s="23"/>
      <c r="AT7676" s="23"/>
      <c r="AU7676" s="23"/>
      <c r="AV7676" s="23"/>
      <c r="AW7676" s="23"/>
      <c r="AX7676" s="23"/>
      <c r="AY7676" s="23"/>
      <c r="AZ7676" s="23"/>
      <c r="BA7676" s="23"/>
      <c r="BB7676" s="23"/>
      <c r="BC7676" s="23"/>
      <c r="BD7676" s="23"/>
      <c r="BE7676" s="23"/>
      <c r="BF7676" s="23"/>
      <c r="BG7676" s="20">
        <v>11311.08</v>
      </c>
    </row>
    <row r="7677" spans="40:59">
      <c r="AN7677" s="23"/>
      <c r="AO7677" s="23"/>
      <c r="AP7677" s="23"/>
      <c r="AQ7677" s="23"/>
      <c r="AR7677" s="23"/>
      <c r="AS7677" s="23"/>
      <c r="AT7677" s="23"/>
      <c r="AU7677" s="23"/>
      <c r="AV7677" s="23"/>
      <c r="AW7677" s="23"/>
      <c r="AX7677" s="23"/>
      <c r="AY7677" s="23"/>
      <c r="AZ7677" s="23"/>
      <c r="BA7677" s="23"/>
      <c r="BB7677" s="23"/>
      <c r="BC7677" s="23"/>
      <c r="BD7677" s="23"/>
      <c r="BE7677" s="23"/>
      <c r="BF7677" s="23"/>
      <c r="BG7677" s="20">
        <v>14796.01</v>
      </c>
    </row>
    <row r="7678" spans="40:59">
      <c r="AN7678" s="23"/>
      <c r="AO7678" s="23"/>
      <c r="AP7678" s="23"/>
      <c r="AQ7678" s="23"/>
      <c r="AR7678" s="23"/>
      <c r="AS7678" s="23"/>
      <c r="AT7678" s="23"/>
      <c r="AU7678" s="23"/>
      <c r="AV7678" s="23"/>
      <c r="AW7678" s="23"/>
      <c r="AX7678" s="23"/>
      <c r="AY7678" s="23"/>
      <c r="AZ7678" s="23"/>
      <c r="BA7678" s="23"/>
      <c r="BB7678" s="23"/>
      <c r="BC7678" s="23"/>
      <c r="BD7678" s="23"/>
      <c r="BE7678" s="23"/>
      <c r="BF7678" s="23"/>
      <c r="BG7678" s="20">
        <v>14796.01</v>
      </c>
    </row>
    <row r="7679" spans="40:59">
      <c r="AN7679" s="23"/>
      <c r="AO7679" s="23"/>
      <c r="AP7679" s="23"/>
      <c r="AQ7679" s="23"/>
      <c r="AR7679" s="23"/>
      <c r="AS7679" s="23"/>
      <c r="AT7679" s="23"/>
      <c r="AU7679" s="23"/>
      <c r="AV7679" s="23"/>
      <c r="AW7679" s="23"/>
      <c r="AX7679" s="23"/>
      <c r="AY7679" s="23"/>
      <c r="AZ7679" s="23"/>
      <c r="BA7679" s="23"/>
      <c r="BB7679" s="23"/>
      <c r="BC7679" s="23"/>
      <c r="BD7679" s="23"/>
      <c r="BE7679" s="23"/>
      <c r="BF7679" s="23"/>
      <c r="BG7679" s="20">
        <v>14796.01</v>
      </c>
    </row>
    <row r="7680" spans="40:59">
      <c r="AN7680" s="23"/>
      <c r="AO7680" s="23"/>
      <c r="AP7680" s="23"/>
      <c r="AQ7680" s="23"/>
      <c r="AR7680" s="23"/>
      <c r="AS7680" s="23"/>
      <c r="AT7680" s="23"/>
      <c r="AU7680" s="23"/>
      <c r="AV7680" s="23"/>
      <c r="AW7680" s="23"/>
      <c r="AX7680" s="23"/>
      <c r="AY7680" s="23"/>
      <c r="AZ7680" s="23"/>
      <c r="BA7680" s="23"/>
      <c r="BB7680" s="23"/>
      <c r="BC7680" s="23"/>
      <c r="BD7680" s="23"/>
      <c r="BE7680" s="23"/>
      <c r="BF7680" s="23"/>
      <c r="BG7680" s="20">
        <v>25242.02</v>
      </c>
    </row>
    <row r="7681" spans="40:59">
      <c r="AN7681" s="23"/>
      <c r="AO7681" s="23"/>
      <c r="AP7681" s="23"/>
      <c r="AQ7681" s="23"/>
      <c r="AR7681" s="23"/>
      <c r="AS7681" s="23"/>
      <c r="AT7681" s="23"/>
      <c r="AU7681" s="23"/>
      <c r="AV7681" s="23"/>
      <c r="AW7681" s="23"/>
      <c r="AX7681" s="23"/>
      <c r="AY7681" s="23"/>
      <c r="AZ7681" s="23"/>
      <c r="BA7681" s="23"/>
      <c r="BB7681" s="23"/>
      <c r="BC7681" s="23"/>
      <c r="BD7681" s="23"/>
      <c r="BE7681" s="23"/>
      <c r="BF7681" s="23"/>
      <c r="BG7681" s="20">
        <v>25242.02</v>
      </c>
    </row>
    <row r="7682" spans="40:59">
      <c r="AN7682" s="23"/>
      <c r="AO7682" s="23"/>
      <c r="AP7682" s="23"/>
      <c r="AQ7682" s="23"/>
      <c r="AR7682" s="23"/>
      <c r="AS7682" s="23"/>
      <c r="AT7682" s="23"/>
      <c r="AU7682" s="23"/>
      <c r="AV7682" s="23"/>
      <c r="AW7682" s="23"/>
      <c r="AX7682" s="23"/>
      <c r="AY7682" s="23"/>
      <c r="AZ7682" s="23"/>
      <c r="BA7682" s="23"/>
      <c r="BB7682" s="23"/>
      <c r="BC7682" s="23"/>
      <c r="BD7682" s="23"/>
      <c r="BE7682" s="23"/>
      <c r="BF7682" s="23"/>
      <c r="BG7682" s="20">
        <v>25242.02</v>
      </c>
    </row>
    <row r="7683" spans="40:59">
      <c r="AN7683" s="23"/>
      <c r="AO7683" s="23"/>
      <c r="AP7683" s="23"/>
      <c r="AQ7683" s="23"/>
      <c r="AR7683" s="23"/>
      <c r="AS7683" s="23"/>
      <c r="AT7683" s="23"/>
      <c r="AU7683" s="23"/>
      <c r="AV7683" s="23"/>
      <c r="AW7683" s="23"/>
      <c r="AX7683" s="23"/>
      <c r="AY7683" s="23"/>
      <c r="AZ7683" s="23"/>
      <c r="BA7683" s="23"/>
      <c r="BB7683" s="23"/>
      <c r="BC7683" s="23"/>
      <c r="BD7683" s="23"/>
      <c r="BE7683" s="23"/>
      <c r="BF7683" s="23"/>
      <c r="BG7683" s="20">
        <v>25242.02</v>
      </c>
    </row>
    <row r="7684" spans="40:59">
      <c r="AN7684" s="23"/>
      <c r="AO7684" s="23"/>
      <c r="AP7684" s="23"/>
      <c r="AQ7684" s="23"/>
      <c r="AR7684" s="23"/>
      <c r="AS7684" s="23"/>
      <c r="AT7684" s="23"/>
      <c r="AU7684" s="23"/>
      <c r="AV7684" s="23"/>
      <c r="AW7684" s="23"/>
      <c r="AX7684" s="23"/>
      <c r="AY7684" s="23"/>
      <c r="AZ7684" s="23"/>
      <c r="BA7684" s="23"/>
      <c r="BB7684" s="23"/>
      <c r="BC7684" s="23"/>
      <c r="BD7684" s="23"/>
      <c r="BE7684" s="23"/>
      <c r="BF7684" s="23"/>
      <c r="BG7684" s="20">
        <v>25242.02</v>
      </c>
    </row>
    <row r="7685" spans="40:59">
      <c r="AN7685" s="23"/>
      <c r="AO7685" s="23"/>
      <c r="AP7685" s="23"/>
      <c r="AQ7685" s="23"/>
      <c r="AR7685" s="23"/>
      <c r="AS7685" s="23"/>
      <c r="AT7685" s="23"/>
      <c r="AU7685" s="23"/>
      <c r="AV7685" s="23"/>
      <c r="AW7685" s="23"/>
      <c r="AX7685" s="23"/>
      <c r="AY7685" s="23"/>
      <c r="AZ7685" s="23"/>
      <c r="BA7685" s="23"/>
      <c r="BB7685" s="23"/>
      <c r="BC7685" s="23"/>
      <c r="BD7685" s="23"/>
      <c r="BE7685" s="23"/>
      <c r="BF7685" s="23"/>
      <c r="BG7685" s="20">
        <v>34788.01</v>
      </c>
    </row>
    <row r="7686" spans="40:59">
      <c r="AN7686" s="23"/>
      <c r="AO7686" s="23"/>
      <c r="AP7686" s="23"/>
      <c r="AQ7686" s="23"/>
      <c r="AR7686" s="23"/>
      <c r="AS7686" s="23"/>
      <c r="AT7686" s="23"/>
      <c r="AU7686" s="23"/>
      <c r="AV7686" s="23"/>
      <c r="AW7686" s="23"/>
      <c r="AX7686" s="23"/>
      <c r="AY7686" s="23"/>
      <c r="AZ7686" s="23"/>
      <c r="BA7686" s="23"/>
      <c r="BB7686" s="23"/>
      <c r="BC7686" s="23"/>
      <c r="BD7686" s="23"/>
      <c r="BE7686" s="23"/>
      <c r="BF7686" s="23"/>
      <c r="BG7686" s="20">
        <v>34788.01</v>
      </c>
    </row>
    <row r="7687" spans="40:59">
      <c r="AN7687" s="23"/>
      <c r="AO7687" s="23"/>
      <c r="AP7687" s="23"/>
      <c r="AQ7687" s="23"/>
      <c r="AR7687" s="23"/>
      <c r="AS7687" s="23"/>
      <c r="AT7687" s="23"/>
      <c r="AU7687" s="23"/>
      <c r="AV7687" s="23"/>
      <c r="AW7687" s="23"/>
      <c r="AX7687" s="23"/>
      <c r="AY7687" s="23"/>
      <c r="AZ7687" s="23"/>
      <c r="BA7687" s="23"/>
      <c r="BB7687" s="23"/>
      <c r="BC7687" s="23"/>
      <c r="BD7687" s="23"/>
      <c r="BE7687" s="23"/>
      <c r="BF7687" s="23"/>
      <c r="BG7687" s="20">
        <v>34788.01</v>
      </c>
    </row>
    <row r="7688" spans="40:59">
      <c r="AN7688" s="23"/>
      <c r="AO7688" s="23"/>
      <c r="AP7688" s="23"/>
      <c r="AQ7688" s="23"/>
      <c r="AR7688" s="23"/>
      <c r="AS7688" s="23"/>
      <c r="AT7688" s="23"/>
      <c r="AU7688" s="23"/>
      <c r="AV7688" s="23"/>
      <c r="AW7688" s="23"/>
      <c r="AX7688" s="23"/>
      <c r="AY7688" s="23"/>
      <c r="AZ7688" s="23"/>
      <c r="BA7688" s="23"/>
      <c r="BB7688" s="23"/>
      <c r="BC7688" s="23"/>
      <c r="BD7688" s="23"/>
      <c r="BE7688" s="23"/>
      <c r="BF7688" s="23"/>
      <c r="BG7688" s="20">
        <v>34788.01</v>
      </c>
    </row>
    <row r="7689" spans="40:59">
      <c r="AN7689" s="23"/>
      <c r="AO7689" s="23"/>
      <c r="AP7689" s="23"/>
      <c r="AQ7689" s="23"/>
      <c r="AR7689" s="23"/>
      <c r="AS7689" s="23"/>
      <c r="AT7689" s="23"/>
      <c r="AU7689" s="23"/>
      <c r="AV7689" s="23"/>
      <c r="AW7689" s="23"/>
      <c r="AX7689" s="23"/>
      <c r="AY7689" s="23"/>
      <c r="AZ7689" s="23"/>
      <c r="BA7689" s="23"/>
      <c r="BB7689" s="23"/>
      <c r="BC7689" s="23"/>
      <c r="BD7689" s="23"/>
      <c r="BE7689" s="23"/>
      <c r="BF7689" s="23"/>
      <c r="BG7689" s="20">
        <v>49640.02</v>
      </c>
    </row>
    <row r="7690" spans="40:59">
      <c r="AN7690" s="23"/>
      <c r="AO7690" s="23"/>
      <c r="AP7690" s="23"/>
      <c r="AQ7690" s="23"/>
      <c r="AR7690" s="23"/>
      <c r="AS7690" s="23"/>
      <c r="AT7690" s="23"/>
      <c r="AU7690" s="23"/>
      <c r="AV7690" s="23"/>
      <c r="AW7690" s="23"/>
      <c r="AX7690" s="23"/>
      <c r="AY7690" s="23"/>
      <c r="AZ7690" s="23"/>
      <c r="BA7690" s="23"/>
      <c r="BB7690" s="23"/>
      <c r="BC7690" s="23"/>
      <c r="BD7690" s="23"/>
      <c r="BE7690" s="23"/>
      <c r="BF7690" s="23"/>
      <c r="BG7690" s="20">
        <v>49640.02</v>
      </c>
    </row>
    <row r="7691" spans="40:59">
      <c r="AN7691" s="23"/>
      <c r="AO7691" s="23"/>
      <c r="AP7691" s="23"/>
      <c r="AQ7691" s="23"/>
      <c r="AR7691" s="23"/>
      <c r="AS7691" s="23"/>
      <c r="AT7691" s="23"/>
      <c r="AU7691" s="23"/>
      <c r="AV7691" s="23"/>
      <c r="AW7691" s="23"/>
      <c r="AX7691" s="23"/>
      <c r="AY7691" s="23"/>
      <c r="AZ7691" s="23"/>
      <c r="BA7691" s="23"/>
      <c r="BB7691" s="23"/>
      <c r="BC7691" s="23"/>
      <c r="BD7691" s="23"/>
      <c r="BE7691" s="23"/>
      <c r="BF7691" s="23"/>
      <c r="BG7691" s="20">
        <v>49640.02</v>
      </c>
    </row>
    <row r="7692" spans="40:59">
      <c r="AN7692" s="23"/>
      <c r="AO7692" s="23"/>
      <c r="AP7692" s="23"/>
      <c r="AQ7692" s="23"/>
      <c r="AR7692" s="23"/>
      <c r="AS7692" s="23"/>
      <c r="AT7692" s="23"/>
      <c r="AU7692" s="23"/>
      <c r="AV7692" s="23"/>
      <c r="AW7692" s="23"/>
      <c r="AX7692" s="23"/>
      <c r="AY7692" s="23"/>
      <c r="AZ7692" s="23"/>
      <c r="BA7692" s="23"/>
      <c r="BB7692" s="23"/>
      <c r="BC7692" s="23"/>
      <c r="BD7692" s="23"/>
      <c r="BE7692" s="23"/>
      <c r="BF7692" s="23"/>
      <c r="BG7692" s="20">
        <v>49640.02</v>
      </c>
    </row>
    <row r="7693" spans="40:59">
      <c r="AN7693" s="23"/>
      <c r="AO7693" s="23"/>
      <c r="AP7693" s="23"/>
      <c r="AQ7693" s="23"/>
      <c r="AR7693" s="23"/>
      <c r="AS7693" s="23"/>
      <c r="AT7693" s="23"/>
      <c r="AU7693" s="23"/>
      <c r="AV7693" s="23"/>
      <c r="AW7693" s="23"/>
      <c r="AX7693" s="23"/>
      <c r="AY7693" s="23"/>
      <c r="AZ7693" s="23"/>
      <c r="BA7693" s="23"/>
      <c r="BB7693" s="23"/>
      <c r="BC7693" s="23"/>
      <c r="BD7693" s="23"/>
      <c r="BE7693" s="23"/>
      <c r="BF7693" s="23"/>
      <c r="BG7693" s="20">
        <v>86525.04</v>
      </c>
    </row>
    <row r="7694" spans="40:59">
      <c r="AN7694" s="23"/>
      <c r="AO7694" s="23"/>
      <c r="AP7694" s="23"/>
      <c r="AQ7694" s="23"/>
      <c r="AR7694" s="23"/>
      <c r="AS7694" s="23"/>
      <c r="AT7694" s="23"/>
      <c r="AU7694" s="23"/>
      <c r="AV7694" s="23"/>
      <c r="AW7694" s="23"/>
      <c r="AX7694" s="23"/>
      <c r="AY7694" s="23"/>
      <c r="AZ7694" s="23"/>
      <c r="BA7694" s="23"/>
      <c r="BB7694" s="23"/>
      <c r="BC7694" s="23"/>
      <c r="BD7694" s="23"/>
      <c r="BE7694" s="23"/>
      <c r="BF7694" s="23"/>
      <c r="BG7694" s="20">
        <v>86525.04</v>
      </c>
    </row>
    <row r="7695" spans="40:59">
      <c r="AN7695" s="23"/>
      <c r="AO7695" s="23"/>
      <c r="AP7695" s="23"/>
      <c r="AQ7695" s="23"/>
      <c r="AR7695" s="23"/>
      <c r="AS7695" s="23"/>
      <c r="AT7695" s="23"/>
      <c r="AU7695" s="23"/>
      <c r="AV7695" s="23"/>
      <c r="AW7695" s="23"/>
      <c r="AX7695" s="23"/>
      <c r="AY7695" s="23"/>
      <c r="AZ7695" s="23"/>
      <c r="BA7695" s="23"/>
      <c r="BB7695" s="23"/>
      <c r="BC7695" s="23"/>
      <c r="BD7695" s="23"/>
      <c r="BE7695" s="23"/>
      <c r="BF7695" s="23"/>
      <c r="BG7695" s="20">
        <v>86525.04</v>
      </c>
    </row>
    <row r="7696" spans="40:59">
      <c r="AN7696" s="23"/>
      <c r="AO7696" s="23"/>
      <c r="AP7696" s="23"/>
      <c r="AQ7696" s="23"/>
      <c r="AR7696" s="23"/>
      <c r="AS7696" s="23"/>
      <c r="AT7696" s="23"/>
      <c r="AU7696" s="23"/>
      <c r="AV7696" s="23"/>
      <c r="AW7696" s="23"/>
      <c r="AX7696" s="23"/>
      <c r="AY7696" s="23"/>
      <c r="AZ7696" s="23"/>
      <c r="BA7696" s="23"/>
      <c r="BB7696" s="23"/>
      <c r="BC7696" s="23"/>
      <c r="BD7696" s="23"/>
      <c r="BE7696" s="23"/>
      <c r="BF7696" s="23"/>
      <c r="BG7696" s="20">
        <v>86525.04</v>
      </c>
    </row>
    <row r="7697" spans="40:59">
      <c r="AN7697" s="23"/>
      <c r="AO7697" s="23"/>
      <c r="AP7697" s="23"/>
      <c r="AQ7697" s="23"/>
      <c r="AR7697" s="23"/>
      <c r="AS7697" s="23"/>
      <c r="AT7697" s="23"/>
      <c r="AU7697" s="23"/>
      <c r="AV7697" s="23"/>
      <c r="AW7697" s="23"/>
      <c r="AX7697" s="23"/>
      <c r="AY7697" s="23"/>
      <c r="AZ7697" s="23"/>
      <c r="BA7697" s="23"/>
      <c r="BB7697" s="23"/>
      <c r="BC7697" s="23"/>
      <c r="BD7697" s="23"/>
      <c r="BE7697" s="23"/>
      <c r="BF7697" s="23"/>
      <c r="BG7697" s="20">
        <v>86525.04</v>
      </c>
    </row>
    <row r="7698" spans="40:59">
      <c r="AN7698" s="23"/>
      <c r="AO7698" s="23"/>
      <c r="AP7698" s="23"/>
      <c r="AQ7698" s="23"/>
      <c r="AR7698" s="23"/>
      <c r="AS7698" s="23"/>
      <c r="AT7698" s="23"/>
      <c r="AU7698" s="23"/>
      <c r="AV7698" s="23"/>
      <c r="AW7698" s="23"/>
      <c r="AX7698" s="23"/>
      <c r="AY7698" s="23"/>
      <c r="AZ7698" s="23"/>
      <c r="BA7698" s="23"/>
      <c r="BB7698" s="23"/>
      <c r="BC7698" s="23"/>
      <c r="BD7698" s="23"/>
      <c r="BE7698" s="23"/>
      <c r="BF7698" s="23"/>
      <c r="BG7698" s="20">
        <v>86525.04</v>
      </c>
    </row>
    <row r="7699" spans="40:59">
      <c r="AN7699" s="23"/>
      <c r="AO7699" s="23"/>
      <c r="AP7699" s="23"/>
      <c r="AQ7699" s="23"/>
      <c r="AR7699" s="23"/>
      <c r="AS7699" s="23"/>
      <c r="AT7699" s="23"/>
      <c r="AU7699" s="23"/>
      <c r="AV7699" s="23"/>
      <c r="AW7699" s="23"/>
      <c r="AX7699" s="23"/>
      <c r="AY7699" s="23"/>
      <c r="AZ7699" s="23"/>
      <c r="BA7699" s="23"/>
      <c r="BB7699" s="23"/>
      <c r="BC7699" s="23"/>
      <c r="BD7699" s="23"/>
      <c r="BE7699" s="23"/>
      <c r="BF7699" s="23"/>
      <c r="BG7699" s="20">
        <v>16814.41</v>
      </c>
    </row>
    <row r="7700" spans="40:59">
      <c r="AN7700" s="23"/>
      <c r="AO7700" s="23"/>
      <c r="AP7700" s="23"/>
      <c r="AQ7700" s="23"/>
      <c r="AR7700" s="23"/>
      <c r="AS7700" s="23"/>
      <c r="AT7700" s="23"/>
      <c r="AU7700" s="23"/>
      <c r="AV7700" s="23"/>
      <c r="AW7700" s="23"/>
      <c r="AX7700" s="23"/>
      <c r="AY7700" s="23"/>
      <c r="AZ7700" s="23"/>
      <c r="BA7700" s="23"/>
      <c r="BB7700" s="23"/>
      <c r="BC7700" s="23"/>
      <c r="BD7700" s="23"/>
      <c r="BE7700" s="23"/>
      <c r="BF7700" s="23"/>
      <c r="BG7700" s="20">
        <v>16814.41</v>
      </c>
    </row>
    <row r="7701" spans="40:59">
      <c r="AN7701" s="23"/>
      <c r="AO7701" s="23"/>
      <c r="AP7701" s="23"/>
      <c r="AQ7701" s="23"/>
      <c r="AR7701" s="23"/>
      <c r="AS7701" s="23"/>
      <c r="AT7701" s="23"/>
      <c r="AU7701" s="23"/>
      <c r="AV7701" s="23"/>
      <c r="AW7701" s="23"/>
      <c r="AX7701" s="23"/>
      <c r="AY7701" s="23"/>
      <c r="AZ7701" s="23"/>
      <c r="BA7701" s="23"/>
      <c r="BB7701" s="23"/>
      <c r="BC7701" s="23"/>
      <c r="BD7701" s="23"/>
      <c r="BE7701" s="23"/>
      <c r="BF7701" s="23"/>
      <c r="BG7701" s="20">
        <v>25205.22</v>
      </c>
    </row>
    <row r="7702" spans="40:59">
      <c r="AN7702" s="23"/>
      <c r="AO7702" s="23"/>
      <c r="AP7702" s="23"/>
      <c r="AQ7702" s="23"/>
      <c r="AR7702" s="23"/>
      <c r="AS7702" s="23"/>
      <c r="AT7702" s="23"/>
      <c r="AU7702" s="23"/>
      <c r="AV7702" s="23"/>
      <c r="AW7702" s="23"/>
      <c r="AX7702" s="23"/>
      <c r="AY7702" s="23"/>
      <c r="AZ7702" s="23"/>
      <c r="BA7702" s="23"/>
      <c r="BB7702" s="23"/>
      <c r="BC7702" s="23"/>
      <c r="BD7702" s="23"/>
      <c r="BE7702" s="23"/>
      <c r="BF7702" s="23"/>
      <c r="BG7702" s="20">
        <v>25205.22</v>
      </c>
    </row>
    <row r="7703" spans="40:59">
      <c r="AN7703" s="23"/>
      <c r="AO7703" s="23"/>
      <c r="AP7703" s="23"/>
      <c r="AQ7703" s="23"/>
      <c r="AR7703" s="23"/>
      <c r="AS7703" s="23"/>
      <c r="AT7703" s="23"/>
      <c r="AU7703" s="23"/>
      <c r="AV7703" s="23"/>
      <c r="AW7703" s="23"/>
      <c r="AX7703" s="23"/>
      <c r="AY7703" s="23"/>
      <c r="AZ7703" s="23"/>
      <c r="BA7703" s="23"/>
      <c r="BB7703" s="23"/>
      <c r="BC7703" s="23"/>
      <c r="BD7703" s="23"/>
      <c r="BE7703" s="23"/>
      <c r="BF7703" s="23"/>
      <c r="BG7703" s="20">
        <v>25205.22</v>
      </c>
    </row>
    <row r="7704" spans="40:59">
      <c r="AN7704" s="23"/>
      <c r="AO7704" s="23"/>
      <c r="AP7704" s="23"/>
      <c r="AQ7704" s="23"/>
      <c r="AR7704" s="23"/>
      <c r="AS7704" s="23"/>
      <c r="AT7704" s="23"/>
      <c r="AU7704" s="23"/>
      <c r="AV7704" s="23"/>
      <c r="AW7704" s="23"/>
      <c r="AX7704" s="23"/>
      <c r="AY7704" s="23"/>
      <c r="AZ7704" s="23"/>
      <c r="BA7704" s="23"/>
      <c r="BB7704" s="23"/>
      <c r="BC7704" s="23"/>
      <c r="BD7704" s="23"/>
      <c r="BE7704" s="23"/>
      <c r="BF7704" s="23"/>
      <c r="BG7704" s="20">
        <v>25205.22</v>
      </c>
    </row>
    <row r="7705" spans="40:59">
      <c r="AN7705" s="23"/>
      <c r="AO7705" s="23"/>
      <c r="AP7705" s="23"/>
      <c r="AQ7705" s="23"/>
      <c r="AR7705" s="23"/>
      <c r="AS7705" s="23"/>
      <c r="AT7705" s="23"/>
      <c r="AU7705" s="23"/>
      <c r="AV7705" s="23"/>
      <c r="AW7705" s="23"/>
      <c r="AX7705" s="23"/>
      <c r="AY7705" s="23"/>
      <c r="AZ7705" s="23"/>
      <c r="BA7705" s="23"/>
      <c r="BB7705" s="23"/>
      <c r="BC7705" s="23"/>
      <c r="BD7705" s="23"/>
      <c r="BE7705" s="23"/>
      <c r="BF7705" s="23"/>
      <c r="BG7705" s="20">
        <v>25205.22</v>
      </c>
    </row>
    <row r="7706" spans="40:59">
      <c r="AN7706" s="23"/>
      <c r="AO7706" s="23"/>
      <c r="AP7706" s="23"/>
      <c r="AQ7706" s="23"/>
      <c r="AR7706" s="23"/>
      <c r="AS7706" s="23"/>
      <c r="AT7706" s="23"/>
      <c r="AU7706" s="23"/>
      <c r="AV7706" s="23"/>
      <c r="AW7706" s="23"/>
      <c r="AX7706" s="23"/>
      <c r="AY7706" s="23"/>
      <c r="AZ7706" s="23"/>
      <c r="BA7706" s="23"/>
      <c r="BB7706" s="23"/>
      <c r="BC7706" s="23"/>
      <c r="BD7706" s="23"/>
      <c r="BE7706" s="23"/>
      <c r="BF7706" s="23"/>
      <c r="BG7706" s="20">
        <v>65275.99</v>
      </c>
    </row>
    <row r="7707" spans="40:59">
      <c r="AN7707" s="23"/>
      <c r="AO7707" s="23"/>
      <c r="AP7707" s="23"/>
      <c r="AQ7707" s="23"/>
      <c r="AR7707" s="23"/>
      <c r="AS7707" s="23"/>
      <c r="AT7707" s="23"/>
      <c r="AU7707" s="23"/>
      <c r="AV7707" s="23"/>
      <c r="AW7707" s="23"/>
      <c r="AX7707" s="23"/>
      <c r="AY7707" s="23"/>
      <c r="AZ7707" s="23"/>
      <c r="BA7707" s="23"/>
      <c r="BB7707" s="23"/>
      <c r="BC7707" s="23"/>
      <c r="BD7707" s="23"/>
      <c r="BE7707" s="23"/>
      <c r="BF7707" s="23"/>
      <c r="BG7707" s="20">
        <v>65275.99</v>
      </c>
    </row>
    <row r="7708" spans="40:59">
      <c r="AN7708" s="23"/>
      <c r="AO7708" s="23"/>
      <c r="AP7708" s="23"/>
      <c r="AQ7708" s="23"/>
      <c r="AR7708" s="23"/>
      <c r="AS7708" s="23"/>
      <c r="AT7708" s="23"/>
      <c r="AU7708" s="23"/>
      <c r="AV7708" s="23"/>
      <c r="AW7708" s="23"/>
      <c r="AX7708" s="23"/>
      <c r="AY7708" s="23"/>
      <c r="AZ7708" s="23"/>
      <c r="BA7708" s="23"/>
      <c r="BB7708" s="23"/>
      <c r="BC7708" s="23"/>
      <c r="BD7708" s="23"/>
      <c r="BE7708" s="23"/>
      <c r="BF7708" s="23"/>
      <c r="BG7708" s="20">
        <v>24605.03</v>
      </c>
    </row>
    <row r="7709" spans="40:59">
      <c r="AN7709" s="23"/>
      <c r="AO7709" s="23"/>
      <c r="AP7709" s="23"/>
      <c r="AQ7709" s="23"/>
      <c r="AR7709" s="23"/>
      <c r="AS7709" s="23"/>
      <c r="AT7709" s="23"/>
      <c r="AU7709" s="23"/>
      <c r="AV7709" s="23"/>
      <c r="AW7709" s="23"/>
      <c r="AX7709" s="23"/>
      <c r="AY7709" s="23"/>
      <c r="AZ7709" s="23"/>
      <c r="BA7709" s="23"/>
      <c r="BB7709" s="23"/>
      <c r="BC7709" s="23"/>
      <c r="BD7709" s="23"/>
      <c r="BE7709" s="23"/>
      <c r="BF7709" s="23"/>
      <c r="BG7709" s="20">
        <v>24605.03</v>
      </c>
    </row>
    <row r="7710" spans="40:59">
      <c r="AN7710" s="23"/>
      <c r="AO7710" s="23"/>
      <c r="AP7710" s="23"/>
      <c r="AQ7710" s="23"/>
      <c r="AR7710" s="23"/>
      <c r="AS7710" s="23"/>
      <c r="AT7710" s="23"/>
      <c r="AU7710" s="23"/>
      <c r="AV7710" s="23"/>
      <c r="AW7710" s="23"/>
      <c r="AX7710" s="23"/>
      <c r="AY7710" s="23"/>
      <c r="AZ7710" s="23"/>
      <c r="BA7710" s="23"/>
      <c r="BB7710" s="23"/>
      <c r="BC7710" s="23"/>
      <c r="BD7710" s="23"/>
      <c r="BE7710" s="23"/>
      <c r="BF7710" s="23"/>
      <c r="BG7710" s="20">
        <v>24605.03</v>
      </c>
    </row>
    <row r="7711" spans="40:59">
      <c r="AN7711" s="23"/>
      <c r="AO7711" s="23"/>
      <c r="AP7711" s="23"/>
      <c r="AQ7711" s="23"/>
      <c r="AR7711" s="23"/>
      <c r="AS7711" s="23"/>
      <c r="AT7711" s="23"/>
      <c r="AU7711" s="23"/>
      <c r="AV7711" s="23"/>
      <c r="AW7711" s="23"/>
      <c r="AX7711" s="23"/>
      <c r="AY7711" s="23"/>
      <c r="AZ7711" s="23"/>
      <c r="BA7711" s="23"/>
      <c r="BB7711" s="23"/>
      <c r="BC7711" s="23"/>
      <c r="BD7711" s="23"/>
      <c r="BE7711" s="23"/>
      <c r="BF7711" s="23"/>
      <c r="BG7711" s="20">
        <v>24605.03</v>
      </c>
    </row>
    <row r="7712" spans="40:59">
      <c r="AN7712" s="23"/>
      <c r="AO7712" s="23"/>
      <c r="AP7712" s="23"/>
      <c r="AQ7712" s="23"/>
      <c r="AR7712" s="23"/>
      <c r="AS7712" s="23"/>
      <c r="AT7712" s="23"/>
      <c r="AU7712" s="23"/>
      <c r="AV7712" s="23"/>
      <c r="AW7712" s="23"/>
      <c r="AX7712" s="23"/>
      <c r="AY7712" s="23"/>
      <c r="AZ7712" s="23"/>
      <c r="BA7712" s="23"/>
      <c r="BB7712" s="23"/>
      <c r="BC7712" s="23"/>
      <c r="BD7712" s="23"/>
      <c r="BE7712" s="23"/>
      <c r="BF7712" s="23"/>
      <c r="BG7712" s="20">
        <v>24605.03</v>
      </c>
    </row>
    <row r="7713" spans="40:59">
      <c r="AN7713" s="23"/>
      <c r="AO7713" s="23"/>
      <c r="AP7713" s="23"/>
      <c r="AQ7713" s="23"/>
      <c r="AR7713" s="23"/>
      <c r="AS7713" s="23"/>
      <c r="AT7713" s="23"/>
      <c r="AU7713" s="23"/>
      <c r="AV7713" s="23"/>
      <c r="AW7713" s="23"/>
      <c r="AX7713" s="23"/>
      <c r="AY7713" s="23"/>
      <c r="AZ7713" s="23"/>
      <c r="BA7713" s="23"/>
      <c r="BB7713" s="23"/>
      <c r="BC7713" s="23"/>
      <c r="BD7713" s="23"/>
      <c r="BE7713" s="23"/>
      <c r="BF7713" s="23"/>
      <c r="BG7713" s="20">
        <v>24605.03</v>
      </c>
    </row>
    <row r="7714" spans="40:59">
      <c r="AN7714" s="23"/>
      <c r="AO7714" s="23"/>
      <c r="AP7714" s="23"/>
      <c r="AQ7714" s="23"/>
      <c r="AR7714" s="23"/>
      <c r="AS7714" s="23"/>
      <c r="AT7714" s="23"/>
      <c r="AU7714" s="23"/>
      <c r="AV7714" s="23"/>
      <c r="AW7714" s="23"/>
      <c r="AX7714" s="23"/>
      <c r="AY7714" s="23"/>
      <c r="AZ7714" s="23"/>
      <c r="BA7714" s="23"/>
      <c r="BB7714" s="23"/>
      <c r="BC7714" s="23"/>
      <c r="BD7714" s="23"/>
      <c r="BE7714" s="23"/>
      <c r="BF7714" s="23"/>
      <c r="BG7714" s="20">
        <v>24605.03</v>
      </c>
    </row>
    <row r="7715" spans="40:59">
      <c r="AN7715" s="23"/>
      <c r="AO7715" s="23"/>
      <c r="AP7715" s="23"/>
      <c r="AQ7715" s="23"/>
      <c r="AR7715" s="23"/>
      <c r="AS7715" s="23"/>
      <c r="AT7715" s="23"/>
      <c r="AU7715" s="23"/>
      <c r="AV7715" s="23"/>
      <c r="AW7715" s="23"/>
      <c r="AX7715" s="23"/>
      <c r="AY7715" s="23"/>
      <c r="AZ7715" s="23"/>
      <c r="BA7715" s="23"/>
      <c r="BB7715" s="23"/>
      <c r="BC7715" s="23"/>
      <c r="BD7715" s="23"/>
      <c r="BE7715" s="23"/>
      <c r="BF7715" s="23"/>
      <c r="BG7715" s="20">
        <v>244744.03</v>
      </c>
    </row>
    <row r="7716" spans="40:59">
      <c r="AN7716" s="23"/>
      <c r="AO7716" s="23"/>
      <c r="AP7716" s="23"/>
      <c r="AQ7716" s="23"/>
      <c r="AR7716" s="23"/>
      <c r="AS7716" s="23"/>
      <c r="AT7716" s="23"/>
      <c r="AU7716" s="23"/>
      <c r="AV7716" s="23"/>
      <c r="AW7716" s="23"/>
      <c r="AX7716" s="23"/>
      <c r="AY7716" s="23"/>
      <c r="AZ7716" s="23"/>
      <c r="BA7716" s="23"/>
      <c r="BB7716" s="23"/>
      <c r="BC7716" s="23"/>
      <c r="BD7716" s="23"/>
      <c r="BE7716" s="23"/>
      <c r="BF7716" s="23"/>
      <c r="BG7716" s="20">
        <v>244744.03</v>
      </c>
    </row>
    <row r="7717" spans="40:59">
      <c r="AN7717" s="23"/>
      <c r="AO7717" s="23"/>
      <c r="AP7717" s="23"/>
      <c r="AQ7717" s="23"/>
      <c r="AR7717" s="23"/>
      <c r="AS7717" s="23"/>
      <c r="AT7717" s="23"/>
      <c r="AU7717" s="23"/>
      <c r="AV7717" s="23"/>
      <c r="AW7717" s="23"/>
      <c r="AX7717" s="23"/>
      <c r="AY7717" s="23"/>
      <c r="AZ7717" s="23"/>
      <c r="BA7717" s="23"/>
      <c r="BB7717" s="23"/>
      <c r="BC7717" s="23"/>
      <c r="BD7717" s="23"/>
      <c r="BE7717" s="23"/>
      <c r="BF7717" s="23"/>
      <c r="BG7717" s="20">
        <v>244744.03</v>
      </c>
    </row>
    <row r="7718" spans="40:59">
      <c r="AN7718" s="23"/>
      <c r="AO7718" s="23"/>
      <c r="AP7718" s="23"/>
      <c r="AQ7718" s="23"/>
      <c r="AR7718" s="23"/>
      <c r="AS7718" s="23"/>
      <c r="AT7718" s="23"/>
      <c r="AU7718" s="23"/>
      <c r="AV7718" s="23"/>
      <c r="AW7718" s="23"/>
      <c r="AX7718" s="23"/>
      <c r="AY7718" s="23"/>
      <c r="AZ7718" s="23"/>
      <c r="BA7718" s="23"/>
      <c r="BB7718" s="23"/>
      <c r="BC7718" s="23"/>
      <c r="BD7718" s="23"/>
      <c r="BE7718" s="23"/>
      <c r="BF7718" s="23"/>
      <c r="BG7718" s="20">
        <v>244744.03</v>
      </c>
    </row>
    <row r="7719" spans="40:59">
      <c r="AN7719" s="23"/>
      <c r="AO7719" s="23"/>
      <c r="AP7719" s="23"/>
      <c r="AQ7719" s="23"/>
      <c r="AR7719" s="23"/>
      <c r="AS7719" s="23"/>
      <c r="AT7719" s="23"/>
      <c r="AU7719" s="23"/>
      <c r="AV7719" s="23"/>
      <c r="AW7719" s="23"/>
      <c r="AX7719" s="23"/>
      <c r="AY7719" s="23"/>
      <c r="AZ7719" s="23"/>
      <c r="BA7719" s="23"/>
      <c r="BB7719" s="23"/>
      <c r="BC7719" s="23"/>
      <c r="BD7719" s="23"/>
      <c r="BE7719" s="23"/>
      <c r="BF7719" s="23"/>
      <c r="BG7719" s="20">
        <v>244744.03</v>
      </c>
    </row>
    <row r="7720" spans="40:59">
      <c r="AN7720" s="23"/>
      <c r="AO7720" s="23"/>
      <c r="AP7720" s="23"/>
      <c r="AQ7720" s="23"/>
      <c r="AR7720" s="23"/>
      <c r="AS7720" s="23"/>
      <c r="AT7720" s="23"/>
      <c r="AU7720" s="23"/>
      <c r="AV7720" s="23"/>
      <c r="AW7720" s="23"/>
      <c r="AX7720" s="23"/>
      <c r="AY7720" s="23"/>
      <c r="AZ7720" s="23"/>
      <c r="BA7720" s="23"/>
      <c r="BB7720" s="23"/>
      <c r="BC7720" s="23"/>
      <c r="BD7720" s="23"/>
      <c r="BE7720" s="23"/>
      <c r="BF7720" s="23"/>
      <c r="BG7720" s="20">
        <v>244744.03</v>
      </c>
    </row>
    <row r="7721" spans="40:59">
      <c r="AN7721" s="23"/>
      <c r="AO7721" s="23"/>
      <c r="AP7721" s="23"/>
      <c r="AQ7721" s="23"/>
      <c r="AR7721" s="23"/>
      <c r="AS7721" s="23"/>
      <c r="AT7721" s="23"/>
      <c r="AU7721" s="23"/>
      <c r="AV7721" s="23"/>
      <c r="AW7721" s="23"/>
      <c r="AX7721" s="23"/>
      <c r="AY7721" s="23"/>
      <c r="AZ7721" s="23"/>
      <c r="BA7721" s="23"/>
      <c r="BB7721" s="23"/>
      <c r="BC7721" s="23"/>
      <c r="BD7721" s="23"/>
      <c r="BE7721" s="23"/>
      <c r="BF7721" s="23"/>
      <c r="BG7721" s="20">
        <v>244744.03</v>
      </c>
    </row>
    <row r="7722" spans="40:59">
      <c r="AN7722" s="23"/>
      <c r="AO7722" s="23"/>
      <c r="AP7722" s="23"/>
      <c r="AQ7722" s="23"/>
      <c r="AR7722" s="23"/>
      <c r="AS7722" s="23"/>
      <c r="AT7722" s="23"/>
      <c r="AU7722" s="23"/>
      <c r="AV7722" s="23"/>
      <c r="AW7722" s="23"/>
      <c r="AX7722" s="23"/>
      <c r="AY7722" s="23"/>
      <c r="AZ7722" s="23"/>
      <c r="BA7722" s="23"/>
      <c r="BB7722" s="23"/>
      <c r="BC7722" s="23"/>
      <c r="BD7722" s="23"/>
      <c r="BE7722" s="23"/>
      <c r="BF7722" s="23"/>
      <c r="BG7722" s="20">
        <v>244744.03</v>
      </c>
    </row>
    <row r="7723" spans="40:59">
      <c r="AN7723" s="23"/>
      <c r="AO7723" s="23"/>
      <c r="AP7723" s="23"/>
      <c r="AQ7723" s="23"/>
      <c r="AR7723" s="23"/>
      <c r="AS7723" s="23"/>
      <c r="AT7723" s="23"/>
      <c r="AU7723" s="23"/>
      <c r="AV7723" s="23"/>
      <c r="AW7723" s="23"/>
      <c r="AX7723" s="23"/>
      <c r="AY7723" s="23"/>
      <c r="AZ7723" s="23"/>
      <c r="BA7723" s="23"/>
      <c r="BB7723" s="23"/>
      <c r="BC7723" s="23"/>
      <c r="BD7723" s="23"/>
      <c r="BE7723" s="23"/>
      <c r="BF7723" s="23"/>
      <c r="BG7723" s="20">
        <v>244744.03</v>
      </c>
    </row>
    <row r="7724" spans="40:59">
      <c r="AN7724" s="23"/>
      <c r="AO7724" s="23"/>
      <c r="AP7724" s="23"/>
      <c r="AQ7724" s="23"/>
      <c r="AR7724" s="23"/>
      <c r="AS7724" s="23"/>
      <c r="AT7724" s="23"/>
      <c r="AU7724" s="23"/>
      <c r="AV7724" s="23"/>
      <c r="AW7724" s="23"/>
      <c r="AX7724" s="23"/>
      <c r="AY7724" s="23"/>
      <c r="AZ7724" s="23"/>
      <c r="BA7724" s="23"/>
      <c r="BB7724" s="23"/>
      <c r="BC7724" s="23"/>
      <c r="BD7724" s="23"/>
      <c r="BE7724" s="23"/>
      <c r="BF7724" s="23"/>
      <c r="BG7724" s="20">
        <v>244744.03</v>
      </c>
    </row>
    <row r="7725" spans="40:59">
      <c r="AN7725" s="23"/>
      <c r="AO7725" s="23"/>
      <c r="AP7725" s="23"/>
      <c r="AQ7725" s="23"/>
      <c r="AR7725" s="23"/>
      <c r="AS7725" s="23"/>
      <c r="AT7725" s="23"/>
      <c r="AU7725" s="23"/>
      <c r="AV7725" s="23"/>
      <c r="AW7725" s="23"/>
      <c r="AX7725" s="23"/>
      <c r="AY7725" s="23"/>
      <c r="AZ7725" s="23"/>
      <c r="BA7725" s="23"/>
      <c r="BB7725" s="23"/>
      <c r="BC7725" s="23"/>
      <c r="BD7725" s="23"/>
      <c r="BE7725" s="23"/>
      <c r="BF7725" s="23"/>
      <c r="BG7725" s="20">
        <v>65146.03</v>
      </c>
    </row>
    <row r="7726" spans="40:59">
      <c r="AN7726" s="23"/>
      <c r="AO7726" s="23"/>
      <c r="AP7726" s="23"/>
      <c r="AQ7726" s="23"/>
      <c r="AR7726" s="23"/>
      <c r="AS7726" s="23"/>
      <c r="AT7726" s="23"/>
      <c r="AU7726" s="23"/>
      <c r="AV7726" s="23"/>
      <c r="AW7726" s="23"/>
      <c r="AX7726" s="23"/>
      <c r="AY7726" s="23"/>
      <c r="AZ7726" s="23"/>
      <c r="BA7726" s="23"/>
      <c r="BB7726" s="23"/>
      <c r="BC7726" s="23"/>
      <c r="BD7726" s="23"/>
      <c r="BE7726" s="23"/>
      <c r="BF7726" s="23"/>
      <c r="BG7726" s="20">
        <v>65146.03</v>
      </c>
    </row>
    <row r="7727" spans="40:59">
      <c r="AN7727" s="23"/>
      <c r="AO7727" s="23"/>
      <c r="AP7727" s="23"/>
      <c r="AQ7727" s="23"/>
      <c r="AR7727" s="23"/>
      <c r="AS7727" s="23"/>
      <c r="AT7727" s="23"/>
      <c r="AU7727" s="23"/>
      <c r="AV7727" s="23"/>
      <c r="AW7727" s="23"/>
      <c r="AX7727" s="23"/>
      <c r="AY7727" s="23"/>
      <c r="AZ7727" s="23"/>
      <c r="BA7727" s="23"/>
      <c r="BB7727" s="23"/>
      <c r="BC7727" s="23"/>
      <c r="BD7727" s="23"/>
      <c r="BE7727" s="23"/>
      <c r="BF7727" s="23"/>
      <c r="BG7727" s="20">
        <v>65146.03</v>
      </c>
    </row>
    <row r="7728" spans="40:59">
      <c r="AN7728" s="23"/>
      <c r="AO7728" s="23"/>
      <c r="AP7728" s="23"/>
      <c r="AQ7728" s="23"/>
      <c r="AR7728" s="23"/>
      <c r="AS7728" s="23"/>
      <c r="AT7728" s="23"/>
      <c r="AU7728" s="23"/>
      <c r="AV7728" s="23"/>
      <c r="AW7728" s="23"/>
      <c r="AX7728" s="23"/>
      <c r="AY7728" s="23"/>
      <c r="AZ7728" s="23"/>
      <c r="BA7728" s="23"/>
      <c r="BB7728" s="23"/>
      <c r="BC7728" s="23"/>
      <c r="BD7728" s="23"/>
      <c r="BE7728" s="23"/>
      <c r="BF7728" s="23"/>
      <c r="BG7728" s="20">
        <v>65146.03</v>
      </c>
    </row>
    <row r="7729" spans="40:59">
      <c r="AN7729" s="23"/>
      <c r="AO7729" s="23"/>
      <c r="AP7729" s="23"/>
      <c r="AQ7729" s="23"/>
      <c r="AR7729" s="23"/>
      <c r="AS7729" s="23"/>
      <c r="AT7729" s="23"/>
      <c r="AU7729" s="23"/>
      <c r="AV7729" s="23"/>
      <c r="AW7729" s="23"/>
      <c r="AX7729" s="23"/>
      <c r="AY7729" s="23"/>
      <c r="AZ7729" s="23"/>
      <c r="BA7729" s="23"/>
      <c r="BB7729" s="23"/>
      <c r="BC7729" s="23"/>
      <c r="BD7729" s="23"/>
      <c r="BE7729" s="23"/>
      <c r="BF7729" s="23"/>
      <c r="BG7729" s="20">
        <v>65146.03</v>
      </c>
    </row>
    <row r="7730" spans="40:59">
      <c r="AN7730" s="23"/>
      <c r="AO7730" s="23"/>
      <c r="AP7730" s="23"/>
      <c r="AQ7730" s="23"/>
      <c r="AR7730" s="23"/>
      <c r="AS7730" s="23"/>
      <c r="AT7730" s="23"/>
      <c r="AU7730" s="23"/>
      <c r="AV7730" s="23"/>
      <c r="AW7730" s="23"/>
      <c r="AX7730" s="23"/>
      <c r="AY7730" s="23"/>
      <c r="AZ7730" s="23"/>
      <c r="BA7730" s="23"/>
      <c r="BB7730" s="23"/>
      <c r="BC7730" s="23"/>
      <c r="BD7730" s="23"/>
      <c r="BE7730" s="23"/>
      <c r="BF7730" s="23"/>
      <c r="BG7730" s="20">
        <v>0</v>
      </c>
    </row>
    <row r="7731" spans="40:59">
      <c r="AN7731" s="23"/>
      <c r="AO7731" s="23"/>
      <c r="AP7731" s="23"/>
      <c r="AQ7731" s="23"/>
      <c r="AR7731" s="23"/>
      <c r="AS7731" s="23"/>
      <c r="AT7731" s="23"/>
      <c r="AU7731" s="23"/>
      <c r="AV7731" s="23"/>
      <c r="AW7731" s="23"/>
      <c r="AX7731" s="23"/>
      <c r="AY7731" s="23"/>
      <c r="AZ7731" s="23"/>
      <c r="BA7731" s="23"/>
      <c r="BB7731" s="23"/>
      <c r="BC7731" s="23"/>
      <c r="BD7731" s="23"/>
      <c r="BE7731" s="23"/>
      <c r="BF7731" s="23"/>
      <c r="BG7731" s="20">
        <v>0</v>
      </c>
    </row>
    <row r="7732" spans="40:59">
      <c r="AN7732" s="23"/>
      <c r="AO7732" s="23"/>
      <c r="AP7732" s="23"/>
      <c r="AQ7732" s="23"/>
      <c r="AR7732" s="23"/>
      <c r="AS7732" s="23"/>
      <c r="AT7732" s="23"/>
      <c r="AU7732" s="23"/>
      <c r="AV7732" s="23"/>
      <c r="AW7732" s="23"/>
      <c r="AX7732" s="23"/>
      <c r="AY7732" s="23"/>
      <c r="AZ7732" s="23"/>
      <c r="BA7732" s="23"/>
      <c r="BB7732" s="23"/>
      <c r="BC7732" s="23"/>
      <c r="BD7732" s="23"/>
      <c r="BE7732" s="23"/>
      <c r="BF7732" s="23"/>
      <c r="BG7732" s="20">
        <v>0</v>
      </c>
    </row>
    <row r="7733" spans="40:59">
      <c r="AN7733" s="23"/>
      <c r="AO7733" s="23"/>
      <c r="AP7733" s="23"/>
      <c r="AQ7733" s="23"/>
      <c r="AR7733" s="23"/>
      <c r="AS7733" s="23"/>
      <c r="AT7733" s="23"/>
      <c r="AU7733" s="23"/>
      <c r="AV7733" s="23"/>
      <c r="AW7733" s="23"/>
      <c r="AX7733" s="23"/>
      <c r="AY7733" s="23"/>
      <c r="AZ7733" s="23"/>
      <c r="BA7733" s="23"/>
      <c r="BB7733" s="23"/>
      <c r="BC7733" s="23"/>
      <c r="BD7733" s="23"/>
      <c r="BE7733" s="23"/>
      <c r="BF7733" s="23"/>
      <c r="BG7733" s="20">
        <v>35459</v>
      </c>
    </row>
    <row r="7734" spans="40:59">
      <c r="AN7734" s="23"/>
      <c r="AO7734" s="23"/>
      <c r="AP7734" s="23"/>
      <c r="AQ7734" s="23"/>
      <c r="AR7734" s="23"/>
      <c r="AS7734" s="23"/>
      <c r="AT7734" s="23"/>
      <c r="AU7734" s="23"/>
      <c r="AV7734" s="23"/>
      <c r="AW7734" s="23"/>
      <c r="AX7734" s="23"/>
      <c r="AY7734" s="23"/>
      <c r="AZ7734" s="23"/>
      <c r="BA7734" s="23"/>
      <c r="BB7734" s="23"/>
      <c r="BC7734" s="23"/>
      <c r="BD7734" s="23"/>
      <c r="BE7734" s="23"/>
      <c r="BF7734" s="23"/>
      <c r="BG7734" s="20">
        <v>35459</v>
      </c>
    </row>
    <row r="7735" spans="40:59">
      <c r="AN7735" s="23"/>
      <c r="AO7735" s="23"/>
      <c r="AP7735" s="23"/>
      <c r="AQ7735" s="23"/>
      <c r="AR7735" s="23"/>
      <c r="AS7735" s="23"/>
      <c r="AT7735" s="23"/>
      <c r="AU7735" s="23"/>
      <c r="AV7735" s="23"/>
      <c r="AW7735" s="23"/>
      <c r="AX7735" s="23"/>
      <c r="AY7735" s="23"/>
      <c r="AZ7735" s="23"/>
      <c r="BA7735" s="23"/>
      <c r="BB7735" s="23"/>
      <c r="BC7735" s="23"/>
      <c r="BD7735" s="23"/>
      <c r="BE7735" s="23"/>
      <c r="BF7735" s="23"/>
      <c r="BG7735" s="20">
        <v>35459</v>
      </c>
    </row>
    <row r="7736" spans="40:59">
      <c r="AN7736" s="23"/>
      <c r="AO7736" s="23"/>
      <c r="AP7736" s="23"/>
      <c r="AQ7736" s="23"/>
      <c r="AR7736" s="23"/>
      <c r="AS7736" s="23"/>
      <c r="AT7736" s="23"/>
      <c r="AU7736" s="23"/>
      <c r="AV7736" s="23"/>
      <c r="AW7736" s="23"/>
      <c r="AX7736" s="23"/>
      <c r="AY7736" s="23"/>
      <c r="AZ7736" s="23"/>
      <c r="BA7736" s="23"/>
      <c r="BB7736" s="23"/>
      <c r="BC7736" s="23"/>
      <c r="BD7736" s="23"/>
      <c r="BE7736" s="23"/>
      <c r="BF7736" s="23"/>
      <c r="BG7736" s="20">
        <v>8318.02</v>
      </c>
    </row>
    <row r="7737" spans="40:59">
      <c r="AN7737" s="23"/>
      <c r="AO7737" s="23"/>
      <c r="AP7737" s="23"/>
      <c r="AQ7737" s="23"/>
      <c r="AR7737" s="23"/>
      <c r="AS7737" s="23"/>
      <c r="AT7737" s="23"/>
      <c r="AU7737" s="23"/>
      <c r="AV7737" s="23"/>
      <c r="AW7737" s="23"/>
      <c r="AX7737" s="23"/>
      <c r="AY7737" s="23"/>
      <c r="AZ7737" s="23"/>
      <c r="BA7737" s="23"/>
      <c r="BB7737" s="23"/>
      <c r="BC7737" s="23"/>
      <c r="BD7737" s="23"/>
      <c r="BE7737" s="23"/>
      <c r="BF7737" s="23"/>
      <c r="BG7737" s="20">
        <v>8318.02</v>
      </c>
    </row>
    <row r="7738" spans="40:59">
      <c r="AN7738" s="23"/>
      <c r="AO7738" s="23"/>
      <c r="AP7738" s="23"/>
      <c r="AQ7738" s="23"/>
      <c r="AR7738" s="23"/>
      <c r="AS7738" s="23"/>
      <c r="AT7738" s="23"/>
      <c r="AU7738" s="23"/>
      <c r="AV7738" s="23"/>
      <c r="AW7738" s="23"/>
      <c r="AX7738" s="23"/>
      <c r="AY7738" s="23"/>
      <c r="AZ7738" s="23"/>
      <c r="BA7738" s="23"/>
      <c r="BB7738" s="23"/>
      <c r="BC7738" s="23"/>
      <c r="BD7738" s="23"/>
      <c r="BE7738" s="23"/>
      <c r="BF7738" s="23"/>
      <c r="BG7738" s="20">
        <v>8318.02</v>
      </c>
    </row>
    <row r="7739" spans="40:59">
      <c r="AN7739" s="23"/>
      <c r="AO7739" s="23"/>
      <c r="AP7739" s="23"/>
      <c r="AQ7739" s="23"/>
      <c r="AR7739" s="23"/>
      <c r="AS7739" s="23"/>
      <c r="AT7739" s="23"/>
      <c r="AU7739" s="23"/>
      <c r="AV7739" s="23"/>
      <c r="AW7739" s="23"/>
      <c r="AX7739" s="23"/>
      <c r="AY7739" s="23"/>
      <c r="AZ7739" s="23"/>
      <c r="BA7739" s="23"/>
      <c r="BB7739" s="23"/>
      <c r="BC7739" s="23"/>
      <c r="BD7739" s="23"/>
      <c r="BE7739" s="23"/>
      <c r="BF7739" s="23"/>
      <c r="BG7739" s="20">
        <v>8318.02</v>
      </c>
    </row>
    <row r="7740" spans="40:59">
      <c r="AN7740" s="23"/>
      <c r="AO7740" s="23"/>
      <c r="AP7740" s="23"/>
      <c r="AQ7740" s="23"/>
      <c r="AR7740" s="23"/>
      <c r="AS7740" s="23"/>
      <c r="AT7740" s="23"/>
      <c r="AU7740" s="23"/>
      <c r="AV7740" s="23"/>
      <c r="AW7740" s="23"/>
      <c r="AX7740" s="23"/>
      <c r="AY7740" s="23"/>
      <c r="AZ7740" s="23"/>
      <c r="BA7740" s="23"/>
      <c r="BB7740" s="23"/>
      <c r="BC7740" s="23"/>
      <c r="BD7740" s="23"/>
      <c r="BE7740" s="23"/>
      <c r="BF7740" s="23"/>
      <c r="BG7740" s="20">
        <v>3600.01</v>
      </c>
    </row>
    <row r="7741" spans="40:59">
      <c r="AN7741" s="23"/>
      <c r="AO7741" s="23"/>
      <c r="AP7741" s="23"/>
      <c r="AQ7741" s="23"/>
      <c r="AR7741" s="23"/>
      <c r="AS7741" s="23"/>
      <c r="AT7741" s="23"/>
      <c r="AU7741" s="23"/>
      <c r="AV7741" s="23"/>
      <c r="AW7741" s="23"/>
      <c r="AX7741" s="23"/>
      <c r="AY7741" s="23"/>
      <c r="AZ7741" s="23"/>
      <c r="BA7741" s="23"/>
      <c r="BB7741" s="23"/>
      <c r="BC7741" s="23"/>
      <c r="BD7741" s="23"/>
      <c r="BE7741" s="23"/>
      <c r="BF7741" s="23"/>
      <c r="BG7741" s="20">
        <v>3600.01</v>
      </c>
    </row>
    <row r="7742" spans="40:59">
      <c r="AN7742" s="23"/>
      <c r="AO7742" s="23"/>
      <c r="AP7742" s="23"/>
      <c r="AQ7742" s="23"/>
      <c r="AR7742" s="23"/>
      <c r="AS7742" s="23"/>
      <c r="AT7742" s="23"/>
      <c r="AU7742" s="23"/>
      <c r="AV7742" s="23"/>
      <c r="AW7742" s="23"/>
      <c r="AX7742" s="23"/>
      <c r="AY7742" s="23"/>
      <c r="AZ7742" s="23"/>
      <c r="BA7742" s="23"/>
      <c r="BB7742" s="23"/>
      <c r="BC7742" s="23"/>
      <c r="BD7742" s="23"/>
      <c r="BE7742" s="23"/>
      <c r="BF7742" s="23"/>
      <c r="BG7742" s="20">
        <v>3600.01</v>
      </c>
    </row>
    <row r="7743" spans="40:59">
      <c r="AN7743" s="23"/>
      <c r="AO7743" s="23"/>
      <c r="AP7743" s="23"/>
      <c r="AQ7743" s="23"/>
      <c r="AR7743" s="23"/>
      <c r="AS7743" s="23"/>
      <c r="AT7743" s="23"/>
      <c r="AU7743" s="23"/>
      <c r="AV7743" s="23"/>
      <c r="AW7743" s="23"/>
      <c r="AX7743" s="23"/>
      <c r="AY7743" s="23"/>
      <c r="AZ7743" s="23"/>
      <c r="BA7743" s="23"/>
      <c r="BB7743" s="23"/>
      <c r="BC7743" s="23"/>
      <c r="BD7743" s="23"/>
      <c r="BE7743" s="23"/>
      <c r="BF7743" s="23"/>
      <c r="BG7743" s="20">
        <v>51707.03</v>
      </c>
    </row>
    <row r="7744" spans="40:59">
      <c r="AN7744" s="23"/>
      <c r="AO7744" s="23"/>
      <c r="AP7744" s="23"/>
      <c r="AQ7744" s="23"/>
      <c r="AR7744" s="23"/>
      <c r="AS7744" s="23"/>
      <c r="AT7744" s="23"/>
      <c r="AU7744" s="23"/>
      <c r="AV7744" s="23"/>
      <c r="AW7744" s="23"/>
      <c r="AX7744" s="23"/>
      <c r="AY7744" s="23"/>
      <c r="AZ7744" s="23"/>
      <c r="BA7744" s="23"/>
      <c r="BB7744" s="23"/>
      <c r="BC7744" s="23"/>
      <c r="BD7744" s="23"/>
      <c r="BE7744" s="23"/>
      <c r="BF7744" s="23"/>
      <c r="BG7744" s="20">
        <v>51707.03</v>
      </c>
    </row>
    <row r="7745" spans="40:59">
      <c r="AN7745" s="23"/>
      <c r="AO7745" s="23"/>
      <c r="AP7745" s="23"/>
      <c r="AQ7745" s="23"/>
      <c r="AR7745" s="23"/>
      <c r="AS7745" s="23"/>
      <c r="AT7745" s="23"/>
      <c r="AU7745" s="23"/>
      <c r="AV7745" s="23"/>
      <c r="AW7745" s="23"/>
      <c r="AX7745" s="23"/>
      <c r="AY7745" s="23"/>
      <c r="AZ7745" s="23"/>
      <c r="BA7745" s="23"/>
      <c r="BB7745" s="23"/>
      <c r="BC7745" s="23"/>
      <c r="BD7745" s="23"/>
      <c r="BE7745" s="23"/>
      <c r="BF7745" s="23"/>
      <c r="BG7745" s="20">
        <v>51707.03</v>
      </c>
    </row>
    <row r="7746" spans="40:59">
      <c r="AN7746" s="23"/>
      <c r="AO7746" s="23"/>
      <c r="AP7746" s="23"/>
      <c r="AQ7746" s="23"/>
      <c r="AR7746" s="23"/>
      <c r="AS7746" s="23"/>
      <c r="AT7746" s="23"/>
      <c r="AU7746" s="23"/>
      <c r="AV7746" s="23"/>
      <c r="AW7746" s="23"/>
      <c r="AX7746" s="23"/>
      <c r="AY7746" s="23"/>
      <c r="AZ7746" s="23"/>
      <c r="BA7746" s="23"/>
      <c r="BB7746" s="23"/>
      <c r="BC7746" s="23"/>
      <c r="BD7746" s="23"/>
      <c r="BE7746" s="23"/>
      <c r="BF7746" s="23"/>
      <c r="BG7746" s="20">
        <v>0</v>
      </c>
    </row>
    <row r="7747" spans="40:59">
      <c r="AN7747" s="23"/>
      <c r="AO7747" s="23"/>
      <c r="AP7747" s="23"/>
      <c r="AQ7747" s="23"/>
      <c r="AR7747" s="23"/>
      <c r="AS7747" s="23"/>
      <c r="AT7747" s="23"/>
      <c r="AU7747" s="23"/>
      <c r="AV7747" s="23"/>
      <c r="AW7747" s="23"/>
      <c r="AX7747" s="23"/>
      <c r="AY7747" s="23"/>
      <c r="AZ7747" s="23"/>
      <c r="BA7747" s="23"/>
      <c r="BB7747" s="23"/>
      <c r="BC7747" s="23"/>
      <c r="BD7747" s="23"/>
      <c r="BE7747" s="23"/>
      <c r="BF7747" s="23"/>
      <c r="BG7747" s="20">
        <v>0</v>
      </c>
    </row>
    <row r="7748" spans="40:59">
      <c r="AN7748" s="23"/>
      <c r="AO7748" s="23"/>
      <c r="AP7748" s="23"/>
      <c r="AQ7748" s="23"/>
      <c r="AR7748" s="23"/>
      <c r="AS7748" s="23"/>
      <c r="AT7748" s="23"/>
      <c r="AU7748" s="23"/>
      <c r="AV7748" s="23"/>
      <c r="AW7748" s="23"/>
      <c r="AX7748" s="23"/>
      <c r="AY7748" s="23"/>
      <c r="AZ7748" s="23"/>
      <c r="BA7748" s="23"/>
      <c r="BB7748" s="23"/>
      <c r="BC7748" s="23"/>
      <c r="BD7748" s="23"/>
      <c r="BE7748" s="23"/>
      <c r="BF7748" s="23"/>
      <c r="BG7748" s="20">
        <v>0</v>
      </c>
    </row>
    <row r="7749" spans="40:59">
      <c r="AN7749" s="23"/>
      <c r="AO7749" s="23"/>
      <c r="AP7749" s="23"/>
      <c r="AQ7749" s="23"/>
      <c r="AR7749" s="23"/>
      <c r="AS7749" s="23"/>
      <c r="AT7749" s="23"/>
      <c r="AU7749" s="23"/>
      <c r="AV7749" s="23"/>
      <c r="AW7749" s="23"/>
      <c r="AX7749" s="23"/>
      <c r="AY7749" s="23"/>
      <c r="AZ7749" s="23"/>
      <c r="BA7749" s="23"/>
      <c r="BB7749" s="23"/>
      <c r="BC7749" s="23"/>
      <c r="BD7749" s="23"/>
      <c r="BE7749" s="23"/>
      <c r="BF7749" s="23"/>
      <c r="BG7749" s="20">
        <v>33053.019999999997</v>
      </c>
    </row>
    <row r="7750" spans="40:59">
      <c r="AN7750" s="23"/>
      <c r="AO7750" s="23"/>
      <c r="AP7750" s="23"/>
      <c r="AQ7750" s="23"/>
      <c r="AR7750" s="23"/>
      <c r="AS7750" s="23"/>
      <c r="AT7750" s="23"/>
      <c r="AU7750" s="23"/>
      <c r="AV7750" s="23"/>
      <c r="AW7750" s="23"/>
      <c r="AX7750" s="23"/>
      <c r="AY7750" s="23"/>
      <c r="AZ7750" s="23"/>
      <c r="BA7750" s="23"/>
      <c r="BB7750" s="23"/>
      <c r="BC7750" s="23"/>
      <c r="BD7750" s="23"/>
      <c r="BE7750" s="23"/>
      <c r="BF7750" s="23"/>
      <c r="BG7750" s="20">
        <v>33053.019999999997</v>
      </c>
    </row>
    <row r="7751" spans="40:59">
      <c r="AN7751" s="23"/>
      <c r="AO7751" s="23"/>
      <c r="AP7751" s="23"/>
      <c r="AQ7751" s="23"/>
      <c r="AR7751" s="23"/>
      <c r="AS7751" s="23"/>
      <c r="AT7751" s="23"/>
      <c r="AU7751" s="23"/>
      <c r="AV7751" s="23"/>
      <c r="AW7751" s="23"/>
      <c r="AX7751" s="23"/>
      <c r="AY7751" s="23"/>
      <c r="AZ7751" s="23"/>
      <c r="BA7751" s="23"/>
      <c r="BB7751" s="23"/>
      <c r="BC7751" s="23"/>
      <c r="BD7751" s="23"/>
      <c r="BE7751" s="23"/>
      <c r="BF7751" s="23"/>
      <c r="BG7751" s="20">
        <v>33053.019999999997</v>
      </c>
    </row>
    <row r="7752" spans="40:59">
      <c r="AN7752" s="23"/>
      <c r="AO7752" s="23"/>
      <c r="AP7752" s="23"/>
      <c r="AQ7752" s="23"/>
      <c r="AR7752" s="23"/>
      <c r="AS7752" s="23"/>
      <c r="AT7752" s="23"/>
      <c r="AU7752" s="23"/>
      <c r="AV7752" s="23"/>
      <c r="AW7752" s="23"/>
      <c r="AX7752" s="23"/>
      <c r="AY7752" s="23"/>
      <c r="AZ7752" s="23"/>
      <c r="BA7752" s="23"/>
      <c r="BB7752" s="23"/>
      <c r="BC7752" s="23"/>
      <c r="BD7752" s="23"/>
      <c r="BE7752" s="23"/>
      <c r="BF7752" s="23"/>
      <c r="BG7752" s="20">
        <v>33053.019999999997</v>
      </c>
    </row>
    <row r="7753" spans="40:59">
      <c r="AN7753" s="23"/>
      <c r="AO7753" s="23"/>
      <c r="AP7753" s="23"/>
      <c r="AQ7753" s="23"/>
      <c r="AR7753" s="23"/>
      <c r="AS7753" s="23"/>
      <c r="AT7753" s="23"/>
      <c r="AU7753" s="23"/>
      <c r="AV7753" s="23"/>
      <c r="AW7753" s="23"/>
      <c r="AX7753" s="23"/>
      <c r="AY7753" s="23"/>
      <c r="AZ7753" s="23"/>
      <c r="BA7753" s="23"/>
      <c r="BB7753" s="23"/>
      <c r="BC7753" s="23"/>
      <c r="BD7753" s="23"/>
      <c r="BE7753" s="23"/>
      <c r="BF7753" s="23"/>
      <c r="BG7753" s="20">
        <v>33053.019999999997</v>
      </c>
    </row>
    <row r="7754" spans="40:59">
      <c r="AN7754" s="23"/>
      <c r="AO7754" s="23"/>
      <c r="AP7754" s="23"/>
      <c r="AQ7754" s="23"/>
      <c r="AR7754" s="23"/>
      <c r="AS7754" s="23"/>
      <c r="AT7754" s="23"/>
      <c r="AU7754" s="23"/>
      <c r="AV7754" s="23"/>
      <c r="AW7754" s="23"/>
      <c r="AX7754" s="23"/>
      <c r="AY7754" s="23"/>
      <c r="AZ7754" s="23"/>
      <c r="BA7754" s="23"/>
      <c r="BB7754" s="23"/>
      <c r="BC7754" s="23"/>
      <c r="BD7754" s="23"/>
      <c r="BE7754" s="23"/>
      <c r="BF7754" s="23"/>
      <c r="BG7754" s="20">
        <v>45939.01</v>
      </c>
    </row>
    <row r="7755" spans="40:59">
      <c r="AN7755" s="23"/>
      <c r="AO7755" s="23"/>
      <c r="AP7755" s="23"/>
      <c r="AQ7755" s="23"/>
      <c r="AR7755" s="23"/>
      <c r="AS7755" s="23"/>
      <c r="AT7755" s="23"/>
      <c r="AU7755" s="23"/>
      <c r="AV7755" s="23"/>
      <c r="AW7755" s="23"/>
      <c r="AX7755" s="23"/>
      <c r="AY7755" s="23"/>
      <c r="AZ7755" s="23"/>
      <c r="BA7755" s="23"/>
      <c r="BB7755" s="23"/>
      <c r="BC7755" s="23"/>
      <c r="BD7755" s="23"/>
      <c r="BE7755" s="23"/>
      <c r="BF7755" s="23"/>
      <c r="BG7755" s="20">
        <v>45939.01</v>
      </c>
    </row>
    <row r="7756" spans="40:59">
      <c r="AN7756" s="23"/>
      <c r="AO7756" s="23"/>
      <c r="AP7756" s="23"/>
      <c r="AQ7756" s="23"/>
      <c r="AR7756" s="23"/>
      <c r="AS7756" s="23"/>
      <c r="AT7756" s="23"/>
      <c r="AU7756" s="23"/>
      <c r="AV7756" s="23"/>
      <c r="AW7756" s="23"/>
      <c r="AX7756" s="23"/>
      <c r="AY7756" s="23"/>
      <c r="AZ7756" s="23"/>
      <c r="BA7756" s="23"/>
      <c r="BB7756" s="23"/>
      <c r="BC7756" s="23"/>
      <c r="BD7756" s="23"/>
      <c r="BE7756" s="23"/>
      <c r="BF7756" s="23"/>
      <c r="BG7756" s="20">
        <v>45939.01</v>
      </c>
    </row>
    <row r="7757" spans="40:59">
      <c r="AN7757" s="23"/>
      <c r="AO7757" s="23"/>
      <c r="AP7757" s="23"/>
      <c r="AQ7757" s="23"/>
      <c r="AR7757" s="23"/>
      <c r="AS7757" s="23"/>
      <c r="AT7757" s="23"/>
      <c r="AU7757" s="23"/>
      <c r="AV7757" s="23"/>
      <c r="AW7757" s="23"/>
      <c r="AX7757" s="23"/>
      <c r="AY7757" s="23"/>
      <c r="AZ7757" s="23"/>
      <c r="BA7757" s="23"/>
      <c r="BB7757" s="23"/>
      <c r="BC7757" s="23"/>
      <c r="BD7757" s="23"/>
      <c r="BE7757" s="23"/>
      <c r="BF7757" s="23"/>
      <c r="BG7757" s="20">
        <v>45939.01</v>
      </c>
    </row>
    <row r="7758" spans="40:59">
      <c r="AN7758" s="23"/>
      <c r="AO7758" s="23"/>
      <c r="AP7758" s="23"/>
      <c r="AQ7758" s="23"/>
      <c r="AR7758" s="23"/>
      <c r="AS7758" s="23"/>
      <c r="AT7758" s="23"/>
      <c r="AU7758" s="23"/>
      <c r="AV7758" s="23"/>
      <c r="AW7758" s="23"/>
      <c r="AX7758" s="23"/>
      <c r="AY7758" s="23"/>
      <c r="AZ7758" s="23"/>
      <c r="BA7758" s="23"/>
      <c r="BB7758" s="23"/>
      <c r="BC7758" s="23"/>
      <c r="BD7758" s="23"/>
      <c r="BE7758" s="23"/>
      <c r="BF7758" s="23"/>
      <c r="BG7758" s="20">
        <v>117275.02</v>
      </c>
    </row>
    <row r="7759" spans="40:59">
      <c r="AN7759" s="23"/>
      <c r="AO7759" s="23"/>
      <c r="AP7759" s="23"/>
      <c r="AQ7759" s="23"/>
      <c r="AR7759" s="23"/>
      <c r="AS7759" s="23"/>
      <c r="AT7759" s="23"/>
      <c r="AU7759" s="23"/>
      <c r="AV7759" s="23"/>
      <c r="AW7759" s="23"/>
      <c r="AX7759" s="23"/>
      <c r="AY7759" s="23"/>
      <c r="AZ7759" s="23"/>
      <c r="BA7759" s="23"/>
      <c r="BB7759" s="23"/>
      <c r="BC7759" s="23"/>
      <c r="BD7759" s="23"/>
      <c r="BE7759" s="23"/>
      <c r="BF7759" s="23"/>
      <c r="BG7759" s="20">
        <v>117275.02</v>
      </c>
    </row>
    <row r="7760" spans="40:59">
      <c r="AN7760" s="23"/>
      <c r="AO7760" s="23"/>
      <c r="AP7760" s="23"/>
      <c r="AQ7760" s="23"/>
      <c r="AR7760" s="23"/>
      <c r="AS7760" s="23"/>
      <c r="AT7760" s="23"/>
      <c r="AU7760" s="23"/>
      <c r="AV7760" s="23"/>
      <c r="AW7760" s="23"/>
      <c r="AX7760" s="23"/>
      <c r="AY7760" s="23"/>
      <c r="AZ7760" s="23"/>
      <c r="BA7760" s="23"/>
      <c r="BB7760" s="23"/>
      <c r="BC7760" s="23"/>
      <c r="BD7760" s="23"/>
      <c r="BE7760" s="23"/>
      <c r="BF7760" s="23"/>
      <c r="BG7760" s="20">
        <v>117275.02</v>
      </c>
    </row>
    <row r="7761" spans="40:59">
      <c r="AN7761" s="23"/>
      <c r="AO7761" s="23"/>
      <c r="AP7761" s="23"/>
      <c r="AQ7761" s="23"/>
      <c r="AR7761" s="23"/>
      <c r="AS7761" s="23"/>
      <c r="AT7761" s="23"/>
      <c r="AU7761" s="23"/>
      <c r="AV7761" s="23"/>
      <c r="AW7761" s="23"/>
      <c r="AX7761" s="23"/>
      <c r="AY7761" s="23"/>
      <c r="AZ7761" s="23"/>
      <c r="BA7761" s="23"/>
      <c r="BB7761" s="23"/>
      <c r="BC7761" s="23"/>
      <c r="BD7761" s="23"/>
      <c r="BE7761" s="23"/>
      <c r="BF7761" s="23"/>
      <c r="BG7761" s="20">
        <v>117275.02</v>
      </c>
    </row>
    <row r="7762" spans="40:59">
      <c r="AN7762" s="23"/>
      <c r="AO7762" s="23"/>
      <c r="AP7762" s="23"/>
      <c r="AQ7762" s="23"/>
      <c r="AR7762" s="23"/>
      <c r="AS7762" s="23"/>
      <c r="AT7762" s="23"/>
      <c r="AU7762" s="23"/>
      <c r="AV7762" s="23"/>
      <c r="AW7762" s="23"/>
      <c r="AX7762" s="23"/>
      <c r="AY7762" s="23"/>
      <c r="AZ7762" s="23"/>
      <c r="BA7762" s="23"/>
      <c r="BB7762" s="23"/>
      <c r="BC7762" s="23"/>
      <c r="BD7762" s="23"/>
      <c r="BE7762" s="23"/>
      <c r="BF7762" s="23"/>
      <c r="BG7762" s="20">
        <v>117275.02</v>
      </c>
    </row>
    <row r="7763" spans="40:59">
      <c r="AN7763" s="23"/>
      <c r="AO7763" s="23"/>
      <c r="AP7763" s="23"/>
      <c r="AQ7763" s="23"/>
      <c r="AR7763" s="23"/>
      <c r="AS7763" s="23"/>
      <c r="AT7763" s="23"/>
      <c r="AU7763" s="23"/>
      <c r="AV7763" s="23"/>
      <c r="AW7763" s="23"/>
      <c r="AX7763" s="23"/>
      <c r="AY7763" s="23"/>
      <c r="AZ7763" s="23"/>
      <c r="BA7763" s="23"/>
      <c r="BB7763" s="23"/>
      <c r="BC7763" s="23"/>
      <c r="BD7763" s="23"/>
      <c r="BE7763" s="23"/>
      <c r="BF7763" s="23"/>
      <c r="BG7763" s="20">
        <v>117275.02</v>
      </c>
    </row>
    <row r="7764" spans="40:59">
      <c r="AN7764" s="23"/>
      <c r="AO7764" s="23"/>
      <c r="AP7764" s="23"/>
      <c r="AQ7764" s="23"/>
      <c r="AR7764" s="23"/>
      <c r="AS7764" s="23"/>
      <c r="AT7764" s="23"/>
      <c r="AU7764" s="23"/>
      <c r="AV7764" s="23"/>
      <c r="AW7764" s="23"/>
      <c r="AX7764" s="23"/>
      <c r="AY7764" s="23"/>
      <c r="AZ7764" s="23"/>
      <c r="BA7764" s="23"/>
      <c r="BB7764" s="23"/>
      <c r="BC7764" s="23"/>
      <c r="BD7764" s="23"/>
      <c r="BE7764" s="23"/>
      <c r="BF7764" s="23"/>
      <c r="BG7764" s="20">
        <v>117275.02</v>
      </c>
    </row>
    <row r="7765" spans="40:59">
      <c r="AN7765" s="23"/>
      <c r="AO7765" s="23"/>
      <c r="AP7765" s="23"/>
      <c r="AQ7765" s="23"/>
      <c r="AR7765" s="23"/>
      <c r="AS7765" s="23"/>
      <c r="AT7765" s="23"/>
      <c r="AU7765" s="23"/>
      <c r="AV7765" s="23"/>
      <c r="AW7765" s="23"/>
      <c r="AX7765" s="23"/>
      <c r="AY7765" s="23"/>
      <c r="AZ7765" s="23"/>
      <c r="BA7765" s="23"/>
      <c r="BB7765" s="23"/>
      <c r="BC7765" s="23"/>
      <c r="BD7765" s="23"/>
      <c r="BE7765" s="23"/>
      <c r="BF7765" s="23"/>
      <c r="BG7765" s="20">
        <v>117275.02</v>
      </c>
    </row>
    <row r="7766" spans="40:59">
      <c r="AN7766" s="23"/>
      <c r="AO7766" s="23"/>
      <c r="AP7766" s="23"/>
      <c r="AQ7766" s="23"/>
      <c r="AR7766" s="23"/>
      <c r="AS7766" s="23"/>
      <c r="AT7766" s="23"/>
      <c r="AU7766" s="23"/>
      <c r="AV7766" s="23"/>
      <c r="AW7766" s="23"/>
      <c r="AX7766" s="23"/>
      <c r="AY7766" s="23"/>
      <c r="AZ7766" s="23"/>
      <c r="BA7766" s="23"/>
      <c r="BB7766" s="23"/>
      <c r="BC7766" s="23"/>
      <c r="BD7766" s="23"/>
      <c r="BE7766" s="23"/>
      <c r="BF7766" s="23"/>
      <c r="BG7766" s="20">
        <v>107214</v>
      </c>
    </row>
    <row r="7767" spans="40:59">
      <c r="AN7767" s="23"/>
      <c r="AO7767" s="23"/>
      <c r="AP7767" s="23"/>
      <c r="AQ7767" s="23"/>
      <c r="AR7767" s="23"/>
      <c r="AS7767" s="23"/>
      <c r="AT7767" s="23"/>
      <c r="AU7767" s="23"/>
      <c r="AV7767" s="23"/>
      <c r="AW7767" s="23"/>
      <c r="AX7767" s="23"/>
      <c r="AY7767" s="23"/>
      <c r="AZ7767" s="23"/>
      <c r="BA7767" s="23"/>
      <c r="BB7767" s="23"/>
      <c r="BC7767" s="23"/>
      <c r="BD7767" s="23"/>
      <c r="BE7767" s="23"/>
      <c r="BF7767" s="23"/>
      <c r="BG7767" s="20">
        <v>107214</v>
      </c>
    </row>
    <row r="7768" spans="40:59">
      <c r="AN7768" s="23"/>
      <c r="AO7768" s="23"/>
      <c r="AP7768" s="23"/>
      <c r="AQ7768" s="23"/>
      <c r="AR7768" s="23"/>
      <c r="AS7768" s="23"/>
      <c r="AT7768" s="23"/>
      <c r="AU7768" s="23"/>
      <c r="AV7768" s="23"/>
      <c r="AW7768" s="23"/>
      <c r="AX7768" s="23"/>
      <c r="AY7768" s="23"/>
      <c r="AZ7768" s="23"/>
      <c r="BA7768" s="23"/>
      <c r="BB7768" s="23"/>
      <c r="BC7768" s="23"/>
      <c r="BD7768" s="23"/>
      <c r="BE7768" s="23"/>
      <c r="BF7768" s="23"/>
      <c r="BG7768" s="20">
        <v>107214</v>
      </c>
    </row>
    <row r="7769" spans="40:59">
      <c r="AN7769" s="23"/>
      <c r="AO7769" s="23"/>
      <c r="AP7769" s="23"/>
      <c r="AQ7769" s="23"/>
      <c r="AR7769" s="23"/>
      <c r="AS7769" s="23"/>
      <c r="AT7769" s="23"/>
      <c r="AU7769" s="23"/>
      <c r="AV7769" s="23"/>
      <c r="AW7769" s="23"/>
      <c r="AX7769" s="23"/>
      <c r="AY7769" s="23"/>
      <c r="AZ7769" s="23"/>
      <c r="BA7769" s="23"/>
      <c r="BB7769" s="23"/>
      <c r="BC7769" s="23"/>
      <c r="BD7769" s="23"/>
      <c r="BE7769" s="23"/>
      <c r="BF7769" s="23"/>
      <c r="BG7769" s="20">
        <v>107214</v>
      </c>
    </row>
    <row r="7770" spans="40:59">
      <c r="AN7770" s="23"/>
      <c r="AO7770" s="23"/>
      <c r="AP7770" s="23"/>
      <c r="AQ7770" s="23"/>
      <c r="AR7770" s="23"/>
      <c r="AS7770" s="23"/>
      <c r="AT7770" s="23"/>
      <c r="AU7770" s="23"/>
      <c r="AV7770" s="23"/>
      <c r="AW7770" s="23"/>
      <c r="AX7770" s="23"/>
      <c r="AY7770" s="23"/>
      <c r="AZ7770" s="23"/>
      <c r="BA7770" s="23"/>
      <c r="BB7770" s="23"/>
      <c r="BC7770" s="23"/>
      <c r="BD7770" s="23"/>
      <c r="BE7770" s="23"/>
      <c r="BF7770" s="23"/>
      <c r="BG7770" s="20">
        <v>107214</v>
      </c>
    </row>
    <row r="7771" spans="40:59">
      <c r="AN7771" s="23"/>
      <c r="AO7771" s="23"/>
      <c r="AP7771" s="23"/>
      <c r="AQ7771" s="23"/>
      <c r="AR7771" s="23"/>
      <c r="AS7771" s="23"/>
      <c r="AT7771" s="23"/>
      <c r="AU7771" s="23"/>
      <c r="AV7771" s="23"/>
      <c r="AW7771" s="23"/>
      <c r="AX7771" s="23"/>
      <c r="AY7771" s="23"/>
      <c r="AZ7771" s="23"/>
      <c r="BA7771" s="23"/>
      <c r="BB7771" s="23"/>
      <c r="BC7771" s="23"/>
      <c r="BD7771" s="23"/>
      <c r="BE7771" s="23"/>
      <c r="BF7771" s="23"/>
      <c r="BG7771" s="20">
        <v>3577.01</v>
      </c>
    </row>
    <row r="7772" spans="40:59">
      <c r="AN7772" s="23"/>
      <c r="AO7772" s="23"/>
      <c r="AP7772" s="23"/>
      <c r="AQ7772" s="23"/>
      <c r="AR7772" s="23"/>
      <c r="AS7772" s="23"/>
      <c r="AT7772" s="23"/>
      <c r="AU7772" s="23"/>
      <c r="AV7772" s="23"/>
      <c r="AW7772" s="23"/>
      <c r="AX7772" s="23"/>
      <c r="AY7772" s="23"/>
      <c r="AZ7772" s="23"/>
      <c r="BA7772" s="23"/>
      <c r="BB7772" s="23"/>
      <c r="BC7772" s="23"/>
      <c r="BD7772" s="23"/>
      <c r="BE7772" s="23"/>
      <c r="BF7772" s="23"/>
      <c r="BG7772" s="20">
        <v>3577.01</v>
      </c>
    </row>
    <row r="7773" spans="40:59">
      <c r="AN7773" s="23"/>
      <c r="AO7773" s="23"/>
      <c r="AP7773" s="23"/>
      <c r="AQ7773" s="23"/>
      <c r="AR7773" s="23"/>
      <c r="AS7773" s="23"/>
      <c r="AT7773" s="23"/>
      <c r="AU7773" s="23"/>
      <c r="AV7773" s="23"/>
      <c r="AW7773" s="23"/>
      <c r="AX7773" s="23"/>
      <c r="AY7773" s="23"/>
      <c r="AZ7773" s="23"/>
      <c r="BA7773" s="23"/>
      <c r="BB7773" s="23"/>
      <c r="BC7773" s="23"/>
      <c r="BD7773" s="23"/>
      <c r="BE7773" s="23"/>
      <c r="BF7773" s="23"/>
      <c r="BG7773" s="20">
        <v>9198.7099999999991</v>
      </c>
    </row>
    <row r="7774" spans="40:59">
      <c r="AN7774" s="23"/>
      <c r="AO7774" s="23"/>
      <c r="AP7774" s="23"/>
      <c r="AQ7774" s="23"/>
      <c r="AR7774" s="23"/>
      <c r="AS7774" s="23"/>
      <c r="AT7774" s="23"/>
      <c r="AU7774" s="23"/>
      <c r="AV7774" s="23"/>
      <c r="AW7774" s="23"/>
      <c r="AX7774" s="23"/>
      <c r="AY7774" s="23"/>
      <c r="AZ7774" s="23"/>
      <c r="BA7774" s="23"/>
      <c r="BB7774" s="23"/>
      <c r="BC7774" s="23"/>
      <c r="BD7774" s="23"/>
      <c r="BE7774" s="23"/>
      <c r="BF7774" s="23"/>
      <c r="BG7774" s="20">
        <v>9198.7099999999991</v>
      </c>
    </row>
    <row r="7775" spans="40:59">
      <c r="AN7775" s="23"/>
      <c r="AO7775" s="23"/>
      <c r="AP7775" s="23"/>
      <c r="AQ7775" s="23"/>
      <c r="AR7775" s="23"/>
      <c r="AS7775" s="23"/>
      <c r="AT7775" s="23"/>
      <c r="AU7775" s="23"/>
      <c r="AV7775" s="23"/>
      <c r="AW7775" s="23"/>
      <c r="AX7775" s="23"/>
      <c r="AY7775" s="23"/>
      <c r="AZ7775" s="23"/>
      <c r="BA7775" s="23"/>
      <c r="BB7775" s="23"/>
      <c r="BC7775" s="23"/>
      <c r="BD7775" s="23"/>
      <c r="BE7775" s="23"/>
      <c r="BF7775" s="23"/>
      <c r="BG7775" s="20">
        <v>29802.02</v>
      </c>
    </row>
    <row r="7776" spans="40:59">
      <c r="AN7776" s="23"/>
      <c r="AO7776" s="23"/>
      <c r="AP7776" s="23"/>
      <c r="AQ7776" s="23"/>
      <c r="AR7776" s="23"/>
      <c r="AS7776" s="23"/>
      <c r="AT7776" s="23"/>
      <c r="AU7776" s="23"/>
      <c r="AV7776" s="23"/>
      <c r="AW7776" s="23"/>
      <c r="AX7776" s="23"/>
      <c r="AY7776" s="23"/>
      <c r="AZ7776" s="23"/>
      <c r="BA7776" s="23"/>
      <c r="BB7776" s="23"/>
      <c r="BC7776" s="23"/>
      <c r="BD7776" s="23"/>
      <c r="BE7776" s="23"/>
      <c r="BF7776" s="23"/>
      <c r="BG7776" s="20">
        <v>29802.02</v>
      </c>
    </row>
    <row r="7777" spans="40:59">
      <c r="AN7777" s="23"/>
      <c r="AO7777" s="23"/>
      <c r="AP7777" s="23"/>
      <c r="AQ7777" s="23"/>
      <c r="AR7777" s="23"/>
      <c r="AS7777" s="23"/>
      <c r="AT7777" s="23"/>
      <c r="AU7777" s="23"/>
      <c r="AV7777" s="23"/>
      <c r="AW7777" s="23"/>
      <c r="AX7777" s="23"/>
      <c r="AY7777" s="23"/>
      <c r="AZ7777" s="23"/>
      <c r="BA7777" s="23"/>
      <c r="BB7777" s="23"/>
      <c r="BC7777" s="23"/>
      <c r="BD7777" s="23"/>
      <c r="BE7777" s="23"/>
      <c r="BF7777" s="23"/>
      <c r="BG7777" s="20">
        <v>29802.02</v>
      </c>
    </row>
    <row r="7778" spans="40:59">
      <c r="AN7778" s="23"/>
      <c r="AO7778" s="23"/>
      <c r="AP7778" s="23"/>
      <c r="AQ7778" s="23"/>
      <c r="AR7778" s="23"/>
      <c r="AS7778" s="23"/>
      <c r="AT7778" s="23"/>
      <c r="AU7778" s="23"/>
      <c r="AV7778" s="23"/>
      <c r="AW7778" s="23"/>
      <c r="AX7778" s="23"/>
      <c r="AY7778" s="23"/>
      <c r="AZ7778" s="23"/>
      <c r="BA7778" s="23"/>
      <c r="BB7778" s="23"/>
      <c r="BC7778" s="23"/>
      <c r="BD7778" s="23"/>
      <c r="BE7778" s="23"/>
      <c r="BF7778" s="23"/>
      <c r="BG7778" s="20">
        <v>7621.02</v>
      </c>
    </row>
    <row r="7779" spans="40:59">
      <c r="AN7779" s="23"/>
      <c r="AO7779" s="23"/>
      <c r="AP7779" s="23"/>
      <c r="AQ7779" s="23"/>
      <c r="AR7779" s="23"/>
      <c r="AS7779" s="23"/>
      <c r="AT7779" s="23"/>
      <c r="AU7779" s="23"/>
      <c r="AV7779" s="23"/>
      <c r="AW7779" s="23"/>
      <c r="AX7779" s="23"/>
      <c r="AY7779" s="23"/>
      <c r="AZ7779" s="23"/>
      <c r="BA7779" s="23"/>
      <c r="BB7779" s="23"/>
      <c r="BC7779" s="23"/>
      <c r="BD7779" s="23"/>
      <c r="BE7779" s="23"/>
      <c r="BF7779" s="23"/>
      <c r="BG7779" s="20">
        <v>7621.02</v>
      </c>
    </row>
    <row r="7780" spans="40:59">
      <c r="AN7780" s="23"/>
      <c r="AO7780" s="23"/>
      <c r="AP7780" s="23"/>
      <c r="AQ7780" s="23"/>
      <c r="AR7780" s="23"/>
      <c r="AS7780" s="23"/>
      <c r="AT7780" s="23"/>
      <c r="AU7780" s="23"/>
      <c r="AV7780" s="23"/>
      <c r="AW7780" s="23"/>
      <c r="AX7780" s="23"/>
      <c r="AY7780" s="23"/>
      <c r="AZ7780" s="23"/>
      <c r="BA7780" s="23"/>
      <c r="BB7780" s="23"/>
      <c r="BC7780" s="23"/>
      <c r="BD7780" s="23"/>
      <c r="BE7780" s="23"/>
      <c r="BF7780" s="23"/>
      <c r="BG7780" s="20">
        <v>7621.02</v>
      </c>
    </row>
    <row r="7781" spans="40:59">
      <c r="AN7781" s="23"/>
      <c r="AO7781" s="23"/>
      <c r="AP7781" s="23"/>
      <c r="AQ7781" s="23"/>
      <c r="AR7781" s="23"/>
      <c r="AS7781" s="23"/>
      <c r="AT7781" s="23"/>
      <c r="AU7781" s="23"/>
      <c r="AV7781" s="23"/>
      <c r="AW7781" s="23"/>
      <c r="AX7781" s="23"/>
      <c r="AY7781" s="23"/>
      <c r="AZ7781" s="23"/>
      <c r="BA7781" s="23"/>
      <c r="BB7781" s="23"/>
      <c r="BC7781" s="23"/>
      <c r="BD7781" s="23"/>
      <c r="BE7781" s="23"/>
      <c r="BF7781" s="23"/>
      <c r="BG7781" s="20">
        <v>7627.21</v>
      </c>
    </row>
    <row r="7782" spans="40:59">
      <c r="AN7782" s="23"/>
      <c r="AO7782" s="23"/>
      <c r="AP7782" s="23"/>
      <c r="AQ7782" s="23"/>
      <c r="AR7782" s="23"/>
      <c r="AS7782" s="23"/>
      <c r="AT7782" s="23"/>
      <c r="AU7782" s="23"/>
      <c r="AV7782" s="23"/>
      <c r="AW7782" s="23"/>
      <c r="AX7782" s="23"/>
      <c r="AY7782" s="23"/>
      <c r="AZ7782" s="23"/>
      <c r="BA7782" s="23"/>
      <c r="BB7782" s="23"/>
      <c r="BC7782" s="23"/>
      <c r="BD7782" s="23"/>
      <c r="BE7782" s="23"/>
      <c r="BF7782" s="23"/>
      <c r="BG7782" s="20">
        <v>7627.21</v>
      </c>
    </row>
    <row r="7783" spans="40:59">
      <c r="AN7783" s="23"/>
      <c r="AO7783" s="23"/>
      <c r="AP7783" s="23"/>
      <c r="AQ7783" s="23"/>
      <c r="AR7783" s="23"/>
      <c r="AS7783" s="23"/>
      <c r="AT7783" s="23"/>
      <c r="AU7783" s="23"/>
      <c r="AV7783" s="23"/>
      <c r="AW7783" s="23"/>
      <c r="AX7783" s="23"/>
      <c r="AY7783" s="23"/>
      <c r="AZ7783" s="23"/>
      <c r="BA7783" s="23"/>
      <c r="BB7783" s="23"/>
      <c r="BC7783" s="23"/>
      <c r="BD7783" s="23"/>
      <c r="BE7783" s="23"/>
      <c r="BF7783" s="23"/>
      <c r="BG7783" s="20">
        <v>7627.21</v>
      </c>
    </row>
    <row r="7784" spans="40:59">
      <c r="AN7784" s="23"/>
      <c r="AO7784" s="23"/>
      <c r="AP7784" s="23"/>
      <c r="AQ7784" s="23"/>
      <c r="AR7784" s="23"/>
      <c r="AS7784" s="23"/>
      <c r="AT7784" s="23"/>
      <c r="AU7784" s="23"/>
      <c r="AV7784" s="23"/>
      <c r="AW7784" s="23"/>
      <c r="AX7784" s="23"/>
      <c r="AY7784" s="23"/>
      <c r="AZ7784" s="23"/>
      <c r="BA7784" s="23"/>
      <c r="BB7784" s="23"/>
      <c r="BC7784" s="23"/>
      <c r="BD7784" s="23"/>
      <c r="BE7784" s="23"/>
      <c r="BF7784" s="23"/>
      <c r="BG7784" s="20">
        <v>7627.21</v>
      </c>
    </row>
    <row r="7785" spans="40:59">
      <c r="AN7785" s="23"/>
      <c r="AO7785" s="23"/>
      <c r="AP7785" s="23"/>
      <c r="AQ7785" s="23"/>
      <c r="AR7785" s="23"/>
      <c r="AS7785" s="23"/>
      <c r="AT7785" s="23"/>
      <c r="AU7785" s="23"/>
      <c r="AV7785" s="23"/>
      <c r="AW7785" s="23"/>
      <c r="AX7785" s="23"/>
      <c r="AY7785" s="23"/>
      <c r="AZ7785" s="23"/>
      <c r="BA7785" s="23"/>
      <c r="BB7785" s="23"/>
      <c r="BC7785" s="23"/>
      <c r="BD7785" s="23"/>
      <c r="BE7785" s="23"/>
      <c r="BF7785" s="23"/>
      <c r="BG7785" s="20">
        <v>7627.21</v>
      </c>
    </row>
    <row r="7786" spans="40:59">
      <c r="AN7786" s="23"/>
      <c r="AO7786" s="23"/>
      <c r="AP7786" s="23"/>
      <c r="AQ7786" s="23"/>
      <c r="AR7786" s="23"/>
      <c r="AS7786" s="23"/>
      <c r="AT7786" s="23"/>
      <c r="AU7786" s="23"/>
      <c r="AV7786" s="23"/>
      <c r="AW7786" s="23"/>
      <c r="AX7786" s="23"/>
      <c r="AY7786" s="23"/>
      <c r="AZ7786" s="23"/>
      <c r="BA7786" s="23"/>
      <c r="BB7786" s="23"/>
      <c r="BC7786" s="23"/>
      <c r="BD7786" s="23"/>
      <c r="BE7786" s="23"/>
      <c r="BF7786" s="23"/>
      <c r="BG7786" s="20">
        <v>7627.21</v>
      </c>
    </row>
    <row r="7787" spans="40:59">
      <c r="AN7787" s="23"/>
      <c r="AO7787" s="23"/>
      <c r="AP7787" s="23"/>
      <c r="AQ7787" s="23"/>
      <c r="AR7787" s="23"/>
      <c r="AS7787" s="23"/>
      <c r="AT7787" s="23"/>
      <c r="AU7787" s="23"/>
      <c r="AV7787" s="23"/>
      <c r="AW7787" s="23"/>
      <c r="AX7787" s="23"/>
      <c r="AY7787" s="23"/>
      <c r="AZ7787" s="23"/>
      <c r="BA7787" s="23"/>
      <c r="BB7787" s="23"/>
      <c r="BC7787" s="23"/>
      <c r="BD7787" s="23"/>
      <c r="BE7787" s="23"/>
      <c r="BF7787" s="23"/>
      <c r="BG7787" s="20">
        <v>7627.21</v>
      </c>
    </row>
    <row r="7788" spans="40:59">
      <c r="AN7788" s="23"/>
      <c r="AO7788" s="23"/>
      <c r="AP7788" s="23"/>
      <c r="AQ7788" s="23"/>
      <c r="AR7788" s="23"/>
      <c r="AS7788" s="23"/>
      <c r="AT7788" s="23"/>
      <c r="AU7788" s="23"/>
      <c r="AV7788" s="23"/>
      <c r="AW7788" s="23"/>
      <c r="AX7788" s="23"/>
      <c r="AY7788" s="23"/>
      <c r="AZ7788" s="23"/>
      <c r="BA7788" s="23"/>
      <c r="BB7788" s="23"/>
      <c r="BC7788" s="23"/>
      <c r="BD7788" s="23"/>
      <c r="BE7788" s="23"/>
      <c r="BF7788" s="23"/>
      <c r="BG7788" s="20">
        <v>7627.21</v>
      </c>
    </row>
    <row r="7789" spans="40:59">
      <c r="AN7789" s="23"/>
      <c r="AO7789" s="23"/>
      <c r="AP7789" s="23"/>
      <c r="AQ7789" s="23"/>
      <c r="AR7789" s="23"/>
      <c r="AS7789" s="23"/>
      <c r="AT7789" s="23"/>
      <c r="AU7789" s="23"/>
      <c r="AV7789" s="23"/>
      <c r="AW7789" s="23"/>
      <c r="AX7789" s="23"/>
      <c r="AY7789" s="23"/>
      <c r="AZ7789" s="23"/>
      <c r="BA7789" s="23"/>
      <c r="BB7789" s="23"/>
      <c r="BC7789" s="23"/>
      <c r="BD7789" s="23"/>
      <c r="BE7789" s="23"/>
      <c r="BF7789" s="23"/>
      <c r="BG7789" s="20">
        <v>23550.02</v>
      </c>
    </row>
    <row r="7790" spans="40:59">
      <c r="AN7790" s="23"/>
      <c r="AO7790" s="23"/>
      <c r="AP7790" s="23"/>
      <c r="AQ7790" s="23"/>
      <c r="AR7790" s="23"/>
      <c r="AS7790" s="23"/>
      <c r="AT7790" s="23"/>
      <c r="AU7790" s="23"/>
      <c r="AV7790" s="23"/>
      <c r="AW7790" s="23"/>
      <c r="AX7790" s="23"/>
      <c r="AY7790" s="23"/>
      <c r="AZ7790" s="23"/>
      <c r="BA7790" s="23"/>
      <c r="BB7790" s="23"/>
      <c r="BC7790" s="23"/>
      <c r="BD7790" s="23"/>
      <c r="BE7790" s="23"/>
      <c r="BF7790" s="23"/>
      <c r="BG7790" s="20">
        <v>23550.02</v>
      </c>
    </row>
    <row r="7791" spans="40:59">
      <c r="AN7791" s="23"/>
      <c r="AO7791" s="23"/>
      <c r="AP7791" s="23"/>
      <c r="AQ7791" s="23"/>
      <c r="AR7791" s="23"/>
      <c r="AS7791" s="23"/>
      <c r="AT7791" s="23"/>
      <c r="AU7791" s="23"/>
      <c r="AV7791" s="23"/>
      <c r="AW7791" s="23"/>
      <c r="AX7791" s="23"/>
      <c r="AY7791" s="23"/>
      <c r="AZ7791" s="23"/>
      <c r="BA7791" s="23"/>
      <c r="BB7791" s="23"/>
      <c r="BC7791" s="23"/>
      <c r="BD7791" s="23"/>
      <c r="BE7791" s="23"/>
      <c r="BF7791" s="23"/>
      <c r="BG7791" s="20">
        <v>23550.02</v>
      </c>
    </row>
    <row r="7792" spans="40:59">
      <c r="AN7792" s="23"/>
      <c r="AO7792" s="23"/>
      <c r="AP7792" s="23"/>
      <c r="AQ7792" s="23"/>
      <c r="AR7792" s="23"/>
      <c r="AS7792" s="23"/>
      <c r="AT7792" s="23"/>
      <c r="AU7792" s="23"/>
      <c r="AV7792" s="23"/>
      <c r="AW7792" s="23"/>
      <c r="AX7792" s="23"/>
      <c r="AY7792" s="23"/>
      <c r="AZ7792" s="23"/>
      <c r="BA7792" s="23"/>
      <c r="BB7792" s="23"/>
      <c r="BC7792" s="23"/>
      <c r="BD7792" s="23"/>
      <c r="BE7792" s="23"/>
      <c r="BF7792" s="23"/>
      <c r="BG7792" s="20">
        <v>23550.02</v>
      </c>
    </row>
    <row r="7793" spans="40:59">
      <c r="AN7793" s="23"/>
      <c r="AO7793" s="23"/>
      <c r="AP7793" s="23"/>
      <c r="AQ7793" s="23"/>
      <c r="AR7793" s="23"/>
      <c r="AS7793" s="23"/>
      <c r="AT7793" s="23"/>
      <c r="AU7793" s="23"/>
      <c r="AV7793" s="23"/>
      <c r="AW7793" s="23"/>
      <c r="AX7793" s="23"/>
      <c r="AY7793" s="23"/>
      <c r="AZ7793" s="23"/>
      <c r="BA7793" s="23"/>
      <c r="BB7793" s="23"/>
      <c r="BC7793" s="23"/>
      <c r="BD7793" s="23"/>
      <c r="BE7793" s="23"/>
      <c r="BF7793" s="23"/>
      <c r="BG7793" s="20">
        <v>4916.0200000000004</v>
      </c>
    </row>
    <row r="7794" spans="40:59">
      <c r="AN7794" s="23"/>
      <c r="AO7794" s="23"/>
      <c r="AP7794" s="23"/>
      <c r="AQ7794" s="23"/>
      <c r="AR7794" s="23"/>
      <c r="AS7794" s="23"/>
      <c r="AT7794" s="23"/>
      <c r="AU7794" s="23"/>
      <c r="AV7794" s="23"/>
      <c r="AW7794" s="23"/>
      <c r="AX7794" s="23"/>
      <c r="AY7794" s="23"/>
      <c r="AZ7794" s="23"/>
      <c r="BA7794" s="23"/>
      <c r="BB7794" s="23"/>
      <c r="BC7794" s="23"/>
      <c r="BD7794" s="23"/>
      <c r="BE7794" s="23"/>
      <c r="BF7794" s="23"/>
      <c r="BG7794" s="20">
        <v>4916.0200000000004</v>
      </c>
    </row>
    <row r="7795" spans="40:59">
      <c r="AN7795" s="23"/>
      <c r="AO7795" s="23"/>
      <c r="AP7795" s="23"/>
      <c r="AQ7795" s="23"/>
      <c r="AR7795" s="23"/>
      <c r="AS7795" s="23"/>
      <c r="AT7795" s="23"/>
      <c r="AU7795" s="23"/>
      <c r="AV7795" s="23"/>
      <c r="AW7795" s="23"/>
      <c r="AX7795" s="23"/>
      <c r="AY7795" s="23"/>
      <c r="AZ7795" s="23"/>
      <c r="BA7795" s="23"/>
      <c r="BB7795" s="23"/>
      <c r="BC7795" s="23"/>
      <c r="BD7795" s="23"/>
      <c r="BE7795" s="23"/>
      <c r="BF7795" s="23"/>
      <c r="BG7795" s="20">
        <v>4916.0200000000004</v>
      </c>
    </row>
    <row r="7796" spans="40:59">
      <c r="AN7796" s="23"/>
      <c r="AO7796" s="23"/>
      <c r="AP7796" s="23"/>
      <c r="AQ7796" s="23"/>
      <c r="AR7796" s="23"/>
      <c r="AS7796" s="23"/>
      <c r="AT7796" s="23"/>
      <c r="AU7796" s="23"/>
      <c r="AV7796" s="23"/>
      <c r="AW7796" s="23"/>
      <c r="AX7796" s="23"/>
      <c r="AY7796" s="23"/>
      <c r="AZ7796" s="23"/>
      <c r="BA7796" s="23"/>
      <c r="BB7796" s="23"/>
      <c r="BC7796" s="23"/>
      <c r="BD7796" s="23"/>
      <c r="BE7796" s="23"/>
      <c r="BF7796" s="23"/>
      <c r="BG7796" s="20">
        <v>4916.0200000000004</v>
      </c>
    </row>
    <row r="7797" spans="40:59">
      <c r="AN7797" s="23"/>
      <c r="AO7797" s="23"/>
      <c r="AP7797" s="23"/>
      <c r="AQ7797" s="23"/>
      <c r="AR7797" s="23"/>
      <c r="AS7797" s="23"/>
      <c r="AT7797" s="23"/>
      <c r="AU7797" s="23"/>
      <c r="AV7797" s="23"/>
      <c r="AW7797" s="23"/>
      <c r="AX7797" s="23"/>
      <c r="AY7797" s="23"/>
      <c r="AZ7797" s="23"/>
      <c r="BA7797" s="23"/>
      <c r="BB7797" s="23"/>
      <c r="BC7797" s="23"/>
      <c r="BD7797" s="23"/>
      <c r="BE7797" s="23"/>
      <c r="BF7797" s="23"/>
      <c r="BG7797" s="20">
        <v>2237.02</v>
      </c>
    </row>
    <row r="7798" spans="40:59">
      <c r="AN7798" s="23"/>
      <c r="AO7798" s="23"/>
      <c r="AP7798" s="23"/>
      <c r="AQ7798" s="23"/>
      <c r="AR7798" s="23"/>
      <c r="AS7798" s="23"/>
      <c r="AT7798" s="23"/>
      <c r="AU7798" s="23"/>
      <c r="AV7798" s="23"/>
      <c r="AW7798" s="23"/>
      <c r="AX7798" s="23"/>
      <c r="AY7798" s="23"/>
      <c r="AZ7798" s="23"/>
      <c r="BA7798" s="23"/>
      <c r="BB7798" s="23"/>
      <c r="BC7798" s="23"/>
      <c r="BD7798" s="23"/>
      <c r="BE7798" s="23"/>
      <c r="BF7798" s="23"/>
      <c r="BG7798" s="20">
        <v>2237.02</v>
      </c>
    </row>
    <row r="7799" spans="40:59">
      <c r="AN7799" s="23"/>
      <c r="AO7799" s="23"/>
      <c r="AP7799" s="23"/>
      <c r="AQ7799" s="23"/>
      <c r="AR7799" s="23"/>
      <c r="AS7799" s="23"/>
      <c r="AT7799" s="23"/>
      <c r="AU7799" s="23"/>
      <c r="AV7799" s="23"/>
      <c r="AW7799" s="23"/>
      <c r="AX7799" s="23"/>
      <c r="AY7799" s="23"/>
      <c r="AZ7799" s="23"/>
      <c r="BA7799" s="23"/>
      <c r="BB7799" s="23"/>
      <c r="BC7799" s="23"/>
      <c r="BD7799" s="23"/>
      <c r="BE7799" s="23"/>
      <c r="BF7799" s="23"/>
      <c r="BG7799" s="20">
        <v>2237.02</v>
      </c>
    </row>
    <row r="7800" spans="40:59">
      <c r="AN7800" s="23"/>
      <c r="AO7800" s="23"/>
      <c r="AP7800" s="23"/>
      <c r="AQ7800" s="23"/>
      <c r="AR7800" s="23"/>
      <c r="AS7800" s="23"/>
      <c r="AT7800" s="23"/>
      <c r="AU7800" s="23"/>
      <c r="AV7800" s="23"/>
      <c r="AW7800" s="23"/>
      <c r="AX7800" s="23"/>
      <c r="AY7800" s="23"/>
      <c r="AZ7800" s="23"/>
      <c r="BA7800" s="23"/>
      <c r="BB7800" s="23"/>
      <c r="BC7800" s="23"/>
      <c r="BD7800" s="23"/>
      <c r="BE7800" s="23"/>
      <c r="BF7800" s="23"/>
      <c r="BG7800" s="20">
        <v>2237.02</v>
      </c>
    </row>
    <row r="7801" spans="40:59">
      <c r="AN7801" s="23"/>
      <c r="AO7801" s="23"/>
      <c r="AP7801" s="23"/>
      <c r="AQ7801" s="23"/>
      <c r="AR7801" s="23"/>
      <c r="AS7801" s="23"/>
      <c r="AT7801" s="23"/>
      <c r="AU7801" s="23"/>
      <c r="AV7801" s="23"/>
      <c r="AW7801" s="23"/>
      <c r="AX7801" s="23"/>
      <c r="AY7801" s="23"/>
      <c r="AZ7801" s="23"/>
      <c r="BA7801" s="23"/>
      <c r="BB7801" s="23"/>
      <c r="BC7801" s="23"/>
      <c r="BD7801" s="23"/>
      <c r="BE7801" s="23"/>
      <c r="BF7801" s="23"/>
      <c r="BG7801" s="20">
        <v>9406.02</v>
      </c>
    </row>
    <row r="7802" spans="40:59">
      <c r="AN7802" s="23"/>
      <c r="AO7802" s="23"/>
      <c r="AP7802" s="23"/>
      <c r="AQ7802" s="23"/>
      <c r="AR7802" s="23"/>
      <c r="AS7802" s="23"/>
      <c r="AT7802" s="23"/>
      <c r="AU7802" s="23"/>
      <c r="AV7802" s="23"/>
      <c r="AW7802" s="23"/>
      <c r="AX7802" s="23"/>
      <c r="AY7802" s="23"/>
      <c r="AZ7802" s="23"/>
      <c r="BA7802" s="23"/>
      <c r="BB7802" s="23"/>
      <c r="BC7802" s="23"/>
      <c r="BD7802" s="23"/>
      <c r="BE7802" s="23"/>
      <c r="BF7802" s="23"/>
      <c r="BG7802" s="20">
        <v>9406.02</v>
      </c>
    </row>
    <row r="7803" spans="40:59">
      <c r="AN7803" s="23"/>
      <c r="AO7803" s="23"/>
      <c r="AP7803" s="23"/>
      <c r="AQ7803" s="23"/>
      <c r="AR7803" s="23"/>
      <c r="AS7803" s="23"/>
      <c r="AT7803" s="23"/>
      <c r="AU7803" s="23"/>
      <c r="AV7803" s="23"/>
      <c r="AW7803" s="23"/>
      <c r="AX7803" s="23"/>
      <c r="AY7803" s="23"/>
      <c r="AZ7803" s="23"/>
      <c r="BA7803" s="23"/>
      <c r="BB7803" s="23"/>
      <c r="BC7803" s="23"/>
      <c r="BD7803" s="23"/>
      <c r="BE7803" s="23"/>
      <c r="BF7803" s="23"/>
      <c r="BG7803" s="20">
        <v>9406.02</v>
      </c>
    </row>
    <row r="7804" spans="40:59">
      <c r="AN7804" s="23"/>
      <c r="AO7804" s="23"/>
      <c r="AP7804" s="23"/>
      <c r="AQ7804" s="23"/>
      <c r="AR7804" s="23"/>
      <c r="AS7804" s="23"/>
      <c r="AT7804" s="23"/>
      <c r="AU7804" s="23"/>
      <c r="AV7804" s="23"/>
      <c r="AW7804" s="23"/>
      <c r="AX7804" s="23"/>
      <c r="AY7804" s="23"/>
      <c r="AZ7804" s="23"/>
      <c r="BA7804" s="23"/>
      <c r="BB7804" s="23"/>
      <c r="BC7804" s="23"/>
      <c r="BD7804" s="23"/>
      <c r="BE7804" s="23"/>
      <c r="BF7804" s="23"/>
      <c r="BG7804" s="20">
        <v>7532.01</v>
      </c>
    </row>
    <row r="7805" spans="40:59">
      <c r="AN7805" s="23"/>
      <c r="AO7805" s="23"/>
      <c r="AP7805" s="23"/>
      <c r="AQ7805" s="23"/>
      <c r="AR7805" s="23"/>
      <c r="AS7805" s="23"/>
      <c r="AT7805" s="23"/>
      <c r="AU7805" s="23"/>
      <c r="AV7805" s="23"/>
      <c r="AW7805" s="23"/>
      <c r="AX7805" s="23"/>
      <c r="AY7805" s="23"/>
      <c r="AZ7805" s="23"/>
      <c r="BA7805" s="23"/>
      <c r="BB7805" s="23"/>
      <c r="BC7805" s="23"/>
      <c r="BD7805" s="23"/>
      <c r="BE7805" s="23"/>
      <c r="BF7805" s="23"/>
      <c r="BG7805" s="20">
        <v>7532.01</v>
      </c>
    </row>
    <row r="7806" spans="40:59">
      <c r="AN7806" s="23"/>
      <c r="AO7806" s="23"/>
      <c r="AP7806" s="23"/>
      <c r="AQ7806" s="23"/>
      <c r="AR7806" s="23"/>
      <c r="AS7806" s="23"/>
      <c r="AT7806" s="23"/>
      <c r="AU7806" s="23"/>
      <c r="AV7806" s="23"/>
      <c r="AW7806" s="23"/>
      <c r="AX7806" s="23"/>
      <c r="AY7806" s="23"/>
      <c r="AZ7806" s="23"/>
      <c r="BA7806" s="23"/>
      <c r="BB7806" s="23"/>
      <c r="BC7806" s="23"/>
      <c r="BD7806" s="23"/>
      <c r="BE7806" s="23"/>
      <c r="BF7806" s="23"/>
      <c r="BG7806" s="20">
        <v>7532.01</v>
      </c>
    </row>
    <row r="7807" spans="40:59">
      <c r="AN7807" s="23"/>
      <c r="AO7807" s="23"/>
      <c r="AP7807" s="23"/>
      <c r="AQ7807" s="23"/>
      <c r="AR7807" s="23"/>
      <c r="AS7807" s="23"/>
      <c r="AT7807" s="23"/>
      <c r="AU7807" s="23"/>
      <c r="AV7807" s="23"/>
      <c r="AW7807" s="23"/>
      <c r="AX7807" s="23"/>
      <c r="AY7807" s="23"/>
      <c r="AZ7807" s="23"/>
      <c r="BA7807" s="23"/>
      <c r="BB7807" s="23"/>
      <c r="BC7807" s="23"/>
      <c r="BD7807" s="23"/>
      <c r="BE7807" s="23"/>
      <c r="BF7807" s="23"/>
      <c r="BG7807" s="20">
        <v>7532.01</v>
      </c>
    </row>
    <row r="7808" spans="40:59">
      <c r="AN7808" s="23"/>
      <c r="AO7808" s="23"/>
      <c r="AP7808" s="23"/>
      <c r="AQ7808" s="23"/>
      <c r="AR7808" s="23"/>
      <c r="AS7808" s="23"/>
      <c r="AT7808" s="23"/>
      <c r="AU7808" s="23"/>
      <c r="AV7808" s="23"/>
      <c r="AW7808" s="23"/>
      <c r="AX7808" s="23"/>
      <c r="AY7808" s="23"/>
      <c r="AZ7808" s="23"/>
      <c r="BA7808" s="23"/>
      <c r="BB7808" s="23"/>
      <c r="BC7808" s="23"/>
      <c r="BD7808" s="23"/>
      <c r="BE7808" s="23"/>
      <c r="BF7808" s="23"/>
      <c r="BG7808" s="20">
        <v>7532.01</v>
      </c>
    </row>
    <row r="7809" spans="40:59">
      <c r="AN7809" s="23"/>
      <c r="AO7809" s="23"/>
      <c r="AP7809" s="23"/>
      <c r="AQ7809" s="23"/>
      <c r="AR7809" s="23"/>
      <c r="AS7809" s="23"/>
      <c r="AT7809" s="23"/>
      <c r="AU7809" s="23"/>
      <c r="AV7809" s="23"/>
      <c r="AW7809" s="23"/>
      <c r="AX7809" s="23"/>
      <c r="AY7809" s="23"/>
      <c r="AZ7809" s="23"/>
      <c r="BA7809" s="23"/>
      <c r="BB7809" s="23"/>
      <c r="BC7809" s="23"/>
      <c r="BD7809" s="23"/>
      <c r="BE7809" s="23"/>
      <c r="BF7809" s="23"/>
      <c r="BG7809" s="20">
        <v>7532.01</v>
      </c>
    </row>
    <row r="7810" spans="40:59">
      <c r="AN7810" s="23"/>
      <c r="AO7810" s="23"/>
      <c r="AP7810" s="23"/>
      <c r="AQ7810" s="23"/>
      <c r="AR7810" s="23"/>
      <c r="AS7810" s="23"/>
      <c r="AT7810" s="23"/>
      <c r="AU7810" s="23"/>
      <c r="AV7810" s="23"/>
      <c r="AW7810" s="23"/>
      <c r="AX7810" s="23"/>
      <c r="AY7810" s="23"/>
      <c r="AZ7810" s="23"/>
      <c r="BA7810" s="23"/>
      <c r="BB7810" s="23"/>
      <c r="BC7810" s="23"/>
      <c r="BD7810" s="23"/>
      <c r="BE7810" s="23"/>
      <c r="BF7810" s="23"/>
      <c r="BG7810" s="20">
        <v>9500.02</v>
      </c>
    </row>
    <row r="7811" spans="40:59">
      <c r="AN7811" s="23"/>
      <c r="AO7811" s="23"/>
      <c r="AP7811" s="23"/>
      <c r="AQ7811" s="23"/>
      <c r="AR7811" s="23"/>
      <c r="AS7811" s="23"/>
      <c r="AT7811" s="23"/>
      <c r="AU7811" s="23"/>
      <c r="AV7811" s="23"/>
      <c r="AW7811" s="23"/>
      <c r="AX7811" s="23"/>
      <c r="AY7811" s="23"/>
      <c r="AZ7811" s="23"/>
      <c r="BA7811" s="23"/>
      <c r="BB7811" s="23"/>
      <c r="BC7811" s="23"/>
      <c r="BD7811" s="23"/>
      <c r="BE7811" s="23"/>
      <c r="BF7811" s="23"/>
      <c r="BG7811" s="20">
        <v>9500.02</v>
      </c>
    </row>
    <row r="7812" spans="40:59">
      <c r="AN7812" s="23"/>
      <c r="AO7812" s="23"/>
      <c r="AP7812" s="23"/>
      <c r="AQ7812" s="23"/>
      <c r="AR7812" s="23"/>
      <c r="AS7812" s="23"/>
      <c r="AT7812" s="23"/>
      <c r="AU7812" s="23"/>
      <c r="AV7812" s="23"/>
      <c r="AW7812" s="23"/>
      <c r="AX7812" s="23"/>
      <c r="AY7812" s="23"/>
      <c r="AZ7812" s="23"/>
      <c r="BA7812" s="23"/>
      <c r="BB7812" s="23"/>
      <c r="BC7812" s="23"/>
      <c r="BD7812" s="23"/>
      <c r="BE7812" s="23"/>
      <c r="BF7812" s="23"/>
      <c r="BG7812" s="20">
        <v>9500.02</v>
      </c>
    </row>
    <row r="7813" spans="40:59">
      <c r="AN7813" s="23"/>
      <c r="AO7813" s="23"/>
      <c r="AP7813" s="23"/>
      <c r="AQ7813" s="23"/>
      <c r="AR7813" s="23"/>
      <c r="AS7813" s="23"/>
      <c r="AT7813" s="23"/>
      <c r="AU7813" s="23"/>
      <c r="AV7813" s="23"/>
      <c r="AW7813" s="23"/>
      <c r="AX7813" s="23"/>
      <c r="AY7813" s="23"/>
      <c r="AZ7813" s="23"/>
      <c r="BA7813" s="23"/>
      <c r="BB7813" s="23"/>
      <c r="BC7813" s="23"/>
      <c r="BD7813" s="23"/>
      <c r="BE7813" s="23"/>
      <c r="BF7813" s="23"/>
      <c r="BG7813" s="20">
        <v>9500.02</v>
      </c>
    </row>
    <row r="7814" spans="40:59">
      <c r="AN7814" s="23"/>
      <c r="AO7814" s="23"/>
      <c r="AP7814" s="23"/>
      <c r="AQ7814" s="23"/>
      <c r="AR7814" s="23"/>
      <c r="AS7814" s="23"/>
      <c r="AT7814" s="23"/>
      <c r="AU7814" s="23"/>
      <c r="AV7814" s="23"/>
      <c r="AW7814" s="23"/>
      <c r="AX7814" s="23"/>
      <c r="AY7814" s="23"/>
      <c r="AZ7814" s="23"/>
      <c r="BA7814" s="23"/>
      <c r="BB7814" s="23"/>
      <c r="BC7814" s="23"/>
      <c r="BD7814" s="23"/>
      <c r="BE7814" s="23"/>
      <c r="BF7814" s="23"/>
      <c r="BG7814" s="20">
        <v>6215.01</v>
      </c>
    </row>
    <row r="7815" spans="40:59">
      <c r="AN7815" s="23"/>
      <c r="AO7815" s="23"/>
      <c r="AP7815" s="23"/>
      <c r="AQ7815" s="23"/>
      <c r="AR7815" s="23"/>
      <c r="AS7815" s="23"/>
      <c r="AT7815" s="23"/>
      <c r="AU7815" s="23"/>
      <c r="AV7815" s="23"/>
      <c r="AW7815" s="23"/>
      <c r="AX7815" s="23"/>
      <c r="AY7815" s="23"/>
      <c r="AZ7815" s="23"/>
      <c r="BA7815" s="23"/>
      <c r="BB7815" s="23"/>
      <c r="BC7815" s="23"/>
      <c r="BD7815" s="23"/>
      <c r="BE7815" s="23"/>
      <c r="BF7815" s="23"/>
      <c r="BG7815" s="20">
        <v>6215.01</v>
      </c>
    </row>
    <row r="7816" spans="40:59">
      <c r="AN7816" s="23"/>
      <c r="AO7816" s="23"/>
      <c r="AP7816" s="23"/>
      <c r="AQ7816" s="23"/>
      <c r="AR7816" s="23"/>
      <c r="AS7816" s="23"/>
      <c r="AT7816" s="23"/>
      <c r="AU7816" s="23"/>
      <c r="AV7816" s="23"/>
      <c r="AW7816" s="23"/>
      <c r="AX7816" s="23"/>
      <c r="AY7816" s="23"/>
      <c r="AZ7816" s="23"/>
      <c r="BA7816" s="23"/>
      <c r="BB7816" s="23"/>
      <c r="BC7816" s="23"/>
      <c r="BD7816" s="23"/>
      <c r="BE7816" s="23"/>
      <c r="BF7816" s="23"/>
      <c r="BG7816" s="20">
        <v>0</v>
      </c>
    </row>
    <row r="7817" spans="40:59">
      <c r="AN7817" s="23"/>
      <c r="AO7817" s="23"/>
      <c r="AP7817" s="23"/>
      <c r="AQ7817" s="23"/>
      <c r="AR7817" s="23"/>
      <c r="AS7817" s="23"/>
      <c r="AT7817" s="23"/>
      <c r="AU7817" s="23"/>
      <c r="AV7817" s="23"/>
      <c r="AW7817" s="23"/>
      <c r="AX7817" s="23"/>
      <c r="AY7817" s="23"/>
      <c r="AZ7817" s="23"/>
      <c r="BA7817" s="23"/>
      <c r="BB7817" s="23"/>
      <c r="BC7817" s="23"/>
      <c r="BD7817" s="23"/>
      <c r="BE7817" s="23"/>
      <c r="BF7817" s="23"/>
      <c r="BG7817" s="20">
        <v>0</v>
      </c>
    </row>
    <row r="7818" spans="40:59">
      <c r="AN7818" s="23"/>
      <c r="AO7818" s="23"/>
      <c r="AP7818" s="23"/>
      <c r="AQ7818" s="23"/>
      <c r="AR7818" s="23"/>
      <c r="AS7818" s="23"/>
      <c r="AT7818" s="23"/>
      <c r="AU7818" s="23"/>
      <c r="AV7818" s="23"/>
      <c r="AW7818" s="23"/>
      <c r="AX7818" s="23"/>
      <c r="AY7818" s="23"/>
      <c r="AZ7818" s="23"/>
      <c r="BA7818" s="23"/>
      <c r="BB7818" s="23"/>
      <c r="BC7818" s="23"/>
      <c r="BD7818" s="23"/>
      <c r="BE7818" s="23"/>
      <c r="BF7818" s="23"/>
      <c r="BG7818" s="20">
        <v>17525.009999999998</v>
      </c>
    </row>
    <row r="7819" spans="40:59">
      <c r="AN7819" s="23"/>
      <c r="AO7819" s="23"/>
      <c r="AP7819" s="23"/>
      <c r="AQ7819" s="23"/>
      <c r="AR7819" s="23"/>
      <c r="AS7819" s="23"/>
      <c r="AT7819" s="23"/>
      <c r="AU7819" s="23"/>
      <c r="AV7819" s="23"/>
      <c r="AW7819" s="23"/>
      <c r="AX7819" s="23"/>
      <c r="AY7819" s="23"/>
      <c r="AZ7819" s="23"/>
      <c r="BA7819" s="23"/>
      <c r="BB7819" s="23"/>
      <c r="BC7819" s="23"/>
      <c r="BD7819" s="23"/>
      <c r="BE7819" s="23"/>
      <c r="BF7819" s="23"/>
      <c r="BG7819" s="20">
        <v>17525.009999999998</v>
      </c>
    </row>
    <row r="7820" spans="40:59">
      <c r="AN7820" s="23"/>
      <c r="AO7820" s="23"/>
      <c r="AP7820" s="23"/>
      <c r="AQ7820" s="23"/>
      <c r="AR7820" s="23"/>
      <c r="AS7820" s="23"/>
      <c r="AT7820" s="23"/>
      <c r="AU7820" s="23"/>
      <c r="AV7820" s="23"/>
      <c r="AW7820" s="23"/>
      <c r="AX7820" s="23"/>
      <c r="AY7820" s="23"/>
      <c r="AZ7820" s="23"/>
      <c r="BA7820" s="23"/>
      <c r="BB7820" s="23"/>
      <c r="BC7820" s="23"/>
      <c r="BD7820" s="23"/>
      <c r="BE7820" s="23"/>
      <c r="BF7820" s="23"/>
      <c r="BG7820" s="20">
        <v>17525.009999999998</v>
      </c>
    </row>
    <row r="7821" spans="40:59">
      <c r="AN7821" s="23"/>
      <c r="AO7821" s="23"/>
      <c r="AP7821" s="23"/>
      <c r="AQ7821" s="23"/>
      <c r="AR7821" s="23"/>
      <c r="AS7821" s="23"/>
      <c r="AT7821" s="23"/>
      <c r="AU7821" s="23"/>
      <c r="AV7821" s="23"/>
      <c r="AW7821" s="23"/>
      <c r="AX7821" s="23"/>
      <c r="AY7821" s="23"/>
      <c r="AZ7821" s="23"/>
      <c r="BA7821" s="23"/>
      <c r="BB7821" s="23"/>
      <c r="BC7821" s="23"/>
      <c r="BD7821" s="23"/>
      <c r="BE7821" s="23"/>
      <c r="BF7821" s="23"/>
      <c r="BG7821" s="20">
        <v>40562.21</v>
      </c>
    </row>
    <row r="7822" spans="40:59">
      <c r="AN7822" s="23"/>
      <c r="AO7822" s="23"/>
      <c r="AP7822" s="23"/>
      <c r="AQ7822" s="23"/>
      <c r="AR7822" s="23"/>
      <c r="AS7822" s="23"/>
      <c r="AT7822" s="23"/>
      <c r="AU7822" s="23"/>
      <c r="AV7822" s="23"/>
      <c r="AW7822" s="23"/>
      <c r="AX7822" s="23"/>
      <c r="AY7822" s="23"/>
      <c r="AZ7822" s="23"/>
      <c r="BA7822" s="23"/>
      <c r="BB7822" s="23"/>
      <c r="BC7822" s="23"/>
      <c r="BD7822" s="23"/>
      <c r="BE7822" s="23"/>
      <c r="BF7822" s="23"/>
      <c r="BG7822" s="20">
        <v>40562.21</v>
      </c>
    </row>
    <row r="7823" spans="40:59">
      <c r="AN7823" s="23"/>
      <c r="AO7823" s="23"/>
      <c r="AP7823" s="23"/>
      <c r="AQ7823" s="23"/>
      <c r="AR7823" s="23"/>
      <c r="AS7823" s="23"/>
      <c r="AT7823" s="23"/>
      <c r="AU7823" s="23"/>
      <c r="AV7823" s="23"/>
      <c r="AW7823" s="23"/>
      <c r="AX7823" s="23"/>
      <c r="AY7823" s="23"/>
      <c r="AZ7823" s="23"/>
      <c r="BA7823" s="23"/>
      <c r="BB7823" s="23"/>
      <c r="BC7823" s="23"/>
      <c r="BD7823" s="23"/>
      <c r="BE7823" s="23"/>
      <c r="BF7823" s="23"/>
      <c r="BG7823" s="20">
        <v>34826.410000000003</v>
      </c>
    </row>
    <row r="7824" spans="40:59">
      <c r="AN7824" s="23"/>
      <c r="AO7824" s="23"/>
      <c r="AP7824" s="23"/>
      <c r="AQ7824" s="23"/>
      <c r="AR7824" s="23"/>
      <c r="AS7824" s="23"/>
      <c r="AT7824" s="23"/>
      <c r="AU7824" s="23"/>
      <c r="AV7824" s="23"/>
      <c r="AW7824" s="23"/>
      <c r="AX7824" s="23"/>
      <c r="AY7824" s="23"/>
      <c r="AZ7824" s="23"/>
      <c r="BA7824" s="23"/>
      <c r="BB7824" s="23"/>
      <c r="BC7824" s="23"/>
      <c r="BD7824" s="23"/>
      <c r="BE7824" s="23"/>
      <c r="BF7824" s="23"/>
      <c r="BG7824" s="20">
        <v>34826.410000000003</v>
      </c>
    </row>
    <row r="7825" spans="40:59">
      <c r="AN7825" s="23"/>
      <c r="AO7825" s="23"/>
      <c r="AP7825" s="23"/>
      <c r="AQ7825" s="23"/>
      <c r="AR7825" s="23"/>
      <c r="AS7825" s="23"/>
      <c r="AT7825" s="23"/>
      <c r="AU7825" s="23"/>
      <c r="AV7825" s="23"/>
      <c r="AW7825" s="23"/>
      <c r="AX7825" s="23"/>
      <c r="AY7825" s="23"/>
      <c r="AZ7825" s="23"/>
      <c r="BA7825" s="23"/>
      <c r="BB7825" s="23"/>
      <c r="BC7825" s="23"/>
      <c r="BD7825" s="23"/>
      <c r="BE7825" s="23"/>
      <c r="BF7825" s="23"/>
      <c r="BG7825" s="20">
        <v>34826.410000000003</v>
      </c>
    </row>
    <row r="7826" spans="40:59">
      <c r="AN7826" s="23"/>
      <c r="AO7826" s="23"/>
      <c r="AP7826" s="23"/>
      <c r="AQ7826" s="23"/>
      <c r="AR7826" s="23"/>
      <c r="AS7826" s="23"/>
      <c r="AT7826" s="23"/>
      <c r="AU7826" s="23"/>
      <c r="AV7826" s="23"/>
      <c r="AW7826" s="23"/>
      <c r="AX7826" s="23"/>
      <c r="AY7826" s="23"/>
      <c r="AZ7826" s="23"/>
      <c r="BA7826" s="23"/>
      <c r="BB7826" s="23"/>
      <c r="BC7826" s="23"/>
      <c r="BD7826" s="23"/>
      <c r="BE7826" s="23"/>
      <c r="BF7826" s="23"/>
      <c r="BG7826" s="20">
        <v>34826.410000000003</v>
      </c>
    </row>
    <row r="7827" spans="40:59">
      <c r="AN7827" s="23"/>
      <c r="AO7827" s="23"/>
      <c r="AP7827" s="23"/>
      <c r="AQ7827" s="23"/>
      <c r="AR7827" s="23"/>
      <c r="AS7827" s="23"/>
      <c r="AT7827" s="23"/>
      <c r="AU7827" s="23"/>
      <c r="AV7827" s="23"/>
      <c r="AW7827" s="23"/>
      <c r="AX7827" s="23"/>
      <c r="AY7827" s="23"/>
      <c r="AZ7827" s="23"/>
      <c r="BA7827" s="23"/>
      <c r="BB7827" s="23"/>
      <c r="BC7827" s="23"/>
      <c r="BD7827" s="23"/>
      <c r="BE7827" s="23"/>
      <c r="BF7827" s="23"/>
      <c r="BG7827" s="20">
        <v>34826.410000000003</v>
      </c>
    </row>
    <row r="7828" spans="40:59">
      <c r="AN7828" s="23"/>
      <c r="AO7828" s="23"/>
      <c r="AP7828" s="23"/>
      <c r="AQ7828" s="23"/>
      <c r="AR7828" s="23"/>
      <c r="AS7828" s="23"/>
      <c r="AT7828" s="23"/>
      <c r="AU7828" s="23"/>
      <c r="AV7828" s="23"/>
      <c r="AW7828" s="23"/>
      <c r="AX7828" s="23"/>
      <c r="AY7828" s="23"/>
      <c r="AZ7828" s="23"/>
      <c r="BA7828" s="23"/>
      <c r="BB7828" s="23"/>
      <c r="BC7828" s="23"/>
      <c r="BD7828" s="23"/>
      <c r="BE7828" s="23"/>
      <c r="BF7828" s="23"/>
      <c r="BG7828" s="20">
        <v>34826.410000000003</v>
      </c>
    </row>
    <row r="7829" spans="40:59">
      <c r="AN7829" s="23"/>
      <c r="AO7829" s="23"/>
      <c r="AP7829" s="23"/>
      <c r="AQ7829" s="23"/>
      <c r="AR7829" s="23"/>
      <c r="AS7829" s="23"/>
      <c r="AT7829" s="23"/>
      <c r="AU7829" s="23"/>
      <c r="AV7829" s="23"/>
      <c r="AW7829" s="23"/>
      <c r="AX7829" s="23"/>
      <c r="AY7829" s="23"/>
      <c r="AZ7829" s="23"/>
      <c r="BA7829" s="23"/>
      <c r="BB7829" s="23"/>
      <c r="BC7829" s="23"/>
      <c r="BD7829" s="23"/>
      <c r="BE7829" s="23"/>
      <c r="BF7829" s="23"/>
      <c r="BG7829" s="20">
        <v>34826.410000000003</v>
      </c>
    </row>
    <row r="7830" spans="40:59">
      <c r="AN7830" s="23"/>
      <c r="AO7830" s="23"/>
      <c r="AP7830" s="23"/>
      <c r="AQ7830" s="23"/>
      <c r="AR7830" s="23"/>
      <c r="AS7830" s="23"/>
      <c r="AT7830" s="23"/>
      <c r="AU7830" s="23"/>
      <c r="AV7830" s="23"/>
      <c r="AW7830" s="23"/>
      <c r="AX7830" s="23"/>
      <c r="AY7830" s="23"/>
      <c r="AZ7830" s="23"/>
      <c r="BA7830" s="23"/>
      <c r="BB7830" s="23"/>
      <c r="BC7830" s="23"/>
      <c r="BD7830" s="23"/>
      <c r="BE7830" s="23"/>
      <c r="BF7830" s="23"/>
      <c r="BG7830" s="20">
        <v>34826.410000000003</v>
      </c>
    </row>
    <row r="7831" spans="40:59">
      <c r="AN7831" s="23"/>
      <c r="AO7831" s="23"/>
      <c r="AP7831" s="23"/>
      <c r="AQ7831" s="23"/>
      <c r="AR7831" s="23"/>
      <c r="AS7831" s="23"/>
      <c r="AT7831" s="23"/>
      <c r="AU7831" s="23"/>
      <c r="AV7831" s="23"/>
      <c r="AW7831" s="23"/>
      <c r="AX7831" s="23"/>
      <c r="AY7831" s="23"/>
      <c r="AZ7831" s="23"/>
      <c r="BA7831" s="23"/>
      <c r="BB7831" s="23"/>
      <c r="BC7831" s="23"/>
      <c r="BD7831" s="23"/>
      <c r="BE7831" s="23"/>
      <c r="BF7831" s="23"/>
      <c r="BG7831" s="20">
        <v>34826.410000000003</v>
      </c>
    </row>
    <row r="7832" spans="40:59">
      <c r="AN7832" s="23"/>
      <c r="AO7832" s="23"/>
      <c r="AP7832" s="23"/>
      <c r="AQ7832" s="23"/>
      <c r="AR7832" s="23"/>
      <c r="AS7832" s="23"/>
      <c r="AT7832" s="23"/>
      <c r="AU7832" s="23"/>
      <c r="AV7832" s="23"/>
      <c r="AW7832" s="23"/>
      <c r="AX7832" s="23"/>
      <c r="AY7832" s="23"/>
      <c r="AZ7832" s="23"/>
      <c r="BA7832" s="23"/>
      <c r="BB7832" s="23"/>
      <c r="BC7832" s="23"/>
      <c r="BD7832" s="23"/>
      <c r="BE7832" s="23"/>
      <c r="BF7832" s="23"/>
      <c r="BG7832" s="20">
        <v>34826.410000000003</v>
      </c>
    </row>
    <row r="7833" spans="40:59">
      <c r="AN7833" s="23"/>
      <c r="AO7833" s="23"/>
      <c r="AP7833" s="23"/>
      <c r="AQ7833" s="23"/>
      <c r="AR7833" s="23"/>
      <c r="AS7833" s="23"/>
      <c r="AT7833" s="23"/>
      <c r="AU7833" s="23"/>
      <c r="AV7833" s="23"/>
      <c r="AW7833" s="23"/>
      <c r="AX7833" s="23"/>
      <c r="AY7833" s="23"/>
      <c r="AZ7833" s="23"/>
      <c r="BA7833" s="23"/>
      <c r="BB7833" s="23"/>
      <c r="BC7833" s="23"/>
      <c r="BD7833" s="23"/>
      <c r="BE7833" s="23"/>
      <c r="BF7833" s="23"/>
      <c r="BG7833" s="20">
        <v>34826.410000000003</v>
      </c>
    </row>
    <row r="7834" spans="40:59">
      <c r="AN7834" s="23"/>
      <c r="AO7834" s="23"/>
      <c r="AP7834" s="23"/>
      <c r="AQ7834" s="23"/>
      <c r="AR7834" s="23"/>
      <c r="AS7834" s="23"/>
      <c r="AT7834" s="23"/>
      <c r="AU7834" s="23"/>
      <c r="AV7834" s="23"/>
      <c r="AW7834" s="23"/>
      <c r="AX7834" s="23"/>
      <c r="AY7834" s="23"/>
      <c r="AZ7834" s="23"/>
      <c r="BA7834" s="23"/>
      <c r="BB7834" s="23"/>
      <c r="BC7834" s="23"/>
      <c r="BD7834" s="23"/>
      <c r="BE7834" s="23"/>
      <c r="BF7834" s="23"/>
      <c r="BG7834" s="20">
        <v>4469.01</v>
      </c>
    </row>
    <row r="7835" spans="40:59">
      <c r="AN7835" s="23"/>
      <c r="AO7835" s="23"/>
      <c r="AP7835" s="23"/>
      <c r="AQ7835" s="23"/>
      <c r="AR7835" s="23"/>
      <c r="AS7835" s="23"/>
      <c r="AT7835" s="23"/>
      <c r="AU7835" s="23"/>
      <c r="AV7835" s="23"/>
      <c r="AW7835" s="23"/>
      <c r="AX7835" s="23"/>
      <c r="AY7835" s="23"/>
      <c r="AZ7835" s="23"/>
      <c r="BA7835" s="23"/>
      <c r="BB7835" s="23"/>
      <c r="BC7835" s="23"/>
      <c r="BD7835" s="23"/>
      <c r="BE7835" s="23"/>
      <c r="BF7835" s="23"/>
      <c r="BG7835" s="20">
        <v>4469.01</v>
      </c>
    </row>
    <row r="7836" spans="40:59">
      <c r="AN7836" s="23"/>
      <c r="AO7836" s="23"/>
      <c r="AP7836" s="23"/>
      <c r="AQ7836" s="23"/>
      <c r="AR7836" s="23"/>
      <c r="AS7836" s="23"/>
      <c r="AT7836" s="23"/>
      <c r="AU7836" s="23"/>
      <c r="AV7836" s="23"/>
      <c r="AW7836" s="23"/>
      <c r="AX7836" s="23"/>
      <c r="AY7836" s="23"/>
      <c r="AZ7836" s="23"/>
      <c r="BA7836" s="23"/>
      <c r="BB7836" s="23"/>
      <c r="BC7836" s="23"/>
      <c r="BD7836" s="23"/>
      <c r="BE7836" s="23"/>
      <c r="BF7836" s="23"/>
      <c r="BG7836" s="20">
        <v>4469.01</v>
      </c>
    </row>
    <row r="7837" spans="40:59">
      <c r="AN7837" s="23"/>
      <c r="AO7837" s="23"/>
      <c r="AP7837" s="23"/>
      <c r="AQ7837" s="23"/>
      <c r="AR7837" s="23"/>
      <c r="AS7837" s="23"/>
      <c r="AT7837" s="23"/>
      <c r="AU7837" s="23"/>
      <c r="AV7837" s="23"/>
      <c r="AW7837" s="23"/>
      <c r="AX7837" s="23"/>
      <c r="AY7837" s="23"/>
      <c r="AZ7837" s="23"/>
      <c r="BA7837" s="23"/>
      <c r="BB7837" s="23"/>
      <c r="BC7837" s="23"/>
      <c r="BD7837" s="23"/>
      <c r="BE7837" s="23"/>
      <c r="BF7837" s="23"/>
      <c r="BG7837" s="20">
        <v>25658.01</v>
      </c>
    </row>
    <row r="7838" spans="40:59">
      <c r="AN7838" s="23"/>
      <c r="AO7838" s="23"/>
      <c r="AP7838" s="23"/>
      <c r="AQ7838" s="23"/>
      <c r="AR7838" s="23"/>
      <c r="AS7838" s="23"/>
      <c r="AT7838" s="23"/>
      <c r="AU7838" s="23"/>
      <c r="AV7838" s="23"/>
      <c r="AW7838" s="23"/>
      <c r="AX7838" s="23"/>
      <c r="AY7838" s="23"/>
      <c r="AZ7838" s="23"/>
      <c r="BA7838" s="23"/>
      <c r="BB7838" s="23"/>
      <c r="BC7838" s="23"/>
      <c r="BD7838" s="23"/>
      <c r="BE7838" s="23"/>
      <c r="BF7838" s="23"/>
      <c r="BG7838" s="20">
        <v>25658.01</v>
      </c>
    </row>
    <row r="7839" spans="40:59">
      <c r="AN7839" s="23"/>
      <c r="AO7839" s="23"/>
      <c r="AP7839" s="23"/>
      <c r="AQ7839" s="23"/>
      <c r="AR7839" s="23"/>
      <c r="AS7839" s="23"/>
      <c r="AT7839" s="23"/>
      <c r="AU7839" s="23"/>
      <c r="AV7839" s="23"/>
      <c r="AW7839" s="23"/>
      <c r="AX7839" s="23"/>
      <c r="AY7839" s="23"/>
      <c r="AZ7839" s="23"/>
      <c r="BA7839" s="23"/>
      <c r="BB7839" s="23"/>
      <c r="BC7839" s="23"/>
      <c r="BD7839" s="23"/>
      <c r="BE7839" s="23"/>
      <c r="BF7839" s="23"/>
      <c r="BG7839" s="20">
        <v>25658.01</v>
      </c>
    </row>
    <row r="7840" spans="40:59">
      <c r="AN7840" s="23"/>
      <c r="AO7840" s="23"/>
      <c r="AP7840" s="23"/>
      <c r="AQ7840" s="23"/>
      <c r="AR7840" s="23"/>
      <c r="AS7840" s="23"/>
      <c r="AT7840" s="23"/>
      <c r="AU7840" s="23"/>
      <c r="AV7840" s="23"/>
      <c r="AW7840" s="23"/>
      <c r="AX7840" s="23"/>
      <c r="AY7840" s="23"/>
      <c r="AZ7840" s="23"/>
      <c r="BA7840" s="23"/>
      <c r="BB7840" s="23"/>
      <c r="BC7840" s="23"/>
      <c r="BD7840" s="23"/>
      <c r="BE7840" s="23"/>
      <c r="BF7840" s="23"/>
      <c r="BG7840" s="20">
        <v>25658.01</v>
      </c>
    </row>
    <row r="7841" spans="40:59">
      <c r="AN7841" s="23"/>
      <c r="AO7841" s="23"/>
      <c r="AP7841" s="23"/>
      <c r="AQ7841" s="23"/>
      <c r="AR7841" s="23"/>
      <c r="AS7841" s="23"/>
      <c r="AT7841" s="23"/>
      <c r="AU7841" s="23"/>
      <c r="AV7841" s="23"/>
      <c r="AW7841" s="23"/>
      <c r="AX7841" s="23"/>
      <c r="AY7841" s="23"/>
      <c r="AZ7841" s="23"/>
      <c r="BA7841" s="23"/>
      <c r="BB7841" s="23"/>
      <c r="BC7841" s="23"/>
      <c r="BD7841" s="23"/>
      <c r="BE7841" s="23"/>
      <c r="BF7841" s="23"/>
      <c r="BG7841" s="20">
        <v>25658.01</v>
      </c>
    </row>
    <row r="7842" spans="40:59">
      <c r="AN7842" s="23"/>
      <c r="AO7842" s="23"/>
      <c r="AP7842" s="23"/>
      <c r="AQ7842" s="23"/>
      <c r="AR7842" s="23"/>
      <c r="AS7842" s="23"/>
      <c r="AT7842" s="23"/>
      <c r="AU7842" s="23"/>
      <c r="AV7842" s="23"/>
      <c r="AW7842" s="23"/>
      <c r="AX7842" s="23"/>
      <c r="AY7842" s="23"/>
      <c r="AZ7842" s="23"/>
      <c r="BA7842" s="23"/>
      <c r="BB7842" s="23"/>
      <c r="BC7842" s="23"/>
      <c r="BD7842" s="23"/>
      <c r="BE7842" s="23"/>
      <c r="BF7842" s="23"/>
      <c r="BG7842" s="20">
        <v>25658.01</v>
      </c>
    </row>
    <row r="7843" spans="40:59">
      <c r="AN7843" s="23"/>
      <c r="AO7843" s="23"/>
      <c r="AP7843" s="23"/>
      <c r="AQ7843" s="23"/>
      <c r="AR7843" s="23"/>
      <c r="AS7843" s="23"/>
      <c r="AT7843" s="23"/>
      <c r="AU7843" s="23"/>
      <c r="AV7843" s="23"/>
      <c r="AW7843" s="23"/>
      <c r="AX7843" s="23"/>
      <c r="AY7843" s="23"/>
      <c r="AZ7843" s="23"/>
      <c r="BA7843" s="23"/>
      <c r="BB7843" s="23"/>
      <c r="BC7843" s="23"/>
      <c r="BD7843" s="23"/>
      <c r="BE7843" s="23"/>
      <c r="BF7843" s="23"/>
      <c r="BG7843" s="20">
        <v>25658.01</v>
      </c>
    </row>
    <row r="7844" spans="40:59">
      <c r="AN7844" s="23"/>
      <c r="AO7844" s="23"/>
      <c r="AP7844" s="23"/>
      <c r="AQ7844" s="23"/>
      <c r="AR7844" s="23"/>
      <c r="AS7844" s="23"/>
      <c r="AT7844" s="23"/>
      <c r="AU7844" s="23"/>
      <c r="AV7844" s="23"/>
      <c r="AW7844" s="23"/>
      <c r="AX7844" s="23"/>
      <c r="AY7844" s="23"/>
      <c r="AZ7844" s="23"/>
      <c r="BA7844" s="23"/>
      <c r="BB7844" s="23"/>
      <c r="BC7844" s="23"/>
      <c r="BD7844" s="23"/>
      <c r="BE7844" s="23"/>
      <c r="BF7844" s="23"/>
      <c r="BG7844" s="20">
        <v>25658.01</v>
      </c>
    </row>
    <row r="7845" spans="40:59">
      <c r="AN7845" s="23"/>
      <c r="AO7845" s="23"/>
      <c r="AP7845" s="23"/>
      <c r="AQ7845" s="23"/>
      <c r="AR7845" s="23"/>
      <c r="AS7845" s="23"/>
      <c r="AT7845" s="23"/>
      <c r="AU7845" s="23"/>
      <c r="AV7845" s="23"/>
      <c r="AW7845" s="23"/>
      <c r="AX7845" s="23"/>
      <c r="AY7845" s="23"/>
      <c r="AZ7845" s="23"/>
      <c r="BA7845" s="23"/>
      <c r="BB7845" s="23"/>
      <c r="BC7845" s="23"/>
      <c r="BD7845" s="23"/>
      <c r="BE7845" s="23"/>
      <c r="BF7845" s="23"/>
      <c r="BG7845" s="20">
        <v>8191.01</v>
      </c>
    </row>
    <row r="7846" spans="40:59">
      <c r="AN7846" s="23"/>
      <c r="AO7846" s="23"/>
      <c r="AP7846" s="23"/>
      <c r="AQ7846" s="23"/>
      <c r="AR7846" s="23"/>
      <c r="AS7846" s="23"/>
      <c r="AT7846" s="23"/>
      <c r="AU7846" s="23"/>
      <c r="AV7846" s="23"/>
      <c r="AW7846" s="23"/>
      <c r="AX7846" s="23"/>
      <c r="AY7846" s="23"/>
      <c r="AZ7846" s="23"/>
      <c r="BA7846" s="23"/>
      <c r="BB7846" s="23"/>
      <c r="BC7846" s="23"/>
      <c r="BD7846" s="23"/>
      <c r="BE7846" s="23"/>
      <c r="BF7846" s="23"/>
      <c r="BG7846" s="20">
        <v>8191.01</v>
      </c>
    </row>
    <row r="7847" spans="40:59">
      <c r="AN7847" s="23"/>
      <c r="AO7847" s="23"/>
      <c r="AP7847" s="23"/>
      <c r="AQ7847" s="23"/>
      <c r="AR7847" s="23"/>
      <c r="AS7847" s="23"/>
      <c r="AT7847" s="23"/>
      <c r="AU7847" s="23"/>
      <c r="AV7847" s="23"/>
      <c r="AW7847" s="23"/>
      <c r="AX7847" s="23"/>
      <c r="AY7847" s="23"/>
      <c r="AZ7847" s="23"/>
      <c r="BA7847" s="23"/>
      <c r="BB7847" s="23"/>
      <c r="BC7847" s="23"/>
      <c r="BD7847" s="23"/>
      <c r="BE7847" s="23"/>
      <c r="BF7847" s="23"/>
      <c r="BG7847" s="20">
        <v>8191.01</v>
      </c>
    </row>
    <row r="7848" spans="40:59">
      <c r="AN7848" s="23"/>
      <c r="AO7848" s="23"/>
      <c r="AP7848" s="23"/>
      <c r="AQ7848" s="23"/>
      <c r="AR7848" s="23"/>
      <c r="AS7848" s="23"/>
      <c r="AT7848" s="23"/>
      <c r="AU7848" s="23"/>
      <c r="AV7848" s="23"/>
      <c r="AW7848" s="23"/>
      <c r="AX7848" s="23"/>
      <c r="AY7848" s="23"/>
      <c r="AZ7848" s="23"/>
      <c r="BA7848" s="23"/>
      <c r="BB7848" s="23"/>
      <c r="BC7848" s="23"/>
      <c r="BD7848" s="23"/>
      <c r="BE7848" s="23"/>
      <c r="BF7848" s="23"/>
      <c r="BG7848" s="20">
        <v>7.0000000000000007E-2</v>
      </c>
    </row>
    <row r="7849" spans="40:59">
      <c r="AN7849" s="23"/>
      <c r="AO7849" s="23"/>
      <c r="AP7849" s="23"/>
      <c r="AQ7849" s="23"/>
      <c r="AR7849" s="23"/>
      <c r="AS7849" s="23"/>
      <c r="AT7849" s="23"/>
      <c r="AU7849" s="23"/>
      <c r="AV7849" s="23"/>
      <c r="AW7849" s="23"/>
      <c r="AX7849" s="23"/>
      <c r="AY7849" s="23"/>
      <c r="AZ7849" s="23"/>
      <c r="BA7849" s="23"/>
      <c r="BB7849" s="23"/>
      <c r="BC7849" s="23"/>
      <c r="BD7849" s="23"/>
      <c r="BE7849" s="23"/>
      <c r="BF7849" s="23"/>
      <c r="BG7849" s="20">
        <v>7.0000000000000007E-2</v>
      </c>
    </row>
    <row r="7850" spans="40:59">
      <c r="AN7850" s="23"/>
      <c r="AO7850" s="23"/>
      <c r="AP7850" s="23"/>
      <c r="AQ7850" s="23"/>
      <c r="AR7850" s="23"/>
      <c r="AS7850" s="23"/>
      <c r="AT7850" s="23"/>
      <c r="AU7850" s="23"/>
      <c r="AV7850" s="23"/>
      <c r="AW7850" s="23"/>
      <c r="AX7850" s="23"/>
      <c r="AY7850" s="23"/>
      <c r="AZ7850" s="23"/>
      <c r="BA7850" s="23"/>
      <c r="BB7850" s="23"/>
      <c r="BC7850" s="23"/>
      <c r="BD7850" s="23"/>
      <c r="BE7850" s="23"/>
      <c r="BF7850" s="23"/>
      <c r="BG7850" s="20">
        <v>7.0000000000000007E-2</v>
      </c>
    </row>
    <row r="7851" spans="40:59">
      <c r="AN7851" s="23"/>
      <c r="AO7851" s="23"/>
      <c r="AP7851" s="23"/>
      <c r="AQ7851" s="23"/>
      <c r="AR7851" s="23"/>
      <c r="AS7851" s="23"/>
      <c r="AT7851" s="23"/>
      <c r="AU7851" s="23"/>
      <c r="AV7851" s="23"/>
      <c r="AW7851" s="23"/>
      <c r="AX7851" s="23"/>
      <c r="AY7851" s="23"/>
      <c r="AZ7851" s="23"/>
      <c r="BA7851" s="23"/>
      <c r="BB7851" s="23"/>
      <c r="BC7851" s="23"/>
      <c r="BD7851" s="23"/>
      <c r="BE7851" s="23"/>
      <c r="BF7851" s="23"/>
      <c r="BG7851" s="20">
        <v>7.0000000000000007E-2</v>
      </c>
    </row>
    <row r="7852" spans="40:59">
      <c r="AN7852" s="23"/>
      <c r="AO7852" s="23"/>
      <c r="AP7852" s="23"/>
      <c r="AQ7852" s="23"/>
      <c r="AR7852" s="23"/>
      <c r="AS7852" s="23"/>
      <c r="AT7852" s="23"/>
      <c r="AU7852" s="23"/>
      <c r="AV7852" s="23"/>
      <c r="AW7852" s="23"/>
      <c r="AX7852" s="23"/>
      <c r="AY7852" s="23"/>
      <c r="AZ7852" s="23"/>
      <c r="BA7852" s="23"/>
      <c r="BB7852" s="23"/>
      <c r="BC7852" s="23"/>
      <c r="BD7852" s="23"/>
      <c r="BE7852" s="23"/>
      <c r="BF7852" s="23"/>
      <c r="BG7852" s="20">
        <v>7.0000000000000007E-2</v>
      </c>
    </row>
    <row r="7853" spans="40:59">
      <c r="AN7853" s="23"/>
      <c r="AO7853" s="23"/>
      <c r="AP7853" s="23"/>
      <c r="AQ7853" s="23"/>
      <c r="AR7853" s="23"/>
      <c r="AS7853" s="23"/>
      <c r="AT7853" s="23"/>
      <c r="AU7853" s="23"/>
      <c r="AV7853" s="23"/>
      <c r="AW7853" s="23"/>
      <c r="AX7853" s="23"/>
      <c r="AY7853" s="23"/>
      <c r="AZ7853" s="23"/>
      <c r="BA7853" s="23"/>
      <c r="BB7853" s="23"/>
      <c r="BC7853" s="23"/>
      <c r="BD7853" s="23"/>
      <c r="BE7853" s="23"/>
      <c r="BF7853" s="23"/>
      <c r="BG7853" s="20">
        <v>7.0000000000000007E-2</v>
      </c>
    </row>
    <row r="7854" spans="40:59">
      <c r="AN7854" s="23"/>
      <c r="AO7854" s="23"/>
      <c r="AP7854" s="23"/>
      <c r="AQ7854" s="23"/>
      <c r="AR7854" s="23"/>
      <c r="AS7854" s="23"/>
      <c r="AT7854" s="23"/>
      <c r="AU7854" s="23"/>
      <c r="AV7854" s="23"/>
      <c r="AW7854" s="23"/>
      <c r="AX7854" s="23"/>
      <c r="AY7854" s="23"/>
      <c r="AZ7854" s="23"/>
      <c r="BA7854" s="23"/>
      <c r="BB7854" s="23"/>
      <c r="BC7854" s="23"/>
      <c r="BD7854" s="23"/>
      <c r="BE7854" s="23"/>
      <c r="BF7854" s="23"/>
      <c r="BG7854" s="20">
        <v>7.0000000000000007E-2</v>
      </c>
    </row>
    <row r="7855" spans="40:59">
      <c r="AN7855" s="23"/>
      <c r="AO7855" s="23"/>
      <c r="AP7855" s="23"/>
      <c r="AQ7855" s="23"/>
      <c r="AR7855" s="23"/>
      <c r="AS7855" s="23"/>
      <c r="AT7855" s="23"/>
      <c r="AU7855" s="23"/>
      <c r="AV7855" s="23"/>
      <c r="AW7855" s="23"/>
      <c r="AX7855" s="23"/>
      <c r="AY7855" s="23"/>
      <c r="AZ7855" s="23"/>
      <c r="BA7855" s="23"/>
      <c r="BB7855" s="23"/>
      <c r="BC7855" s="23"/>
      <c r="BD7855" s="23"/>
      <c r="BE7855" s="23"/>
      <c r="BF7855" s="23"/>
      <c r="BG7855" s="20">
        <v>14715.01</v>
      </c>
    </row>
    <row r="7856" spans="40:59">
      <c r="AN7856" s="23"/>
      <c r="AO7856" s="23"/>
      <c r="AP7856" s="23"/>
      <c r="AQ7856" s="23"/>
      <c r="AR7856" s="23"/>
      <c r="AS7856" s="23"/>
      <c r="AT7856" s="23"/>
      <c r="AU7856" s="23"/>
      <c r="AV7856" s="23"/>
      <c r="AW7856" s="23"/>
      <c r="AX7856" s="23"/>
      <c r="AY7856" s="23"/>
      <c r="AZ7856" s="23"/>
      <c r="BA7856" s="23"/>
      <c r="BB7856" s="23"/>
      <c r="BC7856" s="23"/>
      <c r="BD7856" s="23"/>
      <c r="BE7856" s="23"/>
      <c r="BF7856" s="23"/>
      <c r="BG7856" s="20">
        <v>14715.01</v>
      </c>
    </row>
    <row r="7857" spans="40:59">
      <c r="AN7857" s="23"/>
      <c r="AO7857" s="23"/>
      <c r="AP7857" s="23"/>
      <c r="AQ7857" s="23"/>
      <c r="AR7857" s="23"/>
      <c r="AS7857" s="23"/>
      <c r="AT7857" s="23"/>
      <c r="AU7857" s="23"/>
      <c r="AV7857" s="23"/>
      <c r="AW7857" s="23"/>
      <c r="AX7857" s="23"/>
      <c r="AY7857" s="23"/>
      <c r="AZ7857" s="23"/>
      <c r="BA7857" s="23"/>
      <c r="BB7857" s="23"/>
      <c r="BC7857" s="23"/>
      <c r="BD7857" s="23"/>
      <c r="BE7857" s="23"/>
      <c r="BF7857" s="23"/>
      <c r="BG7857" s="20">
        <v>14715.01</v>
      </c>
    </row>
    <row r="7858" spans="40:59">
      <c r="AN7858" s="23"/>
      <c r="AO7858" s="23"/>
      <c r="AP7858" s="23"/>
      <c r="AQ7858" s="23"/>
      <c r="AR7858" s="23"/>
      <c r="AS7858" s="23"/>
      <c r="AT7858" s="23"/>
      <c r="AU7858" s="23"/>
      <c r="AV7858" s="23"/>
      <c r="AW7858" s="23"/>
      <c r="AX7858" s="23"/>
      <c r="AY7858" s="23"/>
      <c r="AZ7858" s="23"/>
      <c r="BA7858" s="23"/>
      <c r="BB7858" s="23"/>
      <c r="BC7858" s="23"/>
      <c r="BD7858" s="23"/>
      <c r="BE7858" s="23"/>
      <c r="BF7858" s="23"/>
      <c r="BG7858" s="20">
        <v>14310.02</v>
      </c>
    </row>
    <row r="7859" spans="40:59">
      <c r="AN7859" s="23"/>
      <c r="AO7859" s="23"/>
      <c r="AP7859" s="23"/>
      <c r="AQ7859" s="23"/>
      <c r="AR7859" s="23"/>
      <c r="AS7859" s="23"/>
      <c r="AT7859" s="23"/>
      <c r="AU7859" s="23"/>
      <c r="AV7859" s="23"/>
      <c r="AW7859" s="23"/>
      <c r="AX7859" s="23"/>
      <c r="AY7859" s="23"/>
      <c r="AZ7859" s="23"/>
      <c r="BA7859" s="23"/>
      <c r="BB7859" s="23"/>
      <c r="BC7859" s="23"/>
      <c r="BD7859" s="23"/>
      <c r="BE7859" s="23"/>
      <c r="BF7859" s="23"/>
      <c r="BG7859" s="20">
        <v>14310.02</v>
      </c>
    </row>
    <row r="7860" spans="40:59">
      <c r="AN7860" s="23"/>
      <c r="AO7860" s="23"/>
      <c r="AP7860" s="23"/>
      <c r="AQ7860" s="23"/>
      <c r="AR7860" s="23"/>
      <c r="AS7860" s="23"/>
      <c r="AT7860" s="23"/>
      <c r="AU7860" s="23"/>
      <c r="AV7860" s="23"/>
      <c r="AW7860" s="23"/>
      <c r="AX7860" s="23"/>
      <c r="AY7860" s="23"/>
      <c r="AZ7860" s="23"/>
      <c r="BA7860" s="23"/>
      <c r="BB7860" s="23"/>
      <c r="BC7860" s="23"/>
      <c r="BD7860" s="23"/>
      <c r="BE7860" s="23"/>
      <c r="BF7860" s="23"/>
      <c r="BG7860" s="20">
        <v>14310.02</v>
      </c>
    </row>
    <row r="7861" spans="40:59">
      <c r="AN7861" s="23"/>
      <c r="AO7861" s="23"/>
      <c r="AP7861" s="23"/>
      <c r="AQ7861" s="23"/>
      <c r="AR7861" s="23"/>
      <c r="AS7861" s="23"/>
      <c r="AT7861" s="23"/>
      <c r="AU7861" s="23"/>
      <c r="AV7861" s="23"/>
      <c r="AW7861" s="23"/>
      <c r="AX7861" s="23"/>
      <c r="AY7861" s="23"/>
      <c r="AZ7861" s="23"/>
      <c r="BA7861" s="23"/>
      <c r="BB7861" s="23"/>
      <c r="BC7861" s="23"/>
      <c r="BD7861" s="23"/>
      <c r="BE7861" s="23"/>
      <c r="BF7861" s="23"/>
      <c r="BG7861" s="20">
        <v>14310.02</v>
      </c>
    </row>
    <row r="7862" spans="40:59">
      <c r="AN7862" s="23"/>
      <c r="AO7862" s="23"/>
      <c r="AP7862" s="23"/>
      <c r="AQ7862" s="23"/>
      <c r="AR7862" s="23"/>
      <c r="AS7862" s="23"/>
      <c r="AT7862" s="23"/>
      <c r="AU7862" s="23"/>
      <c r="AV7862" s="23"/>
      <c r="AW7862" s="23"/>
      <c r="AX7862" s="23"/>
      <c r="AY7862" s="23"/>
      <c r="AZ7862" s="23"/>
      <c r="BA7862" s="23"/>
      <c r="BB7862" s="23"/>
      <c r="BC7862" s="23"/>
      <c r="BD7862" s="23"/>
      <c r="BE7862" s="23"/>
      <c r="BF7862" s="23"/>
      <c r="BG7862" s="20">
        <v>0</v>
      </c>
    </row>
    <row r="7863" spans="40:59">
      <c r="AN7863" s="23"/>
      <c r="AO7863" s="23"/>
      <c r="AP7863" s="23"/>
      <c r="AQ7863" s="23"/>
      <c r="AR7863" s="23"/>
      <c r="AS7863" s="23"/>
      <c r="AT7863" s="23"/>
      <c r="AU7863" s="23"/>
      <c r="AV7863" s="23"/>
      <c r="AW7863" s="23"/>
      <c r="AX7863" s="23"/>
      <c r="AY7863" s="23"/>
      <c r="AZ7863" s="23"/>
      <c r="BA7863" s="23"/>
      <c r="BB7863" s="23"/>
      <c r="BC7863" s="23"/>
      <c r="BD7863" s="23"/>
      <c r="BE7863" s="23"/>
      <c r="BF7863" s="23"/>
      <c r="BG7863" s="20">
        <v>0</v>
      </c>
    </row>
    <row r="7864" spans="40:59">
      <c r="AN7864" s="23"/>
      <c r="AO7864" s="23"/>
      <c r="AP7864" s="23"/>
      <c r="AQ7864" s="23"/>
      <c r="AR7864" s="23"/>
      <c r="AS7864" s="23"/>
      <c r="AT7864" s="23"/>
      <c r="AU7864" s="23"/>
      <c r="AV7864" s="23"/>
      <c r="AW7864" s="23"/>
      <c r="AX7864" s="23"/>
      <c r="AY7864" s="23"/>
      <c r="AZ7864" s="23"/>
      <c r="BA7864" s="23"/>
      <c r="BB7864" s="23"/>
      <c r="BC7864" s="23"/>
      <c r="BD7864" s="23"/>
      <c r="BE7864" s="23"/>
      <c r="BF7864" s="23"/>
      <c r="BG7864" s="20">
        <v>0</v>
      </c>
    </row>
    <row r="7865" spans="40:59">
      <c r="AN7865" s="23"/>
      <c r="AO7865" s="23"/>
      <c r="AP7865" s="23"/>
      <c r="AQ7865" s="23"/>
      <c r="AR7865" s="23"/>
      <c r="AS7865" s="23"/>
      <c r="AT7865" s="23"/>
      <c r="AU7865" s="23"/>
      <c r="AV7865" s="23"/>
      <c r="AW7865" s="23"/>
      <c r="AX7865" s="23"/>
      <c r="AY7865" s="23"/>
      <c r="AZ7865" s="23"/>
      <c r="BA7865" s="23"/>
      <c r="BB7865" s="23"/>
      <c r="BC7865" s="23"/>
      <c r="BD7865" s="23"/>
      <c r="BE7865" s="23"/>
      <c r="BF7865" s="23"/>
      <c r="BG7865" s="20">
        <v>148000.09</v>
      </c>
    </row>
    <row r="7866" spans="40:59">
      <c r="AN7866" s="23"/>
      <c r="AO7866" s="23"/>
      <c r="AP7866" s="23"/>
      <c r="AQ7866" s="23"/>
      <c r="AR7866" s="23"/>
      <c r="AS7866" s="23"/>
      <c r="AT7866" s="23"/>
      <c r="AU7866" s="23"/>
      <c r="AV7866" s="23"/>
      <c r="AW7866" s="23"/>
      <c r="AX7866" s="23"/>
      <c r="AY7866" s="23"/>
      <c r="AZ7866" s="23"/>
      <c r="BA7866" s="23"/>
      <c r="BB7866" s="23"/>
      <c r="BC7866" s="23"/>
      <c r="BD7866" s="23"/>
      <c r="BE7866" s="23"/>
      <c r="BF7866" s="23"/>
      <c r="BG7866" s="20">
        <v>148000.09</v>
      </c>
    </row>
    <row r="7867" spans="40:59">
      <c r="AN7867" s="23"/>
      <c r="AO7867" s="23"/>
      <c r="AP7867" s="23"/>
      <c r="AQ7867" s="23"/>
      <c r="AR7867" s="23"/>
      <c r="AS7867" s="23"/>
      <c r="AT7867" s="23"/>
      <c r="AU7867" s="23"/>
      <c r="AV7867" s="23"/>
      <c r="AW7867" s="23"/>
      <c r="AX7867" s="23"/>
      <c r="AY7867" s="23"/>
      <c r="AZ7867" s="23"/>
      <c r="BA7867" s="23"/>
      <c r="BB7867" s="23"/>
      <c r="BC7867" s="23"/>
      <c r="BD7867" s="23"/>
      <c r="BE7867" s="23"/>
      <c r="BF7867" s="23"/>
      <c r="BG7867" s="20">
        <v>148000.09</v>
      </c>
    </row>
    <row r="7868" spans="40:59">
      <c r="AN7868" s="23"/>
      <c r="AO7868" s="23"/>
      <c r="AP7868" s="23"/>
      <c r="AQ7868" s="23"/>
      <c r="AR7868" s="23"/>
      <c r="AS7868" s="23"/>
      <c r="AT7868" s="23"/>
      <c r="AU7868" s="23"/>
      <c r="AV7868" s="23"/>
      <c r="AW7868" s="23"/>
      <c r="AX7868" s="23"/>
      <c r="AY7868" s="23"/>
      <c r="AZ7868" s="23"/>
      <c r="BA7868" s="23"/>
      <c r="BB7868" s="23"/>
      <c r="BC7868" s="23"/>
      <c r="BD7868" s="23"/>
      <c r="BE7868" s="23"/>
      <c r="BF7868" s="23"/>
      <c r="BG7868" s="20">
        <v>148000.09</v>
      </c>
    </row>
    <row r="7869" spans="40:59">
      <c r="AN7869" s="23"/>
      <c r="AO7869" s="23"/>
      <c r="AP7869" s="23"/>
      <c r="AQ7869" s="23"/>
      <c r="AR7869" s="23"/>
      <c r="AS7869" s="23"/>
      <c r="AT7869" s="23"/>
      <c r="AU7869" s="23"/>
      <c r="AV7869" s="23"/>
      <c r="AW7869" s="23"/>
      <c r="AX7869" s="23"/>
      <c r="AY7869" s="23"/>
      <c r="AZ7869" s="23"/>
      <c r="BA7869" s="23"/>
      <c r="BB7869" s="23"/>
      <c r="BC7869" s="23"/>
      <c r="BD7869" s="23"/>
      <c r="BE7869" s="23"/>
      <c r="BF7869" s="23"/>
      <c r="BG7869" s="20">
        <v>148000.09</v>
      </c>
    </row>
    <row r="7870" spans="40:59">
      <c r="AN7870" s="23"/>
      <c r="AO7870" s="23"/>
      <c r="AP7870" s="23"/>
      <c r="AQ7870" s="23"/>
      <c r="AR7870" s="23"/>
      <c r="AS7870" s="23"/>
      <c r="AT7870" s="23"/>
      <c r="AU7870" s="23"/>
      <c r="AV7870" s="23"/>
      <c r="AW7870" s="23"/>
      <c r="AX7870" s="23"/>
      <c r="AY7870" s="23"/>
      <c r="AZ7870" s="23"/>
      <c r="BA7870" s="23"/>
      <c r="BB7870" s="23"/>
      <c r="BC7870" s="23"/>
      <c r="BD7870" s="23"/>
      <c r="BE7870" s="23"/>
      <c r="BF7870" s="23"/>
      <c r="BG7870" s="20">
        <v>148000.09</v>
      </c>
    </row>
    <row r="7871" spans="40:59">
      <c r="AN7871" s="23"/>
      <c r="AO7871" s="23"/>
      <c r="AP7871" s="23"/>
      <c r="AQ7871" s="23"/>
      <c r="AR7871" s="23"/>
      <c r="AS7871" s="23"/>
      <c r="AT7871" s="23"/>
      <c r="AU7871" s="23"/>
      <c r="AV7871" s="23"/>
      <c r="AW7871" s="23"/>
      <c r="AX7871" s="23"/>
      <c r="AY7871" s="23"/>
      <c r="AZ7871" s="23"/>
      <c r="BA7871" s="23"/>
      <c r="BB7871" s="23"/>
      <c r="BC7871" s="23"/>
      <c r="BD7871" s="23"/>
      <c r="BE7871" s="23"/>
      <c r="BF7871" s="23"/>
      <c r="BG7871" s="20">
        <v>148000.09</v>
      </c>
    </row>
    <row r="7872" spans="40:59">
      <c r="AN7872" s="23"/>
      <c r="AO7872" s="23"/>
      <c r="AP7872" s="23"/>
      <c r="AQ7872" s="23"/>
      <c r="AR7872" s="23"/>
      <c r="AS7872" s="23"/>
      <c r="AT7872" s="23"/>
      <c r="AU7872" s="23"/>
      <c r="AV7872" s="23"/>
      <c r="AW7872" s="23"/>
      <c r="AX7872" s="23"/>
      <c r="AY7872" s="23"/>
      <c r="AZ7872" s="23"/>
      <c r="BA7872" s="23"/>
      <c r="BB7872" s="23"/>
      <c r="BC7872" s="23"/>
      <c r="BD7872" s="23"/>
      <c r="BE7872" s="23"/>
      <c r="BF7872" s="23"/>
      <c r="BG7872" s="20">
        <v>148000.09</v>
      </c>
    </row>
    <row r="7873" spans="40:59">
      <c r="AN7873" s="23"/>
      <c r="AO7873" s="23"/>
      <c r="AP7873" s="23"/>
      <c r="AQ7873" s="23"/>
      <c r="AR7873" s="23"/>
      <c r="AS7873" s="23"/>
      <c r="AT7873" s="23"/>
      <c r="AU7873" s="23"/>
      <c r="AV7873" s="23"/>
      <c r="AW7873" s="23"/>
      <c r="AX7873" s="23"/>
      <c r="AY7873" s="23"/>
      <c r="AZ7873" s="23"/>
      <c r="BA7873" s="23"/>
      <c r="BB7873" s="23"/>
      <c r="BC7873" s="23"/>
      <c r="BD7873" s="23"/>
      <c r="BE7873" s="23"/>
      <c r="BF7873" s="23"/>
      <c r="BG7873" s="20">
        <v>148000.09</v>
      </c>
    </row>
    <row r="7874" spans="40:59">
      <c r="AN7874" s="23"/>
      <c r="AO7874" s="23"/>
      <c r="AP7874" s="23"/>
      <c r="AQ7874" s="23"/>
      <c r="AR7874" s="23"/>
      <c r="AS7874" s="23"/>
      <c r="AT7874" s="23"/>
      <c r="AU7874" s="23"/>
      <c r="AV7874" s="23"/>
      <c r="AW7874" s="23"/>
      <c r="AX7874" s="23"/>
      <c r="AY7874" s="23"/>
      <c r="AZ7874" s="23"/>
      <c r="BA7874" s="23"/>
      <c r="BB7874" s="23"/>
      <c r="BC7874" s="23"/>
      <c r="BD7874" s="23"/>
      <c r="BE7874" s="23"/>
      <c r="BF7874" s="23"/>
      <c r="BG7874" s="20">
        <v>148000.09</v>
      </c>
    </row>
    <row r="7875" spans="40:59">
      <c r="AN7875" s="23"/>
      <c r="AO7875" s="23"/>
      <c r="AP7875" s="23"/>
      <c r="AQ7875" s="23"/>
      <c r="AR7875" s="23"/>
      <c r="AS7875" s="23"/>
      <c r="AT7875" s="23"/>
      <c r="AU7875" s="23"/>
      <c r="AV7875" s="23"/>
      <c r="AW7875" s="23"/>
      <c r="AX7875" s="23"/>
      <c r="AY7875" s="23"/>
      <c r="AZ7875" s="23"/>
      <c r="BA7875" s="23"/>
      <c r="BB7875" s="23"/>
      <c r="BC7875" s="23"/>
      <c r="BD7875" s="23"/>
      <c r="BE7875" s="23"/>
      <c r="BF7875" s="23"/>
      <c r="BG7875" s="20">
        <v>148000.09</v>
      </c>
    </row>
    <row r="7876" spans="40:59">
      <c r="AN7876" s="23"/>
      <c r="AO7876" s="23"/>
      <c r="AP7876" s="23"/>
      <c r="AQ7876" s="23"/>
      <c r="AR7876" s="23"/>
      <c r="AS7876" s="23"/>
      <c r="AT7876" s="23"/>
      <c r="AU7876" s="23"/>
      <c r="AV7876" s="23"/>
      <c r="AW7876" s="23"/>
      <c r="AX7876" s="23"/>
      <c r="AY7876" s="23"/>
      <c r="AZ7876" s="23"/>
      <c r="BA7876" s="23"/>
      <c r="BB7876" s="23"/>
      <c r="BC7876" s="23"/>
      <c r="BD7876" s="23"/>
      <c r="BE7876" s="23"/>
      <c r="BF7876" s="23"/>
      <c r="BG7876" s="20">
        <v>148000.09</v>
      </c>
    </row>
    <row r="7877" spans="40:59">
      <c r="AN7877" s="23"/>
      <c r="AO7877" s="23"/>
      <c r="AP7877" s="23"/>
      <c r="AQ7877" s="23"/>
      <c r="AR7877" s="23"/>
      <c r="AS7877" s="23"/>
      <c r="AT7877" s="23"/>
      <c r="AU7877" s="23"/>
      <c r="AV7877" s="23"/>
      <c r="AW7877" s="23"/>
      <c r="AX7877" s="23"/>
      <c r="AY7877" s="23"/>
      <c r="AZ7877" s="23"/>
      <c r="BA7877" s="23"/>
      <c r="BB7877" s="23"/>
      <c r="BC7877" s="23"/>
      <c r="BD7877" s="23"/>
      <c r="BE7877" s="23"/>
      <c r="BF7877" s="23"/>
      <c r="BG7877" s="20">
        <v>148000.09</v>
      </c>
    </row>
    <row r="7878" spans="40:59">
      <c r="AN7878" s="23"/>
      <c r="AO7878" s="23"/>
      <c r="AP7878" s="23"/>
      <c r="AQ7878" s="23"/>
      <c r="AR7878" s="23"/>
      <c r="AS7878" s="23"/>
      <c r="AT7878" s="23"/>
      <c r="AU7878" s="23"/>
      <c r="AV7878" s="23"/>
      <c r="AW7878" s="23"/>
      <c r="AX7878" s="23"/>
      <c r="AY7878" s="23"/>
      <c r="AZ7878" s="23"/>
      <c r="BA7878" s="23"/>
      <c r="BB7878" s="23"/>
      <c r="BC7878" s="23"/>
      <c r="BD7878" s="23"/>
      <c r="BE7878" s="23"/>
      <c r="BF7878" s="23"/>
      <c r="BG7878" s="20">
        <v>148000.09</v>
      </c>
    </row>
    <row r="7879" spans="40:59">
      <c r="AN7879" s="23"/>
      <c r="AO7879" s="23"/>
      <c r="AP7879" s="23"/>
      <c r="AQ7879" s="23"/>
      <c r="AR7879" s="23"/>
      <c r="AS7879" s="23"/>
      <c r="AT7879" s="23"/>
      <c r="AU7879" s="23"/>
      <c r="AV7879" s="23"/>
      <c r="AW7879" s="23"/>
      <c r="AX7879" s="23"/>
      <c r="AY7879" s="23"/>
      <c r="AZ7879" s="23"/>
      <c r="BA7879" s="23"/>
      <c r="BB7879" s="23"/>
      <c r="BC7879" s="23"/>
      <c r="BD7879" s="23"/>
      <c r="BE7879" s="23"/>
      <c r="BF7879" s="23"/>
      <c r="BG7879" s="20">
        <v>148000.09</v>
      </c>
    </row>
    <row r="7880" spans="40:59">
      <c r="AN7880" s="23"/>
      <c r="AO7880" s="23"/>
      <c r="AP7880" s="23"/>
      <c r="AQ7880" s="23"/>
      <c r="AR7880" s="23"/>
      <c r="AS7880" s="23"/>
      <c r="AT7880" s="23"/>
      <c r="AU7880" s="23"/>
      <c r="AV7880" s="23"/>
      <c r="AW7880" s="23"/>
      <c r="AX7880" s="23"/>
      <c r="AY7880" s="23"/>
      <c r="AZ7880" s="23"/>
      <c r="BA7880" s="23"/>
      <c r="BB7880" s="23"/>
      <c r="BC7880" s="23"/>
      <c r="BD7880" s="23"/>
      <c r="BE7880" s="23"/>
      <c r="BF7880" s="23"/>
      <c r="BG7880" s="20">
        <v>148000.09</v>
      </c>
    </row>
    <row r="7881" spans="40:59">
      <c r="AN7881" s="23"/>
      <c r="AO7881" s="23"/>
      <c r="AP7881" s="23"/>
      <c r="AQ7881" s="23"/>
      <c r="AR7881" s="23"/>
      <c r="AS7881" s="23"/>
      <c r="AT7881" s="23"/>
      <c r="AU7881" s="23"/>
      <c r="AV7881" s="23"/>
      <c r="AW7881" s="23"/>
      <c r="AX7881" s="23"/>
      <c r="AY7881" s="23"/>
      <c r="AZ7881" s="23"/>
      <c r="BA7881" s="23"/>
      <c r="BB7881" s="23"/>
      <c r="BC7881" s="23"/>
      <c r="BD7881" s="23"/>
      <c r="BE7881" s="23"/>
      <c r="BF7881" s="23"/>
      <c r="BG7881" s="20">
        <v>148000.09</v>
      </c>
    </row>
    <row r="7882" spans="40:59">
      <c r="AN7882" s="23"/>
      <c r="AO7882" s="23"/>
      <c r="AP7882" s="23"/>
      <c r="AQ7882" s="23"/>
      <c r="AR7882" s="23"/>
      <c r="AS7882" s="23"/>
      <c r="AT7882" s="23"/>
      <c r="AU7882" s="23"/>
      <c r="AV7882" s="23"/>
      <c r="AW7882" s="23"/>
      <c r="AX7882" s="23"/>
      <c r="AY7882" s="23"/>
      <c r="AZ7882" s="23"/>
      <c r="BA7882" s="23"/>
      <c r="BB7882" s="23"/>
      <c r="BC7882" s="23"/>
      <c r="BD7882" s="23"/>
      <c r="BE7882" s="23"/>
      <c r="BF7882" s="23"/>
      <c r="BG7882" s="20">
        <v>11557.02</v>
      </c>
    </row>
    <row r="7883" spans="40:59">
      <c r="AN7883" s="23"/>
      <c r="AO7883" s="23"/>
      <c r="AP7883" s="23"/>
      <c r="AQ7883" s="23"/>
      <c r="AR7883" s="23"/>
      <c r="AS7883" s="23"/>
      <c r="AT7883" s="23"/>
      <c r="AU7883" s="23"/>
      <c r="AV7883" s="23"/>
      <c r="AW7883" s="23"/>
      <c r="AX7883" s="23"/>
      <c r="AY7883" s="23"/>
      <c r="AZ7883" s="23"/>
      <c r="BA7883" s="23"/>
      <c r="BB7883" s="23"/>
      <c r="BC7883" s="23"/>
      <c r="BD7883" s="23"/>
      <c r="BE7883" s="23"/>
      <c r="BF7883" s="23"/>
      <c r="BG7883" s="20">
        <v>11557.02</v>
      </c>
    </row>
    <row r="7884" spans="40:59">
      <c r="AN7884" s="23"/>
      <c r="AO7884" s="23"/>
      <c r="AP7884" s="23"/>
      <c r="AQ7884" s="23"/>
      <c r="AR7884" s="23"/>
      <c r="AS7884" s="23"/>
      <c r="AT7884" s="23"/>
      <c r="AU7884" s="23"/>
      <c r="AV7884" s="23"/>
      <c r="AW7884" s="23"/>
      <c r="AX7884" s="23"/>
      <c r="AY7884" s="23"/>
      <c r="AZ7884" s="23"/>
      <c r="BA7884" s="23"/>
      <c r="BB7884" s="23"/>
      <c r="BC7884" s="23"/>
      <c r="BD7884" s="23"/>
      <c r="BE7884" s="23"/>
      <c r="BF7884" s="23"/>
      <c r="BG7884" s="20">
        <v>11557.02</v>
      </c>
    </row>
    <row r="7885" spans="40:59">
      <c r="AN7885" s="23"/>
      <c r="AO7885" s="23"/>
      <c r="AP7885" s="23"/>
      <c r="AQ7885" s="23"/>
      <c r="AR7885" s="23"/>
      <c r="AS7885" s="23"/>
      <c r="AT7885" s="23"/>
      <c r="AU7885" s="23"/>
      <c r="AV7885" s="23"/>
      <c r="AW7885" s="23"/>
      <c r="AX7885" s="23"/>
      <c r="AY7885" s="23"/>
      <c r="AZ7885" s="23"/>
      <c r="BA7885" s="23"/>
      <c r="BB7885" s="23"/>
      <c r="BC7885" s="23"/>
      <c r="BD7885" s="23"/>
      <c r="BE7885" s="23"/>
      <c r="BF7885" s="23"/>
      <c r="BG7885" s="20">
        <v>11557.02</v>
      </c>
    </row>
    <row r="7886" spans="40:59">
      <c r="AN7886" s="23"/>
      <c r="AO7886" s="23"/>
      <c r="AP7886" s="23"/>
      <c r="AQ7886" s="23"/>
      <c r="AR7886" s="23"/>
      <c r="AS7886" s="23"/>
      <c r="AT7886" s="23"/>
      <c r="AU7886" s="23"/>
      <c r="AV7886" s="23"/>
      <c r="AW7886" s="23"/>
      <c r="AX7886" s="23"/>
      <c r="AY7886" s="23"/>
      <c r="AZ7886" s="23"/>
      <c r="BA7886" s="23"/>
      <c r="BB7886" s="23"/>
      <c r="BC7886" s="23"/>
      <c r="BD7886" s="23"/>
      <c r="BE7886" s="23"/>
      <c r="BF7886" s="23"/>
      <c r="BG7886" s="20">
        <v>13452.02</v>
      </c>
    </row>
    <row r="7887" spans="40:59">
      <c r="AN7887" s="23"/>
      <c r="AO7887" s="23"/>
      <c r="AP7887" s="23"/>
      <c r="AQ7887" s="23"/>
      <c r="AR7887" s="23"/>
      <c r="AS7887" s="23"/>
      <c r="AT7887" s="23"/>
      <c r="AU7887" s="23"/>
      <c r="AV7887" s="23"/>
      <c r="AW7887" s="23"/>
      <c r="AX7887" s="23"/>
      <c r="AY7887" s="23"/>
      <c r="AZ7887" s="23"/>
      <c r="BA7887" s="23"/>
      <c r="BB7887" s="23"/>
      <c r="BC7887" s="23"/>
      <c r="BD7887" s="23"/>
      <c r="BE7887" s="23"/>
      <c r="BF7887" s="23"/>
      <c r="BG7887" s="20">
        <v>13452.02</v>
      </c>
    </row>
    <row r="7888" spans="40:59">
      <c r="AN7888" s="23"/>
      <c r="AO7888" s="23"/>
      <c r="AP7888" s="23"/>
      <c r="AQ7888" s="23"/>
      <c r="AR7888" s="23"/>
      <c r="AS7888" s="23"/>
      <c r="AT7888" s="23"/>
      <c r="AU7888" s="23"/>
      <c r="AV7888" s="23"/>
      <c r="AW7888" s="23"/>
      <c r="AX7888" s="23"/>
      <c r="AY7888" s="23"/>
      <c r="AZ7888" s="23"/>
      <c r="BA7888" s="23"/>
      <c r="BB7888" s="23"/>
      <c r="BC7888" s="23"/>
      <c r="BD7888" s="23"/>
      <c r="BE7888" s="23"/>
      <c r="BF7888" s="23"/>
      <c r="BG7888" s="20">
        <v>13452.02</v>
      </c>
    </row>
    <row r="7889" spans="40:59">
      <c r="AN7889" s="23"/>
      <c r="AO7889" s="23"/>
      <c r="AP7889" s="23"/>
      <c r="AQ7889" s="23"/>
      <c r="AR7889" s="23"/>
      <c r="AS7889" s="23"/>
      <c r="AT7889" s="23"/>
      <c r="AU7889" s="23"/>
      <c r="AV7889" s="23"/>
      <c r="AW7889" s="23"/>
      <c r="AX7889" s="23"/>
      <c r="AY7889" s="23"/>
      <c r="AZ7889" s="23"/>
      <c r="BA7889" s="23"/>
      <c r="BB7889" s="23"/>
      <c r="BC7889" s="23"/>
      <c r="BD7889" s="23"/>
      <c r="BE7889" s="23"/>
      <c r="BF7889" s="23"/>
      <c r="BG7889" s="20">
        <v>0</v>
      </c>
    </row>
    <row r="7890" spans="40:59">
      <c r="AN7890" s="23"/>
      <c r="AO7890" s="23"/>
      <c r="AP7890" s="23"/>
      <c r="AQ7890" s="23"/>
      <c r="AR7890" s="23"/>
      <c r="AS7890" s="23"/>
      <c r="AT7890" s="23"/>
      <c r="AU7890" s="23"/>
      <c r="AV7890" s="23"/>
      <c r="AW7890" s="23"/>
      <c r="AX7890" s="23"/>
      <c r="AY7890" s="23"/>
      <c r="AZ7890" s="23"/>
      <c r="BA7890" s="23"/>
      <c r="BB7890" s="23"/>
      <c r="BC7890" s="23"/>
      <c r="BD7890" s="23"/>
      <c r="BE7890" s="23"/>
      <c r="BF7890" s="23"/>
      <c r="BG7890" s="20">
        <v>0</v>
      </c>
    </row>
    <row r="7891" spans="40:59">
      <c r="AN7891" s="23"/>
      <c r="AO7891" s="23"/>
      <c r="AP7891" s="23"/>
      <c r="AQ7891" s="23"/>
      <c r="AR7891" s="23"/>
      <c r="AS7891" s="23"/>
      <c r="AT7891" s="23"/>
      <c r="AU7891" s="23"/>
      <c r="AV7891" s="23"/>
      <c r="AW7891" s="23"/>
      <c r="AX7891" s="23"/>
      <c r="AY7891" s="23"/>
      <c r="AZ7891" s="23"/>
      <c r="BA7891" s="23"/>
      <c r="BB7891" s="23"/>
      <c r="BC7891" s="23"/>
      <c r="BD7891" s="23"/>
      <c r="BE7891" s="23"/>
      <c r="BF7891" s="23"/>
      <c r="BG7891" s="20">
        <v>28150.01</v>
      </c>
    </row>
    <row r="7892" spans="40:59">
      <c r="AN7892" s="23"/>
      <c r="AO7892" s="23"/>
      <c r="AP7892" s="23"/>
      <c r="AQ7892" s="23"/>
      <c r="AR7892" s="23"/>
      <c r="AS7892" s="23"/>
      <c r="AT7892" s="23"/>
      <c r="AU7892" s="23"/>
      <c r="AV7892" s="23"/>
      <c r="AW7892" s="23"/>
      <c r="AX7892" s="23"/>
      <c r="AY7892" s="23"/>
      <c r="AZ7892" s="23"/>
      <c r="BA7892" s="23"/>
      <c r="BB7892" s="23"/>
      <c r="BC7892" s="23"/>
      <c r="BD7892" s="23"/>
      <c r="BE7892" s="23"/>
      <c r="BF7892" s="23"/>
      <c r="BG7892" s="20">
        <v>28150.01</v>
      </c>
    </row>
    <row r="7893" spans="40:59">
      <c r="AN7893" s="23"/>
      <c r="AO7893" s="23"/>
      <c r="AP7893" s="23"/>
      <c r="AQ7893" s="23"/>
      <c r="AR7893" s="23"/>
      <c r="AS7893" s="23"/>
      <c r="AT7893" s="23"/>
      <c r="AU7893" s="23"/>
      <c r="AV7893" s="23"/>
      <c r="AW7893" s="23"/>
      <c r="AX7893" s="23"/>
      <c r="AY7893" s="23"/>
      <c r="AZ7893" s="23"/>
      <c r="BA7893" s="23"/>
      <c r="BB7893" s="23"/>
      <c r="BC7893" s="23"/>
      <c r="BD7893" s="23"/>
      <c r="BE7893" s="23"/>
      <c r="BF7893" s="23"/>
      <c r="BG7893" s="20">
        <v>19773.009999999998</v>
      </c>
    </row>
    <row r="7894" spans="40:59">
      <c r="AN7894" s="23"/>
      <c r="AO7894" s="23"/>
      <c r="AP7894" s="23"/>
      <c r="AQ7894" s="23"/>
      <c r="AR7894" s="23"/>
      <c r="AS7894" s="23"/>
      <c r="AT7894" s="23"/>
      <c r="AU7894" s="23"/>
      <c r="AV7894" s="23"/>
      <c r="AW7894" s="23"/>
      <c r="AX7894" s="23"/>
      <c r="AY7894" s="23"/>
      <c r="AZ7894" s="23"/>
      <c r="BA7894" s="23"/>
      <c r="BB7894" s="23"/>
      <c r="BC7894" s="23"/>
      <c r="BD7894" s="23"/>
      <c r="BE7894" s="23"/>
      <c r="BF7894" s="23"/>
      <c r="BG7894" s="20">
        <v>19773.009999999998</v>
      </c>
    </row>
    <row r="7895" spans="40:59">
      <c r="AN7895" s="23"/>
      <c r="AO7895" s="23"/>
      <c r="AP7895" s="23"/>
      <c r="AQ7895" s="23"/>
      <c r="AR7895" s="23"/>
      <c r="AS7895" s="23"/>
      <c r="AT7895" s="23"/>
      <c r="AU7895" s="23"/>
      <c r="AV7895" s="23"/>
      <c r="AW7895" s="23"/>
      <c r="AX7895" s="23"/>
      <c r="AY7895" s="23"/>
      <c r="AZ7895" s="23"/>
      <c r="BA7895" s="23"/>
      <c r="BB7895" s="23"/>
      <c r="BC7895" s="23"/>
      <c r="BD7895" s="23"/>
      <c r="BE7895" s="23"/>
      <c r="BF7895" s="23"/>
      <c r="BG7895" s="20">
        <v>19773.009999999998</v>
      </c>
    </row>
    <row r="7896" spans="40:59">
      <c r="AN7896" s="23"/>
      <c r="AO7896" s="23"/>
      <c r="AP7896" s="23"/>
      <c r="AQ7896" s="23"/>
      <c r="AR7896" s="23"/>
      <c r="AS7896" s="23"/>
      <c r="AT7896" s="23"/>
      <c r="AU7896" s="23"/>
      <c r="AV7896" s="23"/>
      <c r="AW7896" s="23"/>
      <c r="AX7896" s="23"/>
      <c r="AY7896" s="23"/>
      <c r="AZ7896" s="23"/>
      <c r="BA7896" s="23"/>
      <c r="BB7896" s="23"/>
      <c r="BC7896" s="23"/>
      <c r="BD7896" s="23"/>
      <c r="BE7896" s="23"/>
      <c r="BF7896" s="23"/>
      <c r="BG7896" s="20">
        <v>0</v>
      </c>
    </row>
    <row r="7897" spans="40:59">
      <c r="AN7897" s="23"/>
      <c r="AO7897" s="23"/>
      <c r="AP7897" s="23"/>
      <c r="AQ7897" s="23"/>
      <c r="AR7897" s="23"/>
      <c r="AS7897" s="23"/>
      <c r="AT7897" s="23"/>
      <c r="AU7897" s="23"/>
      <c r="AV7897" s="23"/>
      <c r="AW7897" s="23"/>
      <c r="AX7897" s="23"/>
      <c r="AY7897" s="23"/>
      <c r="AZ7897" s="23"/>
      <c r="BA7897" s="23"/>
      <c r="BB7897" s="23"/>
      <c r="BC7897" s="23"/>
      <c r="BD7897" s="23"/>
      <c r="BE7897" s="23"/>
      <c r="BF7897" s="23"/>
      <c r="BG7897" s="20">
        <v>10749.41</v>
      </c>
    </row>
    <row r="7898" spans="40:59">
      <c r="AN7898" s="23"/>
      <c r="AO7898" s="23"/>
      <c r="AP7898" s="23"/>
      <c r="AQ7898" s="23"/>
      <c r="AR7898" s="23"/>
      <c r="AS7898" s="23"/>
      <c r="AT7898" s="23"/>
      <c r="AU7898" s="23"/>
      <c r="AV7898" s="23"/>
      <c r="AW7898" s="23"/>
      <c r="AX7898" s="23"/>
      <c r="AY7898" s="23"/>
      <c r="AZ7898" s="23"/>
      <c r="BA7898" s="23"/>
      <c r="BB7898" s="23"/>
      <c r="BC7898" s="23"/>
      <c r="BD7898" s="23"/>
      <c r="BE7898" s="23"/>
      <c r="BF7898" s="23"/>
      <c r="BG7898" s="20">
        <v>10749.41</v>
      </c>
    </row>
    <row r="7899" spans="40:59">
      <c r="AN7899" s="23"/>
      <c r="AO7899" s="23"/>
      <c r="AP7899" s="23"/>
      <c r="AQ7899" s="23"/>
      <c r="AR7899" s="23"/>
      <c r="AS7899" s="23"/>
      <c r="AT7899" s="23"/>
      <c r="AU7899" s="23"/>
      <c r="AV7899" s="23"/>
      <c r="AW7899" s="23"/>
      <c r="AX7899" s="23"/>
      <c r="AY7899" s="23"/>
      <c r="AZ7899" s="23"/>
      <c r="BA7899" s="23"/>
      <c r="BB7899" s="23"/>
      <c r="BC7899" s="23"/>
      <c r="BD7899" s="23"/>
      <c r="BE7899" s="23"/>
      <c r="BF7899" s="23"/>
      <c r="BG7899" s="20">
        <v>10749.41</v>
      </c>
    </row>
    <row r="7900" spans="40:59">
      <c r="AN7900" s="23"/>
      <c r="AO7900" s="23"/>
      <c r="AP7900" s="23"/>
      <c r="AQ7900" s="23"/>
      <c r="AR7900" s="23"/>
      <c r="AS7900" s="23"/>
      <c r="AT7900" s="23"/>
      <c r="AU7900" s="23"/>
      <c r="AV7900" s="23"/>
      <c r="AW7900" s="23"/>
      <c r="AX7900" s="23"/>
      <c r="AY7900" s="23"/>
      <c r="AZ7900" s="23"/>
      <c r="BA7900" s="23"/>
      <c r="BB7900" s="23"/>
      <c r="BC7900" s="23"/>
      <c r="BD7900" s="23"/>
      <c r="BE7900" s="23"/>
      <c r="BF7900" s="23"/>
      <c r="BG7900" s="20">
        <v>10749.41</v>
      </c>
    </row>
    <row r="7901" spans="40:59">
      <c r="AN7901" s="23"/>
      <c r="AO7901" s="23"/>
      <c r="AP7901" s="23"/>
      <c r="AQ7901" s="23"/>
      <c r="AR7901" s="23"/>
      <c r="AS7901" s="23"/>
      <c r="AT7901" s="23"/>
      <c r="AU7901" s="23"/>
      <c r="AV7901" s="23"/>
      <c r="AW7901" s="23"/>
      <c r="AX7901" s="23"/>
      <c r="AY7901" s="23"/>
      <c r="AZ7901" s="23"/>
      <c r="BA7901" s="23"/>
      <c r="BB7901" s="23"/>
      <c r="BC7901" s="23"/>
      <c r="BD7901" s="23"/>
      <c r="BE7901" s="23"/>
      <c r="BF7901" s="23"/>
      <c r="BG7901" s="20">
        <v>10749.41</v>
      </c>
    </row>
    <row r="7902" spans="40:59">
      <c r="AN7902" s="23"/>
      <c r="AO7902" s="23"/>
      <c r="AP7902" s="23"/>
      <c r="AQ7902" s="23"/>
      <c r="AR7902" s="23"/>
      <c r="AS7902" s="23"/>
      <c r="AT7902" s="23"/>
      <c r="AU7902" s="23"/>
      <c r="AV7902" s="23"/>
      <c r="AW7902" s="23"/>
      <c r="AX7902" s="23"/>
      <c r="AY7902" s="23"/>
      <c r="AZ7902" s="23"/>
      <c r="BA7902" s="23"/>
      <c r="BB7902" s="23"/>
      <c r="BC7902" s="23"/>
      <c r="BD7902" s="23"/>
      <c r="BE7902" s="23"/>
      <c r="BF7902" s="23"/>
      <c r="BG7902" s="20">
        <v>10749.41</v>
      </c>
    </row>
    <row r="7903" spans="40:59">
      <c r="AN7903" s="23"/>
      <c r="AO7903" s="23"/>
      <c r="AP7903" s="23"/>
      <c r="AQ7903" s="23"/>
      <c r="AR7903" s="23"/>
      <c r="AS7903" s="23"/>
      <c r="AT7903" s="23"/>
      <c r="AU7903" s="23"/>
      <c r="AV7903" s="23"/>
      <c r="AW7903" s="23"/>
      <c r="AX7903" s="23"/>
      <c r="AY7903" s="23"/>
      <c r="AZ7903" s="23"/>
      <c r="BA7903" s="23"/>
      <c r="BB7903" s="23"/>
      <c r="BC7903" s="23"/>
      <c r="BD7903" s="23"/>
      <c r="BE7903" s="23"/>
      <c r="BF7903" s="23"/>
      <c r="BG7903" s="20">
        <v>10749.41</v>
      </c>
    </row>
    <row r="7904" spans="40:59">
      <c r="AN7904" s="23"/>
      <c r="AO7904" s="23"/>
      <c r="AP7904" s="23"/>
      <c r="AQ7904" s="23"/>
      <c r="AR7904" s="23"/>
      <c r="AS7904" s="23"/>
      <c r="AT7904" s="23"/>
      <c r="AU7904" s="23"/>
      <c r="AV7904" s="23"/>
      <c r="AW7904" s="23"/>
      <c r="AX7904" s="23"/>
      <c r="AY7904" s="23"/>
      <c r="AZ7904" s="23"/>
      <c r="BA7904" s="23"/>
      <c r="BB7904" s="23"/>
      <c r="BC7904" s="23"/>
      <c r="BD7904" s="23"/>
      <c r="BE7904" s="23"/>
      <c r="BF7904" s="23"/>
      <c r="BG7904" s="20">
        <v>10749.41</v>
      </c>
    </row>
    <row r="7905" spans="40:59">
      <c r="AN7905" s="23"/>
      <c r="AO7905" s="23"/>
      <c r="AP7905" s="23"/>
      <c r="AQ7905" s="23"/>
      <c r="AR7905" s="23"/>
      <c r="AS7905" s="23"/>
      <c r="AT7905" s="23"/>
      <c r="AU7905" s="23"/>
      <c r="AV7905" s="23"/>
      <c r="AW7905" s="23"/>
      <c r="AX7905" s="23"/>
      <c r="AY7905" s="23"/>
      <c r="AZ7905" s="23"/>
      <c r="BA7905" s="23"/>
      <c r="BB7905" s="23"/>
      <c r="BC7905" s="23"/>
      <c r="BD7905" s="23"/>
      <c r="BE7905" s="23"/>
      <c r="BF7905" s="23"/>
      <c r="BG7905" s="20">
        <v>10749.41</v>
      </c>
    </row>
    <row r="7906" spans="40:59">
      <c r="AN7906" s="23"/>
      <c r="AO7906" s="23"/>
      <c r="AP7906" s="23"/>
      <c r="AQ7906" s="23"/>
      <c r="AR7906" s="23"/>
      <c r="AS7906" s="23"/>
      <c r="AT7906" s="23"/>
      <c r="AU7906" s="23"/>
      <c r="AV7906" s="23"/>
      <c r="AW7906" s="23"/>
      <c r="AX7906" s="23"/>
      <c r="AY7906" s="23"/>
      <c r="AZ7906" s="23"/>
      <c r="BA7906" s="23"/>
      <c r="BB7906" s="23"/>
      <c r="BC7906" s="23"/>
      <c r="BD7906" s="23"/>
      <c r="BE7906" s="23"/>
      <c r="BF7906" s="23"/>
      <c r="BG7906" s="20">
        <v>10749.41</v>
      </c>
    </row>
    <row r="7907" spans="40:59">
      <c r="AN7907" s="23"/>
      <c r="AO7907" s="23"/>
      <c r="AP7907" s="23"/>
      <c r="AQ7907" s="23"/>
      <c r="AR7907" s="23"/>
      <c r="AS7907" s="23"/>
      <c r="AT7907" s="23"/>
      <c r="AU7907" s="23"/>
      <c r="AV7907" s="23"/>
      <c r="AW7907" s="23"/>
      <c r="AX7907" s="23"/>
      <c r="AY7907" s="23"/>
      <c r="AZ7907" s="23"/>
      <c r="BA7907" s="23"/>
      <c r="BB7907" s="23"/>
      <c r="BC7907" s="23"/>
      <c r="BD7907" s="23"/>
      <c r="BE7907" s="23"/>
      <c r="BF7907" s="23"/>
      <c r="BG7907" s="20">
        <v>10749.41</v>
      </c>
    </row>
    <row r="7908" spans="40:59">
      <c r="AN7908" s="23"/>
      <c r="AO7908" s="23"/>
      <c r="AP7908" s="23"/>
      <c r="AQ7908" s="23"/>
      <c r="AR7908" s="23"/>
      <c r="AS7908" s="23"/>
      <c r="AT7908" s="23"/>
      <c r="AU7908" s="23"/>
      <c r="AV7908" s="23"/>
      <c r="AW7908" s="23"/>
      <c r="AX7908" s="23"/>
      <c r="AY7908" s="23"/>
      <c r="AZ7908" s="23"/>
      <c r="BA7908" s="23"/>
      <c r="BB7908" s="23"/>
      <c r="BC7908" s="23"/>
      <c r="BD7908" s="23"/>
      <c r="BE7908" s="23"/>
      <c r="BF7908" s="23"/>
      <c r="BG7908" s="20">
        <v>10749.41</v>
      </c>
    </row>
    <row r="7909" spans="40:59">
      <c r="AN7909" s="23"/>
      <c r="AO7909" s="23"/>
      <c r="AP7909" s="23"/>
      <c r="AQ7909" s="23"/>
      <c r="AR7909" s="23"/>
      <c r="AS7909" s="23"/>
      <c r="AT7909" s="23"/>
      <c r="AU7909" s="23"/>
      <c r="AV7909" s="23"/>
      <c r="AW7909" s="23"/>
      <c r="AX7909" s="23"/>
      <c r="AY7909" s="23"/>
      <c r="AZ7909" s="23"/>
      <c r="BA7909" s="23"/>
      <c r="BB7909" s="23"/>
      <c r="BC7909" s="23"/>
      <c r="BD7909" s="23"/>
      <c r="BE7909" s="23"/>
      <c r="BF7909" s="23"/>
      <c r="BG7909" s="20">
        <v>10749.41</v>
      </c>
    </row>
    <row r="7910" spans="40:59">
      <c r="AN7910" s="23"/>
      <c r="AO7910" s="23"/>
      <c r="AP7910" s="23"/>
      <c r="AQ7910" s="23"/>
      <c r="AR7910" s="23"/>
      <c r="AS7910" s="23"/>
      <c r="AT7910" s="23"/>
      <c r="AU7910" s="23"/>
      <c r="AV7910" s="23"/>
      <c r="AW7910" s="23"/>
      <c r="AX7910" s="23"/>
      <c r="AY7910" s="23"/>
      <c r="AZ7910" s="23"/>
      <c r="BA7910" s="23"/>
      <c r="BB7910" s="23"/>
      <c r="BC7910" s="23"/>
      <c r="BD7910" s="23"/>
      <c r="BE7910" s="23"/>
      <c r="BF7910" s="23"/>
      <c r="BG7910" s="20">
        <v>136956.04999999999</v>
      </c>
    </row>
    <row r="7911" spans="40:59">
      <c r="AN7911" s="23"/>
      <c r="AO7911" s="23"/>
      <c r="AP7911" s="23"/>
      <c r="AQ7911" s="23"/>
      <c r="AR7911" s="23"/>
      <c r="AS7911" s="23"/>
      <c r="AT7911" s="23"/>
      <c r="AU7911" s="23"/>
      <c r="AV7911" s="23"/>
      <c r="AW7911" s="23"/>
      <c r="AX7911" s="23"/>
      <c r="AY7911" s="23"/>
      <c r="AZ7911" s="23"/>
      <c r="BA7911" s="23"/>
      <c r="BB7911" s="23"/>
      <c r="BC7911" s="23"/>
      <c r="BD7911" s="23"/>
      <c r="BE7911" s="23"/>
      <c r="BF7911" s="23"/>
      <c r="BG7911" s="20">
        <v>136956.04999999999</v>
      </c>
    </row>
    <row r="7912" spans="40:59">
      <c r="AN7912" s="23"/>
      <c r="AO7912" s="23"/>
      <c r="AP7912" s="23"/>
      <c r="AQ7912" s="23"/>
      <c r="AR7912" s="23"/>
      <c r="AS7912" s="23"/>
      <c r="AT7912" s="23"/>
      <c r="AU7912" s="23"/>
      <c r="AV7912" s="23"/>
      <c r="AW7912" s="23"/>
      <c r="AX7912" s="23"/>
      <c r="AY7912" s="23"/>
      <c r="AZ7912" s="23"/>
      <c r="BA7912" s="23"/>
      <c r="BB7912" s="23"/>
      <c r="BC7912" s="23"/>
      <c r="BD7912" s="23"/>
      <c r="BE7912" s="23"/>
      <c r="BF7912" s="23"/>
      <c r="BG7912" s="20">
        <v>136956.04999999999</v>
      </c>
    </row>
    <row r="7913" spans="40:59">
      <c r="AN7913" s="23"/>
      <c r="AO7913" s="23"/>
      <c r="AP7913" s="23"/>
      <c r="AQ7913" s="23"/>
      <c r="AR7913" s="23"/>
      <c r="AS7913" s="23"/>
      <c r="AT7913" s="23"/>
      <c r="AU7913" s="23"/>
      <c r="AV7913" s="23"/>
      <c r="AW7913" s="23"/>
      <c r="AX7913" s="23"/>
      <c r="AY7913" s="23"/>
      <c r="AZ7913" s="23"/>
      <c r="BA7913" s="23"/>
      <c r="BB7913" s="23"/>
      <c r="BC7913" s="23"/>
      <c r="BD7913" s="23"/>
      <c r="BE7913" s="23"/>
      <c r="BF7913" s="23"/>
      <c r="BG7913" s="20">
        <v>136956.04999999999</v>
      </c>
    </row>
    <row r="7914" spans="40:59">
      <c r="AN7914" s="23"/>
      <c r="AO7914" s="23"/>
      <c r="AP7914" s="23"/>
      <c r="AQ7914" s="23"/>
      <c r="AR7914" s="23"/>
      <c r="AS7914" s="23"/>
      <c r="AT7914" s="23"/>
      <c r="AU7914" s="23"/>
      <c r="AV7914" s="23"/>
      <c r="AW7914" s="23"/>
      <c r="AX7914" s="23"/>
      <c r="AY7914" s="23"/>
      <c r="AZ7914" s="23"/>
      <c r="BA7914" s="23"/>
      <c r="BB7914" s="23"/>
      <c r="BC7914" s="23"/>
      <c r="BD7914" s="23"/>
      <c r="BE7914" s="23"/>
      <c r="BF7914" s="23"/>
      <c r="BG7914" s="20">
        <v>2908.01</v>
      </c>
    </row>
    <row r="7915" spans="40:59">
      <c r="AN7915" s="23"/>
      <c r="AO7915" s="23"/>
      <c r="AP7915" s="23"/>
      <c r="AQ7915" s="23"/>
      <c r="AR7915" s="23"/>
      <c r="AS7915" s="23"/>
      <c r="AT7915" s="23"/>
      <c r="AU7915" s="23"/>
      <c r="AV7915" s="23"/>
      <c r="AW7915" s="23"/>
      <c r="AX7915" s="23"/>
      <c r="AY7915" s="23"/>
      <c r="AZ7915" s="23"/>
      <c r="BA7915" s="23"/>
      <c r="BB7915" s="23"/>
      <c r="BC7915" s="23"/>
      <c r="BD7915" s="23"/>
      <c r="BE7915" s="23"/>
      <c r="BF7915" s="23"/>
      <c r="BG7915" s="20">
        <v>2908.01</v>
      </c>
    </row>
    <row r="7916" spans="40:59">
      <c r="AN7916" s="23"/>
      <c r="AO7916" s="23"/>
      <c r="AP7916" s="23"/>
      <c r="AQ7916" s="23"/>
      <c r="AR7916" s="23"/>
      <c r="AS7916" s="23"/>
      <c r="AT7916" s="23"/>
      <c r="AU7916" s="23"/>
      <c r="AV7916" s="23"/>
      <c r="AW7916" s="23"/>
      <c r="AX7916" s="23"/>
      <c r="AY7916" s="23"/>
      <c r="AZ7916" s="23"/>
      <c r="BA7916" s="23"/>
      <c r="BB7916" s="23"/>
      <c r="BC7916" s="23"/>
      <c r="BD7916" s="23"/>
      <c r="BE7916" s="23"/>
      <c r="BF7916" s="23"/>
      <c r="BG7916" s="20">
        <v>4582.0200000000004</v>
      </c>
    </row>
    <row r="7917" spans="40:59">
      <c r="AN7917" s="23"/>
      <c r="AO7917" s="23"/>
      <c r="AP7917" s="23"/>
      <c r="AQ7917" s="23"/>
      <c r="AR7917" s="23"/>
      <c r="AS7917" s="23"/>
      <c r="AT7917" s="23"/>
      <c r="AU7917" s="23"/>
      <c r="AV7917" s="23"/>
      <c r="AW7917" s="23"/>
      <c r="AX7917" s="23"/>
      <c r="AY7917" s="23"/>
      <c r="AZ7917" s="23"/>
      <c r="BA7917" s="23"/>
      <c r="BB7917" s="23"/>
      <c r="BC7917" s="23"/>
      <c r="BD7917" s="23"/>
      <c r="BE7917" s="23"/>
      <c r="BF7917" s="23"/>
      <c r="BG7917" s="20">
        <v>4582.0200000000004</v>
      </c>
    </row>
    <row r="7918" spans="40:59">
      <c r="AN7918" s="23"/>
      <c r="AO7918" s="23"/>
      <c r="AP7918" s="23"/>
      <c r="AQ7918" s="23"/>
      <c r="AR7918" s="23"/>
      <c r="AS7918" s="23"/>
      <c r="AT7918" s="23"/>
      <c r="AU7918" s="23"/>
      <c r="AV7918" s="23"/>
      <c r="AW7918" s="23"/>
      <c r="AX7918" s="23"/>
      <c r="AY7918" s="23"/>
      <c r="AZ7918" s="23"/>
      <c r="BA7918" s="23"/>
      <c r="BB7918" s="23"/>
      <c r="BC7918" s="23"/>
      <c r="BD7918" s="23"/>
      <c r="BE7918" s="23"/>
      <c r="BF7918" s="23"/>
      <c r="BG7918" s="20">
        <v>4582.0200000000004</v>
      </c>
    </row>
    <row r="7919" spans="40:59">
      <c r="AN7919" s="23"/>
      <c r="AO7919" s="23"/>
      <c r="AP7919" s="23"/>
      <c r="AQ7919" s="23"/>
      <c r="AR7919" s="23"/>
      <c r="AS7919" s="23"/>
      <c r="AT7919" s="23"/>
      <c r="AU7919" s="23"/>
      <c r="AV7919" s="23"/>
      <c r="AW7919" s="23"/>
      <c r="AX7919" s="23"/>
      <c r="AY7919" s="23"/>
      <c r="AZ7919" s="23"/>
      <c r="BA7919" s="23"/>
      <c r="BB7919" s="23"/>
      <c r="BC7919" s="23"/>
      <c r="BD7919" s="23"/>
      <c r="BE7919" s="23"/>
      <c r="BF7919" s="23"/>
      <c r="BG7919" s="20">
        <v>4582.0200000000004</v>
      </c>
    </row>
    <row r="7920" spans="40:59">
      <c r="AN7920" s="23"/>
      <c r="AO7920" s="23"/>
      <c r="AP7920" s="23"/>
      <c r="AQ7920" s="23"/>
      <c r="AR7920" s="23"/>
      <c r="AS7920" s="23"/>
      <c r="AT7920" s="23"/>
      <c r="AU7920" s="23"/>
      <c r="AV7920" s="23"/>
      <c r="AW7920" s="23"/>
      <c r="AX7920" s="23"/>
      <c r="AY7920" s="23"/>
      <c r="AZ7920" s="23"/>
      <c r="BA7920" s="23"/>
      <c r="BB7920" s="23"/>
      <c r="BC7920" s="23"/>
      <c r="BD7920" s="23"/>
      <c r="BE7920" s="23"/>
      <c r="BF7920" s="23"/>
      <c r="BG7920" s="20">
        <v>4582.0200000000004</v>
      </c>
    </row>
    <row r="7921" spans="40:59">
      <c r="AN7921" s="23"/>
      <c r="AO7921" s="23"/>
      <c r="AP7921" s="23"/>
      <c r="AQ7921" s="23"/>
      <c r="AR7921" s="23"/>
      <c r="AS7921" s="23"/>
      <c r="AT7921" s="23"/>
      <c r="AU7921" s="23"/>
      <c r="AV7921" s="23"/>
      <c r="AW7921" s="23"/>
      <c r="AX7921" s="23"/>
      <c r="AY7921" s="23"/>
      <c r="AZ7921" s="23"/>
      <c r="BA7921" s="23"/>
      <c r="BB7921" s="23"/>
      <c r="BC7921" s="23"/>
      <c r="BD7921" s="23"/>
      <c r="BE7921" s="23"/>
      <c r="BF7921" s="23"/>
      <c r="BG7921" s="20">
        <v>0</v>
      </c>
    </row>
    <row r="7922" spans="40:59">
      <c r="AN7922" s="23"/>
      <c r="AO7922" s="23"/>
      <c r="AP7922" s="23"/>
      <c r="AQ7922" s="23"/>
      <c r="AR7922" s="23"/>
      <c r="AS7922" s="23"/>
      <c r="AT7922" s="23"/>
      <c r="AU7922" s="23"/>
      <c r="AV7922" s="23"/>
      <c r="AW7922" s="23"/>
      <c r="AX7922" s="23"/>
      <c r="AY7922" s="23"/>
      <c r="AZ7922" s="23"/>
      <c r="BA7922" s="23"/>
      <c r="BB7922" s="23"/>
      <c r="BC7922" s="23"/>
      <c r="BD7922" s="23"/>
      <c r="BE7922" s="23"/>
      <c r="BF7922" s="23"/>
      <c r="BG7922" s="20">
        <v>0</v>
      </c>
    </row>
    <row r="7923" spans="40:59">
      <c r="AN7923" s="23"/>
      <c r="AO7923" s="23"/>
      <c r="AP7923" s="23"/>
      <c r="AQ7923" s="23"/>
      <c r="AR7923" s="23"/>
      <c r="AS7923" s="23"/>
      <c r="AT7923" s="23"/>
      <c r="AU7923" s="23"/>
      <c r="AV7923" s="23"/>
      <c r="AW7923" s="23"/>
      <c r="AX7923" s="23"/>
      <c r="AY7923" s="23"/>
      <c r="AZ7923" s="23"/>
      <c r="BA7923" s="23"/>
      <c r="BB7923" s="23"/>
      <c r="BC7923" s="23"/>
      <c r="BD7923" s="23"/>
      <c r="BE7923" s="23"/>
      <c r="BF7923" s="23"/>
      <c r="BG7923" s="20">
        <v>9625.01</v>
      </c>
    </row>
    <row r="7924" spans="40:59">
      <c r="AN7924" s="23"/>
      <c r="AO7924" s="23"/>
      <c r="AP7924" s="23"/>
      <c r="AQ7924" s="23"/>
      <c r="AR7924" s="23"/>
      <c r="AS7924" s="23"/>
      <c r="AT7924" s="23"/>
      <c r="AU7924" s="23"/>
      <c r="AV7924" s="23"/>
      <c r="AW7924" s="23"/>
      <c r="AX7924" s="23"/>
      <c r="AY7924" s="23"/>
      <c r="AZ7924" s="23"/>
      <c r="BA7924" s="23"/>
      <c r="BB7924" s="23"/>
      <c r="BC7924" s="23"/>
      <c r="BD7924" s="23"/>
      <c r="BE7924" s="23"/>
      <c r="BF7924" s="23"/>
      <c r="BG7924" s="20">
        <v>9625.01</v>
      </c>
    </row>
    <row r="7925" spans="40:59">
      <c r="AN7925" s="23"/>
      <c r="AO7925" s="23"/>
      <c r="AP7925" s="23"/>
      <c r="AQ7925" s="23"/>
      <c r="AR7925" s="23"/>
      <c r="AS7925" s="23"/>
      <c r="AT7925" s="23"/>
      <c r="AU7925" s="23"/>
      <c r="AV7925" s="23"/>
      <c r="AW7925" s="23"/>
      <c r="AX7925" s="23"/>
      <c r="AY7925" s="23"/>
      <c r="AZ7925" s="23"/>
      <c r="BA7925" s="23"/>
      <c r="BB7925" s="23"/>
      <c r="BC7925" s="23"/>
      <c r="BD7925" s="23"/>
      <c r="BE7925" s="23"/>
      <c r="BF7925" s="23"/>
      <c r="BG7925" s="20">
        <v>12213.01</v>
      </c>
    </row>
    <row r="7926" spans="40:59">
      <c r="AN7926" s="23"/>
      <c r="AO7926" s="23"/>
      <c r="AP7926" s="23"/>
      <c r="AQ7926" s="23"/>
      <c r="AR7926" s="23"/>
      <c r="AS7926" s="23"/>
      <c r="AT7926" s="23"/>
      <c r="AU7926" s="23"/>
      <c r="AV7926" s="23"/>
      <c r="AW7926" s="23"/>
      <c r="AX7926" s="23"/>
      <c r="AY7926" s="23"/>
      <c r="AZ7926" s="23"/>
      <c r="BA7926" s="23"/>
      <c r="BB7926" s="23"/>
      <c r="BC7926" s="23"/>
      <c r="BD7926" s="23"/>
      <c r="BE7926" s="23"/>
      <c r="BF7926" s="23"/>
      <c r="BG7926" s="20">
        <v>12213.01</v>
      </c>
    </row>
    <row r="7927" spans="40:59">
      <c r="AN7927" s="23"/>
      <c r="AO7927" s="23"/>
      <c r="AP7927" s="23"/>
      <c r="AQ7927" s="23"/>
      <c r="AR7927" s="23"/>
      <c r="AS7927" s="23"/>
      <c r="AT7927" s="23"/>
      <c r="AU7927" s="23"/>
      <c r="AV7927" s="23"/>
      <c r="AW7927" s="23"/>
      <c r="AX7927" s="23"/>
      <c r="AY7927" s="23"/>
      <c r="AZ7927" s="23"/>
      <c r="BA7927" s="23"/>
      <c r="BB7927" s="23"/>
      <c r="BC7927" s="23"/>
      <c r="BD7927" s="23"/>
      <c r="BE7927" s="23"/>
      <c r="BF7927" s="23"/>
      <c r="BG7927" s="20">
        <v>12213.01</v>
      </c>
    </row>
    <row r="7928" spans="40:59">
      <c r="AN7928" s="23"/>
      <c r="AO7928" s="23"/>
      <c r="AP7928" s="23"/>
      <c r="AQ7928" s="23"/>
      <c r="AR7928" s="23"/>
      <c r="AS7928" s="23"/>
      <c r="AT7928" s="23"/>
      <c r="AU7928" s="23"/>
      <c r="AV7928" s="23"/>
      <c r="AW7928" s="23"/>
      <c r="AX7928" s="23"/>
      <c r="AY7928" s="23"/>
      <c r="AZ7928" s="23"/>
      <c r="BA7928" s="23"/>
      <c r="BB7928" s="23"/>
      <c r="BC7928" s="23"/>
      <c r="BD7928" s="23"/>
      <c r="BE7928" s="23"/>
      <c r="BF7928" s="23"/>
      <c r="BG7928" s="20">
        <v>0</v>
      </c>
    </row>
    <row r="7929" spans="40:59">
      <c r="AN7929" s="23"/>
      <c r="AO7929" s="23"/>
      <c r="AP7929" s="23"/>
      <c r="AQ7929" s="23"/>
      <c r="AR7929" s="23"/>
      <c r="AS7929" s="23"/>
      <c r="AT7929" s="23"/>
      <c r="AU7929" s="23"/>
      <c r="AV7929" s="23"/>
      <c r="AW7929" s="23"/>
      <c r="AX7929" s="23"/>
      <c r="AY7929" s="23"/>
      <c r="AZ7929" s="23"/>
      <c r="BA7929" s="23"/>
      <c r="BB7929" s="23"/>
      <c r="BC7929" s="23"/>
      <c r="BD7929" s="23"/>
      <c r="BE7929" s="23"/>
      <c r="BF7929" s="23"/>
      <c r="BG7929" s="20">
        <v>0</v>
      </c>
    </row>
    <row r="7930" spans="40:59">
      <c r="AN7930" s="23"/>
      <c r="AO7930" s="23"/>
      <c r="AP7930" s="23"/>
      <c r="AQ7930" s="23"/>
      <c r="AR7930" s="23"/>
      <c r="AS7930" s="23"/>
      <c r="AT7930" s="23"/>
      <c r="AU7930" s="23"/>
      <c r="AV7930" s="23"/>
      <c r="AW7930" s="23"/>
      <c r="AX7930" s="23"/>
      <c r="AY7930" s="23"/>
      <c r="AZ7930" s="23"/>
      <c r="BA7930" s="23"/>
      <c r="BB7930" s="23"/>
      <c r="BC7930" s="23"/>
      <c r="BD7930" s="23"/>
      <c r="BE7930" s="23"/>
      <c r="BF7930" s="23"/>
      <c r="BG7930" s="20">
        <v>0</v>
      </c>
    </row>
    <row r="7931" spans="40:59">
      <c r="AN7931" s="23"/>
      <c r="AO7931" s="23"/>
      <c r="AP7931" s="23"/>
      <c r="AQ7931" s="23"/>
      <c r="AR7931" s="23"/>
      <c r="AS7931" s="23"/>
      <c r="AT7931" s="23"/>
      <c r="AU7931" s="23"/>
      <c r="AV7931" s="23"/>
      <c r="AW7931" s="23"/>
      <c r="AX7931" s="23"/>
      <c r="AY7931" s="23"/>
      <c r="AZ7931" s="23"/>
      <c r="BA7931" s="23"/>
      <c r="BB7931" s="23"/>
      <c r="BC7931" s="23"/>
      <c r="BD7931" s="23"/>
      <c r="BE7931" s="23"/>
      <c r="BF7931" s="23"/>
      <c r="BG7931" s="20">
        <v>23289.03</v>
      </c>
    </row>
    <row r="7932" spans="40:59">
      <c r="AN7932" s="23"/>
      <c r="AO7932" s="23"/>
      <c r="AP7932" s="23"/>
      <c r="AQ7932" s="23"/>
      <c r="AR7932" s="23"/>
      <c r="AS7932" s="23"/>
      <c r="AT7932" s="23"/>
      <c r="AU7932" s="23"/>
      <c r="AV7932" s="23"/>
      <c r="AW7932" s="23"/>
      <c r="AX7932" s="23"/>
      <c r="AY7932" s="23"/>
      <c r="AZ7932" s="23"/>
      <c r="BA7932" s="23"/>
      <c r="BB7932" s="23"/>
      <c r="BC7932" s="23"/>
      <c r="BD7932" s="23"/>
      <c r="BE7932" s="23"/>
      <c r="BF7932" s="23"/>
      <c r="BG7932" s="20">
        <v>23289.03</v>
      </c>
    </row>
    <row r="7933" spans="40:59">
      <c r="AN7933" s="23"/>
      <c r="AO7933" s="23"/>
      <c r="AP7933" s="23"/>
      <c r="AQ7933" s="23"/>
      <c r="AR7933" s="23"/>
      <c r="AS7933" s="23"/>
      <c r="AT7933" s="23"/>
      <c r="AU7933" s="23"/>
      <c r="AV7933" s="23"/>
      <c r="AW7933" s="23"/>
      <c r="AX7933" s="23"/>
      <c r="AY7933" s="23"/>
      <c r="AZ7933" s="23"/>
      <c r="BA7933" s="23"/>
      <c r="BB7933" s="23"/>
      <c r="BC7933" s="23"/>
      <c r="BD7933" s="23"/>
      <c r="BE7933" s="23"/>
      <c r="BF7933" s="23"/>
      <c r="BG7933" s="20">
        <v>23289.03</v>
      </c>
    </row>
    <row r="7934" spans="40:59">
      <c r="AN7934" s="23"/>
      <c r="AO7934" s="23"/>
      <c r="AP7934" s="23"/>
      <c r="AQ7934" s="23"/>
      <c r="AR7934" s="23"/>
      <c r="AS7934" s="23"/>
      <c r="AT7934" s="23"/>
      <c r="AU7934" s="23"/>
      <c r="AV7934" s="23"/>
      <c r="AW7934" s="23"/>
      <c r="AX7934" s="23"/>
      <c r="AY7934" s="23"/>
      <c r="AZ7934" s="23"/>
      <c r="BA7934" s="23"/>
      <c r="BB7934" s="23"/>
      <c r="BC7934" s="23"/>
      <c r="BD7934" s="23"/>
      <c r="BE7934" s="23"/>
      <c r="BF7934" s="23"/>
      <c r="BG7934" s="20">
        <v>23289.03</v>
      </c>
    </row>
    <row r="7935" spans="40:59">
      <c r="AN7935" s="23"/>
      <c r="AO7935" s="23"/>
      <c r="AP7935" s="23"/>
      <c r="AQ7935" s="23"/>
      <c r="AR7935" s="23"/>
      <c r="AS7935" s="23"/>
      <c r="AT7935" s="23"/>
      <c r="AU7935" s="23"/>
      <c r="AV7935" s="23"/>
      <c r="AW7935" s="23"/>
      <c r="AX7935" s="23"/>
      <c r="AY7935" s="23"/>
      <c r="AZ7935" s="23"/>
      <c r="BA7935" s="23"/>
      <c r="BB7935" s="23"/>
      <c r="BC7935" s="23"/>
      <c r="BD7935" s="23"/>
      <c r="BE7935" s="23"/>
      <c r="BF7935" s="23"/>
      <c r="BG7935" s="20">
        <v>10468.01</v>
      </c>
    </row>
    <row r="7936" spans="40:59">
      <c r="AN7936" s="23"/>
      <c r="AO7936" s="23"/>
      <c r="AP7936" s="23"/>
      <c r="AQ7936" s="23"/>
      <c r="AR7936" s="23"/>
      <c r="AS7936" s="23"/>
      <c r="AT7936" s="23"/>
      <c r="AU7936" s="23"/>
      <c r="AV7936" s="23"/>
      <c r="AW7936" s="23"/>
      <c r="AX7936" s="23"/>
      <c r="AY7936" s="23"/>
      <c r="AZ7936" s="23"/>
      <c r="BA7936" s="23"/>
      <c r="BB7936" s="23"/>
      <c r="BC7936" s="23"/>
      <c r="BD7936" s="23"/>
      <c r="BE7936" s="23"/>
      <c r="BF7936" s="23"/>
      <c r="BG7936" s="20">
        <v>10468.01</v>
      </c>
    </row>
    <row r="7937" spans="40:59">
      <c r="AN7937" s="23"/>
      <c r="AO7937" s="23"/>
      <c r="AP7937" s="23"/>
      <c r="AQ7937" s="23"/>
      <c r="AR7937" s="23"/>
      <c r="AS7937" s="23"/>
      <c r="AT7937" s="23"/>
      <c r="AU7937" s="23"/>
      <c r="AV7937" s="23"/>
      <c r="AW7937" s="23"/>
      <c r="AX7937" s="23"/>
      <c r="AY7937" s="23"/>
      <c r="AZ7937" s="23"/>
      <c r="BA7937" s="23"/>
      <c r="BB7937" s="23"/>
      <c r="BC7937" s="23"/>
      <c r="BD7937" s="23"/>
      <c r="BE7937" s="23"/>
      <c r="BF7937" s="23"/>
      <c r="BG7937" s="20">
        <v>10468.01</v>
      </c>
    </row>
    <row r="7938" spans="40:59">
      <c r="AN7938" s="23"/>
      <c r="AO7938" s="23"/>
      <c r="AP7938" s="23"/>
      <c r="AQ7938" s="23"/>
      <c r="AR7938" s="23"/>
      <c r="AS7938" s="23"/>
      <c r="AT7938" s="23"/>
      <c r="AU7938" s="23"/>
      <c r="AV7938" s="23"/>
      <c r="AW7938" s="23"/>
      <c r="AX7938" s="23"/>
      <c r="AY7938" s="23"/>
      <c r="AZ7938" s="23"/>
      <c r="BA7938" s="23"/>
      <c r="BB7938" s="23"/>
      <c r="BC7938" s="23"/>
      <c r="BD7938" s="23"/>
      <c r="BE7938" s="23"/>
      <c r="BF7938" s="23"/>
      <c r="BG7938" s="20">
        <v>10810.02</v>
      </c>
    </row>
    <row r="7939" spans="40:59">
      <c r="AN7939" s="23"/>
      <c r="AO7939" s="23"/>
      <c r="AP7939" s="23"/>
      <c r="AQ7939" s="23"/>
      <c r="AR7939" s="23"/>
      <c r="AS7939" s="23"/>
      <c r="AT7939" s="23"/>
      <c r="AU7939" s="23"/>
      <c r="AV7939" s="23"/>
      <c r="AW7939" s="23"/>
      <c r="AX7939" s="23"/>
      <c r="AY7939" s="23"/>
      <c r="AZ7939" s="23"/>
      <c r="BA7939" s="23"/>
      <c r="BB7939" s="23"/>
      <c r="BC7939" s="23"/>
      <c r="BD7939" s="23"/>
      <c r="BE7939" s="23"/>
      <c r="BF7939" s="23"/>
      <c r="BG7939" s="20">
        <v>10810.02</v>
      </c>
    </row>
    <row r="7940" spans="40:59">
      <c r="AN7940" s="23"/>
      <c r="AO7940" s="23"/>
      <c r="AP7940" s="23"/>
      <c r="AQ7940" s="23"/>
      <c r="AR7940" s="23"/>
      <c r="AS7940" s="23"/>
      <c r="AT7940" s="23"/>
      <c r="AU7940" s="23"/>
      <c r="AV7940" s="23"/>
      <c r="AW7940" s="23"/>
      <c r="AX7940" s="23"/>
      <c r="AY7940" s="23"/>
      <c r="AZ7940" s="23"/>
      <c r="BA7940" s="23"/>
      <c r="BB7940" s="23"/>
      <c r="BC7940" s="23"/>
      <c r="BD7940" s="23"/>
      <c r="BE7940" s="23"/>
      <c r="BF7940" s="23"/>
      <c r="BG7940" s="20">
        <v>10810.02</v>
      </c>
    </row>
    <row r="7941" spans="40:59">
      <c r="AN7941" s="23"/>
      <c r="AO7941" s="23"/>
      <c r="AP7941" s="23"/>
      <c r="AQ7941" s="23"/>
      <c r="AR7941" s="23"/>
      <c r="AS7941" s="23"/>
      <c r="AT7941" s="23"/>
      <c r="AU7941" s="23"/>
      <c r="AV7941" s="23"/>
      <c r="AW7941" s="23"/>
      <c r="AX7941" s="23"/>
      <c r="AY7941" s="23"/>
      <c r="AZ7941" s="23"/>
      <c r="BA7941" s="23"/>
      <c r="BB7941" s="23"/>
      <c r="BC7941" s="23"/>
      <c r="BD7941" s="23"/>
      <c r="BE7941" s="23"/>
      <c r="BF7941" s="23"/>
      <c r="BG7941" s="20">
        <v>11644.21</v>
      </c>
    </row>
    <row r="7942" spans="40:59">
      <c r="AN7942" s="23"/>
      <c r="AO7942" s="23"/>
      <c r="AP7942" s="23"/>
      <c r="AQ7942" s="23"/>
      <c r="AR7942" s="23"/>
      <c r="AS7942" s="23"/>
      <c r="AT7942" s="23"/>
      <c r="AU7942" s="23"/>
      <c r="AV7942" s="23"/>
      <c r="AW7942" s="23"/>
      <c r="AX7942" s="23"/>
      <c r="AY7942" s="23"/>
      <c r="AZ7942" s="23"/>
      <c r="BA7942" s="23"/>
      <c r="BB7942" s="23"/>
      <c r="BC7942" s="23"/>
      <c r="BD7942" s="23"/>
      <c r="BE7942" s="23"/>
      <c r="BF7942" s="23"/>
      <c r="BG7942" s="20">
        <v>11644.21</v>
      </c>
    </row>
    <row r="7943" spans="40:59">
      <c r="AN7943" s="23"/>
      <c r="AO7943" s="23"/>
      <c r="AP7943" s="23"/>
      <c r="AQ7943" s="23"/>
      <c r="AR7943" s="23"/>
      <c r="AS7943" s="23"/>
      <c r="AT7943" s="23"/>
      <c r="AU7943" s="23"/>
      <c r="AV7943" s="23"/>
      <c r="AW7943" s="23"/>
      <c r="AX7943" s="23"/>
      <c r="AY7943" s="23"/>
      <c r="AZ7943" s="23"/>
      <c r="BA7943" s="23"/>
      <c r="BB7943" s="23"/>
      <c r="BC7943" s="23"/>
      <c r="BD7943" s="23"/>
      <c r="BE7943" s="23"/>
      <c r="BF7943" s="23"/>
      <c r="BG7943" s="20">
        <v>11644.21</v>
      </c>
    </row>
    <row r="7944" spans="40:59">
      <c r="AN7944" s="23"/>
      <c r="AO7944" s="23"/>
      <c r="AP7944" s="23"/>
      <c r="AQ7944" s="23"/>
      <c r="AR7944" s="23"/>
      <c r="AS7944" s="23"/>
      <c r="AT7944" s="23"/>
      <c r="AU7944" s="23"/>
      <c r="AV7944" s="23"/>
      <c r="AW7944" s="23"/>
      <c r="AX7944" s="23"/>
      <c r="AY7944" s="23"/>
      <c r="AZ7944" s="23"/>
      <c r="BA7944" s="23"/>
      <c r="BB7944" s="23"/>
      <c r="BC7944" s="23"/>
      <c r="BD7944" s="23"/>
      <c r="BE7944" s="23"/>
      <c r="BF7944" s="23"/>
      <c r="BG7944" s="20">
        <v>11644.21</v>
      </c>
    </row>
    <row r="7945" spans="40:59">
      <c r="AN7945" s="23"/>
      <c r="AO7945" s="23"/>
      <c r="AP7945" s="23"/>
      <c r="AQ7945" s="23"/>
      <c r="AR7945" s="23"/>
      <c r="AS7945" s="23"/>
      <c r="AT7945" s="23"/>
      <c r="AU7945" s="23"/>
      <c r="AV7945" s="23"/>
      <c r="AW7945" s="23"/>
      <c r="AX7945" s="23"/>
      <c r="AY7945" s="23"/>
      <c r="AZ7945" s="23"/>
      <c r="BA7945" s="23"/>
      <c r="BB7945" s="23"/>
      <c r="BC7945" s="23"/>
      <c r="BD7945" s="23"/>
      <c r="BE7945" s="23"/>
      <c r="BF7945" s="23"/>
      <c r="BG7945" s="20">
        <v>2814.61</v>
      </c>
    </row>
    <row r="7946" spans="40:59">
      <c r="AN7946" s="23"/>
      <c r="AO7946" s="23"/>
      <c r="AP7946" s="23"/>
      <c r="AQ7946" s="23"/>
      <c r="AR7946" s="23"/>
      <c r="AS7946" s="23"/>
      <c r="AT7946" s="23"/>
      <c r="AU7946" s="23"/>
      <c r="AV7946" s="23"/>
      <c r="AW7946" s="23"/>
      <c r="AX7946" s="23"/>
      <c r="AY7946" s="23"/>
      <c r="AZ7946" s="23"/>
      <c r="BA7946" s="23"/>
      <c r="BB7946" s="23"/>
      <c r="BC7946" s="23"/>
      <c r="BD7946" s="23"/>
      <c r="BE7946" s="23"/>
      <c r="BF7946" s="23"/>
      <c r="BG7946" s="20">
        <v>2814.61</v>
      </c>
    </row>
    <row r="7947" spans="40:59">
      <c r="AN7947" s="23"/>
      <c r="AO7947" s="23"/>
      <c r="AP7947" s="23"/>
      <c r="AQ7947" s="23"/>
      <c r="AR7947" s="23"/>
      <c r="AS7947" s="23"/>
      <c r="AT7947" s="23"/>
      <c r="AU7947" s="23"/>
      <c r="AV7947" s="23"/>
      <c r="AW7947" s="23"/>
      <c r="AX7947" s="23"/>
      <c r="AY7947" s="23"/>
      <c r="AZ7947" s="23"/>
      <c r="BA7947" s="23"/>
      <c r="BB7947" s="23"/>
      <c r="BC7947" s="23"/>
      <c r="BD7947" s="23"/>
      <c r="BE7947" s="23"/>
      <c r="BF7947" s="23"/>
      <c r="BG7947" s="20">
        <v>2814.61</v>
      </c>
    </row>
    <row r="7948" spans="40:59">
      <c r="AN7948" s="23"/>
      <c r="AO7948" s="23"/>
      <c r="AP7948" s="23"/>
      <c r="AQ7948" s="23"/>
      <c r="AR7948" s="23"/>
      <c r="AS7948" s="23"/>
      <c r="AT7948" s="23"/>
      <c r="AU7948" s="23"/>
      <c r="AV7948" s="23"/>
      <c r="AW7948" s="23"/>
      <c r="AX7948" s="23"/>
      <c r="AY7948" s="23"/>
      <c r="AZ7948" s="23"/>
      <c r="BA7948" s="23"/>
      <c r="BB7948" s="23"/>
      <c r="BC7948" s="23"/>
      <c r="BD7948" s="23"/>
      <c r="BE7948" s="23"/>
      <c r="BF7948" s="23"/>
      <c r="BG7948" s="20">
        <v>2814.61</v>
      </c>
    </row>
    <row r="7949" spans="40:59">
      <c r="AN7949" s="23"/>
      <c r="AO7949" s="23"/>
      <c r="AP7949" s="23"/>
      <c r="AQ7949" s="23"/>
      <c r="AR7949" s="23"/>
      <c r="AS7949" s="23"/>
      <c r="AT7949" s="23"/>
      <c r="AU7949" s="23"/>
      <c r="AV7949" s="23"/>
      <c r="AW7949" s="23"/>
      <c r="AX7949" s="23"/>
      <c r="AY7949" s="23"/>
      <c r="AZ7949" s="23"/>
      <c r="BA7949" s="23"/>
      <c r="BB7949" s="23"/>
      <c r="BC7949" s="23"/>
      <c r="BD7949" s="23"/>
      <c r="BE7949" s="23"/>
      <c r="BF7949" s="23"/>
      <c r="BG7949" s="20">
        <v>13865.01</v>
      </c>
    </row>
    <row r="7950" spans="40:59">
      <c r="AN7950" s="23"/>
      <c r="AO7950" s="23"/>
      <c r="AP7950" s="23"/>
      <c r="AQ7950" s="23"/>
      <c r="AR7950" s="23"/>
      <c r="AS7950" s="23"/>
      <c r="AT7950" s="23"/>
      <c r="AU7950" s="23"/>
      <c r="AV7950" s="23"/>
      <c r="AW7950" s="23"/>
      <c r="AX7950" s="23"/>
      <c r="AY7950" s="23"/>
      <c r="AZ7950" s="23"/>
      <c r="BA7950" s="23"/>
      <c r="BB7950" s="23"/>
      <c r="BC7950" s="23"/>
      <c r="BD7950" s="23"/>
      <c r="BE7950" s="23"/>
      <c r="BF7950" s="23"/>
      <c r="BG7950" s="20">
        <v>13865.01</v>
      </c>
    </row>
    <row r="7951" spans="40:59">
      <c r="AN7951" s="23"/>
      <c r="AO7951" s="23"/>
      <c r="AP7951" s="23"/>
      <c r="AQ7951" s="23"/>
      <c r="AR7951" s="23"/>
      <c r="AS7951" s="23"/>
      <c r="AT7951" s="23"/>
      <c r="AU7951" s="23"/>
      <c r="AV7951" s="23"/>
      <c r="AW7951" s="23"/>
      <c r="AX7951" s="23"/>
      <c r="AY7951" s="23"/>
      <c r="AZ7951" s="23"/>
      <c r="BA7951" s="23"/>
      <c r="BB7951" s="23"/>
      <c r="BC7951" s="23"/>
      <c r="BD7951" s="23"/>
      <c r="BE7951" s="23"/>
      <c r="BF7951" s="23"/>
      <c r="BG7951" s="20">
        <v>13865.01</v>
      </c>
    </row>
    <row r="7952" spans="40:59">
      <c r="AN7952" s="23"/>
      <c r="AO7952" s="23"/>
      <c r="AP7952" s="23"/>
      <c r="AQ7952" s="23"/>
      <c r="AR7952" s="23"/>
      <c r="AS7952" s="23"/>
      <c r="AT7952" s="23"/>
      <c r="AU7952" s="23"/>
      <c r="AV7952" s="23"/>
      <c r="AW7952" s="23"/>
      <c r="AX7952" s="23"/>
      <c r="AY7952" s="23"/>
      <c r="AZ7952" s="23"/>
      <c r="BA7952" s="23"/>
      <c r="BB7952" s="23"/>
      <c r="BC7952" s="23"/>
      <c r="BD7952" s="23"/>
      <c r="BE7952" s="23"/>
      <c r="BF7952" s="23"/>
      <c r="BG7952" s="20">
        <v>0</v>
      </c>
    </row>
    <row r="7953" spans="40:59">
      <c r="AN7953" s="23"/>
      <c r="AO7953" s="23"/>
      <c r="AP7953" s="23"/>
      <c r="AQ7953" s="23"/>
      <c r="AR7953" s="23"/>
      <c r="AS7953" s="23"/>
      <c r="AT7953" s="23"/>
      <c r="AU7953" s="23"/>
      <c r="AV7953" s="23"/>
      <c r="AW7953" s="23"/>
      <c r="AX7953" s="23"/>
      <c r="AY7953" s="23"/>
      <c r="AZ7953" s="23"/>
      <c r="BA7953" s="23"/>
      <c r="BB7953" s="23"/>
      <c r="BC7953" s="23"/>
      <c r="BD7953" s="23"/>
      <c r="BE7953" s="23"/>
      <c r="BF7953" s="23"/>
      <c r="BG7953" s="20">
        <v>0</v>
      </c>
    </row>
    <row r="7954" spans="40:59">
      <c r="AN7954" s="23"/>
      <c r="AO7954" s="23"/>
      <c r="AP7954" s="23"/>
      <c r="AQ7954" s="23"/>
      <c r="AR7954" s="23"/>
      <c r="AS7954" s="23"/>
      <c r="AT7954" s="23"/>
      <c r="AU7954" s="23"/>
      <c r="AV7954" s="23"/>
      <c r="AW7954" s="23"/>
      <c r="AX7954" s="23"/>
      <c r="AY7954" s="23"/>
      <c r="AZ7954" s="23"/>
      <c r="BA7954" s="23"/>
      <c r="BB7954" s="23"/>
      <c r="BC7954" s="23"/>
      <c r="BD7954" s="23"/>
      <c r="BE7954" s="23"/>
      <c r="BF7954" s="23"/>
      <c r="BG7954" s="20">
        <v>6010.01</v>
      </c>
    </row>
    <row r="7955" spans="40:59">
      <c r="AN7955" s="23"/>
      <c r="AO7955" s="23"/>
      <c r="AP7955" s="23"/>
      <c r="AQ7955" s="23"/>
      <c r="AR7955" s="23"/>
      <c r="AS7955" s="23"/>
      <c r="AT7955" s="23"/>
      <c r="AU7955" s="23"/>
      <c r="AV7955" s="23"/>
      <c r="AW7955" s="23"/>
      <c r="AX7955" s="23"/>
      <c r="AY7955" s="23"/>
      <c r="AZ7955" s="23"/>
      <c r="BA7955" s="23"/>
      <c r="BB7955" s="23"/>
      <c r="BC7955" s="23"/>
      <c r="BD7955" s="23"/>
      <c r="BE7955" s="23"/>
      <c r="BF7955" s="23"/>
      <c r="BG7955" s="20">
        <v>6010.01</v>
      </c>
    </row>
    <row r="7956" spans="40:59">
      <c r="AN7956" s="23"/>
      <c r="AO7956" s="23"/>
      <c r="AP7956" s="23"/>
      <c r="AQ7956" s="23"/>
      <c r="AR7956" s="23"/>
      <c r="AS7956" s="23"/>
      <c r="AT7956" s="23"/>
      <c r="AU7956" s="23"/>
      <c r="AV7956" s="23"/>
      <c r="AW7956" s="23"/>
      <c r="AX7956" s="23"/>
      <c r="AY7956" s="23"/>
      <c r="AZ7956" s="23"/>
      <c r="BA7956" s="23"/>
      <c r="BB7956" s="23"/>
      <c r="BC7956" s="23"/>
      <c r="BD7956" s="23"/>
      <c r="BE7956" s="23"/>
      <c r="BF7956" s="23"/>
      <c r="BG7956" s="20">
        <v>24865.02</v>
      </c>
    </row>
    <row r="7957" spans="40:59">
      <c r="AN7957" s="23"/>
      <c r="AO7957" s="23"/>
      <c r="AP7957" s="23"/>
      <c r="AQ7957" s="23"/>
      <c r="AR7957" s="23"/>
      <c r="AS7957" s="23"/>
      <c r="AT7957" s="23"/>
      <c r="AU7957" s="23"/>
      <c r="AV7957" s="23"/>
      <c r="AW7957" s="23"/>
      <c r="AX7957" s="23"/>
      <c r="AY7957" s="23"/>
      <c r="AZ7957" s="23"/>
      <c r="BA7957" s="23"/>
      <c r="BB7957" s="23"/>
      <c r="BC7957" s="23"/>
      <c r="BD7957" s="23"/>
      <c r="BE7957" s="23"/>
      <c r="BF7957" s="23"/>
      <c r="BG7957" s="20">
        <v>24865.02</v>
      </c>
    </row>
    <row r="7958" spans="40:59">
      <c r="AN7958" s="23"/>
      <c r="AO7958" s="23"/>
      <c r="AP7958" s="23"/>
      <c r="AQ7958" s="23"/>
      <c r="AR7958" s="23"/>
      <c r="AS7958" s="23"/>
      <c r="AT7958" s="23"/>
      <c r="AU7958" s="23"/>
      <c r="AV7958" s="23"/>
      <c r="AW7958" s="23"/>
      <c r="AX7958" s="23"/>
      <c r="AY7958" s="23"/>
      <c r="AZ7958" s="23"/>
      <c r="BA7958" s="23"/>
      <c r="BB7958" s="23"/>
      <c r="BC7958" s="23"/>
      <c r="BD7958" s="23"/>
      <c r="BE7958" s="23"/>
      <c r="BF7958" s="23"/>
      <c r="BG7958" s="20">
        <v>24865.02</v>
      </c>
    </row>
    <row r="7959" spans="40:59">
      <c r="AN7959" s="23"/>
      <c r="AO7959" s="23"/>
      <c r="AP7959" s="23"/>
      <c r="AQ7959" s="23"/>
      <c r="AR7959" s="23"/>
      <c r="AS7959" s="23"/>
      <c r="AT7959" s="23"/>
      <c r="AU7959" s="23"/>
      <c r="AV7959" s="23"/>
      <c r="AW7959" s="23"/>
      <c r="AX7959" s="23"/>
      <c r="AY7959" s="23"/>
      <c r="AZ7959" s="23"/>
      <c r="BA7959" s="23"/>
      <c r="BB7959" s="23"/>
      <c r="BC7959" s="23"/>
      <c r="BD7959" s="23"/>
      <c r="BE7959" s="23"/>
      <c r="BF7959" s="23"/>
      <c r="BG7959" s="20">
        <v>19512.009999999998</v>
      </c>
    </row>
    <row r="7960" spans="40:59">
      <c r="AN7960" s="23"/>
      <c r="AO7960" s="23"/>
      <c r="AP7960" s="23"/>
      <c r="AQ7960" s="23"/>
      <c r="AR7960" s="23"/>
      <c r="AS7960" s="23"/>
      <c r="AT7960" s="23"/>
      <c r="AU7960" s="23"/>
      <c r="AV7960" s="23"/>
      <c r="AW7960" s="23"/>
      <c r="AX7960" s="23"/>
      <c r="AY7960" s="23"/>
      <c r="AZ7960" s="23"/>
      <c r="BA7960" s="23"/>
      <c r="BB7960" s="23"/>
      <c r="BC7960" s="23"/>
      <c r="BD7960" s="23"/>
      <c r="BE7960" s="23"/>
      <c r="BF7960" s="23"/>
      <c r="BG7960" s="20">
        <v>19512.009999999998</v>
      </c>
    </row>
    <row r="7961" spans="40:59">
      <c r="AN7961" s="23"/>
      <c r="AO7961" s="23"/>
      <c r="AP7961" s="23"/>
      <c r="AQ7961" s="23"/>
      <c r="AR7961" s="23"/>
      <c r="AS7961" s="23"/>
      <c r="AT7961" s="23"/>
      <c r="AU7961" s="23"/>
      <c r="AV7961" s="23"/>
      <c r="AW7961" s="23"/>
      <c r="AX7961" s="23"/>
      <c r="AY7961" s="23"/>
      <c r="AZ7961" s="23"/>
      <c r="BA7961" s="23"/>
      <c r="BB7961" s="23"/>
      <c r="BC7961" s="23"/>
      <c r="BD7961" s="23"/>
      <c r="BE7961" s="23"/>
      <c r="BF7961" s="23"/>
      <c r="BG7961" s="20">
        <v>19512.009999999998</v>
      </c>
    </row>
    <row r="7962" spans="40:59">
      <c r="AN7962" s="23"/>
      <c r="AO7962" s="23"/>
      <c r="AP7962" s="23"/>
      <c r="AQ7962" s="23"/>
      <c r="AR7962" s="23"/>
      <c r="AS7962" s="23"/>
      <c r="AT7962" s="23"/>
      <c r="AU7962" s="23"/>
      <c r="AV7962" s="23"/>
      <c r="AW7962" s="23"/>
      <c r="AX7962" s="23"/>
      <c r="AY7962" s="23"/>
      <c r="AZ7962" s="23"/>
      <c r="BA7962" s="23"/>
      <c r="BB7962" s="23"/>
      <c r="BC7962" s="23"/>
      <c r="BD7962" s="23"/>
      <c r="BE7962" s="23"/>
      <c r="BF7962" s="23"/>
      <c r="BG7962" s="20">
        <v>54813.03</v>
      </c>
    </row>
    <row r="7963" spans="40:59">
      <c r="AN7963" s="23"/>
      <c r="AO7963" s="23"/>
      <c r="AP7963" s="23"/>
      <c r="AQ7963" s="23"/>
      <c r="AR7963" s="23"/>
      <c r="AS7963" s="23"/>
      <c r="AT7963" s="23"/>
      <c r="AU7963" s="23"/>
      <c r="AV7963" s="23"/>
      <c r="AW7963" s="23"/>
      <c r="AX7963" s="23"/>
      <c r="AY7963" s="23"/>
      <c r="AZ7963" s="23"/>
      <c r="BA7963" s="23"/>
      <c r="BB7963" s="23"/>
      <c r="BC7963" s="23"/>
      <c r="BD7963" s="23"/>
      <c r="BE7963" s="23"/>
      <c r="BF7963" s="23"/>
      <c r="BG7963" s="20">
        <v>54813.03</v>
      </c>
    </row>
    <row r="7964" spans="40:59">
      <c r="AN7964" s="23"/>
      <c r="AO7964" s="23"/>
      <c r="AP7964" s="23"/>
      <c r="AQ7964" s="23"/>
      <c r="AR7964" s="23"/>
      <c r="AS7964" s="23"/>
      <c r="AT7964" s="23"/>
      <c r="AU7964" s="23"/>
      <c r="AV7964" s="23"/>
      <c r="AW7964" s="23"/>
      <c r="AX7964" s="23"/>
      <c r="AY7964" s="23"/>
      <c r="AZ7964" s="23"/>
      <c r="BA7964" s="23"/>
      <c r="BB7964" s="23"/>
      <c r="BC7964" s="23"/>
      <c r="BD7964" s="23"/>
      <c r="BE7964" s="23"/>
      <c r="BF7964" s="23"/>
      <c r="BG7964" s="20">
        <v>54813.03</v>
      </c>
    </row>
    <row r="7965" spans="40:59">
      <c r="AN7965" s="23"/>
      <c r="AO7965" s="23"/>
      <c r="AP7965" s="23"/>
      <c r="AQ7965" s="23"/>
      <c r="AR7965" s="23"/>
      <c r="AS7965" s="23"/>
      <c r="AT7965" s="23"/>
      <c r="AU7965" s="23"/>
      <c r="AV7965" s="23"/>
      <c r="AW7965" s="23"/>
      <c r="AX7965" s="23"/>
      <c r="AY7965" s="23"/>
      <c r="AZ7965" s="23"/>
      <c r="BA7965" s="23"/>
      <c r="BB7965" s="23"/>
      <c r="BC7965" s="23"/>
      <c r="BD7965" s="23"/>
      <c r="BE7965" s="23"/>
      <c r="BF7965" s="23"/>
      <c r="BG7965" s="20">
        <v>54813.03</v>
      </c>
    </row>
    <row r="7966" spans="40:59">
      <c r="AN7966" s="23"/>
      <c r="AO7966" s="23"/>
      <c r="AP7966" s="23"/>
      <c r="AQ7966" s="23"/>
      <c r="AR7966" s="23"/>
      <c r="AS7966" s="23"/>
      <c r="AT7966" s="23"/>
      <c r="AU7966" s="23"/>
      <c r="AV7966" s="23"/>
      <c r="AW7966" s="23"/>
      <c r="AX7966" s="23"/>
      <c r="AY7966" s="23"/>
      <c r="AZ7966" s="23"/>
      <c r="BA7966" s="23"/>
      <c r="BB7966" s="23"/>
      <c r="BC7966" s="23"/>
      <c r="BD7966" s="23"/>
      <c r="BE7966" s="23"/>
      <c r="BF7966" s="23"/>
      <c r="BG7966" s="20">
        <v>54813.03</v>
      </c>
    </row>
    <row r="7967" spans="40:59">
      <c r="AN7967" s="23"/>
      <c r="AO7967" s="23"/>
      <c r="AP7967" s="23"/>
      <c r="AQ7967" s="23"/>
      <c r="AR7967" s="23"/>
      <c r="AS7967" s="23"/>
      <c r="AT7967" s="23"/>
      <c r="AU7967" s="23"/>
      <c r="AV7967" s="23"/>
      <c r="AW7967" s="23"/>
      <c r="AX7967" s="23"/>
      <c r="AY7967" s="23"/>
      <c r="AZ7967" s="23"/>
      <c r="BA7967" s="23"/>
      <c r="BB7967" s="23"/>
      <c r="BC7967" s="23"/>
      <c r="BD7967" s="23"/>
      <c r="BE7967" s="23"/>
      <c r="BF7967" s="23"/>
      <c r="BG7967" s="20">
        <v>54813.03</v>
      </c>
    </row>
    <row r="7968" spans="40:59">
      <c r="AN7968" s="23"/>
      <c r="AO7968" s="23"/>
      <c r="AP7968" s="23"/>
      <c r="AQ7968" s="23"/>
      <c r="AR7968" s="23"/>
      <c r="AS7968" s="23"/>
      <c r="AT7968" s="23"/>
      <c r="AU7968" s="23"/>
      <c r="AV7968" s="23"/>
      <c r="AW7968" s="23"/>
      <c r="AX7968" s="23"/>
      <c r="AY7968" s="23"/>
      <c r="AZ7968" s="23"/>
      <c r="BA7968" s="23"/>
      <c r="BB7968" s="23"/>
      <c r="BC7968" s="23"/>
      <c r="BD7968" s="23"/>
      <c r="BE7968" s="23"/>
      <c r="BF7968" s="23"/>
      <c r="BG7968" s="20">
        <v>54813.03</v>
      </c>
    </row>
    <row r="7969" spans="40:59">
      <c r="AN7969" s="23"/>
      <c r="AO7969" s="23"/>
      <c r="AP7969" s="23"/>
      <c r="AQ7969" s="23"/>
      <c r="AR7969" s="23"/>
      <c r="AS7969" s="23"/>
      <c r="AT7969" s="23"/>
      <c r="AU7969" s="23"/>
      <c r="AV7969" s="23"/>
      <c r="AW7969" s="23"/>
      <c r="AX7969" s="23"/>
      <c r="AY7969" s="23"/>
      <c r="AZ7969" s="23"/>
      <c r="BA7969" s="23"/>
      <c r="BB7969" s="23"/>
      <c r="BC7969" s="23"/>
      <c r="BD7969" s="23"/>
      <c r="BE7969" s="23"/>
      <c r="BF7969" s="23"/>
      <c r="BG7969" s="20">
        <v>32920.01</v>
      </c>
    </row>
    <row r="7970" spans="40:59">
      <c r="AN7970" s="23"/>
      <c r="AO7970" s="23"/>
      <c r="AP7970" s="23"/>
      <c r="AQ7970" s="23"/>
      <c r="AR7970" s="23"/>
      <c r="AS7970" s="23"/>
      <c r="AT7970" s="23"/>
      <c r="AU7970" s="23"/>
      <c r="AV7970" s="23"/>
      <c r="AW7970" s="23"/>
      <c r="AX7970" s="23"/>
      <c r="AY7970" s="23"/>
      <c r="AZ7970" s="23"/>
      <c r="BA7970" s="23"/>
      <c r="BB7970" s="23"/>
      <c r="BC7970" s="23"/>
      <c r="BD7970" s="23"/>
      <c r="BE7970" s="23"/>
      <c r="BF7970" s="23"/>
      <c r="BG7970" s="20">
        <v>32920.01</v>
      </c>
    </row>
    <row r="7971" spans="40:59">
      <c r="AN7971" s="23"/>
      <c r="AO7971" s="23"/>
      <c r="AP7971" s="23"/>
      <c r="AQ7971" s="23"/>
      <c r="AR7971" s="23"/>
      <c r="AS7971" s="23"/>
      <c r="AT7971" s="23"/>
      <c r="AU7971" s="23"/>
      <c r="AV7971" s="23"/>
      <c r="AW7971" s="23"/>
      <c r="AX7971" s="23"/>
      <c r="AY7971" s="23"/>
      <c r="AZ7971" s="23"/>
      <c r="BA7971" s="23"/>
      <c r="BB7971" s="23"/>
      <c r="BC7971" s="23"/>
      <c r="BD7971" s="23"/>
      <c r="BE7971" s="23"/>
      <c r="BF7971" s="23"/>
      <c r="BG7971" s="20">
        <v>20451.009999999998</v>
      </c>
    </row>
    <row r="7972" spans="40:59">
      <c r="AN7972" s="23"/>
      <c r="AO7972" s="23"/>
      <c r="AP7972" s="23"/>
      <c r="AQ7972" s="23"/>
      <c r="AR7972" s="23"/>
      <c r="AS7972" s="23"/>
      <c r="AT7972" s="23"/>
      <c r="AU7972" s="23"/>
      <c r="AV7972" s="23"/>
      <c r="AW7972" s="23"/>
      <c r="AX7972" s="23"/>
      <c r="AY7972" s="23"/>
      <c r="AZ7972" s="23"/>
      <c r="BA7972" s="23"/>
      <c r="BB7972" s="23"/>
      <c r="BC7972" s="23"/>
      <c r="BD7972" s="23"/>
      <c r="BE7972" s="23"/>
      <c r="BF7972" s="23"/>
      <c r="BG7972" s="20">
        <v>20451.009999999998</v>
      </c>
    </row>
    <row r="7973" spans="40:59">
      <c r="AN7973" s="23"/>
      <c r="AO7973" s="23"/>
      <c r="AP7973" s="23"/>
      <c r="AQ7973" s="23"/>
      <c r="AR7973" s="23"/>
      <c r="AS7973" s="23"/>
      <c r="AT7973" s="23"/>
      <c r="AU7973" s="23"/>
      <c r="AV7973" s="23"/>
      <c r="AW7973" s="23"/>
      <c r="AX7973" s="23"/>
      <c r="AY7973" s="23"/>
      <c r="AZ7973" s="23"/>
      <c r="BA7973" s="23"/>
      <c r="BB7973" s="23"/>
      <c r="BC7973" s="23"/>
      <c r="BD7973" s="23"/>
      <c r="BE7973" s="23"/>
      <c r="BF7973" s="23"/>
      <c r="BG7973" s="20">
        <v>20451.009999999998</v>
      </c>
    </row>
    <row r="7974" spans="40:59">
      <c r="AN7974" s="23"/>
      <c r="AO7974" s="23"/>
      <c r="AP7974" s="23"/>
      <c r="AQ7974" s="23"/>
      <c r="AR7974" s="23"/>
      <c r="AS7974" s="23"/>
      <c r="AT7974" s="23"/>
      <c r="AU7974" s="23"/>
      <c r="AV7974" s="23"/>
      <c r="AW7974" s="23"/>
      <c r="AX7974" s="23"/>
      <c r="AY7974" s="23"/>
      <c r="AZ7974" s="23"/>
      <c r="BA7974" s="23"/>
      <c r="BB7974" s="23"/>
      <c r="BC7974" s="23"/>
      <c r="BD7974" s="23"/>
      <c r="BE7974" s="23"/>
      <c r="BF7974" s="23"/>
      <c r="BG7974" s="20">
        <v>31943.02</v>
      </c>
    </row>
    <row r="7975" spans="40:59">
      <c r="AN7975" s="23"/>
      <c r="AO7975" s="23"/>
      <c r="AP7975" s="23"/>
      <c r="AQ7975" s="23"/>
      <c r="AR7975" s="23"/>
      <c r="AS7975" s="23"/>
      <c r="AT7975" s="23"/>
      <c r="AU7975" s="23"/>
      <c r="AV7975" s="23"/>
      <c r="AW7975" s="23"/>
      <c r="AX7975" s="23"/>
      <c r="AY7975" s="23"/>
      <c r="AZ7975" s="23"/>
      <c r="BA7975" s="23"/>
      <c r="BB7975" s="23"/>
      <c r="BC7975" s="23"/>
      <c r="BD7975" s="23"/>
      <c r="BE7975" s="23"/>
      <c r="BF7975" s="23"/>
      <c r="BG7975" s="20">
        <v>31943.02</v>
      </c>
    </row>
    <row r="7976" spans="40:59">
      <c r="AN7976" s="23"/>
      <c r="AO7976" s="23"/>
      <c r="AP7976" s="23"/>
      <c r="AQ7976" s="23"/>
      <c r="AR7976" s="23"/>
      <c r="AS7976" s="23"/>
      <c r="AT7976" s="23"/>
      <c r="AU7976" s="23"/>
      <c r="AV7976" s="23"/>
      <c r="AW7976" s="23"/>
      <c r="AX7976" s="23"/>
      <c r="AY7976" s="23"/>
      <c r="AZ7976" s="23"/>
      <c r="BA7976" s="23"/>
      <c r="BB7976" s="23"/>
      <c r="BC7976" s="23"/>
      <c r="BD7976" s="23"/>
      <c r="BE7976" s="23"/>
      <c r="BF7976" s="23"/>
      <c r="BG7976" s="20">
        <v>31943.02</v>
      </c>
    </row>
    <row r="7977" spans="40:59">
      <c r="AN7977" s="23"/>
      <c r="AO7977" s="23"/>
      <c r="AP7977" s="23"/>
      <c r="AQ7977" s="23"/>
      <c r="AR7977" s="23"/>
      <c r="AS7977" s="23"/>
      <c r="AT7977" s="23"/>
      <c r="AU7977" s="23"/>
      <c r="AV7977" s="23"/>
      <c r="AW7977" s="23"/>
      <c r="AX7977" s="23"/>
      <c r="AY7977" s="23"/>
      <c r="AZ7977" s="23"/>
      <c r="BA7977" s="23"/>
      <c r="BB7977" s="23"/>
      <c r="BC7977" s="23"/>
      <c r="BD7977" s="23"/>
      <c r="BE7977" s="23"/>
      <c r="BF7977" s="23"/>
      <c r="BG7977" s="20">
        <v>31943.02</v>
      </c>
    </row>
    <row r="7978" spans="40:59">
      <c r="AN7978" s="23"/>
      <c r="AO7978" s="23"/>
      <c r="AP7978" s="23"/>
      <c r="AQ7978" s="23"/>
      <c r="AR7978" s="23"/>
      <c r="AS7978" s="23"/>
      <c r="AT7978" s="23"/>
      <c r="AU7978" s="23"/>
      <c r="AV7978" s="23"/>
      <c r="AW7978" s="23"/>
      <c r="AX7978" s="23"/>
      <c r="AY7978" s="23"/>
      <c r="AZ7978" s="23"/>
      <c r="BA7978" s="23"/>
      <c r="BB7978" s="23"/>
      <c r="BC7978" s="23"/>
      <c r="BD7978" s="23"/>
      <c r="BE7978" s="23"/>
      <c r="BF7978" s="23"/>
      <c r="BG7978" s="20">
        <v>32920.01</v>
      </c>
    </row>
    <row r="7979" spans="40:59">
      <c r="AN7979" s="23"/>
      <c r="AO7979" s="23"/>
      <c r="AP7979" s="23"/>
      <c r="AQ7979" s="23"/>
      <c r="AR7979" s="23"/>
      <c r="AS7979" s="23"/>
      <c r="AT7979" s="23"/>
      <c r="AU7979" s="23"/>
      <c r="AV7979" s="23"/>
      <c r="AW7979" s="23"/>
      <c r="AX7979" s="23"/>
      <c r="AY7979" s="23"/>
      <c r="AZ7979" s="23"/>
      <c r="BA7979" s="23"/>
      <c r="BB7979" s="23"/>
      <c r="BC7979" s="23"/>
      <c r="BD7979" s="23"/>
      <c r="BE7979" s="23"/>
      <c r="BF7979" s="23"/>
      <c r="BG7979" s="20">
        <v>32920.01</v>
      </c>
    </row>
    <row r="7980" spans="40:59">
      <c r="AN7980" s="23"/>
      <c r="AO7980" s="23"/>
      <c r="AP7980" s="23"/>
      <c r="AQ7980" s="23"/>
      <c r="AR7980" s="23"/>
      <c r="AS7980" s="23"/>
      <c r="AT7980" s="23"/>
      <c r="AU7980" s="23"/>
      <c r="AV7980" s="23"/>
      <c r="AW7980" s="23"/>
      <c r="AX7980" s="23"/>
      <c r="AY7980" s="23"/>
      <c r="AZ7980" s="23"/>
      <c r="BA7980" s="23"/>
      <c r="BB7980" s="23"/>
      <c r="BC7980" s="23"/>
      <c r="BD7980" s="23"/>
      <c r="BE7980" s="23"/>
      <c r="BF7980" s="23"/>
      <c r="BG7980" s="20">
        <v>23752.02</v>
      </c>
    </row>
    <row r="7981" spans="40:59">
      <c r="AN7981" s="23"/>
      <c r="AO7981" s="23"/>
      <c r="AP7981" s="23"/>
      <c r="AQ7981" s="23"/>
      <c r="AR7981" s="23"/>
      <c r="AS7981" s="23"/>
      <c r="AT7981" s="23"/>
      <c r="AU7981" s="23"/>
      <c r="AV7981" s="23"/>
      <c r="AW7981" s="23"/>
      <c r="AX7981" s="23"/>
      <c r="AY7981" s="23"/>
      <c r="AZ7981" s="23"/>
      <c r="BA7981" s="23"/>
      <c r="BB7981" s="23"/>
      <c r="BC7981" s="23"/>
      <c r="BD7981" s="23"/>
      <c r="BE7981" s="23"/>
      <c r="BF7981" s="23"/>
      <c r="BG7981" s="20">
        <v>23752.02</v>
      </c>
    </row>
    <row r="7982" spans="40:59">
      <c r="AN7982" s="23"/>
      <c r="AO7982" s="23"/>
      <c r="AP7982" s="23"/>
      <c r="AQ7982" s="23"/>
      <c r="AR7982" s="23"/>
      <c r="AS7982" s="23"/>
      <c r="AT7982" s="23"/>
      <c r="AU7982" s="23"/>
      <c r="AV7982" s="23"/>
      <c r="AW7982" s="23"/>
      <c r="AX7982" s="23"/>
      <c r="AY7982" s="23"/>
      <c r="AZ7982" s="23"/>
      <c r="BA7982" s="23"/>
      <c r="BB7982" s="23"/>
      <c r="BC7982" s="23"/>
      <c r="BD7982" s="23"/>
      <c r="BE7982" s="23"/>
      <c r="BF7982" s="23"/>
      <c r="BG7982" s="20">
        <v>23752.02</v>
      </c>
    </row>
    <row r="7983" spans="40:59">
      <c r="AN7983" s="23"/>
      <c r="AO7983" s="23"/>
      <c r="AP7983" s="23"/>
      <c r="AQ7983" s="23"/>
      <c r="AR7983" s="23"/>
      <c r="AS7983" s="23"/>
      <c r="AT7983" s="23"/>
      <c r="AU7983" s="23"/>
      <c r="AV7983" s="23"/>
      <c r="AW7983" s="23"/>
      <c r="AX7983" s="23"/>
      <c r="AY7983" s="23"/>
      <c r="AZ7983" s="23"/>
      <c r="BA7983" s="23"/>
      <c r="BB7983" s="23"/>
      <c r="BC7983" s="23"/>
      <c r="BD7983" s="23"/>
      <c r="BE7983" s="23"/>
      <c r="BF7983" s="23"/>
      <c r="BG7983" s="20">
        <v>23752.02</v>
      </c>
    </row>
    <row r="7984" spans="40:59">
      <c r="AN7984" s="23"/>
      <c r="AO7984" s="23"/>
      <c r="AP7984" s="23"/>
      <c r="AQ7984" s="23"/>
      <c r="AR7984" s="23"/>
      <c r="AS7984" s="23"/>
      <c r="AT7984" s="23"/>
      <c r="AU7984" s="23"/>
      <c r="AV7984" s="23"/>
      <c r="AW7984" s="23"/>
      <c r="AX7984" s="23"/>
      <c r="AY7984" s="23"/>
      <c r="AZ7984" s="23"/>
      <c r="BA7984" s="23"/>
      <c r="BB7984" s="23"/>
      <c r="BC7984" s="23"/>
      <c r="BD7984" s="23"/>
      <c r="BE7984" s="23"/>
      <c r="BF7984" s="23"/>
      <c r="BG7984" s="20">
        <v>23752.02</v>
      </c>
    </row>
    <row r="7985" spans="40:59">
      <c r="AN7985" s="23"/>
      <c r="AO7985" s="23"/>
      <c r="AP7985" s="23"/>
      <c r="AQ7985" s="23"/>
      <c r="AR7985" s="23"/>
      <c r="AS7985" s="23"/>
      <c r="AT7985" s="23"/>
      <c r="AU7985" s="23"/>
      <c r="AV7985" s="23"/>
      <c r="AW7985" s="23"/>
      <c r="AX7985" s="23"/>
      <c r="AY7985" s="23"/>
      <c r="AZ7985" s="23"/>
      <c r="BA7985" s="23"/>
      <c r="BB7985" s="23"/>
      <c r="BC7985" s="23"/>
      <c r="BD7985" s="23"/>
      <c r="BE7985" s="23"/>
      <c r="BF7985" s="23"/>
      <c r="BG7985" s="20">
        <v>18500.02</v>
      </c>
    </row>
    <row r="7986" spans="40:59">
      <c r="AN7986" s="23"/>
      <c r="AO7986" s="23"/>
      <c r="AP7986" s="23"/>
      <c r="AQ7986" s="23"/>
      <c r="AR7986" s="23"/>
      <c r="AS7986" s="23"/>
      <c r="AT7986" s="23"/>
      <c r="AU7986" s="23"/>
      <c r="AV7986" s="23"/>
      <c r="AW7986" s="23"/>
      <c r="AX7986" s="23"/>
      <c r="AY7986" s="23"/>
      <c r="AZ7986" s="23"/>
      <c r="BA7986" s="23"/>
      <c r="BB7986" s="23"/>
      <c r="BC7986" s="23"/>
      <c r="BD7986" s="23"/>
      <c r="BE7986" s="23"/>
      <c r="BF7986" s="23"/>
      <c r="BG7986" s="20">
        <v>18500.02</v>
      </c>
    </row>
    <row r="7987" spans="40:59">
      <c r="AN7987" s="23"/>
      <c r="AO7987" s="23"/>
      <c r="AP7987" s="23"/>
      <c r="AQ7987" s="23"/>
      <c r="AR7987" s="23"/>
      <c r="AS7987" s="23"/>
      <c r="AT7987" s="23"/>
      <c r="AU7987" s="23"/>
      <c r="AV7987" s="23"/>
      <c r="AW7987" s="23"/>
      <c r="AX7987" s="23"/>
      <c r="AY7987" s="23"/>
      <c r="AZ7987" s="23"/>
      <c r="BA7987" s="23"/>
      <c r="BB7987" s="23"/>
      <c r="BC7987" s="23"/>
      <c r="BD7987" s="23"/>
      <c r="BE7987" s="23"/>
      <c r="BF7987" s="23"/>
      <c r="BG7987" s="20">
        <v>18500.02</v>
      </c>
    </row>
    <row r="7988" spans="40:59">
      <c r="AN7988" s="23"/>
      <c r="AO7988" s="23"/>
      <c r="AP7988" s="23"/>
      <c r="AQ7988" s="23"/>
      <c r="AR7988" s="23"/>
      <c r="AS7988" s="23"/>
      <c r="AT7988" s="23"/>
      <c r="AU7988" s="23"/>
      <c r="AV7988" s="23"/>
      <c r="AW7988" s="23"/>
      <c r="AX7988" s="23"/>
      <c r="AY7988" s="23"/>
      <c r="AZ7988" s="23"/>
      <c r="BA7988" s="23"/>
      <c r="BB7988" s="23"/>
      <c r="BC7988" s="23"/>
      <c r="BD7988" s="23"/>
      <c r="BE7988" s="23"/>
      <c r="BF7988" s="23"/>
      <c r="BG7988" s="20">
        <v>18500.02</v>
      </c>
    </row>
    <row r="7989" spans="40:59">
      <c r="AN7989" s="23"/>
      <c r="AO7989" s="23"/>
      <c r="AP7989" s="23"/>
      <c r="AQ7989" s="23"/>
      <c r="AR7989" s="23"/>
      <c r="AS7989" s="23"/>
      <c r="AT7989" s="23"/>
      <c r="AU7989" s="23"/>
      <c r="AV7989" s="23"/>
      <c r="AW7989" s="23"/>
      <c r="AX7989" s="23"/>
      <c r="AY7989" s="23"/>
      <c r="AZ7989" s="23"/>
      <c r="BA7989" s="23"/>
      <c r="BB7989" s="23"/>
      <c r="BC7989" s="23"/>
      <c r="BD7989" s="23"/>
      <c r="BE7989" s="23"/>
      <c r="BF7989" s="23"/>
      <c r="BG7989" s="20">
        <v>11906.02</v>
      </c>
    </row>
    <row r="7990" spans="40:59">
      <c r="AN7990" s="23"/>
      <c r="AO7990" s="23"/>
      <c r="AP7990" s="23"/>
      <c r="AQ7990" s="23"/>
      <c r="AR7990" s="23"/>
      <c r="AS7990" s="23"/>
      <c r="AT7990" s="23"/>
      <c r="AU7990" s="23"/>
      <c r="AV7990" s="23"/>
      <c r="AW7990" s="23"/>
      <c r="AX7990" s="23"/>
      <c r="AY7990" s="23"/>
      <c r="AZ7990" s="23"/>
      <c r="BA7990" s="23"/>
      <c r="BB7990" s="23"/>
      <c r="BC7990" s="23"/>
      <c r="BD7990" s="23"/>
      <c r="BE7990" s="23"/>
      <c r="BF7990" s="23"/>
      <c r="BG7990" s="20">
        <v>11906.02</v>
      </c>
    </row>
    <row r="7991" spans="40:59">
      <c r="AN7991" s="23"/>
      <c r="AO7991" s="23"/>
      <c r="AP7991" s="23"/>
      <c r="AQ7991" s="23"/>
      <c r="AR7991" s="23"/>
      <c r="AS7991" s="23"/>
      <c r="AT7991" s="23"/>
      <c r="AU7991" s="23"/>
      <c r="AV7991" s="23"/>
      <c r="AW7991" s="23"/>
      <c r="AX7991" s="23"/>
      <c r="AY7991" s="23"/>
      <c r="AZ7991" s="23"/>
      <c r="BA7991" s="23"/>
      <c r="BB7991" s="23"/>
      <c r="BC7991" s="23"/>
      <c r="BD7991" s="23"/>
      <c r="BE7991" s="23"/>
      <c r="BF7991" s="23"/>
      <c r="BG7991" s="20">
        <v>11906.02</v>
      </c>
    </row>
    <row r="7992" spans="40:59">
      <c r="AN7992" s="23"/>
      <c r="AO7992" s="23"/>
      <c r="AP7992" s="23"/>
      <c r="AQ7992" s="23"/>
      <c r="AR7992" s="23"/>
      <c r="AS7992" s="23"/>
      <c r="AT7992" s="23"/>
      <c r="AU7992" s="23"/>
      <c r="AV7992" s="23"/>
      <c r="AW7992" s="23"/>
      <c r="AX7992" s="23"/>
      <c r="AY7992" s="23"/>
      <c r="AZ7992" s="23"/>
      <c r="BA7992" s="23"/>
      <c r="BB7992" s="23"/>
      <c r="BC7992" s="23"/>
      <c r="BD7992" s="23"/>
      <c r="BE7992" s="23"/>
      <c r="BF7992" s="23"/>
      <c r="BG7992" s="20">
        <v>11906.02</v>
      </c>
    </row>
    <row r="7993" spans="40:59">
      <c r="AN7993" s="23"/>
      <c r="AO7993" s="23"/>
      <c r="AP7993" s="23"/>
      <c r="AQ7993" s="23"/>
      <c r="AR7993" s="23"/>
      <c r="AS7993" s="23"/>
      <c r="AT7993" s="23"/>
      <c r="AU7993" s="23"/>
      <c r="AV7993" s="23"/>
      <c r="AW7993" s="23"/>
      <c r="AX7993" s="23"/>
      <c r="AY7993" s="23"/>
      <c r="AZ7993" s="23"/>
      <c r="BA7993" s="23"/>
      <c r="BB7993" s="23"/>
      <c r="BC7993" s="23"/>
      <c r="BD7993" s="23"/>
      <c r="BE7993" s="23"/>
      <c r="BF7993" s="23"/>
      <c r="BG7993" s="20">
        <v>19292.009999999998</v>
      </c>
    </row>
    <row r="7994" spans="40:59">
      <c r="AN7994" s="23"/>
      <c r="AO7994" s="23"/>
      <c r="AP7994" s="23"/>
      <c r="AQ7994" s="23"/>
      <c r="AR7994" s="23"/>
      <c r="AS7994" s="23"/>
      <c r="AT7994" s="23"/>
      <c r="AU7994" s="23"/>
      <c r="AV7994" s="23"/>
      <c r="AW7994" s="23"/>
      <c r="AX7994" s="23"/>
      <c r="AY7994" s="23"/>
      <c r="AZ7994" s="23"/>
      <c r="BA7994" s="23"/>
      <c r="BB7994" s="23"/>
      <c r="BC7994" s="23"/>
      <c r="BD7994" s="23"/>
      <c r="BE7994" s="23"/>
      <c r="BF7994" s="23"/>
      <c r="BG7994" s="20">
        <v>19292.009999999998</v>
      </c>
    </row>
    <row r="7995" spans="40:59">
      <c r="AN7995" s="23"/>
      <c r="AO7995" s="23"/>
      <c r="AP7995" s="23"/>
      <c r="AQ7995" s="23"/>
      <c r="AR7995" s="23"/>
      <c r="AS7995" s="23"/>
      <c r="AT7995" s="23"/>
      <c r="AU7995" s="23"/>
      <c r="AV7995" s="23"/>
      <c r="AW7995" s="23"/>
      <c r="AX7995" s="23"/>
      <c r="AY7995" s="23"/>
      <c r="AZ7995" s="23"/>
      <c r="BA7995" s="23"/>
      <c r="BB7995" s="23"/>
      <c r="BC7995" s="23"/>
      <c r="BD7995" s="23"/>
      <c r="BE7995" s="23"/>
      <c r="BF7995" s="23"/>
      <c r="BG7995" s="20">
        <v>19292.009999999998</v>
      </c>
    </row>
    <row r="7996" spans="40:59">
      <c r="AN7996" s="23"/>
      <c r="AO7996" s="23"/>
      <c r="AP7996" s="23"/>
      <c r="AQ7996" s="23"/>
      <c r="AR7996" s="23"/>
      <c r="AS7996" s="23"/>
      <c r="AT7996" s="23"/>
      <c r="AU7996" s="23"/>
      <c r="AV7996" s="23"/>
      <c r="AW7996" s="23"/>
      <c r="AX7996" s="23"/>
      <c r="AY7996" s="23"/>
      <c r="AZ7996" s="23"/>
      <c r="BA7996" s="23"/>
      <c r="BB7996" s="23"/>
      <c r="BC7996" s="23"/>
      <c r="BD7996" s="23"/>
      <c r="BE7996" s="23"/>
      <c r="BF7996" s="23"/>
      <c r="BG7996" s="20">
        <v>164958.03</v>
      </c>
    </row>
    <row r="7997" spans="40:59">
      <c r="AN7997" s="23"/>
      <c r="AO7997" s="23"/>
      <c r="AP7997" s="23"/>
      <c r="AQ7997" s="23"/>
      <c r="AR7997" s="23"/>
      <c r="AS7997" s="23"/>
      <c r="AT7997" s="23"/>
      <c r="AU7997" s="23"/>
      <c r="AV7997" s="23"/>
      <c r="AW7997" s="23"/>
      <c r="AX7997" s="23"/>
      <c r="AY7997" s="23"/>
      <c r="AZ7997" s="23"/>
      <c r="BA7997" s="23"/>
      <c r="BB7997" s="23"/>
      <c r="BC7997" s="23"/>
      <c r="BD7997" s="23"/>
      <c r="BE7997" s="23"/>
      <c r="BF7997" s="23"/>
      <c r="BG7997" s="20">
        <v>164958.03</v>
      </c>
    </row>
    <row r="7998" spans="40:59">
      <c r="AN7998" s="23"/>
      <c r="AO7998" s="23"/>
      <c r="AP7998" s="23"/>
      <c r="AQ7998" s="23"/>
      <c r="AR7998" s="23"/>
      <c r="AS7998" s="23"/>
      <c r="AT7998" s="23"/>
      <c r="AU7998" s="23"/>
      <c r="AV7998" s="23"/>
      <c r="AW7998" s="23"/>
      <c r="AX7998" s="23"/>
      <c r="AY7998" s="23"/>
      <c r="AZ7998" s="23"/>
      <c r="BA7998" s="23"/>
      <c r="BB7998" s="23"/>
      <c r="BC7998" s="23"/>
      <c r="BD7998" s="23"/>
      <c r="BE7998" s="23"/>
      <c r="BF7998" s="23"/>
      <c r="BG7998" s="20">
        <v>164958.03</v>
      </c>
    </row>
    <row r="7999" spans="40:59">
      <c r="AN7999" s="23"/>
      <c r="AO7999" s="23"/>
      <c r="AP7999" s="23"/>
      <c r="AQ7999" s="23"/>
      <c r="AR7999" s="23"/>
      <c r="AS7999" s="23"/>
      <c r="AT7999" s="23"/>
      <c r="AU7999" s="23"/>
      <c r="AV7999" s="23"/>
      <c r="AW7999" s="23"/>
      <c r="AX7999" s="23"/>
      <c r="AY7999" s="23"/>
      <c r="AZ7999" s="23"/>
      <c r="BA7999" s="23"/>
      <c r="BB7999" s="23"/>
      <c r="BC7999" s="23"/>
      <c r="BD7999" s="23"/>
      <c r="BE7999" s="23"/>
      <c r="BF7999" s="23"/>
      <c r="BG7999" s="20">
        <v>164958.03</v>
      </c>
    </row>
    <row r="8000" spans="40:59">
      <c r="AN8000" s="23"/>
      <c r="AO8000" s="23"/>
      <c r="AP8000" s="23"/>
      <c r="AQ8000" s="23"/>
      <c r="AR8000" s="23"/>
      <c r="AS8000" s="23"/>
      <c r="AT8000" s="23"/>
      <c r="AU8000" s="23"/>
      <c r="AV8000" s="23"/>
      <c r="AW8000" s="23"/>
      <c r="AX8000" s="23"/>
      <c r="AY8000" s="23"/>
      <c r="AZ8000" s="23"/>
      <c r="BA8000" s="23"/>
      <c r="BB8000" s="23"/>
      <c r="BC8000" s="23"/>
      <c r="BD8000" s="23"/>
      <c r="BE8000" s="23"/>
      <c r="BF8000" s="23"/>
      <c r="BG8000" s="20">
        <v>164958.03</v>
      </c>
    </row>
    <row r="8001" spans="40:59">
      <c r="AN8001" s="23"/>
      <c r="AO8001" s="23"/>
      <c r="AP8001" s="23"/>
      <c r="AQ8001" s="23"/>
      <c r="AR8001" s="23"/>
      <c r="AS8001" s="23"/>
      <c r="AT8001" s="23"/>
      <c r="AU8001" s="23"/>
      <c r="AV8001" s="23"/>
      <c r="AW8001" s="23"/>
      <c r="AX8001" s="23"/>
      <c r="AY8001" s="23"/>
      <c r="AZ8001" s="23"/>
      <c r="BA8001" s="23"/>
      <c r="BB8001" s="23"/>
      <c r="BC8001" s="23"/>
      <c r="BD8001" s="23"/>
      <c r="BE8001" s="23"/>
      <c r="BF8001" s="23"/>
      <c r="BG8001" s="20">
        <v>164958.03</v>
      </c>
    </row>
    <row r="8002" spans="40:59">
      <c r="AN8002" s="23"/>
      <c r="AO8002" s="23"/>
      <c r="AP8002" s="23"/>
      <c r="AQ8002" s="23"/>
      <c r="AR8002" s="23"/>
      <c r="AS8002" s="23"/>
      <c r="AT8002" s="23"/>
      <c r="AU8002" s="23"/>
      <c r="AV8002" s="23"/>
      <c r="AW8002" s="23"/>
      <c r="AX8002" s="23"/>
      <c r="AY8002" s="23"/>
      <c r="AZ8002" s="23"/>
      <c r="BA8002" s="23"/>
      <c r="BB8002" s="23"/>
      <c r="BC8002" s="23"/>
      <c r="BD8002" s="23"/>
      <c r="BE8002" s="23"/>
      <c r="BF8002" s="23"/>
      <c r="BG8002" s="20">
        <v>164958.03</v>
      </c>
    </row>
    <row r="8003" spans="40:59">
      <c r="AN8003" s="23"/>
      <c r="AO8003" s="23"/>
      <c r="AP8003" s="23"/>
      <c r="AQ8003" s="23"/>
      <c r="AR8003" s="23"/>
      <c r="AS8003" s="23"/>
      <c r="AT8003" s="23"/>
      <c r="AU8003" s="23"/>
      <c r="AV8003" s="23"/>
      <c r="AW8003" s="23"/>
      <c r="AX8003" s="23"/>
      <c r="AY8003" s="23"/>
      <c r="AZ8003" s="23"/>
      <c r="BA8003" s="23"/>
      <c r="BB8003" s="23"/>
      <c r="BC8003" s="23"/>
      <c r="BD8003" s="23"/>
      <c r="BE8003" s="23"/>
      <c r="BF8003" s="23"/>
      <c r="BG8003" s="20">
        <v>0.04</v>
      </c>
    </row>
    <row r="8004" spans="40:59">
      <c r="AN8004" s="23"/>
      <c r="AO8004" s="23"/>
      <c r="AP8004" s="23"/>
      <c r="AQ8004" s="23"/>
      <c r="AR8004" s="23"/>
      <c r="AS8004" s="23"/>
      <c r="AT8004" s="23"/>
      <c r="AU8004" s="23"/>
      <c r="AV8004" s="23"/>
      <c r="AW8004" s="23"/>
      <c r="AX8004" s="23"/>
      <c r="AY8004" s="23"/>
      <c r="AZ8004" s="23"/>
      <c r="BA8004" s="23"/>
      <c r="BB8004" s="23"/>
      <c r="BC8004" s="23"/>
      <c r="BD8004" s="23"/>
      <c r="BE8004" s="23"/>
      <c r="BF8004" s="23"/>
      <c r="BG8004" s="20">
        <v>0.04</v>
      </c>
    </row>
    <row r="8005" spans="40:59">
      <c r="AN8005" s="23"/>
      <c r="AO8005" s="23"/>
      <c r="AP8005" s="23"/>
      <c r="AQ8005" s="23"/>
      <c r="AR8005" s="23"/>
      <c r="AS8005" s="23"/>
      <c r="AT8005" s="23"/>
      <c r="AU8005" s="23"/>
      <c r="AV8005" s="23"/>
      <c r="AW8005" s="23"/>
      <c r="AX8005" s="23"/>
      <c r="AY8005" s="23"/>
      <c r="AZ8005" s="23"/>
      <c r="BA8005" s="23"/>
      <c r="BB8005" s="23"/>
      <c r="BC8005" s="23"/>
      <c r="BD8005" s="23"/>
      <c r="BE8005" s="23"/>
      <c r="BF8005" s="23"/>
      <c r="BG8005" s="20">
        <v>0.04</v>
      </c>
    </row>
    <row r="8006" spans="40:59">
      <c r="AN8006" s="23"/>
      <c r="AO8006" s="23"/>
      <c r="AP8006" s="23"/>
      <c r="AQ8006" s="23"/>
      <c r="AR8006" s="23"/>
      <c r="AS8006" s="23"/>
      <c r="AT8006" s="23"/>
      <c r="AU8006" s="23"/>
      <c r="AV8006" s="23"/>
      <c r="AW8006" s="23"/>
      <c r="AX8006" s="23"/>
      <c r="AY8006" s="23"/>
      <c r="AZ8006" s="23"/>
      <c r="BA8006" s="23"/>
      <c r="BB8006" s="23"/>
      <c r="BC8006" s="23"/>
      <c r="BD8006" s="23"/>
      <c r="BE8006" s="23"/>
      <c r="BF8006" s="23"/>
      <c r="BG8006" s="20">
        <v>0.04</v>
      </c>
    </row>
    <row r="8007" spans="40:59">
      <c r="AN8007" s="23"/>
      <c r="AO8007" s="23"/>
      <c r="AP8007" s="23"/>
      <c r="AQ8007" s="23"/>
      <c r="AR8007" s="23"/>
      <c r="AS8007" s="23"/>
      <c r="AT8007" s="23"/>
      <c r="AU8007" s="23"/>
      <c r="AV8007" s="23"/>
      <c r="AW8007" s="23"/>
      <c r="AX8007" s="23"/>
      <c r="AY8007" s="23"/>
      <c r="AZ8007" s="23"/>
      <c r="BA8007" s="23"/>
      <c r="BB8007" s="23"/>
      <c r="BC8007" s="23"/>
      <c r="BD8007" s="23"/>
      <c r="BE8007" s="23"/>
      <c r="BF8007" s="23"/>
      <c r="BG8007" s="20">
        <v>33942.019999999997</v>
      </c>
    </row>
    <row r="8008" spans="40:59">
      <c r="AN8008" s="23"/>
      <c r="AO8008" s="23"/>
      <c r="AP8008" s="23"/>
      <c r="AQ8008" s="23"/>
      <c r="AR8008" s="23"/>
      <c r="AS8008" s="23"/>
      <c r="AT8008" s="23"/>
      <c r="AU8008" s="23"/>
      <c r="AV8008" s="23"/>
      <c r="AW8008" s="23"/>
      <c r="AX8008" s="23"/>
      <c r="AY8008" s="23"/>
      <c r="AZ8008" s="23"/>
      <c r="BA8008" s="23"/>
      <c r="BB8008" s="23"/>
      <c r="BC8008" s="23"/>
      <c r="BD8008" s="23"/>
      <c r="BE8008" s="23"/>
      <c r="BF8008" s="23"/>
      <c r="BG8008" s="20">
        <v>33942.019999999997</v>
      </c>
    </row>
    <row r="8009" spans="40:59">
      <c r="AN8009" s="23"/>
      <c r="AO8009" s="23"/>
      <c r="AP8009" s="23"/>
      <c r="AQ8009" s="23"/>
      <c r="AR8009" s="23"/>
      <c r="AS8009" s="23"/>
      <c r="AT8009" s="23"/>
      <c r="AU8009" s="23"/>
      <c r="AV8009" s="23"/>
      <c r="AW8009" s="23"/>
      <c r="AX8009" s="23"/>
      <c r="AY8009" s="23"/>
      <c r="AZ8009" s="23"/>
      <c r="BA8009" s="23"/>
      <c r="BB8009" s="23"/>
      <c r="BC8009" s="23"/>
      <c r="BD8009" s="23"/>
      <c r="BE8009" s="23"/>
      <c r="BF8009" s="23"/>
      <c r="BG8009" s="20">
        <v>33942.019999999997</v>
      </c>
    </row>
    <row r="8010" spans="40:59">
      <c r="AN8010" s="23"/>
      <c r="AO8010" s="23"/>
      <c r="AP8010" s="23"/>
      <c r="AQ8010" s="23"/>
      <c r="AR8010" s="23"/>
      <c r="AS8010" s="23"/>
      <c r="AT8010" s="23"/>
      <c r="AU8010" s="23"/>
      <c r="AV8010" s="23"/>
      <c r="AW8010" s="23"/>
      <c r="AX8010" s="23"/>
      <c r="AY8010" s="23"/>
      <c r="AZ8010" s="23"/>
      <c r="BA8010" s="23"/>
      <c r="BB8010" s="23"/>
      <c r="BC8010" s="23"/>
      <c r="BD8010" s="23"/>
      <c r="BE8010" s="23"/>
      <c r="BF8010" s="23"/>
      <c r="BG8010" s="20">
        <v>33942.019999999997</v>
      </c>
    </row>
    <row r="8011" spans="40:59">
      <c r="AN8011" s="23"/>
      <c r="AO8011" s="23"/>
      <c r="AP8011" s="23"/>
      <c r="AQ8011" s="23"/>
      <c r="AR8011" s="23"/>
      <c r="AS8011" s="23"/>
      <c r="AT8011" s="23"/>
      <c r="AU8011" s="23"/>
      <c r="AV8011" s="23"/>
      <c r="AW8011" s="23"/>
      <c r="AX8011" s="23"/>
      <c r="AY8011" s="23"/>
      <c r="AZ8011" s="23"/>
      <c r="BA8011" s="23"/>
      <c r="BB8011" s="23"/>
      <c r="BC8011" s="23"/>
      <c r="BD8011" s="23"/>
      <c r="BE8011" s="23"/>
      <c r="BF8011" s="23"/>
      <c r="BG8011" s="20">
        <v>27652.01</v>
      </c>
    </row>
    <row r="8012" spans="40:59">
      <c r="AN8012" s="23"/>
      <c r="AO8012" s="23"/>
      <c r="AP8012" s="23"/>
      <c r="AQ8012" s="23"/>
      <c r="AR8012" s="23"/>
      <c r="AS8012" s="23"/>
      <c r="AT8012" s="23"/>
      <c r="AU8012" s="23"/>
      <c r="AV8012" s="23"/>
      <c r="AW8012" s="23"/>
      <c r="AX8012" s="23"/>
      <c r="AY8012" s="23"/>
      <c r="AZ8012" s="23"/>
      <c r="BA8012" s="23"/>
      <c r="BB8012" s="23"/>
      <c r="BC8012" s="23"/>
      <c r="BD8012" s="23"/>
      <c r="BE8012" s="23"/>
      <c r="BF8012" s="23"/>
      <c r="BG8012" s="20">
        <v>27652.01</v>
      </c>
    </row>
    <row r="8013" spans="40:59">
      <c r="AN8013" s="23"/>
      <c r="AO8013" s="23"/>
      <c r="AP8013" s="23"/>
      <c r="AQ8013" s="23"/>
      <c r="AR8013" s="23"/>
      <c r="AS8013" s="23"/>
      <c r="AT8013" s="23"/>
      <c r="AU8013" s="23"/>
      <c r="AV8013" s="23"/>
      <c r="AW8013" s="23"/>
      <c r="AX8013" s="23"/>
      <c r="AY8013" s="23"/>
      <c r="AZ8013" s="23"/>
      <c r="BA8013" s="23"/>
      <c r="BB8013" s="23"/>
      <c r="BC8013" s="23"/>
      <c r="BD8013" s="23"/>
      <c r="BE8013" s="23"/>
      <c r="BF8013" s="23"/>
      <c r="BG8013" s="20">
        <v>27652.01</v>
      </c>
    </row>
    <row r="8014" spans="40:59">
      <c r="AN8014" s="23"/>
      <c r="AO8014" s="23"/>
      <c r="AP8014" s="23"/>
      <c r="AQ8014" s="23"/>
      <c r="AR8014" s="23"/>
      <c r="AS8014" s="23"/>
      <c r="AT8014" s="23"/>
      <c r="AU8014" s="23"/>
      <c r="AV8014" s="23"/>
      <c r="AW8014" s="23"/>
      <c r="AX8014" s="23"/>
      <c r="AY8014" s="23"/>
      <c r="AZ8014" s="23"/>
      <c r="BA8014" s="23"/>
      <c r="BB8014" s="23"/>
      <c r="BC8014" s="23"/>
      <c r="BD8014" s="23"/>
      <c r="BE8014" s="23"/>
      <c r="BF8014" s="23"/>
      <c r="BG8014" s="20">
        <v>22356.92</v>
      </c>
    </row>
    <row r="8015" spans="40:59">
      <c r="AN8015" s="23"/>
      <c r="AO8015" s="23"/>
      <c r="AP8015" s="23"/>
      <c r="AQ8015" s="23"/>
      <c r="AR8015" s="23"/>
      <c r="AS8015" s="23"/>
      <c r="AT8015" s="23"/>
      <c r="AU8015" s="23"/>
      <c r="AV8015" s="23"/>
      <c r="AW8015" s="23"/>
      <c r="AX8015" s="23"/>
      <c r="AY8015" s="23"/>
      <c r="AZ8015" s="23"/>
      <c r="BA8015" s="23"/>
      <c r="BB8015" s="23"/>
      <c r="BC8015" s="23"/>
      <c r="BD8015" s="23"/>
      <c r="BE8015" s="23"/>
      <c r="BF8015" s="23"/>
      <c r="BG8015" s="20">
        <v>22356.92</v>
      </c>
    </row>
    <row r="8016" spans="40:59">
      <c r="AN8016" s="23"/>
      <c r="AO8016" s="23"/>
      <c r="AP8016" s="23"/>
      <c r="AQ8016" s="23"/>
      <c r="AR8016" s="23"/>
      <c r="AS8016" s="23"/>
      <c r="AT8016" s="23"/>
      <c r="AU8016" s="23"/>
      <c r="AV8016" s="23"/>
      <c r="AW8016" s="23"/>
      <c r="AX8016" s="23"/>
      <c r="AY8016" s="23"/>
      <c r="AZ8016" s="23"/>
      <c r="BA8016" s="23"/>
      <c r="BB8016" s="23"/>
      <c r="BC8016" s="23"/>
      <c r="BD8016" s="23"/>
      <c r="BE8016" s="23"/>
      <c r="BF8016" s="23"/>
      <c r="BG8016" s="20">
        <v>22356.92</v>
      </c>
    </row>
    <row r="8017" spans="40:59">
      <c r="AN8017" s="23"/>
      <c r="AO8017" s="23"/>
      <c r="AP8017" s="23"/>
      <c r="AQ8017" s="23"/>
      <c r="AR8017" s="23"/>
      <c r="AS8017" s="23"/>
      <c r="AT8017" s="23"/>
      <c r="AU8017" s="23"/>
      <c r="AV8017" s="23"/>
      <c r="AW8017" s="23"/>
      <c r="AX8017" s="23"/>
      <c r="AY8017" s="23"/>
      <c r="AZ8017" s="23"/>
      <c r="BA8017" s="23"/>
      <c r="BB8017" s="23"/>
      <c r="BC8017" s="23"/>
      <c r="BD8017" s="23"/>
      <c r="BE8017" s="23"/>
      <c r="BF8017" s="23"/>
      <c r="BG8017" s="20">
        <v>22356.92</v>
      </c>
    </row>
    <row r="8018" spans="40:59">
      <c r="AN8018" s="23"/>
      <c r="AO8018" s="23"/>
      <c r="AP8018" s="23"/>
      <c r="AQ8018" s="23"/>
      <c r="AR8018" s="23"/>
      <c r="AS8018" s="23"/>
      <c r="AT8018" s="23"/>
      <c r="AU8018" s="23"/>
      <c r="AV8018" s="23"/>
      <c r="AW8018" s="23"/>
      <c r="AX8018" s="23"/>
      <c r="AY8018" s="23"/>
      <c r="AZ8018" s="23"/>
      <c r="BA8018" s="23"/>
      <c r="BB8018" s="23"/>
      <c r="BC8018" s="23"/>
      <c r="BD8018" s="23"/>
      <c r="BE8018" s="23"/>
      <c r="BF8018" s="23"/>
      <c r="BG8018" s="20">
        <v>22356.92</v>
      </c>
    </row>
    <row r="8019" spans="40:59">
      <c r="AN8019" s="23"/>
      <c r="AO8019" s="23"/>
      <c r="AP8019" s="23"/>
      <c r="AQ8019" s="23"/>
      <c r="AR8019" s="23"/>
      <c r="AS8019" s="23"/>
      <c r="AT8019" s="23"/>
      <c r="AU8019" s="23"/>
      <c r="AV8019" s="23"/>
      <c r="AW8019" s="23"/>
      <c r="AX8019" s="23"/>
      <c r="AY8019" s="23"/>
      <c r="AZ8019" s="23"/>
      <c r="BA8019" s="23"/>
      <c r="BB8019" s="23"/>
      <c r="BC8019" s="23"/>
      <c r="BD8019" s="23"/>
      <c r="BE8019" s="23"/>
      <c r="BF8019" s="23"/>
      <c r="BG8019" s="20">
        <v>22356.92</v>
      </c>
    </row>
    <row r="8020" spans="40:59">
      <c r="AN8020" s="23"/>
      <c r="AO8020" s="23"/>
      <c r="AP8020" s="23"/>
      <c r="AQ8020" s="23"/>
      <c r="AR8020" s="23"/>
      <c r="AS8020" s="23"/>
      <c r="AT8020" s="23"/>
      <c r="AU8020" s="23"/>
      <c r="AV8020" s="23"/>
      <c r="AW8020" s="23"/>
      <c r="AX8020" s="23"/>
      <c r="AY8020" s="23"/>
      <c r="AZ8020" s="23"/>
      <c r="BA8020" s="23"/>
      <c r="BB8020" s="23"/>
      <c r="BC8020" s="23"/>
      <c r="BD8020" s="23"/>
      <c r="BE8020" s="23"/>
      <c r="BF8020" s="23"/>
      <c r="BG8020" s="20">
        <v>22356.92</v>
      </c>
    </row>
    <row r="8021" spans="40:59">
      <c r="AN8021" s="23"/>
      <c r="AO8021" s="23"/>
      <c r="AP8021" s="23"/>
      <c r="AQ8021" s="23"/>
      <c r="AR8021" s="23"/>
      <c r="AS8021" s="23"/>
      <c r="AT8021" s="23"/>
      <c r="AU8021" s="23"/>
      <c r="AV8021" s="23"/>
      <c r="AW8021" s="23"/>
      <c r="AX8021" s="23"/>
      <c r="AY8021" s="23"/>
      <c r="AZ8021" s="23"/>
      <c r="BA8021" s="23"/>
      <c r="BB8021" s="23"/>
      <c r="BC8021" s="23"/>
      <c r="BD8021" s="23"/>
      <c r="BE8021" s="23"/>
      <c r="BF8021" s="23"/>
      <c r="BG8021" s="20">
        <v>0</v>
      </c>
    </row>
    <row r="8022" spans="40:59">
      <c r="AN8022" s="23"/>
      <c r="AO8022" s="23"/>
      <c r="AP8022" s="23"/>
      <c r="AQ8022" s="23"/>
      <c r="AR8022" s="23"/>
      <c r="AS8022" s="23"/>
      <c r="AT8022" s="23"/>
      <c r="AU8022" s="23"/>
      <c r="AV8022" s="23"/>
      <c r="AW8022" s="23"/>
      <c r="AX8022" s="23"/>
      <c r="AY8022" s="23"/>
      <c r="AZ8022" s="23"/>
      <c r="BA8022" s="23"/>
      <c r="BB8022" s="23"/>
      <c r="BC8022" s="23"/>
      <c r="BD8022" s="23"/>
      <c r="BE8022" s="23"/>
      <c r="BF8022" s="23"/>
      <c r="BG8022" s="20">
        <v>0</v>
      </c>
    </row>
    <row r="8023" spans="40:59">
      <c r="AN8023" s="23"/>
      <c r="AO8023" s="23"/>
      <c r="AP8023" s="23"/>
      <c r="AQ8023" s="23"/>
      <c r="AR8023" s="23"/>
      <c r="AS8023" s="23"/>
      <c r="AT8023" s="23"/>
      <c r="AU8023" s="23"/>
      <c r="AV8023" s="23"/>
      <c r="AW8023" s="23"/>
      <c r="AX8023" s="23"/>
      <c r="AY8023" s="23"/>
      <c r="AZ8023" s="23"/>
      <c r="BA8023" s="23"/>
      <c r="BB8023" s="23"/>
      <c r="BC8023" s="23"/>
      <c r="BD8023" s="23"/>
      <c r="BE8023" s="23"/>
      <c r="BF8023" s="23"/>
      <c r="BG8023" s="20">
        <v>18778</v>
      </c>
    </row>
    <row r="8024" spans="40:59">
      <c r="AN8024" s="23"/>
      <c r="AO8024" s="23"/>
      <c r="AP8024" s="23"/>
      <c r="AQ8024" s="23"/>
      <c r="AR8024" s="23"/>
      <c r="AS8024" s="23"/>
      <c r="AT8024" s="23"/>
      <c r="AU8024" s="23"/>
      <c r="AV8024" s="23"/>
      <c r="AW8024" s="23"/>
      <c r="AX8024" s="23"/>
      <c r="AY8024" s="23"/>
      <c r="AZ8024" s="23"/>
      <c r="BA8024" s="23"/>
      <c r="BB8024" s="23"/>
      <c r="BC8024" s="23"/>
      <c r="BD8024" s="23"/>
      <c r="BE8024" s="23"/>
      <c r="BF8024" s="23"/>
      <c r="BG8024" s="20">
        <v>18778</v>
      </c>
    </row>
    <row r="8025" spans="40:59">
      <c r="AN8025" s="23"/>
      <c r="AO8025" s="23"/>
      <c r="AP8025" s="23"/>
      <c r="AQ8025" s="23"/>
      <c r="AR8025" s="23"/>
      <c r="AS8025" s="23"/>
      <c r="AT8025" s="23"/>
      <c r="AU8025" s="23"/>
      <c r="AV8025" s="23"/>
      <c r="AW8025" s="23"/>
      <c r="AX8025" s="23"/>
      <c r="AY8025" s="23"/>
      <c r="AZ8025" s="23"/>
      <c r="BA8025" s="23"/>
      <c r="BB8025" s="23"/>
      <c r="BC8025" s="23"/>
      <c r="BD8025" s="23"/>
      <c r="BE8025" s="23"/>
      <c r="BF8025" s="23"/>
      <c r="BG8025" s="20">
        <v>18778</v>
      </c>
    </row>
    <row r="8026" spans="40:59">
      <c r="AN8026" s="23"/>
      <c r="AO8026" s="23"/>
      <c r="AP8026" s="23"/>
      <c r="AQ8026" s="23"/>
      <c r="AR8026" s="23"/>
      <c r="AS8026" s="23"/>
      <c r="AT8026" s="23"/>
      <c r="AU8026" s="23"/>
      <c r="AV8026" s="23"/>
      <c r="AW8026" s="23"/>
      <c r="AX8026" s="23"/>
      <c r="AY8026" s="23"/>
      <c r="AZ8026" s="23"/>
      <c r="BA8026" s="23"/>
      <c r="BB8026" s="23"/>
      <c r="BC8026" s="23"/>
      <c r="BD8026" s="23"/>
      <c r="BE8026" s="23"/>
      <c r="BF8026" s="23"/>
      <c r="BG8026" s="20">
        <v>10003.02</v>
      </c>
    </row>
    <row r="8027" spans="40:59">
      <c r="AN8027" s="23"/>
      <c r="AO8027" s="23"/>
      <c r="AP8027" s="23"/>
      <c r="AQ8027" s="23"/>
      <c r="AR8027" s="23"/>
      <c r="AS8027" s="23"/>
      <c r="AT8027" s="23"/>
      <c r="AU8027" s="23"/>
      <c r="AV8027" s="23"/>
      <c r="AW8027" s="23"/>
      <c r="AX8027" s="23"/>
      <c r="AY8027" s="23"/>
      <c r="AZ8027" s="23"/>
      <c r="BA8027" s="23"/>
      <c r="BB8027" s="23"/>
      <c r="BC8027" s="23"/>
      <c r="BD8027" s="23"/>
      <c r="BE8027" s="23"/>
      <c r="BF8027" s="23"/>
      <c r="BG8027" s="20">
        <v>10003.02</v>
      </c>
    </row>
    <row r="8028" spans="40:59">
      <c r="AN8028" s="23"/>
      <c r="AO8028" s="23"/>
      <c r="AP8028" s="23"/>
      <c r="AQ8028" s="23"/>
      <c r="AR8028" s="23"/>
      <c r="AS8028" s="23"/>
      <c r="AT8028" s="23"/>
      <c r="AU8028" s="23"/>
      <c r="AV8028" s="23"/>
      <c r="AW8028" s="23"/>
      <c r="AX8028" s="23"/>
      <c r="AY8028" s="23"/>
      <c r="AZ8028" s="23"/>
      <c r="BA8028" s="23"/>
      <c r="BB8028" s="23"/>
      <c r="BC8028" s="23"/>
      <c r="BD8028" s="23"/>
      <c r="BE8028" s="23"/>
      <c r="BF8028" s="23"/>
      <c r="BG8028" s="20">
        <v>10003.02</v>
      </c>
    </row>
    <row r="8029" spans="40:59">
      <c r="AN8029" s="23"/>
      <c r="AO8029" s="23"/>
      <c r="AP8029" s="23"/>
      <c r="AQ8029" s="23"/>
      <c r="AR8029" s="23"/>
      <c r="AS8029" s="23"/>
      <c r="AT8029" s="23"/>
      <c r="AU8029" s="23"/>
      <c r="AV8029" s="23"/>
      <c r="AW8029" s="23"/>
      <c r="AX8029" s="23"/>
      <c r="AY8029" s="23"/>
      <c r="AZ8029" s="23"/>
      <c r="BA8029" s="23"/>
      <c r="BB8029" s="23"/>
      <c r="BC8029" s="23"/>
      <c r="BD8029" s="23"/>
      <c r="BE8029" s="23"/>
      <c r="BF8029" s="23"/>
      <c r="BG8029" s="20">
        <v>46084.02</v>
      </c>
    </row>
    <row r="8030" spans="40:59">
      <c r="AN8030" s="23"/>
      <c r="AO8030" s="23"/>
      <c r="AP8030" s="23"/>
      <c r="AQ8030" s="23"/>
      <c r="AR8030" s="23"/>
      <c r="AS8030" s="23"/>
      <c r="AT8030" s="23"/>
      <c r="AU8030" s="23"/>
      <c r="AV8030" s="23"/>
      <c r="AW8030" s="23"/>
      <c r="AX8030" s="23"/>
      <c r="AY8030" s="23"/>
      <c r="AZ8030" s="23"/>
      <c r="BA8030" s="23"/>
      <c r="BB8030" s="23"/>
      <c r="BC8030" s="23"/>
      <c r="BD8030" s="23"/>
      <c r="BE8030" s="23"/>
      <c r="BF8030" s="23"/>
      <c r="BG8030" s="20">
        <v>46084.02</v>
      </c>
    </row>
    <row r="8031" spans="40:59">
      <c r="AN8031" s="23"/>
      <c r="AO8031" s="23"/>
      <c r="AP8031" s="23"/>
      <c r="AQ8031" s="23"/>
      <c r="AR8031" s="23"/>
      <c r="AS8031" s="23"/>
      <c r="AT8031" s="23"/>
      <c r="AU8031" s="23"/>
      <c r="AV8031" s="23"/>
      <c r="AW8031" s="23"/>
      <c r="AX8031" s="23"/>
      <c r="AY8031" s="23"/>
      <c r="AZ8031" s="23"/>
      <c r="BA8031" s="23"/>
      <c r="BB8031" s="23"/>
      <c r="BC8031" s="23"/>
      <c r="BD8031" s="23"/>
      <c r="BE8031" s="23"/>
      <c r="BF8031" s="23"/>
      <c r="BG8031" s="20">
        <v>46084.02</v>
      </c>
    </row>
    <row r="8032" spans="40:59">
      <c r="AN8032" s="23"/>
      <c r="AO8032" s="23"/>
      <c r="AP8032" s="23"/>
      <c r="AQ8032" s="23"/>
      <c r="AR8032" s="23"/>
      <c r="AS8032" s="23"/>
      <c r="AT8032" s="23"/>
      <c r="AU8032" s="23"/>
      <c r="AV8032" s="23"/>
      <c r="AW8032" s="23"/>
      <c r="AX8032" s="23"/>
      <c r="AY8032" s="23"/>
      <c r="AZ8032" s="23"/>
      <c r="BA8032" s="23"/>
      <c r="BB8032" s="23"/>
      <c r="BC8032" s="23"/>
      <c r="BD8032" s="23"/>
      <c r="BE8032" s="23"/>
      <c r="BF8032" s="23"/>
      <c r="BG8032" s="20">
        <v>46084.02</v>
      </c>
    </row>
    <row r="8033" spans="40:59">
      <c r="AN8033" s="23"/>
      <c r="AO8033" s="23"/>
      <c r="AP8033" s="23"/>
      <c r="AQ8033" s="23"/>
      <c r="AR8033" s="23"/>
      <c r="AS8033" s="23"/>
      <c r="AT8033" s="23"/>
      <c r="AU8033" s="23"/>
      <c r="AV8033" s="23"/>
      <c r="AW8033" s="23"/>
      <c r="AX8033" s="23"/>
      <c r="AY8033" s="23"/>
      <c r="AZ8033" s="23"/>
      <c r="BA8033" s="23"/>
      <c r="BB8033" s="23"/>
      <c r="BC8033" s="23"/>
      <c r="BD8033" s="23"/>
      <c r="BE8033" s="23"/>
      <c r="BF8033" s="23"/>
      <c r="BG8033" s="20">
        <v>46084.02</v>
      </c>
    </row>
    <row r="8034" spans="40:59">
      <c r="AN8034" s="23"/>
      <c r="AO8034" s="23"/>
      <c r="AP8034" s="23"/>
      <c r="AQ8034" s="23"/>
      <c r="AR8034" s="23"/>
      <c r="AS8034" s="23"/>
      <c r="AT8034" s="23"/>
      <c r="AU8034" s="23"/>
      <c r="AV8034" s="23"/>
      <c r="AW8034" s="23"/>
      <c r="AX8034" s="23"/>
      <c r="AY8034" s="23"/>
      <c r="AZ8034" s="23"/>
      <c r="BA8034" s="23"/>
      <c r="BB8034" s="23"/>
      <c r="BC8034" s="23"/>
      <c r="BD8034" s="23"/>
      <c r="BE8034" s="23"/>
      <c r="BF8034" s="23"/>
      <c r="BG8034" s="20">
        <v>8951.02</v>
      </c>
    </row>
    <row r="8035" spans="40:59">
      <c r="AN8035" s="23"/>
      <c r="AO8035" s="23"/>
      <c r="AP8035" s="23"/>
      <c r="AQ8035" s="23"/>
      <c r="AR8035" s="23"/>
      <c r="AS8035" s="23"/>
      <c r="AT8035" s="23"/>
      <c r="AU8035" s="23"/>
      <c r="AV8035" s="23"/>
      <c r="AW8035" s="23"/>
      <c r="AX8035" s="23"/>
      <c r="AY8035" s="23"/>
      <c r="AZ8035" s="23"/>
      <c r="BA8035" s="23"/>
      <c r="BB8035" s="23"/>
      <c r="BC8035" s="23"/>
      <c r="BD8035" s="23"/>
      <c r="BE8035" s="23"/>
      <c r="BF8035" s="23"/>
      <c r="BG8035" s="20">
        <v>8951.02</v>
      </c>
    </row>
    <row r="8036" spans="40:59">
      <c r="AN8036" s="23"/>
      <c r="AO8036" s="23"/>
      <c r="AP8036" s="23"/>
      <c r="AQ8036" s="23"/>
      <c r="AR8036" s="23"/>
      <c r="AS8036" s="23"/>
      <c r="AT8036" s="23"/>
      <c r="AU8036" s="23"/>
      <c r="AV8036" s="23"/>
      <c r="AW8036" s="23"/>
      <c r="AX8036" s="23"/>
      <c r="AY8036" s="23"/>
      <c r="AZ8036" s="23"/>
      <c r="BA8036" s="23"/>
      <c r="BB8036" s="23"/>
      <c r="BC8036" s="23"/>
      <c r="BD8036" s="23"/>
      <c r="BE8036" s="23"/>
      <c r="BF8036" s="23"/>
      <c r="BG8036" s="20">
        <v>8951.02</v>
      </c>
    </row>
    <row r="8037" spans="40:59">
      <c r="AN8037" s="23"/>
      <c r="AO8037" s="23"/>
      <c r="AP8037" s="23"/>
      <c r="AQ8037" s="23"/>
      <c r="AR8037" s="23"/>
      <c r="AS8037" s="23"/>
      <c r="AT8037" s="23"/>
      <c r="AU8037" s="23"/>
      <c r="AV8037" s="23"/>
      <c r="AW8037" s="23"/>
      <c r="AX8037" s="23"/>
      <c r="AY8037" s="23"/>
      <c r="AZ8037" s="23"/>
      <c r="BA8037" s="23"/>
      <c r="BB8037" s="23"/>
      <c r="BC8037" s="23"/>
      <c r="BD8037" s="23"/>
      <c r="BE8037" s="23"/>
      <c r="BF8037" s="23"/>
      <c r="BG8037" s="20">
        <v>8951.02</v>
      </c>
    </row>
    <row r="8038" spans="40:59">
      <c r="AN8038" s="23"/>
      <c r="AO8038" s="23"/>
      <c r="AP8038" s="23"/>
      <c r="AQ8038" s="23"/>
      <c r="AR8038" s="23"/>
      <c r="AS8038" s="23"/>
      <c r="AT8038" s="23"/>
      <c r="AU8038" s="23"/>
      <c r="AV8038" s="23"/>
      <c r="AW8038" s="23"/>
      <c r="AX8038" s="23"/>
      <c r="AY8038" s="23"/>
      <c r="AZ8038" s="23"/>
      <c r="BA8038" s="23"/>
      <c r="BB8038" s="23"/>
      <c r="BC8038" s="23"/>
      <c r="BD8038" s="23"/>
      <c r="BE8038" s="23"/>
      <c r="BF8038" s="23"/>
      <c r="BG8038" s="20">
        <v>8951.02</v>
      </c>
    </row>
    <row r="8039" spans="40:59">
      <c r="AN8039" s="23"/>
      <c r="AO8039" s="23"/>
      <c r="AP8039" s="23"/>
      <c r="AQ8039" s="23"/>
      <c r="AR8039" s="23"/>
      <c r="AS8039" s="23"/>
      <c r="AT8039" s="23"/>
      <c r="AU8039" s="23"/>
      <c r="AV8039" s="23"/>
      <c r="AW8039" s="23"/>
      <c r="AX8039" s="23"/>
      <c r="AY8039" s="23"/>
      <c r="AZ8039" s="23"/>
      <c r="BA8039" s="23"/>
      <c r="BB8039" s="23"/>
      <c r="BC8039" s="23"/>
      <c r="BD8039" s="23"/>
      <c r="BE8039" s="23"/>
      <c r="BF8039" s="23"/>
      <c r="BG8039" s="20">
        <v>8951.02</v>
      </c>
    </row>
    <row r="8040" spans="40:59">
      <c r="AN8040" s="23"/>
      <c r="AO8040" s="23"/>
      <c r="AP8040" s="23"/>
      <c r="AQ8040" s="23"/>
      <c r="AR8040" s="23"/>
      <c r="AS8040" s="23"/>
      <c r="AT8040" s="23"/>
      <c r="AU8040" s="23"/>
      <c r="AV8040" s="23"/>
      <c r="AW8040" s="23"/>
      <c r="AX8040" s="23"/>
      <c r="AY8040" s="23"/>
      <c r="AZ8040" s="23"/>
      <c r="BA8040" s="23"/>
      <c r="BB8040" s="23"/>
      <c r="BC8040" s="23"/>
      <c r="BD8040" s="23"/>
      <c r="BE8040" s="23"/>
      <c r="BF8040" s="23"/>
      <c r="BG8040" s="20">
        <v>8951.02</v>
      </c>
    </row>
    <row r="8041" spans="40:59">
      <c r="AN8041" s="23"/>
      <c r="AO8041" s="23"/>
      <c r="AP8041" s="23"/>
      <c r="AQ8041" s="23"/>
      <c r="AR8041" s="23"/>
      <c r="AS8041" s="23"/>
      <c r="AT8041" s="23"/>
      <c r="AU8041" s="23"/>
      <c r="AV8041" s="23"/>
      <c r="AW8041" s="23"/>
      <c r="AX8041" s="23"/>
      <c r="AY8041" s="23"/>
      <c r="AZ8041" s="23"/>
      <c r="BA8041" s="23"/>
      <c r="BB8041" s="23"/>
      <c r="BC8041" s="23"/>
      <c r="BD8041" s="23"/>
      <c r="BE8041" s="23"/>
      <c r="BF8041" s="23"/>
      <c r="BG8041" s="20">
        <v>8951.02</v>
      </c>
    </row>
    <row r="8042" spans="40:59">
      <c r="AN8042" s="23"/>
      <c r="AO8042" s="23"/>
      <c r="AP8042" s="23"/>
      <c r="AQ8042" s="23"/>
      <c r="AR8042" s="23"/>
      <c r="AS8042" s="23"/>
      <c r="AT8042" s="23"/>
      <c r="AU8042" s="23"/>
      <c r="AV8042" s="23"/>
      <c r="AW8042" s="23"/>
      <c r="AX8042" s="23"/>
      <c r="AY8042" s="23"/>
      <c r="AZ8042" s="23"/>
      <c r="BA8042" s="23"/>
      <c r="BB8042" s="23"/>
      <c r="BC8042" s="23"/>
      <c r="BD8042" s="23"/>
      <c r="BE8042" s="23"/>
      <c r="BF8042" s="23"/>
      <c r="BG8042" s="20">
        <v>8951.02</v>
      </c>
    </row>
    <row r="8043" spans="40:59">
      <c r="AN8043" s="23"/>
      <c r="AO8043" s="23"/>
      <c r="AP8043" s="23"/>
      <c r="AQ8043" s="23"/>
      <c r="AR8043" s="23"/>
      <c r="AS8043" s="23"/>
      <c r="AT8043" s="23"/>
      <c r="AU8043" s="23"/>
      <c r="AV8043" s="23"/>
      <c r="AW8043" s="23"/>
      <c r="AX8043" s="23"/>
      <c r="AY8043" s="23"/>
      <c r="AZ8043" s="23"/>
      <c r="BA8043" s="23"/>
      <c r="BB8043" s="23"/>
      <c r="BC8043" s="23"/>
      <c r="BD8043" s="23"/>
      <c r="BE8043" s="23"/>
      <c r="BF8043" s="23"/>
      <c r="BG8043" s="20">
        <v>8951.02</v>
      </c>
    </row>
    <row r="8044" spans="40:59">
      <c r="AN8044" s="23"/>
      <c r="AO8044" s="23"/>
      <c r="AP8044" s="23"/>
      <c r="AQ8044" s="23"/>
      <c r="AR8044" s="23"/>
      <c r="AS8044" s="23"/>
      <c r="AT8044" s="23"/>
      <c r="AU8044" s="23"/>
      <c r="AV8044" s="23"/>
      <c r="AW8044" s="23"/>
      <c r="AX8044" s="23"/>
      <c r="AY8044" s="23"/>
      <c r="AZ8044" s="23"/>
      <c r="BA8044" s="23"/>
      <c r="BB8044" s="23"/>
      <c r="BC8044" s="23"/>
      <c r="BD8044" s="23"/>
      <c r="BE8044" s="23"/>
      <c r="BF8044" s="23"/>
      <c r="BG8044" s="20">
        <v>8951.02</v>
      </c>
    </row>
    <row r="8045" spans="40:59">
      <c r="AN8045" s="23"/>
      <c r="AO8045" s="23"/>
      <c r="AP8045" s="23"/>
      <c r="AQ8045" s="23"/>
      <c r="AR8045" s="23"/>
      <c r="AS8045" s="23"/>
      <c r="AT8045" s="23"/>
      <c r="AU8045" s="23"/>
      <c r="AV8045" s="23"/>
      <c r="AW8045" s="23"/>
      <c r="AX8045" s="23"/>
      <c r="AY8045" s="23"/>
      <c r="AZ8045" s="23"/>
      <c r="BA8045" s="23"/>
      <c r="BB8045" s="23"/>
      <c r="BC8045" s="23"/>
      <c r="BD8045" s="23"/>
      <c r="BE8045" s="23"/>
      <c r="BF8045" s="23"/>
      <c r="BG8045" s="20">
        <v>8951.02</v>
      </c>
    </row>
    <row r="8046" spans="40:59">
      <c r="AN8046" s="23"/>
      <c r="AO8046" s="23"/>
      <c r="AP8046" s="23"/>
      <c r="AQ8046" s="23"/>
      <c r="AR8046" s="23"/>
      <c r="AS8046" s="23"/>
      <c r="AT8046" s="23"/>
      <c r="AU8046" s="23"/>
      <c r="AV8046" s="23"/>
      <c r="AW8046" s="23"/>
      <c r="AX8046" s="23"/>
      <c r="AY8046" s="23"/>
      <c r="AZ8046" s="23"/>
      <c r="BA8046" s="23"/>
      <c r="BB8046" s="23"/>
      <c r="BC8046" s="23"/>
      <c r="BD8046" s="23"/>
      <c r="BE8046" s="23"/>
      <c r="BF8046" s="23"/>
      <c r="BG8046" s="20">
        <v>8951.02</v>
      </c>
    </row>
    <row r="8047" spans="40:59">
      <c r="AN8047" s="23"/>
      <c r="AO8047" s="23"/>
      <c r="AP8047" s="23"/>
      <c r="AQ8047" s="23"/>
      <c r="AR8047" s="23"/>
      <c r="AS8047" s="23"/>
      <c r="AT8047" s="23"/>
      <c r="AU8047" s="23"/>
      <c r="AV8047" s="23"/>
      <c r="AW8047" s="23"/>
      <c r="AX8047" s="23"/>
      <c r="AY8047" s="23"/>
      <c r="AZ8047" s="23"/>
      <c r="BA8047" s="23"/>
      <c r="BB8047" s="23"/>
      <c r="BC8047" s="23"/>
      <c r="BD8047" s="23"/>
      <c r="BE8047" s="23"/>
      <c r="BF8047" s="23"/>
      <c r="BG8047" s="20">
        <v>8951.02</v>
      </c>
    </row>
    <row r="8048" spans="40:59">
      <c r="AN8048" s="23"/>
      <c r="AO8048" s="23"/>
      <c r="AP8048" s="23"/>
      <c r="AQ8048" s="23"/>
      <c r="AR8048" s="23"/>
      <c r="AS8048" s="23"/>
      <c r="AT8048" s="23"/>
      <c r="AU8048" s="23"/>
      <c r="AV8048" s="23"/>
      <c r="AW8048" s="23"/>
      <c r="AX8048" s="23"/>
      <c r="AY8048" s="23"/>
      <c r="AZ8048" s="23"/>
      <c r="BA8048" s="23"/>
      <c r="BB8048" s="23"/>
      <c r="BC8048" s="23"/>
      <c r="BD8048" s="23"/>
      <c r="BE8048" s="23"/>
      <c r="BF8048" s="23"/>
      <c r="BG8048" s="20">
        <v>8951.02</v>
      </c>
    </row>
    <row r="8049" spans="40:59">
      <c r="AN8049" s="23"/>
      <c r="AO8049" s="23"/>
      <c r="AP8049" s="23"/>
      <c r="AQ8049" s="23"/>
      <c r="AR8049" s="23"/>
      <c r="AS8049" s="23"/>
      <c r="AT8049" s="23"/>
      <c r="AU8049" s="23"/>
      <c r="AV8049" s="23"/>
      <c r="AW8049" s="23"/>
      <c r="AX8049" s="23"/>
      <c r="AY8049" s="23"/>
      <c r="AZ8049" s="23"/>
      <c r="BA8049" s="23"/>
      <c r="BB8049" s="23"/>
      <c r="BC8049" s="23"/>
      <c r="BD8049" s="23"/>
      <c r="BE8049" s="23"/>
      <c r="BF8049" s="23"/>
      <c r="BG8049" s="20">
        <v>8951.02</v>
      </c>
    </row>
    <row r="8050" spans="40:59">
      <c r="AN8050" s="23"/>
      <c r="AO8050" s="23"/>
      <c r="AP8050" s="23"/>
      <c r="AQ8050" s="23"/>
      <c r="AR8050" s="23"/>
      <c r="AS8050" s="23"/>
      <c r="AT8050" s="23"/>
      <c r="AU8050" s="23"/>
      <c r="AV8050" s="23"/>
      <c r="AW8050" s="23"/>
      <c r="AX8050" s="23"/>
      <c r="AY8050" s="23"/>
      <c r="AZ8050" s="23"/>
      <c r="BA8050" s="23"/>
      <c r="BB8050" s="23"/>
      <c r="BC8050" s="23"/>
      <c r="BD8050" s="23"/>
      <c r="BE8050" s="23"/>
      <c r="BF8050" s="23"/>
      <c r="BG8050" s="20">
        <v>8951.02</v>
      </c>
    </row>
    <row r="8051" spans="40:59">
      <c r="AN8051" s="23"/>
      <c r="AO8051" s="23"/>
      <c r="AP8051" s="23"/>
      <c r="AQ8051" s="23"/>
      <c r="AR8051" s="23"/>
      <c r="AS8051" s="23"/>
      <c r="AT8051" s="23"/>
      <c r="AU8051" s="23"/>
      <c r="AV8051" s="23"/>
      <c r="AW8051" s="23"/>
      <c r="AX8051" s="23"/>
      <c r="AY8051" s="23"/>
      <c r="AZ8051" s="23"/>
      <c r="BA8051" s="23"/>
      <c r="BB8051" s="23"/>
      <c r="BC8051" s="23"/>
      <c r="BD8051" s="23"/>
      <c r="BE8051" s="23"/>
      <c r="BF8051" s="23"/>
      <c r="BG8051" s="20">
        <v>81685.09</v>
      </c>
    </row>
    <row r="8052" spans="40:59">
      <c r="AN8052" s="23"/>
      <c r="AO8052" s="23"/>
      <c r="AP8052" s="23"/>
      <c r="AQ8052" s="23"/>
      <c r="AR8052" s="23"/>
      <c r="AS8052" s="23"/>
      <c r="AT8052" s="23"/>
      <c r="AU8052" s="23"/>
      <c r="AV8052" s="23"/>
      <c r="AW8052" s="23"/>
      <c r="AX8052" s="23"/>
      <c r="AY8052" s="23"/>
      <c r="AZ8052" s="23"/>
      <c r="BA8052" s="23"/>
      <c r="BB8052" s="23"/>
      <c r="BC8052" s="23"/>
      <c r="BD8052" s="23"/>
      <c r="BE8052" s="23"/>
      <c r="BF8052" s="23"/>
      <c r="BG8052" s="20">
        <v>81685.09</v>
      </c>
    </row>
    <row r="8053" spans="40:59">
      <c r="AN8053" s="23"/>
      <c r="AO8053" s="23"/>
      <c r="AP8053" s="23"/>
      <c r="AQ8053" s="23"/>
      <c r="AR8053" s="23"/>
      <c r="AS8053" s="23"/>
      <c r="AT8053" s="23"/>
      <c r="AU8053" s="23"/>
      <c r="AV8053" s="23"/>
      <c r="AW8053" s="23"/>
      <c r="AX8053" s="23"/>
      <c r="AY8053" s="23"/>
      <c r="AZ8053" s="23"/>
      <c r="BA8053" s="23"/>
      <c r="BB8053" s="23"/>
      <c r="BC8053" s="23"/>
      <c r="BD8053" s="23"/>
      <c r="BE8053" s="23"/>
      <c r="BF8053" s="23"/>
      <c r="BG8053" s="20">
        <v>81685.09</v>
      </c>
    </row>
    <row r="8054" spans="40:59">
      <c r="AN8054" s="23"/>
      <c r="AO8054" s="23"/>
      <c r="AP8054" s="23"/>
      <c r="AQ8054" s="23"/>
      <c r="AR8054" s="23"/>
      <c r="AS8054" s="23"/>
      <c r="AT8054" s="23"/>
      <c r="AU8054" s="23"/>
      <c r="AV8054" s="23"/>
      <c r="AW8054" s="23"/>
      <c r="AX8054" s="23"/>
      <c r="AY8054" s="23"/>
      <c r="AZ8054" s="23"/>
      <c r="BA8054" s="23"/>
      <c r="BB8054" s="23"/>
      <c r="BC8054" s="23"/>
      <c r="BD8054" s="23"/>
      <c r="BE8054" s="23"/>
      <c r="BF8054" s="23"/>
      <c r="BG8054" s="20">
        <v>81685.09</v>
      </c>
    </row>
    <row r="8055" spans="40:59">
      <c r="AN8055" s="23"/>
      <c r="AO8055" s="23"/>
      <c r="AP8055" s="23"/>
      <c r="AQ8055" s="23"/>
      <c r="AR8055" s="23"/>
      <c r="AS8055" s="23"/>
      <c r="AT8055" s="23"/>
      <c r="AU8055" s="23"/>
      <c r="AV8055" s="23"/>
      <c r="AW8055" s="23"/>
      <c r="AX8055" s="23"/>
      <c r="AY8055" s="23"/>
      <c r="AZ8055" s="23"/>
      <c r="BA8055" s="23"/>
      <c r="BB8055" s="23"/>
      <c r="BC8055" s="23"/>
      <c r="BD8055" s="23"/>
      <c r="BE8055" s="23"/>
      <c r="BF8055" s="23"/>
      <c r="BG8055" s="20">
        <v>81685.09</v>
      </c>
    </row>
    <row r="8056" spans="40:59">
      <c r="AN8056" s="23"/>
      <c r="AO8056" s="23"/>
      <c r="AP8056" s="23"/>
      <c r="AQ8056" s="23"/>
      <c r="AR8056" s="23"/>
      <c r="AS8056" s="23"/>
      <c r="AT8056" s="23"/>
      <c r="AU8056" s="23"/>
      <c r="AV8056" s="23"/>
      <c r="AW8056" s="23"/>
      <c r="AX8056" s="23"/>
      <c r="AY8056" s="23"/>
      <c r="AZ8056" s="23"/>
      <c r="BA8056" s="23"/>
      <c r="BB8056" s="23"/>
      <c r="BC8056" s="23"/>
      <c r="BD8056" s="23"/>
      <c r="BE8056" s="23"/>
      <c r="BF8056" s="23"/>
      <c r="BG8056" s="20">
        <v>81685.09</v>
      </c>
    </row>
    <row r="8057" spans="40:59">
      <c r="AN8057" s="23"/>
      <c r="AO8057" s="23"/>
      <c r="AP8057" s="23"/>
      <c r="AQ8057" s="23"/>
      <c r="AR8057" s="23"/>
      <c r="AS8057" s="23"/>
      <c r="AT8057" s="23"/>
      <c r="AU8057" s="23"/>
      <c r="AV8057" s="23"/>
      <c r="AW8057" s="23"/>
      <c r="AX8057" s="23"/>
      <c r="AY8057" s="23"/>
      <c r="AZ8057" s="23"/>
      <c r="BA8057" s="23"/>
      <c r="BB8057" s="23"/>
      <c r="BC8057" s="23"/>
      <c r="BD8057" s="23"/>
      <c r="BE8057" s="23"/>
      <c r="BF8057" s="23"/>
      <c r="BG8057" s="20">
        <v>81685.09</v>
      </c>
    </row>
    <row r="8058" spans="40:59">
      <c r="AN8058" s="23"/>
      <c r="AO8058" s="23"/>
      <c r="AP8058" s="23"/>
      <c r="AQ8058" s="23"/>
      <c r="AR8058" s="23"/>
      <c r="AS8058" s="23"/>
      <c r="AT8058" s="23"/>
      <c r="AU8058" s="23"/>
      <c r="AV8058" s="23"/>
      <c r="AW8058" s="23"/>
      <c r="AX8058" s="23"/>
      <c r="AY8058" s="23"/>
      <c r="AZ8058" s="23"/>
      <c r="BA8058" s="23"/>
      <c r="BB8058" s="23"/>
      <c r="BC8058" s="23"/>
      <c r="BD8058" s="23"/>
      <c r="BE8058" s="23"/>
      <c r="BF8058" s="23"/>
      <c r="BG8058" s="20">
        <v>81685.09</v>
      </c>
    </row>
    <row r="8059" spans="40:59">
      <c r="AN8059" s="23"/>
      <c r="AO8059" s="23"/>
      <c r="AP8059" s="23"/>
      <c r="AQ8059" s="23"/>
      <c r="AR8059" s="23"/>
      <c r="AS8059" s="23"/>
      <c r="AT8059" s="23"/>
      <c r="AU8059" s="23"/>
      <c r="AV8059" s="23"/>
      <c r="AW8059" s="23"/>
      <c r="AX8059" s="23"/>
      <c r="AY8059" s="23"/>
      <c r="AZ8059" s="23"/>
      <c r="BA8059" s="23"/>
      <c r="BB8059" s="23"/>
      <c r="BC8059" s="23"/>
      <c r="BD8059" s="23"/>
      <c r="BE8059" s="23"/>
      <c r="BF8059" s="23"/>
      <c r="BG8059" s="20">
        <v>81685.09</v>
      </c>
    </row>
    <row r="8060" spans="40:59">
      <c r="AN8060" s="23"/>
      <c r="AO8060" s="23"/>
      <c r="AP8060" s="23"/>
      <c r="AQ8060" s="23"/>
      <c r="AR8060" s="23"/>
      <c r="AS8060" s="23"/>
      <c r="AT8060" s="23"/>
      <c r="AU8060" s="23"/>
      <c r="AV8060" s="23"/>
      <c r="AW8060" s="23"/>
      <c r="AX8060" s="23"/>
      <c r="AY8060" s="23"/>
      <c r="AZ8060" s="23"/>
      <c r="BA8060" s="23"/>
      <c r="BB8060" s="23"/>
      <c r="BC8060" s="23"/>
      <c r="BD8060" s="23"/>
      <c r="BE8060" s="23"/>
      <c r="BF8060" s="23"/>
      <c r="BG8060" s="20">
        <v>81685.09</v>
      </c>
    </row>
    <row r="8061" spans="40:59">
      <c r="AN8061" s="23"/>
      <c r="AO8061" s="23"/>
      <c r="AP8061" s="23"/>
      <c r="AQ8061" s="23"/>
      <c r="AR8061" s="23"/>
      <c r="AS8061" s="23"/>
      <c r="AT8061" s="23"/>
      <c r="AU8061" s="23"/>
      <c r="AV8061" s="23"/>
      <c r="AW8061" s="23"/>
      <c r="AX8061" s="23"/>
      <c r="AY8061" s="23"/>
      <c r="AZ8061" s="23"/>
      <c r="BA8061" s="23"/>
      <c r="BB8061" s="23"/>
      <c r="BC8061" s="23"/>
      <c r="BD8061" s="23"/>
      <c r="BE8061" s="23"/>
      <c r="BF8061" s="23"/>
      <c r="BG8061" s="20">
        <v>81685.09</v>
      </c>
    </row>
    <row r="8062" spans="40:59">
      <c r="AN8062" s="23"/>
      <c r="AO8062" s="23"/>
      <c r="AP8062" s="23"/>
      <c r="AQ8062" s="23"/>
      <c r="AR8062" s="23"/>
      <c r="AS8062" s="23"/>
      <c r="AT8062" s="23"/>
      <c r="AU8062" s="23"/>
      <c r="AV8062" s="23"/>
      <c r="AW8062" s="23"/>
      <c r="AX8062" s="23"/>
      <c r="AY8062" s="23"/>
      <c r="AZ8062" s="23"/>
      <c r="BA8062" s="23"/>
      <c r="BB8062" s="23"/>
      <c r="BC8062" s="23"/>
      <c r="BD8062" s="23"/>
      <c r="BE8062" s="23"/>
      <c r="BF8062" s="23"/>
      <c r="BG8062" s="20">
        <v>81685.09</v>
      </c>
    </row>
    <row r="8063" spans="40:59">
      <c r="AN8063" s="23"/>
      <c r="AO8063" s="23"/>
      <c r="AP8063" s="23"/>
      <c r="AQ8063" s="23"/>
      <c r="AR8063" s="23"/>
      <c r="AS8063" s="23"/>
      <c r="AT8063" s="23"/>
      <c r="AU8063" s="23"/>
      <c r="AV8063" s="23"/>
      <c r="AW8063" s="23"/>
      <c r="AX8063" s="23"/>
      <c r="AY8063" s="23"/>
      <c r="AZ8063" s="23"/>
      <c r="BA8063" s="23"/>
      <c r="BB8063" s="23"/>
      <c r="BC8063" s="23"/>
      <c r="BD8063" s="23"/>
      <c r="BE8063" s="23"/>
      <c r="BF8063" s="23"/>
      <c r="BG8063" s="20">
        <v>81685.09</v>
      </c>
    </row>
    <row r="8064" spans="40:59">
      <c r="AN8064" s="23"/>
      <c r="AO8064" s="23"/>
      <c r="AP8064" s="23"/>
      <c r="AQ8064" s="23"/>
      <c r="AR8064" s="23"/>
      <c r="AS8064" s="23"/>
      <c r="AT8064" s="23"/>
      <c r="AU8064" s="23"/>
      <c r="AV8064" s="23"/>
      <c r="AW8064" s="23"/>
      <c r="AX8064" s="23"/>
      <c r="AY8064" s="23"/>
      <c r="AZ8064" s="23"/>
      <c r="BA8064" s="23"/>
      <c r="BB8064" s="23"/>
      <c r="BC8064" s="23"/>
      <c r="BD8064" s="23"/>
      <c r="BE8064" s="23"/>
      <c r="BF8064" s="23"/>
      <c r="BG8064" s="20">
        <v>81685.09</v>
      </c>
    </row>
    <row r="8065" spans="40:59">
      <c r="AN8065" s="23"/>
      <c r="AO8065" s="23"/>
      <c r="AP8065" s="23"/>
      <c r="AQ8065" s="23"/>
      <c r="AR8065" s="23"/>
      <c r="AS8065" s="23"/>
      <c r="AT8065" s="23"/>
      <c r="AU8065" s="23"/>
      <c r="AV8065" s="23"/>
      <c r="AW8065" s="23"/>
      <c r="AX8065" s="23"/>
      <c r="AY8065" s="23"/>
      <c r="AZ8065" s="23"/>
      <c r="BA8065" s="23"/>
      <c r="BB8065" s="23"/>
      <c r="BC8065" s="23"/>
      <c r="BD8065" s="23"/>
      <c r="BE8065" s="23"/>
      <c r="BF8065" s="23"/>
      <c r="BG8065" s="20">
        <v>81685.09</v>
      </c>
    </row>
    <row r="8066" spans="40:59">
      <c r="AN8066" s="23"/>
      <c r="AO8066" s="23"/>
      <c r="AP8066" s="23"/>
      <c r="AQ8066" s="23"/>
      <c r="AR8066" s="23"/>
      <c r="AS8066" s="23"/>
      <c r="AT8066" s="23"/>
      <c r="AU8066" s="23"/>
      <c r="AV8066" s="23"/>
      <c r="AW8066" s="23"/>
      <c r="AX8066" s="23"/>
      <c r="AY8066" s="23"/>
      <c r="AZ8066" s="23"/>
      <c r="BA8066" s="23"/>
      <c r="BB8066" s="23"/>
      <c r="BC8066" s="23"/>
      <c r="BD8066" s="23"/>
      <c r="BE8066" s="23"/>
      <c r="BF8066" s="23"/>
      <c r="BG8066" s="20">
        <v>81685.09</v>
      </c>
    </row>
    <row r="8067" spans="40:59">
      <c r="AN8067" s="23"/>
      <c r="AO8067" s="23"/>
      <c r="AP8067" s="23"/>
      <c r="AQ8067" s="23"/>
      <c r="AR8067" s="23"/>
      <c r="AS8067" s="23"/>
      <c r="AT8067" s="23"/>
      <c r="AU8067" s="23"/>
      <c r="AV8067" s="23"/>
      <c r="AW8067" s="23"/>
      <c r="AX8067" s="23"/>
      <c r="AY8067" s="23"/>
      <c r="AZ8067" s="23"/>
      <c r="BA8067" s="23"/>
      <c r="BB8067" s="23"/>
      <c r="BC8067" s="23"/>
      <c r="BD8067" s="23"/>
      <c r="BE8067" s="23"/>
      <c r="BF8067" s="23"/>
      <c r="BG8067" s="20">
        <v>4724.01</v>
      </c>
    </row>
    <row r="8068" spans="40:59">
      <c r="AN8068" s="23"/>
      <c r="AO8068" s="23"/>
      <c r="AP8068" s="23"/>
      <c r="AQ8068" s="23"/>
      <c r="AR8068" s="23"/>
      <c r="AS8068" s="23"/>
      <c r="AT8068" s="23"/>
      <c r="AU8068" s="23"/>
      <c r="AV8068" s="23"/>
      <c r="AW8068" s="23"/>
      <c r="AX8068" s="23"/>
      <c r="AY8068" s="23"/>
      <c r="AZ8068" s="23"/>
      <c r="BA8068" s="23"/>
      <c r="BB8068" s="23"/>
      <c r="BC8068" s="23"/>
      <c r="BD8068" s="23"/>
      <c r="BE8068" s="23"/>
      <c r="BF8068" s="23"/>
      <c r="BG8068" s="20">
        <v>4724.01</v>
      </c>
    </row>
    <row r="8069" spans="40:59">
      <c r="AN8069" s="23"/>
      <c r="AO8069" s="23"/>
      <c r="AP8069" s="23"/>
      <c r="AQ8069" s="23"/>
      <c r="AR8069" s="23"/>
      <c r="AS8069" s="23"/>
      <c r="AT8069" s="23"/>
      <c r="AU8069" s="23"/>
      <c r="AV8069" s="23"/>
      <c r="AW8069" s="23"/>
      <c r="AX8069" s="23"/>
      <c r="AY8069" s="23"/>
      <c r="AZ8069" s="23"/>
      <c r="BA8069" s="23"/>
      <c r="BB8069" s="23"/>
      <c r="BC8069" s="23"/>
      <c r="BD8069" s="23"/>
      <c r="BE8069" s="23"/>
      <c r="BF8069" s="23"/>
      <c r="BG8069" s="20">
        <v>4724.01</v>
      </c>
    </row>
    <row r="8070" spans="40:59">
      <c r="AN8070" s="23"/>
      <c r="AO8070" s="23"/>
      <c r="AP8070" s="23"/>
      <c r="AQ8070" s="23"/>
      <c r="AR8070" s="23"/>
      <c r="AS8070" s="23"/>
      <c r="AT8070" s="23"/>
      <c r="AU8070" s="23"/>
      <c r="AV8070" s="23"/>
      <c r="AW8070" s="23"/>
      <c r="AX8070" s="23"/>
      <c r="AY8070" s="23"/>
      <c r="AZ8070" s="23"/>
      <c r="BA8070" s="23"/>
      <c r="BB8070" s="23"/>
      <c r="BC8070" s="23"/>
      <c r="BD8070" s="23"/>
      <c r="BE8070" s="23"/>
      <c r="BF8070" s="23"/>
      <c r="BG8070" s="20">
        <v>4724.01</v>
      </c>
    </row>
    <row r="8071" spans="40:59">
      <c r="AN8071" s="23"/>
      <c r="AO8071" s="23"/>
      <c r="AP8071" s="23"/>
      <c r="AQ8071" s="23"/>
      <c r="AR8071" s="23"/>
      <c r="AS8071" s="23"/>
      <c r="AT8071" s="23"/>
      <c r="AU8071" s="23"/>
      <c r="AV8071" s="23"/>
      <c r="AW8071" s="23"/>
      <c r="AX8071" s="23"/>
      <c r="AY8071" s="23"/>
      <c r="AZ8071" s="23"/>
      <c r="BA8071" s="23"/>
      <c r="BB8071" s="23"/>
      <c r="BC8071" s="23"/>
      <c r="BD8071" s="23"/>
      <c r="BE8071" s="23"/>
      <c r="BF8071" s="23"/>
      <c r="BG8071" s="20">
        <v>4724.01</v>
      </c>
    </row>
    <row r="8072" spans="40:59">
      <c r="AN8072" s="23"/>
      <c r="AO8072" s="23"/>
      <c r="AP8072" s="23"/>
      <c r="AQ8072" s="23"/>
      <c r="AR8072" s="23"/>
      <c r="AS8072" s="23"/>
      <c r="AT8072" s="23"/>
      <c r="AU8072" s="23"/>
      <c r="AV8072" s="23"/>
      <c r="AW8072" s="23"/>
      <c r="AX8072" s="23"/>
      <c r="AY8072" s="23"/>
      <c r="AZ8072" s="23"/>
      <c r="BA8072" s="23"/>
      <c r="BB8072" s="23"/>
      <c r="BC8072" s="23"/>
      <c r="BD8072" s="23"/>
      <c r="BE8072" s="23"/>
      <c r="BF8072" s="23"/>
      <c r="BG8072" s="20">
        <v>9836.02</v>
      </c>
    </row>
    <row r="8073" spans="40:59">
      <c r="AN8073" s="23"/>
      <c r="AO8073" s="23"/>
      <c r="AP8073" s="23"/>
      <c r="AQ8073" s="23"/>
      <c r="AR8073" s="23"/>
      <c r="AS8073" s="23"/>
      <c r="AT8073" s="23"/>
      <c r="AU8073" s="23"/>
      <c r="AV8073" s="23"/>
      <c r="AW8073" s="23"/>
      <c r="AX8073" s="23"/>
      <c r="AY8073" s="23"/>
      <c r="AZ8073" s="23"/>
      <c r="BA8073" s="23"/>
      <c r="BB8073" s="23"/>
      <c r="BC8073" s="23"/>
      <c r="BD8073" s="23"/>
      <c r="BE8073" s="23"/>
      <c r="BF8073" s="23"/>
      <c r="BG8073" s="20">
        <v>9836.02</v>
      </c>
    </row>
    <row r="8074" spans="40:59">
      <c r="AN8074" s="23"/>
      <c r="AO8074" s="23"/>
      <c r="AP8074" s="23"/>
      <c r="AQ8074" s="23"/>
      <c r="AR8074" s="23"/>
      <c r="AS8074" s="23"/>
      <c r="AT8074" s="23"/>
      <c r="AU8074" s="23"/>
      <c r="AV8074" s="23"/>
      <c r="AW8074" s="23"/>
      <c r="AX8074" s="23"/>
      <c r="AY8074" s="23"/>
      <c r="AZ8074" s="23"/>
      <c r="BA8074" s="23"/>
      <c r="BB8074" s="23"/>
      <c r="BC8074" s="23"/>
      <c r="BD8074" s="23"/>
      <c r="BE8074" s="23"/>
      <c r="BF8074" s="23"/>
      <c r="BG8074" s="20">
        <v>9836.02</v>
      </c>
    </row>
    <row r="8075" spans="40:59">
      <c r="AN8075" s="23"/>
      <c r="AO8075" s="23"/>
      <c r="AP8075" s="23"/>
      <c r="AQ8075" s="23"/>
      <c r="AR8075" s="23"/>
      <c r="AS8075" s="23"/>
      <c r="AT8075" s="23"/>
      <c r="AU8075" s="23"/>
      <c r="AV8075" s="23"/>
      <c r="AW8075" s="23"/>
      <c r="AX8075" s="23"/>
      <c r="AY8075" s="23"/>
      <c r="AZ8075" s="23"/>
      <c r="BA8075" s="23"/>
      <c r="BB8075" s="23"/>
      <c r="BC8075" s="23"/>
      <c r="BD8075" s="23"/>
      <c r="BE8075" s="23"/>
      <c r="BF8075" s="23"/>
      <c r="BG8075" s="20">
        <v>9836.02</v>
      </c>
    </row>
    <row r="8076" spans="40:59">
      <c r="AN8076" s="23"/>
      <c r="AO8076" s="23"/>
      <c r="AP8076" s="23"/>
      <c r="AQ8076" s="23"/>
      <c r="AR8076" s="23"/>
      <c r="AS8076" s="23"/>
      <c r="AT8076" s="23"/>
      <c r="AU8076" s="23"/>
      <c r="AV8076" s="23"/>
      <c r="AW8076" s="23"/>
      <c r="AX8076" s="23"/>
      <c r="AY8076" s="23"/>
      <c r="AZ8076" s="23"/>
      <c r="BA8076" s="23"/>
      <c r="BB8076" s="23"/>
      <c r="BC8076" s="23"/>
      <c r="BD8076" s="23"/>
      <c r="BE8076" s="23"/>
      <c r="BF8076" s="23"/>
      <c r="BG8076" s="20">
        <v>3222.02</v>
      </c>
    </row>
    <row r="8077" spans="40:59">
      <c r="AN8077" s="23"/>
      <c r="AO8077" s="23"/>
      <c r="AP8077" s="23"/>
      <c r="AQ8077" s="23"/>
      <c r="AR8077" s="23"/>
      <c r="AS8077" s="23"/>
      <c r="AT8077" s="23"/>
      <c r="AU8077" s="23"/>
      <c r="AV8077" s="23"/>
      <c r="AW8077" s="23"/>
      <c r="AX8077" s="23"/>
      <c r="AY8077" s="23"/>
      <c r="AZ8077" s="23"/>
      <c r="BA8077" s="23"/>
      <c r="BB8077" s="23"/>
      <c r="BC8077" s="23"/>
      <c r="BD8077" s="23"/>
      <c r="BE8077" s="23"/>
      <c r="BF8077" s="23"/>
      <c r="BG8077" s="20">
        <v>3222.02</v>
      </c>
    </row>
    <row r="8078" spans="40:59">
      <c r="AN8078" s="23"/>
      <c r="AO8078" s="23"/>
      <c r="AP8078" s="23"/>
      <c r="AQ8078" s="23"/>
      <c r="AR8078" s="23"/>
      <c r="AS8078" s="23"/>
      <c r="AT8078" s="23"/>
      <c r="AU8078" s="23"/>
      <c r="AV8078" s="23"/>
      <c r="AW8078" s="23"/>
      <c r="AX8078" s="23"/>
      <c r="AY8078" s="23"/>
      <c r="AZ8078" s="23"/>
      <c r="BA8078" s="23"/>
      <c r="BB8078" s="23"/>
      <c r="BC8078" s="23"/>
      <c r="BD8078" s="23"/>
      <c r="BE8078" s="23"/>
      <c r="BF8078" s="23"/>
      <c r="BG8078" s="20">
        <v>3222.02</v>
      </c>
    </row>
    <row r="8079" spans="40:59">
      <c r="AN8079" s="23"/>
      <c r="AO8079" s="23"/>
      <c r="AP8079" s="23"/>
      <c r="AQ8079" s="23"/>
      <c r="AR8079" s="23"/>
      <c r="AS8079" s="23"/>
      <c r="AT8079" s="23"/>
      <c r="AU8079" s="23"/>
      <c r="AV8079" s="23"/>
      <c r="AW8079" s="23"/>
      <c r="AX8079" s="23"/>
      <c r="AY8079" s="23"/>
      <c r="AZ8079" s="23"/>
      <c r="BA8079" s="23"/>
      <c r="BB8079" s="23"/>
      <c r="BC8079" s="23"/>
      <c r="BD8079" s="23"/>
      <c r="BE8079" s="23"/>
      <c r="BF8079" s="23"/>
      <c r="BG8079" s="20">
        <v>5340.01</v>
      </c>
    </row>
    <row r="8080" spans="40:59">
      <c r="AN8080" s="23"/>
      <c r="AO8080" s="23"/>
      <c r="AP8080" s="23"/>
      <c r="AQ8080" s="23"/>
      <c r="AR8080" s="23"/>
      <c r="AS8080" s="23"/>
      <c r="AT8080" s="23"/>
      <c r="AU8080" s="23"/>
      <c r="AV8080" s="23"/>
      <c r="AW8080" s="23"/>
      <c r="AX8080" s="23"/>
      <c r="AY8080" s="23"/>
      <c r="AZ8080" s="23"/>
      <c r="BA8080" s="23"/>
      <c r="BB8080" s="23"/>
      <c r="BC8080" s="23"/>
      <c r="BD8080" s="23"/>
      <c r="BE8080" s="23"/>
      <c r="BF8080" s="23"/>
      <c r="BG8080" s="20">
        <v>5340.01</v>
      </c>
    </row>
    <row r="8081" spans="40:59">
      <c r="AN8081" s="23"/>
      <c r="AO8081" s="23"/>
      <c r="AP8081" s="23"/>
      <c r="AQ8081" s="23"/>
      <c r="AR8081" s="23"/>
      <c r="AS8081" s="23"/>
      <c r="AT8081" s="23"/>
      <c r="AU8081" s="23"/>
      <c r="AV8081" s="23"/>
      <c r="AW8081" s="23"/>
      <c r="AX8081" s="23"/>
      <c r="AY8081" s="23"/>
      <c r="AZ8081" s="23"/>
      <c r="BA8081" s="23"/>
      <c r="BB8081" s="23"/>
      <c r="BC8081" s="23"/>
      <c r="BD8081" s="23"/>
      <c r="BE8081" s="23"/>
      <c r="BF8081" s="23"/>
      <c r="BG8081" s="20">
        <v>5999.01</v>
      </c>
    </row>
    <row r="8082" spans="40:59">
      <c r="AN8082" s="23"/>
      <c r="AO8082" s="23"/>
      <c r="AP8082" s="23"/>
      <c r="AQ8082" s="23"/>
      <c r="AR8082" s="23"/>
      <c r="AS8082" s="23"/>
      <c r="AT8082" s="23"/>
      <c r="AU8082" s="23"/>
      <c r="AV8082" s="23"/>
      <c r="AW8082" s="23"/>
      <c r="AX8082" s="23"/>
      <c r="AY8082" s="23"/>
      <c r="AZ8082" s="23"/>
      <c r="BA8082" s="23"/>
      <c r="BB8082" s="23"/>
      <c r="BC8082" s="23"/>
      <c r="BD8082" s="23"/>
      <c r="BE8082" s="23"/>
      <c r="BF8082" s="23"/>
      <c r="BG8082" s="20">
        <v>5999.01</v>
      </c>
    </row>
    <row r="8083" spans="40:59">
      <c r="AN8083" s="23"/>
      <c r="AO8083" s="23"/>
      <c r="AP8083" s="23"/>
      <c r="AQ8083" s="23"/>
      <c r="AR8083" s="23"/>
      <c r="AS8083" s="23"/>
      <c r="AT8083" s="23"/>
      <c r="AU8083" s="23"/>
      <c r="AV8083" s="23"/>
      <c r="AW8083" s="23"/>
      <c r="AX8083" s="23"/>
      <c r="AY8083" s="23"/>
      <c r="AZ8083" s="23"/>
      <c r="BA8083" s="23"/>
      <c r="BB8083" s="23"/>
      <c r="BC8083" s="23"/>
      <c r="BD8083" s="23"/>
      <c r="BE8083" s="23"/>
      <c r="BF8083" s="23"/>
      <c r="BG8083" s="20">
        <v>30350</v>
      </c>
    </row>
    <row r="8084" spans="40:59">
      <c r="AN8084" s="23"/>
      <c r="AO8084" s="23"/>
      <c r="AP8084" s="23"/>
      <c r="AQ8084" s="23"/>
      <c r="AR8084" s="23"/>
      <c r="AS8084" s="23"/>
      <c r="AT8084" s="23"/>
      <c r="AU8084" s="23"/>
      <c r="AV8084" s="23"/>
      <c r="AW8084" s="23"/>
      <c r="AX8084" s="23"/>
      <c r="AY8084" s="23"/>
      <c r="AZ8084" s="23"/>
      <c r="BA8084" s="23"/>
      <c r="BB8084" s="23"/>
      <c r="BC8084" s="23"/>
      <c r="BD8084" s="23"/>
      <c r="BE8084" s="23"/>
      <c r="BF8084" s="23"/>
      <c r="BG8084" s="20">
        <v>30350</v>
      </c>
    </row>
    <row r="8085" spans="40:59">
      <c r="AN8085" s="23"/>
      <c r="AO8085" s="23"/>
      <c r="AP8085" s="23"/>
      <c r="AQ8085" s="23"/>
      <c r="AR8085" s="23"/>
      <c r="AS8085" s="23"/>
      <c r="AT8085" s="23"/>
      <c r="AU8085" s="23"/>
      <c r="AV8085" s="23"/>
      <c r="AW8085" s="23"/>
      <c r="AX8085" s="23"/>
      <c r="AY8085" s="23"/>
      <c r="AZ8085" s="23"/>
      <c r="BA8085" s="23"/>
      <c r="BB8085" s="23"/>
      <c r="BC8085" s="23"/>
      <c r="BD8085" s="23"/>
      <c r="BE8085" s="23"/>
      <c r="BF8085" s="23"/>
      <c r="BG8085" s="20">
        <v>43280.04</v>
      </c>
    </row>
    <row r="8086" spans="40:59">
      <c r="AN8086" s="23"/>
      <c r="AO8086" s="23"/>
      <c r="AP8086" s="23"/>
      <c r="AQ8086" s="23"/>
      <c r="AR8086" s="23"/>
      <c r="AS8086" s="23"/>
      <c r="AT8086" s="23"/>
      <c r="AU8086" s="23"/>
      <c r="AV8086" s="23"/>
      <c r="AW8086" s="23"/>
      <c r="AX8086" s="23"/>
      <c r="AY8086" s="23"/>
      <c r="AZ8086" s="23"/>
      <c r="BA8086" s="23"/>
      <c r="BB8086" s="23"/>
      <c r="BC8086" s="23"/>
      <c r="BD8086" s="23"/>
      <c r="BE8086" s="23"/>
      <c r="BF8086" s="23"/>
      <c r="BG8086" s="20">
        <v>43280.04</v>
      </c>
    </row>
    <row r="8087" spans="40:59">
      <c r="AN8087" s="23"/>
      <c r="AO8087" s="23"/>
      <c r="AP8087" s="23"/>
      <c r="AQ8087" s="23"/>
      <c r="AR8087" s="23"/>
      <c r="AS8087" s="23"/>
      <c r="AT8087" s="23"/>
      <c r="AU8087" s="23"/>
      <c r="AV8087" s="23"/>
      <c r="AW8087" s="23"/>
      <c r="AX8087" s="23"/>
      <c r="AY8087" s="23"/>
      <c r="AZ8087" s="23"/>
      <c r="BA8087" s="23"/>
      <c r="BB8087" s="23"/>
      <c r="BC8087" s="23"/>
      <c r="BD8087" s="23"/>
      <c r="BE8087" s="23"/>
      <c r="BF8087" s="23"/>
      <c r="BG8087" s="20">
        <v>43280.04</v>
      </c>
    </row>
    <row r="8088" spans="40:59">
      <c r="AN8088" s="23"/>
      <c r="AO8088" s="23"/>
      <c r="AP8088" s="23"/>
      <c r="AQ8088" s="23"/>
      <c r="AR8088" s="23"/>
      <c r="AS8088" s="23"/>
      <c r="AT8088" s="23"/>
      <c r="AU8088" s="23"/>
      <c r="AV8088" s="23"/>
      <c r="AW8088" s="23"/>
      <c r="AX8088" s="23"/>
      <c r="AY8088" s="23"/>
      <c r="AZ8088" s="23"/>
      <c r="BA8088" s="23"/>
      <c r="BB8088" s="23"/>
      <c r="BC8088" s="23"/>
      <c r="BD8088" s="23"/>
      <c r="BE8088" s="23"/>
      <c r="BF8088" s="23"/>
      <c r="BG8088" s="20">
        <v>43280.04</v>
      </c>
    </row>
    <row r="8089" spans="40:59">
      <c r="AN8089" s="23"/>
      <c r="AO8089" s="23"/>
      <c r="AP8089" s="23"/>
      <c r="AQ8089" s="23"/>
      <c r="AR8089" s="23"/>
      <c r="AS8089" s="23"/>
      <c r="AT8089" s="23"/>
      <c r="AU8089" s="23"/>
      <c r="AV8089" s="23"/>
      <c r="AW8089" s="23"/>
      <c r="AX8089" s="23"/>
      <c r="AY8089" s="23"/>
      <c r="AZ8089" s="23"/>
      <c r="BA8089" s="23"/>
      <c r="BB8089" s="23"/>
      <c r="BC8089" s="23"/>
      <c r="BD8089" s="23"/>
      <c r="BE8089" s="23"/>
      <c r="BF8089" s="23"/>
      <c r="BG8089" s="20">
        <v>43280.04</v>
      </c>
    </row>
    <row r="8090" spans="40:59">
      <c r="AN8090" s="23"/>
      <c r="AO8090" s="23"/>
      <c r="AP8090" s="23"/>
      <c r="AQ8090" s="23"/>
      <c r="AR8090" s="23"/>
      <c r="AS8090" s="23"/>
      <c r="AT8090" s="23"/>
      <c r="AU8090" s="23"/>
      <c r="AV8090" s="23"/>
      <c r="AW8090" s="23"/>
      <c r="AX8090" s="23"/>
      <c r="AY8090" s="23"/>
      <c r="AZ8090" s="23"/>
      <c r="BA8090" s="23"/>
      <c r="BB8090" s="23"/>
      <c r="BC8090" s="23"/>
      <c r="BD8090" s="23"/>
      <c r="BE8090" s="23"/>
      <c r="BF8090" s="23"/>
      <c r="BG8090" s="20">
        <v>43280.04</v>
      </c>
    </row>
    <row r="8091" spans="40:59">
      <c r="AN8091" s="23"/>
      <c r="AO8091" s="23"/>
      <c r="AP8091" s="23"/>
      <c r="AQ8091" s="23"/>
      <c r="AR8091" s="23"/>
      <c r="AS8091" s="23"/>
      <c r="AT8091" s="23"/>
      <c r="AU8091" s="23"/>
      <c r="AV8091" s="23"/>
      <c r="AW8091" s="23"/>
      <c r="AX8091" s="23"/>
      <c r="AY8091" s="23"/>
      <c r="AZ8091" s="23"/>
      <c r="BA8091" s="23"/>
      <c r="BB8091" s="23"/>
      <c r="BC8091" s="23"/>
      <c r="BD8091" s="23"/>
      <c r="BE8091" s="23"/>
      <c r="BF8091" s="23"/>
      <c r="BG8091" s="20">
        <v>9846.01</v>
      </c>
    </row>
    <row r="8092" spans="40:59">
      <c r="AN8092" s="23"/>
      <c r="AO8092" s="23"/>
      <c r="AP8092" s="23"/>
      <c r="AQ8092" s="23"/>
      <c r="AR8092" s="23"/>
      <c r="AS8092" s="23"/>
      <c r="AT8092" s="23"/>
      <c r="AU8092" s="23"/>
      <c r="AV8092" s="23"/>
      <c r="AW8092" s="23"/>
      <c r="AX8092" s="23"/>
      <c r="AY8092" s="23"/>
      <c r="AZ8092" s="23"/>
      <c r="BA8092" s="23"/>
      <c r="BB8092" s="23"/>
      <c r="BC8092" s="23"/>
      <c r="BD8092" s="23"/>
      <c r="BE8092" s="23"/>
      <c r="BF8092" s="23"/>
      <c r="BG8092" s="20">
        <v>9846.01</v>
      </c>
    </row>
    <row r="8093" spans="40:59">
      <c r="AN8093" s="23"/>
      <c r="AO8093" s="23"/>
      <c r="AP8093" s="23"/>
      <c r="AQ8093" s="23"/>
      <c r="AR8093" s="23"/>
      <c r="AS8093" s="23"/>
      <c r="AT8093" s="23"/>
      <c r="AU8093" s="23"/>
      <c r="AV8093" s="23"/>
      <c r="AW8093" s="23"/>
      <c r="AX8093" s="23"/>
      <c r="AY8093" s="23"/>
      <c r="AZ8093" s="23"/>
      <c r="BA8093" s="23"/>
      <c r="BB8093" s="23"/>
      <c r="BC8093" s="23"/>
      <c r="BD8093" s="23"/>
      <c r="BE8093" s="23"/>
      <c r="BF8093" s="23"/>
      <c r="BG8093" s="20">
        <v>14319.01</v>
      </c>
    </row>
    <row r="8094" spans="40:59">
      <c r="AN8094" s="23"/>
      <c r="AO8094" s="23"/>
      <c r="AP8094" s="23"/>
      <c r="AQ8094" s="23"/>
      <c r="AR8094" s="23"/>
      <c r="AS8094" s="23"/>
      <c r="AT8094" s="23"/>
      <c r="AU8094" s="23"/>
      <c r="AV8094" s="23"/>
      <c r="AW8094" s="23"/>
      <c r="AX8094" s="23"/>
      <c r="AY8094" s="23"/>
      <c r="AZ8094" s="23"/>
      <c r="BA8094" s="23"/>
      <c r="BB8094" s="23"/>
      <c r="BC8094" s="23"/>
      <c r="BD8094" s="23"/>
      <c r="BE8094" s="23"/>
      <c r="BF8094" s="23"/>
      <c r="BG8094" s="20">
        <v>14319.01</v>
      </c>
    </row>
    <row r="8095" spans="40:59">
      <c r="AN8095" s="23"/>
      <c r="AO8095" s="23"/>
      <c r="AP8095" s="23"/>
      <c r="AQ8095" s="23"/>
      <c r="AR8095" s="23"/>
      <c r="AS8095" s="23"/>
      <c r="AT8095" s="23"/>
      <c r="AU8095" s="23"/>
      <c r="AV8095" s="23"/>
      <c r="AW8095" s="23"/>
      <c r="AX8095" s="23"/>
      <c r="AY8095" s="23"/>
      <c r="AZ8095" s="23"/>
      <c r="BA8095" s="23"/>
      <c r="BB8095" s="23"/>
      <c r="BC8095" s="23"/>
      <c r="BD8095" s="23"/>
      <c r="BE8095" s="23"/>
      <c r="BF8095" s="23"/>
      <c r="BG8095" s="20">
        <v>14319.01</v>
      </c>
    </row>
    <row r="8096" spans="40:59">
      <c r="AN8096" s="23"/>
      <c r="AO8096" s="23"/>
      <c r="AP8096" s="23"/>
      <c r="AQ8096" s="23"/>
      <c r="AR8096" s="23"/>
      <c r="AS8096" s="23"/>
      <c r="AT8096" s="23"/>
      <c r="AU8096" s="23"/>
      <c r="AV8096" s="23"/>
      <c r="AW8096" s="23"/>
      <c r="AX8096" s="23"/>
      <c r="AY8096" s="23"/>
      <c r="AZ8096" s="23"/>
      <c r="BA8096" s="23"/>
      <c r="BB8096" s="23"/>
      <c r="BC8096" s="23"/>
      <c r="BD8096" s="23"/>
      <c r="BE8096" s="23"/>
      <c r="BF8096" s="23"/>
      <c r="BG8096" s="20">
        <v>14319.01</v>
      </c>
    </row>
    <row r="8097" spans="40:59">
      <c r="AN8097" s="23"/>
      <c r="AO8097" s="23"/>
      <c r="AP8097" s="23"/>
      <c r="AQ8097" s="23"/>
      <c r="AR8097" s="23"/>
      <c r="AS8097" s="23"/>
      <c r="AT8097" s="23"/>
      <c r="AU8097" s="23"/>
      <c r="AV8097" s="23"/>
      <c r="AW8097" s="23"/>
      <c r="AX8097" s="23"/>
      <c r="AY8097" s="23"/>
      <c r="AZ8097" s="23"/>
      <c r="BA8097" s="23"/>
      <c r="BB8097" s="23"/>
      <c r="BC8097" s="23"/>
      <c r="BD8097" s="23"/>
      <c r="BE8097" s="23"/>
      <c r="BF8097" s="23"/>
      <c r="BG8097" s="20">
        <v>14319.01</v>
      </c>
    </row>
    <row r="8098" spans="40:59">
      <c r="AN8098" s="23"/>
      <c r="AO8098" s="23"/>
      <c r="AP8098" s="23"/>
      <c r="AQ8098" s="23"/>
      <c r="AR8098" s="23"/>
      <c r="AS8098" s="23"/>
      <c r="AT8098" s="23"/>
      <c r="AU8098" s="23"/>
      <c r="AV8098" s="23"/>
      <c r="AW8098" s="23"/>
      <c r="AX8098" s="23"/>
      <c r="AY8098" s="23"/>
      <c r="AZ8098" s="23"/>
      <c r="BA8098" s="23"/>
      <c r="BB8098" s="23"/>
      <c r="BC8098" s="23"/>
      <c r="BD8098" s="23"/>
      <c r="BE8098" s="23"/>
      <c r="BF8098" s="23"/>
      <c r="BG8098" s="20">
        <v>14319.01</v>
      </c>
    </row>
    <row r="8099" spans="40:59">
      <c r="AN8099" s="23"/>
      <c r="AO8099" s="23"/>
      <c r="AP8099" s="23"/>
      <c r="AQ8099" s="23"/>
      <c r="AR8099" s="23"/>
      <c r="AS8099" s="23"/>
      <c r="AT8099" s="23"/>
      <c r="AU8099" s="23"/>
      <c r="AV8099" s="23"/>
      <c r="AW8099" s="23"/>
      <c r="AX8099" s="23"/>
      <c r="AY8099" s="23"/>
      <c r="AZ8099" s="23"/>
      <c r="BA8099" s="23"/>
      <c r="BB8099" s="23"/>
      <c r="BC8099" s="23"/>
      <c r="BD8099" s="23"/>
      <c r="BE8099" s="23"/>
      <c r="BF8099" s="23"/>
      <c r="BG8099" s="20">
        <v>14319.01</v>
      </c>
    </row>
    <row r="8100" spans="40:59">
      <c r="AN8100" s="23"/>
      <c r="AO8100" s="23"/>
      <c r="AP8100" s="23"/>
      <c r="AQ8100" s="23"/>
      <c r="AR8100" s="23"/>
      <c r="AS8100" s="23"/>
      <c r="AT8100" s="23"/>
      <c r="AU8100" s="23"/>
      <c r="AV8100" s="23"/>
      <c r="AW8100" s="23"/>
      <c r="AX8100" s="23"/>
      <c r="AY8100" s="23"/>
      <c r="AZ8100" s="23"/>
      <c r="BA8100" s="23"/>
      <c r="BB8100" s="23"/>
      <c r="BC8100" s="23"/>
      <c r="BD8100" s="23"/>
      <c r="BE8100" s="23"/>
      <c r="BF8100" s="23"/>
      <c r="BG8100" s="20">
        <v>14319.01</v>
      </c>
    </row>
    <row r="8101" spans="40:59">
      <c r="AN8101" s="23"/>
      <c r="AO8101" s="23"/>
      <c r="AP8101" s="23"/>
      <c r="AQ8101" s="23"/>
      <c r="AR8101" s="23"/>
      <c r="AS8101" s="23"/>
      <c r="AT8101" s="23"/>
      <c r="AU8101" s="23"/>
      <c r="AV8101" s="23"/>
      <c r="AW8101" s="23"/>
      <c r="AX8101" s="23"/>
      <c r="AY8101" s="23"/>
      <c r="AZ8101" s="23"/>
      <c r="BA8101" s="23"/>
      <c r="BB8101" s="23"/>
      <c r="BC8101" s="23"/>
      <c r="BD8101" s="23"/>
      <c r="BE8101" s="23"/>
      <c r="BF8101" s="23"/>
      <c r="BG8101" s="20">
        <v>14319.01</v>
      </c>
    </row>
    <row r="8102" spans="40:59">
      <c r="AN8102" s="23"/>
      <c r="AO8102" s="23"/>
      <c r="AP8102" s="23"/>
      <c r="AQ8102" s="23"/>
      <c r="AR8102" s="23"/>
      <c r="AS8102" s="23"/>
      <c r="AT8102" s="23"/>
      <c r="AU8102" s="23"/>
      <c r="AV8102" s="23"/>
      <c r="AW8102" s="23"/>
      <c r="AX8102" s="23"/>
      <c r="AY8102" s="23"/>
      <c r="AZ8102" s="23"/>
      <c r="BA8102" s="23"/>
      <c r="BB8102" s="23"/>
      <c r="BC8102" s="23"/>
      <c r="BD8102" s="23"/>
      <c r="BE8102" s="23"/>
      <c r="BF8102" s="23"/>
      <c r="BG8102" s="20">
        <v>14319.01</v>
      </c>
    </row>
    <row r="8103" spans="40:59">
      <c r="AN8103" s="23"/>
      <c r="AO8103" s="23"/>
      <c r="AP8103" s="23"/>
      <c r="AQ8103" s="23"/>
      <c r="AR8103" s="23"/>
      <c r="AS8103" s="23"/>
      <c r="AT8103" s="23"/>
      <c r="AU8103" s="23"/>
      <c r="AV8103" s="23"/>
      <c r="AW8103" s="23"/>
      <c r="AX8103" s="23"/>
      <c r="AY8103" s="23"/>
      <c r="AZ8103" s="23"/>
      <c r="BA8103" s="23"/>
      <c r="BB8103" s="23"/>
      <c r="BC8103" s="23"/>
      <c r="BD8103" s="23"/>
      <c r="BE8103" s="23"/>
      <c r="BF8103" s="23"/>
      <c r="BG8103" s="20">
        <v>14319.01</v>
      </c>
    </row>
    <row r="8104" spans="40:59">
      <c r="AN8104" s="23"/>
      <c r="AO8104" s="23"/>
      <c r="AP8104" s="23"/>
      <c r="AQ8104" s="23"/>
      <c r="AR8104" s="23"/>
      <c r="AS8104" s="23"/>
      <c r="AT8104" s="23"/>
      <c r="AU8104" s="23"/>
      <c r="AV8104" s="23"/>
      <c r="AW8104" s="23"/>
      <c r="AX8104" s="23"/>
      <c r="AY8104" s="23"/>
      <c r="AZ8104" s="23"/>
      <c r="BA8104" s="23"/>
      <c r="BB8104" s="23"/>
      <c r="BC8104" s="23"/>
      <c r="BD8104" s="23"/>
      <c r="BE8104" s="23"/>
      <c r="BF8104" s="23"/>
      <c r="BG8104" s="20">
        <v>14319.01</v>
      </c>
    </row>
    <row r="8105" spans="40:59">
      <c r="AN8105" s="23"/>
      <c r="AO8105" s="23"/>
      <c r="AP8105" s="23"/>
      <c r="AQ8105" s="23"/>
      <c r="AR8105" s="23"/>
      <c r="AS8105" s="23"/>
      <c r="AT8105" s="23"/>
      <c r="AU8105" s="23"/>
      <c r="AV8105" s="23"/>
      <c r="AW8105" s="23"/>
      <c r="AX8105" s="23"/>
      <c r="AY8105" s="23"/>
      <c r="AZ8105" s="23"/>
      <c r="BA8105" s="23"/>
      <c r="BB8105" s="23"/>
      <c r="BC8105" s="23"/>
      <c r="BD8105" s="23"/>
      <c r="BE8105" s="23"/>
      <c r="BF8105" s="23"/>
      <c r="BG8105" s="20">
        <v>14319.01</v>
      </c>
    </row>
    <row r="8106" spans="40:59">
      <c r="AN8106" s="23"/>
      <c r="AO8106" s="23"/>
      <c r="AP8106" s="23"/>
      <c r="AQ8106" s="23"/>
      <c r="AR8106" s="23"/>
      <c r="AS8106" s="23"/>
      <c r="AT8106" s="23"/>
      <c r="AU8106" s="23"/>
      <c r="AV8106" s="23"/>
      <c r="AW8106" s="23"/>
      <c r="AX8106" s="23"/>
      <c r="AY8106" s="23"/>
      <c r="AZ8106" s="23"/>
      <c r="BA8106" s="23"/>
      <c r="BB8106" s="23"/>
      <c r="BC8106" s="23"/>
      <c r="BD8106" s="23"/>
      <c r="BE8106" s="23"/>
      <c r="BF8106" s="23"/>
      <c r="BG8106" s="20">
        <v>596406</v>
      </c>
    </row>
    <row r="8107" spans="40:59">
      <c r="AN8107" s="23"/>
      <c r="AO8107" s="23"/>
      <c r="AP8107" s="23"/>
      <c r="AQ8107" s="23"/>
      <c r="AR8107" s="23"/>
      <c r="AS8107" s="23"/>
      <c r="AT8107" s="23"/>
      <c r="AU8107" s="23"/>
      <c r="AV8107" s="23"/>
      <c r="AW8107" s="23"/>
      <c r="AX8107" s="23"/>
      <c r="AY8107" s="23"/>
      <c r="AZ8107" s="23"/>
      <c r="BA8107" s="23"/>
      <c r="BB8107" s="23"/>
      <c r="BC8107" s="23"/>
      <c r="BD8107" s="23"/>
      <c r="BE8107" s="23"/>
      <c r="BF8107" s="23"/>
      <c r="BG8107" s="20">
        <v>596406</v>
      </c>
    </row>
    <row r="8108" spans="40:59">
      <c r="AN8108" s="23"/>
      <c r="AO8108" s="23"/>
      <c r="AP8108" s="23"/>
      <c r="AQ8108" s="23"/>
      <c r="AR8108" s="23"/>
      <c r="AS8108" s="23"/>
      <c r="AT8108" s="23"/>
      <c r="AU8108" s="23"/>
      <c r="AV8108" s="23"/>
      <c r="AW8108" s="23"/>
      <c r="AX8108" s="23"/>
      <c r="AY8108" s="23"/>
      <c r="AZ8108" s="23"/>
      <c r="BA8108" s="23"/>
      <c r="BB8108" s="23"/>
      <c r="BC8108" s="23"/>
      <c r="BD8108" s="23"/>
      <c r="BE8108" s="23"/>
      <c r="BF8108" s="23"/>
      <c r="BG8108" s="20">
        <v>596406</v>
      </c>
    </row>
    <row r="8109" spans="40:59">
      <c r="AN8109" s="23"/>
      <c r="AO8109" s="23"/>
      <c r="AP8109" s="23"/>
      <c r="AQ8109" s="23"/>
      <c r="AR8109" s="23"/>
      <c r="AS8109" s="23"/>
      <c r="AT8109" s="23"/>
      <c r="AU8109" s="23"/>
      <c r="AV8109" s="23"/>
      <c r="AW8109" s="23"/>
      <c r="AX8109" s="23"/>
      <c r="AY8109" s="23"/>
      <c r="AZ8109" s="23"/>
      <c r="BA8109" s="23"/>
      <c r="BB8109" s="23"/>
      <c r="BC8109" s="23"/>
      <c r="BD8109" s="23"/>
      <c r="BE8109" s="23"/>
      <c r="BF8109" s="23"/>
      <c r="BG8109" s="20">
        <v>596406</v>
      </c>
    </row>
    <row r="8110" spans="40:59">
      <c r="AN8110" s="23"/>
      <c r="AO8110" s="23"/>
      <c r="AP8110" s="23"/>
      <c r="AQ8110" s="23"/>
      <c r="AR8110" s="23"/>
      <c r="AS8110" s="23"/>
      <c r="AT8110" s="23"/>
      <c r="AU8110" s="23"/>
      <c r="AV8110" s="23"/>
      <c r="AW8110" s="23"/>
      <c r="AX8110" s="23"/>
      <c r="AY8110" s="23"/>
      <c r="AZ8110" s="23"/>
      <c r="BA8110" s="23"/>
      <c r="BB8110" s="23"/>
      <c r="BC8110" s="23"/>
      <c r="BD8110" s="23"/>
      <c r="BE8110" s="23"/>
      <c r="BF8110" s="23"/>
      <c r="BG8110" s="20">
        <v>596406</v>
      </c>
    </row>
    <row r="8111" spans="40:59">
      <c r="AN8111" s="23"/>
      <c r="AO8111" s="23"/>
      <c r="AP8111" s="23"/>
      <c r="AQ8111" s="23"/>
      <c r="AR8111" s="23"/>
      <c r="AS8111" s="23"/>
      <c r="AT8111" s="23"/>
      <c r="AU8111" s="23"/>
      <c r="AV8111" s="23"/>
      <c r="AW8111" s="23"/>
      <c r="AX8111" s="23"/>
      <c r="AY8111" s="23"/>
      <c r="AZ8111" s="23"/>
      <c r="BA8111" s="23"/>
      <c r="BB8111" s="23"/>
      <c r="BC8111" s="23"/>
      <c r="BD8111" s="23"/>
      <c r="BE8111" s="23"/>
      <c r="BF8111" s="23"/>
      <c r="BG8111" s="20">
        <v>596406</v>
      </c>
    </row>
    <row r="8112" spans="40:59">
      <c r="AN8112" s="23"/>
      <c r="AO8112" s="23"/>
      <c r="AP8112" s="23"/>
      <c r="AQ8112" s="23"/>
      <c r="AR8112" s="23"/>
      <c r="AS8112" s="23"/>
      <c r="AT8112" s="23"/>
      <c r="AU8112" s="23"/>
      <c r="AV8112" s="23"/>
      <c r="AW8112" s="23"/>
      <c r="AX8112" s="23"/>
      <c r="AY8112" s="23"/>
      <c r="AZ8112" s="23"/>
      <c r="BA8112" s="23"/>
      <c r="BB8112" s="23"/>
      <c r="BC8112" s="23"/>
      <c r="BD8112" s="23"/>
      <c r="BE8112" s="23"/>
      <c r="BF8112" s="23"/>
      <c r="BG8112" s="20">
        <v>596406</v>
      </c>
    </row>
    <row r="8113" spans="40:59">
      <c r="AN8113" s="23"/>
      <c r="AO8113" s="23"/>
      <c r="AP8113" s="23"/>
      <c r="AQ8113" s="23"/>
      <c r="AR8113" s="23"/>
      <c r="AS8113" s="23"/>
      <c r="AT8113" s="23"/>
      <c r="AU8113" s="23"/>
      <c r="AV8113" s="23"/>
      <c r="AW8113" s="23"/>
      <c r="AX8113" s="23"/>
      <c r="AY8113" s="23"/>
      <c r="AZ8113" s="23"/>
      <c r="BA8113" s="23"/>
      <c r="BB8113" s="23"/>
      <c r="BC8113" s="23"/>
      <c r="BD8113" s="23"/>
      <c r="BE8113" s="23"/>
      <c r="BF8113" s="23"/>
      <c r="BG8113" s="20">
        <v>596406</v>
      </c>
    </row>
    <row r="8114" spans="40:59">
      <c r="AN8114" s="23"/>
      <c r="AO8114" s="23"/>
      <c r="AP8114" s="23"/>
      <c r="AQ8114" s="23"/>
      <c r="AR8114" s="23"/>
      <c r="AS8114" s="23"/>
      <c r="AT8114" s="23"/>
      <c r="AU8114" s="23"/>
      <c r="AV8114" s="23"/>
      <c r="AW8114" s="23"/>
      <c r="AX8114" s="23"/>
      <c r="AY8114" s="23"/>
      <c r="AZ8114" s="23"/>
      <c r="BA8114" s="23"/>
      <c r="BB8114" s="23"/>
      <c r="BC8114" s="23"/>
      <c r="BD8114" s="23"/>
      <c r="BE8114" s="23"/>
      <c r="BF8114" s="23"/>
      <c r="BG8114" s="20">
        <v>596406</v>
      </c>
    </row>
    <row r="8115" spans="40:59">
      <c r="AN8115" s="23"/>
      <c r="AO8115" s="23"/>
      <c r="AP8115" s="23"/>
      <c r="AQ8115" s="23"/>
      <c r="AR8115" s="23"/>
      <c r="AS8115" s="23"/>
      <c r="AT8115" s="23"/>
      <c r="AU8115" s="23"/>
      <c r="AV8115" s="23"/>
      <c r="AW8115" s="23"/>
      <c r="AX8115" s="23"/>
      <c r="AY8115" s="23"/>
      <c r="AZ8115" s="23"/>
      <c r="BA8115" s="23"/>
      <c r="BB8115" s="23"/>
      <c r="BC8115" s="23"/>
      <c r="BD8115" s="23"/>
      <c r="BE8115" s="23"/>
      <c r="BF8115" s="23"/>
      <c r="BG8115" s="20">
        <v>596406</v>
      </c>
    </row>
    <row r="8116" spans="40:59">
      <c r="AN8116" s="23"/>
      <c r="AO8116" s="23"/>
      <c r="AP8116" s="23"/>
      <c r="AQ8116" s="23"/>
      <c r="AR8116" s="23"/>
      <c r="AS8116" s="23"/>
      <c r="AT8116" s="23"/>
      <c r="AU8116" s="23"/>
      <c r="AV8116" s="23"/>
      <c r="AW8116" s="23"/>
      <c r="AX8116" s="23"/>
      <c r="AY8116" s="23"/>
      <c r="AZ8116" s="23"/>
      <c r="BA8116" s="23"/>
      <c r="BB8116" s="23"/>
      <c r="BC8116" s="23"/>
      <c r="BD8116" s="23"/>
      <c r="BE8116" s="23"/>
      <c r="BF8116" s="23"/>
      <c r="BG8116" s="20">
        <v>596406</v>
      </c>
    </row>
    <row r="8117" spans="40:59">
      <c r="AN8117" s="23"/>
      <c r="AO8117" s="23"/>
      <c r="AP8117" s="23"/>
      <c r="AQ8117" s="23"/>
      <c r="AR8117" s="23"/>
      <c r="AS8117" s="23"/>
      <c r="AT8117" s="23"/>
      <c r="AU8117" s="23"/>
      <c r="AV8117" s="23"/>
      <c r="AW8117" s="23"/>
      <c r="AX8117" s="23"/>
      <c r="AY8117" s="23"/>
      <c r="AZ8117" s="23"/>
      <c r="BA8117" s="23"/>
      <c r="BB8117" s="23"/>
      <c r="BC8117" s="23"/>
      <c r="BD8117" s="23"/>
      <c r="BE8117" s="23"/>
      <c r="BF8117" s="23"/>
      <c r="BG8117" s="20">
        <v>596406</v>
      </c>
    </row>
    <row r="8118" spans="40:59">
      <c r="AN8118" s="23"/>
      <c r="AO8118" s="23"/>
      <c r="AP8118" s="23"/>
      <c r="AQ8118" s="23"/>
      <c r="AR8118" s="23"/>
      <c r="AS8118" s="23"/>
      <c r="AT8118" s="23"/>
      <c r="AU8118" s="23"/>
      <c r="AV8118" s="23"/>
      <c r="AW8118" s="23"/>
      <c r="AX8118" s="23"/>
      <c r="AY8118" s="23"/>
      <c r="AZ8118" s="23"/>
      <c r="BA8118" s="23"/>
      <c r="BB8118" s="23"/>
      <c r="BC8118" s="23"/>
      <c r="BD8118" s="23"/>
      <c r="BE8118" s="23"/>
      <c r="BF8118" s="23"/>
      <c r="BG8118" s="20">
        <v>596406</v>
      </c>
    </row>
    <row r="8119" spans="40:59">
      <c r="AN8119" s="23"/>
      <c r="AO8119" s="23"/>
      <c r="AP8119" s="23"/>
      <c r="AQ8119" s="23"/>
      <c r="AR8119" s="23"/>
      <c r="AS8119" s="23"/>
      <c r="AT8119" s="23"/>
      <c r="AU8119" s="23"/>
      <c r="AV8119" s="23"/>
      <c r="AW8119" s="23"/>
      <c r="AX8119" s="23"/>
      <c r="AY8119" s="23"/>
      <c r="AZ8119" s="23"/>
      <c r="BA8119" s="23"/>
      <c r="BB8119" s="23"/>
      <c r="BC8119" s="23"/>
      <c r="BD8119" s="23"/>
      <c r="BE8119" s="23"/>
      <c r="BF8119" s="23"/>
      <c r="BG8119" s="20">
        <v>596406</v>
      </c>
    </row>
    <row r="8120" spans="40:59">
      <c r="AN8120" s="23"/>
      <c r="AO8120" s="23"/>
      <c r="AP8120" s="23"/>
      <c r="AQ8120" s="23"/>
      <c r="AR8120" s="23"/>
      <c r="AS8120" s="23"/>
      <c r="AT8120" s="23"/>
      <c r="AU8120" s="23"/>
      <c r="AV8120" s="23"/>
      <c r="AW8120" s="23"/>
      <c r="AX8120" s="23"/>
      <c r="AY8120" s="23"/>
      <c r="AZ8120" s="23"/>
      <c r="BA8120" s="23"/>
      <c r="BB8120" s="23"/>
      <c r="BC8120" s="23"/>
      <c r="BD8120" s="23"/>
      <c r="BE8120" s="23"/>
      <c r="BF8120" s="23"/>
      <c r="BG8120" s="20">
        <v>596406</v>
      </c>
    </row>
    <row r="8121" spans="40:59">
      <c r="AN8121" s="23"/>
      <c r="AO8121" s="23"/>
      <c r="AP8121" s="23"/>
      <c r="AQ8121" s="23"/>
      <c r="AR8121" s="23"/>
      <c r="AS8121" s="23"/>
      <c r="AT8121" s="23"/>
      <c r="AU8121" s="23"/>
      <c r="AV8121" s="23"/>
      <c r="AW8121" s="23"/>
      <c r="AX8121" s="23"/>
      <c r="AY8121" s="23"/>
      <c r="AZ8121" s="23"/>
      <c r="BA8121" s="23"/>
      <c r="BB8121" s="23"/>
      <c r="BC8121" s="23"/>
      <c r="BD8121" s="23"/>
      <c r="BE8121" s="23"/>
      <c r="BF8121" s="23"/>
      <c r="BG8121" s="20">
        <v>596406</v>
      </c>
    </row>
    <row r="8122" spans="40:59">
      <c r="AN8122" s="23"/>
      <c r="AO8122" s="23"/>
      <c r="AP8122" s="23"/>
      <c r="AQ8122" s="23"/>
      <c r="AR8122" s="23"/>
      <c r="AS8122" s="23"/>
      <c r="AT8122" s="23"/>
      <c r="AU8122" s="23"/>
      <c r="AV8122" s="23"/>
      <c r="AW8122" s="23"/>
      <c r="AX8122" s="23"/>
      <c r="AY8122" s="23"/>
      <c r="AZ8122" s="23"/>
      <c r="BA8122" s="23"/>
      <c r="BB8122" s="23"/>
      <c r="BC8122" s="23"/>
      <c r="BD8122" s="23"/>
      <c r="BE8122" s="23"/>
      <c r="BF8122" s="23"/>
      <c r="BG8122" s="20">
        <v>596406</v>
      </c>
    </row>
    <row r="8123" spans="40:59">
      <c r="AN8123" s="23"/>
      <c r="AO8123" s="23"/>
      <c r="AP8123" s="23"/>
      <c r="AQ8123" s="23"/>
      <c r="AR8123" s="23"/>
      <c r="AS8123" s="23"/>
      <c r="AT8123" s="23"/>
      <c r="AU8123" s="23"/>
      <c r="AV8123" s="23"/>
      <c r="AW8123" s="23"/>
      <c r="AX8123" s="23"/>
      <c r="AY8123" s="23"/>
      <c r="AZ8123" s="23"/>
      <c r="BA8123" s="23"/>
      <c r="BB8123" s="23"/>
      <c r="BC8123" s="23"/>
      <c r="BD8123" s="23"/>
      <c r="BE8123" s="23"/>
      <c r="BF8123" s="23"/>
      <c r="BG8123" s="20">
        <v>596406</v>
      </c>
    </row>
    <row r="8124" spans="40:59">
      <c r="AN8124" s="23"/>
      <c r="AO8124" s="23"/>
      <c r="AP8124" s="23"/>
      <c r="AQ8124" s="23"/>
      <c r="AR8124" s="23"/>
      <c r="AS8124" s="23"/>
      <c r="AT8124" s="23"/>
      <c r="AU8124" s="23"/>
      <c r="AV8124" s="23"/>
      <c r="AW8124" s="23"/>
      <c r="AX8124" s="23"/>
      <c r="AY8124" s="23"/>
      <c r="AZ8124" s="23"/>
      <c r="BA8124" s="23"/>
      <c r="BB8124" s="23"/>
      <c r="BC8124" s="23"/>
      <c r="BD8124" s="23"/>
      <c r="BE8124" s="23"/>
      <c r="BF8124" s="23"/>
      <c r="BG8124" s="20">
        <v>596406</v>
      </c>
    </row>
    <row r="8125" spans="40:59">
      <c r="AN8125" s="23"/>
      <c r="AO8125" s="23"/>
      <c r="AP8125" s="23"/>
      <c r="AQ8125" s="23"/>
      <c r="AR8125" s="23"/>
      <c r="AS8125" s="23"/>
      <c r="AT8125" s="23"/>
      <c r="AU8125" s="23"/>
      <c r="AV8125" s="23"/>
      <c r="AW8125" s="23"/>
      <c r="AX8125" s="23"/>
      <c r="AY8125" s="23"/>
      <c r="AZ8125" s="23"/>
      <c r="BA8125" s="23"/>
      <c r="BB8125" s="23"/>
      <c r="BC8125" s="23"/>
      <c r="BD8125" s="23"/>
      <c r="BE8125" s="23"/>
      <c r="BF8125" s="23"/>
      <c r="BG8125" s="20">
        <v>596406</v>
      </c>
    </row>
    <row r="8126" spans="40:59">
      <c r="AN8126" s="23"/>
      <c r="AO8126" s="23"/>
      <c r="AP8126" s="23"/>
      <c r="AQ8126" s="23"/>
      <c r="AR8126" s="23"/>
      <c r="AS8126" s="23"/>
      <c r="AT8126" s="23"/>
      <c r="AU8126" s="23"/>
      <c r="AV8126" s="23"/>
      <c r="AW8126" s="23"/>
      <c r="AX8126" s="23"/>
      <c r="AY8126" s="23"/>
      <c r="AZ8126" s="23"/>
      <c r="BA8126" s="23"/>
      <c r="BB8126" s="23"/>
      <c r="BC8126" s="23"/>
      <c r="BD8126" s="23"/>
      <c r="BE8126" s="23"/>
      <c r="BF8126" s="23"/>
      <c r="BG8126" s="20">
        <v>596406</v>
      </c>
    </row>
    <row r="8127" spans="40:59">
      <c r="AN8127" s="23"/>
      <c r="AO8127" s="23"/>
      <c r="AP8127" s="23"/>
      <c r="AQ8127" s="23"/>
      <c r="AR8127" s="23"/>
      <c r="AS8127" s="23"/>
      <c r="AT8127" s="23"/>
      <c r="AU8127" s="23"/>
      <c r="AV8127" s="23"/>
      <c r="AW8127" s="23"/>
      <c r="AX8127" s="23"/>
      <c r="AY8127" s="23"/>
      <c r="AZ8127" s="23"/>
      <c r="BA8127" s="23"/>
      <c r="BB8127" s="23"/>
      <c r="BC8127" s="23"/>
      <c r="BD8127" s="23"/>
      <c r="BE8127" s="23"/>
      <c r="BF8127" s="23"/>
      <c r="BG8127" s="20">
        <v>596406</v>
      </c>
    </row>
    <row r="8128" spans="40:59">
      <c r="AN8128" s="23"/>
      <c r="AO8128" s="23"/>
      <c r="AP8128" s="23"/>
      <c r="AQ8128" s="23"/>
      <c r="AR8128" s="23"/>
      <c r="AS8128" s="23"/>
      <c r="AT8128" s="23"/>
      <c r="AU8128" s="23"/>
      <c r="AV8128" s="23"/>
      <c r="AW8128" s="23"/>
      <c r="AX8128" s="23"/>
      <c r="AY8128" s="23"/>
      <c r="AZ8128" s="23"/>
      <c r="BA8128" s="23"/>
      <c r="BB8128" s="23"/>
      <c r="BC8128" s="23"/>
      <c r="BD8128" s="23"/>
      <c r="BE8128" s="23"/>
      <c r="BF8128" s="23"/>
      <c r="BG8128" s="20">
        <v>596406</v>
      </c>
    </row>
    <row r="8129" spans="40:59">
      <c r="AN8129" s="23"/>
      <c r="AO8129" s="23"/>
      <c r="AP8129" s="23"/>
      <c r="AQ8129" s="23"/>
      <c r="AR8129" s="23"/>
      <c r="AS8129" s="23"/>
      <c r="AT8129" s="23"/>
      <c r="AU8129" s="23"/>
      <c r="AV8129" s="23"/>
      <c r="AW8129" s="23"/>
      <c r="AX8129" s="23"/>
      <c r="AY8129" s="23"/>
      <c r="AZ8129" s="23"/>
      <c r="BA8129" s="23"/>
      <c r="BB8129" s="23"/>
      <c r="BC8129" s="23"/>
      <c r="BD8129" s="23"/>
      <c r="BE8129" s="23"/>
      <c r="BF8129" s="23"/>
      <c r="BG8129" s="20">
        <v>596406</v>
      </c>
    </row>
    <row r="8130" spans="40:59">
      <c r="AN8130" s="23"/>
      <c r="AO8130" s="23"/>
      <c r="AP8130" s="23"/>
      <c r="AQ8130" s="23"/>
      <c r="AR8130" s="23"/>
      <c r="AS8130" s="23"/>
      <c r="AT8130" s="23"/>
      <c r="AU8130" s="23"/>
      <c r="AV8130" s="23"/>
      <c r="AW8130" s="23"/>
      <c r="AX8130" s="23"/>
      <c r="AY8130" s="23"/>
      <c r="AZ8130" s="23"/>
      <c r="BA8130" s="23"/>
      <c r="BB8130" s="23"/>
      <c r="BC8130" s="23"/>
      <c r="BD8130" s="23"/>
      <c r="BE8130" s="23"/>
      <c r="BF8130" s="23"/>
      <c r="BG8130" s="20">
        <v>596406</v>
      </c>
    </row>
    <row r="8131" spans="40:59">
      <c r="AN8131" s="23"/>
      <c r="AO8131" s="23"/>
      <c r="AP8131" s="23"/>
      <c r="AQ8131" s="23"/>
      <c r="AR8131" s="23"/>
      <c r="AS8131" s="23"/>
      <c r="AT8131" s="23"/>
      <c r="AU8131" s="23"/>
      <c r="AV8131" s="23"/>
      <c r="AW8131" s="23"/>
      <c r="AX8131" s="23"/>
      <c r="AY8131" s="23"/>
      <c r="AZ8131" s="23"/>
      <c r="BA8131" s="23"/>
      <c r="BB8131" s="23"/>
      <c r="BC8131" s="23"/>
      <c r="BD8131" s="23"/>
      <c r="BE8131" s="23"/>
      <c r="BF8131" s="23"/>
      <c r="BG8131" s="20">
        <v>596406</v>
      </c>
    </row>
    <row r="8132" spans="40:59">
      <c r="AN8132" s="23"/>
      <c r="AO8132" s="23"/>
      <c r="AP8132" s="23"/>
      <c r="AQ8132" s="23"/>
      <c r="AR8132" s="23"/>
      <c r="AS8132" s="23"/>
      <c r="AT8132" s="23"/>
      <c r="AU8132" s="23"/>
      <c r="AV8132" s="23"/>
      <c r="AW8132" s="23"/>
      <c r="AX8132" s="23"/>
      <c r="AY8132" s="23"/>
      <c r="AZ8132" s="23"/>
      <c r="BA8132" s="23"/>
      <c r="BB8132" s="23"/>
      <c r="BC8132" s="23"/>
      <c r="BD8132" s="23"/>
      <c r="BE8132" s="23"/>
      <c r="BF8132" s="23"/>
      <c r="BG8132" s="20">
        <v>596406</v>
      </c>
    </row>
    <row r="8133" spans="40:59">
      <c r="AN8133" s="23"/>
      <c r="AO8133" s="23"/>
      <c r="AP8133" s="23"/>
      <c r="AQ8133" s="23"/>
      <c r="AR8133" s="23"/>
      <c r="AS8133" s="23"/>
      <c r="AT8133" s="23"/>
      <c r="AU8133" s="23"/>
      <c r="AV8133" s="23"/>
      <c r="AW8133" s="23"/>
      <c r="AX8133" s="23"/>
      <c r="AY8133" s="23"/>
      <c r="AZ8133" s="23"/>
      <c r="BA8133" s="23"/>
      <c r="BB8133" s="23"/>
      <c r="BC8133" s="23"/>
      <c r="BD8133" s="23"/>
      <c r="BE8133" s="23"/>
      <c r="BF8133" s="23"/>
      <c r="BG8133" s="20">
        <v>596406</v>
      </c>
    </row>
    <row r="8134" spans="40:59">
      <c r="AN8134" s="23"/>
      <c r="AO8134" s="23"/>
      <c r="AP8134" s="23"/>
      <c r="AQ8134" s="23"/>
      <c r="AR8134" s="23"/>
      <c r="AS8134" s="23"/>
      <c r="AT8134" s="23"/>
      <c r="AU8134" s="23"/>
      <c r="AV8134" s="23"/>
      <c r="AW8134" s="23"/>
      <c r="AX8134" s="23"/>
      <c r="AY8134" s="23"/>
      <c r="AZ8134" s="23"/>
      <c r="BA8134" s="23"/>
      <c r="BB8134" s="23"/>
      <c r="BC8134" s="23"/>
      <c r="BD8134" s="23"/>
      <c r="BE8134" s="23"/>
      <c r="BF8134" s="23"/>
      <c r="BG8134" s="20">
        <v>596406</v>
      </c>
    </row>
    <row r="8135" spans="40:59">
      <c r="AN8135" s="23"/>
      <c r="AO8135" s="23"/>
      <c r="AP8135" s="23"/>
      <c r="AQ8135" s="23"/>
      <c r="AR8135" s="23"/>
      <c r="AS8135" s="23"/>
      <c r="AT8135" s="23"/>
      <c r="AU8135" s="23"/>
      <c r="AV8135" s="23"/>
      <c r="AW8135" s="23"/>
      <c r="AX8135" s="23"/>
      <c r="AY8135" s="23"/>
      <c r="AZ8135" s="23"/>
      <c r="BA8135" s="23"/>
      <c r="BB8135" s="23"/>
      <c r="BC8135" s="23"/>
      <c r="BD8135" s="23"/>
      <c r="BE8135" s="23"/>
      <c r="BF8135" s="23"/>
      <c r="BG8135" s="20">
        <v>596406</v>
      </c>
    </row>
    <row r="8136" spans="40:59">
      <c r="AN8136" s="23"/>
      <c r="AO8136" s="23"/>
      <c r="AP8136" s="23"/>
      <c r="AQ8136" s="23"/>
      <c r="AR8136" s="23"/>
      <c r="AS8136" s="23"/>
      <c r="AT8136" s="23"/>
      <c r="AU8136" s="23"/>
      <c r="AV8136" s="23"/>
      <c r="AW8136" s="23"/>
      <c r="AX8136" s="23"/>
      <c r="AY8136" s="23"/>
      <c r="AZ8136" s="23"/>
      <c r="BA8136" s="23"/>
      <c r="BB8136" s="23"/>
      <c r="BC8136" s="23"/>
      <c r="BD8136" s="23"/>
      <c r="BE8136" s="23"/>
      <c r="BF8136" s="23"/>
      <c r="BG8136" s="20">
        <v>596406</v>
      </c>
    </row>
    <row r="8137" spans="40:59">
      <c r="AN8137" s="23"/>
      <c r="AO8137" s="23"/>
      <c r="AP8137" s="23"/>
      <c r="AQ8137" s="23"/>
      <c r="AR8137" s="23"/>
      <c r="AS8137" s="23"/>
      <c r="AT8137" s="23"/>
      <c r="AU8137" s="23"/>
      <c r="AV8137" s="23"/>
      <c r="AW8137" s="23"/>
      <c r="AX8137" s="23"/>
      <c r="AY8137" s="23"/>
      <c r="AZ8137" s="23"/>
      <c r="BA8137" s="23"/>
      <c r="BB8137" s="23"/>
      <c r="BC8137" s="23"/>
      <c r="BD8137" s="23"/>
      <c r="BE8137" s="23"/>
      <c r="BF8137" s="23"/>
      <c r="BG8137" s="20">
        <v>596406</v>
      </c>
    </row>
    <row r="8138" spans="40:59">
      <c r="AN8138" s="23"/>
      <c r="AO8138" s="23"/>
      <c r="AP8138" s="23"/>
      <c r="AQ8138" s="23"/>
      <c r="AR8138" s="23"/>
      <c r="AS8138" s="23"/>
      <c r="AT8138" s="23"/>
      <c r="AU8138" s="23"/>
      <c r="AV8138" s="23"/>
      <c r="AW8138" s="23"/>
      <c r="AX8138" s="23"/>
      <c r="AY8138" s="23"/>
      <c r="AZ8138" s="23"/>
      <c r="BA8138" s="23"/>
      <c r="BB8138" s="23"/>
      <c r="BC8138" s="23"/>
      <c r="BD8138" s="23"/>
      <c r="BE8138" s="23"/>
      <c r="BF8138" s="23"/>
      <c r="BG8138" s="20">
        <v>596406</v>
      </c>
    </row>
    <row r="8139" spans="40:59">
      <c r="AN8139" s="23"/>
      <c r="AO8139" s="23"/>
      <c r="AP8139" s="23"/>
      <c r="AQ8139" s="23"/>
      <c r="AR8139" s="23"/>
      <c r="AS8139" s="23"/>
      <c r="AT8139" s="23"/>
      <c r="AU8139" s="23"/>
      <c r="AV8139" s="23"/>
      <c r="AW8139" s="23"/>
      <c r="AX8139" s="23"/>
      <c r="AY8139" s="23"/>
      <c r="AZ8139" s="23"/>
      <c r="BA8139" s="23"/>
      <c r="BB8139" s="23"/>
      <c r="BC8139" s="23"/>
      <c r="BD8139" s="23"/>
      <c r="BE8139" s="23"/>
      <c r="BF8139" s="23"/>
      <c r="BG8139" s="20">
        <v>596406</v>
      </c>
    </row>
    <row r="8140" spans="40:59">
      <c r="AN8140" s="23"/>
      <c r="AO8140" s="23"/>
      <c r="AP8140" s="23"/>
      <c r="AQ8140" s="23"/>
      <c r="AR8140" s="23"/>
      <c r="AS8140" s="23"/>
      <c r="AT8140" s="23"/>
      <c r="AU8140" s="23"/>
      <c r="AV8140" s="23"/>
      <c r="AW8140" s="23"/>
      <c r="AX8140" s="23"/>
      <c r="AY8140" s="23"/>
      <c r="AZ8140" s="23"/>
      <c r="BA8140" s="23"/>
      <c r="BB8140" s="23"/>
      <c r="BC8140" s="23"/>
      <c r="BD8140" s="23"/>
      <c r="BE8140" s="23"/>
      <c r="BF8140" s="23"/>
      <c r="BG8140" s="20">
        <v>9691.23</v>
      </c>
    </row>
    <row r="8141" spans="40:59">
      <c r="AN8141" s="23"/>
      <c r="AO8141" s="23"/>
      <c r="AP8141" s="23"/>
      <c r="AQ8141" s="23"/>
      <c r="AR8141" s="23"/>
      <c r="AS8141" s="23"/>
      <c r="AT8141" s="23"/>
      <c r="AU8141" s="23"/>
      <c r="AV8141" s="23"/>
      <c r="AW8141" s="23"/>
      <c r="AX8141" s="23"/>
      <c r="AY8141" s="23"/>
      <c r="AZ8141" s="23"/>
      <c r="BA8141" s="23"/>
      <c r="BB8141" s="23"/>
      <c r="BC8141" s="23"/>
      <c r="BD8141" s="23"/>
      <c r="BE8141" s="23"/>
      <c r="BF8141" s="23"/>
      <c r="BG8141" s="20">
        <v>9691.23</v>
      </c>
    </row>
    <row r="8142" spans="40:59">
      <c r="AN8142" s="23"/>
      <c r="AO8142" s="23"/>
      <c r="AP8142" s="23"/>
      <c r="AQ8142" s="23"/>
      <c r="AR8142" s="23"/>
      <c r="AS8142" s="23"/>
      <c r="AT8142" s="23"/>
      <c r="AU8142" s="23"/>
      <c r="AV8142" s="23"/>
      <c r="AW8142" s="23"/>
      <c r="AX8142" s="23"/>
      <c r="AY8142" s="23"/>
      <c r="AZ8142" s="23"/>
      <c r="BA8142" s="23"/>
      <c r="BB8142" s="23"/>
      <c r="BC8142" s="23"/>
      <c r="BD8142" s="23"/>
      <c r="BE8142" s="23"/>
      <c r="BF8142" s="23"/>
      <c r="BG8142" s="20">
        <v>9691.23</v>
      </c>
    </row>
    <row r="8143" spans="40:59">
      <c r="AN8143" s="23"/>
      <c r="AO8143" s="23"/>
      <c r="AP8143" s="23"/>
      <c r="AQ8143" s="23"/>
      <c r="AR8143" s="23"/>
      <c r="AS8143" s="23"/>
      <c r="AT8143" s="23"/>
      <c r="AU8143" s="23"/>
      <c r="AV8143" s="23"/>
      <c r="AW8143" s="23"/>
      <c r="AX8143" s="23"/>
      <c r="AY8143" s="23"/>
      <c r="AZ8143" s="23"/>
      <c r="BA8143" s="23"/>
      <c r="BB8143" s="23"/>
      <c r="BC8143" s="23"/>
      <c r="BD8143" s="23"/>
      <c r="BE8143" s="23"/>
      <c r="BF8143" s="23"/>
      <c r="BG8143" s="20">
        <v>9691.23</v>
      </c>
    </row>
    <row r="8144" spans="40:59">
      <c r="AN8144" s="23"/>
      <c r="AO8144" s="23"/>
      <c r="AP8144" s="23"/>
      <c r="AQ8144" s="23"/>
      <c r="AR8144" s="23"/>
      <c r="AS8144" s="23"/>
      <c r="AT8144" s="23"/>
      <c r="AU8144" s="23"/>
      <c r="AV8144" s="23"/>
      <c r="AW8144" s="23"/>
      <c r="AX8144" s="23"/>
      <c r="AY8144" s="23"/>
      <c r="AZ8144" s="23"/>
      <c r="BA8144" s="23"/>
      <c r="BB8144" s="23"/>
      <c r="BC8144" s="23"/>
      <c r="BD8144" s="23"/>
      <c r="BE8144" s="23"/>
      <c r="BF8144" s="23"/>
      <c r="BG8144" s="20">
        <v>47684</v>
      </c>
    </row>
    <row r="8145" spans="40:59">
      <c r="AN8145" s="23"/>
      <c r="AO8145" s="23"/>
      <c r="AP8145" s="23"/>
      <c r="AQ8145" s="23"/>
      <c r="AR8145" s="23"/>
      <c r="AS8145" s="23"/>
      <c r="AT8145" s="23"/>
      <c r="AU8145" s="23"/>
      <c r="AV8145" s="23"/>
      <c r="AW8145" s="23"/>
      <c r="AX8145" s="23"/>
      <c r="AY8145" s="23"/>
      <c r="AZ8145" s="23"/>
      <c r="BA8145" s="23"/>
      <c r="BB8145" s="23"/>
      <c r="BC8145" s="23"/>
      <c r="BD8145" s="23"/>
      <c r="BE8145" s="23"/>
      <c r="BF8145" s="23"/>
      <c r="BG8145" s="20">
        <v>4145.0200000000004</v>
      </c>
    </row>
    <row r="8146" spans="40:59">
      <c r="AN8146" s="23"/>
      <c r="AO8146" s="23"/>
      <c r="AP8146" s="23"/>
      <c r="AQ8146" s="23"/>
      <c r="AR8146" s="23"/>
      <c r="AS8146" s="23"/>
      <c r="AT8146" s="23"/>
      <c r="AU8146" s="23"/>
      <c r="AV8146" s="23"/>
      <c r="AW8146" s="23"/>
      <c r="AX8146" s="23"/>
      <c r="AY8146" s="23"/>
      <c r="AZ8146" s="23"/>
      <c r="BA8146" s="23"/>
      <c r="BB8146" s="23"/>
      <c r="BC8146" s="23"/>
      <c r="BD8146" s="23"/>
      <c r="BE8146" s="23"/>
      <c r="BF8146" s="23"/>
      <c r="BG8146" s="20">
        <v>4145.0200000000004</v>
      </c>
    </row>
    <row r="8147" spans="40:59">
      <c r="AN8147" s="23"/>
      <c r="AO8147" s="23"/>
      <c r="AP8147" s="23"/>
      <c r="AQ8147" s="23"/>
      <c r="AR8147" s="23"/>
      <c r="AS8147" s="23"/>
      <c r="AT8147" s="23"/>
      <c r="AU8147" s="23"/>
      <c r="AV8147" s="23"/>
      <c r="AW8147" s="23"/>
      <c r="AX8147" s="23"/>
      <c r="AY8147" s="23"/>
      <c r="AZ8147" s="23"/>
      <c r="BA8147" s="23"/>
      <c r="BB8147" s="23"/>
      <c r="BC8147" s="23"/>
      <c r="BD8147" s="23"/>
      <c r="BE8147" s="23"/>
      <c r="BF8147" s="23"/>
      <c r="BG8147" s="20">
        <v>4145.0200000000004</v>
      </c>
    </row>
    <row r="8148" spans="40:59">
      <c r="AN8148" s="23"/>
      <c r="AO8148" s="23"/>
      <c r="AP8148" s="23"/>
      <c r="AQ8148" s="23"/>
      <c r="AR8148" s="23"/>
      <c r="AS8148" s="23"/>
      <c r="AT8148" s="23"/>
      <c r="AU8148" s="23"/>
      <c r="AV8148" s="23"/>
      <c r="AW8148" s="23"/>
      <c r="AX8148" s="23"/>
      <c r="AY8148" s="23"/>
      <c r="AZ8148" s="23"/>
      <c r="BA8148" s="23"/>
      <c r="BB8148" s="23"/>
      <c r="BC8148" s="23"/>
      <c r="BD8148" s="23"/>
      <c r="BE8148" s="23"/>
      <c r="BF8148" s="23"/>
      <c r="BG8148" s="20">
        <v>12452.01</v>
      </c>
    </row>
    <row r="8149" spans="40:59">
      <c r="AN8149" s="23"/>
      <c r="AO8149" s="23"/>
      <c r="AP8149" s="23"/>
      <c r="AQ8149" s="23"/>
      <c r="AR8149" s="23"/>
      <c r="AS8149" s="23"/>
      <c r="AT8149" s="23"/>
      <c r="AU8149" s="23"/>
      <c r="AV8149" s="23"/>
      <c r="AW8149" s="23"/>
      <c r="AX8149" s="23"/>
      <c r="AY8149" s="23"/>
      <c r="AZ8149" s="23"/>
      <c r="BA8149" s="23"/>
      <c r="BB8149" s="23"/>
      <c r="BC8149" s="23"/>
      <c r="BD8149" s="23"/>
      <c r="BE8149" s="23"/>
      <c r="BF8149" s="23"/>
      <c r="BG8149" s="20">
        <v>12452.01</v>
      </c>
    </row>
    <row r="8150" spans="40:59">
      <c r="AN8150" s="23"/>
      <c r="AO8150" s="23"/>
      <c r="AP8150" s="23"/>
      <c r="AQ8150" s="23"/>
      <c r="AR8150" s="23"/>
      <c r="AS8150" s="23"/>
      <c r="AT8150" s="23"/>
      <c r="AU8150" s="23"/>
      <c r="AV8150" s="23"/>
      <c r="AW8150" s="23"/>
      <c r="AX8150" s="23"/>
      <c r="AY8150" s="23"/>
      <c r="AZ8150" s="23"/>
      <c r="BA8150" s="23"/>
      <c r="BB8150" s="23"/>
      <c r="BC8150" s="23"/>
      <c r="BD8150" s="23"/>
      <c r="BE8150" s="23"/>
      <c r="BF8150" s="23"/>
      <c r="BG8150" s="20">
        <v>12452.01</v>
      </c>
    </row>
    <row r="8151" spans="40:59">
      <c r="AN8151" s="23"/>
      <c r="AO8151" s="23"/>
      <c r="AP8151" s="23"/>
      <c r="AQ8151" s="23"/>
      <c r="AR8151" s="23"/>
      <c r="AS8151" s="23"/>
      <c r="AT8151" s="23"/>
      <c r="AU8151" s="23"/>
      <c r="AV8151" s="23"/>
      <c r="AW8151" s="23"/>
      <c r="AX8151" s="23"/>
      <c r="AY8151" s="23"/>
      <c r="AZ8151" s="23"/>
      <c r="BA8151" s="23"/>
      <c r="BB8151" s="23"/>
      <c r="BC8151" s="23"/>
      <c r="BD8151" s="23"/>
      <c r="BE8151" s="23"/>
      <c r="BF8151" s="23"/>
      <c r="BG8151" s="20">
        <v>30073.02</v>
      </c>
    </row>
    <row r="8152" spans="40:59">
      <c r="AN8152" s="23"/>
      <c r="AO8152" s="23"/>
      <c r="AP8152" s="23"/>
      <c r="AQ8152" s="23"/>
      <c r="AR8152" s="23"/>
      <c r="AS8152" s="23"/>
      <c r="AT8152" s="23"/>
      <c r="AU8152" s="23"/>
      <c r="AV8152" s="23"/>
      <c r="AW8152" s="23"/>
      <c r="AX8152" s="23"/>
      <c r="AY8152" s="23"/>
      <c r="AZ8152" s="23"/>
      <c r="BA8152" s="23"/>
      <c r="BB8152" s="23"/>
      <c r="BC8152" s="23"/>
      <c r="BD8152" s="23"/>
      <c r="BE8152" s="23"/>
      <c r="BF8152" s="23"/>
      <c r="BG8152" s="20">
        <v>30073.02</v>
      </c>
    </row>
    <row r="8153" spans="40:59">
      <c r="AN8153" s="23"/>
      <c r="AO8153" s="23"/>
      <c r="AP8153" s="23"/>
      <c r="AQ8153" s="23"/>
      <c r="AR8153" s="23"/>
      <c r="AS8153" s="23"/>
      <c r="AT8153" s="23"/>
      <c r="AU8153" s="23"/>
      <c r="AV8153" s="23"/>
      <c r="AW8153" s="23"/>
      <c r="AX8153" s="23"/>
      <c r="AY8153" s="23"/>
      <c r="AZ8153" s="23"/>
      <c r="BA8153" s="23"/>
      <c r="BB8153" s="23"/>
      <c r="BC8153" s="23"/>
      <c r="BD8153" s="23"/>
      <c r="BE8153" s="23"/>
      <c r="BF8153" s="23"/>
      <c r="BG8153" s="20">
        <v>30073.02</v>
      </c>
    </row>
    <row r="8154" spans="40:59">
      <c r="AN8154" s="23"/>
      <c r="AO8154" s="23"/>
      <c r="AP8154" s="23"/>
      <c r="AQ8154" s="23"/>
      <c r="AR8154" s="23"/>
      <c r="AS8154" s="23"/>
      <c r="AT8154" s="23"/>
      <c r="AU8154" s="23"/>
      <c r="AV8154" s="23"/>
      <c r="AW8154" s="23"/>
      <c r="AX8154" s="23"/>
      <c r="AY8154" s="23"/>
      <c r="AZ8154" s="23"/>
      <c r="BA8154" s="23"/>
      <c r="BB8154" s="23"/>
      <c r="BC8154" s="23"/>
      <c r="BD8154" s="23"/>
      <c r="BE8154" s="23"/>
      <c r="BF8154" s="23"/>
      <c r="BG8154" s="20">
        <v>30073.02</v>
      </c>
    </row>
    <row r="8155" spans="40:59">
      <c r="AN8155" s="23"/>
      <c r="AO8155" s="23"/>
      <c r="AP8155" s="23"/>
      <c r="AQ8155" s="23"/>
      <c r="AR8155" s="23"/>
      <c r="AS8155" s="23"/>
      <c r="AT8155" s="23"/>
      <c r="AU8155" s="23"/>
      <c r="AV8155" s="23"/>
      <c r="AW8155" s="23"/>
      <c r="AX8155" s="23"/>
      <c r="AY8155" s="23"/>
      <c r="AZ8155" s="23"/>
      <c r="BA8155" s="23"/>
      <c r="BB8155" s="23"/>
      <c r="BC8155" s="23"/>
      <c r="BD8155" s="23"/>
      <c r="BE8155" s="23"/>
      <c r="BF8155" s="23"/>
      <c r="BG8155" s="20">
        <v>30073.02</v>
      </c>
    </row>
    <row r="8156" spans="40:59">
      <c r="AN8156" s="23"/>
      <c r="AO8156" s="23"/>
      <c r="AP8156" s="23"/>
      <c r="AQ8156" s="23"/>
      <c r="AR8156" s="23"/>
      <c r="AS8156" s="23"/>
      <c r="AT8156" s="23"/>
      <c r="AU8156" s="23"/>
      <c r="AV8156" s="23"/>
      <c r="AW8156" s="23"/>
      <c r="AX8156" s="23"/>
      <c r="AY8156" s="23"/>
      <c r="AZ8156" s="23"/>
      <c r="BA8156" s="23"/>
      <c r="BB8156" s="23"/>
      <c r="BC8156" s="23"/>
      <c r="BD8156" s="23"/>
      <c r="BE8156" s="23"/>
      <c r="BF8156" s="23"/>
      <c r="BG8156" s="20">
        <v>30073.02</v>
      </c>
    </row>
    <row r="8157" spans="40:59">
      <c r="AN8157" s="23"/>
      <c r="AO8157" s="23"/>
      <c r="AP8157" s="23"/>
      <c r="AQ8157" s="23"/>
      <c r="AR8157" s="23"/>
      <c r="AS8157" s="23"/>
      <c r="AT8157" s="23"/>
      <c r="AU8157" s="23"/>
      <c r="AV8157" s="23"/>
      <c r="AW8157" s="23"/>
      <c r="AX8157" s="23"/>
      <c r="AY8157" s="23"/>
      <c r="AZ8157" s="23"/>
      <c r="BA8157" s="23"/>
      <c r="BB8157" s="23"/>
      <c r="BC8157" s="23"/>
      <c r="BD8157" s="23"/>
      <c r="BE8157" s="23"/>
      <c r="BF8157" s="23"/>
      <c r="BG8157" s="20">
        <v>30073.02</v>
      </c>
    </row>
    <row r="8158" spans="40:59">
      <c r="AN8158" s="23"/>
      <c r="AO8158" s="23"/>
      <c r="AP8158" s="23"/>
      <c r="AQ8158" s="23"/>
      <c r="AR8158" s="23"/>
      <c r="AS8158" s="23"/>
      <c r="AT8158" s="23"/>
      <c r="AU8158" s="23"/>
      <c r="AV8158" s="23"/>
      <c r="AW8158" s="23"/>
      <c r="AX8158" s="23"/>
      <c r="AY8158" s="23"/>
      <c r="AZ8158" s="23"/>
      <c r="BA8158" s="23"/>
      <c r="BB8158" s="23"/>
      <c r="BC8158" s="23"/>
      <c r="BD8158" s="23"/>
      <c r="BE8158" s="23"/>
      <c r="BF8158" s="23"/>
      <c r="BG8158" s="20">
        <v>44324</v>
      </c>
    </row>
    <row r="8159" spans="40:59">
      <c r="AN8159" s="23"/>
      <c r="AO8159" s="23"/>
      <c r="AP8159" s="23"/>
      <c r="AQ8159" s="23"/>
      <c r="AR8159" s="23"/>
      <c r="AS8159" s="23"/>
      <c r="AT8159" s="23"/>
      <c r="AU8159" s="23"/>
      <c r="AV8159" s="23"/>
      <c r="AW8159" s="23"/>
      <c r="AX8159" s="23"/>
      <c r="AY8159" s="23"/>
      <c r="AZ8159" s="23"/>
      <c r="BA8159" s="23"/>
      <c r="BB8159" s="23"/>
      <c r="BC8159" s="23"/>
      <c r="BD8159" s="23"/>
      <c r="BE8159" s="23"/>
      <c r="BF8159" s="23"/>
      <c r="BG8159" s="20">
        <v>44324</v>
      </c>
    </row>
    <row r="8160" spans="40:59">
      <c r="AN8160" s="23"/>
      <c r="AO8160" s="23"/>
      <c r="AP8160" s="23"/>
      <c r="AQ8160" s="23"/>
      <c r="AR8160" s="23"/>
      <c r="AS8160" s="23"/>
      <c r="AT8160" s="23"/>
      <c r="AU8160" s="23"/>
      <c r="AV8160" s="23"/>
      <c r="AW8160" s="23"/>
      <c r="AX8160" s="23"/>
      <c r="AY8160" s="23"/>
      <c r="AZ8160" s="23"/>
      <c r="BA8160" s="23"/>
      <c r="BB8160" s="23"/>
      <c r="BC8160" s="23"/>
      <c r="BD8160" s="23"/>
      <c r="BE8160" s="23"/>
      <c r="BF8160" s="23"/>
      <c r="BG8160" s="20">
        <v>44324</v>
      </c>
    </row>
    <row r="8161" spans="40:59">
      <c r="AN8161" s="23"/>
      <c r="AO8161" s="23"/>
      <c r="AP8161" s="23"/>
      <c r="AQ8161" s="23"/>
      <c r="AR8161" s="23"/>
      <c r="AS8161" s="23"/>
      <c r="AT8161" s="23"/>
      <c r="AU8161" s="23"/>
      <c r="AV8161" s="23"/>
      <c r="AW8161" s="23"/>
      <c r="AX8161" s="23"/>
      <c r="AY8161" s="23"/>
      <c r="AZ8161" s="23"/>
      <c r="BA8161" s="23"/>
      <c r="BB8161" s="23"/>
      <c r="BC8161" s="23"/>
      <c r="BD8161" s="23"/>
      <c r="BE8161" s="23"/>
      <c r="BF8161" s="23"/>
      <c r="BG8161" s="20">
        <v>44324</v>
      </c>
    </row>
    <row r="8162" spans="40:59">
      <c r="AN8162" s="23"/>
      <c r="AO8162" s="23"/>
      <c r="AP8162" s="23"/>
      <c r="AQ8162" s="23"/>
      <c r="AR8162" s="23"/>
      <c r="AS8162" s="23"/>
      <c r="AT8162" s="23"/>
      <c r="AU8162" s="23"/>
      <c r="AV8162" s="23"/>
      <c r="AW8162" s="23"/>
      <c r="AX8162" s="23"/>
      <c r="AY8162" s="23"/>
      <c r="AZ8162" s="23"/>
      <c r="BA8162" s="23"/>
      <c r="BB8162" s="23"/>
      <c r="BC8162" s="23"/>
      <c r="BD8162" s="23"/>
      <c r="BE8162" s="23"/>
      <c r="BF8162" s="23"/>
      <c r="BG8162" s="20">
        <v>4922.0200000000004</v>
      </c>
    </row>
    <row r="8163" spans="40:59">
      <c r="AN8163" s="23"/>
      <c r="AO8163" s="23"/>
      <c r="AP8163" s="23"/>
      <c r="AQ8163" s="23"/>
      <c r="AR8163" s="23"/>
      <c r="AS8163" s="23"/>
      <c r="AT8163" s="23"/>
      <c r="AU8163" s="23"/>
      <c r="AV8163" s="23"/>
      <c r="AW8163" s="23"/>
      <c r="AX8163" s="23"/>
      <c r="AY8163" s="23"/>
      <c r="AZ8163" s="23"/>
      <c r="BA8163" s="23"/>
      <c r="BB8163" s="23"/>
      <c r="BC8163" s="23"/>
      <c r="BD8163" s="23"/>
      <c r="BE8163" s="23"/>
      <c r="BF8163" s="23"/>
      <c r="BG8163" s="20">
        <v>4922.0200000000004</v>
      </c>
    </row>
    <row r="8164" spans="40:59">
      <c r="AN8164" s="23"/>
      <c r="AO8164" s="23"/>
      <c r="AP8164" s="23"/>
      <c r="AQ8164" s="23"/>
      <c r="AR8164" s="23"/>
      <c r="AS8164" s="23"/>
      <c r="AT8164" s="23"/>
      <c r="AU8164" s="23"/>
      <c r="AV8164" s="23"/>
      <c r="AW8164" s="23"/>
      <c r="AX8164" s="23"/>
      <c r="AY8164" s="23"/>
      <c r="AZ8164" s="23"/>
      <c r="BA8164" s="23"/>
      <c r="BB8164" s="23"/>
      <c r="BC8164" s="23"/>
      <c r="BD8164" s="23"/>
      <c r="BE8164" s="23"/>
      <c r="BF8164" s="23"/>
      <c r="BG8164" s="20">
        <v>4922.0200000000004</v>
      </c>
    </row>
    <row r="8165" spans="40:59">
      <c r="AN8165" s="23"/>
      <c r="AO8165" s="23"/>
      <c r="AP8165" s="23"/>
      <c r="AQ8165" s="23"/>
      <c r="AR8165" s="23"/>
      <c r="AS8165" s="23"/>
      <c r="AT8165" s="23"/>
      <c r="AU8165" s="23"/>
      <c r="AV8165" s="23"/>
      <c r="AW8165" s="23"/>
      <c r="AX8165" s="23"/>
      <c r="AY8165" s="23"/>
      <c r="AZ8165" s="23"/>
      <c r="BA8165" s="23"/>
      <c r="BB8165" s="23"/>
      <c r="BC8165" s="23"/>
      <c r="BD8165" s="23"/>
      <c r="BE8165" s="23"/>
      <c r="BF8165" s="23"/>
      <c r="BG8165" s="20">
        <v>4922.0200000000004</v>
      </c>
    </row>
    <row r="8166" spans="40:59">
      <c r="AN8166" s="23"/>
      <c r="AO8166" s="23"/>
      <c r="AP8166" s="23"/>
      <c r="AQ8166" s="23"/>
      <c r="AR8166" s="23"/>
      <c r="AS8166" s="23"/>
      <c r="AT8166" s="23"/>
      <c r="AU8166" s="23"/>
      <c r="AV8166" s="23"/>
      <c r="AW8166" s="23"/>
      <c r="AX8166" s="23"/>
      <c r="AY8166" s="23"/>
      <c r="AZ8166" s="23"/>
      <c r="BA8166" s="23"/>
      <c r="BB8166" s="23"/>
      <c r="BC8166" s="23"/>
      <c r="BD8166" s="23"/>
      <c r="BE8166" s="23"/>
      <c r="BF8166" s="23"/>
      <c r="BG8166" s="20">
        <v>4922.0200000000004</v>
      </c>
    </row>
    <row r="8167" spans="40:59">
      <c r="AN8167" s="23"/>
      <c r="AO8167" s="23"/>
      <c r="AP8167" s="23"/>
      <c r="AQ8167" s="23"/>
      <c r="AR8167" s="23"/>
      <c r="AS8167" s="23"/>
      <c r="AT8167" s="23"/>
      <c r="AU8167" s="23"/>
      <c r="AV8167" s="23"/>
      <c r="AW8167" s="23"/>
      <c r="AX8167" s="23"/>
      <c r="AY8167" s="23"/>
      <c r="AZ8167" s="23"/>
      <c r="BA8167" s="23"/>
      <c r="BB8167" s="23"/>
      <c r="BC8167" s="23"/>
      <c r="BD8167" s="23"/>
      <c r="BE8167" s="23"/>
      <c r="BF8167" s="23"/>
      <c r="BG8167" s="20">
        <v>1205.6199999999999</v>
      </c>
    </row>
    <row r="8168" spans="40:59">
      <c r="AN8168" s="23"/>
      <c r="AO8168" s="23"/>
      <c r="AP8168" s="23"/>
      <c r="AQ8168" s="23"/>
      <c r="AR8168" s="23"/>
      <c r="AS8168" s="23"/>
      <c r="AT8168" s="23"/>
      <c r="AU8168" s="23"/>
      <c r="AV8168" s="23"/>
      <c r="AW8168" s="23"/>
      <c r="AX8168" s="23"/>
      <c r="AY8168" s="23"/>
      <c r="AZ8168" s="23"/>
      <c r="BA8168" s="23"/>
      <c r="BB8168" s="23"/>
      <c r="BC8168" s="23"/>
      <c r="BD8168" s="23"/>
      <c r="BE8168" s="23"/>
      <c r="BF8168" s="23"/>
      <c r="BG8168" s="20">
        <v>1205.6199999999999</v>
      </c>
    </row>
    <row r="8169" spans="40:59">
      <c r="AN8169" s="23"/>
      <c r="AO8169" s="23"/>
      <c r="AP8169" s="23"/>
      <c r="AQ8169" s="23"/>
      <c r="AR8169" s="23"/>
      <c r="AS8169" s="23"/>
      <c r="AT8169" s="23"/>
      <c r="AU8169" s="23"/>
      <c r="AV8169" s="23"/>
      <c r="AW8169" s="23"/>
      <c r="AX8169" s="23"/>
      <c r="AY8169" s="23"/>
      <c r="AZ8169" s="23"/>
      <c r="BA8169" s="23"/>
      <c r="BB8169" s="23"/>
      <c r="BC8169" s="23"/>
      <c r="BD8169" s="23"/>
      <c r="BE8169" s="23"/>
      <c r="BF8169" s="23"/>
      <c r="BG8169" s="20">
        <v>1205.6199999999999</v>
      </c>
    </row>
    <row r="8170" spans="40:59">
      <c r="AN8170" s="23"/>
      <c r="AO8170" s="23"/>
      <c r="AP8170" s="23"/>
      <c r="AQ8170" s="23"/>
      <c r="AR8170" s="23"/>
      <c r="AS8170" s="23"/>
      <c r="AT8170" s="23"/>
      <c r="AU8170" s="23"/>
      <c r="AV8170" s="23"/>
      <c r="AW8170" s="23"/>
      <c r="AX8170" s="23"/>
      <c r="AY8170" s="23"/>
      <c r="AZ8170" s="23"/>
      <c r="BA8170" s="23"/>
      <c r="BB8170" s="23"/>
      <c r="BC8170" s="23"/>
      <c r="BD8170" s="23"/>
      <c r="BE8170" s="23"/>
      <c r="BF8170" s="23"/>
      <c r="BG8170" s="20">
        <v>1205.6199999999999</v>
      </c>
    </row>
    <row r="8171" spans="40:59">
      <c r="AN8171" s="23"/>
      <c r="AO8171" s="23"/>
      <c r="AP8171" s="23"/>
      <c r="AQ8171" s="23"/>
      <c r="AR8171" s="23"/>
      <c r="AS8171" s="23"/>
      <c r="AT8171" s="23"/>
      <c r="AU8171" s="23"/>
      <c r="AV8171" s="23"/>
      <c r="AW8171" s="23"/>
      <c r="AX8171" s="23"/>
      <c r="AY8171" s="23"/>
      <c r="AZ8171" s="23"/>
      <c r="BA8171" s="23"/>
      <c r="BB8171" s="23"/>
      <c r="BC8171" s="23"/>
      <c r="BD8171" s="23"/>
      <c r="BE8171" s="23"/>
      <c r="BF8171" s="23"/>
      <c r="BG8171" s="20">
        <v>1205.6199999999999</v>
      </c>
    </row>
    <row r="8172" spans="40:59">
      <c r="AN8172" s="23"/>
      <c r="AO8172" s="23"/>
      <c r="AP8172" s="23"/>
      <c r="AQ8172" s="23"/>
      <c r="AR8172" s="23"/>
      <c r="AS8172" s="23"/>
      <c r="AT8172" s="23"/>
      <c r="AU8172" s="23"/>
      <c r="AV8172" s="23"/>
      <c r="AW8172" s="23"/>
      <c r="AX8172" s="23"/>
      <c r="AY8172" s="23"/>
      <c r="AZ8172" s="23"/>
      <c r="BA8172" s="23"/>
      <c r="BB8172" s="23"/>
      <c r="BC8172" s="23"/>
      <c r="BD8172" s="23"/>
      <c r="BE8172" s="23"/>
      <c r="BF8172" s="23"/>
      <c r="BG8172" s="20">
        <v>167983.01</v>
      </c>
    </row>
    <row r="8173" spans="40:59">
      <c r="AN8173" s="23"/>
      <c r="AO8173" s="23"/>
      <c r="AP8173" s="23"/>
      <c r="AQ8173" s="23"/>
      <c r="AR8173" s="23"/>
      <c r="AS8173" s="23"/>
      <c r="AT8173" s="23"/>
      <c r="AU8173" s="23"/>
      <c r="AV8173" s="23"/>
      <c r="AW8173" s="23"/>
      <c r="AX8173" s="23"/>
      <c r="AY8173" s="23"/>
      <c r="AZ8173" s="23"/>
      <c r="BA8173" s="23"/>
      <c r="BB8173" s="23"/>
      <c r="BC8173" s="23"/>
      <c r="BD8173" s="23"/>
      <c r="BE8173" s="23"/>
      <c r="BF8173" s="23"/>
      <c r="BG8173" s="20">
        <v>167983.01</v>
      </c>
    </row>
    <row r="8174" spans="40:59">
      <c r="AN8174" s="23"/>
      <c r="AO8174" s="23"/>
      <c r="AP8174" s="23"/>
      <c r="AQ8174" s="23"/>
      <c r="AR8174" s="23"/>
      <c r="AS8174" s="23"/>
      <c r="AT8174" s="23"/>
      <c r="AU8174" s="23"/>
      <c r="AV8174" s="23"/>
      <c r="AW8174" s="23"/>
      <c r="AX8174" s="23"/>
      <c r="AY8174" s="23"/>
      <c r="AZ8174" s="23"/>
      <c r="BA8174" s="23"/>
      <c r="BB8174" s="23"/>
      <c r="BC8174" s="23"/>
      <c r="BD8174" s="23"/>
      <c r="BE8174" s="23"/>
      <c r="BF8174" s="23"/>
      <c r="BG8174" s="20">
        <v>167983.01</v>
      </c>
    </row>
    <row r="8175" spans="40:59">
      <c r="AN8175" s="23"/>
      <c r="AO8175" s="23"/>
      <c r="AP8175" s="23"/>
      <c r="AQ8175" s="23"/>
      <c r="AR8175" s="23"/>
      <c r="AS8175" s="23"/>
      <c r="AT8175" s="23"/>
      <c r="AU8175" s="23"/>
      <c r="AV8175" s="23"/>
      <c r="AW8175" s="23"/>
      <c r="AX8175" s="23"/>
      <c r="AY8175" s="23"/>
      <c r="AZ8175" s="23"/>
      <c r="BA8175" s="23"/>
      <c r="BB8175" s="23"/>
      <c r="BC8175" s="23"/>
      <c r="BD8175" s="23"/>
      <c r="BE8175" s="23"/>
      <c r="BF8175" s="23"/>
      <c r="BG8175" s="20">
        <v>167983.01</v>
      </c>
    </row>
    <row r="8176" spans="40:59">
      <c r="AN8176" s="23"/>
      <c r="AO8176" s="23"/>
      <c r="AP8176" s="23"/>
      <c r="AQ8176" s="23"/>
      <c r="AR8176" s="23"/>
      <c r="AS8176" s="23"/>
      <c r="AT8176" s="23"/>
      <c r="AU8176" s="23"/>
      <c r="AV8176" s="23"/>
      <c r="AW8176" s="23"/>
      <c r="AX8176" s="23"/>
      <c r="AY8176" s="23"/>
      <c r="AZ8176" s="23"/>
      <c r="BA8176" s="23"/>
      <c r="BB8176" s="23"/>
      <c r="BC8176" s="23"/>
      <c r="BD8176" s="23"/>
      <c r="BE8176" s="23"/>
      <c r="BF8176" s="23"/>
      <c r="BG8176" s="20">
        <v>167983.01</v>
      </c>
    </row>
    <row r="8177" spans="40:59">
      <c r="AN8177" s="23"/>
      <c r="AO8177" s="23"/>
      <c r="AP8177" s="23"/>
      <c r="AQ8177" s="23"/>
      <c r="AR8177" s="23"/>
      <c r="AS8177" s="23"/>
      <c r="AT8177" s="23"/>
      <c r="AU8177" s="23"/>
      <c r="AV8177" s="23"/>
      <c r="AW8177" s="23"/>
      <c r="AX8177" s="23"/>
      <c r="AY8177" s="23"/>
      <c r="AZ8177" s="23"/>
      <c r="BA8177" s="23"/>
      <c r="BB8177" s="23"/>
      <c r="BC8177" s="23"/>
      <c r="BD8177" s="23"/>
      <c r="BE8177" s="23"/>
      <c r="BF8177" s="23"/>
      <c r="BG8177" s="20">
        <v>167983.01</v>
      </c>
    </row>
    <row r="8178" spans="40:59">
      <c r="AN8178" s="23"/>
      <c r="AO8178" s="23"/>
      <c r="AP8178" s="23"/>
      <c r="AQ8178" s="23"/>
      <c r="AR8178" s="23"/>
      <c r="AS8178" s="23"/>
      <c r="AT8178" s="23"/>
      <c r="AU8178" s="23"/>
      <c r="AV8178" s="23"/>
      <c r="AW8178" s="23"/>
      <c r="AX8178" s="23"/>
      <c r="AY8178" s="23"/>
      <c r="AZ8178" s="23"/>
      <c r="BA8178" s="23"/>
      <c r="BB8178" s="23"/>
      <c r="BC8178" s="23"/>
      <c r="BD8178" s="23"/>
      <c r="BE8178" s="23"/>
      <c r="BF8178" s="23"/>
      <c r="BG8178" s="20">
        <v>167983.01</v>
      </c>
    </row>
    <row r="8179" spans="40:59">
      <c r="AN8179" s="23"/>
      <c r="AO8179" s="23"/>
      <c r="AP8179" s="23"/>
      <c r="AQ8179" s="23"/>
      <c r="AR8179" s="23"/>
      <c r="AS8179" s="23"/>
      <c r="AT8179" s="23"/>
      <c r="AU8179" s="23"/>
      <c r="AV8179" s="23"/>
      <c r="AW8179" s="23"/>
      <c r="AX8179" s="23"/>
      <c r="AY8179" s="23"/>
      <c r="AZ8179" s="23"/>
      <c r="BA8179" s="23"/>
      <c r="BB8179" s="23"/>
      <c r="BC8179" s="23"/>
      <c r="BD8179" s="23"/>
      <c r="BE8179" s="23"/>
      <c r="BF8179" s="23"/>
      <c r="BG8179" s="20">
        <v>167983.01</v>
      </c>
    </row>
    <row r="8180" spans="40:59">
      <c r="AN8180" s="23"/>
      <c r="AO8180" s="23"/>
      <c r="AP8180" s="23"/>
      <c r="AQ8180" s="23"/>
      <c r="AR8180" s="23"/>
      <c r="AS8180" s="23"/>
      <c r="AT8180" s="23"/>
      <c r="AU8180" s="23"/>
      <c r="AV8180" s="23"/>
      <c r="AW8180" s="23"/>
      <c r="AX8180" s="23"/>
      <c r="AY8180" s="23"/>
      <c r="AZ8180" s="23"/>
      <c r="BA8180" s="23"/>
      <c r="BB8180" s="23"/>
      <c r="BC8180" s="23"/>
      <c r="BD8180" s="23"/>
      <c r="BE8180" s="23"/>
      <c r="BF8180" s="23"/>
      <c r="BG8180" s="20">
        <v>167983.01</v>
      </c>
    </row>
    <row r="8181" spans="40:59">
      <c r="AN8181" s="23"/>
      <c r="AO8181" s="23"/>
      <c r="AP8181" s="23"/>
      <c r="AQ8181" s="23"/>
      <c r="AR8181" s="23"/>
      <c r="AS8181" s="23"/>
      <c r="AT8181" s="23"/>
      <c r="AU8181" s="23"/>
      <c r="AV8181" s="23"/>
      <c r="AW8181" s="23"/>
      <c r="AX8181" s="23"/>
      <c r="AY8181" s="23"/>
      <c r="AZ8181" s="23"/>
      <c r="BA8181" s="23"/>
      <c r="BB8181" s="23"/>
      <c r="BC8181" s="23"/>
      <c r="BD8181" s="23"/>
      <c r="BE8181" s="23"/>
      <c r="BF8181" s="23"/>
      <c r="BG8181" s="20">
        <v>167983.01</v>
      </c>
    </row>
    <row r="8182" spans="40:59">
      <c r="AN8182" s="23"/>
      <c r="AO8182" s="23"/>
      <c r="AP8182" s="23"/>
      <c r="AQ8182" s="23"/>
      <c r="AR8182" s="23"/>
      <c r="AS8182" s="23"/>
      <c r="AT8182" s="23"/>
      <c r="AU8182" s="23"/>
      <c r="AV8182" s="23"/>
      <c r="AW8182" s="23"/>
      <c r="AX8182" s="23"/>
      <c r="AY8182" s="23"/>
      <c r="AZ8182" s="23"/>
      <c r="BA8182" s="23"/>
      <c r="BB8182" s="23"/>
      <c r="BC8182" s="23"/>
      <c r="BD8182" s="23"/>
      <c r="BE8182" s="23"/>
      <c r="BF8182" s="23"/>
      <c r="BG8182" s="20">
        <v>209264.01</v>
      </c>
    </row>
    <row r="8183" spans="40:59">
      <c r="AN8183" s="23"/>
      <c r="AO8183" s="23"/>
      <c r="AP8183" s="23"/>
      <c r="AQ8183" s="23"/>
      <c r="AR8183" s="23"/>
      <c r="AS8183" s="23"/>
      <c r="AT8183" s="23"/>
      <c r="AU8183" s="23"/>
      <c r="AV8183" s="23"/>
      <c r="AW8183" s="23"/>
      <c r="AX8183" s="23"/>
      <c r="AY8183" s="23"/>
      <c r="AZ8183" s="23"/>
      <c r="BA8183" s="23"/>
      <c r="BB8183" s="23"/>
      <c r="BC8183" s="23"/>
      <c r="BD8183" s="23"/>
      <c r="BE8183" s="23"/>
      <c r="BF8183" s="23"/>
      <c r="BG8183" s="20">
        <v>209264.01</v>
      </c>
    </row>
    <row r="8184" spans="40:59">
      <c r="AN8184" s="23"/>
      <c r="AO8184" s="23"/>
      <c r="AP8184" s="23"/>
      <c r="AQ8184" s="23"/>
      <c r="AR8184" s="23"/>
      <c r="AS8184" s="23"/>
      <c r="AT8184" s="23"/>
      <c r="AU8184" s="23"/>
      <c r="AV8184" s="23"/>
      <c r="AW8184" s="23"/>
      <c r="AX8184" s="23"/>
      <c r="AY8184" s="23"/>
      <c r="AZ8184" s="23"/>
      <c r="BA8184" s="23"/>
      <c r="BB8184" s="23"/>
      <c r="BC8184" s="23"/>
      <c r="BD8184" s="23"/>
      <c r="BE8184" s="23"/>
      <c r="BF8184" s="23"/>
      <c r="BG8184" s="20">
        <v>209264.01</v>
      </c>
    </row>
    <row r="8185" spans="40:59">
      <c r="AN8185" s="23"/>
      <c r="AO8185" s="23"/>
      <c r="AP8185" s="23"/>
      <c r="AQ8185" s="23"/>
      <c r="AR8185" s="23"/>
      <c r="AS8185" s="23"/>
      <c r="AT8185" s="23"/>
      <c r="AU8185" s="23"/>
      <c r="AV8185" s="23"/>
      <c r="AW8185" s="23"/>
      <c r="AX8185" s="23"/>
      <c r="AY8185" s="23"/>
      <c r="AZ8185" s="23"/>
      <c r="BA8185" s="23"/>
      <c r="BB8185" s="23"/>
      <c r="BC8185" s="23"/>
      <c r="BD8185" s="23"/>
      <c r="BE8185" s="23"/>
      <c r="BF8185" s="23"/>
      <c r="BG8185" s="20">
        <v>209264.01</v>
      </c>
    </row>
    <row r="8186" spans="40:59">
      <c r="AN8186" s="23"/>
      <c r="AO8186" s="23"/>
      <c r="AP8186" s="23"/>
      <c r="AQ8186" s="23"/>
      <c r="AR8186" s="23"/>
      <c r="AS8186" s="23"/>
      <c r="AT8186" s="23"/>
      <c r="AU8186" s="23"/>
      <c r="AV8186" s="23"/>
      <c r="AW8186" s="23"/>
      <c r="AX8186" s="23"/>
      <c r="AY8186" s="23"/>
      <c r="AZ8186" s="23"/>
      <c r="BA8186" s="23"/>
      <c r="BB8186" s="23"/>
      <c r="BC8186" s="23"/>
      <c r="BD8186" s="23"/>
      <c r="BE8186" s="23"/>
      <c r="BF8186" s="23"/>
      <c r="BG8186" s="20">
        <v>209264.01</v>
      </c>
    </row>
    <row r="8187" spans="40:59">
      <c r="AN8187" s="23"/>
      <c r="AO8187" s="23"/>
      <c r="AP8187" s="23"/>
      <c r="AQ8187" s="23"/>
      <c r="AR8187" s="23"/>
      <c r="AS8187" s="23"/>
      <c r="AT8187" s="23"/>
      <c r="AU8187" s="23"/>
      <c r="AV8187" s="23"/>
      <c r="AW8187" s="23"/>
      <c r="AX8187" s="23"/>
      <c r="AY8187" s="23"/>
      <c r="AZ8187" s="23"/>
      <c r="BA8187" s="23"/>
      <c r="BB8187" s="23"/>
      <c r="BC8187" s="23"/>
      <c r="BD8187" s="23"/>
      <c r="BE8187" s="23"/>
      <c r="BF8187" s="23"/>
      <c r="BG8187" s="20">
        <v>209264.01</v>
      </c>
    </row>
    <row r="8188" spans="40:59">
      <c r="AN8188" s="23"/>
      <c r="AO8188" s="23"/>
      <c r="AP8188" s="23"/>
      <c r="AQ8188" s="23"/>
      <c r="AR8188" s="23"/>
      <c r="AS8188" s="23"/>
      <c r="AT8188" s="23"/>
      <c r="AU8188" s="23"/>
      <c r="AV8188" s="23"/>
      <c r="AW8188" s="23"/>
      <c r="AX8188" s="23"/>
      <c r="AY8188" s="23"/>
      <c r="AZ8188" s="23"/>
      <c r="BA8188" s="23"/>
      <c r="BB8188" s="23"/>
      <c r="BC8188" s="23"/>
      <c r="BD8188" s="23"/>
      <c r="BE8188" s="23"/>
      <c r="BF8188" s="23"/>
      <c r="BG8188" s="20">
        <v>209264.01</v>
      </c>
    </row>
    <row r="8189" spans="40:59">
      <c r="AN8189" s="23"/>
      <c r="AO8189" s="23"/>
      <c r="AP8189" s="23"/>
      <c r="AQ8189" s="23"/>
      <c r="AR8189" s="23"/>
      <c r="AS8189" s="23"/>
      <c r="AT8189" s="23"/>
      <c r="AU8189" s="23"/>
      <c r="AV8189" s="23"/>
      <c r="AW8189" s="23"/>
      <c r="AX8189" s="23"/>
      <c r="AY8189" s="23"/>
      <c r="AZ8189" s="23"/>
      <c r="BA8189" s="23"/>
      <c r="BB8189" s="23"/>
      <c r="BC8189" s="23"/>
      <c r="BD8189" s="23"/>
      <c r="BE8189" s="23"/>
      <c r="BF8189" s="23"/>
      <c r="BG8189" s="20">
        <v>209264.01</v>
      </c>
    </row>
    <row r="8190" spans="40:59">
      <c r="AN8190" s="23"/>
      <c r="AO8190" s="23"/>
      <c r="AP8190" s="23"/>
      <c r="AQ8190" s="23"/>
      <c r="AR8190" s="23"/>
      <c r="AS8190" s="23"/>
      <c r="AT8190" s="23"/>
      <c r="AU8190" s="23"/>
      <c r="AV8190" s="23"/>
      <c r="AW8190" s="23"/>
      <c r="AX8190" s="23"/>
      <c r="AY8190" s="23"/>
      <c r="AZ8190" s="23"/>
      <c r="BA8190" s="23"/>
      <c r="BB8190" s="23"/>
      <c r="BC8190" s="23"/>
      <c r="BD8190" s="23"/>
      <c r="BE8190" s="23"/>
      <c r="BF8190" s="23"/>
      <c r="BG8190" s="20">
        <v>209264.01</v>
      </c>
    </row>
    <row r="8191" spans="40:59">
      <c r="AN8191" s="23"/>
      <c r="AO8191" s="23"/>
      <c r="AP8191" s="23"/>
      <c r="AQ8191" s="23"/>
      <c r="AR8191" s="23"/>
      <c r="AS8191" s="23"/>
      <c r="AT8191" s="23"/>
      <c r="AU8191" s="23"/>
      <c r="AV8191" s="23"/>
      <c r="AW8191" s="23"/>
      <c r="AX8191" s="23"/>
      <c r="AY8191" s="23"/>
      <c r="AZ8191" s="23"/>
      <c r="BA8191" s="23"/>
      <c r="BB8191" s="23"/>
      <c r="BC8191" s="23"/>
      <c r="BD8191" s="23"/>
      <c r="BE8191" s="23"/>
      <c r="BF8191" s="23"/>
      <c r="BG8191" s="20">
        <v>209264.01</v>
      </c>
    </row>
    <row r="8192" spans="40:59">
      <c r="AN8192" s="23"/>
      <c r="AO8192" s="23"/>
      <c r="AP8192" s="23"/>
      <c r="AQ8192" s="23"/>
      <c r="AR8192" s="23"/>
      <c r="AS8192" s="23"/>
      <c r="AT8192" s="23"/>
      <c r="AU8192" s="23"/>
      <c r="AV8192" s="23"/>
      <c r="AW8192" s="23"/>
      <c r="AX8192" s="23"/>
      <c r="AY8192" s="23"/>
      <c r="AZ8192" s="23"/>
      <c r="BA8192" s="23"/>
      <c r="BB8192" s="23"/>
      <c r="BC8192" s="23"/>
      <c r="BD8192" s="23"/>
      <c r="BE8192" s="23"/>
      <c r="BF8192" s="23"/>
      <c r="BG8192" s="20">
        <v>89885.01</v>
      </c>
    </row>
    <row r="8193" spans="40:59">
      <c r="AN8193" s="23"/>
      <c r="AO8193" s="23"/>
      <c r="AP8193" s="23"/>
      <c r="AQ8193" s="23"/>
      <c r="AR8193" s="23"/>
      <c r="AS8193" s="23"/>
      <c r="AT8193" s="23"/>
      <c r="AU8193" s="23"/>
      <c r="AV8193" s="23"/>
      <c r="AW8193" s="23"/>
      <c r="AX8193" s="23"/>
      <c r="AY8193" s="23"/>
      <c r="AZ8193" s="23"/>
      <c r="BA8193" s="23"/>
      <c r="BB8193" s="23"/>
      <c r="BC8193" s="23"/>
      <c r="BD8193" s="23"/>
      <c r="BE8193" s="23"/>
      <c r="BF8193" s="23"/>
      <c r="BG8193" s="20">
        <v>89885.01</v>
      </c>
    </row>
    <row r="8194" spans="40:59">
      <c r="AN8194" s="23"/>
      <c r="AO8194" s="23"/>
      <c r="AP8194" s="23"/>
      <c r="AQ8194" s="23"/>
      <c r="AR8194" s="23"/>
      <c r="AS8194" s="23"/>
      <c r="AT8194" s="23"/>
      <c r="AU8194" s="23"/>
      <c r="AV8194" s="23"/>
      <c r="AW8194" s="23"/>
      <c r="AX8194" s="23"/>
      <c r="AY8194" s="23"/>
      <c r="AZ8194" s="23"/>
      <c r="BA8194" s="23"/>
      <c r="BB8194" s="23"/>
      <c r="BC8194" s="23"/>
      <c r="BD8194" s="23"/>
      <c r="BE8194" s="23"/>
      <c r="BF8194" s="23"/>
      <c r="BG8194" s="20">
        <v>89885.01</v>
      </c>
    </row>
    <row r="8195" spans="40:59">
      <c r="AN8195" s="23"/>
      <c r="AO8195" s="23"/>
      <c r="AP8195" s="23"/>
      <c r="AQ8195" s="23"/>
      <c r="AR8195" s="23"/>
      <c r="AS8195" s="23"/>
      <c r="AT8195" s="23"/>
      <c r="AU8195" s="23"/>
      <c r="AV8195" s="23"/>
      <c r="AW8195" s="23"/>
      <c r="AX8195" s="23"/>
      <c r="AY8195" s="23"/>
      <c r="AZ8195" s="23"/>
      <c r="BA8195" s="23"/>
      <c r="BB8195" s="23"/>
      <c r="BC8195" s="23"/>
      <c r="BD8195" s="23"/>
      <c r="BE8195" s="23"/>
      <c r="BF8195" s="23"/>
      <c r="BG8195" s="20">
        <v>89885.01</v>
      </c>
    </row>
    <row r="8196" spans="40:59">
      <c r="AN8196" s="23"/>
      <c r="AO8196" s="23"/>
      <c r="AP8196" s="23"/>
      <c r="AQ8196" s="23"/>
      <c r="AR8196" s="23"/>
      <c r="AS8196" s="23"/>
      <c r="AT8196" s="23"/>
      <c r="AU8196" s="23"/>
      <c r="AV8196" s="23"/>
      <c r="AW8196" s="23"/>
      <c r="AX8196" s="23"/>
      <c r="AY8196" s="23"/>
      <c r="AZ8196" s="23"/>
      <c r="BA8196" s="23"/>
      <c r="BB8196" s="23"/>
      <c r="BC8196" s="23"/>
      <c r="BD8196" s="23"/>
      <c r="BE8196" s="23"/>
      <c r="BF8196" s="23"/>
      <c r="BG8196" s="20">
        <v>89885.01</v>
      </c>
    </row>
    <row r="8197" spans="40:59">
      <c r="AN8197" s="23"/>
      <c r="AO8197" s="23"/>
      <c r="AP8197" s="23"/>
      <c r="AQ8197" s="23"/>
      <c r="AR8197" s="23"/>
      <c r="AS8197" s="23"/>
      <c r="AT8197" s="23"/>
      <c r="AU8197" s="23"/>
      <c r="AV8197" s="23"/>
      <c r="AW8197" s="23"/>
      <c r="AX8197" s="23"/>
      <c r="AY8197" s="23"/>
      <c r="AZ8197" s="23"/>
      <c r="BA8197" s="23"/>
      <c r="BB8197" s="23"/>
      <c r="BC8197" s="23"/>
      <c r="BD8197" s="23"/>
      <c r="BE8197" s="23"/>
      <c r="BF8197" s="23"/>
      <c r="BG8197" s="20">
        <v>89885.01</v>
      </c>
    </row>
    <row r="8198" spans="40:59">
      <c r="AN8198" s="23"/>
      <c r="AO8198" s="23"/>
      <c r="AP8198" s="23"/>
      <c r="AQ8198" s="23"/>
      <c r="AR8198" s="23"/>
      <c r="AS8198" s="23"/>
      <c r="AT8198" s="23"/>
      <c r="AU8198" s="23"/>
      <c r="AV8198" s="23"/>
      <c r="AW8198" s="23"/>
      <c r="AX8198" s="23"/>
      <c r="AY8198" s="23"/>
      <c r="AZ8198" s="23"/>
      <c r="BA8198" s="23"/>
      <c r="BB8198" s="23"/>
      <c r="BC8198" s="23"/>
      <c r="BD8198" s="23"/>
      <c r="BE8198" s="23"/>
      <c r="BF8198" s="23"/>
      <c r="BG8198" s="20">
        <v>3605.01</v>
      </c>
    </row>
    <row r="8199" spans="40:59">
      <c r="AN8199" s="23"/>
      <c r="AO8199" s="23"/>
      <c r="AP8199" s="23"/>
      <c r="AQ8199" s="23"/>
      <c r="AR8199" s="23"/>
      <c r="AS8199" s="23"/>
      <c r="AT8199" s="23"/>
      <c r="AU8199" s="23"/>
      <c r="AV8199" s="23"/>
      <c r="AW8199" s="23"/>
      <c r="AX8199" s="23"/>
      <c r="AY8199" s="23"/>
      <c r="AZ8199" s="23"/>
      <c r="BA8199" s="23"/>
      <c r="BB8199" s="23"/>
      <c r="BC8199" s="23"/>
      <c r="BD8199" s="23"/>
      <c r="BE8199" s="23"/>
      <c r="BF8199" s="23"/>
      <c r="BG8199" s="20">
        <v>3605.01</v>
      </c>
    </row>
    <row r="8200" spans="40:59">
      <c r="AN8200" s="23"/>
      <c r="AO8200" s="23"/>
      <c r="AP8200" s="23"/>
      <c r="AQ8200" s="23"/>
      <c r="AR8200" s="23"/>
      <c r="AS8200" s="23"/>
      <c r="AT8200" s="23"/>
      <c r="AU8200" s="23"/>
      <c r="AV8200" s="23"/>
      <c r="AW8200" s="23"/>
      <c r="AX8200" s="23"/>
      <c r="AY8200" s="23"/>
      <c r="AZ8200" s="23"/>
      <c r="BA8200" s="23"/>
      <c r="BB8200" s="23"/>
      <c r="BC8200" s="23"/>
      <c r="BD8200" s="23"/>
      <c r="BE8200" s="23"/>
      <c r="BF8200" s="23"/>
      <c r="BG8200" s="20">
        <v>28071.02</v>
      </c>
    </row>
    <row r="8201" spans="40:59">
      <c r="AN8201" s="23"/>
      <c r="AO8201" s="23"/>
      <c r="AP8201" s="23"/>
      <c r="AQ8201" s="23"/>
      <c r="AR8201" s="23"/>
      <c r="AS8201" s="23"/>
      <c r="AT8201" s="23"/>
      <c r="AU8201" s="23"/>
      <c r="AV8201" s="23"/>
      <c r="AW8201" s="23"/>
      <c r="AX8201" s="23"/>
      <c r="AY8201" s="23"/>
      <c r="AZ8201" s="23"/>
      <c r="BA8201" s="23"/>
      <c r="BB8201" s="23"/>
      <c r="BC8201" s="23"/>
      <c r="BD8201" s="23"/>
      <c r="BE8201" s="23"/>
      <c r="BF8201" s="23"/>
      <c r="BG8201" s="20">
        <v>28071.02</v>
      </c>
    </row>
    <row r="8202" spans="40:59">
      <c r="AN8202" s="23"/>
      <c r="AO8202" s="23"/>
      <c r="AP8202" s="23"/>
      <c r="AQ8202" s="23"/>
      <c r="AR8202" s="23"/>
      <c r="AS8202" s="23"/>
      <c r="AT8202" s="23"/>
      <c r="AU8202" s="23"/>
      <c r="AV8202" s="23"/>
      <c r="AW8202" s="23"/>
      <c r="AX8202" s="23"/>
      <c r="AY8202" s="23"/>
      <c r="AZ8202" s="23"/>
      <c r="BA8202" s="23"/>
      <c r="BB8202" s="23"/>
      <c r="BC8202" s="23"/>
      <c r="BD8202" s="23"/>
      <c r="BE8202" s="23"/>
      <c r="BF8202" s="23"/>
      <c r="BG8202" s="20">
        <v>28071.02</v>
      </c>
    </row>
    <row r="8203" spans="40:59">
      <c r="AN8203" s="23"/>
      <c r="AO8203" s="23"/>
      <c r="AP8203" s="23"/>
      <c r="AQ8203" s="23"/>
      <c r="AR8203" s="23"/>
      <c r="AS8203" s="23"/>
      <c r="AT8203" s="23"/>
      <c r="AU8203" s="23"/>
      <c r="AV8203" s="23"/>
      <c r="AW8203" s="23"/>
      <c r="AX8203" s="23"/>
      <c r="AY8203" s="23"/>
      <c r="AZ8203" s="23"/>
      <c r="BA8203" s="23"/>
      <c r="BB8203" s="23"/>
      <c r="BC8203" s="23"/>
      <c r="BD8203" s="23"/>
      <c r="BE8203" s="23"/>
      <c r="BF8203" s="23"/>
      <c r="BG8203" s="20">
        <v>28071.02</v>
      </c>
    </row>
    <row r="8204" spans="40:59">
      <c r="AN8204" s="23"/>
      <c r="AO8204" s="23"/>
      <c r="AP8204" s="23"/>
      <c r="AQ8204" s="23"/>
      <c r="AR8204" s="23"/>
      <c r="AS8204" s="23"/>
      <c r="AT8204" s="23"/>
      <c r="AU8204" s="23"/>
      <c r="AV8204" s="23"/>
      <c r="AW8204" s="23"/>
      <c r="AX8204" s="23"/>
      <c r="AY8204" s="23"/>
      <c r="AZ8204" s="23"/>
      <c r="BA8204" s="23"/>
      <c r="BB8204" s="23"/>
      <c r="BC8204" s="23"/>
      <c r="BD8204" s="23"/>
      <c r="BE8204" s="23"/>
      <c r="BF8204" s="23"/>
      <c r="BG8204" s="20">
        <v>0</v>
      </c>
    </row>
    <row r="8205" spans="40:59">
      <c r="AN8205" s="23"/>
      <c r="AO8205" s="23"/>
      <c r="AP8205" s="23"/>
      <c r="AQ8205" s="23"/>
      <c r="AR8205" s="23"/>
      <c r="AS8205" s="23"/>
      <c r="AT8205" s="23"/>
      <c r="AU8205" s="23"/>
      <c r="AV8205" s="23"/>
      <c r="AW8205" s="23"/>
      <c r="AX8205" s="23"/>
      <c r="AY8205" s="23"/>
      <c r="AZ8205" s="23"/>
      <c r="BA8205" s="23"/>
      <c r="BB8205" s="23"/>
      <c r="BC8205" s="23"/>
      <c r="BD8205" s="23"/>
      <c r="BE8205" s="23"/>
      <c r="BF8205" s="23"/>
      <c r="BG8205" s="20">
        <v>0</v>
      </c>
    </row>
    <row r="8206" spans="40:59">
      <c r="AN8206" s="23"/>
      <c r="AO8206" s="23"/>
      <c r="AP8206" s="23"/>
      <c r="AQ8206" s="23"/>
      <c r="AR8206" s="23"/>
      <c r="AS8206" s="23"/>
      <c r="AT8206" s="23"/>
      <c r="AU8206" s="23"/>
      <c r="AV8206" s="23"/>
      <c r="AW8206" s="23"/>
      <c r="AX8206" s="23"/>
      <c r="AY8206" s="23"/>
      <c r="AZ8206" s="23"/>
      <c r="BA8206" s="23"/>
      <c r="BB8206" s="23"/>
      <c r="BC8206" s="23"/>
      <c r="BD8206" s="23"/>
      <c r="BE8206" s="23"/>
      <c r="BF8206" s="23"/>
      <c r="BG8206" s="20">
        <v>0</v>
      </c>
    </row>
    <row r="8207" spans="40:59">
      <c r="AN8207" s="23"/>
      <c r="AO8207" s="23"/>
      <c r="AP8207" s="23"/>
      <c r="AQ8207" s="23"/>
      <c r="AR8207" s="23"/>
      <c r="AS8207" s="23"/>
      <c r="AT8207" s="23"/>
      <c r="AU8207" s="23"/>
      <c r="AV8207" s="23"/>
      <c r="AW8207" s="23"/>
      <c r="AX8207" s="23"/>
      <c r="AY8207" s="23"/>
      <c r="AZ8207" s="23"/>
      <c r="BA8207" s="23"/>
      <c r="BB8207" s="23"/>
      <c r="BC8207" s="23"/>
      <c r="BD8207" s="23"/>
      <c r="BE8207" s="23"/>
      <c r="BF8207" s="23"/>
      <c r="BG8207" s="20">
        <v>0</v>
      </c>
    </row>
    <row r="8208" spans="40:59">
      <c r="AN8208" s="23"/>
      <c r="AO8208" s="23"/>
      <c r="AP8208" s="23"/>
      <c r="AQ8208" s="23"/>
      <c r="AR8208" s="23"/>
      <c r="AS8208" s="23"/>
      <c r="AT8208" s="23"/>
      <c r="AU8208" s="23"/>
      <c r="AV8208" s="23"/>
      <c r="AW8208" s="23"/>
      <c r="AX8208" s="23"/>
      <c r="AY8208" s="23"/>
      <c r="AZ8208" s="23"/>
      <c r="BA8208" s="23"/>
      <c r="BB8208" s="23"/>
      <c r="BC8208" s="23"/>
      <c r="BD8208" s="23"/>
      <c r="BE8208" s="23"/>
      <c r="BF8208" s="23"/>
      <c r="BG8208" s="20">
        <v>137588</v>
      </c>
    </row>
    <row r="8209" spans="40:59">
      <c r="AN8209" s="23"/>
      <c r="AO8209" s="23"/>
      <c r="AP8209" s="23"/>
      <c r="AQ8209" s="23"/>
      <c r="AR8209" s="23"/>
      <c r="AS8209" s="23"/>
      <c r="AT8209" s="23"/>
      <c r="AU8209" s="23"/>
      <c r="AV8209" s="23"/>
      <c r="AW8209" s="23"/>
      <c r="AX8209" s="23"/>
      <c r="AY8209" s="23"/>
      <c r="AZ8209" s="23"/>
      <c r="BA8209" s="23"/>
      <c r="BB8209" s="23"/>
      <c r="BC8209" s="23"/>
      <c r="BD8209" s="23"/>
      <c r="BE8209" s="23"/>
      <c r="BF8209" s="23"/>
      <c r="BG8209" s="20">
        <v>137588</v>
      </c>
    </row>
    <row r="8210" spans="40:59">
      <c r="AN8210" s="23"/>
      <c r="AO8210" s="23"/>
      <c r="AP8210" s="23"/>
      <c r="AQ8210" s="23"/>
      <c r="AR8210" s="23"/>
      <c r="AS8210" s="23"/>
      <c r="AT8210" s="23"/>
      <c r="AU8210" s="23"/>
      <c r="AV8210" s="23"/>
      <c r="AW8210" s="23"/>
      <c r="AX8210" s="23"/>
      <c r="AY8210" s="23"/>
      <c r="AZ8210" s="23"/>
      <c r="BA8210" s="23"/>
      <c r="BB8210" s="23"/>
      <c r="BC8210" s="23"/>
      <c r="BD8210" s="23"/>
      <c r="BE8210" s="23"/>
      <c r="BF8210" s="23"/>
      <c r="BG8210" s="20">
        <v>137588</v>
      </c>
    </row>
    <row r="8211" spans="40:59">
      <c r="AN8211" s="23"/>
      <c r="AO8211" s="23"/>
      <c r="AP8211" s="23"/>
      <c r="AQ8211" s="23"/>
      <c r="AR8211" s="23"/>
      <c r="AS8211" s="23"/>
      <c r="AT8211" s="23"/>
      <c r="AU8211" s="23"/>
      <c r="AV8211" s="23"/>
      <c r="AW8211" s="23"/>
      <c r="AX8211" s="23"/>
      <c r="AY8211" s="23"/>
      <c r="AZ8211" s="23"/>
      <c r="BA8211" s="23"/>
      <c r="BB8211" s="23"/>
      <c r="BC8211" s="23"/>
      <c r="BD8211" s="23"/>
      <c r="BE8211" s="23"/>
      <c r="BF8211" s="23"/>
      <c r="BG8211" s="20">
        <v>137588</v>
      </c>
    </row>
    <row r="8212" spans="40:59">
      <c r="AN8212" s="23"/>
      <c r="AO8212" s="23"/>
      <c r="AP8212" s="23"/>
      <c r="AQ8212" s="23"/>
      <c r="AR8212" s="23"/>
      <c r="AS8212" s="23"/>
      <c r="AT8212" s="23"/>
      <c r="AU8212" s="23"/>
      <c r="AV8212" s="23"/>
      <c r="AW8212" s="23"/>
      <c r="AX8212" s="23"/>
      <c r="AY8212" s="23"/>
      <c r="AZ8212" s="23"/>
      <c r="BA8212" s="23"/>
      <c r="BB8212" s="23"/>
      <c r="BC8212" s="23"/>
      <c r="BD8212" s="23"/>
      <c r="BE8212" s="23"/>
      <c r="BF8212" s="23"/>
      <c r="BG8212" s="20">
        <v>137588</v>
      </c>
    </row>
    <row r="8213" spans="40:59">
      <c r="AN8213" s="23"/>
      <c r="AO8213" s="23"/>
      <c r="AP8213" s="23"/>
      <c r="AQ8213" s="23"/>
      <c r="AR8213" s="23"/>
      <c r="AS8213" s="23"/>
      <c r="AT8213" s="23"/>
      <c r="AU8213" s="23"/>
      <c r="AV8213" s="23"/>
      <c r="AW8213" s="23"/>
      <c r="AX8213" s="23"/>
      <c r="AY8213" s="23"/>
      <c r="AZ8213" s="23"/>
      <c r="BA8213" s="23"/>
      <c r="BB8213" s="23"/>
      <c r="BC8213" s="23"/>
      <c r="BD8213" s="23"/>
      <c r="BE8213" s="23"/>
      <c r="BF8213" s="23"/>
      <c r="BG8213" s="20">
        <v>137588</v>
      </c>
    </row>
    <row r="8214" spans="40:59">
      <c r="AN8214" s="23"/>
      <c r="AO8214" s="23"/>
      <c r="AP8214" s="23"/>
      <c r="AQ8214" s="23"/>
      <c r="AR8214" s="23"/>
      <c r="AS8214" s="23"/>
      <c r="AT8214" s="23"/>
      <c r="AU8214" s="23"/>
      <c r="AV8214" s="23"/>
      <c r="AW8214" s="23"/>
      <c r="AX8214" s="23"/>
      <c r="AY8214" s="23"/>
      <c r="AZ8214" s="23"/>
      <c r="BA8214" s="23"/>
      <c r="BB8214" s="23"/>
      <c r="BC8214" s="23"/>
      <c r="BD8214" s="23"/>
      <c r="BE8214" s="23"/>
      <c r="BF8214" s="23"/>
      <c r="BG8214" s="20">
        <v>137588</v>
      </c>
    </row>
    <row r="8215" spans="40:59">
      <c r="AN8215" s="23"/>
      <c r="AO8215" s="23"/>
      <c r="AP8215" s="23"/>
      <c r="AQ8215" s="23"/>
      <c r="AR8215" s="23"/>
      <c r="AS8215" s="23"/>
      <c r="AT8215" s="23"/>
      <c r="AU8215" s="23"/>
      <c r="AV8215" s="23"/>
      <c r="AW8215" s="23"/>
      <c r="AX8215" s="23"/>
      <c r="AY8215" s="23"/>
      <c r="AZ8215" s="23"/>
      <c r="BA8215" s="23"/>
      <c r="BB8215" s="23"/>
      <c r="BC8215" s="23"/>
      <c r="BD8215" s="23"/>
      <c r="BE8215" s="23"/>
      <c r="BF8215" s="23"/>
      <c r="BG8215" s="20">
        <v>137588</v>
      </c>
    </row>
    <row r="8216" spans="40:59">
      <c r="AN8216" s="23"/>
      <c r="AO8216" s="23"/>
      <c r="AP8216" s="23"/>
      <c r="AQ8216" s="23"/>
      <c r="AR8216" s="23"/>
      <c r="AS8216" s="23"/>
      <c r="AT8216" s="23"/>
      <c r="AU8216" s="23"/>
      <c r="AV8216" s="23"/>
      <c r="AW8216" s="23"/>
      <c r="AX8216" s="23"/>
      <c r="AY8216" s="23"/>
      <c r="AZ8216" s="23"/>
      <c r="BA8216" s="23"/>
      <c r="BB8216" s="23"/>
      <c r="BC8216" s="23"/>
      <c r="BD8216" s="23"/>
      <c r="BE8216" s="23"/>
      <c r="BF8216" s="23"/>
      <c r="BG8216" s="20">
        <v>137588</v>
      </c>
    </row>
    <row r="8217" spans="40:59">
      <c r="AN8217" s="23"/>
      <c r="AO8217" s="23"/>
      <c r="AP8217" s="23"/>
      <c r="AQ8217" s="23"/>
      <c r="AR8217" s="23"/>
      <c r="AS8217" s="23"/>
      <c r="AT8217" s="23"/>
      <c r="AU8217" s="23"/>
      <c r="AV8217" s="23"/>
      <c r="AW8217" s="23"/>
      <c r="AX8217" s="23"/>
      <c r="AY8217" s="23"/>
      <c r="AZ8217" s="23"/>
      <c r="BA8217" s="23"/>
      <c r="BB8217" s="23"/>
      <c r="BC8217" s="23"/>
      <c r="BD8217" s="23"/>
      <c r="BE8217" s="23"/>
      <c r="BF8217" s="23"/>
      <c r="BG8217" s="20">
        <v>4724.01</v>
      </c>
    </row>
    <row r="8218" spans="40:59">
      <c r="AN8218" s="23"/>
      <c r="AO8218" s="23"/>
      <c r="AP8218" s="23"/>
      <c r="AQ8218" s="23"/>
      <c r="AR8218" s="23"/>
      <c r="AS8218" s="23"/>
      <c r="AT8218" s="23"/>
      <c r="AU8218" s="23"/>
      <c r="AV8218" s="23"/>
      <c r="AW8218" s="23"/>
      <c r="AX8218" s="23"/>
      <c r="AY8218" s="23"/>
      <c r="AZ8218" s="23"/>
      <c r="BA8218" s="23"/>
      <c r="BB8218" s="23"/>
      <c r="BC8218" s="23"/>
      <c r="BD8218" s="23"/>
      <c r="BE8218" s="23"/>
      <c r="BF8218" s="23"/>
      <c r="BG8218" s="20">
        <v>4724.01</v>
      </c>
    </row>
    <row r="8219" spans="40:59">
      <c r="AN8219" s="23"/>
      <c r="AO8219" s="23"/>
      <c r="AP8219" s="23"/>
      <c r="AQ8219" s="23"/>
      <c r="AR8219" s="23"/>
      <c r="AS8219" s="23"/>
      <c r="AT8219" s="23"/>
      <c r="AU8219" s="23"/>
      <c r="AV8219" s="23"/>
      <c r="AW8219" s="23"/>
      <c r="AX8219" s="23"/>
      <c r="AY8219" s="23"/>
      <c r="AZ8219" s="23"/>
      <c r="BA8219" s="23"/>
      <c r="BB8219" s="23"/>
      <c r="BC8219" s="23"/>
      <c r="BD8219" s="23"/>
      <c r="BE8219" s="23"/>
      <c r="BF8219" s="23"/>
      <c r="BG8219" s="20">
        <v>4724.01</v>
      </c>
    </row>
    <row r="8220" spans="40:59">
      <c r="AN8220" s="23"/>
      <c r="AO8220" s="23"/>
      <c r="AP8220" s="23"/>
      <c r="AQ8220" s="23"/>
      <c r="AR8220" s="23"/>
      <c r="AS8220" s="23"/>
      <c r="AT8220" s="23"/>
      <c r="AU8220" s="23"/>
      <c r="AV8220" s="23"/>
      <c r="AW8220" s="23"/>
      <c r="AX8220" s="23"/>
      <c r="AY8220" s="23"/>
      <c r="AZ8220" s="23"/>
      <c r="BA8220" s="23"/>
      <c r="BB8220" s="23"/>
      <c r="BC8220" s="23"/>
      <c r="BD8220" s="23"/>
      <c r="BE8220" s="23"/>
      <c r="BF8220" s="23"/>
      <c r="BG8220" s="20">
        <v>4724.01</v>
      </c>
    </row>
    <row r="8221" spans="40:59">
      <c r="AN8221" s="23"/>
      <c r="AO8221" s="23"/>
      <c r="AP8221" s="23"/>
      <c r="AQ8221" s="23"/>
      <c r="AR8221" s="23"/>
      <c r="AS8221" s="23"/>
      <c r="AT8221" s="23"/>
      <c r="AU8221" s="23"/>
      <c r="AV8221" s="23"/>
      <c r="AW8221" s="23"/>
      <c r="AX8221" s="23"/>
      <c r="AY8221" s="23"/>
      <c r="AZ8221" s="23"/>
      <c r="BA8221" s="23"/>
      <c r="BB8221" s="23"/>
      <c r="BC8221" s="23"/>
      <c r="BD8221" s="23"/>
      <c r="BE8221" s="23"/>
      <c r="BF8221" s="23"/>
      <c r="BG8221" s="20">
        <v>4724.01</v>
      </c>
    </row>
    <row r="8222" spans="40:59">
      <c r="AN8222" s="23"/>
      <c r="AO8222" s="23"/>
      <c r="AP8222" s="23"/>
      <c r="AQ8222" s="23"/>
      <c r="AR8222" s="23"/>
      <c r="AS8222" s="23"/>
      <c r="AT8222" s="23"/>
      <c r="AU8222" s="23"/>
      <c r="AV8222" s="23"/>
      <c r="AW8222" s="23"/>
      <c r="AX8222" s="23"/>
      <c r="AY8222" s="23"/>
      <c r="AZ8222" s="23"/>
      <c r="BA8222" s="23"/>
      <c r="BB8222" s="23"/>
      <c r="BC8222" s="23"/>
      <c r="BD8222" s="23"/>
      <c r="BE8222" s="23"/>
      <c r="BF8222" s="23"/>
      <c r="BG8222" s="20">
        <v>26122.03</v>
      </c>
    </row>
    <row r="8223" spans="40:59">
      <c r="AN8223" s="23"/>
      <c r="AO8223" s="23"/>
      <c r="AP8223" s="23"/>
      <c r="AQ8223" s="23"/>
      <c r="AR8223" s="23"/>
      <c r="AS8223" s="23"/>
      <c r="AT8223" s="23"/>
      <c r="AU8223" s="23"/>
      <c r="AV8223" s="23"/>
      <c r="AW8223" s="23"/>
      <c r="AX8223" s="23"/>
      <c r="AY8223" s="23"/>
      <c r="AZ8223" s="23"/>
      <c r="BA8223" s="23"/>
      <c r="BB8223" s="23"/>
      <c r="BC8223" s="23"/>
      <c r="BD8223" s="23"/>
      <c r="BE8223" s="23"/>
      <c r="BF8223" s="23"/>
      <c r="BG8223" s="20">
        <v>26122.03</v>
      </c>
    </row>
    <row r="8224" spans="40:59">
      <c r="AN8224" s="23"/>
      <c r="AO8224" s="23"/>
      <c r="AP8224" s="23"/>
      <c r="AQ8224" s="23"/>
      <c r="AR8224" s="23"/>
      <c r="AS8224" s="23"/>
      <c r="AT8224" s="23"/>
      <c r="AU8224" s="23"/>
      <c r="AV8224" s="23"/>
      <c r="AW8224" s="23"/>
      <c r="AX8224" s="23"/>
      <c r="AY8224" s="23"/>
      <c r="AZ8224" s="23"/>
      <c r="BA8224" s="23"/>
      <c r="BB8224" s="23"/>
      <c r="BC8224" s="23"/>
      <c r="BD8224" s="23"/>
      <c r="BE8224" s="23"/>
      <c r="BF8224" s="23"/>
      <c r="BG8224" s="20">
        <v>26122.03</v>
      </c>
    </row>
    <row r="8225" spans="40:59">
      <c r="AN8225" s="23"/>
      <c r="AO8225" s="23"/>
      <c r="AP8225" s="23"/>
      <c r="AQ8225" s="23"/>
      <c r="AR8225" s="23"/>
      <c r="AS8225" s="23"/>
      <c r="AT8225" s="23"/>
      <c r="AU8225" s="23"/>
      <c r="AV8225" s="23"/>
      <c r="AW8225" s="23"/>
      <c r="AX8225" s="23"/>
      <c r="AY8225" s="23"/>
      <c r="AZ8225" s="23"/>
      <c r="BA8225" s="23"/>
      <c r="BB8225" s="23"/>
      <c r="BC8225" s="23"/>
      <c r="BD8225" s="23"/>
      <c r="BE8225" s="23"/>
      <c r="BF8225" s="23"/>
      <c r="BG8225" s="20">
        <v>26122.03</v>
      </c>
    </row>
    <row r="8226" spans="40:59">
      <c r="AN8226" s="23"/>
      <c r="AO8226" s="23"/>
      <c r="AP8226" s="23"/>
      <c r="AQ8226" s="23"/>
      <c r="AR8226" s="23"/>
      <c r="AS8226" s="23"/>
      <c r="AT8226" s="23"/>
      <c r="AU8226" s="23"/>
      <c r="AV8226" s="23"/>
      <c r="AW8226" s="23"/>
      <c r="AX8226" s="23"/>
      <c r="AY8226" s="23"/>
      <c r="AZ8226" s="23"/>
      <c r="BA8226" s="23"/>
      <c r="BB8226" s="23"/>
      <c r="BC8226" s="23"/>
      <c r="BD8226" s="23"/>
      <c r="BE8226" s="23"/>
      <c r="BF8226" s="23"/>
      <c r="BG8226" s="20">
        <v>42985.01</v>
      </c>
    </row>
    <row r="8227" spans="40:59">
      <c r="AN8227" s="23"/>
      <c r="AO8227" s="23"/>
      <c r="AP8227" s="23"/>
      <c r="AQ8227" s="23"/>
      <c r="AR8227" s="23"/>
      <c r="AS8227" s="23"/>
      <c r="AT8227" s="23"/>
      <c r="AU8227" s="23"/>
      <c r="AV8227" s="23"/>
      <c r="AW8227" s="23"/>
      <c r="AX8227" s="23"/>
      <c r="AY8227" s="23"/>
      <c r="AZ8227" s="23"/>
      <c r="BA8227" s="23"/>
      <c r="BB8227" s="23"/>
      <c r="BC8227" s="23"/>
      <c r="BD8227" s="23"/>
      <c r="BE8227" s="23"/>
      <c r="BF8227" s="23"/>
      <c r="BG8227" s="20">
        <v>42985.01</v>
      </c>
    </row>
    <row r="8228" spans="40:59">
      <c r="AN8228" s="23"/>
      <c r="AO8228" s="23"/>
      <c r="AP8228" s="23"/>
      <c r="AQ8228" s="23"/>
      <c r="AR8228" s="23"/>
      <c r="AS8228" s="23"/>
      <c r="AT8228" s="23"/>
      <c r="AU8228" s="23"/>
      <c r="AV8228" s="23"/>
      <c r="AW8228" s="23"/>
      <c r="AX8228" s="23"/>
      <c r="AY8228" s="23"/>
      <c r="AZ8228" s="23"/>
      <c r="BA8228" s="23"/>
      <c r="BB8228" s="23"/>
      <c r="BC8228" s="23"/>
      <c r="BD8228" s="23"/>
      <c r="BE8228" s="23"/>
      <c r="BF8228" s="23"/>
      <c r="BG8228" s="20">
        <v>42985.01</v>
      </c>
    </row>
    <row r="8229" spans="40:59">
      <c r="AN8229" s="23"/>
      <c r="AO8229" s="23"/>
      <c r="AP8229" s="23"/>
      <c r="AQ8229" s="23"/>
      <c r="AR8229" s="23"/>
      <c r="AS8229" s="23"/>
      <c r="AT8229" s="23"/>
      <c r="AU8229" s="23"/>
      <c r="AV8229" s="23"/>
      <c r="AW8229" s="23"/>
      <c r="AX8229" s="23"/>
      <c r="AY8229" s="23"/>
      <c r="AZ8229" s="23"/>
      <c r="BA8229" s="23"/>
      <c r="BB8229" s="23"/>
      <c r="BC8229" s="23"/>
      <c r="BD8229" s="23"/>
      <c r="BE8229" s="23"/>
      <c r="BF8229" s="23"/>
      <c r="BG8229" s="20">
        <v>11108.01</v>
      </c>
    </row>
    <row r="8230" spans="40:59">
      <c r="AN8230" s="23"/>
      <c r="AO8230" s="23"/>
      <c r="AP8230" s="23"/>
      <c r="AQ8230" s="23"/>
      <c r="AR8230" s="23"/>
      <c r="AS8230" s="23"/>
      <c r="AT8230" s="23"/>
      <c r="AU8230" s="23"/>
      <c r="AV8230" s="23"/>
      <c r="AW8230" s="23"/>
      <c r="AX8230" s="23"/>
      <c r="AY8230" s="23"/>
      <c r="AZ8230" s="23"/>
      <c r="BA8230" s="23"/>
      <c r="BB8230" s="23"/>
      <c r="BC8230" s="23"/>
      <c r="BD8230" s="23"/>
      <c r="BE8230" s="23"/>
      <c r="BF8230" s="23"/>
      <c r="BG8230" s="20">
        <v>11108.01</v>
      </c>
    </row>
    <row r="8231" spans="40:59">
      <c r="AN8231" s="23"/>
      <c r="AO8231" s="23"/>
      <c r="AP8231" s="23"/>
      <c r="AQ8231" s="23"/>
      <c r="AR8231" s="23"/>
      <c r="AS8231" s="23"/>
      <c r="AT8231" s="23"/>
      <c r="AU8231" s="23"/>
      <c r="AV8231" s="23"/>
      <c r="AW8231" s="23"/>
      <c r="AX8231" s="23"/>
      <c r="AY8231" s="23"/>
      <c r="AZ8231" s="23"/>
      <c r="BA8231" s="23"/>
      <c r="BB8231" s="23"/>
      <c r="BC8231" s="23"/>
      <c r="BD8231" s="23"/>
      <c r="BE8231" s="23"/>
      <c r="BF8231" s="23"/>
      <c r="BG8231" s="20">
        <v>11108.01</v>
      </c>
    </row>
    <row r="8232" spans="40:59">
      <c r="AN8232" s="23"/>
      <c r="AO8232" s="23"/>
      <c r="AP8232" s="23"/>
      <c r="AQ8232" s="23"/>
      <c r="AR8232" s="23"/>
      <c r="AS8232" s="23"/>
      <c r="AT8232" s="23"/>
      <c r="AU8232" s="23"/>
      <c r="AV8232" s="23"/>
      <c r="AW8232" s="23"/>
      <c r="AX8232" s="23"/>
      <c r="AY8232" s="23"/>
      <c r="AZ8232" s="23"/>
      <c r="BA8232" s="23"/>
      <c r="BB8232" s="23"/>
      <c r="BC8232" s="23"/>
      <c r="BD8232" s="23"/>
      <c r="BE8232" s="23"/>
      <c r="BF8232" s="23"/>
      <c r="BG8232" s="20">
        <v>11108.01</v>
      </c>
    </row>
    <row r="8233" spans="40:59">
      <c r="AN8233" s="23"/>
      <c r="AO8233" s="23"/>
      <c r="AP8233" s="23"/>
      <c r="AQ8233" s="23"/>
      <c r="AR8233" s="23"/>
      <c r="AS8233" s="23"/>
      <c r="AT8233" s="23"/>
      <c r="AU8233" s="23"/>
      <c r="AV8233" s="23"/>
      <c r="AW8233" s="23"/>
      <c r="AX8233" s="23"/>
      <c r="AY8233" s="23"/>
      <c r="AZ8233" s="23"/>
      <c r="BA8233" s="23"/>
      <c r="BB8233" s="23"/>
      <c r="BC8233" s="23"/>
      <c r="BD8233" s="23"/>
      <c r="BE8233" s="23"/>
      <c r="BF8233" s="23"/>
      <c r="BG8233" s="20">
        <v>15000.01</v>
      </c>
    </row>
    <row r="8234" spans="40:59">
      <c r="AN8234" s="23"/>
      <c r="AO8234" s="23"/>
      <c r="AP8234" s="23"/>
      <c r="AQ8234" s="23"/>
      <c r="AR8234" s="23"/>
      <c r="AS8234" s="23"/>
      <c r="AT8234" s="23"/>
      <c r="AU8234" s="23"/>
      <c r="AV8234" s="23"/>
      <c r="AW8234" s="23"/>
      <c r="AX8234" s="23"/>
      <c r="AY8234" s="23"/>
      <c r="AZ8234" s="23"/>
      <c r="BA8234" s="23"/>
      <c r="BB8234" s="23"/>
      <c r="BC8234" s="23"/>
      <c r="BD8234" s="23"/>
      <c r="BE8234" s="23"/>
      <c r="BF8234" s="23"/>
      <c r="BG8234" s="20">
        <v>15000.01</v>
      </c>
    </row>
    <row r="8235" spans="40:59">
      <c r="AN8235" s="23"/>
      <c r="AO8235" s="23"/>
      <c r="AP8235" s="23"/>
      <c r="AQ8235" s="23"/>
      <c r="AR8235" s="23"/>
      <c r="AS8235" s="23"/>
      <c r="AT8235" s="23"/>
      <c r="AU8235" s="23"/>
      <c r="AV8235" s="23"/>
      <c r="AW8235" s="23"/>
      <c r="AX8235" s="23"/>
      <c r="AY8235" s="23"/>
      <c r="AZ8235" s="23"/>
      <c r="BA8235" s="23"/>
      <c r="BB8235" s="23"/>
      <c r="BC8235" s="23"/>
      <c r="BD8235" s="23"/>
      <c r="BE8235" s="23"/>
      <c r="BF8235" s="23"/>
      <c r="BG8235" s="20">
        <v>9879.02</v>
      </c>
    </row>
    <row r="8236" spans="40:59">
      <c r="AN8236" s="23"/>
      <c r="AO8236" s="23"/>
      <c r="AP8236" s="23"/>
      <c r="AQ8236" s="23"/>
      <c r="AR8236" s="23"/>
      <c r="AS8236" s="23"/>
      <c r="AT8236" s="23"/>
      <c r="AU8236" s="23"/>
      <c r="AV8236" s="23"/>
      <c r="AW8236" s="23"/>
      <c r="AX8236" s="23"/>
      <c r="AY8236" s="23"/>
      <c r="AZ8236" s="23"/>
      <c r="BA8236" s="23"/>
      <c r="BB8236" s="23"/>
      <c r="BC8236" s="23"/>
      <c r="BD8236" s="23"/>
      <c r="BE8236" s="23"/>
      <c r="BF8236" s="23"/>
      <c r="BG8236" s="20">
        <v>9879.02</v>
      </c>
    </row>
    <row r="8237" spans="40:59">
      <c r="AN8237" s="23"/>
      <c r="AO8237" s="23"/>
      <c r="AP8237" s="23"/>
      <c r="AQ8237" s="23"/>
      <c r="AR8237" s="23"/>
      <c r="AS8237" s="23"/>
      <c r="AT8237" s="23"/>
      <c r="AU8237" s="23"/>
      <c r="AV8237" s="23"/>
      <c r="AW8237" s="23"/>
      <c r="AX8237" s="23"/>
      <c r="AY8237" s="23"/>
      <c r="AZ8237" s="23"/>
      <c r="BA8237" s="23"/>
      <c r="BB8237" s="23"/>
      <c r="BC8237" s="23"/>
      <c r="BD8237" s="23"/>
      <c r="BE8237" s="23"/>
      <c r="BF8237" s="23"/>
      <c r="BG8237" s="20">
        <v>9879.02</v>
      </c>
    </row>
    <row r="8238" spans="40:59">
      <c r="AN8238" s="23"/>
      <c r="AO8238" s="23"/>
      <c r="AP8238" s="23"/>
      <c r="AQ8238" s="23"/>
      <c r="AR8238" s="23"/>
      <c r="AS8238" s="23"/>
      <c r="AT8238" s="23"/>
      <c r="AU8238" s="23"/>
      <c r="AV8238" s="23"/>
      <c r="AW8238" s="23"/>
      <c r="AX8238" s="23"/>
      <c r="AY8238" s="23"/>
      <c r="AZ8238" s="23"/>
      <c r="BA8238" s="23"/>
      <c r="BB8238" s="23"/>
      <c r="BC8238" s="23"/>
      <c r="BD8238" s="23"/>
      <c r="BE8238" s="23"/>
      <c r="BF8238" s="23"/>
      <c r="BG8238" s="20">
        <v>9879.02</v>
      </c>
    </row>
    <row r="8239" spans="40:59">
      <c r="AN8239" s="23"/>
      <c r="AO8239" s="23"/>
      <c r="AP8239" s="23"/>
      <c r="AQ8239" s="23"/>
      <c r="AR8239" s="23"/>
      <c r="AS8239" s="23"/>
      <c r="AT8239" s="23"/>
      <c r="AU8239" s="23"/>
      <c r="AV8239" s="23"/>
      <c r="AW8239" s="23"/>
      <c r="AX8239" s="23"/>
      <c r="AY8239" s="23"/>
      <c r="AZ8239" s="23"/>
      <c r="BA8239" s="23"/>
      <c r="BB8239" s="23"/>
      <c r="BC8239" s="23"/>
      <c r="BD8239" s="23"/>
      <c r="BE8239" s="23"/>
      <c r="BF8239" s="23"/>
      <c r="BG8239" s="20">
        <v>9879.02</v>
      </c>
    </row>
    <row r="8240" spans="40:59">
      <c r="AN8240" s="23"/>
      <c r="AO8240" s="23"/>
      <c r="AP8240" s="23"/>
      <c r="AQ8240" s="23"/>
      <c r="AR8240" s="23"/>
      <c r="AS8240" s="23"/>
      <c r="AT8240" s="23"/>
      <c r="AU8240" s="23"/>
      <c r="AV8240" s="23"/>
      <c r="AW8240" s="23"/>
      <c r="AX8240" s="23"/>
      <c r="AY8240" s="23"/>
      <c r="AZ8240" s="23"/>
      <c r="BA8240" s="23"/>
      <c r="BB8240" s="23"/>
      <c r="BC8240" s="23"/>
      <c r="BD8240" s="23"/>
      <c r="BE8240" s="23"/>
      <c r="BF8240" s="23"/>
      <c r="BG8240" s="20">
        <v>15392.03</v>
      </c>
    </row>
    <row r="8241" spans="40:59">
      <c r="AN8241" s="23"/>
      <c r="AO8241" s="23"/>
      <c r="AP8241" s="23"/>
      <c r="AQ8241" s="23"/>
      <c r="AR8241" s="23"/>
      <c r="AS8241" s="23"/>
      <c r="AT8241" s="23"/>
      <c r="AU8241" s="23"/>
      <c r="AV8241" s="23"/>
      <c r="AW8241" s="23"/>
      <c r="AX8241" s="23"/>
      <c r="AY8241" s="23"/>
      <c r="AZ8241" s="23"/>
      <c r="BA8241" s="23"/>
      <c r="BB8241" s="23"/>
      <c r="BC8241" s="23"/>
      <c r="BD8241" s="23"/>
      <c r="BE8241" s="23"/>
      <c r="BF8241" s="23"/>
      <c r="BG8241" s="20">
        <v>15392.03</v>
      </c>
    </row>
    <row r="8242" spans="40:59">
      <c r="AN8242" s="23"/>
      <c r="AO8242" s="23"/>
      <c r="AP8242" s="23"/>
      <c r="AQ8242" s="23"/>
      <c r="AR8242" s="23"/>
      <c r="AS8242" s="23"/>
      <c r="AT8242" s="23"/>
      <c r="AU8242" s="23"/>
      <c r="AV8242" s="23"/>
      <c r="AW8242" s="23"/>
      <c r="AX8242" s="23"/>
      <c r="AY8242" s="23"/>
      <c r="AZ8242" s="23"/>
      <c r="BA8242" s="23"/>
      <c r="BB8242" s="23"/>
      <c r="BC8242" s="23"/>
      <c r="BD8242" s="23"/>
      <c r="BE8242" s="23"/>
      <c r="BF8242" s="23"/>
      <c r="BG8242" s="20">
        <v>15392.03</v>
      </c>
    </row>
    <row r="8243" spans="40:59">
      <c r="AN8243" s="23"/>
      <c r="AO8243" s="23"/>
      <c r="AP8243" s="23"/>
      <c r="AQ8243" s="23"/>
      <c r="AR8243" s="23"/>
      <c r="AS8243" s="23"/>
      <c r="AT8243" s="23"/>
      <c r="AU8243" s="23"/>
      <c r="AV8243" s="23"/>
      <c r="AW8243" s="23"/>
      <c r="AX8243" s="23"/>
      <c r="AY8243" s="23"/>
      <c r="AZ8243" s="23"/>
      <c r="BA8243" s="23"/>
      <c r="BB8243" s="23"/>
      <c r="BC8243" s="23"/>
      <c r="BD8243" s="23"/>
      <c r="BE8243" s="23"/>
      <c r="BF8243" s="23"/>
      <c r="BG8243" s="20">
        <v>15392.03</v>
      </c>
    </row>
    <row r="8244" spans="40:59">
      <c r="AN8244" s="23"/>
      <c r="AO8244" s="23"/>
      <c r="AP8244" s="23"/>
      <c r="AQ8244" s="23"/>
      <c r="AR8244" s="23"/>
      <c r="AS8244" s="23"/>
      <c r="AT8244" s="23"/>
      <c r="AU8244" s="23"/>
      <c r="AV8244" s="23"/>
      <c r="AW8244" s="23"/>
      <c r="AX8244" s="23"/>
      <c r="AY8244" s="23"/>
      <c r="AZ8244" s="23"/>
      <c r="BA8244" s="23"/>
      <c r="BB8244" s="23"/>
      <c r="BC8244" s="23"/>
      <c r="BD8244" s="23"/>
      <c r="BE8244" s="23"/>
      <c r="BF8244" s="23"/>
      <c r="BG8244" s="20">
        <v>0</v>
      </c>
    </row>
    <row r="8245" spans="40:59">
      <c r="AN8245" s="23"/>
      <c r="AO8245" s="23"/>
      <c r="AP8245" s="23"/>
      <c r="AQ8245" s="23"/>
      <c r="AR8245" s="23"/>
      <c r="AS8245" s="23"/>
      <c r="AT8245" s="23"/>
      <c r="AU8245" s="23"/>
      <c r="AV8245" s="23"/>
      <c r="AW8245" s="23"/>
      <c r="AX8245" s="23"/>
      <c r="AY8245" s="23"/>
      <c r="AZ8245" s="23"/>
      <c r="BA8245" s="23"/>
      <c r="BB8245" s="23"/>
      <c r="BC8245" s="23"/>
      <c r="BD8245" s="23"/>
      <c r="BE8245" s="23"/>
      <c r="BF8245" s="23"/>
      <c r="BG8245" s="20">
        <v>0</v>
      </c>
    </row>
    <row r="8246" spans="40:59">
      <c r="AN8246" s="23"/>
      <c r="AO8246" s="23"/>
      <c r="AP8246" s="23"/>
      <c r="AQ8246" s="23"/>
      <c r="AR8246" s="23"/>
      <c r="AS8246" s="23"/>
      <c r="AT8246" s="23"/>
      <c r="AU8246" s="23"/>
      <c r="AV8246" s="23"/>
      <c r="AW8246" s="23"/>
      <c r="AX8246" s="23"/>
      <c r="AY8246" s="23"/>
      <c r="AZ8246" s="23"/>
      <c r="BA8246" s="23"/>
      <c r="BB8246" s="23"/>
      <c r="BC8246" s="23"/>
      <c r="BD8246" s="23"/>
      <c r="BE8246" s="23"/>
      <c r="BF8246" s="23"/>
      <c r="BG8246" s="20">
        <v>0</v>
      </c>
    </row>
    <row r="8247" spans="40:59">
      <c r="AN8247" s="23"/>
      <c r="AO8247" s="23"/>
      <c r="AP8247" s="23"/>
      <c r="AQ8247" s="23"/>
      <c r="AR8247" s="23"/>
      <c r="AS8247" s="23"/>
      <c r="AT8247" s="23"/>
      <c r="AU8247" s="23"/>
      <c r="AV8247" s="23"/>
      <c r="AW8247" s="23"/>
      <c r="AX8247" s="23"/>
      <c r="AY8247" s="23"/>
      <c r="AZ8247" s="23"/>
      <c r="BA8247" s="23"/>
      <c r="BB8247" s="23"/>
      <c r="BC8247" s="23"/>
      <c r="BD8247" s="23"/>
      <c r="BE8247" s="23"/>
      <c r="BF8247" s="23"/>
      <c r="BG8247" s="20">
        <v>0</v>
      </c>
    </row>
    <row r="8248" spans="40:59">
      <c r="AN8248" s="23"/>
      <c r="AO8248" s="23"/>
      <c r="AP8248" s="23"/>
      <c r="AQ8248" s="23"/>
      <c r="AR8248" s="23"/>
      <c r="AS8248" s="23"/>
      <c r="AT8248" s="23"/>
      <c r="AU8248" s="23"/>
      <c r="AV8248" s="23"/>
      <c r="AW8248" s="23"/>
      <c r="AX8248" s="23"/>
      <c r="AY8248" s="23"/>
      <c r="AZ8248" s="23"/>
      <c r="BA8248" s="23"/>
      <c r="BB8248" s="23"/>
      <c r="BC8248" s="23"/>
      <c r="BD8248" s="23"/>
      <c r="BE8248" s="23"/>
      <c r="BF8248" s="23"/>
      <c r="BG8248" s="20">
        <v>0</v>
      </c>
    </row>
    <row r="8249" spans="40:59">
      <c r="AN8249" s="23"/>
      <c r="AO8249" s="23"/>
      <c r="AP8249" s="23"/>
      <c r="AQ8249" s="23"/>
      <c r="AR8249" s="23"/>
      <c r="AS8249" s="23"/>
      <c r="AT8249" s="23"/>
      <c r="AU8249" s="23"/>
      <c r="AV8249" s="23"/>
      <c r="AW8249" s="23"/>
      <c r="AX8249" s="23"/>
      <c r="AY8249" s="23"/>
      <c r="AZ8249" s="23"/>
      <c r="BA8249" s="23"/>
      <c r="BB8249" s="23"/>
      <c r="BC8249" s="23"/>
      <c r="BD8249" s="23"/>
      <c r="BE8249" s="23"/>
      <c r="BF8249" s="23"/>
      <c r="BG8249" s="20">
        <v>4774</v>
      </c>
    </row>
    <row r="8250" spans="40:59">
      <c r="AN8250" s="23"/>
      <c r="AO8250" s="23"/>
      <c r="AP8250" s="23"/>
      <c r="AQ8250" s="23"/>
      <c r="AR8250" s="23"/>
      <c r="AS8250" s="23"/>
      <c r="AT8250" s="23"/>
      <c r="AU8250" s="23"/>
      <c r="AV8250" s="23"/>
      <c r="AW8250" s="23"/>
      <c r="AX8250" s="23"/>
      <c r="AY8250" s="23"/>
      <c r="AZ8250" s="23"/>
      <c r="BA8250" s="23"/>
      <c r="BB8250" s="23"/>
      <c r="BC8250" s="23"/>
      <c r="BD8250" s="23"/>
      <c r="BE8250" s="23"/>
      <c r="BF8250" s="23"/>
      <c r="BG8250" s="20">
        <v>4774</v>
      </c>
    </row>
    <row r="8251" spans="40:59">
      <c r="AN8251" s="23"/>
      <c r="AO8251" s="23"/>
      <c r="AP8251" s="23"/>
      <c r="AQ8251" s="23"/>
      <c r="AR8251" s="23"/>
      <c r="AS8251" s="23"/>
      <c r="AT8251" s="23"/>
      <c r="AU8251" s="23"/>
      <c r="AV8251" s="23"/>
      <c r="AW8251" s="23"/>
      <c r="AX8251" s="23"/>
      <c r="AY8251" s="23"/>
      <c r="AZ8251" s="23"/>
      <c r="BA8251" s="23"/>
      <c r="BB8251" s="23"/>
      <c r="BC8251" s="23"/>
      <c r="BD8251" s="23"/>
      <c r="BE8251" s="23"/>
      <c r="BF8251" s="23"/>
      <c r="BG8251" s="20">
        <v>4774</v>
      </c>
    </row>
    <row r="8252" spans="40:59">
      <c r="AN8252" s="23"/>
      <c r="AO8252" s="23"/>
      <c r="AP8252" s="23"/>
      <c r="AQ8252" s="23"/>
      <c r="AR8252" s="23"/>
      <c r="AS8252" s="23"/>
      <c r="AT8252" s="23"/>
      <c r="AU8252" s="23"/>
      <c r="AV8252" s="23"/>
      <c r="AW8252" s="23"/>
      <c r="AX8252" s="23"/>
      <c r="AY8252" s="23"/>
      <c r="AZ8252" s="23"/>
      <c r="BA8252" s="23"/>
      <c r="BB8252" s="23"/>
      <c r="BC8252" s="23"/>
      <c r="BD8252" s="23"/>
      <c r="BE8252" s="23"/>
      <c r="BF8252" s="23"/>
      <c r="BG8252" s="20">
        <v>4774</v>
      </c>
    </row>
    <row r="8253" spans="40:59">
      <c r="AN8253" s="23"/>
      <c r="AO8253" s="23"/>
      <c r="AP8253" s="23"/>
      <c r="AQ8253" s="23"/>
      <c r="AR8253" s="23"/>
      <c r="AS8253" s="23"/>
      <c r="AT8253" s="23"/>
      <c r="AU8253" s="23"/>
      <c r="AV8253" s="23"/>
      <c r="AW8253" s="23"/>
      <c r="AX8253" s="23"/>
      <c r="AY8253" s="23"/>
      <c r="AZ8253" s="23"/>
      <c r="BA8253" s="23"/>
      <c r="BB8253" s="23"/>
      <c r="BC8253" s="23"/>
      <c r="BD8253" s="23"/>
      <c r="BE8253" s="23"/>
      <c r="BF8253" s="23"/>
      <c r="BG8253" s="20">
        <v>18276.02</v>
      </c>
    </row>
    <row r="8254" spans="40:59">
      <c r="AN8254" s="23"/>
      <c r="AO8254" s="23"/>
      <c r="AP8254" s="23"/>
      <c r="AQ8254" s="23"/>
      <c r="AR8254" s="23"/>
      <c r="AS8254" s="23"/>
      <c r="AT8254" s="23"/>
      <c r="AU8254" s="23"/>
      <c r="AV8254" s="23"/>
      <c r="AW8254" s="23"/>
      <c r="AX8254" s="23"/>
      <c r="AY8254" s="23"/>
      <c r="AZ8254" s="23"/>
      <c r="BA8254" s="23"/>
      <c r="BB8254" s="23"/>
      <c r="BC8254" s="23"/>
      <c r="BD8254" s="23"/>
      <c r="BE8254" s="23"/>
      <c r="BF8254" s="23"/>
      <c r="BG8254" s="20">
        <v>18276.02</v>
      </c>
    </row>
    <row r="8255" spans="40:59">
      <c r="AN8255" s="23"/>
      <c r="AO8255" s="23"/>
      <c r="AP8255" s="23"/>
      <c r="AQ8255" s="23"/>
      <c r="AR8255" s="23"/>
      <c r="AS8255" s="23"/>
      <c r="AT8255" s="23"/>
      <c r="AU8255" s="23"/>
      <c r="AV8255" s="23"/>
      <c r="AW8255" s="23"/>
      <c r="AX8255" s="23"/>
      <c r="AY8255" s="23"/>
      <c r="AZ8255" s="23"/>
      <c r="BA8255" s="23"/>
      <c r="BB8255" s="23"/>
      <c r="BC8255" s="23"/>
      <c r="BD8255" s="23"/>
      <c r="BE8255" s="23"/>
      <c r="BF8255" s="23"/>
      <c r="BG8255" s="20">
        <v>18276.02</v>
      </c>
    </row>
    <row r="8256" spans="40:59">
      <c r="AN8256" s="23"/>
      <c r="AO8256" s="23"/>
      <c r="AP8256" s="23"/>
      <c r="AQ8256" s="23"/>
      <c r="AR8256" s="23"/>
      <c r="AS8256" s="23"/>
      <c r="AT8256" s="23"/>
      <c r="AU8256" s="23"/>
      <c r="AV8256" s="23"/>
      <c r="AW8256" s="23"/>
      <c r="AX8256" s="23"/>
      <c r="AY8256" s="23"/>
      <c r="AZ8256" s="23"/>
      <c r="BA8256" s="23"/>
      <c r="BB8256" s="23"/>
      <c r="BC8256" s="23"/>
      <c r="BD8256" s="23"/>
      <c r="BE8256" s="23"/>
      <c r="BF8256" s="23"/>
      <c r="BG8256" s="20">
        <v>18276.02</v>
      </c>
    </row>
    <row r="8257" spans="40:59">
      <c r="AN8257" s="23"/>
      <c r="AO8257" s="23"/>
      <c r="AP8257" s="23"/>
      <c r="AQ8257" s="23"/>
      <c r="AR8257" s="23"/>
      <c r="AS8257" s="23"/>
      <c r="AT8257" s="23"/>
      <c r="AU8257" s="23"/>
      <c r="AV8257" s="23"/>
      <c r="AW8257" s="23"/>
      <c r="AX8257" s="23"/>
      <c r="AY8257" s="23"/>
      <c r="AZ8257" s="23"/>
      <c r="BA8257" s="23"/>
      <c r="BB8257" s="23"/>
      <c r="BC8257" s="23"/>
      <c r="BD8257" s="23"/>
      <c r="BE8257" s="23"/>
      <c r="BF8257" s="23"/>
      <c r="BG8257" s="20">
        <v>18276.02</v>
      </c>
    </row>
    <row r="8258" spans="40:59">
      <c r="AN8258" s="23"/>
      <c r="AO8258" s="23"/>
      <c r="AP8258" s="23"/>
      <c r="AQ8258" s="23"/>
      <c r="AR8258" s="23"/>
      <c r="AS8258" s="23"/>
      <c r="AT8258" s="23"/>
      <c r="AU8258" s="23"/>
      <c r="AV8258" s="23"/>
      <c r="AW8258" s="23"/>
      <c r="AX8258" s="23"/>
      <c r="AY8258" s="23"/>
      <c r="AZ8258" s="23"/>
      <c r="BA8258" s="23"/>
      <c r="BB8258" s="23"/>
      <c r="BC8258" s="23"/>
      <c r="BD8258" s="23"/>
      <c r="BE8258" s="23"/>
      <c r="BF8258" s="23"/>
      <c r="BG8258" s="20">
        <v>18276.02</v>
      </c>
    </row>
    <row r="8259" spans="40:59">
      <c r="AN8259" s="23"/>
      <c r="AO8259" s="23"/>
      <c r="AP8259" s="23"/>
      <c r="AQ8259" s="23"/>
      <c r="AR8259" s="23"/>
      <c r="AS8259" s="23"/>
      <c r="AT8259" s="23"/>
      <c r="AU8259" s="23"/>
      <c r="AV8259" s="23"/>
      <c r="AW8259" s="23"/>
      <c r="AX8259" s="23"/>
      <c r="AY8259" s="23"/>
      <c r="AZ8259" s="23"/>
      <c r="BA8259" s="23"/>
      <c r="BB8259" s="23"/>
      <c r="BC8259" s="23"/>
      <c r="BD8259" s="23"/>
      <c r="BE8259" s="23"/>
      <c r="BF8259" s="23"/>
      <c r="BG8259" s="20">
        <v>6810.02</v>
      </c>
    </row>
    <row r="8260" spans="40:59">
      <c r="AN8260" s="23"/>
      <c r="AO8260" s="23"/>
      <c r="AP8260" s="23"/>
      <c r="AQ8260" s="23"/>
      <c r="AR8260" s="23"/>
      <c r="AS8260" s="23"/>
      <c r="AT8260" s="23"/>
      <c r="AU8260" s="23"/>
      <c r="AV8260" s="23"/>
      <c r="AW8260" s="23"/>
      <c r="AX8260" s="23"/>
      <c r="AY8260" s="23"/>
      <c r="AZ8260" s="23"/>
      <c r="BA8260" s="23"/>
      <c r="BB8260" s="23"/>
      <c r="BC8260" s="23"/>
      <c r="BD8260" s="23"/>
      <c r="BE8260" s="23"/>
      <c r="BF8260" s="23"/>
      <c r="BG8260" s="20">
        <v>6810.02</v>
      </c>
    </row>
    <row r="8261" spans="40:59">
      <c r="AN8261" s="23"/>
      <c r="AO8261" s="23"/>
      <c r="AP8261" s="23"/>
      <c r="AQ8261" s="23"/>
      <c r="AR8261" s="23"/>
      <c r="AS8261" s="23"/>
      <c r="AT8261" s="23"/>
      <c r="AU8261" s="23"/>
      <c r="AV8261" s="23"/>
      <c r="AW8261" s="23"/>
      <c r="AX8261" s="23"/>
      <c r="AY8261" s="23"/>
      <c r="AZ8261" s="23"/>
      <c r="BA8261" s="23"/>
      <c r="BB8261" s="23"/>
      <c r="BC8261" s="23"/>
      <c r="BD8261" s="23"/>
      <c r="BE8261" s="23"/>
      <c r="BF8261" s="23"/>
      <c r="BG8261" s="20">
        <v>6810.02</v>
      </c>
    </row>
    <row r="8262" spans="40:59">
      <c r="AN8262" s="23"/>
      <c r="AO8262" s="23"/>
      <c r="AP8262" s="23"/>
      <c r="AQ8262" s="23"/>
      <c r="AR8262" s="23"/>
      <c r="AS8262" s="23"/>
      <c r="AT8262" s="23"/>
      <c r="AU8262" s="23"/>
      <c r="AV8262" s="23"/>
      <c r="AW8262" s="23"/>
      <c r="AX8262" s="23"/>
      <c r="AY8262" s="23"/>
      <c r="AZ8262" s="23"/>
      <c r="BA8262" s="23"/>
      <c r="BB8262" s="23"/>
      <c r="BC8262" s="23"/>
      <c r="BD8262" s="23"/>
      <c r="BE8262" s="23"/>
      <c r="BF8262" s="23"/>
      <c r="BG8262" s="20">
        <v>6810.02</v>
      </c>
    </row>
    <row r="8263" spans="40:59">
      <c r="AN8263" s="23"/>
      <c r="AO8263" s="23"/>
      <c r="AP8263" s="23"/>
      <c r="AQ8263" s="23"/>
      <c r="AR8263" s="23"/>
      <c r="AS8263" s="23"/>
      <c r="AT8263" s="23"/>
      <c r="AU8263" s="23"/>
      <c r="AV8263" s="23"/>
      <c r="AW8263" s="23"/>
      <c r="AX8263" s="23"/>
      <c r="AY8263" s="23"/>
      <c r="AZ8263" s="23"/>
      <c r="BA8263" s="23"/>
      <c r="BB8263" s="23"/>
      <c r="BC8263" s="23"/>
      <c r="BD8263" s="23"/>
      <c r="BE8263" s="23"/>
      <c r="BF8263" s="23"/>
      <c r="BG8263" s="20">
        <v>25192.84</v>
      </c>
    </row>
    <row r="8264" spans="40:59">
      <c r="AN8264" s="23"/>
      <c r="AO8264" s="23"/>
      <c r="AP8264" s="23"/>
      <c r="AQ8264" s="23"/>
      <c r="AR8264" s="23"/>
      <c r="AS8264" s="23"/>
      <c r="AT8264" s="23"/>
      <c r="AU8264" s="23"/>
      <c r="AV8264" s="23"/>
      <c r="AW8264" s="23"/>
      <c r="AX8264" s="23"/>
      <c r="AY8264" s="23"/>
      <c r="AZ8264" s="23"/>
      <c r="BA8264" s="23"/>
      <c r="BB8264" s="23"/>
      <c r="BC8264" s="23"/>
      <c r="BD8264" s="23"/>
      <c r="BE8264" s="23"/>
      <c r="BF8264" s="23"/>
      <c r="BG8264" s="20">
        <v>25192.84</v>
      </c>
    </row>
    <row r="8265" spans="40:59">
      <c r="AN8265" s="23"/>
      <c r="AO8265" s="23"/>
      <c r="AP8265" s="23"/>
      <c r="AQ8265" s="23"/>
      <c r="AR8265" s="23"/>
      <c r="AS8265" s="23"/>
      <c r="AT8265" s="23"/>
      <c r="AU8265" s="23"/>
      <c r="AV8265" s="23"/>
      <c r="AW8265" s="23"/>
      <c r="AX8265" s="23"/>
      <c r="AY8265" s="23"/>
      <c r="AZ8265" s="23"/>
      <c r="BA8265" s="23"/>
      <c r="BB8265" s="23"/>
      <c r="BC8265" s="23"/>
      <c r="BD8265" s="23"/>
      <c r="BE8265" s="23"/>
      <c r="BF8265" s="23"/>
      <c r="BG8265" s="20">
        <v>25192.84</v>
      </c>
    </row>
    <row r="8266" spans="40:59">
      <c r="AN8266" s="23"/>
      <c r="AO8266" s="23"/>
      <c r="AP8266" s="23"/>
      <c r="AQ8266" s="23"/>
      <c r="AR8266" s="23"/>
      <c r="AS8266" s="23"/>
      <c r="AT8266" s="23"/>
      <c r="AU8266" s="23"/>
      <c r="AV8266" s="23"/>
      <c r="AW8266" s="23"/>
      <c r="AX8266" s="23"/>
      <c r="AY8266" s="23"/>
      <c r="AZ8266" s="23"/>
      <c r="BA8266" s="23"/>
      <c r="BB8266" s="23"/>
      <c r="BC8266" s="23"/>
      <c r="BD8266" s="23"/>
      <c r="BE8266" s="23"/>
      <c r="BF8266" s="23"/>
      <c r="BG8266" s="20">
        <v>25192.84</v>
      </c>
    </row>
    <row r="8267" spans="40:59">
      <c r="AN8267" s="23"/>
      <c r="AO8267" s="23"/>
      <c r="AP8267" s="23"/>
      <c r="AQ8267" s="23"/>
      <c r="AR8267" s="23"/>
      <c r="AS8267" s="23"/>
      <c r="AT8267" s="23"/>
      <c r="AU8267" s="23"/>
      <c r="AV8267" s="23"/>
      <c r="AW8267" s="23"/>
      <c r="AX8267" s="23"/>
      <c r="AY8267" s="23"/>
      <c r="AZ8267" s="23"/>
      <c r="BA8267" s="23"/>
      <c r="BB8267" s="23"/>
      <c r="BC8267" s="23"/>
      <c r="BD8267" s="23"/>
      <c r="BE8267" s="23"/>
      <c r="BF8267" s="23"/>
      <c r="BG8267" s="20">
        <v>25192.84</v>
      </c>
    </row>
    <row r="8268" spans="40:59">
      <c r="AN8268" s="23"/>
      <c r="AO8268" s="23"/>
      <c r="AP8268" s="23"/>
      <c r="AQ8268" s="23"/>
      <c r="AR8268" s="23"/>
      <c r="AS8268" s="23"/>
      <c r="AT8268" s="23"/>
      <c r="AU8268" s="23"/>
      <c r="AV8268" s="23"/>
      <c r="AW8268" s="23"/>
      <c r="AX8268" s="23"/>
      <c r="AY8268" s="23"/>
      <c r="AZ8268" s="23"/>
      <c r="BA8268" s="23"/>
      <c r="BB8268" s="23"/>
      <c r="BC8268" s="23"/>
      <c r="BD8268" s="23"/>
      <c r="BE8268" s="23"/>
      <c r="BF8268" s="23"/>
      <c r="BG8268" s="20">
        <v>55030</v>
      </c>
    </row>
    <row r="8269" spans="40:59">
      <c r="AN8269" s="23"/>
      <c r="AO8269" s="23"/>
      <c r="AP8269" s="23"/>
      <c r="AQ8269" s="23"/>
      <c r="AR8269" s="23"/>
      <c r="AS8269" s="23"/>
      <c r="AT8269" s="23"/>
      <c r="AU8269" s="23"/>
      <c r="AV8269" s="23"/>
      <c r="AW8269" s="23"/>
      <c r="AX8269" s="23"/>
      <c r="AY8269" s="23"/>
      <c r="AZ8269" s="23"/>
      <c r="BA8269" s="23"/>
      <c r="BB8269" s="23"/>
      <c r="BC8269" s="23"/>
      <c r="BD8269" s="23"/>
      <c r="BE8269" s="23"/>
      <c r="BF8269" s="23"/>
      <c r="BG8269" s="20">
        <v>55030</v>
      </c>
    </row>
    <row r="8270" spans="40:59">
      <c r="AN8270" s="23"/>
      <c r="AO8270" s="23"/>
      <c r="AP8270" s="23"/>
      <c r="AQ8270" s="23"/>
      <c r="AR8270" s="23"/>
      <c r="AS8270" s="23"/>
      <c r="AT8270" s="23"/>
      <c r="AU8270" s="23"/>
      <c r="AV8270" s="23"/>
      <c r="AW8270" s="23"/>
      <c r="AX8270" s="23"/>
      <c r="AY8270" s="23"/>
      <c r="AZ8270" s="23"/>
      <c r="BA8270" s="23"/>
      <c r="BB8270" s="23"/>
      <c r="BC8270" s="23"/>
      <c r="BD8270" s="23"/>
      <c r="BE8270" s="23"/>
      <c r="BF8270" s="23"/>
      <c r="BG8270" s="20">
        <v>0.01</v>
      </c>
    </row>
    <row r="8271" spans="40:59">
      <c r="AN8271" s="23"/>
      <c r="AO8271" s="23"/>
      <c r="AP8271" s="23"/>
      <c r="AQ8271" s="23"/>
      <c r="AR8271" s="23"/>
      <c r="AS8271" s="23"/>
      <c r="AT8271" s="23"/>
      <c r="AU8271" s="23"/>
      <c r="AV8271" s="23"/>
      <c r="AW8271" s="23"/>
      <c r="AX8271" s="23"/>
      <c r="AY8271" s="23"/>
      <c r="AZ8271" s="23"/>
      <c r="BA8271" s="23"/>
      <c r="BB8271" s="23"/>
      <c r="BC8271" s="23"/>
      <c r="BD8271" s="23"/>
      <c r="BE8271" s="23"/>
      <c r="BF8271" s="23"/>
      <c r="BG8271" s="20">
        <v>0.01</v>
      </c>
    </row>
    <row r="8272" spans="40:59">
      <c r="AN8272" s="23"/>
      <c r="AO8272" s="23"/>
      <c r="AP8272" s="23"/>
      <c r="AQ8272" s="23"/>
      <c r="AR8272" s="23"/>
      <c r="AS8272" s="23"/>
      <c r="AT8272" s="23"/>
      <c r="AU8272" s="23"/>
      <c r="AV8272" s="23"/>
      <c r="AW8272" s="23"/>
      <c r="AX8272" s="23"/>
      <c r="AY8272" s="23"/>
      <c r="AZ8272" s="23"/>
      <c r="BA8272" s="23"/>
      <c r="BB8272" s="23"/>
      <c r="BC8272" s="23"/>
      <c r="BD8272" s="23"/>
      <c r="BE8272" s="23"/>
      <c r="BF8272" s="23"/>
      <c r="BG8272" s="20">
        <v>0.01</v>
      </c>
    </row>
    <row r="8273" spans="40:59">
      <c r="AN8273" s="23"/>
      <c r="AO8273" s="23"/>
      <c r="AP8273" s="23"/>
      <c r="AQ8273" s="23"/>
      <c r="AR8273" s="23"/>
      <c r="AS8273" s="23"/>
      <c r="AT8273" s="23"/>
      <c r="AU8273" s="23"/>
      <c r="AV8273" s="23"/>
      <c r="AW8273" s="23"/>
      <c r="AX8273" s="23"/>
      <c r="AY8273" s="23"/>
      <c r="AZ8273" s="23"/>
      <c r="BA8273" s="23"/>
      <c r="BB8273" s="23"/>
      <c r="BC8273" s="23"/>
      <c r="BD8273" s="23"/>
      <c r="BE8273" s="23"/>
      <c r="BF8273" s="23"/>
      <c r="BG8273" s="20">
        <v>0.01</v>
      </c>
    </row>
    <row r="8274" spans="40:59">
      <c r="AN8274" s="23"/>
      <c r="AO8274" s="23"/>
      <c r="AP8274" s="23"/>
      <c r="AQ8274" s="23"/>
      <c r="AR8274" s="23"/>
      <c r="AS8274" s="23"/>
      <c r="AT8274" s="23"/>
      <c r="AU8274" s="23"/>
      <c r="AV8274" s="23"/>
      <c r="AW8274" s="23"/>
      <c r="AX8274" s="23"/>
      <c r="AY8274" s="23"/>
      <c r="AZ8274" s="23"/>
      <c r="BA8274" s="23"/>
      <c r="BB8274" s="23"/>
      <c r="BC8274" s="23"/>
      <c r="BD8274" s="23"/>
      <c r="BE8274" s="23"/>
      <c r="BF8274" s="23"/>
      <c r="BG8274" s="20">
        <v>0.01</v>
      </c>
    </row>
    <row r="8275" spans="40:59">
      <c r="AN8275" s="23"/>
      <c r="AO8275" s="23"/>
      <c r="AP8275" s="23"/>
      <c r="AQ8275" s="23"/>
      <c r="AR8275" s="23"/>
      <c r="AS8275" s="23"/>
      <c r="AT8275" s="23"/>
      <c r="AU8275" s="23"/>
      <c r="AV8275" s="23"/>
      <c r="AW8275" s="23"/>
      <c r="AX8275" s="23"/>
      <c r="AY8275" s="23"/>
      <c r="AZ8275" s="23"/>
      <c r="BA8275" s="23"/>
      <c r="BB8275" s="23"/>
      <c r="BC8275" s="23"/>
      <c r="BD8275" s="23"/>
      <c r="BE8275" s="23"/>
      <c r="BF8275" s="23"/>
      <c r="BG8275" s="20">
        <v>0</v>
      </c>
    </row>
    <row r="8276" spans="40:59">
      <c r="AN8276" s="23"/>
      <c r="AO8276" s="23"/>
      <c r="AP8276" s="23"/>
      <c r="AQ8276" s="23"/>
      <c r="AR8276" s="23"/>
      <c r="AS8276" s="23"/>
      <c r="AT8276" s="23"/>
      <c r="AU8276" s="23"/>
      <c r="AV8276" s="23"/>
      <c r="AW8276" s="23"/>
      <c r="AX8276" s="23"/>
      <c r="AY8276" s="23"/>
      <c r="AZ8276" s="23"/>
      <c r="BA8276" s="23"/>
      <c r="BB8276" s="23"/>
      <c r="BC8276" s="23"/>
      <c r="BD8276" s="23"/>
      <c r="BE8276" s="23"/>
      <c r="BF8276" s="23"/>
      <c r="BG8276" s="20">
        <v>0</v>
      </c>
    </row>
    <row r="8277" spans="40:59">
      <c r="AN8277" s="23"/>
      <c r="AO8277" s="23"/>
      <c r="AP8277" s="23"/>
      <c r="AQ8277" s="23"/>
      <c r="AR8277" s="23"/>
      <c r="AS8277" s="23"/>
      <c r="AT8277" s="23"/>
      <c r="AU8277" s="23"/>
      <c r="AV8277" s="23"/>
      <c r="AW8277" s="23"/>
      <c r="AX8277" s="23"/>
      <c r="AY8277" s="23"/>
      <c r="AZ8277" s="23"/>
      <c r="BA8277" s="23"/>
      <c r="BB8277" s="23"/>
      <c r="BC8277" s="23"/>
      <c r="BD8277" s="23"/>
      <c r="BE8277" s="23"/>
      <c r="BF8277" s="23"/>
      <c r="BG8277" s="20">
        <v>55433.02</v>
      </c>
    </row>
    <row r="8278" spans="40:59">
      <c r="AN8278" s="23"/>
      <c r="AO8278" s="23"/>
      <c r="AP8278" s="23"/>
      <c r="AQ8278" s="23"/>
      <c r="AR8278" s="23"/>
      <c r="AS8278" s="23"/>
      <c r="AT8278" s="23"/>
      <c r="AU8278" s="23"/>
      <c r="AV8278" s="23"/>
      <c r="AW8278" s="23"/>
      <c r="AX8278" s="23"/>
      <c r="AY8278" s="23"/>
      <c r="AZ8278" s="23"/>
      <c r="BA8278" s="23"/>
      <c r="BB8278" s="23"/>
      <c r="BC8278" s="23"/>
      <c r="BD8278" s="23"/>
      <c r="BE8278" s="23"/>
      <c r="BF8278" s="23"/>
      <c r="BG8278" s="20">
        <v>55433.02</v>
      </c>
    </row>
    <row r="8279" spans="40:59">
      <c r="AN8279" s="23"/>
      <c r="AO8279" s="23"/>
      <c r="AP8279" s="23"/>
      <c r="AQ8279" s="23"/>
      <c r="AR8279" s="23"/>
      <c r="AS8279" s="23"/>
      <c r="AT8279" s="23"/>
      <c r="AU8279" s="23"/>
      <c r="AV8279" s="23"/>
      <c r="AW8279" s="23"/>
      <c r="AX8279" s="23"/>
      <c r="AY8279" s="23"/>
      <c r="AZ8279" s="23"/>
      <c r="BA8279" s="23"/>
      <c r="BB8279" s="23"/>
      <c r="BC8279" s="23"/>
      <c r="BD8279" s="23"/>
      <c r="BE8279" s="23"/>
      <c r="BF8279" s="23"/>
      <c r="BG8279" s="20">
        <v>55433.02</v>
      </c>
    </row>
    <row r="8280" spans="40:59">
      <c r="AN8280" s="23"/>
      <c r="AO8280" s="23"/>
      <c r="AP8280" s="23"/>
      <c r="AQ8280" s="23"/>
      <c r="AR8280" s="23"/>
      <c r="AS8280" s="23"/>
      <c r="AT8280" s="23"/>
      <c r="AU8280" s="23"/>
      <c r="AV8280" s="23"/>
      <c r="AW8280" s="23"/>
      <c r="AX8280" s="23"/>
      <c r="AY8280" s="23"/>
      <c r="AZ8280" s="23"/>
      <c r="BA8280" s="23"/>
      <c r="BB8280" s="23"/>
      <c r="BC8280" s="23"/>
      <c r="BD8280" s="23"/>
      <c r="BE8280" s="23"/>
      <c r="BF8280" s="23"/>
      <c r="BG8280" s="20">
        <v>55433.02</v>
      </c>
    </row>
    <row r="8281" spans="40:59">
      <c r="AN8281" s="23"/>
      <c r="AO8281" s="23"/>
      <c r="AP8281" s="23"/>
      <c r="AQ8281" s="23"/>
      <c r="AR8281" s="23"/>
      <c r="AS8281" s="23"/>
      <c r="AT8281" s="23"/>
      <c r="AU8281" s="23"/>
      <c r="AV8281" s="23"/>
      <c r="AW8281" s="23"/>
      <c r="AX8281" s="23"/>
      <c r="AY8281" s="23"/>
      <c r="AZ8281" s="23"/>
      <c r="BA8281" s="23"/>
      <c r="BB8281" s="23"/>
      <c r="BC8281" s="23"/>
      <c r="BD8281" s="23"/>
      <c r="BE8281" s="23"/>
      <c r="BF8281" s="23"/>
      <c r="BG8281" s="20">
        <v>55433.02</v>
      </c>
    </row>
    <row r="8282" spans="40:59">
      <c r="AN8282" s="23"/>
      <c r="AO8282" s="23"/>
      <c r="AP8282" s="23"/>
      <c r="AQ8282" s="23"/>
      <c r="AR8282" s="23"/>
      <c r="AS8282" s="23"/>
      <c r="AT8282" s="23"/>
      <c r="AU8282" s="23"/>
      <c r="AV8282" s="23"/>
      <c r="AW8282" s="23"/>
      <c r="AX8282" s="23"/>
      <c r="AY8282" s="23"/>
      <c r="AZ8282" s="23"/>
      <c r="BA8282" s="23"/>
      <c r="BB8282" s="23"/>
      <c r="BC8282" s="23"/>
      <c r="BD8282" s="23"/>
      <c r="BE8282" s="23"/>
      <c r="BF8282" s="23"/>
      <c r="BG8282" s="20">
        <v>55433.02</v>
      </c>
    </row>
    <row r="8283" spans="40:59">
      <c r="AN8283" s="23"/>
      <c r="AO8283" s="23"/>
      <c r="AP8283" s="23"/>
      <c r="AQ8283" s="23"/>
      <c r="AR8283" s="23"/>
      <c r="AS8283" s="23"/>
      <c r="AT8283" s="23"/>
      <c r="AU8283" s="23"/>
      <c r="AV8283" s="23"/>
      <c r="AW8283" s="23"/>
      <c r="AX8283" s="23"/>
      <c r="AY8283" s="23"/>
      <c r="AZ8283" s="23"/>
      <c r="BA8283" s="23"/>
      <c r="BB8283" s="23"/>
      <c r="BC8283" s="23"/>
      <c r="BD8283" s="23"/>
      <c r="BE8283" s="23"/>
      <c r="BF8283" s="23"/>
      <c r="BG8283" s="20">
        <v>55433.02</v>
      </c>
    </row>
    <row r="8284" spans="40:59">
      <c r="AN8284" s="23"/>
      <c r="AO8284" s="23"/>
      <c r="AP8284" s="23"/>
      <c r="AQ8284" s="23"/>
      <c r="AR8284" s="23"/>
      <c r="AS8284" s="23"/>
      <c r="AT8284" s="23"/>
      <c r="AU8284" s="23"/>
      <c r="AV8284" s="23"/>
      <c r="AW8284" s="23"/>
      <c r="AX8284" s="23"/>
      <c r="AY8284" s="23"/>
      <c r="AZ8284" s="23"/>
      <c r="BA8284" s="23"/>
      <c r="BB8284" s="23"/>
      <c r="BC8284" s="23"/>
      <c r="BD8284" s="23"/>
      <c r="BE8284" s="23"/>
      <c r="BF8284" s="23"/>
      <c r="BG8284" s="20">
        <v>55433.02</v>
      </c>
    </row>
    <row r="8285" spans="40:59">
      <c r="AN8285" s="23"/>
      <c r="AO8285" s="23"/>
      <c r="AP8285" s="23"/>
      <c r="AQ8285" s="23"/>
      <c r="AR8285" s="23"/>
      <c r="AS8285" s="23"/>
      <c r="AT8285" s="23"/>
      <c r="AU8285" s="23"/>
      <c r="AV8285" s="23"/>
      <c r="AW8285" s="23"/>
      <c r="AX8285" s="23"/>
      <c r="AY8285" s="23"/>
      <c r="AZ8285" s="23"/>
      <c r="BA8285" s="23"/>
      <c r="BB8285" s="23"/>
      <c r="BC8285" s="23"/>
      <c r="BD8285" s="23"/>
      <c r="BE8285" s="23"/>
      <c r="BF8285" s="23"/>
      <c r="BG8285" s="20">
        <v>162096.03</v>
      </c>
    </row>
    <row r="8286" spans="40:59">
      <c r="AN8286" s="23"/>
      <c r="AO8286" s="23"/>
      <c r="AP8286" s="23"/>
      <c r="AQ8286" s="23"/>
      <c r="AR8286" s="23"/>
      <c r="AS8286" s="23"/>
      <c r="AT8286" s="23"/>
      <c r="AU8286" s="23"/>
      <c r="AV8286" s="23"/>
      <c r="AW8286" s="23"/>
      <c r="AX8286" s="23"/>
      <c r="AY8286" s="23"/>
      <c r="AZ8286" s="23"/>
      <c r="BA8286" s="23"/>
      <c r="BB8286" s="23"/>
      <c r="BC8286" s="23"/>
      <c r="BD8286" s="23"/>
      <c r="BE8286" s="23"/>
      <c r="BF8286" s="23"/>
      <c r="BG8286" s="20">
        <v>162096.03</v>
      </c>
    </row>
    <row r="8287" spans="40:59">
      <c r="AN8287" s="23"/>
      <c r="AO8287" s="23"/>
      <c r="AP8287" s="23"/>
      <c r="AQ8287" s="23"/>
      <c r="AR8287" s="23"/>
      <c r="AS8287" s="23"/>
      <c r="AT8287" s="23"/>
      <c r="AU8287" s="23"/>
      <c r="AV8287" s="23"/>
      <c r="AW8287" s="23"/>
      <c r="AX8287" s="23"/>
      <c r="AY8287" s="23"/>
      <c r="AZ8287" s="23"/>
      <c r="BA8287" s="23"/>
      <c r="BB8287" s="23"/>
      <c r="BC8287" s="23"/>
      <c r="BD8287" s="23"/>
      <c r="BE8287" s="23"/>
      <c r="BF8287" s="23"/>
      <c r="BG8287" s="20">
        <v>162096.03</v>
      </c>
    </row>
    <row r="8288" spans="40:59">
      <c r="AN8288" s="23"/>
      <c r="AO8288" s="23"/>
      <c r="AP8288" s="23"/>
      <c r="AQ8288" s="23"/>
      <c r="AR8288" s="23"/>
      <c r="AS8288" s="23"/>
      <c r="AT8288" s="23"/>
      <c r="AU8288" s="23"/>
      <c r="AV8288" s="23"/>
      <c r="AW8288" s="23"/>
      <c r="AX8288" s="23"/>
      <c r="AY8288" s="23"/>
      <c r="AZ8288" s="23"/>
      <c r="BA8288" s="23"/>
      <c r="BB8288" s="23"/>
      <c r="BC8288" s="23"/>
      <c r="BD8288" s="23"/>
      <c r="BE8288" s="23"/>
      <c r="BF8288" s="23"/>
      <c r="BG8288" s="20">
        <v>162096.03</v>
      </c>
    </row>
    <row r="8289" spans="40:59">
      <c r="AN8289" s="23"/>
      <c r="AO8289" s="23"/>
      <c r="AP8289" s="23"/>
      <c r="AQ8289" s="23"/>
      <c r="AR8289" s="23"/>
      <c r="AS8289" s="23"/>
      <c r="AT8289" s="23"/>
      <c r="AU8289" s="23"/>
      <c r="AV8289" s="23"/>
      <c r="AW8289" s="23"/>
      <c r="AX8289" s="23"/>
      <c r="AY8289" s="23"/>
      <c r="AZ8289" s="23"/>
      <c r="BA8289" s="23"/>
      <c r="BB8289" s="23"/>
      <c r="BC8289" s="23"/>
      <c r="BD8289" s="23"/>
      <c r="BE8289" s="23"/>
      <c r="BF8289" s="23"/>
      <c r="BG8289" s="20">
        <v>162096.03</v>
      </c>
    </row>
    <row r="8290" spans="40:59">
      <c r="AN8290" s="23"/>
      <c r="AO8290" s="23"/>
      <c r="AP8290" s="23"/>
      <c r="AQ8290" s="23"/>
      <c r="AR8290" s="23"/>
      <c r="AS8290" s="23"/>
      <c r="AT8290" s="23"/>
      <c r="AU8290" s="23"/>
      <c r="AV8290" s="23"/>
      <c r="AW8290" s="23"/>
      <c r="AX8290" s="23"/>
      <c r="AY8290" s="23"/>
      <c r="AZ8290" s="23"/>
      <c r="BA8290" s="23"/>
      <c r="BB8290" s="23"/>
      <c r="BC8290" s="23"/>
      <c r="BD8290" s="23"/>
      <c r="BE8290" s="23"/>
      <c r="BF8290" s="23"/>
      <c r="BG8290" s="20">
        <v>162096.03</v>
      </c>
    </row>
    <row r="8291" spans="40:59">
      <c r="AN8291" s="23"/>
      <c r="AO8291" s="23"/>
      <c r="AP8291" s="23"/>
      <c r="AQ8291" s="23"/>
      <c r="AR8291" s="23"/>
      <c r="AS8291" s="23"/>
      <c r="AT8291" s="23"/>
      <c r="AU8291" s="23"/>
      <c r="AV8291" s="23"/>
      <c r="AW8291" s="23"/>
      <c r="AX8291" s="23"/>
      <c r="AY8291" s="23"/>
      <c r="AZ8291" s="23"/>
      <c r="BA8291" s="23"/>
      <c r="BB8291" s="23"/>
      <c r="BC8291" s="23"/>
      <c r="BD8291" s="23"/>
      <c r="BE8291" s="23"/>
      <c r="BF8291" s="23"/>
      <c r="BG8291" s="20">
        <v>11359.01</v>
      </c>
    </row>
    <row r="8292" spans="40:59">
      <c r="AN8292" s="23"/>
      <c r="AO8292" s="23"/>
      <c r="AP8292" s="23"/>
      <c r="AQ8292" s="23"/>
      <c r="AR8292" s="23"/>
      <c r="AS8292" s="23"/>
      <c r="AT8292" s="23"/>
      <c r="AU8292" s="23"/>
      <c r="AV8292" s="23"/>
      <c r="AW8292" s="23"/>
      <c r="AX8292" s="23"/>
      <c r="AY8292" s="23"/>
      <c r="AZ8292" s="23"/>
      <c r="BA8292" s="23"/>
      <c r="BB8292" s="23"/>
      <c r="BC8292" s="23"/>
      <c r="BD8292" s="23"/>
      <c r="BE8292" s="23"/>
      <c r="BF8292" s="23"/>
      <c r="BG8292" s="20">
        <v>11359.01</v>
      </c>
    </row>
    <row r="8293" spans="40:59">
      <c r="AN8293" s="23"/>
      <c r="AO8293" s="23"/>
      <c r="AP8293" s="23"/>
      <c r="AQ8293" s="23"/>
      <c r="AR8293" s="23"/>
      <c r="AS8293" s="23"/>
      <c r="AT8293" s="23"/>
      <c r="AU8293" s="23"/>
      <c r="AV8293" s="23"/>
      <c r="AW8293" s="23"/>
      <c r="AX8293" s="23"/>
      <c r="AY8293" s="23"/>
      <c r="AZ8293" s="23"/>
      <c r="BA8293" s="23"/>
      <c r="BB8293" s="23"/>
      <c r="BC8293" s="23"/>
      <c r="BD8293" s="23"/>
      <c r="BE8293" s="23"/>
      <c r="BF8293" s="23"/>
      <c r="BG8293" s="20">
        <v>11359.01</v>
      </c>
    </row>
    <row r="8294" spans="40:59">
      <c r="AN8294" s="23"/>
      <c r="AO8294" s="23"/>
      <c r="AP8294" s="23"/>
      <c r="AQ8294" s="23"/>
      <c r="AR8294" s="23"/>
      <c r="AS8294" s="23"/>
      <c r="AT8294" s="23"/>
      <c r="AU8294" s="23"/>
      <c r="AV8294" s="23"/>
      <c r="AW8294" s="23"/>
      <c r="AX8294" s="23"/>
      <c r="AY8294" s="23"/>
      <c r="AZ8294" s="23"/>
      <c r="BA8294" s="23"/>
      <c r="BB8294" s="23"/>
      <c r="BC8294" s="23"/>
      <c r="BD8294" s="23"/>
      <c r="BE8294" s="23"/>
      <c r="BF8294" s="23"/>
      <c r="BG8294" s="20">
        <v>29648.02</v>
      </c>
    </row>
    <row r="8295" spans="40:59">
      <c r="AN8295" s="23"/>
      <c r="AO8295" s="23"/>
      <c r="AP8295" s="23"/>
      <c r="AQ8295" s="23"/>
      <c r="AR8295" s="23"/>
      <c r="AS8295" s="23"/>
      <c r="AT8295" s="23"/>
      <c r="AU8295" s="23"/>
      <c r="AV8295" s="23"/>
      <c r="AW8295" s="23"/>
      <c r="AX8295" s="23"/>
      <c r="AY8295" s="23"/>
      <c r="AZ8295" s="23"/>
      <c r="BA8295" s="23"/>
      <c r="BB8295" s="23"/>
      <c r="BC8295" s="23"/>
      <c r="BD8295" s="23"/>
      <c r="BE8295" s="23"/>
      <c r="BF8295" s="23"/>
      <c r="BG8295" s="20">
        <v>29648.02</v>
      </c>
    </row>
    <row r="8296" spans="40:59">
      <c r="AN8296" s="23"/>
      <c r="AO8296" s="23"/>
      <c r="AP8296" s="23"/>
      <c r="AQ8296" s="23"/>
      <c r="AR8296" s="23"/>
      <c r="AS8296" s="23"/>
      <c r="AT8296" s="23"/>
      <c r="AU8296" s="23"/>
      <c r="AV8296" s="23"/>
      <c r="AW8296" s="23"/>
      <c r="AX8296" s="23"/>
      <c r="AY8296" s="23"/>
      <c r="AZ8296" s="23"/>
      <c r="BA8296" s="23"/>
      <c r="BB8296" s="23"/>
      <c r="BC8296" s="23"/>
      <c r="BD8296" s="23"/>
      <c r="BE8296" s="23"/>
      <c r="BF8296" s="23"/>
      <c r="BG8296" s="20">
        <v>29648.02</v>
      </c>
    </row>
    <row r="8297" spans="40:59">
      <c r="AN8297" s="23"/>
      <c r="AO8297" s="23"/>
      <c r="AP8297" s="23"/>
      <c r="AQ8297" s="23"/>
      <c r="AR8297" s="23"/>
      <c r="AS8297" s="23"/>
      <c r="AT8297" s="23"/>
      <c r="AU8297" s="23"/>
      <c r="AV8297" s="23"/>
      <c r="AW8297" s="23"/>
      <c r="AX8297" s="23"/>
      <c r="AY8297" s="23"/>
      <c r="AZ8297" s="23"/>
      <c r="BA8297" s="23"/>
      <c r="BB8297" s="23"/>
      <c r="BC8297" s="23"/>
      <c r="BD8297" s="23"/>
      <c r="BE8297" s="23"/>
      <c r="BF8297" s="23"/>
      <c r="BG8297" s="20">
        <v>29648.02</v>
      </c>
    </row>
    <row r="8298" spans="40:59">
      <c r="AN8298" s="23"/>
      <c r="AO8298" s="23"/>
      <c r="AP8298" s="23"/>
      <c r="AQ8298" s="23"/>
      <c r="AR8298" s="23"/>
      <c r="AS8298" s="23"/>
      <c r="AT8298" s="23"/>
      <c r="AU8298" s="23"/>
      <c r="AV8298" s="23"/>
      <c r="AW8298" s="23"/>
      <c r="AX8298" s="23"/>
      <c r="AY8298" s="23"/>
      <c r="AZ8298" s="23"/>
      <c r="BA8298" s="23"/>
      <c r="BB8298" s="23"/>
      <c r="BC8298" s="23"/>
      <c r="BD8298" s="23"/>
      <c r="BE8298" s="23"/>
      <c r="BF8298" s="23"/>
      <c r="BG8298" s="20">
        <v>4638.0200000000004</v>
      </c>
    </row>
    <row r="8299" spans="40:59">
      <c r="AN8299" s="23"/>
      <c r="AO8299" s="23"/>
      <c r="AP8299" s="23"/>
      <c r="AQ8299" s="23"/>
      <c r="AR8299" s="23"/>
      <c r="AS8299" s="23"/>
      <c r="AT8299" s="23"/>
      <c r="AU8299" s="23"/>
      <c r="AV8299" s="23"/>
      <c r="AW8299" s="23"/>
      <c r="AX8299" s="23"/>
      <c r="AY8299" s="23"/>
      <c r="AZ8299" s="23"/>
      <c r="BA8299" s="23"/>
      <c r="BB8299" s="23"/>
      <c r="BC8299" s="23"/>
      <c r="BD8299" s="23"/>
      <c r="BE8299" s="23"/>
      <c r="BF8299" s="23"/>
      <c r="BG8299" s="20">
        <v>4638.0200000000004</v>
      </c>
    </row>
    <row r="8300" spans="40:59">
      <c r="AN8300" s="23"/>
      <c r="AO8300" s="23"/>
      <c r="AP8300" s="23"/>
      <c r="AQ8300" s="23"/>
      <c r="AR8300" s="23"/>
      <c r="AS8300" s="23"/>
      <c r="AT8300" s="23"/>
      <c r="AU8300" s="23"/>
      <c r="AV8300" s="23"/>
      <c r="AW8300" s="23"/>
      <c r="AX8300" s="23"/>
      <c r="AY8300" s="23"/>
      <c r="AZ8300" s="23"/>
      <c r="BA8300" s="23"/>
      <c r="BB8300" s="23"/>
      <c r="BC8300" s="23"/>
      <c r="BD8300" s="23"/>
      <c r="BE8300" s="23"/>
      <c r="BF8300" s="23"/>
      <c r="BG8300" s="20">
        <v>4638.0200000000004</v>
      </c>
    </row>
    <row r="8301" spans="40:59">
      <c r="AN8301" s="23"/>
      <c r="AO8301" s="23"/>
      <c r="AP8301" s="23"/>
      <c r="AQ8301" s="23"/>
      <c r="AR8301" s="23"/>
      <c r="AS8301" s="23"/>
      <c r="AT8301" s="23"/>
      <c r="AU8301" s="23"/>
      <c r="AV8301" s="23"/>
      <c r="AW8301" s="23"/>
      <c r="AX8301" s="23"/>
      <c r="AY8301" s="23"/>
      <c r="AZ8301" s="23"/>
      <c r="BA8301" s="23"/>
      <c r="BB8301" s="23"/>
      <c r="BC8301" s="23"/>
      <c r="BD8301" s="23"/>
      <c r="BE8301" s="23"/>
      <c r="BF8301" s="23"/>
      <c r="BG8301" s="20">
        <v>4638.0200000000004</v>
      </c>
    </row>
    <row r="8302" spans="40:59">
      <c r="AN8302" s="23"/>
      <c r="AO8302" s="23"/>
      <c r="AP8302" s="23"/>
      <c r="AQ8302" s="23"/>
      <c r="AR8302" s="23"/>
      <c r="AS8302" s="23"/>
      <c r="AT8302" s="23"/>
      <c r="AU8302" s="23"/>
      <c r="AV8302" s="23"/>
      <c r="AW8302" s="23"/>
      <c r="AX8302" s="23"/>
      <c r="AY8302" s="23"/>
      <c r="AZ8302" s="23"/>
      <c r="BA8302" s="23"/>
      <c r="BB8302" s="23"/>
      <c r="BC8302" s="23"/>
      <c r="BD8302" s="23"/>
      <c r="BE8302" s="23"/>
      <c r="BF8302" s="23"/>
      <c r="BG8302" s="20">
        <v>11715.02</v>
      </c>
    </row>
    <row r="8303" spans="40:59">
      <c r="AN8303" s="23"/>
      <c r="AO8303" s="23"/>
      <c r="AP8303" s="23"/>
      <c r="AQ8303" s="23"/>
      <c r="AR8303" s="23"/>
      <c r="AS8303" s="23"/>
      <c r="AT8303" s="23"/>
      <c r="AU8303" s="23"/>
      <c r="AV8303" s="23"/>
      <c r="AW8303" s="23"/>
      <c r="AX8303" s="23"/>
      <c r="AY8303" s="23"/>
      <c r="AZ8303" s="23"/>
      <c r="BA8303" s="23"/>
      <c r="BB8303" s="23"/>
      <c r="BC8303" s="23"/>
      <c r="BD8303" s="23"/>
      <c r="BE8303" s="23"/>
      <c r="BF8303" s="23"/>
      <c r="BG8303" s="20">
        <v>11715.02</v>
      </c>
    </row>
    <row r="8304" spans="40:59">
      <c r="AN8304" s="23"/>
      <c r="AO8304" s="23"/>
      <c r="AP8304" s="23"/>
      <c r="AQ8304" s="23"/>
      <c r="AR8304" s="23"/>
      <c r="AS8304" s="23"/>
      <c r="AT8304" s="23"/>
      <c r="AU8304" s="23"/>
      <c r="AV8304" s="23"/>
      <c r="AW8304" s="23"/>
      <c r="AX8304" s="23"/>
      <c r="AY8304" s="23"/>
      <c r="AZ8304" s="23"/>
      <c r="BA8304" s="23"/>
      <c r="BB8304" s="23"/>
      <c r="BC8304" s="23"/>
      <c r="BD8304" s="23"/>
      <c r="BE8304" s="23"/>
      <c r="BF8304" s="23"/>
      <c r="BG8304" s="20">
        <v>11715.02</v>
      </c>
    </row>
    <row r="8305" spans="40:59">
      <c r="AN8305" s="23"/>
      <c r="AO8305" s="23"/>
      <c r="AP8305" s="23"/>
      <c r="AQ8305" s="23"/>
      <c r="AR8305" s="23"/>
      <c r="AS8305" s="23"/>
      <c r="AT8305" s="23"/>
      <c r="AU8305" s="23"/>
      <c r="AV8305" s="23"/>
      <c r="AW8305" s="23"/>
      <c r="AX8305" s="23"/>
      <c r="AY8305" s="23"/>
      <c r="AZ8305" s="23"/>
      <c r="BA8305" s="23"/>
      <c r="BB8305" s="23"/>
      <c r="BC8305" s="23"/>
      <c r="BD8305" s="23"/>
      <c r="BE8305" s="23"/>
      <c r="BF8305" s="23"/>
      <c r="BG8305" s="20">
        <v>28919.040000000001</v>
      </c>
    </row>
    <row r="8306" spans="40:59">
      <c r="AN8306" s="23"/>
      <c r="AO8306" s="23"/>
      <c r="AP8306" s="23"/>
      <c r="AQ8306" s="23"/>
      <c r="AR8306" s="23"/>
      <c r="AS8306" s="23"/>
      <c r="AT8306" s="23"/>
      <c r="AU8306" s="23"/>
      <c r="AV8306" s="23"/>
      <c r="AW8306" s="23"/>
      <c r="AX8306" s="23"/>
      <c r="AY8306" s="23"/>
      <c r="AZ8306" s="23"/>
      <c r="BA8306" s="23"/>
      <c r="BB8306" s="23"/>
      <c r="BC8306" s="23"/>
      <c r="BD8306" s="23"/>
      <c r="BE8306" s="23"/>
      <c r="BF8306" s="23"/>
      <c r="BG8306" s="20">
        <v>28919.040000000001</v>
      </c>
    </row>
    <row r="8307" spans="40:59">
      <c r="AN8307" s="23"/>
      <c r="AO8307" s="23"/>
      <c r="AP8307" s="23"/>
      <c r="AQ8307" s="23"/>
      <c r="AR8307" s="23"/>
      <c r="AS8307" s="23"/>
      <c r="AT8307" s="23"/>
      <c r="AU8307" s="23"/>
      <c r="AV8307" s="23"/>
      <c r="AW8307" s="23"/>
      <c r="AX8307" s="23"/>
      <c r="AY8307" s="23"/>
      <c r="AZ8307" s="23"/>
      <c r="BA8307" s="23"/>
      <c r="BB8307" s="23"/>
      <c r="BC8307" s="23"/>
      <c r="BD8307" s="23"/>
      <c r="BE8307" s="23"/>
      <c r="BF8307" s="23"/>
      <c r="BG8307" s="20">
        <v>28919.040000000001</v>
      </c>
    </row>
    <row r="8308" spans="40:59">
      <c r="AN8308" s="23"/>
      <c r="AO8308" s="23"/>
      <c r="AP8308" s="23"/>
      <c r="AQ8308" s="23"/>
      <c r="AR8308" s="23"/>
      <c r="AS8308" s="23"/>
      <c r="AT8308" s="23"/>
      <c r="AU8308" s="23"/>
      <c r="AV8308" s="23"/>
      <c r="AW8308" s="23"/>
      <c r="AX8308" s="23"/>
      <c r="AY8308" s="23"/>
      <c r="AZ8308" s="23"/>
      <c r="BA8308" s="23"/>
      <c r="BB8308" s="23"/>
      <c r="BC8308" s="23"/>
      <c r="BD8308" s="23"/>
      <c r="BE8308" s="23"/>
      <c r="BF8308" s="23"/>
      <c r="BG8308" s="20">
        <v>28919.040000000001</v>
      </c>
    </row>
    <row r="8309" spans="40:59">
      <c r="AN8309" s="23"/>
      <c r="AO8309" s="23"/>
      <c r="AP8309" s="23"/>
      <c r="AQ8309" s="23"/>
      <c r="AR8309" s="23"/>
      <c r="AS8309" s="23"/>
      <c r="AT8309" s="23"/>
      <c r="AU8309" s="23"/>
      <c r="AV8309" s="23"/>
      <c r="AW8309" s="23"/>
      <c r="AX8309" s="23"/>
      <c r="AY8309" s="23"/>
      <c r="AZ8309" s="23"/>
      <c r="BA8309" s="23"/>
      <c r="BB8309" s="23"/>
      <c r="BC8309" s="23"/>
      <c r="BD8309" s="23"/>
      <c r="BE8309" s="23"/>
      <c r="BF8309" s="23"/>
      <c r="BG8309" s="20">
        <v>28919.040000000001</v>
      </c>
    </row>
    <row r="8310" spans="40:59">
      <c r="AN8310" s="23"/>
      <c r="AO8310" s="23"/>
      <c r="AP8310" s="23"/>
      <c r="AQ8310" s="23"/>
      <c r="AR8310" s="23"/>
      <c r="AS8310" s="23"/>
      <c r="AT8310" s="23"/>
      <c r="AU8310" s="23"/>
      <c r="AV8310" s="23"/>
      <c r="AW8310" s="23"/>
      <c r="AX8310" s="23"/>
      <c r="AY8310" s="23"/>
      <c r="AZ8310" s="23"/>
      <c r="BA8310" s="23"/>
      <c r="BB8310" s="23"/>
      <c r="BC8310" s="23"/>
      <c r="BD8310" s="23"/>
      <c r="BE8310" s="23"/>
      <c r="BF8310" s="23"/>
      <c r="BG8310" s="20">
        <v>28919.040000000001</v>
      </c>
    </row>
    <row r="8311" spans="40:59">
      <c r="AN8311" s="23"/>
      <c r="AO8311" s="23"/>
      <c r="AP8311" s="23"/>
      <c r="AQ8311" s="23"/>
      <c r="AR8311" s="23"/>
      <c r="AS8311" s="23"/>
      <c r="AT8311" s="23"/>
      <c r="AU8311" s="23"/>
      <c r="AV8311" s="23"/>
      <c r="AW8311" s="23"/>
      <c r="AX8311" s="23"/>
      <c r="AY8311" s="23"/>
      <c r="AZ8311" s="23"/>
      <c r="BA8311" s="23"/>
      <c r="BB8311" s="23"/>
      <c r="BC8311" s="23"/>
      <c r="BD8311" s="23"/>
      <c r="BE8311" s="23"/>
      <c r="BF8311" s="23"/>
      <c r="BG8311" s="20">
        <v>28919.040000000001</v>
      </c>
    </row>
    <row r="8312" spans="40:59">
      <c r="AN8312" s="23"/>
      <c r="AO8312" s="23"/>
      <c r="AP8312" s="23"/>
      <c r="AQ8312" s="23"/>
      <c r="AR8312" s="23"/>
      <c r="AS8312" s="23"/>
      <c r="AT8312" s="23"/>
      <c r="AU8312" s="23"/>
      <c r="AV8312" s="23"/>
      <c r="AW8312" s="23"/>
      <c r="AX8312" s="23"/>
      <c r="AY8312" s="23"/>
      <c r="AZ8312" s="23"/>
      <c r="BA8312" s="23"/>
      <c r="BB8312" s="23"/>
      <c r="BC8312" s="23"/>
      <c r="BD8312" s="23"/>
      <c r="BE8312" s="23"/>
      <c r="BF8312" s="23"/>
      <c r="BG8312" s="20">
        <v>24222.02</v>
      </c>
    </row>
    <row r="8313" spans="40:59">
      <c r="AN8313" s="23"/>
      <c r="AO8313" s="23"/>
      <c r="AP8313" s="23"/>
      <c r="AQ8313" s="23"/>
      <c r="AR8313" s="23"/>
      <c r="AS8313" s="23"/>
      <c r="AT8313" s="23"/>
      <c r="AU8313" s="23"/>
      <c r="AV8313" s="23"/>
      <c r="AW8313" s="23"/>
      <c r="AX8313" s="23"/>
      <c r="AY8313" s="23"/>
      <c r="AZ8313" s="23"/>
      <c r="BA8313" s="23"/>
      <c r="BB8313" s="23"/>
      <c r="BC8313" s="23"/>
      <c r="BD8313" s="23"/>
      <c r="BE8313" s="23"/>
      <c r="BF8313" s="23"/>
      <c r="BG8313" s="20">
        <v>24222.02</v>
      </c>
    </row>
    <row r="8314" spans="40:59">
      <c r="AN8314" s="23"/>
      <c r="AO8314" s="23"/>
      <c r="AP8314" s="23"/>
      <c r="AQ8314" s="23"/>
      <c r="AR8314" s="23"/>
      <c r="AS8314" s="23"/>
      <c r="AT8314" s="23"/>
      <c r="AU8314" s="23"/>
      <c r="AV8314" s="23"/>
      <c r="AW8314" s="23"/>
      <c r="AX8314" s="23"/>
      <c r="AY8314" s="23"/>
      <c r="AZ8314" s="23"/>
      <c r="BA8314" s="23"/>
      <c r="BB8314" s="23"/>
      <c r="BC8314" s="23"/>
      <c r="BD8314" s="23"/>
      <c r="BE8314" s="23"/>
      <c r="BF8314" s="23"/>
      <c r="BG8314" s="20">
        <v>24222.02</v>
      </c>
    </row>
    <row r="8315" spans="40:59">
      <c r="AN8315" s="23"/>
      <c r="AO8315" s="23"/>
      <c r="AP8315" s="23"/>
      <c r="AQ8315" s="23"/>
      <c r="AR8315" s="23"/>
      <c r="AS8315" s="23"/>
      <c r="AT8315" s="23"/>
      <c r="AU8315" s="23"/>
      <c r="AV8315" s="23"/>
      <c r="AW8315" s="23"/>
      <c r="AX8315" s="23"/>
      <c r="AY8315" s="23"/>
      <c r="AZ8315" s="23"/>
      <c r="BA8315" s="23"/>
      <c r="BB8315" s="23"/>
      <c r="BC8315" s="23"/>
      <c r="BD8315" s="23"/>
      <c r="BE8315" s="23"/>
      <c r="BF8315" s="23"/>
      <c r="BG8315" s="20">
        <v>24222.02</v>
      </c>
    </row>
    <row r="8316" spans="40:59">
      <c r="AN8316" s="23"/>
      <c r="AO8316" s="23"/>
      <c r="AP8316" s="23"/>
      <c r="AQ8316" s="23"/>
      <c r="AR8316" s="23"/>
      <c r="AS8316" s="23"/>
      <c r="AT8316" s="23"/>
      <c r="AU8316" s="23"/>
      <c r="AV8316" s="23"/>
      <c r="AW8316" s="23"/>
      <c r="AX8316" s="23"/>
      <c r="AY8316" s="23"/>
      <c r="AZ8316" s="23"/>
      <c r="BA8316" s="23"/>
      <c r="BB8316" s="23"/>
      <c r="BC8316" s="23"/>
      <c r="BD8316" s="23"/>
      <c r="BE8316" s="23"/>
      <c r="BF8316" s="23"/>
      <c r="BG8316" s="20">
        <v>15282.02</v>
      </c>
    </row>
    <row r="8317" spans="40:59">
      <c r="AN8317" s="23"/>
      <c r="AO8317" s="23"/>
      <c r="AP8317" s="23"/>
      <c r="AQ8317" s="23"/>
      <c r="AR8317" s="23"/>
      <c r="AS8317" s="23"/>
      <c r="AT8317" s="23"/>
      <c r="AU8317" s="23"/>
      <c r="AV8317" s="23"/>
      <c r="AW8317" s="23"/>
      <c r="AX8317" s="23"/>
      <c r="AY8317" s="23"/>
      <c r="AZ8317" s="23"/>
      <c r="BA8317" s="23"/>
      <c r="BB8317" s="23"/>
      <c r="BC8317" s="23"/>
      <c r="BD8317" s="23"/>
      <c r="BE8317" s="23"/>
      <c r="BF8317" s="23"/>
      <c r="BG8317" s="20">
        <v>15282.02</v>
      </c>
    </row>
    <row r="8318" spans="40:59">
      <c r="AN8318" s="23"/>
      <c r="AO8318" s="23"/>
      <c r="AP8318" s="23"/>
      <c r="AQ8318" s="23"/>
      <c r="AR8318" s="23"/>
      <c r="AS8318" s="23"/>
      <c r="AT8318" s="23"/>
      <c r="AU8318" s="23"/>
      <c r="AV8318" s="23"/>
      <c r="AW8318" s="23"/>
      <c r="AX8318" s="23"/>
      <c r="AY8318" s="23"/>
      <c r="AZ8318" s="23"/>
      <c r="BA8318" s="23"/>
      <c r="BB8318" s="23"/>
      <c r="BC8318" s="23"/>
      <c r="BD8318" s="23"/>
      <c r="BE8318" s="23"/>
      <c r="BF8318" s="23"/>
      <c r="BG8318" s="20">
        <v>15282.02</v>
      </c>
    </row>
    <row r="8319" spans="40:59">
      <c r="AN8319" s="23"/>
      <c r="AO8319" s="23"/>
      <c r="AP8319" s="23"/>
      <c r="AQ8319" s="23"/>
      <c r="AR8319" s="23"/>
      <c r="AS8319" s="23"/>
      <c r="AT8319" s="23"/>
      <c r="AU8319" s="23"/>
      <c r="AV8319" s="23"/>
      <c r="AW8319" s="23"/>
      <c r="AX8319" s="23"/>
      <c r="AY8319" s="23"/>
      <c r="AZ8319" s="23"/>
      <c r="BA8319" s="23"/>
      <c r="BB8319" s="23"/>
      <c r="BC8319" s="23"/>
      <c r="BD8319" s="23"/>
      <c r="BE8319" s="23"/>
      <c r="BF8319" s="23"/>
      <c r="BG8319" s="20">
        <v>15282.02</v>
      </c>
    </row>
    <row r="8320" spans="40:59">
      <c r="AN8320" s="23"/>
      <c r="AO8320" s="23"/>
      <c r="AP8320" s="23"/>
      <c r="AQ8320" s="23"/>
      <c r="AR8320" s="23"/>
      <c r="AS8320" s="23"/>
      <c r="AT8320" s="23"/>
      <c r="AU8320" s="23"/>
      <c r="AV8320" s="23"/>
      <c r="AW8320" s="23"/>
      <c r="AX8320" s="23"/>
      <c r="AY8320" s="23"/>
      <c r="AZ8320" s="23"/>
      <c r="BA8320" s="23"/>
      <c r="BB8320" s="23"/>
      <c r="BC8320" s="23"/>
      <c r="BD8320" s="23"/>
      <c r="BE8320" s="23"/>
      <c r="BF8320" s="23"/>
      <c r="BG8320" s="20">
        <v>0</v>
      </c>
    </row>
    <row r="8321" spans="40:59">
      <c r="AN8321" s="23"/>
      <c r="AO8321" s="23"/>
      <c r="AP8321" s="23"/>
      <c r="AQ8321" s="23"/>
      <c r="AR8321" s="23"/>
      <c r="AS8321" s="23"/>
      <c r="AT8321" s="23"/>
      <c r="AU8321" s="23"/>
      <c r="AV8321" s="23"/>
      <c r="AW8321" s="23"/>
      <c r="AX8321" s="23"/>
      <c r="AY8321" s="23"/>
      <c r="AZ8321" s="23"/>
      <c r="BA8321" s="23"/>
      <c r="BB8321" s="23"/>
      <c r="BC8321" s="23"/>
      <c r="BD8321" s="23"/>
      <c r="BE8321" s="23"/>
      <c r="BF8321" s="23"/>
      <c r="BG8321" s="20">
        <v>0</v>
      </c>
    </row>
    <row r="8322" spans="40:59">
      <c r="AN8322" s="23"/>
      <c r="AO8322" s="23"/>
      <c r="AP8322" s="23"/>
      <c r="AQ8322" s="23"/>
      <c r="AR8322" s="23"/>
      <c r="AS8322" s="23"/>
      <c r="AT8322" s="23"/>
      <c r="AU8322" s="23"/>
      <c r="AV8322" s="23"/>
      <c r="AW8322" s="23"/>
      <c r="AX8322" s="23"/>
      <c r="AY8322" s="23"/>
      <c r="AZ8322" s="23"/>
      <c r="BA8322" s="23"/>
      <c r="BB8322" s="23"/>
      <c r="BC8322" s="23"/>
      <c r="BD8322" s="23"/>
      <c r="BE8322" s="23"/>
      <c r="BF8322" s="23"/>
      <c r="BG8322" s="20">
        <v>0</v>
      </c>
    </row>
    <row r="8323" spans="40:59">
      <c r="AN8323" s="23"/>
      <c r="AO8323" s="23"/>
      <c r="AP8323" s="23"/>
      <c r="AQ8323" s="23"/>
      <c r="AR8323" s="23"/>
      <c r="AS8323" s="23"/>
      <c r="AT8323" s="23"/>
      <c r="AU8323" s="23"/>
      <c r="AV8323" s="23"/>
      <c r="AW8323" s="23"/>
      <c r="AX8323" s="23"/>
      <c r="AY8323" s="23"/>
      <c r="AZ8323" s="23"/>
      <c r="BA8323" s="23"/>
      <c r="BB8323" s="23"/>
      <c r="BC8323" s="23"/>
      <c r="BD8323" s="23"/>
      <c r="BE8323" s="23"/>
      <c r="BF8323" s="23"/>
      <c r="BG8323" s="20">
        <v>0</v>
      </c>
    </row>
    <row r="8324" spans="40:59">
      <c r="AN8324" s="23"/>
      <c r="AO8324" s="23"/>
      <c r="AP8324" s="23"/>
      <c r="AQ8324" s="23"/>
      <c r="AR8324" s="23"/>
      <c r="AS8324" s="23"/>
      <c r="AT8324" s="23"/>
      <c r="AU8324" s="23"/>
      <c r="AV8324" s="23"/>
      <c r="AW8324" s="23"/>
      <c r="AX8324" s="23"/>
      <c r="AY8324" s="23"/>
      <c r="AZ8324" s="23"/>
      <c r="BA8324" s="23"/>
      <c r="BB8324" s="23"/>
      <c r="BC8324" s="23"/>
      <c r="BD8324" s="23"/>
      <c r="BE8324" s="23"/>
      <c r="BF8324" s="23"/>
      <c r="BG8324" s="20">
        <v>0</v>
      </c>
    </row>
    <row r="8325" spans="40:59">
      <c r="AN8325" s="23"/>
      <c r="AO8325" s="23"/>
      <c r="AP8325" s="23"/>
      <c r="AQ8325" s="23"/>
      <c r="AR8325" s="23"/>
      <c r="AS8325" s="23"/>
      <c r="AT8325" s="23"/>
      <c r="AU8325" s="23"/>
      <c r="AV8325" s="23"/>
      <c r="AW8325" s="23"/>
      <c r="AX8325" s="23"/>
      <c r="AY8325" s="23"/>
      <c r="AZ8325" s="23"/>
      <c r="BA8325" s="23"/>
      <c r="BB8325" s="23"/>
      <c r="BC8325" s="23"/>
      <c r="BD8325" s="23"/>
      <c r="BE8325" s="23"/>
      <c r="BF8325" s="23"/>
      <c r="BG8325" s="20">
        <v>0</v>
      </c>
    </row>
    <row r="8326" spans="40:59">
      <c r="AN8326" s="23"/>
      <c r="AO8326" s="23"/>
      <c r="AP8326" s="23"/>
      <c r="AQ8326" s="23"/>
      <c r="AR8326" s="23"/>
      <c r="AS8326" s="23"/>
      <c r="AT8326" s="23"/>
      <c r="AU8326" s="23"/>
      <c r="AV8326" s="23"/>
      <c r="AW8326" s="23"/>
      <c r="AX8326" s="23"/>
      <c r="AY8326" s="23"/>
      <c r="AZ8326" s="23"/>
      <c r="BA8326" s="23"/>
      <c r="BB8326" s="23"/>
      <c r="BC8326" s="23"/>
      <c r="BD8326" s="23"/>
      <c r="BE8326" s="23"/>
      <c r="BF8326" s="23"/>
      <c r="BG8326" s="20">
        <v>22341</v>
      </c>
    </row>
    <row r="8327" spans="40:59">
      <c r="AN8327" s="23"/>
      <c r="AO8327" s="23"/>
      <c r="AP8327" s="23"/>
      <c r="AQ8327" s="23"/>
      <c r="AR8327" s="23"/>
      <c r="AS8327" s="23"/>
      <c r="AT8327" s="23"/>
      <c r="AU8327" s="23"/>
      <c r="AV8327" s="23"/>
      <c r="AW8327" s="23"/>
      <c r="AX8327" s="23"/>
      <c r="AY8327" s="23"/>
      <c r="AZ8327" s="23"/>
      <c r="BA8327" s="23"/>
      <c r="BB8327" s="23"/>
      <c r="BC8327" s="23"/>
      <c r="BD8327" s="23"/>
      <c r="BE8327" s="23"/>
      <c r="BF8327" s="23"/>
      <c r="BG8327" s="20">
        <v>22341</v>
      </c>
    </row>
    <row r="8328" spans="40:59">
      <c r="AN8328" s="23"/>
      <c r="AO8328" s="23"/>
      <c r="AP8328" s="23"/>
      <c r="AQ8328" s="23"/>
      <c r="AR8328" s="23"/>
      <c r="AS8328" s="23"/>
      <c r="AT8328" s="23"/>
      <c r="AU8328" s="23"/>
      <c r="AV8328" s="23"/>
      <c r="AW8328" s="23"/>
      <c r="AX8328" s="23"/>
      <c r="AY8328" s="23"/>
      <c r="AZ8328" s="23"/>
      <c r="BA8328" s="23"/>
      <c r="BB8328" s="23"/>
      <c r="BC8328" s="23"/>
      <c r="BD8328" s="23"/>
      <c r="BE8328" s="23"/>
      <c r="BF8328" s="23"/>
      <c r="BG8328" s="20">
        <v>22341</v>
      </c>
    </row>
    <row r="8329" spans="40:59">
      <c r="AN8329" s="23"/>
      <c r="AO8329" s="23"/>
      <c r="AP8329" s="23"/>
      <c r="AQ8329" s="23"/>
      <c r="AR8329" s="23"/>
      <c r="AS8329" s="23"/>
      <c r="AT8329" s="23"/>
      <c r="AU8329" s="23"/>
      <c r="AV8329" s="23"/>
      <c r="AW8329" s="23"/>
      <c r="AX8329" s="23"/>
      <c r="AY8329" s="23"/>
      <c r="AZ8329" s="23"/>
      <c r="BA8329" s="23"/>
      <c r="BB8329" s="23"/>
      <c r="BC8329" s="23"/>
      <c r="BD8329" s="23"/>
      <c r="BE8329" s="23"/>
      <c r="BF8329" s="23"/>
      <c r="BG8329" s="20">
        <v>67263</v>
      </c>
    </row>
    <row r="8330" spans="40:59">
      <c r="AN8330" s="23"/>
      <c r="AO8330" s="23"/>
      <c r="AP8330" s="23"/>
      <c r="AQ8330" s="23"/>
      <c r="AR8330" s="23"/>
      <c r="AS8330" s="23"/>
      <c r="AT8330" s="23"/>
      <c r="AU8330" s="23"/>
      <c r="AV8330" s="23"/>
      <c r="AW8330" s="23"/>
      <c r="AX8330" s="23"/>
      <c r="AY8330" s="23"/>
      <c r="AZ8330" s="23"/>
      <c r="BA8330" s="23"/>
      <c r="BB8330" s="23"/>
      <c r="BC8330" s="23"/>
      <c r="BD8330" s="23"/>
      <c r="BE8330" s="23"/>
      <c r="BF8330" s="23"/>
      <c r="BG8330" s="20">
        <v>67263</v>
      </c>
    </row>
    <row r="8331" spans="40:59">
      <c r="AN8331" s="23"/>
      <c r="AO8331" s="23"/>
      <c r="AP8331" s="23"/>
      <c r="AQ8331" s="23"/>
      <c r="AR8331" s="23"/>
      <c r="AS8331" s="23"/>
      <c r="AT8331" s="23"/>
      <c r="AU8331" s="23"/>
      <c r="AV8331" s="23"/>
      <c r="AW8331" s="23"/>
      <c r="AX8331" s="23"/>
      <c r="AY8331" s="23"/>
      <c r="AZ8331" s="23"/>
      <c r="BA8331" s="23"/>
      <c r="BB8331" s="23"/>
      <c r="BC8331" s="23"/>
      <c r="BD8331" s="23"/>
      <c r="BE8331" s="23"/>
      <c r="BF8331" s="23"/>
      <c r="BG8331" s="20">
        <v>67263</v>
      </c>
    </row>
    <row r="8332" spans="40:59">
      <c r="AN8332" s="23"/>
      <c r="AO8332" s="23"/>
      <c r="AP8332" s="23"/>
      <c r="AQ8332" s="23"/>
      <c r="AR8332" s="23"/>
      <c r="AS8332" s="23"/>
      <c r="AT8332" s="23"/>
      <c r="AU8332" s="23"/>
      <c r="AV8332" s="23"/>
      <c r="AW8332" s="23"/>
      <c r="AX8332" s="23"/>
      <c r="AY8332" s="23"/>
      <c r="AZ8332" s="23"/>
      <c r="BA8332" s="23"/>
      <c r="BB8332" s="23"/>
      <c r="BC8332" s="23"/>
      <c r="BD8332" s="23"/>
      <c r="BE8332" s="23"/>
      <c r="BF8332" s="23"/>
      <c r="BG8332" s="20">
        <v>67263</v>
      </c>
    </row>
    <row r="8333" spans="40:59">
      <c r="AN8333" s="23"/>
      <c r="AO8333" s="23"/>
      <c r="AP8333" s="23"/>
      <c r="AQ8333" s="23"/>
      <c r="AR8333" s="23"/>
      <c r="AS8333" s="23"/>
      <c r="AT8333" s="23"/>
      <c r="AU8333" s="23"/>
      <c r="AV8333" s="23"/>
      <c r="AW8333" s="23"/>
      <c r="AX8333" s="23"/>
      <c r="AY8333" s="23"/>
      <c r="AZ8333" s="23"/>
      <c r="BA8333" s="23"/>
      <c r="BB8333" s="23"/>
      <c r="BC8333" s="23"/>
      <c r="BD8333" s="23"/>
      <c r="BE8333" s="23"/>
      <c r="BF8333" s="23"/>
      <c r="BG8333" s="20">
        <v>67263</v>
      </c>
    </row>
    <row r="8334" spans="40:59">
      <c r="AN8334" s="23"/>
      <c r="AO8334" s="23"/>
      <c r="AP8334" s="23"/>
      <c r="AQ8334" s="23"/>
      <c r="AR8334" s="23"/>
      <c r="AS8334" s="23"/>
      <c r="AT8334" s="23"/>
      <c r="AU8334" s="23"/>
      <c r="AV8334" s="23"/>
      <c r="AW8334" s="23"/>
      <c r="AX8334" s="23"/>
      <c r="AY8334" s="23"/>
      <c r="AZ8334" s="23"/>
      <c r="BA8334" s="23"/>
      <c r="BB8334" s="23"/>
      <c r="BC8334" s="23"/>
      <c r="BD8334" s="23"/>
      <c r="BE8334" s="23"/>
      <c r="BF8334" s="23"/>
      <c r="BG8334" s="20">
        <v>9131.02</v>
      </c>
    </row>
    <row r="8335" spans="40:59">
      <c r="AN8335" s="23"/>
      <c r="AO8335" s="23"/>
      <c r="AP8335" s="23"/>
      <c r="AQ8335" s="23"/>
      <c r="AR8335" s="23"/>
      <c r="AS8335" s="23"/>
      <c r="AT8335" s="23"/>
      <c r="AU8335" s="23"/>
      <c r="AV8335" s="23"/>
      <c r="AW8335" s="23"/>
      <c r="AX8335" s="23"/>
      <c r="AY8335" s="23"/>
      <c r="AZ8335" s="23"/>
      <c r="BA8335" s="23"/>
      <c r="BB8335" s="23"/>
      <c r="BC8335" s="23"/>
      <c r="BD8335" s="23"/>
      <c r="BE8335" s="23"/>
      <c r="BF8335" s="23"/>
      <c r="BG8335" s="20">
        <v>9131.02</v>
      </c>
    </row>
    <row r="8336" spans="40:59">
      <c r="AN8336" s="23"/>
      <c r="AO8336" s="23"/>
      <c r="AP8336" s="23"/>
      <c r="AQ8336" s="23"/>
      <c r="AR8336" s="23"/>
      <c r="AS8336" s="23"/>
      <c r="AT8336" s="23"/>
      <c r="AU8336" s="23"/>
      <c r="AV8336" s="23"/>
      <c r="AW8336" s="23"/>
      <c r="AX8336" s="23"/>
      <c r="AY8336" s="23"/>
      <c r="AZ8336" s="23"/>
      <c r="BA8336" s="23"/>
      <c r="BB8336" s="23"/>
      <c r="BC8336" s="23"/>
      <c r="BD8336" s="23"/>
      <c r="BE8336" s="23"/>
      <c r="BF8336" s="23"/>
      <c r="BG8336" s="20">
        <v>9131.02</v>
      </c>
    </row>
    <row r="8337" spans="40:59">
      <c r="AN8337" s="23"/>
      <c r="AO8337" s="23"/>
      <c r="AP8337" s="23"/>
      <c r="AQ8337" s="23"/>
      <c r="AR8337" s="23"/>
      <c r="AS8337" s="23"/>
      <c r="AT8337" s="23"/>
      <c r="AU8337" s="23"/>
      <c r="AV8337" s="23"/>
      <c r="AW8337" s="23"/>
      <c r="AX8337" s="23"/>
      <c r="AY8337" s="23"/>
      <c r="AZ8337" s="23"/>
      <c r="BA8337" s="23"/>
      <c r="BB8337" s="23"/>
      <c r="BC8337" s="23"/>
      <c r="BD8337" s="23"/>
      <c r="BE8337" s="23"/>
      <c r="BF8337" s="23"/>
      <c r="BG8337" s="20">
        <v>12989.02</v>
      </c>
    </row>
    <row r="8338" spans="40:59">
      <c r="AN8338" s="23"/>
      <c r="AO8338" s="23"/>
      <c r="AP8338" s="23"/>
      <c r="AQ8338" s="23"/>
      <c r="AR8338" s="23"/>
      <c r="AS8338" s="23"/>
      <c r="AT8338" s="23"/>
      <c r="AU8338" s="23"/>
      <c r="AV8338" s="23"/>
      <c r="AW8338" s="23"/>
      <c r="AX8338" s="23"/>
      <c r="AY8338" s="23"/>
      <c r="AZ8338" s="23"/>
      <c r="BA8338" s="23"/>
      <c r="BB8338" s="23"/>
      <c r="BC8338" s="23"/>
      <c r="BD8338" s="23"/>
      <c r="BE8338" s="23"/>
      <c r="BF8338" s="23"/>
      <c r="BG8338" s="20">
        <v>12989.02</v>
      </c>
    </row>
    <row r="8339" spans="40:59">
      <c r="AN8339" s="23"/>
      <c r="AO8339" s="23"/>
      <c r="AP8339" s="23"/>
      <c r="AQ8339" s="23"/>
      <c r="AR8339" s="23"/>
      <c r="AS8339" s="23"/>
      <c r="AT8339" s="23"/>
      <c r="AU8339" s="23"/>
      <c r="AV8339" s="23"/>
      <c r="AW8339" s="23"/>
      <c r="AX8339" s="23"/>
      <c r="AY8339" s="23"/>
      <c r="AZ8339" s="23"/>
      <c r="BA8339" s="23"/>
      <c r="BB8339" s="23"/>
      <c r="BC8339" s="23"/>
      <c r="BD8339" s="23"/>
      <c r="BE8339" s="23"/>
      <c r="BF8339" s="23"/>
      <c r="BG8339" s="20">
        <v>12989.02</v>
      </c>
    </row>
    <row r="8340" spans="40:59">
      <c r="AN8340" s="23"/>
      <c r="AO8340" s="23"/>
      <c r="AP8340" s="23"/>
      <c r="AQ8340" s="23"/>
      <c r="AR8340" s="23"/>
      <c r="AS8340" s="23"/>
      <c r="AT8340" s="23"/>
      <c r="AU8340" s="23"/>
      <c r="AV8340" s="23"/>
      <c r="AW8340" s="23"/>
      <c r="AX8340" s="23"/>
      <c r="AY8340" s="23"/>
      <c r="AZ8340" s="23"/>
      <c r="BA8340" s="23"/>
      <c r="BB8340" s="23"/>
      <c r="BC8340" s="23"/>
      <c r="BD8340" s="23"/>
      <c r="BE8340" s="23"/>
      <c r="BF8340" s="23"/>
      <c r="BG8340" s="20">
        <v>12989.02</v>
      </c>
    </row>
    <row r="8341" spans="40:59">
      <c r="AN8341" s="23"/>
      <c r="AO8341" s="23"/>
      <c r="AP8341" s="23"/>
      <c r="AQ8341" s="23"/>
      <c r="AR8341" s="23"/>
      <c r="AS8341" s="23"/>
      <c r="AT8341" s="23"/>
      <c r="AU8341" s="23"/>
      <c r="AV8341" s="23"/>
      <c r="AW8341" s="23"/>
      <c r="AX8341" s="23"/>
      <c r="AY8341" s="23"/>
      <c r="AZ8341" s="23"/>
      <c r="BA8341" s="23"/>
      <c r="BB8341" s="23"/>
      <c r="BC8341" s="23"/>
      <c r="BD8341" s="23"/>
      <c r="BE8341" s="23"/>
      <c r="BF8341" s="23"/>
      <c r="BG8341" s="20">
        <v>12441.02</v>
      </c>
    </row>
    <row r="8342" spans="40:59">
      <c r="AN8342" s="23"/>
      <c r="AO8342" s="23"/>
      <c r="AP8342" s="23"/>
      <c r="AQ8342" s="23"/>
      <c r="AR8342" s="23"/>
      <c r="AS8342" s="23"/>
      <c r="AT8342" s="23"/>
      <c r="AU8342" s="23"/>
      <c r="AV8342" s="23"/>
      <c r="AW8342" s="23"/>
      <c r="AX8342" s="23"/>
      <c r="AY8342" s="23"/>
      <c r="AZ8342" s="23"/>
      <c r="BA8342" s="23"/>
      <c r="BB8342" s="23"/>
      <c r="BC8342" s="23"/>
      <c r="BD8342" s="23"/>
      <c r="BE8342" s="23"/>
      <c r="BF8342" s="23"/>
      <c r="BG8342" s="20">
        <v>12441.02</v>
      </c>
    </row>
    <row r="8343" spans="40:59">
      <c r="AN8343" s="23"/>
      <c r="AO8343" s="23"/>
      <c r="AP8343" s="23"/>
      <c r="AQ8343" s="23"/>
      <c r="AR8343" s="23"/>
      <c r="AS8343" s="23"/>
      <c r="AT8343" s="23"/>
      <c r="AU8343" s="23"/>
      <c r="AV8343" s="23"/>
      <c r="AW8343" s="23"/>
      <c r="AX8343" s="23"/>
      <c r="AY8343" s="23"/>
      <c r="AZ8343" s="23"/>
      <c r="BA8343" s="23"/>
      <c r="BB8343" s="23"/>
      <c r="BC8343" s="23"/>
      <c r="BD8343" s="23"/>
      <c r="BE8343" s="23"/>
      <c r="BF8343" s="23"/>
      <c r="BG8343" s="20">
        <v>12441.02</v>
      </c>
    </row>
    <row r="8344" spans="40:59">
      <c r="AN8344" s="23"/>
      <c r="AO8344" s="23"/>
      <c r="AP8344" s="23"/>
      <c r="AQ8344" s="23"/>
      <c r="AR8344" s="23"/>
      <c r="AS8344" s="23"/>
      <c r="AT8344" s="23"/>
      <c r="AU8344" s="23"/>
      <c r="AV8344" s="23"/>
      <c r="AW8344" s="23"/>
      <c r="AX8344" s="23"/>
      <c r="AY8344" s="23"/>
      <c r="AZ8344" s="23"/>
      <c r="BA8344" s="23"/>
      <c r="BB8344" s="23"/>
      <c r="BC8344" s="23"/>
      <c r="BD8344" s="23"/>
      <c r="BE8344" s="23"/>
      <c r="BF8344" s="23"/>
      <c r="BG8344" s="20">
        <v>12441.02</v>
      </c>
    </row>
    <row r="8345" spans="40:59">
      <c r="AN8345" s="23"/>
      <c r="AO8345" s="23"/>
      <c r="AP8345" s="23"/>
      <c r="AQ8345" s="23"/>
      <c r="AR8345" s="23"/>
      <c r="AS8345" s="23"/>
      <c r="AT8345" s="23"/>
      <c r="AU8345" s="23"/>
      <c r="AV8345" s="23"/>
      <c r="AW8345" s="23"/>
      <c r="AX8345" s="23"/>
      <c r="AY8345" s="23"/>
      <c r="AZ8345" s="23"/>
      <c r="BA8345" s="23"/>
      <c r="BB8345" s="23"/>
      <c r="BC8345" s="23"/>
      <c r="BD8345" s="23"/>
      <c r="BE8345" s="23"/>
      <c r="BF8345" s="23"/>
      <c r="BG8345" s="20">
        <v>12441.02</v>
      </c>
    </row>
    <row r="8346" spans="40:59">
      <c r="AN8346" s="23"/>
      <c r="AO8346" s="23"/>
      <c r="AP8346" s="23"/>
      <c r="AQ8346" s="23"/>
      <c r="AR8346" s="23"/>
      <c r="AS8346" s="23"/>
      <c r="AT8346" s="23"/>
      <c r="AU8346" s="23"/>
      <c r="AV8346" s="23"/>
      <c r="AW8346" s="23"/>
      <c r="AX8346" s="23"/>
      <c r="AY8346" s="23"/>
      <c r="AZ8346" s="23"/>
      <c r="BA8346" s="23"/>
      <c r="BB8346" s="23"/>
      <c r="BC8346" s="23"/>
      <c r="BD8346" s="23"/>
      <c r="BE8346" s="23"/>
      <c r="BF8346" s="23"/>
      <c r="BG8346" s="20">
        <v>7526.02</v>
      </c>
    </row>
    <row r="8347" spans="40:59">
      <c r="AN8347" s="23"/>
      <c r="AO8347" s="23"/>
      <c r="AP8347" s="23"/>
      <c r="AQ8347" s="23"/>
      <c r="AR8347" s="23"/>
      <c r="AS8347" s="23"/>
      <c r="AT8347" s="23"/>
      <c r="AU8347" s="23"/>
      <c r="AV8347" s="23"/>
      <c r="AW8347" s="23"/>
      <c r="AX8347" s="23"/>
      <c r="AY8347" s="23"/>
      <c r="AZ8347" s="23"/>
      <c r="BA8347" s="23"/>
      <c r="BB8347" s="23"/>
      <c r="BC8347" s="23"/>
      <c r="BD8347" s="23"/>
      <c r="BE8347" s="23"/>
      <c r="BF8347" s="23"/>
      <c r="BG8347" s="20">
        <v>7526.02</v>
      </c>
    </row>
    <row r="8348" spans="40:59">
      <c r="AN8348" s="23"/>
      <c r="AO8348" s="23"/>
      <c r="AP8348" s="23"/>
      <c r="AQ8348" s="23"/>
      <c r="AR8348" s="23"/>
      <c r="AS8348" s="23"/>
      <c r="AT8348" s="23"/>
      <c r="AU8348" s="23"/>
      <c r="AV8348" s="23"/>
      <c r="AW8348" s="23"/>
      <c r="AX8348" s="23"/>
      <c r="AY8348" s="23"/>
      <c r="AZ8348" s="23"/>
      <c r="BA8348" s="23"/>
      <c r="BB8348" s="23"/>
      <c r="BC8348" s="23"/>
      <c r="BD8348" s="23"/>
      <c r="BE8348" s="23"/>
      <c r="BF8348" s="23"/>
      <c r="BG8348" s="20">
        <v>7526.02</v>
      </c>
    </row>
    <row r="8349" spans="40:59">
      <c r="AN8349" s="23"/>
      <c r="AO8349" s="23"/>
      <c r="AP8349" s="23"/>
      <c r="AQ8349" s="23"/>
      <c r="AR8349" s="23"/>
      <c r="AS8349" s="23"/>
      <c r="AT8349" s="23"/>
      <c r="AU8349" s="23"/>
      <c r="AV8349" s="23"/>
      <c r="AW8349" s="23"/>
      <c r="AX8349" s="23"/>
      <c r="AY8349" s="23"/>
      <c r="AZ8349" s="23"/>
      <c r="BA8349" s="23"/>
      <c r="BB8349" s="23"/>
      <c r="BC8349" s="23"/>
      <c r="BD8349" s="23"/>
      <c r="BE8349" s="23"/>
      <c r="BF8349" s="23"/>
      <c r="BG8349" s="20">
        <v>7526.02</v>
      </c>
    </row>
    <row r="8350" spans="40:59">
      <c r="AN8350" s="23"/>
      <c r="AO8350" s="23"/>
      <c r="AP8350" s="23"/>
      <c r="AQ8350" s="23"/>
      <c r="AR8350" s="23"/>
      <c r="AS8350" s="23"/>
      <c r="AT8350" s="23"/>
      <c r="AU8350" s="23"/>
      <c r="AV8350" s="23"/>
      <c r="AW8350" s="23"/>
      <c r="AX8350" s="23"/>
      <c r="AY8350" s="23"/>
      <c r="AZ8350" s="23"/>
      <c r="BA8350" s="23"/>
      <c r="BB8350" s="23"/>
      <c r="BC8350" s="23"/>
      <c r="BD8350" s="23"/>
      <c r="BE8350" s="23"/>
      <c r="BF8350" s="23"/>
      <c r="BG8350" s="20">
        <v>53292.02</v>
      </c>
    </row>
    <row r="8351" spans="40:59">
      <c r="AN8351" s="23"/>
      <c r="AO8351" s="23"/>
      <c r="AP8351" s="23"/>
      <c r="AQ8351" s="23"/>
      <c r="AR8351" s="23"/>
      <c r="AS8351" s="23"/>
      <c r="AT8351" s="23"/>
      <c r="AU8351" s="23"/>
      <c r="AV8351" s="23"/>
      <c r="AW8351" s="23"/>
      <c r="AX8351" s="23"/>
      <c r="AY8351" s="23"/>
      <c r="AZ8351" s="23"/>
      <c r="BA8351" s="23"/>
      <c r="BB8351" s="23"/>
      <c r="BC8351" s="23"/>
      <c r="BD8351" s="23"/>
      <c r="BE8351" s="23"/>
      <c r="BF8351" s="23"/>
      <c r="BG8351" s="20">
        <v>53292.02</v>
      </c>
    </row>
    <row r="8352" spans="40:59">
      <c r="AN8352" s="23"/>
      <c r="AO8352" s="23"/>
      <c r="AP8352" s="23"/>
      <c r="AQ8352" s="23"/>
      <c r="AR8352" s="23"/>
      <c r="AS8352" s="23"/>
      <c r="AT8352" s="23"/>
      <c r="AU8352" s="23"/>
      <c r="AV8352" s="23"/>
      <c r="AW8352" s="23"/>
      <c r="AX8352" s="23"/>
      <c r="AY8352" s="23"/>
      <c r="AZ8352" s="23"/>
      <c r="BA8352" s="23"/>
      <c r="BB8352" s="23"/>
      <c r="BC8352" s="23"/>
      <c r="BD8352" s="23"/>
      <c r="BE8352" s="23"/>
      <c r="BF8352" s="23"/>
      <c r="BG8352" s="20">
        <v>53292.02</v>
      </c>
    </row>
    <row r="8353" spans="40:59">
      <c r="AN8353" s="23"/>
      <c r="AO8353" s="23"/>
      <c r="AP8353" s="23"/>
      <c r="AQ8353" s="23"/>
      <c r="AR8353" s="23"/>
      <c r="AS8353" s="23"/>
      <c r="AT8353" s="23"/>
      <c r="AU8353" s="23"/>
      <c r="AV8353" s="23"/>
      <c r="AW8353" s="23"/>
      <c r="AX8353" s="23"/>
      <c r="AY8353" s="23"/>
      <c r="AZ8353" s="23"/>
      <c r="BA8353" s="23"/>
      <c r="BB8353" s="23"/>
      <c r="BC8353" s="23"/>
      <c r="BD8353" s="23"/>
      <c r="BE8353" s="23"/>
      <c r="BF8353" s="23"/>
      <c r="BG8353" s="20">
        <v>53292.02</v>
      </c>
    </row>
    <row r="8354" spans="40:59">
      <c r="AN8354" s="23"/>
      <c r="AO8354" s="23"/>
      <c r="AP8354" s="23"/>
      <c r="AQ8354" s="23"/>
      <c r="AR8354" s="23"/>
      <c r="AS8354" s="23"/>
      <c r="AT8354" s="23"/>
      <c r="AU8354" s="23"/>
      <c r="AV8354" s="23"/>
      <c r="AW8354" s="23"/>
      <c r="AX8354" s="23"/>
      <c r="AY8354" s="23"/>
      <c r="AZ8354" s="23"/>
      <c r="BA8354" s="23"/>
      <c r="BB8354" s="23"/>
      <c r="BC8354" s="23"/>
      <c r="BD8354" s="23"/>
      <c r="BE8354" s="23"/>
      <c r="BF8354" s="23"/>
      <c r="BG8354" s="20">
        <v>9140.02</v>
      </c>
    </row>
    <row r="8355" spans="40:59">
      <c r="AN8355" s="23"/>
      <c r="AO8355" s="23"/>
      <c r="AP8355" s="23"/>
      <c r="AQ8355" s="23"/>
      <c r="AR8355" s="23"/>
      <c r="AS8355" s="23"/>
      <c r="AT8355" s="23"/>
      <c r="AU8355" s="23"/>
      <c r="AV8355" s="23"/>
      <c r="AW8355" s="23"/>
      <c r="AX8355" s="23"/>
      <c r="AY8355" s="23"/>
      <c r="AZ8355" s="23"/>
      <c r="BA8355" s="23"/>
      <c r="BB8355" s="23"/>
      <c r="BC8355" s="23"/>
      <c r="BD8355" s="23"/>
      <c r="BE8355" s="23"/>
      <c r="BF8355" s="23"/>
      <c r="BG8355" s="20">
        <v>9140.02</v>
      </c>
    </row>
    <row r="8356" spans="40:59">
      <c r="AN8356" s="23"/>
      <c r="AO8356" s="23"/>
      <c r="AP8356" s="23"/>
      <c r="AQ8356" s="23"/>
      <c r="AR8356" s="23"/>
      <c r="AS8356" s="23"/>
      <c r="AT8356" s="23"/>
      <c r="AU8356" s="23"/>
      <c r="AV8356" s="23"/>
      <c r="AW8356" s="23"/>
      <c r="AX8356" s="23"/>
      <c r="AY8356" s="23"/>
      <c r="AZ8356" s="23"/>
      <c r="BA8356" s="23"/>
      <c r="BB8356" s="23"/>
      <c r="BC8356" s="23"/>
      <c r="BD8356" s="23"/>
      <c r="BE8356" s="23"/>
      <c r="BF8356" s="23"/>
      <c r="BG8356" s="20">
        <v>9140.02</v>
      </c>
    </row>
    <row r="8357" spans="40:59">
      <c r="AN8357" s="23"/>
      <c r="AO8357" s="23"/>
      <c r="AP8357" s="23"/>
      <c r="AQ8357" s="23"/>
      <c r="AR8357" s="23"/>
      <c r="AS8357" s="23"/>
      <c r="AT8357" s="23"/>
      <c r="AU8357" s="23"/>
      <c r="AV8357" s="23"/>
      <c r="AW8357" s="23"/>
      <c r="AX8357" s="23"/>
      <c r="AY8357" s="23"/>
      <c r="AZ8357" s="23"/>
      <c r="BA8357" s="23"/>
      <c r="BB8357" s="23"/>
      <c r="BC8357" s="23"/>
      <c r="BD8357" s="23"/>
      <c r="BE8357" s="23"/>
      <c r="BF8357" s="23"/>
      <c r="BG8357" s="20">
        <v>9140.02</v>
      </c>
    </row>
    <row r="8358" spans="40:59">
      <c r="AN8358" s="23"/>
      <c r="AO8358" s="23"/>
      <c r="AP8358" s="23"/>
      <c r="AQ8358" s="23"/>
      <c r="AR8358" s="23"/>
      <c r="AS8358" s="23"/>
      <c r="AT8358" s="23"/>
      <c r="AU8358" s="23"/>
      <c r="AV8358" s="23"/>
      <c r="AW8358" s="23"/>
      <c r="AX8358" s="23"/>
      <c r="AY8358" s="23"/>
      <c r="AZ8358" s="23"/>
      <c r="BA8358" s="23"/>
      <c r="BB8358" s="23"/>
      <c r="BC8358" s="23"/>
      <c r="BD8358" s="23"/>
      <c r="BE8358" s="23"/>
      <c r="BF8358" s="23"/>
      <c r="BG8358" s="20">
        <v>9140.02</v>
      </c>
    </row>
    <row r="8359" spans="40:59">
      <c r="AN8359" s="23"/>
      <c r="AO8359" s="23"/>
      <c r="AP8359" s="23"/>
      <c r="AQ8359" s="23"/>
      <c r="AR8359" s="23"/>
      <c r="AS8359" s="23"/>
      <c r="AT8359" s="23"/>
      <c r="AU8359" s="23"/>
      <c r="AV8359" s="23"/>
      <c r="AW8359" s="23"/>
      <c r="AX8359" s="23"/>
      <c r="AY8359" s="23"/>
      <c r="AZ8359" s="23"/>
      <c r="BA8359" s="23"/>
      <c r="BB8359" s="23"/>
      <c r="BC8359" s="23"/>
      <c r="BD8359" s="23"/>
      <c r="BE8359" s="23"/>
      <c r="BF8359" s="23"/>
      <c r="BG8359" s="20">
        <v>9140.02</v>
      </c>
    </row>
    <row r="8360" spans="40:59">
      <c r="AN8360" s="23"/>
      <c r="AO8360" s="23"/>
      <c r="AP8360" s="23"/>
      <c r="AQ8360" s="23"/>
      <c r="AR8360" s="23"/>
      <c r="AS8360" s="23"/>
      <c r="AT8360" s="23"/>
      <c r="AU8360" s="23"/>
      <c r="AV8360" s="23"/>
      <c r="AW8360" s="23"/>
      <c r="AX8360" s="23"/>
      <c r="AY8360" s="23"/>
      <c r="AZ8360" s="23"/>
      <c r="BA8360" s="23"/>
      <c r="BB8360" s="23"/>
      <c r="BC8360" s="23"/>
      <c r="BD8360" s="23"/>
      <c r="BE8360" s="23"/>
      <c r="BF8360" s="23"/>
      <c r="BG8360" s="20">
        <v>9140.02</v>
      </c>
    </row>
    <row r="8361" spans="40:59">
      <c r="AN8361" s="23"/>
      <c r="AO8361" s="23"/>
      <c r="AP8361" s="23"/>
      <c r="AQ8361" s="23"/>
      <c r="AR8361" s="23"/>
      <c r="AS8361" s="23"/>
      <c r="AT8361" s="23"/>
      <c r="AU8361" s="23"/>
      <c r="AV8361" s="23"/>
      <c r="AW8361" s="23"/>
      <c r="AX8361" s="23"/>
      <c r="AY8361" s="23"/>
      <c r="AZ8361" s="23"/>
      <c r="BA8361" s="23"/>
      <c r="BB8361" s="23"/>
      <c r="BC8361" s="23"/>
      <c r="BD8361" s="23"/>
      <c r="BE8361" s="23"/>
      <c r="BF8361" s="23"/>
      <c r="BG8361" s="20">
        <v>9140.02</v>
      </c>
    </row>
    <row r="8362" spans="40:59">
      <c r="AN8362" s="23"/>
      <c r="AO8362" s="23"/>
      <c r="AP8362" s="23"/>
      <c r="AQ8362" s="23"/>
      <c r="AR8362" s="23"/>
      <c r="AS8362" s="23"/>
      <c r="AT8362" s="23"/>
      <c r="AU8362" s="23"/>
      <c r="AV8362" s="23"/>
      <c r="AW8362" s="23"/>
      <c r="AX8362" s="23"/>
      <c r="AY8362" s="23"/>
      <c r="AZ8362" s="23"/>
      <c r="BA8362" s="23"/>
      <c r="BB8362" s="23"/>
      <c r="BC8362" s="23"/>
      <c r="BD8362" s="23"/>
      <c r="BE8362" s="23"/>
      <c r="BF8362" s="23"/>
      <c r="BG8362" s="20">
        <v>9140.02</v>
      </c>
    </row>
    <row r="8363" spans="40:59">
      <c r="AN8363" s="23"/>
      <c r="AO8363" s="23"/>
      <c r="AP8363" s="23"/>
      <c r="AQ8363" s="23"/>
      <c r="AR8363" s="23"/>
      <c r="AS8363" s="23"/>
      <c r="AT8363" s="23"/>
      <c r="AU8363" s="23"/>
      <c r="AV8363" s="23"/>
      <c r="AW8363" s="23"/>
      <c r="AX8363" s="23"/>
      <c r="AY8363" s="23"/>
      <c r="AZ8363" s="23"/>
      <c r="BA8363" s="23"/>
      <c r="BB8363" s="23"/>
      <c r="BC8363" s="23"/>
      <c r="BD8363" s="23"/>
      <c r="BE8363" s="23"/>
      <c r="BF8363" s="23"/>
      <c r="BG8363" s="20">
        <v>4216.0200000000004</v>
      </c>
    </row>
    <row r="8364" spans="40:59">
      <c r="AN8364" s="23"/>
      <c r="AO8364" s="23"/>
      <c r="AP8364" s="23"/>
      <c r="AQ8364" s="23"/>
      <c r="AR8364" s="23"/>
      <c r="AS8364" s="23"/>
      <c r="AT8364" s="23"/>
      <c r="AU8364" s="23"/>
      <c r="AV8364" s="23"/>
      <c r="AW8364" s="23"/>
      <c r="AX8364" s="23"/>
      <c r="AY8364" s="23"/>
      <c r="AZ8364" s="23"/>
      <c r="BA8364" s="23"/>
      <c r="BB8364" s="23"/>
      <c r="BC8364" s="23"/>
      <c r="BD8364" s="23"/>
      <c r="BE8364" s="23"/>
      <c r="BF8364" s="23"/>
      <c r="BG8364" s="20">
        <v>4216.0200000000004</v>
      </c>
    </row>
    <row r="8365" spans="40:59">
      <c r="AN8365" s="23"/>
      <c r="AO8365" s="23"/>
      <c r="AP8365" s="23"/>
      <c r="AQ8365" s="23"/>
      <c r="AR8365" s="23"/>
      <c r="AS8365" s="23"/>
      <c r="AT8365" s="23"/>
      <c r="AU8365" s="23"/>
      <c r="AV8365" s="23"/>
      <c r="AW8365" s="23"/>
      <c r="AX8365" s="23"/>
      <c r="AY8365" s="23"/>
      <c r="AZ8365" s="23"/>
      <c r="BA8365" s="23"/>
      <c r="BB8365" s="23"/>
      <c r="BC8365" s="23"/>
      <c r="BD8365" s="23"/>
      <c r="BE8365" s="23"/>
      <c r="BF8365" s="23"/>
      <c r="BG8365" s="20">
        <v>4216.0200000000004</v>
      </c>
    </row>
    <row r="8366" spans="40:59">
      <c r="AN8366" s="23"/>
      <c r="AO8366" s="23"/>
      <c r="AP8366" s="23"/>
      <c r="AQ8366" s="23"/>
      <c r="AR8366" s="23"/>
      <c r="AS8366" s="23"/>
      <c r="AT8366" s="23"/>
      <c r="AU8366" s="23"/>
      <c r="AV8366" s="23"/>
      <c r="AW8366" s="23"/>
      <c r="AX8366" s="23"/>
      <c r="AY8366" s="23"/>
      <c r="AZ8366" s="23"/>
      <c r="BA8366" s="23"/>
      <c r="BB8366" s="23"/>
      <c r="BC8366" s="23"/>
      <c r="BD8366" s="23"/>
      <c r="BE8366" s="23"/>
      <c r="BF8366" s="23"/>
      <c r="BG8366" s="20">
        <v>4897.01</v>
      </c>
    </row>
    <row r="8367" spans="40:59">
      <c r="AN8367" s="23"/>
      <c r="AO8367" s="23"/>
      <c r="AP8367" s="23"/>
      <c r="AQ8367" s="23"/>
      <c r="AR8367" s="23"/>
      <c r="AS8367" s="23"/>
      <c r="AT8367" s="23"/>
      <c r="AU8367" s="23"/>
      <c r="AV8367" s="23"/>
      <c r="AW8367" s="23"/>
      <c r="AX8367" s="23"/>
      <c r="AY8367" s="23"/>
      <c r="AZ8367" s="23"/>
      <c r="BA8367" s="23"/>
      <c r="BB8367" s="23"/>
      <c r="BC8367" s="23"/>
      <c r="BD8367" s="23"/>
      <c r="BE8367" s="23"/>
      <c r="BF8367" s="23"/>
      <c r="BG8367" s="20">
        <v>4897.01</v>
      </c>
    </row>
    <row r="8368" spans="40:59">
      <c r="AN8368" s="23"/>
      <c r="AO8368" s="23"/>
      <c r="AP8368" s="23"/>
      <c r="AQ8368" s="23"/>
      <c r="AR8368" s="23"/>
      <c r="AS8368" s="23"/>
      <c r="AT8368" s="23"/>
      <c r="AU8368" s="23"/>
      <c r="AV8368" s="23"/>
      <c r="AW8368" s="23"/>
      <c r="AX8368" s="23"/>
      <c r="AY8368" s="23"/>
      <c r="AZ8368" s="23"/>
      <c r="BA8368" s="23"/>
      <c r="BB8368" s="23"/>
      <c r="BC8368" s="23"/>
      <c r="BD8368" s="23"/>
      <c r="BE8368" s="23"/>
      <c r="BF8368" s="23"/>
      <c r="BG8368" s="20">
        <v>4897.01</v>
      </c>
    </row>
    <row r="8369" spans="40:59">
      <c r="AN8369" s="23"/>
      <c r="AO8369" s="23"/>
      <c r="AP8369" s="23"/>
      <c r="AQ8369" s="23"/>
      <c r="AR8369" s="23"/>
      <c r="AS8369" s="23"/>
      <c r="AT8369" s="23"/>
      <c r="AU8369" s="23"/>
      <c r="AV8369" s="23"/>
      <c r="AW8369" s="23"/>
      <c r="AX8369" s="23"/>
      <c r="AY8369" s="23"/>
      <c r="AZ8369" s="23"/>
      <c r="BA8369" s="23"/>
      <c r="BB8369" s="23"/>
      <c r="BC8369" s="23"/>
      <c r="BD8369" s="23"/>
      <c r="BE8369" s="23"/>
      <c r="BF8369" s="23"/>
      <c r="BG8369" s="20">
        <v>4897.01</v>
      </c>
    </row>
    <row r="8370" spans="40:59">
      <c r="AN8370" s="23"/>
      <c r="AO8370" s="23"/>
      <c r="AP8370" s="23"/>
      <c r="AQ8370" s="23"/>
      <c r="AR8370" s="23"/>
      <c r="AS8370" s="23"/>
      <c r="AT8370" s="23"/>
      <c r="AU8370" s="23"/>
      <c r="AV8370" s="23"/>
      <c r="AW8370" s="23"/>
      <c r="AX8370" s="23"/>
      <c r="AY8370" s="23"/>
      <c r="AZ8370" s="23"/>
      <c r="BA8370" s="23"/>
      <c r="BB8370" s="23"/>
      <c r="BC8370" s="23"/>
      <c r="BD8370" s="23"/>
      <c r="BE8370" s="23"/>
      <c r="BF8370" s="23"/>
      <c r="BG8370" s="20">
        <v>4897.01</v>
      </c>
    </row>
    <row r="8371" spans="40:59">
      <c r="AN8371" s="23"/>
      <c r="AO8371" s="23"/>
      <c r="AP8371" s="23"/>
      <c r="AQ8371" s="23"/>
      <c r="AR8371" s="23"/>
      <c r="AS8371" s="23"/>
      <c r="AT8371" s="23"/>
      <c r="AU8371" s="23"/>
      <c r="AV8371" s="23"/>
      <c r="AW8371" s="23"/>
      <c r="AX8371" s="23"/>
      <c r="AY8371" s="23"/>
      <c r="AZ8371" s="23"/>
      <c r="BA8371" s="23"/>
      <c r="BB8371" s="23"/>
      <c r="BC8371" s="23"/>
      <c r="BD8371" s="23"/>
      <c r="BE8371" s="23"/>
      <c r="BF8371" s="23"/>
      <c r="BG8371" s="20">
        <v>12260.02</v>
      </c>
    </row>
    <row r="8372" spans="40:59">
      <c r="AN8372" s="23"/>
      <c r="AO8372" s="23"/>
      <c r="AP8372" s="23"/>
      <c r="AQ8372" s="23"/>
      <c r="AR8372" s="23"/>
      <c r="AS8372" s="23"/>
      <c r="AT8372" s="23"/>
      <c r="AU8372" s="23"/>
      <c r="AV8372" s="23"/>
      <c r="AW8372" s="23"/>
      <c r="AX8372" s="23"/>
      <c r="AY8372" s="23"/>
      <c r="AZ8372" s="23"/>
      <c r="BA8372" s="23"/>
      <c r="BB8372" s="23"/>
      <c r="BC8372" s="23"/>
      <c r="BD8372" s="23"/>
      <c r="BE8372" s="23"/>
      <c r="BF8372" s="23"/>
      <c r="BG8372" s="20">
        <v>12260.02</v>
      </c>
    </row>
    <row r="8373" spans="40:59">
      <c r="AN8373" s="23"/>
      <c r="AO8373" s="23"/>
      <c r="AP8373" s="23"/>
      <c r="AQ8373" s="23"/>
      <c r="AR8373" s="23"/>
      <c r="AS8373" s="23"/>
      <c r="AT8373" s="23"/>
      <c r="AU8373" s="23"/>
      <c r="AV8373" s="23"/>
      <c r="AW8373" s="23"/>
      <c r="AX8373" s="23"/>
      <c r="AY8373" s="23"/>
      <c r="AZ8373" s="23"/>
      <c r="BA8373" s="23"/>
      <c r="BB8373" s="23"/>
      <c r="BC8373" s="23"/>
      <c r="BD8373" s="23"/>
      <c r="BE8373" s="23"/>
      <c r="BF8373" s="23"/>
      <c r="BG8373" s="20">
        <v>12260.02</v>
      </c>
    </row>
    <row r="8374" spans="40:59">
      <c r="AN8374" s="23"/>
      <c r="AO8374" s="23"/>
      <c r="AP8374" s="23"/>
      <c r="AQ8374" s="23"/>
      <c r="AR8374" s="23"/>
      <c r="AS8374" s="23"/>
      <c r="AT8374" s="23"/>
      <c r="AU8374" s="23"/>
      <c r="AV8374" s="23"/>
      <c r="AW8374" s="23"/>
      <c r="AX8374" s="23"/>
      <c r="AY8374" s="23"/>
      <c r="AZ8374" s="23"/>
      <c r="BA8374" s="23"/>
      <c r="BB8374" s="23"/>
      <c r="BC8374" s="23"/>
      <c r="BD8374" s="23"/>
      <c r="BE8374" s="23"/>
      <c r="BF8374" s="23"/>
      <c r="BG8374" s="20">
        <v>12260.02</v>
      </c>
    </row>
    <row r="8375" spans="40:59">
      <c r="AN8375" s="23"/>
      <c r="AO8375" s="23"/>
      <c r="AP8375" s="23"/>
      <c r="AQ8375" s="23"/>
      <c r="AR8375" s="23"/>
      <c r="AS8375" s="23"/>
      <c r="AT8375" s="23"/>
      <c r="AU8375" s="23"/>
      <c r="AV8375" s="23"/>
      <c r="AW8375" s="23"/>
      <c r="AX8375" s="23"/>
      <c r="AY8375" s="23"/>
      <c r="AZ8375" s="23"/>
      <c r="BA8375" s="23"/>
      <c r="BB8375" s="23"/>
      <c r="BC8375" s="23"/>
      <c r="BD8375" s="23"/>
      <c r="BE8375" s="23"/>
      <c r="BF8375" s="23"/>
      <c r="BG8375" s="20">
        <v>12260.02</v>
      </c>
    </row>
    <row r="8376" spans="40:59">
      <c r="AN8376" s="23"/>
      <c r="AO8376" s="23"/>
      <c r="AP8376" s="23"/>
      <c r="AQ8376" s="23"/>
      <c r="AR8376" s="23"/>
      <c r="AS8376" s="23"/>
      <c r="AT8376" s="23"/>
      <c r="AU8376" s="23"/>
      <c r="AV8376" s="23"/>
      <c r="AW8376" s="23"/>
      <c r="AX8376" s="23"/>
      <c r="AY8376" s="23"/>
      <c r="AZ8376" s="23"/>
      <c r="BA8376" s="23"/>
      <c r="BB8376" s="23"/>
      <c r="BC8376" s="23"/>
      <c r="BD8376" s="23"/>
      <c r="BE8376" s="23"/>
      <c r="BF8376" s="23"/>
      <c r="BG8376" s="20">
        <v>12260.02</v>
      </c>
    </row>
    <row r="8377" spans="40:59">
      <c r="AN8377" s="23"/>
      <c r="AO8377" s="23"/>
      <c r="AP8377" s="23"/>
      <c r="AQ8377" s="23"/>
      <c r="AR8377" s="23"/>
      <c r="AS8377" s="23"/>
      <c r="AT8377" s="23"/>
      <c r="AU8377" s="23"/>
      <c r="AV8377" s="23"/>
      <c r="AW8377" s="23"/>
      <c r="AX8377" s="23"/>
      <c r="AY8377" s="23"/>
      <c r="AZ8377" s="23"/>
      <c r="BA8377" s="23"/>
      <c r="BB8377" s="23"/>
      <c r="BC8377" s="23"/>
      <c r="BD8377" s="23"/>
      <c r="BE8377" s="23"/>
      <c r="BF8377" s="23"/>
      <c r="BG8377" s="20">
        <v>45481.03</v>
      </c>
    </row>
    <row r="8378" spans="40:59">
      <c r="AN8378" s="23"/>
      <c r="AO8378" s="23"/>
      <c r="AP8378" s="23"/>
      <c r="AQ8378" s="23"/>
      <c r="AR8378" s="23"/>
      <c r="AS8378" s="23"/>
      <c r="AT8378" s="23"/>
      <c r="AU8378" s="23"/>
      <c r="AV8378" s="23"/>
      <c r="AW8378" s="23"/>
      <c r="AX8378" s="23"/>
      <c r="AY8378" s="23"/>
      <c r="AZ8378" s="23"/>
      <c r="BA8378" s="23"/>
      <c r="BB8378" s="23"/>
      <c r="BC8378" s="23"/>
      <c r="BD8378" s="23"/>
      <c r="BE8378" s="23"/>
      <c r="BF8378" s="23"/>
      <c r="BG8378" s="20">
        <v>45481.03</v>
      </c>
    </row>
    <row r="8379" spans="40:59">
      <c r="AN8379" s="23"/>
      <c r="AO8379" s="23"/>
      <c r="AP8379" s="23"/>
      <c r="AQ8379" s="23"/>
      <c r="AR8379" s="23"/>
      <c r="AS8379" s="23"/>
      <c r="AT8379" s="23"/>
      <c r="AU8379" s="23"/>
      <c r="AV8379" s="23"/>
      <c r="AW8379" s="23"/>
      <c r="AX8379" s="23"/>
      <c r="AY8379" s="23"/>
      <c r="AZ8379" s="23"/>
      <c r="BA8379" s="23"/>
      <c r="BB8379" s="23"/>
      <c r="BC8379" s="23"/>
      <c r="BD8379" s="23"/>
      <c r="BE8379" s="23"/>
      <c r="BF8379" s="23"/>
      <c r="BG8379" s="20">
        <v>45481.03</v>
      </c>
    </row>
    <row r="8380" spans="40:59">
      <c r="AN8380" s="23"/>
      <c r="AO8380" s="23"/>
      <c r="AP8380" s="23"/>
      <c r="AQ8380" s="23"/>
      <c r="AR8380" s="23"/>
      <c r="AS8380" s="23"/>
      <c r="AT8380" s="23"/>
      <c r="AU8380" s="23"/>
      <c r="AV8380" s="23"/>
      <c r="AW8380" s="23"/>
      <c r="AX8380" s="23"/>
      <c r="AY8380" s="23"/>
      <c r="AZ8380" s="23"/>
      <c r="BA8380" s="23"/>
      <c r="BB8380" s="23"/>
      <c r="BC8380" s="23"/>
      <c r="BD8380" s="23"/>
      <c r="BE8380" s="23"/>
      <c r="BF8380" s="23"/>
      <c r="BG8380" s="20">
        <v>45481.03</v>
      </c>
    </row>
    <row r="8381" spans="40:59">
      <c r="AN8381" s="23"/>
      <c r="AO8381" s="23"/>
      <c r="AP8381" s="23"/>
      <c r="AQ8381" s="23"/>
      <c r="AR8381" s="23"/>
      <c r="AS8381" s="23"/>
      <c r="AT8381" s="23"/>
      <c r="AU8381" s="23"/>
      <c r="AV8381" s="23"/>
      <c r="AW8381" s="23"/>
      <c r="AX8381" s="23"/>
      <c r="AY8381" s="23"/>
      <c r="AZ8381" s="23"/>
      <c r="BA8381" s="23"/>
      <c r="BB8381" s="23"/>
      <c r="BC8381" s="23"/>
      <c r="BD8381" s="23"/>
      <c r="BE8381" s="23"/>
      <c r="BF8381" s="23"/>
      <c r="BG8381" s="20">
        <v>45481.03</v>
      </c>
    </row>
    <row r="8382" spans="40:59">
      <c r="AN8382" s="23"/>
      <c r="AO8382" s="23"/>
      <c r="AP8382" s="23"/>
      <c r="AQ8382" s="23"/>
      <c r="AR8382" s="23"/>
      <c r="AS8382" s="23"/>
      <c r="AT8382" s="23"/>
      <c r="AU8382" s="23"/>
      <c r="AV8382" s="23"/>
      <c r="AW8382" s="23"/>
      <c r="AX8382" s="23"/>
      <c r="AY8382" s="23"/>
      <c r="AZ8382" s="23"/>
      <c r="BA8382" s="23"/>
      <c r="BB8382" s="23"/>
      <c r="BC8382" s="23"/>
      <c r="BD8382" s="23"/>
      <c r="BE8382" s="23"/>
      <c r="BF8382" s="23"/>
      <c r="BG8382" s="20">
        <v>14613.01</v>
      </c>
    </row>
    <row r="8383" spans="40:59">
      <c r="AN8383" s="23"/>
      <c r="AO8383" s="23"/>
      <c r="AP8383" s="23"/>
      <c r="AQ8383" s="23"/>
      <c r="AR8383" s="23"/>
      <c r="AS8383" s="23"/>
      <c r="AT8383" s="23"/>
      <c r="AU8383" s="23"/>
      <c r="AV8383" s="23"/>
      <c r="AW8383" s="23"/>
      <c r="AX8383" s="23"/>
      <c r="AY8383" s="23"/>
      <c r="AZ8383" s="23"/>
      <c r="BA8383" s="23"/>
      <c r="BB8383" s="23"/>
      <c r="BC8383" s="23"/>
      <c r="BD8383" s="23"/>
      <c r="BE8383" s="23"/>
      <c r="BF8383" s="23"/>
      <c r="BG8383" s="20">
        <v>14613.01</v>
      </c>
    </row>
    <row r="8384" spans="40:59">
      <c r="AN8384" s="23"/>
      <c r="AO8384" s="23"/>
      <c r="AP8384" s="23"/>
      <c r="AQ8384" s="23"/>
      <c r="AR8384" s="23"/>
      <c r="AS8384" s="23"/>
      <c r="AT8384" s="23"/>
      <c r="AU8384" s="23"/>
      <c r="AV8384" s="23"/>
      <c r="AW8384" s="23"/>
      <c r="AX8384" s="23"/>
      <c r="AY8384" s="23"/>
      <c r="AZ8384" s="23"/>
      <c r="BA8384" s="23"/>
      <c r="BB8384" s="23"/>
      <c r="BC8384" s="23"/>
      <c r="BD8384" s="23"/>
      <c r="BE8384" s="23"/>
      <c r="BF8384" s="23"/>
      <c r="BG8384" s="20">
        <v>14613.01</v>
      </c>
    </row>
    <row r="8385" spans="40:59">
      <c r="AN8385" s="23"/>
      <c r="AO8385" s="23"/>
      <c r="AP8385" s="23"/>
      <c r="AQ8385" s="23"/>
      <c r="AR8385" s="23"/>
      <c r="AS8385" s="23"/>
      <c r="AT8385" s="23"/>
      <c r="AU8385" s="23"/>
      <c r="AV8385" s="23"/>
      <c r="AW8385" s="23"/>
      <c r="AX8385" s="23"/>
      <c r="AY8385" s="23"/>
      <c r="AZ8385" s="23"/>
      <c r="BA8385" s="23"/>
      <c r="BB8385" s="23"/>
      <c r="BC8385" s="23"/>
      <c r="BD8385" s="23"/>
      <c r="BE8385" s="23"/>
      <c r="BF8385" s="23"/>
      <c r="BG8385" s="20">
        <v>77552.11</v>
      </c>
    </row>
    <row r="8386" spans="40:59">
      <c r="AN8386" s="23"/>
      <c r="AO8386" s="23"/>
      <c r="AP8386" s="23"/>
      <c r="AQ8386" s="23"/>
      <c r="AR8386" s="23"/>
      <c r="AS8386" s="23"/>
      <c r="AT8386" s="23"/>
      <c r="AU8386" s="23"/>
      <c r="AV8386" s="23"/>
      <c r="AW8386" s="23"/>
      <c r="AX8386" s="23"/>
      <c r="AY8386" s="23"/>
      <c r="AZ8386" s="23"/>
      <c r="BA8386" s="23"/>
      <c r="BB8386" s="23"/>
      <c r="BC8386" s="23"/>
      <c r="BD8386" s="23"/>
      <c r="BE8386" s="23"/>
      <c r="BF8386" s="23"/>
      <c r="BG8386" s="20">
        <v>77552.11</v>
      </c>
    </row>
    <row r="8387" spans="40:59">
      <c r="AN8387" s="23"/>
      <c r="AO8387" s="23"/>
      <c r="AP8387" s="23"/>
      <c r="AQ8387" s="23"/>
      <c r="AR8387" s="23"/>
      <c r="AS8387" s="23"/>
      <c r="AT8387" s="23"/>
      <c r="AU8387" s="23"/>
      <c r="AV8387" s="23"/>
      <c r="AW8387" s="23"/>
      <c r="AX8387" s="23"/>
      <c r="AY8387" s="23"/>
      <c r="AZ8387" s="23"/>
      <c r="BA8387" s="23"/>
      <c r="BB8387" s="23"/>
      <c r="BC8387" s="23"/>
      <c r="BD8387" s="23"/>
      <c r="BE8387" s="23"/>
      <c r="BF8387" s="23"/>
      <c r="BG8387" s="20">
        <v>77552.11</v>
      </c>
    </row>
    <row r="8388" spans="40:59">
      <c r="AN8388" s="23"/>
      <c r="AO8388" s="23"/>
      <c r="AP8388" s="23"/>
      <c r="AQ8388" s="23"/>
      <c r="AR8388" s="23"/>
      <c r="AS8388" s="23"/>
      <c r="AT8388" s="23"/>
      <c r="AU8388" s="23"/>
      <c r="AV8388" s="23"/>
      <c r="AW8388" s="23"/>
      <c r="AX8388" s="23"/>
      <c r="AY8388" s="23"/>
      <c r="AZ8388" s="23"/>
      <c r="BA8388" s="23"/>
      <c r="BB8388" s="23"/>
      <c r="BC8388" s="23"/>
      <c r="BD8388" s="23"/>
      <c r="BE8388" s="23"/>
      <c r="BF8388" s="23"/>
      <c r="BG8388" s="20">
        <v>77552.11</v>
      </c>
    </row>
    <row r="8389" spans="40:59">
      <c r="AN8389" s="23"/>
      <c r="AO8389" s="23"/>
      <c r="AP8389" s="23"/>
      <c r="AQ8389" s="23"/>
      <c r="AR8389" s="23"/>
      <c r="AS8389" s="23"/>
      <c r="AT8389" s="23"/>
      <c r="AU8389" s="23"/>
      <c r="AV8389" s="23"/>
      <c r="AW8389" s="23"/>
      <c r="AX8389" s="23"/>
      <c r="AY8389" s="23"/>
      <c r="AZ8389" s="23"/>
      <c r="BA8389" s="23"/>
      <c r="BB8389" s="23"/>
      <c r="BC8389" s="23"/>
      <c r="BD8389" s="23"/>
      <c r="BE8389" s="23"/>
      <c r="BF8389" s="23"/>
      <c r="BG8389" s="20">
        <v>77552.11</v>
      </c>
    </row>
    <row r="8390" spans="40:59">
      <c r="AN8390" s="23"/>
      <c r="AO8390" s="23"/>
      <c r="AP8390" s="23"/>
      <c r="AQ8390" s="23"/>
      <c r="AR8390" s="23"/>
      <c r="AS8390" s="23"/>
      <c r="AT8390" s="23"/>
      <c r="AU8390" s="23"/>
      <c r="AV8390" s="23"/>
      <c r="AW8390" s="23"/>
      <c r="AX8390" s="23"/>
      <c r="AY8390" s="23"/>
      <c r="AZ8390" s="23"/>
      <c r="BA8390" s="23"/>
      <c r="BB8390" s="23"/>
      <c r="BC8390" s="23"/>
      <c r="BD8390" s="23"/>
      <c r="BE8390" s="23"/>
      <c r="BF8390" s="23"/>
      <c r="BG8390" s="20">
        <v>77552.11</v>
      </c>
    </row>
    <row r="8391" spans="40:59">
      <c r="AN8391" s="23"/>
      <c r="AO8391" s="23"/>
      <c r="AP8391" s="23"/>
      <c r="AQ8391" s="23"/>
      <c r="AR8391" s="23"/>
      <c r="AS8391" s="23"/>
      <c r="AT8391" s="23"/>
      <c r="AU8391" s="23"/>
      <c r="AV8391" s="23"/>
      <c r="AW8391" s="23"/>
      <c r="AX8391" s="23"/>
      <c r="AY8391" s="23"/>
      <c r="AZ8391" s="23"/>
      <c r="BA8391" s="23"/>
      <c r="BB8391" s="23"/>
      <c r="BC8391" s="23"/>
      <c r="BD8391" s="23"/>
      <c r="BE8391" s="23"/>
      <c r="BF8391" s="23"/>
      <c r="BG8391" s="20">
        <v>3863.01</v>
      </c>
    </row>
    <row r="8392" spans="40:59">
      <c r="AN8392" s="23"/>
      <c r="AO8392" s="23"/>
      <c r="AP8392" s="23"/>
      <c r="AQ8392" s="23"/>
      <c r="AR8392" s="23"/>
      <c r="AS8392" s="23"/>
      <c r="AT8392" s="23"/>
      <c r="AU8392" s="23"/>
      <c r="AV8392" s="23"/>
      <c r="AW8392" s="23"/>
      <c r="AX8392" s="23"/>
      <c r="AY8392" s="23"/>
      <c r="AZ8392" s="23"/>
      <c r="BA8392" s="23"/>
      <c r="BB8392" s="23"/>
      <c r="BC8392" s="23"/>
      <c r="BD8392" s="23"/>
      <c r="BE8392" s="23"/>
      <c r="BF8392" s="23"/>
      <c r="BG8392" s="20">
        <v>3863.01</v>
      </c>
    </row>
    <row r="8393" spans="40:59">
      <c r="AN8393" s="23"/>
      <c r="AO8393" s="23"/>
      <c r="AP8393" s="23"/>
      <c r="AQ8393" s="23"/>
      <c r="AR8393" s="23"/>
      <c r="AS8393" s="23"/>
      <c r="AT8393" s="23"/>
      <c r="AU8393" s="23"/>
      <c r="AV8393" s="23"/>
      <c r="AW8393" s="23"/>
      <c r="AX8393" s="23"/>
      <c r="AY8393" s="23"/>
      <c r="AZ8393" s="23"/>
      <c r="BA8393" s="23"/>
      <c r="BB8393" s="23"/>
      <c r="BC8393" s="23"/>
      <c r="BD8393" s="23"/>
      <c r="BE8393" s="23"/>
      <c r="BF8393" s="23"/>
      <c r="BG8393" s="20">
        <v>476125.01</v>
      </c>
    </row>
    <row r="8394" spans="40:59">
      <c r="AN8394" s="23"/>
      <c r="AO8394" s="23"/>
      <c r="AP8394" s="23"/>
      <c r="AQ8394" s="23"/>
      <c r="AR8394" s="23"/>
      <c r="AS8394" s="23"/>
      <c r="AT8394" s="23"/>
      <c r="AU8394" s="23"/>
      <c r="AV8394" s="23"/>
      <c r="AW8394" s="23"/>
      <c r="AX8394" s="23"/>
      <c r="AY8394" s="23"/>
      <c r="AZ8394" s="23"/>
      <c r="BA8394" s="23"/>
      <c r="BB8394" s="23"/>
      <c r="BC8394" s="23"/>
      <c r="BD8394" s="23"/>
      <c r="BE8394" s="23"/>
      <c r="BF8394" s="23"/>
      <c r="BG8394" s="20">
        <v>476125.01</v>
      </c>
    </row>
    <row r="8395" spans="40:59">
      <c r="AN8395" s="23"/>
      <c r="AO8395" s="23"/>
      <c r="AP8395" s="23"/>
      <c r="AQ8395" s="23"/>
      <c r="AR8395" s="23"/>
      <c r="AS8395" s="23"/>
      <c r="AT8395" s="23"/>
      <c r="AU8395" s="23"/>
      <c r="AV8395" s="23"/>
      <c r="AW8395" s="23"/>
      <c r="AX8395" s="23"/>
      <c r="AY8395" s="23"/>
      <c r="AZ8395" s="23"/>
      <c r="BA8395" s="23"/>
      <c r="BB8395" s="23"/>
      <c r="BC8395" s="23"/>
      <c r="BD8395" s="23"/>
      <c r="BE8395" s="23"/>
      <c r="BF8395" s="23"/>
      <c r="BG8395" s="20">
        <v>476125.01</v>
      </c>
    </row>
    <row r="8396" spans="40:59">
      <c r="AN8396" s="23"/>
      <c r="AO8396" s="23"/>
      <c r="AP8396" s="23"/>
      <c r="AQ8396" s="23"/>
      <c r="AR8396" s="23"/>
      <c r="AS8396" s="23"/>
      <c r="AT8396" s="23"/>
      <c r="AU8396" s="23"/>
      <c r="AV8396" s="23"/>
      <c r="AW8396" s="23"/>
      <c r="AX8396" s="23"/>
      <c r="AY8396" s="23"/>
      <c r="AZ8396" s="23"/>
      <c r="BA8396" s="23"/>
      <c r="BB8396" s="23"/>
      <c r="BC8396" s="23"/>
      <c r="BD8396" s="23"/>
      <c r="BE8396" s="23"/>
      <c r="BF8396" s="23"/>
      <c r="BG8396" s="20">
        <v>476125.01</v>
      </c>
    </row>
    <row r="8397" spans="40:59">
      <c r="AN8397" s="23"/>
      <c r="AO8397" s="23"/>
      <c r="AP8397" s="23"/>
      <c r="AQ8397" s="23"/>
      <c r="AR8397" s="23"/>
      <c r="AS8397" s="23"/>
      <c r="AT8397" s="23"/>
      <c r="AU8397" s="23"/>
      <c r="AV8397" s="23"/>
      <c r="AW8397" s="23"/>
      <c r="AX8397" s="23"/>
      <c r="AY8397" s="23"/>
      <c r="AZ8397" s="23"/>
      <c r="BA8397" s="23"/>
      <c r="BB8397" s="23"/>
      <c r="BC8397" s="23"/>
      <c r="BD8397" s="23"/>
      <c r="BE8397" s="23"/>
      <c r="BF8397" s="23"/>
      <c r="BG8397" s="20">
        <v>476125.01</v>
      </c>
    </row>
    <row r="8398" spans="40:59">
      <c r="AN8398" s="23"/>
      <c r="AO8398" s="23"/>
      <c r="AP8398" s="23"/>
      <c r="AQ8398" s="23"/>
      <c r="AR8398" s="23"/>
      <c r="AS8398" s="23"/>
      <c r="AT8398" s="23"/>
      <c r="AU8398" s="23"/>
      <c r="AV8398" s="23"/>
      <c r="AW8398" s="23"/>
      <c r="AX8398" s="23"/>
      <c r="AY8398" s="23"/>
      <c r="AZ8398" s="23"/>
      <c r="BA8398" s="23"/>
      <c r="BB8398" s="23"/>
      <c r="BC8398" s="23"/>
      <c r="BD8398" s="23"/>
      <c r="BE8398" s="23"/>
      <c r="BF8398" s="23"/>
      <c r="BG8398" s="20">
        <v>476125.01</v>
      </c>
    </row>
    <row r="8399" spans="40:59">
      <c r="AN8399" s="23"/>
      <c r="AO8399" s="23"/>
      <c r="AP8399" s="23"/>
      <c r="AQ8399" s="23"/>
      <c r="AR8399" s="23"/>
      <c r="AS8399" s="23"/>
      <c r="AT8399" s="23"/>
      <c r="AU8399" s="23"/>
      <c r="AV8399" s="23"/>
      <c r="AW8399" s="23"/>
      <c r="AX8399" s="23"/>
      <c r="AY8399" s="23"/>
      <c r="AZ8399" s="23"/>
      <c r="BA8399" s="23"/>
      <c r="BB8399" s="23"/>
      <c r="BC8399" s="23"/>
      <c r="BD8399" s="23"/>
      <c r="BE8399" s="23"/>
      <c r="BF8399" s="23"/>
      <c r="BG8399" s="20">
        <v>5669.45</v>
      </c>
    </row>
    <row r="8400" spans="40:59">
      <c r="AN8400" s="23"/>
      <c r="AO8400" s="23"/>
      <c r="AP8400" s="23"/>
      <c r="AQ8400" s="23"/>
      <c r="AR8400" s="23"/>
      <c r="AS8400" s="23"/>
      <c r="AT8400" s="23"/>
      <c r="AU8400" s="23"/>
      <c r="AV8400" s="23"/>
      <c r="AW8400" s="23"/>
      <c r="AX8400" s="23"/>
      <c r="AY8400" s="23"/>
      <c r="AZ8400" s="23"/>
      <c r="BA8400" s="23"/>
      <c r="BB8400" s="23"/>
      <c r="BC8400" s="23"/>
      <c r="BD8400" s="23"/>
      <c r="BE8400" s="23"/>
      <c r="BF8400" s="23"/>
      <c r="BG8400" s="20">
        <v>5669.45</v>
      </c>
    </row>
    <row r="8401" spans="40:59">
      <c r="AN8401" s="23"/>
      <c r="AO8401" s="23"/>
      <c r="AP8401" s="23"/>
      <c r="AQ8401" s="23"/>
      <c r="AR8401" s="23"/>
      <c r="AS8401" s="23"/>
      <c r="AT8401" s="23"/>
      <c r="AU8401" s="23"/>
      <c r="AV8401" s="23"/>
      <c r="AW8401" s="23"/>
      <c r="AX8401" s="23"/>
      <c r="AY8401" s="23"/>
      <c r="AZ8401" s="23"/>
      <c r="BA8401" s="23"/>
      <c r="BB8401" s="23"/>
      <c r="BC8401" s="23"/>
      <c r="BD8401" s="23"/>
      <c r="BE8401" s="23"/>
      <c r="BF8401" s="23"/>
      <c r="BG8401" s="20">
        <v>6544.02</v>
      </c>
    </row>
    <row r="8402" spans="40:59">
      <c r="AN8402" s="23"/>
      <c r="AO8402" s="23"/>
      <c r="AP8402" s="23"/>
      <c r="AQ8402" s="23"/>
      <c r="AR8402" s="23"/>
      <c r="AS8402" s="23"/>
      <c r="AT8402" s="23"/>
      <c r="AU8402" s="23"/>
      <c r="AV8402" s="23"/>
      <c r="AW8402" s="23"/>
      <c r="AX8402" s="23"/>
      <c r="AY8402" s="23"/>
      <c r="AZ8402" s="23"/>
      <c r="BA8402" s="23"/>
      <c r="BB8402" s="23"/>
      <c r="BC8402" s="23"/>
      <c r="BD8402" s="23"/>
      <c r="BE8402" s="23"/>
      <c r="BF8402" s="23"/>
      <c r="BG8402" s="20">
        <v>6544.02</v>
      </c>
    </row>
    <row r="8403" spans="40:59">
      <c r="AN8403" s="23"/>
      <c r="AO8403" s="23"/>
      <c r="AP8403" s="23"/>
      <c r="AQ8403" s="23"/>
      <c r="AR8403" s="23"/>
      <c r="AS8403" s="23"/>
      <c r="AT8403" s="23"/>
      <c r="AU8403" s="23"/>
      <c r="AV8403" s="23"/>
      <c r="AW8403" s="23"/>
      <c r="AX8403" s="23"/>
      <c r="AY8403" s="23"/>
      <c r="AZ8403" s="23"/>
      <c r="BA8403" s="23"/>
      <c r="BB8403" s="23"/>
      <c r="BC8403" s="23"/>
      <c r="BD8403" s="23"/>
      <c r="BE8403" s="23"/>
      <c r="BF8403" s="23"/>
      <c r="BG8403" s="20">
        <v>6544.02</v>
      </c>
    </row>
    <row r="8404" spans="40:59">
      <c r="AN8404" s="23"/>
      <c r="AO8404" s="23"/>
      <c r="AP8404" s="23"/>
      <c r="AQ8404" s="23"/>
      <c r="AR8404" s="23"/>
      <c r="AS8404" s="23"/>
      <c r="AT8404" s="23"/>
      <c r="AU8404" s="23"/>
      <c r="AV8404" s="23"/>
      <c r="AW8404" s="23"/>
      <c r="AX8404" s="23"/>
      <c r="AY8404" s="23"/>
      <c r="AZ8404" s="23"/>
      <c r="BA8404" s="23"/>
      <c r="BB8404" s="23"/>
      <c r="BC8404" s="23"/>
      <c r="BD8404" s="23"/>
      <c r="BE8404" s="23"/>
      <c r="BF8404" s="23"/>
      <c r="BG8404" s="20">
        <v>16425.009999999998</v>
      </c>
    </row>
    <row r="8405" spans="40:59">
      <c r="AN8405" s="23"/>
      <c r="AO8405" s="23"/>
      <c r="AP8405" s="23"/>
      <c r="AQ8405" s="23"/>
      <c r="AR8405" s="23"/>
      <c r="AS8405" s="23"/>
      <c r="AT8405" s="23"/>
      <c r="AU8405" s="23"/>
      <c r="AV8405" s="23"/>
      <c r="AW8405" s="23"/>
      <c r="AX8405" s="23"/>
      <c r="AY8405" s="23"/>
      <c r="AZ8405" s="23"/>
      <c r="BA8405" s="23"/>
      <c r="BB8405" s="23"/>
      <c r="BC8405" s="23"/>
      <c r="BD8405" s="23"/>
      <c r="BE8405" s="23"/>
      <c r="BF8405" s="23"/>
      <c r="BG8405" s="20">
        <v>16425.009999999998</v>
      </c>
    </row>
    <row r="8406" spans="40:59">
      <c r="AN8406" s="23"/>
      <c r="AO8406" s="23"/>
      <c r="AP8406" s="23"/>
      <c r="AQ8406" s="23"/>
      <c r="AR8406" s="23"/>
      <c r="AS8406" s="23"/>
      <c r="AT8406" s="23"/>
      <c r="AU8406" s="23"/>
      <c r="AV8406" s="23"/>
      <c r="AW8406" s="23"/>
      <c r="AX8406" s="23"/>
      <c r="AY8406" s="23"/>
      <c r="AZ8406" s="23"/>
      <c r="BA8406" s="23"/>
      <c r="BB8406" s="23"/>
      <c r="BC8406" s="23"/>
      <c r="BD8406" s="23"/>
      <c r="BE8406" s="23"/>
      <c r="BF8406" s="23"/>
      <c r="BG8406" s="20">
        <v>80592.03</v>
      </c>
    </row>
    <row r="8407" spans="40:59">
      <c r="AN8407" s="23"/>
      <c r="AO8407" s="23"/>
      <c r="AP8407" s="23"/>
      <c r="AQ8407" s="23"/>
      <c r="AR8407" s="23"/>
      <c r="AS8407" s="23"/>
      <c r="AT8407" s="23"/>
      <c r="AU8407" s="23"/>
      <c r="AV8407" s="23"/>
      <c r="AW8407" s="23"/>
      <c r="AX8407" s="23"/>
      <c r="AY8407" s="23"/>
      <c r="AZ8407" s="23"/>
      <c r="BA8407" s="23"/>
      <c r="BB8407" s="23"/>
      <c r="BC8407" s="23"/>
      <c r="BD8407" s="23"/>
      <c r="BE8407" s="23"/>
      <c r="BF8407" s="23"/>
      <c r="BG8407" s="20">
        <v>80592.03</v>
      </c>
    </row>
    <row r="8408" spans="40:59">
      <c r="AN8408" s="23"/>
      <c r="AO8408" s="23"/>
      <c r="AP8408" s="23"/>
      <c r="AQ8408" s="23"/>
      <c r="AR8408" s="23"/>
      <c r="AS8408" s="23"/>
      <c r="AT8408" s="23"/>
      <c r="AU8408" s="23"/>
      <c r="AV8408" s="23"/>
      <c r="AW8408" s="23"/>
      <c r="AX8408" s="23"/>
      <c r="AY8408" s="23"/>
      <c r="AZ8408" s="23"/>
      <c r="BA8408" s="23"/>
      <c r="BB8408" s="23"/>
      <c r="BC8408" s="23"/>
      <c r="BD8408" s="23"/>
      <c r="BE8408" s="23"/>
      <c r="BF8408" s="23"/>
      <c r="BG8408" s="20">
        <v>80592.03</v>
      </c>
    </row>
    <row r="8409" spans="40:59">
      <c r="AN8409" s="23"/>
      <c r="AO8409" s="23"/>
      <c r="AP8409" s="23"/>
      <c r="AQ8409" s="23"/>
      <c r="AR8409" s="23"/>
      <c r="AS8409" s="23"/>
      <c r="AT8409" s="23"/>
      <c r="AU8409" s="23"/>
      <c r="AV8409" s="23"/>
      <c r="AW8409" s="23"/>
      <c r="AX8409" s="23"/>
      <c r="AY8409" s="23"/>
      <c r="AZ8409" s="23"/>
      <c r="BA8409" s="23"/>
      <c r="BB8409" s="23"/>
      <c r="BC8409" s="23"/>
      <c r="BD8409" s="23"/>
      <c r="BE8409" s="23"/>
      <c r="BF8409" s="23"/>
      <c r="BG8409" s="20">
        <v>80592.03</v>
      </c>
    </row>
    <row r="8410" spans="40:59">
      <c r="AN8410" s="23"/>
      <c r="AO8410" s="23"/>
      <c r="AP8410" s="23"/>
      <c r="AQ8410" s="23"/>
      <c r="AR8410" s="23"/>
      <c r="AS8410" s="23"/>
      <c r="AT8410" s="23"/>
      <c r="AU8410" s="23"/>
      <c r="AV8410" s="23"/>
      <c r="AW8410" s="23"/>
      <c r="AX8410" s="23"/>
      <c r="AY8410" s="23"/>
      <c r="AZ8410" s="23"/>
      <c r="BA8410" s="23"/>
      <c r="BB8410" s="23"/>
      <c r="BC8410" s="23"/>
      <c r="BD8410" s="23"/>
      <c r="BE8410" s="23"/>
      <c r="BF8410" s="23"/>
      <c r="BG8410" s="20">
        <v>80592.03</v>
      </c>
    </row>
    <row r="8411" spans="40:59">
      <c r="AN8411" s="23"/>
      <c r="AO8411" s="23"/>
      <c r="AP8411" s="23"/>
      <c r="AQ8411" s="23"/>
      <c r="AR8411" s="23"/>
      <c r="AS8411" s="23"/>
      <c r="AT8411" s="23"/>
      <c r="AU8411" s="23"/>
      <c r="AV8411" s="23"/>
      <c r="AW8411" s="23"/>
      <c r="AX8411" s="23"/>
      <c r="AY8411" s="23"/>
      <c r="AZ8411" s="23"/>
      <c r="BA8411" s="23"/>
      <c r="BB8411" s="23"/>
      <c r="BC8411" s="23"/>
      <c r="BD8411" s="23"/>
      <c r="BE8411" s="23"/>
      <c r="BF8411" s="23"/>
      <c r="BG8411" s="20">
        <v>80592.03</v>
      </c>
    </row>
    <row r="8412" spans="40:59">
      <c r="AN8412" s="23"/>
      <c r="AO8412" s="23"/>
      <c r="AP8412" s="23"/>
      <c r="AQ8412" s="23"/>
      <c r="AR8412" s="23"/>
      <c r="AS8412" s="23"/>
      <c r="AT8412" s="23"/>
      <c r="AU8412" s="23"/>
      <c r="AV8412" s="23"/>
      <c r="AW8412" s="23"/>
      <c r="AX8412" s="23"/>
      <c r="AY8412" s="23"/>
      <c r="AZ8412" s="23"/>
      <c r="BA8412" s="23"/>
      <c r="BB8412" s="23"/>
      <c r="BC8412" s="23"/>
      <c r="BD8412" s="23"/>
      <c r="BE8412" s="23"/>
      <c r="BF8412" s="23"/>
      <c r="BG8412" s="20">
        <v>80592.03</v>
      </c>
    </row>
    <row r="8413" spans="40:59">
      <c r="AN8413" s="23"/>
      <c r="AO8413" s="23"/>
      <c r="AP8413" s="23"/>
      <c r="AQ8413" s="23"/>
      <c r="AR8413" s="23"/>
      <c r="AS8413" s="23"/>
      <c r="AT8413" s="23"/>
      <c r="AU8413" s="23"/>
      <c r="AV8413" s="23"/>
      <c r="AW8413" s="23"/>
      <c r="AX8413" s="23"/>
      <c r="AY8413" s="23"/>
      <c r="AZ8413" s="23"/>
      <c r="BA8413" s="23"/>
      <c r="BB8413" s="23"/>
      <c r="BC8413" s="23"/>
      <c r="BD8413" s="23"/>
      <c r="BE8413" s="23"/>
      <c r="BF8413" s="23"/>
      <c r="BG8413" s="20">
        <v>80592.03</v>
      </c>
    </row>
    <row r="8414" spans="40:59">
      <c r="AN8414" s="23"/>
      <c r="AO8414" s="23"/>
      <c r="AP8414" s="23"/>
      <c r="AQ8414" s="23"/>
      <c r="AR8414" s="23"/>
      <c r="AS8414" s="23"/>
      <c r="AT8414" s="23"/>
      <c r="AU8414" s="23"/>
      <c r="AV8414" s="23"/>
      <c r="AW8414" s="23"/>
      <c r="AX8414" s="23"/>
      <c r="AY8414" s="23"/>
      <c r="AZ8414" s="23"/>
      <c r="BA8414" s="23"/>
      <c r="BB8414" s="23"/>
      <c r="BC8414" s="23"/>
      <c r="BD8414" s="23"/>
      <c r="BE8414" s="23"/>
      <c r="BF8414" s="23"/>
      <c r="BG8414" s="20">
        <v>80592.03</v>
      </c>
    </row>
    <row r="8415" spans="40:59">
      <c r="AN8415" s="23"/>
      <c r="AO8415" s="23"/>
      <c r="AP8415" s="23"/>
      <c r="AQ8415" s="23"/>
      <c r="AR8415" s="23"/>
      <c r="AS8415" s="23"/>
      <c r="AT8415" s="23"/>
      <c r="AU8415" s="23"/>
      <c r="AV8415" s="23"/>
      <c r="AW8415" s="23"/>
      <c r="AX8415" s="23"/>
      <c r="AY8415" s="23"/>
      <c r="AZ8415" s="23"/>
      <c r="BA8415" s="23"/>
      <c r="BB8415" s="23"/>
      <c r="BC8415" s="23"/>
      <c r="BD8415" s="23"/>
      <c r="BE8415" s="23"/>
      <c r="BF8415" s="23"/>
      <c r="BG8415" s="20">
        <v>80592.03</v>
      </c>
    </row>
    <row r="8416" spans="40:59">
      <c r="AN8416" s="23"/>
      <c r="AO8416" s="23"/>
      <c r="AP8416" s="23"/>
      <c r="AQ8416" s="23"/>
      <c r="AR8416" s="23"/>
      <c r="AS8416" s="23"/>
      <c r="AT8416" s="23"/>
      <c r="AU8416" s="23"/>
      <c r="AV8416" s="23"/>
      <c r="AW8416" s="23"/>
      <c r="AX8416" s="23"/>
      <c r="AY8416" s="23"/>
      <c r="AZ8416" s="23"/>
      <c r="BA8416" s="23"/>
      <c r="BB8416" s="23"/>
      <c r="BC8416" s="23"/>
      <c r="BD8416" s="23"/>
      <c r="BE8416" s="23"/>
      <c r="BF8416" s="23"/>
      <c r="BG8416" s="20">
        <v>80592.03</v>
      </c>
    </row>
    <row r="8417" spans="40:59">
      <c r="AN8417" s="23"/>
      <c r="AO8417" s="23"/>
      <c r="AP8417" s="23"/>
      <c r="AQ8417" s="23"/>
      <c r="AR8417" s="23"/>
      <c r="AS8417" s="23"/>
      <c r="AT8417" s="23"/>
      <c r="AU8417" s="23"/>
      <c r="AV8417" s="23"/>
      <c r="AW8417" s="23"/>
      <c r="AX8417" s="23"/>
      <c r="AY8417" s="23"/>
      <c r="AZ8417" s="23"/>
      <c r="BA8417" s="23"/>
      <c r="BB8417" s="23"/>
      <c r="BC8417" s="23"/>
      <c r="BD8417" s="23"/>
      <c r="BE8417" s="23"/>
      <c r="BF8417" s="23"/>
      <c r="BG8417" s="20">
        <v>80592.03</v>
      </c>
    </row>
    <row r="8418" spans="40:59">
      <c r="AN8418" s="23"/>
      <c r="AO8418" s="23"/>
      <c r="AP8418" s="23"/>
      <c r="AQ8418" s="23"/>
      <c r="AR8418" s="23"/>
      <c r="AS8418" s="23"/>
      <c r="AT8418" s="23"/>
      <c r="AU8418" s="23"/>
      <c r="AV8418" s="23"/>
      <c r="AW8418" s="23"/>
      <c r="AX8418" s="23"/>
      <c r="AY8418" s="23"/>
      <c r="AZ8418" s="23"/>
      <c r="BA8418" s="23"/>
      <c r="BB8418" s="23"/>
      <c r="BC8418" s="23"/>
      <c r="BD8418" s="23"/>
      <c r="BE8418" s="23"/>
      <c r="BF8418" s="23"/>
      <c r="BG8418" s="20">
        <v>80592.03</v>
      </c>
    </row>
    <row r="8419" spans="40:59">
      <c r="AN8419" s="23"/>
      <c r="AO8419" s="23"/>
      <c r="AP8419" s="23"/>
      <c r="AQ8419" s="23"/>
      <c r="AR8419" s="23"/>
      <c r="AS8419" s="23"/>
      <c r="AT8419" s="23"/>
      <c r="AU8419" s="23"/>
      <c r="AV8419" s="23"/>
      <c r="AW8419" s="23"/>
      <c r="AX8419" s="23"/>
      <c r="AY8419" s="23"/>
      <c r="AZ8419" s="23"/>
      <c r="BA8419" s="23"/>
      <c r="BB8419" s="23"/>
      <c r="BC8419" s="23"/>
      <c r="BD8419" s="23"/>
      <c r="BE8419" s="23"/>
      <c r="BF8419" s="23"/>
      <c r="BG8419" s="20">
        <v>80592.03</v>
      </c>
    </row>
    <row r="8420" spans="40:59">
      <c r="AN8420" s="23"/>
      <c r="AO8420" s="23"/>
      <c r="AP8420" s="23"/>
      <c r="AQ8420" s="23"/>
      <c r="AR8420" s="23"/>
      <c r="AS8420" s="23"/>
      <c r="AT8420" s="23"/>
      <c r="AU8420" s="23"/>
      <c r="AV8420" s="23"/>
      <c r="AW8420" s="23"/>
      <c r="AX8420" s="23"/>
      <c r="AY8420" s="23"/>
      <c r="AZ8420" s="23"/>
      <c r="BA8420" s="23"/>
      <c r="BB8420" s="23"/>
      <c r="BC8420" s="23"/>
      <c r="BD8420" s="23"/>
      <c r="BE8420" s="23"/>
      <c r="BF8420" s="23"/>
      <c r="BG8420" s="20">
        <v>80592.03</v>
      </c>
    </row>
    <row r="8421" spans="40:59">
      <c r="AN8421" s="23"/>
      <c r="AO8421" s="23"/>
      <c r="AP8421" s="23"/>
      <c r="AQ8421" s="23"/>
      <c r="AR8421" s="23"/>
      <c r="AS8421" s="23"/>
      <c r="AT8421" s="23"/>
      <c r="AU8421" s="23"/>
      <c r="AV8421" s="23"/>
      <c r="AW8421" s="23"/>
      <c r="AX8421" s="23"/>
      <c r="AY8421" s="23"/>
      <c r="AZ8421" s="23"/>
      <c r="BA8421" s="23"/>
      <c r="BB8421" s="23"/>
      <c r="BC8421" s="23"/>
      <c r="BD8421" s="23"/>
      <c r="BE8421" s="23"/>
      <c r="BF8421" s="23"/>
      <c r="BG8421" s="20">
        <v>80592.03</v>
      </c>
    </row>
    <row r="8422" spans="40:59">
      <c r="AN8422" s="23"/>
      <c r="AO8422" s="23"/>
      <c r="AP8422" s="23"/>
      <c r="AQ8422" s="23"/>
      <c r="AR8422" s="23"/>
      <c r="AS8422" s="23"/>
      <c r="AT8422" s="23"/>
      <c r="AU8422" s="23"/>
      <c r="AV8422" s="23"/>
      <c r="AW8422" s="23"/>
      <c r="AX8422" s="23"/>
      <c r="AY8422" s="23"/>
      <c r="AZ8422" s="23"/>
      <c r="BA8422" s="23"/>
      <c r="BB8422" s="23"/>
      <c r="BC8422" s="23"/>
      <c r="BD8422" s="23"/>
      <c r="BE8422" s="23"/>
      <c r="BF8422" s="23"/>
      <c r="BG8422" s="20">
        <v>12250.02</v>
      </c>
    </row>
    <row r="8423" spans="40:59">
      <c r="AN8423" s="23"/>
      <c r="AO8423" s="23"/>
      <c r="AP8423" s="23"/>
      <c r="AQ8423" s="23"/>
      <c r="AR8423" s="23"/>
      <c r="AS8423" s="23"/>
      <c r="AT8423" s="23"/>
      <c r="AU8423" s="23"/>
      <c r="AV8423" s="23"/>
      <c r="AW8423" s="23"/>
      <c r="AX8423" s="23"/>
      <c r="AY8423" s="23"/>
      <c r="AZ8423" s="23"/>
      <c r="BA8423" s="23"/>
      <c r="BB8423" s="23"/>
      <c r="BC8423" s="23"/>
      <c r="BD8423" s="23"/>
      <c r="BE8423" s="23"/>
      <c r="BF8423" s="23"/>
      <c r="BG8423" s="20">
        <v>12250.02</v>
      </c>
    </row>
    <row r="8424" spans="40:59">
      <c r="AN8424" s="23"/>
      <c r="AO8424" s="23"/>
      <c r="AP8424" s="23"/>
      <c r="AQ8424" s="23"/>
      <c r="AR8424" s="23"/>
      <c r="AS8424" s="23"/>
      <c r="AT8424" s="23"/>
      <c r="AU8424" s="23"/>
      <c r="AV8424" s="23"/>
      <c r="AW8424" s="23"/>
      <c r="AX8424" s="23"/>
      <c r="AY8424" s="23"/>
      <c r="AZ8424" s="23"/>
      <c r="BA8424" s="23"/>
      <c r="BB8424" s="23"/>
      <c r="BC8424" s="23"/>
      <c r="BD8424" s="23"/>
      <c r="BE8424" s="23"/>
      <c r="BF8424" s="23"/>
      <c r="BG8424" s="20">
        <v>12250.02</v>
      </c>
    </row>
    <row r="8425" spans="40:59">
      <c r="AN8425" s="23"/>
      <c r="AO8425" s="23"/>
      <c r="AP8425" s="23"/>
      <c r="AQ8425" s="23"/>
      <c r="AR8425" s="23"/>
      <c r="AS8425" s="23"/>
      <c r="AT8425" s="23"/>
      <c r="AU8425" s="23"/>
      <c r="AV8425" s="23"/>
      <c r="AW8425" s="23"/>
      <c r="AX8425" s="23"/>
      <c r="AY8425" s="23"/>
      <c r="AZ8425" s="23"/>
      <c r="BA8425" s="23"/>
      <c r="BB8425" s="23"/>
      <c r="BC8425" s="23"/>
      <c r="BD8425" s="23"/>
      <c r="BE8425" s="23"/>
      <c r="BF8425" s="23"/>
      <c r="BG8425" s="20">
        <v>12250.02</v>
      </c>
    </row>
    <row r="8426" spans="40:59">
      <c r="AN8426" s="23"/>
      <c r="AO8426" s="23"/>
      <c r="AP8426" s="23"/>
      <c r="AQ8426" s="23"/>
      <c r="AR8426" s="23"/>
      <c r="AS8426" s="23"/>
      <c r="AT8426" s="23"/>
      <c r="AU8426" s="23"/>
      <c r="AV8426" s="23"/>
      <c r="AW8426" s="23"/>
      <c r="AX8426" s="23"/>
      <c r="AY8426" s="23"/>
      <c r="AZ8426" s="23"/>
      <c r="BA8426" s="23"/>
      <c r="BB8426" s="23"/>
      <c r="BC8426" s="23"/>
      <c r="BD8426" s="23"/>
      <c r="BE8426" s="23"/>
      <c r="BF8426" s="23"/>
      <c r="BG8426" s="20">
        <v>32541.02</v>
      </c>
    </row>
    <row r="8427" spans="40:59">
      <c r="AN8427" s="23"/>
      <c r="AO8427" s="23"/>
      <c r="AP8427" s="23"/>
      <c r="AQ8427" s="23"/>
      <c r="AR8427" s="23"/>
      <c r="AS8427" s="23"/>
      <c r="AT8427" s="23"/>
      <c r="AU8427" s="23"/>
      <c r="AV8427" s="23"/>
      <c r="AW8427" s="23"/>
      <c r="AX8427" s="23"/>
      <c r="AY8427" s="23"/>
      <c r="AZ8427" s="23"/>
      <c r="BA8427" s="23"/>
      <c r="BB8427" s="23"/>
      <c r="BC8427" s="23"/>
      <c r="BD8427" s="23"/>
      <c r="BE8427" s="23"/>
      <c r="BF8427" s="23"/>
      <c r="BG8427" s="20">
        <v>32541.02</v>
      </c>
    </row>
    <row r="8428" spans="40:59">
      <c r="AN8428" s="23"/>
      <c r="AO8428" s="23"/>
      <c r="AP8428" s="23"/>
      <c r="AQ8428" s="23"/>
      <c r="AR8428" s="23"/>
      <c r="AS8428" s="23"/>
      <c r="AT8428" s="23"/>
      <c r="AU8428" s="23"/>
      <c r="AV8428" s="23"/>
      <c r="AW8428" s="23"/>
      <c r="AX8428" s="23"/>
      <c r="AY8428" s="23"/>
      <c r="AZ8428" s="23"/>
      <c r="BA8428" s="23"/>
      <c r="BB8428" s="23"/>
      <c r="BC8428" s="23"/>
      <c r="BD8428" s="23"/>
      <c r="BE8428" s="23"/>
      <c r="BF8428" s="23"/>
      <c r="BG8428" s="20">
        <v>32541.02</v>
      </c>
    </row>
    <row r="8429" spans="40:59">
      <c r="AN8429" s="23"/>
      <c r="AO8429" s="23"/>
      <c r="AP8429" s="23"/>
      <c r="AQ8429" s="23"/>
      <c r="AR8429" s="23"/>
      <c r="AS8429" s="23"/>
      <c r="AT8429" s="23"/>
      <c r="AU8429" s="23"/>
      <c r="AV8429" s="23"/>
      <c r="AW8429" s="23"/>
      <c r="AX8429" s="23"/>
      <c r="AY8429" s="23"/>
      <c r="AZ8429" s="23"/>
      <c r="BA8429" s="23"/>
      <c r="BB8429" s="23"/>
      <c r="BC8429" s="23"/>
      <c r="BD8429" s="23"/>
      <c r="BE8429" s="23"/>
      <c r="BF8429" s="23"/>
      <c r="BG8429" s="20">
        <v>32541.02</v>
      </c>
    </row>
    <row r="8430" spans="40:59">
      <c r="AN8430" s="23"/>
      <c r="AO8430" s="23"/>
      <c r="AP8430" s="23"/>
      <c r="AQ8430" s="23"/>
      <c r="AR8430" s="23"/>
      <c r="AS8430" s="23"/>
      <c r="AT8430" s="23"/>
      <c r="AU8430" s="23"/>
      <c r="AV8430" s="23"/>
      <c r="AW8430" s="23"/>
      <c r="AX8430" s="23"/>
      <c r="AY8430" s="23"/>
      <c r="AZ8430" s="23"/>
      <c r="BA8430" s="23"/>
      <c r="BB8430" s="23"/>
      <c r="BC8430" s="23"/>
      <c r="BD8430" s="23"/>
      <c r="BE8430" s="23"/>
      <c r="BF8430" s="23"/>
      <c r="BG8430" s="20">
        <v>39002.01</v>
      </c>
    </row>
    <row r="8431" spans="40:59">
      <c r="AN8431" s="23"/>
      <c r="AO8431" s="23"/>
      <c r="AP8431" s="23"/>
      <c r="AQ8431" s="23"/>
      <c r="AR8431" s="23"/>
      <c r="AS8431" s="23"/>
      <c r="AT8431" s="23"/>
      <c r="AU8431" s="23"/>
      <c r="AV8431" s="23"/>
      <c r="AW8431" s="23"/>
      <c r="AX8431" s="23"/>
      <c r="AY8431" s="23"/>
      <c r="AZ8431" s="23"/>
      <c r="BA8431" s="23"/>
      <c r="BB8431" s="23"/>
      <c r="BC8431" s="23"/>
      <c r="BD8431" s="23"/>
      <c r="BE8431" s="23"/>
      <c r="BF8431" s="23"/>
      <c r="BG8431" s="20">
        <v>39002.01</v>
      </c>
    </row>
    <row r="8432" spans="40:59">
      <c r="AN8432" s="23"/>
      <c r="AO8432" s="23"/>
      <c r="AP8432" s="23"/>
      <c r="AQ8432" s="23"/>
      <c r="AR8432" s="23"/>
      <c r="AS8432" s="23"/>
      <c r="AT8432" s="23"/>
      <c r="AU8432" s="23"/>
      <c r="AV8432" s="23"/>
      <c r="AW8432" s="23"/>
      <c r="AX8432" s="23"/>
      <c r="AY8432" s="23"/>
      <c r="AZ8432" s="23"/>
      <c r="BA8432" s="23"/>
      <c r="BB8432" s="23"/>
      <c r="BC8432" s="23"/>
      <c r="BD8432" s="23"/>
      <c r="BE8432" s="23"/>
      <c r="BF8432" s="23"/>
      <c r="BG8432" s="20">
        <v>39002.01</v>
      </c>
    </row>
    <row r="8433" spans="40:59">
      <c r="AN8433" s="23"/>
      <c r="AO8433" s="23"/>
      <c r="AP8433" s="23"/>
      <c r="AQ8433" s="23"/>
      <c r="AR8433" s="23"/>
      <c r="AS8433" s="23"/>
      <c r="AT8433" s="23"/>
      <c r="AU8433" s="23"/>
      <c r="AV8433" s="23"/>
      <c r="AW8433" s="23"/>
      <c r="AX8433" s="23"/>
      <c r="AY8433" s="23"/>
      <c r="AZ8433" s="23"/>
      <c r="BA8433" s="23"/>
      <c r="BB8433" s="23"/>
      <c r="BC8433" s="23"/>
      <c r="BD8433" s="23"/>
      <c r="BE8433" s="23"/>
      <c r="BF8433" s="23"/>
      <c r="BG8433" s="20">
        <v>10713.02</v>
      </c>
    </row>
    <row r="8434" spans="40:59">
      <c r="AN8434" s="23"/>
      <c r="AO8434" s="23"/>
      <c r="AP8434" s="23"/>
      <c r="AQ8434" s="23"/>
      <c r="AR8434" s="23"/>
      <c r="AS8434" s="23"/>
      <c r="AT8434" s="23"/>
      <c r="AU8434" s="23"/>
      <c r="AV8434" s="23"/>
      <c r="AW8434" s="23"/>
      <c r="AX8434" s="23"/>
      <c r="AY8434" s="23"/>
      <c r="AZ8434" s="23"/>
      <c r="BA8434" s="23"/>
      <c r="BB8434" s="23"/>
      <c r="BC8434" s="23"/>
      <c r="BD8434" s="23"/>
      <c r="BE8434" s="23"/>
      <c r="BF8434" s="23"/>
      <c r="BG8434" s="20">
        <v>10713.02</v>
      </c>
    </row>
    <row r="8435" spans="40:59">
      <c r="AN8435" s="23"/>
      <c r="AO8435" s="23"/>
      <c r="AP8435" s="23"/>
      <c r="AQ8435" s="23"/>
      <c r="AR8435" s="23"/>
      <c r="AS8435" s="23"/>
      <c r="AT8435" s="23"/>
      <c r="AU8435" s="23"/>
      <c r="AV8435" s="23"/>
      <c r="AW8435" s="23"/>
      <c r="AX8435" s="23"/>
      <c r="AY8435" s="23"/>
      <c r="AZ8435" s="23"/>
      <c r="BA8435" s="23"/>
      <c r="BB8435" s="23"/>
      <c r="BC8435" s="23"/>
      <c r="BD8435" s="23"/>
      <c r="BE8435" s="23"/>
      <c r="BF8435" s="23"/>
      <c r="BG8435" s="20">
        <v>10713.02</v>
      </c>
    </row>
    <row r="8436" spans="40:59">
      <c r="AN8436" s="23"/>
      <c r="AO8436" s="23"/>
      <c r="AP8436" s="23"/>
      <c r="AQ8436" s="23"/>
      <c r="AR8436" s="23"/>
      <c r="AS8436" s="23"/>
      <c r="AT8436" s="23"/>
      <c r="AU8436" s="23"/>
      <c r="AV8436" s="23"/>
      <c r="AW8436" s="23"/>
      <c r="AX8436" s="23"/>
      <c r="AY8436" s="23"/>
      <c r="AZ8436" s="23"/>
      <c r="BA8436" s="23"/>
      <c r="BB8436" s="23"/>
      <c r="BC8436" s="23"/>
      <c r="BD8436" s="23"/>
      <c r="BE8436" s="23"/>
      <c r="BF8436" s="23"/>
      <c r="BG8436" s="20">
        <v>10713.02</v>
      </c>
    </row>
    <row r="8437" spans="40:59">
      <c r="AN8437" s="23"/>
      <c r="AO8437" s="23"/>
      <c r="AP8437" s="23"/>
      <c r="AQ8437" s="23"/>
      <c r="AR8437" s="23"/>
      <c r="AS8437" s="23"/>
      <c r="AT8437" s="23"/>
      <c r="AU8437" s="23"/>
      <c r="AV8437" s="23"/>
      <c r="AW8437" s="23"/>
      <c r="AX8437" s="23"/>
      <c r="AY8437" s="23"/>
      <c r="AZ8437" s="23"/>
      <c r="BA8437" s="23"/>
      <c r="BB8437" s="23"/>
      <c r="BC8437" s="23"/>
      <c r="BD8437" s="23"/>
      <c r="BE8437" s="23"/>
      <c r="BF8437" s="23"/>
      <c r="BG8437" s="20">
        <v>24690.02</v>
      </c>
    </row>
    <row r="8438" spans="40:59">
      <c r="AN8438" s="23"/>
      <c r="AO8438" s="23"/>
      <c r="AP8438" s="23"/>
      <c r="AQ8438" s="23"/>
      <c r="AR8438" s="23"/>
      <c r="AS8438" s="23"/>
      <c r="AT8438" s="23"/>
      <c r="AU8438" s="23"/>
      <c r="AV8438" s="23"/>
      <c r="AW8438" s="23"/>
      <c r="AX8438" s="23"/>
      <c r="AY8438" s="23"/>
      <c r="AZ8438" s="23"/>
      <c r="BA8438" s="23"/>
      <c r="BB8438" s="23"/>
      <c r="BC8438" s="23"/>
      <c r="BD8438" s="23"/>
      <c r="BE8438" s="23"/>
      <c r="BF8438" s="23"/>
      <c r="BG8438" s="20">
        <v>24690.02</v>
      </c>
    </row>
    <row r="8439" spans="40:59">
      <c r="AN8439" s="23"/>
      <c r="AO8439" s="23"/>
      <c r="AP8439" s="23"/>
      <c r="AQ8439" s="23"/>
      <c r="AR8439" s="23"/>
      <c r="AS8439" s="23"/>
      <c r="AT8439" s="23"/>
      <c r="AU8439" s="23"/>
      <c r="AV8439" s="23"/>
      <c r="AW8439" s="23"/>
      <c r="AX8439" s="23"/>
      <c r="AY8439" s="23"/>
      <c r="AZ8439" s="23"/>
      <c r="BA8439" s="23"/>
      <c r="BB8439" s="23"/>
      <c r="BC8439" s="23"/>
      <c r="BD8439" s="23"/>
      <c r="BE8439" s="23"/>
      <c r="BF8439" s="23"/>
      <c r="BG8439" s="20">
        <v>24690.02</v>
      </c>
    </row>
    <row r="8440" spans="40:59">
      <c r="AN8440" s="23"/>
      <c r="AO8440" s="23"/>
      <c r="AP8440" s="23"/>
      <c r="AQ8440" s="23"/>
      <c r="AR8440" s="23"/>
      <c r="AS8440" s="23"/>
      <c r="AT8440" s="23"/>
      <c r="AU8440" s="23"/>
      <c r="AV8440" s="23"/>
      <c r="AW8440" s="23"/>
      <c r="AX8440" s="23"/>
      <c r="AY8440" s="23"/>
      <c r="AZ8440" s="23"/>
      <c r="BA8440" s="23"/>
      <c r="BB8440" s="23"/>
      <c r="BC8440" s="23"/>
      <c r="BD8440" s="23"/>
      <c r="BE8440" s="23"/>
      <c r="BF8440" s="23"/>
      <c r="BG8440" s="20">
        <v>10532.02</v>
      </c>
    </row>
    <row r="8441" spans="40:59">
      <c r="AN8441" s="23"/>
      <c r="AO8441" s="23"/>
      <c r="AP8441" s="23"/>
      <c r="AQ8441" s="23"/>
      <c r="AR8441" s="23"/>
      <c r="AS8441" s="23"/>
      <c r="AT8441" s="23"/>
      <c r="AU8441" s="23"/>
      <c r="AV8441" s="23"/>
      <c r="AW8441" s="23"/>
      <c r="AX8441" s="23"/>
      <c r="AY8441" s="23"/>
      <c r="AZ8441" s="23"/>
      <c r="BA8441" s="23"/>
      <c r="BB8441" s="23"/>
      <c r="BC8441" s="23"/>
      <c r="BD8441" s="23"/>
      <c r="BE8441" s="23"/>
      <c r="BF8441" s="23"/>
      <c r="BG8441" s="20">
        <v>10532.02</v>
      </c>
    </row>
    <row r="8442" spans="40:59">
      <c r="AN8442" s="23"/>
      <c r="AO8442" s="23"/>
      <c r="AP8442" s="23"/>
      <c r="AQ8442" s="23"/>
      <c r="AR8442" s="23"/>
      <c r="AS8442" s="23"/>
      <c r="AT8442" s="23"/>
      <c r="AU8442" s="23"/>
      <c r="AV8442" s="23"/>
      <c r="AW8442" s="23"/>
      <c r="AX8442" s="23"/>
      <c r="AY8442" s="23"/>
      <c r="AZ8442" s="23"/>
      <c r="BA8442" s="23"/>
      <c r="BB8442" s="23"/>
      <c r="BC8442" s="23"/>
      <c r="BD8442" s="23"/>
      <c r="BE8442" s="23"/>
      <c r="BF8442" s="23"/>
      <c r="BG8442" s="20">
        <v>10532.02</v>
      </c>
    </row>
    <row r="8443" spans="40:59">
      <c r="AN8443" s="23"/>
      <c r="AO8443" s="23"/>
      <c r="AP8443" s="23"/>
      <c r="AQ8443" s="23"/>
      <c r="AR8443" s="23"/>
      <c r="AS8443" s="23"/>
      <c r="AT8443" s="23"/>
      <c r="AU8443" s="23"/>
      <c r="AV8443" s="23"/>
      <c r="AW8443" s="23"/>
      <c r="AX8443" s="23"/>
      <c r="AY8443" s="23"/>
      <c r="AZ8443" s="23"/>
      <c r="BA8443" s="23"/>
      <c r="BB8443" s="23"/>
      <c r="BC8443" s="23"/>
      <c r="BD8443" s="23"/>
      <c r="BE8443" s="23"/>
      <c r="BF8443" s="23"/>
      <c r="BG8443" s="20">
        <v>10532.02</v>
      </c>
    </row>
    <row r="8444" spans="40:59">
      <c r="AN8444" s="23"/>
      <c r="AO8444" s="23"/>
      <c r="AP8444" s="23"/>
      <c r="AQ8444" s="23"/>
      <c r="AR8444" s="23"/>
      <c r="AS8444" s="23"/>
      <c r="AT8444" s="23"/>
      <c r="AU8444" s="23"/>
      <c r="AV8444" s="23"/>
      <c r="AW8444" s="23"/>
      <c r="AX8444" s="23"/>
      <c r="AY8444" s="23"/>
      <c r="AZ8444" s="23"/>
      <c r="BA8444" s="23"/>
      <c r="BB8444" s="23"/>
      <c r="BC8444" s="23"/>
      <c r="BD8444" s="23"/>
      <c r="BE8444" s="23"/>
      <c r="BF8444" s="23"/>
      <c r="BG8444" s="20">
        <v>10532.02</v>
      </c>
    </row>
    <row r="8445" spans="40:59">
      <c r="AN8445" s="23"/>
      <c r="AO8445" s="23"/>
      <c r="AP8445" s="23"/>
      <c r="AQ8445" s="23"/>
      <c r="AR8445" s="23"/>
      <c r="AS8445" s="23"/>
      <c r="AT8445" s="23"/>
      <c r="AU8445" s="23"/>
      <c r="AV8445" s="23"/>
      <c r="AW8445" s="23"/>
      <c r="AX8445" s="23"/>
      <c r="AY8445" s="23"/>
      <c r="AZ8445" s="23"/>
      <c r="BA8445" s="23"/>
      <c r="BB8445" s="23"/>
      <c r="BC8445" s="23"/>
      <c r="BD8445" s="23"/>
      <c r="BE8445" s="23"/>
      <c r="BF8445" s="23"/>
      <c r="BG8445" s="20">
        <v>12986.12</v>
      </c>
    </row>
    <row r="8446" spans="40:59">
      <c r="AN8446" s="23"/>
      <c r="AO8446" s="23"/>
      <c r="AP8446" s="23"/>
      <c r="AQ8446" s="23"/>
      <c r="AR8446" s="23"/>
      <c r="AS8446" s="23"/>
      <c r="AT8446" s="23"/>
      <c r="AU8446" s="23"/>
      <c r="AV8446" s="23"/>
      <c r="AW8446" s="23"/>
      <c r="AX8446" s="23"/>
      <c r="AY8446" s="23"/>
      <c r="AZ8446" s="23"/>
      <c r="BA8446" s="23"/>
      <c r="BB8446" s="23"/>
      <c r="BC8446" s="23"/>
      <c r="BD8446" s="23"/>
      <c r="BE8446" s="23"/>
      <c r="BF8446" s="23"/>
      <c r="BG8446" s="20">
        <v>12986.12</v>
      </c>
    </row>
    <row r="8447" spans="40:59">
      <c r="AN8447" s="23"/>
      <c r="AO8447" s="23"/>
      <c r="AP8447" s="23"/>
      <c r="AQ8447" s="23"/>
      <c r="AR8447" s="23"/>
      <c r="AS8447" s="23"/>
      <c r="AT8447" s="23"/>
      <c r="AU8447" s="23"/>
      <c r="AV8447" s="23"/>
      <c r="AW8447" s="23"/>
      <c r="AX8447" s="23"/>
      <c r="AY8447" s="23"/>
      <c r="AZ8447" s="23"/>
      <c r="BA8447" s="23"/>
      <c r="BB8447" s="23"/>
      <c r="BC8447" s="23"/>
      <c r="BD8447" s="23"/>
      <c r="BE8447" s="23"/>
      <c r="BF8447" s="23"/>
      <c r="BG8447" s="20">
        <v>12986.12</v>
      </c>
    </row>
    <row r="8448" spans="40:59">
      <c r="AN8448" s="23"/>
      <c r="AO8448" s="23"/>
      <c r="AP8448" s="23"/>
      <c r="AQ8448" s="23"/>
      <c r="AR8448" s="23"/>
      <c r="AS8448" s="23"/>
      <c r="AT8448" s="23"/>
      <c r="AU8448" s="23"/>
      <c r="AV8448" s="23"/>
      <c r="AW8448" s="23"/>
      <c r="AX8448" s="23"/>
      <c r="AY8448" s="23"/>
      <c r="AZ8448" s="23"/>
      <c r="BA8448" s="23"/>
      <c r="BB8448" s="23"/>
      <c r="BC8448" s="23"/>
      <c r="BD8448" s="23"/>
      <c r="BE8448" s="23"/>
      <c r="BF8448" s="23"/>
      <c r="BG8448" s="20">
        <v>10075.02</v>
      </c>
    </row>
    <row r="8449" spans="40:59">
      <c r="AN8449" s="23"/>
      <c r="AO8449" s="23"/>
      <c r="AP8449" s="23"/>
      <c r="AQ8449" s="23"/>
      <c r="AR8449" s="23"/>
      <c r="AS8449" s="23"/>
      <c r="AT8449" s="23"/>
      <c r="AU8449" s="23"/>
      <c r="AV8449" s="23"/>
      <c r="AW8449" s="23"/>
      <c r="AX8449" s="23"/>
      <c r="AY8449" s="23"/>
      <c r="AZ8449" s="23"/>
      <c r="BA8449" s="23"/>
      <c r="BB8449" s="23"/>
      <c r="BC8449" s="23"/>
      <c r="BD8449" s="23"/>
      <c r="BE8449" s="23"/>
      <c r="BF8449" s="23"/>
      <c r="BG8449" s="20">
        <v>10075.02</v>
      </c>
    </row>
    <row r="8450" spans="40:59">
      <c r="AN8450" s="23"/>
      <c r="AO8450" s="23"/>
      <c r="AP8450" s="23"/>
      <c r="AQ8450" s="23"/>
      <c r="AR8450" s="23"/>
      <c r="AS8450" s="23"/>
      <c r="AT8450" s="23"/>
      <c r="AU8450" s="23"/>
      <c r="AV8450" s="23"/>
      <c r="AW8450" s="23"/>
      <c r="AX8450" s="23"/>
      <c r="AY8450" s="23"/>
      <c r="AZ8450" s="23"/>
      <c r="BA8450" s="23"/>
      <c r="BB8450" s="23"/>
      <c r="BC8450" s="23"/>
      <c r="BD8450" s="23"/>
      <c r="BE8450" s="23"/>
      <c r="BF8450" s="23"/>
      <c r="BG8450" s="20">
        <v>10075.02</v>
      </c>
    </row>
    <row r="8451" spans="40:59">
      <c r="AN8451" s="23"/>
      <c r="AO8451" s="23"/>
      <c r="AP8451" s="23"/>
      <c r="AQ8451" s="23"/>
      <c r="AR8451" s="23"/>
      <c r="AS8451" s="23"/>
      <c r="AT8451" s="23"/>
      <c r="AU8451" s="23"/>
      <c r="AV8451" s="23"/>
      <c r="AW8451" s="23"/>
      <c r="AX8451" s="23"/>
      <c r="AY8451" s="23"/>
      <c r="AZ8451" s="23"/>
      <c r="BA8451" s="23"/>
      <c r="BB8451" s="23"/>
      <c r="BC8451" s="23"/>
      <c r="BD8451" s="23"/>
      <c r="BE8451" s="23"/>
      <c r="BF8451" s="23"/>
      <c r="BG8451" s="20">
        <v>10075.02</v>
      </c>
    </row>
    <row r="8452" spans="40:59">
      <c r="AN8452" s="23"/>
      <c r="AO8452" s="23"/>
      <c r="AP8452" s="23"/>
      <c r="AQ8452" s="23"/>
      <c r="AR8452" s="23"/>
      <c r="AS8452" s="23"/>
      <c r="AT8452" s="23"/>
      <c r="AU8452" s="23"/>
      <c r="AV8452" s="23"/>
      <c r="AW8452" s="23"/>
      <c r="AX8452" s="23"/>
      <c r="AY8452" s="23"/>
      <c r="AZ8452" s="23"/>
      <c r="BA8452" s="23"/>
      <c r="BB8452" s="23"/>
      <c r="BC8452" s="23"/>
      <c r="BD8452" s="23"/>
      <c r="BE8452" s="23"/>
      <c r="BF8452" s="23"/>
      <c r="BG8452" s="20">
        <v>10075.02</v>
      </c>
    </row>
    <row r="8453" spans="40:59">
      <c r="AN8453" s="23"/>
      <c r="AO8453" s="23"/>
      <c r="AP8453" s="23"/>
      <c r="AQ8453" s="23"/>
      <c r="AR8453" s="23"/>
      <c r="AS8453" s="23"/>
      <c r="AT8453" s="23"/>
      <c r="AU8453" s="23"/>
      <c r="AV8453" s="23"/>
      <c r="AW8453" s="23"/>
      <c r="AX8453" s="23"/>
      <c r="AY8453" s="23"/>
      <c r="AZ8453" s="23"/>
      <c r="BA8453" s="23"/>
      <c r="BB8453" s="23"/>
      <c r="BC8453" s="23"/>
      <c r="BD8453" s="23"/>
      <c r="BE8453" s="23"/>
      <c r="BF8453" s="23"/>
      <c r="BG8453" s="20">
        <v>11192.02</v>
      </c>
    </row>
    <row r="8454" spans="40:59">
      <c r="AN8454" s="23"/>
      <c r="AO8454" s="23"/>
      <c r="AP8454" s="23"/>
      <c r="AQ8454" s="23"/>
      <c r="AR8454" s="23"/>
      <c r="AS8454" s="23"/>
      <c r="AT8454" s="23"/>
      <c r="AU8454" s="23"/>
      <c r="AV8454" s="23"/>
      <c r="AW8454" s="23"/>
      <c r="AX8454" s="23"/>
      <c r="AY8454" s="23"/>
      <c r="AZ8454" s="23"/>
      <c r="BA8454" s="23"/>
      <c r="BB8454" s="23"/>
      <c r="BC8454" s="23"/>
      <c r="BD8454" s="23"/>
      <c r="BE8454" s="23"/>
      <c r="BF8454" s="23"/>
      <c r="BG8454" s="20">
        <v>11192.02</v>
      </c>
    </row>
    <row r="8455" spans="40:59">
      <c r="AN8455" s="23"/>
      <c r="AO8455" s="23"/>
      <c r="AP8455" s="23"/>
      <c r="AQ8455" s="23"/>
      <c r="AR8455" s="23"/>
      <c r="AS8455" s="23"/>
      <c r="AT8455" s="23"/>
      <c r="AU8455" s="23"/>
      <c r="AV8455" s="23"/>
      <c r="AW8455" s="23"/>
      <c r="AX8455" s="23"/>
      <c r="AY8455" s="23"/>
      <c r="AZ8455" s="23"/>
      <c r="BA8455" s="23"/>
      <c r="BB8455" s="23"/>
      <c r="BC8455" s="23"/>
      <c r="BD8455" s="23"/>
      <c r="BE8455" s="23"/>
      <c r="BF8455" s="23"/>
      <c r="BG8455" s="20">
        <v>11192.02</v>
      </c>
    </row>
    <row r="8456" spans="40:59">
      <c r="AN8456" s="23"/>
      <c r="AO8456" s="23"/>
      <c r="AP8456" s="23"/>
      <c r="AQ8456" s="23"/>
      <c r="AR8456" s="23"/>
      <c r="AS8456" s="23"/>
      <c r="AT8456" s="23"/>
      <c r="AU8456" s="23"/>
      <c r="AV8456" s="23"/>
      <c r="AW8456" s="23"/>
      <c r="AX8456" s="23"/>
      <c r="AY8456" s="23"/>
      <c r="AZ8456" s="23"/>
      <c r="BA8456" s="23"/>
      <c r="BB8456" s="23"/>
      <c r="BC8456" s="23"/>
      <c r="BD8456" s="23"/>
      <c r="BE8456" s="23"/>
      <c r="BF8456" s="23"/>
      <c r="BG8456" s="20">
        <v>11192.02</v>
      </c>
    </row>
    <row r="8457" spans="40:59">
      <c r="AN8457" s="23"/>
      <c r="AO8457" s="23"/>
      <c r="AP8457" s="23"/>
      <c r="AQ8457" s="23"/>
      <c r="AR8457" s="23"/>
      <c r="AS8457" s="23"/>
      <c r="AT8457" s="23"/>
      <c r="AU8457" s="23"/>
      <c r="AV8457" s="23"/>
      <c r="AW8457" s="23"/>
      <c r="AX8457" s="23"/>
      <c r="AY8457" s="23"/>
      <c r="AZ8457" s="23"/>
      <c r="BA8457" s="23"/>
      <c r="BB8457" s="23"/>
      <c r="BC8457" s="23"/>
      <c r="BD8457" s="23"/>
      <c r="BE8457" s="23"/>
      <c r="BF8457" s="23"/>
      <c r="BG8457" s="20">
        <v>11337.02</v>
      </c>
    </row>
    <row r="8458" spans="40:59">
      <c r="AN8458" s="23"/>
      <c r="AO8458" s="23"/>
      <c r="AP8458" s="23"/>
      <c r="AQ8458" s="23"/>
      <c r="AR8458" s="23"/>
      <c r="AS8458" s="23"/>
      <c r="AT8458" s="23"/>
      <c r="AU8458" s="23"/>
      <c r="AV8458" s="23"/>
      <c r="AW8458" s="23"/>
      <c r="AX8458" s="23"/>
      <c r="AY8458" s="23"/>
      <c r="AZ8458" s="23"/>
      <c r="BA8458" s="23"/>
      <c r="BB8458" s="23"/>
      <c r="BC8458" s="23"/>
      <c r="BD8458" s="23"/>
      <c r="BE8458" s="23"/>
      <c r="BF8458" s="23"/>
      <c r="BG8458" s="20">
        <v>11337.02</v>
      </c>
    </row>
    <row r="8459" spans="40:59">
      <c r="AN8459" s="23"/>
      <c r="AO8459" s="23"/>
      <c r="AP8459" s="23"/>
      <c r="AQ8459" s="23"/>
      <c r="AR8459" s="23"/>
      <c r="AS8459" s="23"/>
      <c r="AT8459" s="23"/>
      <c r="AU8459" s="23"/>
      <c r="AV8459" s="23"/>
      <c r="AW8459" s="23"/>
      <c r="AX8459" s="23"/>
      <c r="AY8459" s="23"/>
      <c r="AZ8459" s="23"/>
      <c r="BA8459" s="23"/>
      <c r="BB8459" s="23"/>
      <c r="BC8459" s="23"/>
      <c r="BD8459" s="23"/>
      <c r="BE8459" s="23"/>
      <c r="BF8459" s="23"/>
      <c r="BG8459" s="20">
        <v>11337.02</v>
      </c>
    </row>
    <row r="8460" spans="40:59">
      <c r="AN8460" s="23"/>
      <c r="AO8460" s="23"/>
      <c r="AP8460" s="23"/>
      <c r="AQ8460" s="23"/>
      <c r="AR8460" s="23"/>
      <c r="AS8460" s="23"/>
      <c r="AT8460" s="23"/>
      <c r="AU8460" s="23"/>
      <c r="AV8460" s="23"/>
      <c r="AW8460" s="23"/>
      <c r="AX8460" s="23"/>
      <c r="AY8460" s="23"/>
      <c r="AZ8460" s="23"/>
      <c r="BA8460" s="23"/>
      <c r="BB8460" s="23"/>
      <c r="BC8460" s="23"/>
      <c r="BD8460" s="23"/>
      <c r="BE8460" s="23"/>
      <c r="BF8460" s="23"/>
      <c r="BG8460" s="20">
        <v>11337.02</v>
      </c>
    </row>
    <row r="8461" spans="40:59">
      <c r="AN8461" s="23"/>
      <c r="AO8461" s="23"/>
      <c r="AP8461" s="23"/>
      <c r="AQ8461" s="23"/>
      <c r="AR8461" s="23"/>
      <c r="AS8461" s="23"/>
      <c r="AT8461" s="23"/>
      <c r="AU8461" s="23"/>
      <c r="AV8461" s="23"/>
      <c r="AW8461" s="23"/>
      <c r="AX8461" s="23"/>
      <c r="AY8461" s="23"/>
      <c r="AZ8461" s="23"/>
      <c r="BA8461" s="23"/>
      <c r="BB8461" s="23"/>
      <c r="BC8461" s="23"/>
      <c r="BD8461" s="23"/>
      <c r="BE8461" s="23"/>
      <c r="BF8461" s="23"/>
      <c r="BG8461" s="20">
        <v>75740.02</v>
      </c>
    </row>
    <row r="8462" spans="40:59">
      <c r="AN8462" s="23"/>
      <c r="AO8462" s="23"/>
      <c r="AP8462" s="23"/>
      <c r="AQ8462" s="23"/>
      <c r="AR8462" s="23"/>
      <c r="AS8462" s="23"/>
      <c r="AT8462" s="23"/>
      <c r="AU8462" s="23"/>
      <c r="AV8462" s="23"/>
      <c r="AW8462" s="23"/>
      <c r="AX8462" s="23"/>
      <c r="AY8462" s="23"/>
      <c r="AZ8462" s="23"/>
      <c r="BA8462" s="23"/>
      <c r="BB8462" s="23"/>
      <c r="BC8462" s="23"/>
      <c r="BD8462" s="23"/>
      <c r="BE8462" s="23"/>
      <c r="BF8462" s="23"/>
      <c r="BG8462" s="20">
        <v>75740.02</v>
      </c>
    </row>
    <row r="8463" spans="40:59">
      <c r="AN8463" s="23"/>
      <c r="AO8463" s="23"/>
      <c r="AP8463" s="23"/>
      <c r="AQ8463" s="23"/>
      <c r="AR8463" s="23"/>
      <c r="AS8463" s="23"/>
      <c r="AT8463" s="23"/>
      <c r="AU8463" s="23"/>
      <c r="AV8463" s="23"/>
      <c r="AW8463" s="23"/>
      <c r="AX8463" s="23"/>
      <c r="AY8463" s="23"/>
      <c r="AZ8463" s="23"/>
      <c r="BA8463" s="23"/>
      <c r="BB8463" s="23"/>
      <c r="BC8463" s="23"/>
      <c r="BD8463" s="23"/>
      <c r="BE8463" s="23"/>
      <c r="BF8463" s="23"/>
      <c r="BG8463" s="20">
        <v>75740.02</v>
      </c>
    </row>
    <row r="8464" spans="40:59">
      <c r="AN8464" s="23"/>
      <c r="AO8464" s="23"/>
      <c r="AP8464" s="23"/>
      <c r="AQ8464" s="23"/>
      <c r="AR8464" s="23"/>
      <c r="AS8464" s="23"/>
      <c r="AT8464" s="23"/>
      <c r="AU8464" s="23"/>
      <c r="AV8464" s="23"/>
      <c r="AW8464" s="23"/>
      <c r="AX8464" s="23"/>
      <c r="AY8464" s="23"/>
      <c r="AZ8464" s="23"/>
      <c r="BA8464" s="23"/>
      <c r="BB8464" s="23"/>
      <c r="BC8464" s="23"/>
      <c r="BD8464" s="23"/>
      <c r="BE8464" s="23"/>
      <c r="BF8464" s="23"/>
      <c r="BG8464" s="20">
        <v>75740.02</v>
      </c>
    </row>
    <row r="8465" spans="40:59">
      <c r="AN8465" s="23"/>
      <c r="AO8465" s="23"/>
      <c r="AP8465" s="23"/>
      <c r="AQ8465" s="23"/>
      <c r="AR8465" s="23"/>
      <c r="AS8465" s="23"/>
      <c r="AT8465" s="23"/>
      <c r="AU8465" s="23"/>
      <c r="AV8465" s="23"/>
      <c r="AW8465" s="23"/>
      <c r="AX8465" s="23"/>
      <c r="AY8465" s="23"/>
      <c r="AZ8465" s="23"/>
      <c r="BA8465" s="23"/>
      <c r="BB8465" s="23"/>
      <c r="BC8465" s="23"/>
      <c r="BD8465" s="23"/>
      <c r="BE8465" s="23"/>
      <c r="BF8465" s="23"/>
      <c r="BG8465" s="20">
        <v>75740.02</v>
      </c>
    </row>
    <row r="8466" spans="40:59">
      <c r="AN8466" s="23"/>
      <c r="AO8466" s="23"/>
      <c r="AP8466" s="23"/>
      <c r="AQ8466" s="23"/>
      <c r="AR8466" s="23"/>
      <c r="AS8466" s="23"/>
      <c r="AT8466" s="23"/>
      <c r="AU8466" s="23"/>
      <c r="AV8466" s="23"/>
      <c r="AW8466" s="23"/>
      <c r="AX8466" s="23"/>
      <c r="AY8466" s="23"/>
      <c r="AZ8466" s="23"/>
      <c r="BA8466" s="23"/>
      <c r="BB8466" s="23"/>
      <c r="BC8466" s="23"/>
      <c r="BD8466" s="23"/>
      <c r="BE8466" s="23"/>
      <c r="BF8466" s="23"/>
      <c r="BG8466" s="20">
        <v>2908.01</v>
      </c>
    </row>
    <row r="8467" spans="40:59">
      <c r="AN8467" s="23"/>
      <c r="AO8467" s="23"/>
      <c r="AP8467" s="23"/>
      <c r="AQ8467" s="23"/>
      <c r="AR8467" s="23"/>
      <c r="AS8467" s="23"/>
      <c r="AT8467" s="23"/>
      <c r="AU8467" s="23"/>
      <c r="AV8467" s="23"/>
      <c r="AW8467" s="23"/>
      <c r="AX8467" s="23"/>
      <c r="AY8467" s="23"/>
      <c r="AZ8467" s="23"/>
      <c r="BA8467" s="23"/>
      <c r="BB8467" s="23"/>
      <c r="BC8467" s="23"/>
      <c r="BD8467" s="23"/>
      <c r="BE8467" s="23"/>
      <c r="BF8467" s="23"/>
      <c r="BG8467" s="20">
        <v>2908.01</v>
      </c>
    </row>
    <row r="8468" spans="40:59">
      <c r="AN8468" s="23"/>
      <c r="AO8468" s="23"/>
      <c r="AP8468" s="23"/>
      <c r="AQ8468" s="23"/>
      <c r="AR8468" s="23"/>
      <c r="AS8468" s="23"/>
      <c r="AT8468" s="23"/>
      <c r="AU8468" s="23"/>
      <c r="AV8468" s="23"/>
      <c r="AW8468" s="23"/>
      <c r="AX8468" s="23"/>
      <c r="AY8468" s="23"/>
      <c r="AZ8468" s="23"/>
      <c r="BA8468" s="23"/>
      <c r="BB8468" s="23"/>
      <c r="BC8468" s="23"/>
      <c r="BD8468" s="23"/>
      <c r="BE8468" s="23"/>
      <c r="BF8468" s="23"/>
      <c r="BG8468" s="20">
        <v>12755.01</v>
      </c>
    </row>
    <row r="8469" spans="40:59">
      <c r="AN8469" s="23"/>
      <c r="AO8469" s="23"/>
      <c r="AP8469" s="23"/>
      <c r="AQ8469" s="23"/>
      <c r="AR8469" s="23"/>
      <c r="AS8469" s="23"/>
      <c r="AT8469" s="23"/>
      <c r="AU8469" s="23"/>
      <c r="AV8469" s="23"/>
      <c r="AW8469" s="23"/>
      <c r="AX8469" s="23"/>
      <c r="AY8469" s="23"/>
      <c r="AZ8469" s="23"/>
      <c r="BA8469" s="23"/>
      <c r="BB8469" s="23"/>
      <c r="BC8469" s="23"/>
      <c r="BD8469" s="23"/>
      <c r="BE8469" s="23"/>
      <c r="BF8469" s="23"/>
      <c r="BG8469" s="20">
        <v>12755.01</v>
      </c>
    </row>
    <row r="8470" spans="40:59">
      <c r="AN8470" s="23"/>
      <c r="AO8470" s="23"/>
      <c r="AP8470" s="23"/>
      <c r="AQ8470" s="23"/>
      <c r="AR8470" s="23"/>
      <c r="AS8470" s="23"/>
      <c r="AT8470" s="23"/>
      <c r="AU8470" s="23"/>
      <c r="AV8470" s="23"/>
      <c r="AW8470" s="23"/>
      <c r="AX8470" s="23"/>
      <c r="AY8470" s="23"/>
      <c r="AZ8470" s="23"/>
      <c r="BA8470" s="23"/>
      <c r="BB8470" s="23"/>
      <c r="BC8470" s="23"/>
      <c r="BD8470" s="23"/>
      <c r="BE8470" s="23"/>
      <c r="BF8470" s="23"/>
      <c r="BG8470" s="20">
        <v>4447.01</v>
      </c>
    </row>
    <row r="8471" spans="40:59">
      <c r="AN8471" s="23"/>
      <c r="AO8471" s="23"/>
      <c r="AP8471" s="23"/>
      <c r="AQ8471" s="23"/>
      <c r="AR8471" s="23"/>
      <c r="AS8471" s="23"/>
      <c r="AT8471" s="23"/>
      <c r="AU8471" s="23"/>
      <c r="AV8471" s="23"/>
      <c r="AW8471" s="23"/>
      <c r="AX8471" s="23"/>
      <c r="AY8471" s="23"/>
      <c r="AZ8471" s="23"/>
      <c r="BA8471" s="23"/>
      <c r="BB8471" s="23"/>
      <c r="BC8471" s="23"/>
      <c r="BD8471" s="23"/>
      <c r="BE8471" s="23"/>
      <c r="BF8471" s="23"/>
      <c r="BG8471" s="20">
        <v>4447.01</v>
      </c>
    </row>
    <row r="8472" spans="40:59">
      <c r="AN8472" s="23"/>
      <c r="AO8472" s="23"/>
      <c r="AP8472" s="23"/>
      <c r="AQ8472" s="23"/>
      <c r="AR8472" s="23"/>
      <c r="AS8472" s="23"/>
      <c r="AT8472" s="23"/>
      <c r="AU8472" s="23"/>
      <c r="AV8472" s="23"/>
      <c r="AW8472" s="23"/>
      <c r="AX8472" s="23"/>
      <c r="AY8472" s="23"/>
      <c r="AZ8472" s="23"/>
      <c r="BA8472" s="23"/>
      <c r="BB8472" s="23"/>
      <c r="BC8472" s="23"/>
      <c r="BD8472" s="23"/>
      <c r="BE8472" s="23"/>
      <c r="BF8472" s="23"/>
      <c r="BG8472" s="20">
        <v>4447.01</v>
      </c>
    </row>
    <row r="8473" spans="40:59">
      <c r="AN8473" s="23"/>
      <c r="AO8473" s="23"/>
      <c r="AP8473" s="23"/>
      <c r="AQ8473" s="23"/>
      <c r="AR8473" s="23"/>
      <c r="AS8473" s="23"/>
      <c r="AT8473" s="23"/>
      <c r="AU8473" s="23"/>
      <c r="AV8473" s="23"/>
      <c r="AW8473" s="23"/>
      <c r="AX8473" s="23"/>
      <c r="AY8473" s="23"/>
      <c r="AZ8473" s="23"/>
      <c r="BA8473" s="23"/>
      <c r="BB8473" s="23"/>
      <c r="BC8473" s="23"/>
      <c r="BD8473" s="23"/>
      <c r="BE8473" s="23"/>
      <c r="BF8473" s="23"/>
      <c r="BG8473" s="20">
        <v>4447.01</v>
      </c>
    </row>
    <row r="8474" spans="40:59">
      <c r="AN8474" s="23"/>
      <c r="AO8474" s="23"/>
      <c r="AP8474" s="23"/>
      <c r="AQ8474" s="23"/>
      <c r="AR8474" s="23"/>
      <c r="AS8474" s="23"/>
      <c r="AT8474" s="23"/>
      <c r="AU8474" s="23"/>
      <c r="AV8474" s="23"/>
      <c r="AW8474" s="23"/>
      <c r="AX8474" s="23"/>
      <c r="AY8474" s="23"/>
      <c r="AZ8474" s="23"/>
      <c r="BA8474" s="23"/>
      <c r="BB8474" s="23"/>
      <c r="BC8474" s="23"/>
      <c r="BD8474" s="23"/>
      <c r="BE8474" s="23"/>
      <c r="BF8474" s="23"/>
      <c r="BG8474" s="20">
        <v>4447.01</v>
      </c>
    </row>
    <row r="8475" spans="40:59">
      <c r="AN8475" s="23"/>
      <c r="AO8475" s="23"/>
      <c r="AP8475" s="23"/>
      <c r="AQ8475" s="23"/>
      <c r="AR8475" s="23"/>
      <c r="AS8475" s="23"/>
      <c r="AT8475" s="23"/>
      <c r="AU8475" s="23"/>
      <c r="AV8475" s="23"/>
      <c r="AW8475" s="23"/>
      <c r="AX8475" s="23"/>
      <c r="AY8475" s="23"/>
      <c r="AZ8475" s="23"/>
      <c r="BA8475" s="23"/>
      <c r="BB8475" s="23"/>
      <c r="BC8475" s="23"/>
      <c r="BD8475" s="23"/>
      <c r="BE8475" s="23"/>
      <c r="BF8475" s="23"/>
      <c r="BG8475" s="20">
        <v>4447.01</v>
      </c>
    </row>
    <row r="8476" spans="40:59">
      <c r="AN8476" s="23"/>
      <c r="AO8476" s="23"/>
      <c r="AP8476" s="23"/>
      <c r="AQ8476" s="23"/>
      <c r="AR8476" s="23"/>
      <c r="AS8476" s="23"/>
      <c r="AT8476" s="23"/>
      <c r="AU8476" s="23"/>
      <c r="AV8476" s="23"/>
      <c r="AW8476" s="23"/>
      <c r="AX8476" s="23"/>
      <c r="AY8476" s="23"/>
      <c r="AZ8476" s="23"/>
      <c r="BA8476" s="23"/>
      <c r="BB8476" s="23"/>
      <c r="BC8476" s="23"/>
      <c r="BD8476" s="23"/>
      <c r="BE8476" s="23"/>
      <c r="BF8476" s="23"/>
      <c r="BG8476" s="20">
        <v>92740.01</v>
      </c>
    </row>
    <row r="8477" spans="40:59">
      <c r="AN8477" s="23"/>
      <c r="AO8477" s="23"/>
      <c r="AP8477" s="23"/>
      <c r="AQ8477" s="23"/>
      <c r="AR8477" s="23"/>
      <c r="AS8477" s="23"/>
      <c r="AT8477" s="23"/>
      <c r="AU8477" s="23"/>
      <c r="AV8477" s="23"/>
      <c r="AW8477" s="23"/>
      <c r="AX8477" s="23"/>
      <c r="AY8477" s="23"/>
      <c r="AZ8477" s="23"/>
      <c r="BA8477" s="23"/>
      <c r="BB8477" s="23"/>
      <c r="BC8477" s="23"/>
      <c r="BD8477" s="23"/>
      <c r="BE8477" s="23"/>
      <c r="BF8477" s="23"/>
      <c r="BG8477" s="20">
        <v>92740.01</v>
      </c>
    </row>
    <row r="8478" spans="40:59">
      <c r="AN8478" s="23"/>
      <c r="AO8478" s="23"/>
      <c r="AP8478" s="23"/>
      <c r="AQ8478" s="23"/>
      <c r="AR8478" s="23"/>
      <c r="AS8478" s="23"/>
      <c r="AT8478" s="23"/>
      <c r="AU8478" s="23"/>
      <c r="AV8478" s="23"/>
      <c r="AW8478" s="23"/>
      <c r="AX8478" s="23"/>
      <c r="AY8478" s="23"/>
      <c r="AZ8478" s="23"/>
      <c r="BA8478" s="23"/>
      <c r="BB8478" s="23"/>
      <c r="BC8478" s="23"/>
      <c r="BD8478" s="23"/>
      <c r="BE8478" s="23"/>
      <c r="BF8478" s="23"/>
      <c r="BG8478" s="20">
        <v>92740.01</v>
      </c>
    </row>
    <row r="8479" spans="40:59">
      <c r="AN8479" s="23"/>
      <c r="AO8479" s="23"/>
      <c r="AP8479" s="23"/>
      <c r="AQ8479" s="23"/>
      <c r="AR8479" s="23"/>
      <c r="AS8479" s="23"/>
      <c r="AT8479" s="23"/>
      <c r="AU8479" s="23"/>
      <c r="AV8479" s="23"/>
      <c r="AW8479" s="23"/>
      <c r="AX8479" s="23"/>
      <c r="AY8479" s="23"/>
      <c r="AZ8479" s="23"/>
      <c r="BA8479" s="23"/>
      <c r="BB8479" s="23"/>
      <c r="BC8479" s="23"/>
      <c r="BD8479" s="23"/>
      <c r="BE8479" s="23"/>
      <c r="BF8479" s="23"/>
      <c r="BG8479" s="20">
        <v>92740.01</v>
      </c>
    </row>
    <row r="8480" spans="40:59">
      <c r="AN8480" s="23"/>
      <c r="AO8480" s="23"/>
      <c r="AP8480" s="23"/>
      <c r="AQ8480" s="23"/>
      <c r="AR8480" s="23"/>
      <c r="AS8480" s="23"/>
      <c r="AT8480" s="23"/>
      <c r="AU8480" s="23"/>
      <c r="AV8480" s="23"/>
      <c r="AW8480" s="23"/>
      <c r="AX8480" s="23"/>
      <c r="AY8480" s="23"/>
      <c r="AZ8480" s="23"/>
      <c r="BA8480" s="23"/>
      <c r="BB8480" s="23"/>
      <c r="BC8480" s="23"/>
      <c r="BD8480" s="23"/>
      <c r="BE8480" s="23"/>
      <c r="BF8480" s="23"/>
      <c r="BG8480" s="20">
        <v>92740.01</v>
      </c>
    </row>
    <row r="8481" spans="40:59">
      <c r="AN8481" s="23"/>
      <c r="AO8481" s="23"/>
      <c r="AP8481" s="23"/>
      <c r="AQ8481" s="23"/>
      <c r="AR8481" s="23"/>
      <c r="AS8481" s="23"/>
      <c r="AT8481" s="23"/>
      <c r="AU8481" s="23"/>
      <c r="AV8481" s="23"/>
      <c r="AW8481" s="23"/>
      <c r="AX8481" s="23"/>
      <c r="AY8481" s="23"/>
      <c r="AZ8481" s="23"/>
      <c r="BA8481" s="23"/>
      <c r="BB8481" s="23"/>
      <c r="BC8481" s="23"/>
      <c r="BD8481" s="23"/>
      <c r="BE8481" s="23"/>
      <c r="BF8481" s="23"/>
      <c r="BG8481" s="20">
        <v>45478</v>
      </c>
    </row>
    <row r="8482" spans="40:59">
      <c r="AN8482" s="23"/>
      <c r="AO8482" s="23"/>
      <c r="AP8482" s="23"/>
      <c r="AQ8482" s="23"/>
      <c r="AR8482" s="23"/>
      <c r="AS8482" s="23"/>
      <c r="AT8482" s="23"/>
      <c r="AU8482" s="23"/>
      <c r="AV8482" s="23"/>
      <c r="AW8482" s="23"/>
      <c r="AX8482" s="23"/>
      <c r="AY8482" s="23"/>
      <c r="AZ8482" s="23"/>
      <c r="BA8482" s="23"/>
      <c r="BB8482" s="23"/>
      <c r="BC8482" s="23"/>
      <c r="BD8482" s="23"/>
      <c r="BE8482" s="23"/>
      <c r="BF8482" s="23"/>
      <c r="BG8482" s="20">
        <v>45478</v>
      </c>
    </row>
    <row r="8483" spans="40:59">
      <c r="AN8483" s="23"/>
      <c r="AO8483" s="23"/>
      <c r="AP8483" s="23"/>
      <c r="AQ8483" s="23"/>
      <c r="AR8483" s="23"/>
      <c r="AS8483" s="23"/>
      <c r="AT8483" s="23"/>
      <c r="AU8483" s="23"/>
      <c r="AV8483" s="23"/>
      <c r="AW8483" s="23"/>
      <c r="AX8483" s="23"/>
      <c r="AY8483" s="23"/>
      <c r="AZ8483" s="23"/>
      <c r="BA8483" s="23"/>
      <c r="BB8483" s="23"/>
      <c r="BC8483" s="23"/>
      <c r="BD8483" s="23"/>
      <c r="BE8483" s="23"/>
      <c r="BF8483" s="23"/>
      <c r="BG8483" s="20">
        <v>9826.2099999999991</v>
      </c>
    </row>
    <row r="8484" spans="40:59">
      <c r="AN8484" s="23"/>
      <c r="AO8484" s="23"/>
      <c r="AP8484" s="23"/>
      <c r="AQ8484" s="23"/>
      <c r="AR8484" s="23"/>
      <c r="AS8484" s="23"/>
      <c r="AT8484" s="23"/>
      <c r="AU8484" s="23"/>
      <c r="AV8484" s="23"/>
      <c r="AW8484" s="23"/>
      <c r="AX8484" s="23"/>
      <c r="AY8484" s="23"/>
      <c r="AZ8484" s="23"/>
      <c r="BA8484" s="23"/>
      <c r="BB8484" s="23"/>
      <c r="BC8484" s="23"/>
      <c r="BD8484" s="23"/>
      <c r="BE8484" s="23"/>
      <c r="BF8484" s="23"/>
      <c r="BG8484" s="20">
        <v>9826.2099999999991</v>
      </c>
    </row>
    <row r="8485" spans="40:59">
      <c r="AN8485" s="23"/>
      <c r="AO8485" s="23"/>
      <c r="AP8485" s="23"/>
      <c r="AQ8485" s="23"/>
      <c r="AR8485" s="23"/>
      <c r="AS8485" s="23"/>
      <c r="AT8485" s="23"/>
      <c r="AU8485" s="23"/>
      <c r="AV8485" s="23"/>
      <c r="AW8485" s="23"/>
      <c r="AX8485" s="23"/>
      <c r="AY8485" s="23"/>
      <c r="AZ8485" s="23"/>
      <c r="BA8485" s="23"/>
      <c r="BB8485" s="23"/>
      <c r="BC8485" s="23"/>
      <c r="BD8485" s="23"/>
      <c r="BE8485" s="23"/>
      <c r="BF8485" s="23"/>
      <c r="BG8485" s="20">
        <v>9826.2099999999991</v>
      </c>
    </row>
    <row r="8486" spans="40:59">
      <c r="AN8486" s="23"/>
      <c r="AO8486" s="23"/>
      <c r="AP8486" s="23"/>
      <c r="AQ8486" s="23"/>
      <c r="AR8486" s="23"/>
      <c r="AS8486" s="23"/>
      <c r="AT8486" s="23"/>
      <c r="AU8486" s="23"/>
      <c r="AV8486" s="23"/>
      <c r="AW8486" s="23"/>
      <c r="AX8486" s="23"/>
      <c r="AY8486" s="23"/>
      <c r="AZ8486" s="23"/>
      <c r="BA8486" s="23"/>
      <c r="BB8486" s="23"/>
      <c r="BC8486" s="23"/>
      <c r="BD8486" s="23"/>
      <c r="BE8486" s="23"/>
      <c r="BF8486" s="23"/>
      <c r="BG8486" s="20">
        <v>9826.2099999999991</v>
      </c>
    </row>
    <row r="8487" spans="40:59">
      <c r="AN8487" s="23"/>
      <c r="AO8487" s="23"/>
      <c r="AP8487" s="23"/>
      <c r="AQ8487" s="23"/>
      <c r="AR8487" s="23"/>
      <c r="AS8487" s="23"/>
      <c r="AT8487" s="23"/>
      <c r="AU8487" s="23"/>
      <c r="AV8487" s="23"/>
      <c r="AW8487" s="23"/>
      <c r="AX8487" s="23"/>
      <c r="AY8487" s="23"/>
      <c r="AZ8487" s="23"/>
      <c r="BA8487" s="23"/>
      <c r="BB8487" s="23"/>
      <c r="BC8487" s="23"/>
      <c r="BD8487" s="23"/>
      <c r="BE8487" s="23"/>
      <c r="BF8487" s="23"/>
      <c r="BG8487" s="20">
        <v>28034.02</v>
      </c>
    </row>
    <row r="8488" spans="40:59">
      <c r="AN8488" s="23"/>
      <c r="AO8488" s="23"/>
      <c r="AP8488" s="23"/>
      <c r="AQ8488" s="23"/>
      <c r="AR8488" s="23"/>
      <c r="AS8488" s="23"/>
      <c r="AT8488" s="23"/>
      <c r="AU8488" s="23"/>
      <c r="AV8488" s="23"/>
      <c r="AW8488" s="23"/>
      <c r="AX8488" s="23"/>
      <c r="AY8488" s="23"/>
      <c r="AZ8488" s="23"/>
      <c r="BA8488" s="23"/>
      <c r="BB8488" s="23"/>
      <c r="BC8488" s="23"/>
      <c r="BD8488" s="23"/>
      <c r="BE8488" s="23"/>
      <c r="BF8488" s="23"/>
      <c r="BG8488" s="20">
        <v>28034.02</v>
      </c>
    </row>
    <row r="8489" spans="40:59">
      <c r="AN8489" s="23"/>
      <c r="AO8489" s="23"/>
      <c r="AP8489" s="23"/>
      <c r="AQ8489" s="23"/>
      <c r="AR8489" s="23"/>
      <c r="AS8489" s="23"/>
      <c r="AT8489" s="23"/>
      <c r="AU8489" s="23"/>
      <c r="AV8489" s="23"/>
      <c r="AW8489" s="23"/>
      <c r="AX8489" s="23"/>
      <c r="AY8489" s="23"/>
      <c r="AZ8489" s="23"/>
      <c r="BA8489" s="23"/>
      <c r="BB8489" s="23"/>
      <c r="BC8489" s="23"/>
      <c r="BD8489" s="23"/>
      <c r="BE8489" s="23"/>
      <c r="BF8489" s="23"/>
      <c r="BG8489" s="20">
        <v>28034.02</v>
      </c>
    </row>
    <row r="8490" spans="40:59">
      <c r="AN8490" s="23"/>
      <c r="AO8490" s="23"/>
      <c r="AP8490" s="23"/>
      <c r="AQ8490" s="23"/>
      <c r="AR8490" s="23"/>
      <c r="AS8490" s="23"/>
      <c r="AT8490" s="23"/>
      <c r="AU8490" s="23"/>
      <c r="AV8490" s="23"/>
      <c r="AW8490" s="23"/>
      <c r="AX8490" s="23"/>
      <c r="AY8490" s="23"/>
      <c r="AZ8490" s="23"/>
      <c r="BA8490" s="23"/>
      <c r="BB8490" s="23"/>
      <c r="BC8490" s="23"/>
      <c r="BD8490" s="23"/>
      <c r="BE8490" s="23"/>
      <c r="BF8490" s="23"/>
      <c r="BG8490" s="20">
        <v>28034.02</v>
      </c>
    </row>
    <row r="8491" spans="40:59">
      <c r="AN8491" s="23"/>
      <c r="AO8491" s="23"/>
      <c r="AP8491" s="23"/>
      <c r="AQ8491" s="23"/>
      <c r="AR8491" s="23"/>
      <c r="AS8491" s="23"/>
      <c r="AT8491" s="23"/>
      <c r="AU8491" s="23"/>
      <c r="AV8491" s="23"/>
      <c r="AW8491" s="23"/>
      <c r="AX8491" s="23"/>
      <c r="AY8491" s="23"/>
      <c r="AZ8491" s="23"/>
      <c r="BA8491" s="23"/>
      <c r="BB8491" s="23"/>
      <c r="BC8491" s="23"/>
      <c r="BD8491" s="23"/>
      <c r="BE8491" s="23"/>
      <c r="BF8491" s="23"/>
      <c r="BG8491" s="20">
        <v>52332.02</v>
      </c>
    </row>
    <row r="8492" spans="40:59">
      <c r="AN8492" s="23"/>
      <c r="AO8492" s="23"/>
      <c r="AP8492" s="23"/>
      <c r="AQ8492" s="23"/>
      <c r="AR8492" s="23"/>
      <c r="AS8492" s="23"/>
      <c r="AT8492" s="23"/>
      <c r="AU8492" s="23"/>
      <c r="AV8492" s="23"/>
      <c r="AW8492" s="23"/>
      <c r="AX8492" s="23"/>
      <c r="AY8492" s="23"/>
      <c r="AZ8492" s="23"/>
      <c r="BA8492" s="23"/>
      <c r="BB8492" s="23"/>
      <c r="BC8492" s="23"/>
      <c r="BD8492" s="23"/>
      <c r="BE8492" s="23"/>
      <c r="BF8492" s="23"/>
      <c r="BG8492" s="20">
        <v>52332.02</v>
      </c>
    </row>
    <row r="8493" spans="40:59">
      <c r="AN8493" s="23"/>
      <c r="AO8493" s="23"/>
      <c r="AP8493" s="23"/>
      <c r="AQ8493" s="23"/>
      <c r="AR8493" s="23"/>
      <c r="AS8493" s="23"/>
      <c r="AT8493" s="23"/>
      <c r="AU8493" s="23"/>
      <c r="AV8493" s="23"/>
      <c r="AW8493" s="23"/>
      <c r="AX8493" s="23"/>
      <c r="AY8493" s="23"/>
      <c r="AZ8493" s="23"/>
      <c r="BA8493" s="23"/>
      <c r="BB8493" s="23"/>
      <c r="BC8493" s="23"/>
      <c r="BD8493" s="23"/>
      <c r="BE8493" s="23"/>
      <c r="BF8493" s="23"/>
      <c r="BG8493" s="20">
        <v>52332.02</v>
      </c>
    </row>
    <row r="8494" spans="40:59">
      <c r="AN8494" s="23"/>
      <c r="AO8494" s="23"/>
      <c r="AP8494" s="23"/>
      <c r="AQ8494" s="23"/>
      <c r="AR8494" s="23"/>
      <c r="AS8494" s="23"/>
      <c r="AT8494" s="23"/>
      <c r="AU8494" s="23"/>
      <c r="AV8494" s="23"/>
      <c r="AW8494" s="23"/>
      <c r="AX8494" s="23"/>
      <c r="AY8494" s="23"/>
      <c r="AZ8494" s="23"/>
      <c r="BA8494" s="23"/>
      <c r="BB8494" s="23"/>
      <c r="BC8494" s="23"/>
      <c r="BD8494" s="23"/>
      <c r="BE8494" s="23"/>
      <c r="BF8494" s="23"/>
      <c r="BG8494" s="20">
        <v>6720.03</v>
      </c>
    </row>
    <row r="8495" spans="40:59">
      <c r="AN8495" s="23"/>
      <c r="AO8495" s="23"/>
      <c r="AP8495" s="23"/>
      <c r="AQ8495" s="23"/>
      <c r="AR8495" s="23"/>
      <c r="AS8495" s="23"/>
      <c r="AT8495" s="23"/>
      <c r="AU8495" s="23"/>
      <c r="AV8495" s="23"/>
      <c r="AW8495" s="23"/>
      <c r="AX8495" s="23"/>
      <c r="AY8495" s="23"/>
      <c r="AZ8495" s="23"/>
      <c r="BA8495" s="23"/>
      <c r="BB8495" s="23"/>
      <c r="BC8495" s="23"/>
      <c r="BD8495" s="23"/>
      <c r="BE8495" s="23"/>
      <c r="BF8495" s="23"/>
      <c r="BG8495" s="20">
        <v>6720.03</v>
      </c>
    </row>
    <row r="8496" spans="40:59">
      <c r="AN8496" s="23"/>
      <c r="AO8496" s="23"/>
      <c r="AP8496" s="23"/>
      <c r="AQ8496" s="23"/>
      <c r="AR8496" s="23"/>
      <c r="AS8496" s="23"/>
      <c r="AT8496" s="23"/>
      <c r="AU8496" s="23"/>
      <c r="AV8496" s="23"/>
      <c r="AW8496" s="23"/>
      <c r="AX8496" s="23"/>
      <c r="AY8496" s="23"/>
      <c r="AZ8496" s="23"/>
      <c r="BA8496" s="23"/>
      <c r="BB8496" s="23"/>
      <c r="BC8496" s="23"/>
      <c r="BD8496" s="23"/>
      <c r="BE8496" s="23"/>
      <c r="BF8496" s="23"/>
      <c r="BG8496" s="20">
        <v>6720.03</v>
      </c>
    </row>
    <row r="8497" spans="40:59">
      <c r="AN8497" s="23"/>
      <c r="AO8497" s="23"/>
      <c r="AP8497" s="23"/>
      <c r="AQ8497" s="23"/>
      <c r="AR8497" s="23"/>
      <c r="AS8497" s="23"/>
      <c r="AT8497" s="23"/>
      <c r="AU8497" s="23"/>
      <c r="AV8497" s="23"/>
      <c r="AW8497" s="23"/>
      <c r="AX8497" s="23"/>
      <c r="AY8497" s="23"/>
      <c r="AZ8497" s="23"/>
      <c r="BA8497" s="23"/>
      <c r="BB8497" s="23"/>
      <c r="BC8497" s="23"/>
      <c r="BD8497" s="23"/>
      <c r="BE8497" s="23"/>
      <c r="BF8497" s="23"/>
      <c r="BG8497" s="20">
        <v>6720.03</v>
      </c>
    </row>
    <row r="8498" spans="40:59">
      <c r="AN8498" s="23"/>
      <c r="AO8498" s="23"/>
      <c r="AP8498" s="23"/>
      <c r="AQ8498" s="23"/>
      <c r="AR8498" s="23"/>
      <c r="AS8498" s="23"/>
      <c r="AT8498" s="23"/>
      <c r="AU8498" s="23"/>
      <c r="AV8498" s="23"/>
      <c r="AW8498" s="23"/>
      <c r="AX8498" s="23"/>
      <c r="AY8498" s="23"/>
      <c r="AZ8498" s="23"/>
      <c r="BA8498" s="23"/>
      <c r="BB8498" s="23"/>
      <c r="BC8498" s="23"/>
      <c r="BD8498" s="23"/>
      <c r="BE8498" s="23"/>
      <c r="BF8498" s="23"/>
      <c r="BG8498" s="20">
        <v>8255.02</v>
      </c>
    </row>
    <row r="8499" spans="40:59">
      <c r="AN8499" s="23"/>
      <c r="AO8499" s="23"/>
      <c r="AP8499" s="23"/>
      <c r="AQ8499" s="23"/>
      <c r="AR8499" s="23"/>
      <c r="AS8499" s="23"/>
      <c r="AT8499" s="23"/>
      <c r="AU8499" s="23"/>
      <c r="AV8499" s="23"/>
      <c r="AW8499" s="23"/>
      <c r="AX8499" s="23"/>
      <c r="AY8499" s="23"/>
      <c r="AZ8499" s="23"/>
      <c r="BA8499" s="23"/>
      <c r="BB8499" s="23"/>
      <c r="BC8499" s="23"/>
      <c r="BD8499" s="23"/>
      <c r="BE8499" s="23"/>
      <c r="BF8499" s="23"/>
      <c r="BG8499" s="20">
        <v>8255.02</v>
      </c>
    </row>
    <row r="8500" spans="40:59">
      <c r="AN8500" s="23"/>
      <c r="AO8500" s="23"/>
      <c r="AP8500" s="23"/>
      <c r="AQ8500" s="23"/>
      <c r="AR8500" s="23"/>
      <c r="AS8500" s="23"/>
      <c r="AT8500" s="23"/>
      <c r="AU8500" s="23"/>
      <c r="AV8500" s="23"/>
      <c r="AW8500" s="23"/>
      <c r="AX8500" s="23"/>
      <c r="AY8500" s="23"/>
      <c r="AZ8500" s="23"/>
      <c r="BA8500" s="23"/>
      <c r="BB8500" s="23"/>
      <c r="BC8500" s="23"/>
      <c r="BD8500" s="23"/>
      <c r="BE8500" s="23"/>
      <c r="BF8500" s="23"/>
      <c r="BG8500" s="20">
        <v>8255.02</v>
      </c>
    </row>
    <row r="8501" spans="40:59">
      <c r="AN8501" s="23"/>
      <c r="AO8501" s="23"/>
      <c r="AP8501" s="23"/>
      <c r="AQ8501" s="23"/>
      <c r="AR8501" s="23"/>
      <c r="AS8501" s="23"/>
      <c r="AT8501" s="23"/>
      <c r="AU8501" s="23"/>
      <c r="AV8501" s="23"/>
      <c r="AW8501" s="23"/>
      <c r="AX8501" s="23"/>
      <c r="AY8501" s="23"/>
      <c r="AZ8501" s="23"/>
      <c r="BA8501" s="23"/>
      <c r="BB8501" s="23"/>
      <c r="BC8501" s="23"/>
      <c r="BD8501" s="23"/>
      <c r="BE8501" s="23"/>
      <c r="BF8501" s="23"/>
      <c r="BG8501" s="20">
        <v>8255.02</v>
      </c>
    </row>
    <row r="8502" spans="40:59">
      <c r="AN8502" s="23"/>
      <c r="AO8502" s="23"/>
      <c r="AP8502" s="23"/>
      <c r="AQ8502" s="23"/>
      <c r="AR8502" s="23"/>
      <c r="AS8502" s="23"/>
      <c r="AT8502" s="23"/>
      <c r="AU8502" s="23"/>
      <c r="AV8502" s="23"/>
      <c r="AW8502" s="23"/>
      <c r="AX8502" s="23"/>
      <c r="AY8502" s="23"/>
      <c r="AZ8502" s="23"/>
      <c r="BA8502" s="23"/>
      <c r="BB8502" s="23"/>
      <c r="BC8502" s="23"/>
      <c r="BD8502" s="23"/>
      <c r="BE8502" s="23"/>
      <c r="BF8502" s="23"/>
      <c r="BG8502" s="20">
        <v>466428</v>
      </c>
    </row>
    <row r="8503" spans="40:59">
      <c r="AN8503" s="23"/>
      <c r="AO8503" s="23"/>
      <c r="AP8503" s="23"/>
      <c r="AQ8503" s="23"/>
      <c r="AR8503" s="23"/>
      <c r="AS8503" s="23"/>
      <c r="AT8503" s="23"/>
      <c r="AU8503" s="23"/>
      <c r="AV8503" s="23"/>
      <c r="AW8503" s="23"/>
      <c r="AX8503" s="23"/>
      <c r="AY8503" s="23"/>
      <c r="AZ8503" s="23"/>
      <c r="BA8503" s="23"/>
      <c r="BB8503" s="23"/>
      <c r="BC8503" s="23"/>
      <c r="BD8503" s="23"/>
      <c r="BE8503" s="23"/>
      <c r="BF8503" s="23"/>
      <c r="BG8503" s="20">
        <v>6982.01</v>
      </c>
    </row>
    <row r="8504" spans="40:59">
      <c r="AN8504" s="23"/>
      <c r="AO8504" s="23"/>
      <c r="AP8504" s="23"/>
      <c r="AQ8504" s="23"/>
      <c r="AR8504" s="23"/>
      <c r="AS8504" s="23"/>
      <c r="AT8504" s="23"/>
      <c r="AU8504" s="23"/>
      <c r="AV8504" s="23"/>
      <c r="AW8504" s="23"/>
      <c r="AX8504" s="23"/>
      <c r="AY8504" s="23"/>
      <c r="AZ8504" s="23"/>
      <c r="BA8504" s="23"/>
      <c r="BB8504" s="23"/>
      <c r="BC8504" s="23"/>
      <c r="BD8504" s="23"/>
      <c r="BE8504" s="23"/>
      <c r="BF8504" s="23"/>
      <c r="BG8504" s="20">
        <v>6982.01</v>
      </c>
    </row>
    <row r="8505" spans="40:59">
      <c r="AN8505" s="23"/>
      <c r="AO8505" s="23"/>
      <c r="AP8505" s="23"/>
      <c r="AQ8505" s="23"/>
      <c r="AR8505" s="23"/>
      <c r="AS8505" s="23"/>
      <c r="AT8505" s="23"/>
      <c r="AU8505" s="23"/>
      <c r="AV8505" s="23"/>
      <c r="AW8505" s="23"/>
      <c r="AX8505" s="23"/>
      <c r="AY8505" s="23"/>
      <c r="AZ8505" s="23"/>
      <c r="BA8505" s="23"/>
      <c r="BB8505" s="23"/>
      <c r="BC8505" s="23"/>
      <c r="BD8505" s="23"/>
      <c r="BE8505" s="23"/>
      <c r="BF8505" s="23"/>
      <c r="BG8505" s="20">
        <v>6982.01</v>
      </c>
    </row>
    <row r="8506" spans="40:59">
      <c r="AN8506" s="23"/>
      <c r="AO8506" s="23"/>
      <c r="AP8506" s="23"/>
      <c r="AQ8506" s="23"/>
      <c r="AR8506" s="23"/>
      <c r="AS8506" s="23"/>
      <c r="AT8506" s="23"/>
      <c r="AU8506" s="23"/>
      <c r="AV8506" s="23"/>
      <c r="AW8506" s="23"/>
      <c r="AX8506" s="23"/>
      <c r="AY8506" s="23"/>
      <c r="AZ8506" s="23"/>
      <c r="BA8506" s="23"/>
      <c r="BB8506" s="23"/>
      <c r="BC8506" s="23"/>
      <c r="BD8506" s="23"/>
      <c r="BE8506" s="23"/>
      <c r="BF8506" s="23"/>
      <c r="BG8506" s="20">
        <v>6982.01</v>
      </c>
    </row>
    <row r="8507" spans="40:59">
      <c r="AN8507" s="23"/>
      <c r="AO8507" s="23"/>
      <c r="AP8507" s="23"/>
      <c r="AQ8507" s="23"/>
      <c r="AR8507" s="23"/>
      <c r="AS8507" s="23"/>
      <c r="AT8507" s="23"/>
      <c r="AU8507" s="23"/>
      <c r="AV8507" s="23"/>
      <c r="AW8507" s="23"/>
      <c r="AX8507" s="23"/>
      <c r="AY8507" s="23"/>
      <c r="AZ8507" s="23"/>
      <c r="BA8507" s="23"/>
      <c r="BB8507" s="23"/>
      <c r="BC8507" s="23"/>
      <c r="BD8507" s="23"/>
      <c r="BE8507" s="23"/>
      <c r="BF8507" s="23"/>
      <c r="BG8507" s="20">
        <v>105573</v>
      </c>
    </row>
    <row r="8508" spans="40:59">
      <c r="AN8508" s="23"/>
      <c r="AO8508" s="23"/>
      <c r="AP8508" s="23"/>
      <c r="AQ8508" s="23"/>
      <c r="AR8508" s="23"/>
      <c r="AS8508" s="23"/>
      <c r="AT8508" s="23"/>
      <c r="AU8508" s="23"/>
      <c r="AV8508" s="23"/>
      <c r="AW8508" s="23"/>
      <c r="AX8508" s="23"/>
      <c r="AY8508" s="23"/>
      <c r="AZ8508" s="23"/>
      <c r="BA8508" s="23"/>
      <c r="BB8508" s="23"/>
      <c r="BC8508" s="23"/>
      <c r="BD8508" s="23"/>
      <c r="BE8508" s="23"/>
      <c r="BF8508" s="23"/>
      <c r="BG8508" s="20">
        <v>105573</v>
      </c>
    </row>
    <row r="8509" spans="40:59">
      <c r="AN8509" s="23"/>
      <c r="AO8509" s="23"/>
      <c r="AP8509" s="23"/>
      <c r="AQ8509" s="23"/>
      <c r="AR8509" s="23"/>
      <c r="AS8509" s="23"/>
      <c r="AT8509" s="23"/>
      <c r="AU8509" s="23"/>
      <c r="AV8509" s="23"/>
      <c r="AW8509" s="23"/>
      <c r="AX8509" s="23"/>
      <c r="AY8509" s="23"/>
      <c r="AZ8509" s="23"/>
      <c r="BA8509" s="23"/>
      <c r="BB8509" s="23"/>
      <c r="BC8509" s="23"/>
      <c r="BD8509" s="23"/>
      <c r="BE8509" s="23"/>
      <c r="BF8509" s="23"/>
      <c r="BG8509" s="20">
        <v>105573</v>
      </c>
    </row>
    <row r="8510" spans="40:59">
      <c r="AN8510" s="23"/>
      <c r="AO8510" s="23"/>
      <c r="AP8510" s="23"/>
      <c r="AQ8510" s="23"/>
      <c r="AR8510" s="23"/>
      <c r="AS8510" s="23"/>
      <c r="AT8510" s="23"/>
      <c r="AU8510" s="23"/>
      <c r="AV8510" s="23"/>
      <c r="AW8510" s="23"/>
      <c r="AX8510" s="23"/>
      <c r="AY8510" s="23"/>
      <c r="AZ8510" s="23"/>
      <c r="BA8510" s="23"/>
      <c r="BB8510" s="23"/>
      <c r="BC8510" s="23"/>
      <c r="BD8510" s="23"/>
      <c r="BE8510" s="23"/>
      <c r="BF8510" s="23"/>
      <c r="BG8510" s="20">
        <v>105573</v>
      </c>
    </row>
    <row r="8511" spans="40:59">
      <c r="AN8511" s="23"/>
      <c r="AO8511" s="23"/>
      <c r="AP8511" s="23"/>
      <c r="AQ8511" s="23"/>
      <c r="AR8511" s="23"/>
      <c r="AS8511" s="23"/>
      <c r="AT8511" s="23"/>
      <c r="AU8511" s="23"/>
      <c r="AV8511" s="23"/>
      <c r="AW8511" s="23"/>
      <c r="AX8511" s="23"/>
      <c r="AY8511" s="23"/>
      <c r="AZ8511" s="23"/>
      <c r="BA8511" s="23"/>
      <c r="BB8511" s="23"/>
      <c r="BC8511" s="23"/>
      <c r="BD8511" s="23"/>
      <c r="BE8511" s="23"/>
      <c r="BF8511" s="23"/>
      <c r="BG8511" s="20">
        <v>105573</v>
      </c>
    </row>
    <row r="8512" spans="40:59">
      <c r="AN8512" s="23"/>
      <c r="AO8512" s="23"/>
      <c r="AP8512" s="23"/>
      <c r="AQ8512" s="23"/>
      <c r="AR8512" s="23"/>
      <c r="AS8512" s="23"/>
      <c r="AT8512" s="23"/>
      <c r="AU8512" s="23"/>
      <c r="AV8512" s="23"/>
      <c r="AW8512" s="23"/>
      <c r="AX8512" s="23"/>
      <c r="AY8512" s="23"/>
      <c r="AZ8512" s="23"/>
      <c r="BA8512" s="23"/>
      <c r="BB8512" s="23"/>
      <c r="BC8512" s="23"/>
      <c r="BD8512" s="23"/>
      <c r="BE8512" s="23"/>
      <c r="BF8512" s="23"/>
      <c r="BG8512" s="20">
        <v>105573</v>
      </c>
    </row>
    <row r="8513" spans="40:59">
      <c r="AN8513" s="23"/>
      <c r="AO8513" s="23"/>
      <c r="AP8513" s="23"/>
      <c r="AQ8513" s="23"/>
      <c r="AR8513" s="23"/>
      <c r="AS8513" s="23"/>
      <c r="AT8513" s="23"/>
      <c r="AU8513" s="23"/>
      <c r="AV8513" s="23"/>
      <c r="AW8513" s="23"/>
      <c r="AX8513" s="23"/>
      <c r="AY8513" s="23"/>
      <c r="AZ8513" s="23"/>
      <c r="BA8513" s="23"/>
      <c r="BB8513" s="23"/>
      <c r="BC8513" s="23"/>
      <c r="BD8513" s="23"/>
      <c r="BE8513" s="23"/>
      <c r="BF8513" s="23"/>
      <c r="BG8513" s="20">
        <v>105573</v>
      </c>
    </row>
    <row r="8514" spans="40:59">
      <c r="AN8514" s="23"/>
      <c r="AO8514" s="23"/>
      <c r="AP8514" s="23"/>
      <c r="AQ8514" s="23"/>
      <c r="AR8514" s="23"/>
      <c r="AS8514" s="23"/>
      <c r="AT8514" s="23"/>
      <c r="AU8514" s="23"/>
      <c r="AV8514" s="23"/>
      <c r="AW8514" s="23"/>
      <c r="AX8514" s="23"/>
      <c r="AY8514" s="23"/>
      <c r="AZ8514" s="23"/>
      <c r="BA8514" s="23"/>
      <c r="BB8514" s="23"/>
      <c r="BC8514" s="23"/>
      <c r="BD8514" s="23"/>
      <c r="BE8514" s="23"/>
      <c r="BF8514" s="23"/>
      <c r="BG8514" s="20">
        <v>9676.82</v>
      </c>
    </row>
    <row r="8515" spans="40:59">
      <c r="AN8515" s="23"/>
      <c r="AO8515" s="23"/>
      <c r="AP8515" s="23"/>
      <c r="AQ8515" s="23"/>
      <c r="AR8515" s="23"/>
      <c r="AS8515" s="23"/>
      <c r="AT8515" s="23"/>
      <c r="AU8515" s="23"/>
      <c r="AV8515" s="23"/>
      <c r="AW8515" s="23"/>
      <c r="AX8515" s="23"/>
      <c r="AY8515" s="23"/>
      <c r="AZ8515" s="23"/>
      <c r="BA8515" s="23"/>
      <c r="BB8515" s="23"/>
      <c r="BC8515" s="23"/>
      <c r="BD8515" s="23"/>
      <c r="BE8515" s="23"/>
      <c r="BF8515" s="23"/>
      <c r="BG8515" s="20">
        <v>9676.82</v>
      </c>
    </row>
    <row r="8516" spans="40:59">
      <c r="AN8516" s="23"/>
      <c r="AO8516" s="23"/>
      <c r="AP8516" s="23"/>
      <c r="AQ8516" s="23"/>
      <c r="AR8516" s="23"/>
      <c r="AS8516" s="23"/>
      <c r="AT8516" s="23"/>
      <c r="AU8516" s="23"/>
      <c r="AV8516" s="23"/>
      <c r="AW8516" s="23"/>
      <c r="AX8516" s="23"/>
      <c r="AY8516" s="23"/>
      <c r="AZ8516" s="23"/>
      <c r="BA8516" s="23"/>
      <c r="BB8516" s="23"/>
      <c r="BC8516" s="23"/>
      <c r="BD8516" s="23"/>
      <c r="BE8516" s="23"/>
      <c r="BF8516" s="23"/>
      <c r="BG8516" s="20">
        <v>9676.82</v>
      </c>
    </row>
    <row r="8517" spans="40:59">
      <c r="AN8517" s="23"/>
      <c r="AO8517" s="23"/>
      <c r="AP8517" s="23"/>
      <c r="AQ8517" s="23"/>
      <c r="AR8517" s="23"/>
      <c r="AS8517" s="23"/>
      <c r="AT8517" s="23"/>
      <c r="AU8517" s="23"/>
      <c r="AV8517" s="23"/>
      <c r="AW8517" s="23"/>
      <c r="AX8517" s="23"/>
      <c r="AY8517" s="23"/>
      <c r="AZ8517" s="23"/>
      <c r="BA8517" s="23"/>
      <c r="BB8517" s="23"/>
      <c r="BC8517" s="23"/>
      <c r="BD8517" s="23"/>
      <c r="BE8517" s="23"/>
      <c r="BF8517" s="23"/>
      <c r="BG8517" s="20">
        <v>74941.039999999994</v>
      </c>
    </row>
    <row r="8518" spans="40:59">
      <c r="AN8518" s="23"/>
      <c r="AO8518" s="23"/>
      <c r="AP8518" s="23"/>
      <c r="AQ8518" s="23"/>
      <c r="AR8518" s="23"/>
      <c r="AS8518" s="23"/>
      <c r="AT8518" s="23"/>
      <c r="AU8518" s="23"/>
      <c r="AV8518" s="23"/>
      <c r="AW8518" s="23"/>
      <c r="AX8518" s="23"/>
      <c r="AY8518" s="23"/>
      <c r="AZ8518" s="23"/>
      <c r="BA8518" s="23"/>
      <c r="BB8518" s="23"/>
      <c r="BC8518" s="23"/>
      <c r="BD8518" s="23"/>
      <c r="BE8518" s="23"/>
      <c r="BF8518" s="23"/>
      <c r="BG8518" s="20">
        <v>74941.039999999994</v>
      </c>
    </row>
    <row r="8519" spans="40:59">
      <c r="AN8519" s="23"/>
      <c r="AO8519" s="23"/>
      <c r="AP8519" s="23"/>
      <c r="AQ8519" s="23"/>
      <c r="AR8519" s="23"/>
      <c r="AS8519" s="23"/>
      <c r="AT8519" s="23"/>
      <c r="AU8519" s="23"/>
      <c r="AV8519" s="23"/>
      <c r="AW8519" s="23"/>
      <c r="AX8519" s="23"/>
      <c r="AY8519" s="23"/>
      <c r="AZ8519" s="23"/>
      <c r="BA8519" s="23"/>
      <c r="BB8519" s="23"/>
      <c r="BC8519" s="23"/>
      <c r="BD8519" s="23"/>
      <c r="BE8519" s="23"/>
      <c r="BF8519" s="23"/>
      <c r="BG8519" s="20">
        <v>74941.039999999994</v>
      </c>
    </row>
    <row r="8520" spans="40:59">
      <c r="AN8520" s="23"/>
      <c r="AO8520" s="23"/>
      <c r="AP8520" s="23"/>
      <c r="AQ8520" s="23"/>
      <c r="AR8520" s="23"/>
      <c r="AS8520" s="23"/>
      <c r="AT8520" s="23"/>
      <c r="AU8520" s="23"/>
      <c r="AV8520" s="23"/>
      <c r="AW8520" s="23"/>
      <c r="AX8520" s="23"/>
      <c r="AY8520" s="23"/>
      <c r="AZ8520" s="23"/>
      <c r="BA8520" s="23"/>
      <c r="BB8520" s="23"/>
      <c r="BC8520" s="23"/>
      <c r="BD8520" s="23"/>
      <c r="BE8520" s="23"/>
      <c r="BF8520" s="23"/>
      <c r="BG8520" s="20">
        <v>74941.039999999994</v>
      </c>
    </row>
    <row r="8521" spans="40:59">
      <c r="AN8521" s="23"/>
      <c r="AO8521" s="23"/>
      <c r="AP8521" s="23"/>
      <c r="AQ8521" s="23"/>
      <c r="AR8521" s="23"/>
      <c r="AS8521" s="23"/>
      <c r="AT8521" s="23"/>
      <c r="AU8521" s="23"/>
      <c r="AV8521" s="23"/>
      <c r="AW8521" s="23"/>
      <c r="AX8521" s="23"/>
      <c r="AY8521" s="23"/>
      <c r="AZ8521" s="23"/>
      <c r="BA8521" s="23"/>
      <c r="BB8521" s="23"/>
      <c r="BC8521" s="23"/>
      <c r="BD8521" s="23"/>
      <c r="BE8521" s="23"/>
      <c r="BF8521" s="23"/>
      <c r="BG8521" s="20">
        <v>74941.039999999994</v>
      </c>
    </row>
    <row r="8522" spans="40:59">
      <c r="AN8522" s="23"/>
      <c r="AO8522" s="23"/>
      <c r="AP8522" s="23"/>
      <c r="AQ8522" s="23"/>
      <c r="AR8522" s="23"/>
      <c r="AS8522" s="23"/>
      <c r="AT8522" s="23"/>
      <c r="AU8522" s="23"/>
      <c r="AV8522" s="23"/>
      <c r="AW8522" s="23"/>
      <c r="AX8522" s="23"/>
      <c r="AY8522" s="23"/>
      <c r="AZ8522" s="23"/>
      <c r="BA8522" s="23"/>
      <c r="BB8522" s="23"/>
      <c r="BC8522" s="23"/>
      <c r="BD8522" s="23"/>
      <c r="BE8522" s="23"/>
      <c r="BF8522" s="23"/>
      <c r="BG8522" s="20">
        <v>74941.039999999994</v>
      </c>
    </row>
    <row r="8523" spans="40:59">
      <c r="AN8523" s="23"/>
      <c r="AO8523" s="23"/>
      <c r="AP8523" s="23"/>
      <c r="AQ8523" s="23"/>
      <c r="AR8523" s="23"/>
      <c r="AS8523" s="23"/>
      <c r="AT8523" s="23"/>
      <c r="AU8523" s="23"/>
      <c r="AV8523" s="23"/>
      <c r="AW8523" s="23"/>
      <c r="AX8523" s="23"/>
      <c r="AY8523" s="23"/>
      <c r="AZ8523" s="23"/>
      <c r="BA8523" s="23"/>
      <c r="BB8523" s="23"/>
      <c r="BC8523" s="23"/>
      <c r="BD8523" s="23"/>
      <c r="BE8523" s="23"/>
      <c r="BF8523" s="23"/>
      <c r="BG8523" s="20">
        <v>74941.039999999994</v>
      </c>
    </row>
    <row r="8524" spans="40:59">
      <c r="AN8524" s="23"/>
      <c r="AO8524" s="23"/>
      <c r="AP8524" s="23"/>
      <c r="AQ8524" s="23"/>
      <c r="AR8524" s="23"/>
      <c r="AS8524" s="23"/>
      <c r="AT8524" s="23"/>
      <c r="AU8524" s="23"/>
      <c r="AV8524" s="23"/>
      <c r="AW8524" s="23"/>
      <c r="AX8524" s="23"/>
      <c r="AY8524" s="23"/>
      <c r="AZ8524" s="23"/>
      <c r="BA8524" s="23"/>
      <c r="BB8524" s="23"/>
      <c r="BC8524" s="23"/>
      <c r="BD8524" s="23"/>
      <c r="BE8524" s="23"/>
      <c r="BF8524" s="23"/>
      <c r="BG8524" s="20">
        <v>74941.039999999994</v>
      </c>
    </row>
    <row r="8525" spans="40:59">
      <c r="AN8525" s="23"/>
      <c r="AO8525" s="23"/>
      <c r="AP8525" s="23"/>
      <c r="AQ8525" s="23"/>
      <c r="AR8525" s="23"/>
      <c r="AS8525" s="23"/>
      <c r="AT8525" s="23"/>
      <c r="AU8525" s="23"/>
      <c r="AV8525" s="23"/>
      <c r="AW8525" s="23"/>
      <c r="AX8525" s="23"/>
      <c r="AY8525" s="23"/>
      <c r="AZ8525" s="23"/>
      <c r="BA8525" s="23"/>
      <c r="BB8525" s="23"/>
      <c r="BC8525" s="23"/>
      <c r="BD8525" s="23"/>
      <c r="BE8525" s="23"/>
      <c r="BF8525" s="23"/>
      <c r="BG8525" s="20">
        <v>74941.039999999994</v>
      </c>
    </row>
    <row r="8526" spans="40:59">
      <c r="AN8526" s="23"/>
      <c r="AO8526" s="23"/>
      <c r="AP8526" s="23"/>
      <c r="AQ8526" s="23"/>
      <c r="AR8526" s="23"/>
      <c r="AS8526" s="23"/>
      <c r="AT8526" s="23"/>
      <c r="AU8526" s="23"/>
      <c r="AV8526" s="23"/>
      <c r="AW8526" s="23"/>
      <c r="AX8526" s="23"/>
      <c r="AY8526" s="23"/>
      <c r="AZ8526" s="23"/>
      <c r="BA8526" s="23"/>
      <c r="BB8526" s="23"/>
      <c r="BC8526" s="23"/>
      <c r="BD8526" s="23"/>
      <c r="BE8526" s="23"/>
      <c r="BF8526" s="23"/>
      <c r="BG8526" s="20">
        <v>74941.039999999994</v>
      </c>
    </row>
    <row r="8527" spans="40:59">
      <c r="AN8527" s="23"/>
      <c r="AO8527" s="23"/>
      <c r="AP8527" s="23"/>
      <c r="AQ8527" s="23"/>
      <c r="AR8527" s="23"/>
      <c r="AS8527" s="23"/>
      <c r="AT8527" s="23"/>
      <c r="AU8527" s="23"/>
      <c r="AV8527" s="23"/>
      <c r="AW8527" s="23"/>
      <c r="AX8527" s="23"/>
      <c r="AY8527" s="23"/>
      <c r="AZ8527" s="23"/>
      <c r="BA8527" s="23"/>
      <c r="BB8527" s="23"/>
      <c r="BC8527" s="23"/>
      <c r="BD8527" s="23"/>
      <c r="BE8527" s="23"/>
      <c r="BF8527" s="23"/>
      <c r="BG8527" s="20">
        <v>35796.019999999997</v>
      </c>
    </row>
    <row r="8528" spans="40:59">
      <c r="AN8528" s="23"/>
      <c r="AO8528" s="23"/>
      <c r="AP8528" s="23"/>
      <c r="AQ8528" s="23"/>
      <c r="AR8528" s="23"/>
      <c r="AS8528" s="23"/>
      <c r="AT8528" s="23"/>
      <c r="AU8528" s="23"/>
      <c r="AV8528" s="23"/>
      <c r="AW8528" s="23"/>
      <c r="AX8528" s="23"/>
      <c r="AY8528" s="23"/>
      <c r="AZ8528" s="23"/>
      <c r="BA8528" s="23"/>
      <c r="BB8528" s="23"/>
      <c r="BC8528" s="23"/>
      <c r="BD8528" s="23"/>
      <c r="BE8528" s="23"/>
      <c r="BF8528" s="23"/>
      <c r="BG8528" s="20">
        <v>35796.019999999997</v>
      </c>
    </row>
    <row r="8529" spans="40:59">
      <c r="AN8529" s="23"/>
      <c r="AO8529" s="23"/>
      <c r="AP8529" s="23"/>
      <c r="AQ8529" s="23"/>
      <c r="AR8529" s="23"/>
      <c r="AS8529" s="23"/>
      <c r="AT8529" s="23"/>
      <c r="AU8529" s="23"/>
      <c r="AV8529" s="23"/>
      <c r="AW8529" s="23"/>
      <c r="AX8529" s="23"/>
      <c r="AY8529" s="23"/>
      <c r="AZ8529" s="23"/>
      <c r="BA8529" s="23"/>
      <c r="BB8529" s="23"/>
      <c r="BC8529" s="23"/>
      <c r="BD8529" s="23"/>
      <c r="BE8529" s="23"/>
      <c r="BF8529" s="23"/>
      <c r="BG8529" s="20">
        <v>35796.019999999997</v>
      </c>
    </row>
    <row r="8530" spans="40:59">
      <c r="AN8530" s="23"/>
      <c r="AO8530" s="23"/>
      <c r="AP8530" s="23"/>
      <c r="AQ8530" s="23"/>
      <c r="AR8530" s="23"/>
      <c r="AS8530" s="23"/>
      <c r="AT8530" s="23"/>
      <c r="AU8530" s="23"/>
      <c r="AV8530" s="23"/>
      <c r="AW8530" s="23"/>
      <c r="AX8530" s="23"/>
      <c r="AY8530" s="23"/>
      <c r="AZ8530" s="23"/>
      <c r="BA8530" s="23"/>
      <c r="BB8530" s="23"/>
      <c r="BC8530" s="23"/>
      <c r="BD8530" s="23"/>
      <c r="BE8530" s="23"/>
      <c r="BF8530" s="23"/>
      <c r="BG8530" s="20">
        <v>35796.019999999997</v>
      </c>
    </row>
    <row r="8531" spans="40:59">
      <c r="AN8531" s="23"/>
      <c r="AO8531" s="23"/>
      <c r="AP8531" s="23"/>
      <c r="AQ8531" s="23"/>
      <c r="AR8531" s="23"/>
      <c r="AS8531" s="23"/>
      <c r="AT8531" s="23"/>
      <c r="AU8531" s="23"/>
      <c r="AV8531" s="23"/>
      <c r="AW8531" s="23"/>
      <c r="AX8531" s="23"/>
      <c r="AY8531" s="23"/>
      <c r="AZ8531" s="23"/>
      <c r="BA8531" s="23"/>
      <c r="BB8531" s="23"/>
      <c r="BC8531" s="23"/>
      <c r="BD8531" s="23"/>
      <c r="BE8531" s="23"/>
      <c r="BF8531" s="23"/>
      <c r="BG8531" s="20">
        <v>21216.02</v>
      </c>
    </row>
    <row r="8532" spans="40:59">
      <c r="AN8532" s="23"/>
      <c r="AO8532" s="23"/>
      <c r="AP8532" s="23"/>
      <c r="AQ8532" s="23"/>
      <c r="AR8532" s="23"/>
      <c r="AS8532" s="23"/>
      <c r="AT8532" s="23"/>
      <c r="AU8532" s="23"/>
      <c r="AV8532" s="23"/>
      <c r="AW8532" s="23"/>
      <c r="AX8532" s="23"/>
      <c r="AY8532" s="23"/>
      <c r="AZ8532" s="23"/>
      <c r="BA8532" s="23"/>
      <c r="BB8532" s="23"/>
      <c r="BC8532" s="23"/>
      <c r="BD8532" s="23"/>
      <c r="BE8532" s="23"/>
      <c r="BF8532" s="23"/>
      <c r="BG8532" s="20">
        <v>21216.02</v>
      </c>
    </row>
    <row r="8533" spans="40:59">
      <c r="AN8533" s="23"/>
      <c r="AO8533" s="23"/>
      <c r="AP8533" s="23"/>
      <c r="AQ8533" s="23"/>
      <c r="AR8533" s="23"/>
      <c r="AS8533" s="23"/>
      <c r="AT8533" s="23"/>
      <c r="AU8533" s="23"/>
      <c r="AV8533" s="23"/>
      <c r="AW8533" s="23"/>
      <c r="AX8533" s="23"/>
      <c r="AY8533" s="23"/>
      <c r="AZ8533" s="23"/>
      <c r="BA8533" s="23"/>
      <c r="BB8533" s="23"/>
      <c r="BC8533" s="23"/>
      <c r="BD8533" s="23"/>
      <c r="BE8533" s="23"/>
      <c r="BF8533" s="23"/>
      <c r="BG8533" s="20">
        <v>21216.02</v>
      </c>
    </row>
    <row r="8534" spans="40:59">
      <c r="AN8534" s="23"/>
      <c r="AO8534" s="23"/>
      <c r="AP8534" s="23"/>
      <c r="AQ8534" s="23"/>
      <c r="AR8534" s="23"/>
      <c r="AS8534" s="23"/>
      <c r="AT8534" s="23"/>
      <c r="AU8534" s="23"/>
      <c r="AV8534" s="23"/>
      <c r="AW8534" s="23"/>
      <c r="AX8534" s="23"/>
      <c r="AY8534" s="23"/>
      <c r="AZ8534" s="23"/>
      <c r="BA8534" s="23"/>
      <c r="BB8534" s="23"/>
      <c r="BC8534" s="23"/>
      <c r="BD8534" s="23"/>
      <c r="BE8534" s="23"/>
      <c r="BF8534" s="23"/>
      <c r="BG8534" s="20">
        <v>21216.02</v>
      </c>
    </row>
    <row r="8535" spans="40:59">
      <c r="AN8535" s="23"/>
      <c r="AO8535" s="23"/>
      <c r="AP8535" s="23"/>
      <c r="AQ8535" s="23"/>
      <c r="AR8535" s="23"/>
      <c r="AS8535" s="23"/>
      <c r="AT8535" s="23"/>
      <c r="AU8535" s="23"/>
      <c r="AV8535" s="23"/>
      <c r="AW8535" s="23"/>
      <c r="AX8535" s="23"/>
      <c r="AY8535" s="23"/>
      <c r="AZ8535" s="23"/>
      <c r="BA8535" s="23"/>
      <c r="BB8535" s="23"/>
      <c r="BC8535" s="23"/>
      <c r="BD8535" s="23"/>
      <c r="BE8535" s="23"/>
      <c r="BF8535" s="23"/>
      <c r="BG8535" s="20">
        <v>34100.019999999997</v>
      </c>
    </row>
    <row r="8536" spans="40:59">
      <c r="AN8536" s="23"/>
      <c r="AO8536" s="23"/>
      <c r="AP8536" s="23"/>
      <c r="AQ8536" s="23"/>
      <c r="AR8536" s="23"/>
      <c r="AS8536" s="23"/>
      <c r="AT8536" s="23"/>
      <c r="AU8536" s="23"/>
      <c r="AV8536" s="23"/>
      <c r="AW8536" s="23"/>
      <c r="AX8536" s="23"/>
      <c r="AY8536" s="23"/>
      <c r="AZ8536" s="23"/>
      <c r="BA8536" s="23"/>
      <c r="BB8536" s="23"/>
      <c r="BC8536" s="23"/>
      <c r="BD8536" s="23"/>
      <c r="BE8536" s="23"/>
      <c r="BF8536" s="23"/>
      <c r="BG8536" s="20">
        <v>34100.019999999997</v>
      </c>
    </row>
    <row r="8537" spans="40:59">
      <c r="AN8537" s="23"/>
      <c r="AO8537" s="23"/>
      <c r="AP8537" s="23"/>
      <c r="AQ8537" s="23"/>
      <c r="AR8537" s="23"/>
      <c r="AS8537" s="23"/>
      <c r="AT8537" s="23"/>
      <c r="AU8537" s="23"/>
      <c r="AV8537" s="23"/>
      <c r="AW8537" s="23"/>
      <c r="AX8537" s="23"/>
      <c r="AY8537" s="23"/>
      <c r="AZ8537" s="23"/>
      <c r="BA8537" s="23"/>
      <c r="BB8537" s="23"/>
      <c r="BC8537" s="23"/>
      <c r="BD8537" s="23"/>
      <c r="BE8537" s="23"/>
      <c r="BF8537" s="23"/>
      <c r="BG8537" s="20">
        <v>34100.019999999997</v>
      </c>
    </row>
    <row r="8538" spans="40:59">
      <c r="AN8538" s="23"/>
      <c r="AO8538" s="23"/>
      <c r="AP8538" s="23"/>
      <c r="AQ8538" s="23"/>
      <c r="AR8538" s="23"/>
      <c r="AS8538" s="23"/>
      <c r="AT8538" s="23"/>
      <c r="AU8538" s="23"/>
      <c r="AV8538" s="23"/>
      <c r="AW8538" s="23"/>
      <c r="AX8538" s="23"/>
      <c r="AY8538" s="23"/>
      <c r="AZ8538" s="23"/>
      <c r="BA8538" s="23"/>
      <c r="BB8538" s="23"/>
      <c r="BC8538" s="23"/>
      <c r="BD8538" s="23"/>
      <c r="BE8538" s="23"/>
      <c r="BF8538" s="23"/>
      <c r="BG8538" s="20">
        <v>34100.019999999997</v>
      </c>
    </row>
    <row r="8539" spans="40:59">
      <c r="AN8539" s="23"/>
      <c r="AO8539" s="23"/>
      <c r="AP8539" s="23"/>
      <c r="AQ8539" s="23"/>
      <c r="AR8539" s="23"/>
      <c r="AS8539" s="23"/>
      <c r="AT8539" s="23"/>
      <c r="AU8539" s="23"/>
      <c r="AV8539" s="23"/>
      <c r="AW8539" s="23"/>
      <c r="AX8539" s="23"/>
      <c r="AY8539" s="23"/>
      <c r="AZ8539" s="23"/>
      <c r="BA8539" s="23"/>
      <c r="BB8539" s="23"/>
      <c r="BC8539" s="23"/>
      <c r="BD8539" s="23"/>
      <c r="BE8539" s="23"/>
      <c r="BF8539" s="23"/>
      <c r="BG8539" s="20">
        <v>226522.08</v>
      </c>
    </row>
    <row r="8540" spans="40:59">
      <c r="AN8540" s="23"/>
      <c r="AO8540" s="23"/>
      <c r="AP8540" s="23"/>
      <c r="AQ8540" s="23"/>
      <c r="AR8540" s="23"/>
      <c r="AS8540" s="23"/>
      <c r="AT8540" s="23"/>
      <c r="AU8540" s="23"/>
      <c r="AV8540" s="23"/>
      <c r="AW8540" s="23"/>
      <c r="AX8540" s="23"/>
      <c r="AY8540" s="23"/>
      <c r="AZ8540" s="23"/>
      <c r="BA8540" s="23"/>
      <c r="BB8540" s="23"/>
      <c r="BC8540" s="23"/>
      <c r="BD8540" s="23"/>
      <c r="BE8540" s="23"/>
      <c r="BF8540" s="23"/>
      <c r="BG8540" s="20">
        <v>226522.08</v>
      </c>
    </row>
    <row r="8541" spans="40:59">
      <c r="AN8541" s="23"/>
      <c r="AO8541" s="23"/>
      <c r="AP8541" s="23"/>
      <c r="AQ8541" s="23"/>
      <c r="AR8541" s="23"/>
      <c r="AS8541" s="23"/>
      <c r="AT8541" s="23"/>
      <c r="AU8541" s="23"/>
      <c r="AV8541" s="23"/>
      <c r="AW8541" s="23"/>
      <c r="AX8541" s="23"/>
      <c r="AY8541" s="23"/>
      <c r="AZ8541" s="23"/>
      <c r="BA8541" s="23"/>
      <c r="BB8541" s="23"/>
      <c r="BC8541" s="23"/>
      <c r="BD8541" s="23"/>
      <c r="BE8541" s="23"/>
      <c r="BF8541" s="23"/>
      <c r="BG8541" s="20">
        <v>226522.08</v>
      </c>
    </row>
    <row r="8542" spans="40:59">
      <c r="AN8542" s="23"/>
      <c r="AO8542" s="23"/>
      <c r="AP8542" s="23"/>
      <c r="AQ8542" s="23"/>
      <c r="AR8542" s="23"/>
      <c r="AS8542" s="23"/>
      <c r="AT8542" s="23"/>
      <c r="AU8542" s="23"/>
      <c r="AV8542" s="23"/>
      <c r="AW8542" s="23"/>
      <c r="AX8542" s="23"/>
      <c r="AY8542" s="23"/>
      <c r="AZ8542" s="23"/>
      <c r="BA8542" s="23"/>
      <c r="BB8542" s="23"/>
      <c r="BC8542" s="23"/>
      <c r="BD8542" s="23"/>
      <c r="BE8542" s="23"/>
      <c r="BF8542" s="23"/>
      <c r="BG8542" s="20">
        <v>226522.08</v>
      </c>
    </row>
    <row r="8543" spans="40:59">
      <c r="AN8543" s="23"/>
      <c r="AO8543" s="23"/>
      <c r="AP8543" s="23"/>
      <c r="AQ8543" s="23"/>
      <c r="AR8543" s="23"/>
      <c r="AS8543" s="23"/>
      <c r="AT8543" s="23"/>
      <c r="AU8543" s="23"/>
      <c r="AV8543" s="23"/>
      <c r="AW8543" s="23"/>
      <c r="AX8543" s="23"/>
      <c r="AY8543" s="23"/>
      <c r="AZ8543" s="23"/>
      <c r="BA8543" s="23"/>
      <c r="BB8543" s="23"/>
      <c r="BC8543" s="23"/>
      <c r="BD8543" s="23"/>
      <c r="BE8543" s="23"/>
      <c r="BF8543" s="23"/>
      <c r="BG8543" s="20">
        <v>226522.08</v>
      </c>
    </row>
    <row r="8544" spans="40:59">
      <c r="AN8544" s="23"/>
      <c r="AO8544" s="23"/>
      <c r="AP8544" s="23"/>
      <c r="AQ8544" s="23"/>
      <c r="AR8544" s="23"/>
      <c r="AS8544" s="23"/>
      <c r="AT8544" s="23"/>
      <c r="AU8544" s="23"/>
      <c r="AV8544" s="23"/>
      <c r="AW8544" s="23"/>
      <c r="AX8544" s="23"/>
      <c r="AY8544" s="23"/>
      <c r="AZ8544" s="23"/>
      <c r="BA8544" s="23"/>
      <c r="BB8544" s="23"/>
      <c r="BC8544" s="23"/>
      <c r="BD8544" s="23"/>
      <c r="BE8544" s="23"/>
      <c r="BF8544" s="23"/>
      <c r="BG8544" s="20">
        <v>226522.08</v>
      </c>
    </row>
    <row r="8545" spans="40:59">
      <c r="AN8545" s="23"/>
      <c r="AO8545" s="23"/>
      <c r="AP8545" s="23"/>
      <c r="AQ8545" s="23"/>
      <c r="AR8545" s="23"/>
      <c r="AS8545" s="23"/>
      <c r="AT8545" s="23"/>
      <c r="AU8545" s="23"/>
      <c r="AV8545" s="23"/>
      <c r="AW8545" s="23"/>
      <c r="AX8545" s="23"/>
      <c r="AY8545" s="23"/>
      <c r="AZ8545" s="23"/>
      <c r="BA8545" s="23"/>
      <c r="BB8545" s="23"/>
      <c r="BC8545" s="23"/>
      <c r="BD8545" s="23"/>
      <c r="BE8545" s="23"/>
      <c r="BF8545" s="23"/>
      <c r="BG8545" s="20">
        <v>226522.08</v>
      </c>
    </row>
    <row r="8546" spans="40:59">
      <c r="AN8546" s="23"/>
      <c r="AO8546" s="23"/>
      <c r="AP8546" s="23"/>
      <c r="AQ8546" s="23"/>
      <c r="AR8546" s="23"/>
      <c r="AS8546" s="23"/>
      <c r="AT8546" s="23"/>
      <c r="AU8546" s="23"/>
      <c r="AV8546" s="23"/>
      <c r="AW8546" s="23"/>
      <c r="AX8546" s="23"/>
      <c r="AY8546" s="23"/>
      <c r="AZ8546" s="23"/>
      <c r="BA8546" s="23"/>
      <c r="BB8546" s="23"/>
      <c r="BC8546" s="23"/>
      <c r="BD8546" s="23"/>
      <c r="BE8546" s="23"/>
      <c r="BF8546" s="23"/>
      <c r="BG8546" s="20">
        <v>226522.08</v>
      </c>
    </row>
    <row r="8547" spans="40:59">
      <c r="AN8547" s="23"/>
      <c r="AO8547" s="23"/>
      <c r="AP8547" s="23"/>
      <c r="AQ8547" s="23"/>
      <c r="AR8547" s="23"/>
      <c r="AS8547" s="23"/>
      <c r="AT8547" s="23"/>
      <c r="AU8547" s="23"/>
      <c r="AV8547" s="23"/>
      <c r="AW8547" s="23"/>
      <c r="AX8547" s="23"/>
      <c r="AY8547" s="23"/>
      <c r="AZ8547" s="23"/>
      <c r="BA8547" s="23"/>
      <c r="BB8547" s="23"/>
      <c r="BC8547" s="23"/>
      <c r="BD8547" s="23"/>
      <c r="BE8547" s="23"/>
      <c r="BF8547" s="23"/>
      <c r="BG8547" s="20">
        <v>226522.08</v>
      </c>
    </row>
    <row r="8548" spans="40:59">
      <c r="AN8548" s="23"/>
      <c r="AO8548" s="23"/>
      <c r="AP8548" s="23"/>
      <c r="AQ8548" s="23"/>
      <c r="AR8548" s="23"/>
      <c r="AS8548" s="23"/>
      <c r="AT8548" s="23"/>
      <c r="AU8548" s="23"/>
      <c r="AV8548" s="23"/>
      <c r="AW8548" s="23"/>
      <c r="AX8548" s="23"/>
      <c r="AY8548" s="23"/>
      <c r="AZ8548" s="23"/>
      <c r="BA8548" s="23"/>
      <c r="BB8548" s="23"/>
      <c r="BC8548" s="23"/>
      <c r="BD8548" s="23"/>
      <c r="BE8548" s="23"/>
      <c r="BF8548" s="23"/>
      <c r="BG8548" s="20">
        <v>226522.08</v>
      </c>
    </row>
    <row r="8549" spans="40:59">
      <c r="AN8549" s="23"/>
      <c r="AO8549" s="23"/>
      <c r="AP8549" s="23"/>
      <c r="AQ8549" s="23"/>
      <c r="AR8549" s="23"/>
      <c r="AS8549" s="23"/>
      <c r="AT8549" s="23"/>
      <c r="AU8549" s="23"/>
      <c r="AV8549" s="23"/>
      <c r="AW8549" s="23"/>
      <c r="AX8549" s="23"/>
      <c r="AY8549" s="23"/>
      <c r="AZ8549" s="23"/>
      <c r="BA8549" s="23"/>
      <c r="BB8549" s="23"/>
      <c r="BC8549" s="23"/>
      <c r="BD8549" s="23"/>
      <c r="BE8549" s="23"/>
      <c r="BF8549" s="23"/>
      <c r="BG8549" s="20">
        <v>226522.08</v>
      </c>
    </row>
    <row r="8550" spans="40:59">
      <c r="AN8550" s="23"/>
      <c r="AO8550" s="23"/>
      <c r="AP8550" s="23"/>
      <c r="AQ8550" s="23"/>
      <c r="AR8550" s="23"/>
      <c r="AS8550" s="23"/>
      <c r="AT8550" s="23"/>
      <c r="AU8550" s="23"/>
      <c r="AV8550" s="23"/>
      <c r="AW8550" s="23"/>
      <c r="AX8550" s="23"/>
      <c r="AY8550" s="23"/>
      <c r="AZ8550" s="23"/>
      <c r="BA8550" s="23"/>
      <c r="BB8550" s="23"/>
      <c r="BC8550" s="23"/>
      <c r="BD8550" s="23"/>
      <c r="BE8550" s="23"/>
      <c r="BF8550" s="23"/>
      <c r="BG8550" s="20">
        <v>226522.08</v>
      </c>
    </row>
    <row r="8551" spans="40:59">
      <c r="AN8551" s="23"/>
      <c r="AO8551" s="23"/>
      <c r="AP8551" s="23"/>
      <c r="AQ8551" s="23"/>
      <c r="AR8551" s="23"/>
      <c r="AS8551" s="23"/>
      <c r="AT8551" s="23"/>
      <c r="AU8551" s="23"/>
      <c r="AV8551" s="23"/>
      <c r="AW8551" s="23"/>
      <c r="AX8551" s="23"/>
      <c r="AY8551" s="23"/>
      <c r="AZ8551" s="23"/>
      <c r="BA8551" s="23"/>
      <c r="BB8551" s="23"/>
      <c r="BC8551" s="23"/>
      <c r="BD8551" s="23"/>
      <c r="BE8551" s="23"/>
      <c r="BF8551" s="23"/>
      <c r="BG8551" s="20">
        <v>226522.08</v>
      </c>
    </row>
    <row r="8552" spans="40:59">
      <c r="AN8552" s="23"/>
      <c r="AO8552" s="23"/>
      <c r="AP8552" s="23"/>
      <c r="AQ8552" s="23"/>
      <c r="AR8552" s="23"/>
      <c r="AS8552" s="23"/>
      <c r="AT8552" s="23"/>
      <c r="AU8552" s="23"/>
      <c r="AV8552" s="23"/>
      <c r="AW8552" s="23"/>
      <c r="AX8552" s="23"/>
      <c r="AY8552" s="23"/>
      <c r="AZ8552" s="23"/>
      <c r="BA8552" s="23"/>
      <c r="BB8552" s="23"/>
      <c r="BC8552" s="23"/>
      <c r="BD8552" s="23"/>
      <c r="BE8552" s="23"/>
      <c r="BF8552" s="23"/>
      <c r="BG8552" s="20">
        <v>226522.08</v>
      </c>
    </row>
    <row r="8553" spans="40:59">
      <c r="AN8553" s="23"/>
      <c r="AO8553" s="23"/>
      <c r="AP8553" s="23"/>
      <c r="AQ8553" s="23"/>
      <c r="AR8553" s="23"/>
      <c r="AS8553" s="23"/>
      <c r="AT8553" s="23"/>
      <c r="AU8553" s="23"/>
      <c r="AV8553" s="23"/>
      <c r="AW8553" s="23"/>
      <c r="AX8553" s="23"/>
      <c r="AY8553" s="23"/>
      <c r="AZ8553" s="23"/>
      <c r="BA8553" s="23"/>
      <c r="BB8553" s="23"/>
      <c r="BC8553" s="23"/>
      <c r="BD8553" s="23"/>
      <c r="BE8553" s="23"/>
      <c r="BF8553" s="23"/>
      <c r="BG8553" s="20">
        <v>226522.08</v>
      </c>
    </row>
    <row r="8554" spans="40:59">
      <c r="AN8554" s="23"/>
      <c r="AO8554" s="23"/>
      <c r="AP8554" s="23"/>
      <c r="AQ8554" s="23"/>
      <c r="AR8554" s="23"/>
      <c r="AS8554" s="23"/>
      <c r="AT8554" s="23"/>
      <c r="AU8554" s="23"/>
      <c r="AV8554" s="23"/>
      <c r="AW8554" s="23"/>
      <c r="AX8554" s="23"/>
      <c r="AY8554" s="23"/>
      <c r="AZ8554" s="23"/>
      <c r="BA8554" s="23"/>
      <c r="BB8554" s="23"/>
      <c r="BC8554" s="23"/>
      <c r="BD8554" s="23"/>
      <c r="BE8554" s="23"/>
      <c r="BF8554" s="23"/>
      <c r="BG8554" s="20">
        <v>226522.08</v>
      </c>
    </row>
    <row r="8555" spans="40:59">
      <c r="AN8555" s="23"/>
      <c r="AO8555" s="23"/>
      <c r="AP8555" s="23"/>
      <c r="AQ8555" s="23"/>
      <c r="AR8555" s="23"/>
      <c r="AS8555" s="23"/>
      <c r="AT8555" s="23"/>
      <c r="AU8555" s="23"/>
      <c r="AV8555" s="23"/>
      <c r="AW8555" s="23"/>
      <c r="AX8555" s="23"/>
      <c r="AY8555" s="23"/>
      <c r="AZ8555" s="23"/>
      <c r="BA8555" s="23"/>
      <c r="BB8555" s="23"/>
      <c r="BC8555" s="23"/>
      <c r="BD8555" s="23"/>
      <c r="BE8555" s="23"/>
      <c r="BF8555" s="23"/>
      <c r="BG8555" s="20">
        <v>226522.08</v>
      </c>
    </row>
    <row r="8556" spans="40:59">
      <c r="AN8556" s="23"/>
      <c r="AO8556" s="23"/>
      <c r="AP8556" s="23"/>
      <c r="AQ8556" s="23"/>
      <c r="AR8556" s="23"/>
      <c r="AS8556" s="23"/>
      <c r="AT8556" s="23"/>
      <c r="AU8556" s="23"/>
      <c r="AV8556" s="23"/>
      <c r="AW8556" s="23"/>
      <c r="AX8556" s="23"/>
      <c r="AY8556" s="23"/>
      <c r="AZ8556" s="23"/>
      <c r="BA8556" s="23"/>
      <c r="BB8556" s="23"/>
      <c r="BC8556" s="23"/>
      <c r="BD8556" s="23"/>
      <c r="BE8556" s="23"/>
      <c r="BF8556" s="23"/>
      <c r="BG8556" s="20">
        <v>226522.08</v>
      </c>
    </row>
    <row r="8557" spans="40:59">
      <c r="AN8557" s="23"/>
      <c r="AO8557" s="23"/>
      <c r="AP8557" s="23"/>
      <c r="AQ8557" s="23"/>
      <c r="AR8557" s="23"/>
      <c r="AS8557" s="23"/>
      <c r="AT8557" s="23"/>
      <c r="AU8557" s="23"/>
      <c r="AV8557" s="23"/>
      <c r="AW8557" s="23"/>
      <c r="AX8557" s="23"/>
      <c r="AY8557" s="23"/>
      <c r="AZ8557" s="23"/>
      <c r="BA8557" s="23"/>
      <c r="BB8557" s="23"/>
      <c r="BC8557" s="23"/>
      <c r="BD8557" s="23"/>
      <c r="BE8557" s="23"/>
      <c r="BF8557" s="23"/>
      <c r="BG8557" s="20">
        <v>226522.08</v>
      </c>
    </row>
    <row r="8558" spans="40:59">
      <c r="AN8558" s="23"/>
      <c r="AO8558" s="23"/>
      <c r="AP8558" s="23"/>
      <c r="AQ8558" s="23"/>
      <c r="AR8558" s="23"/>
      <c r="AS8558" s="23"/>
      <c r="AT8558" s="23"/>
      <c r="AU8558" s="23"/>
      <c r="AV8558" s="23"/>
      <c r="AW8558" s="23"/>
      <c r="AX8558" s="23"/>
      <c r="AY8558" s="23"/>
      <c r="AZ8558" s="23"/>
      <c r="BA8558" s="23"/>
      <c r="BB8558" s="23"/>
      <c r="BC8558" s="23"/>
      <c r="BD8558" s="23"/>
      <c r="BE8558" s="23"/>
      <c r="BF8558" s="23"/>
      <c r="BG8558" s="20">
        <v>226522.08</v>
      </c>
    </row>
    <row r="8559" spans="40:59">
      <c r="AN8559" s="23"/>
      <c r="AO8559" s="23"/>
      <c r="AP8559" s="23"/>
      <c r="AQ8559" s="23"/>
      <c r="AR8559" s="23"/>
      <c r="AS8559" s="23"/>
      <c r="AT8559" s="23"/>
      <c r="AU8559" s="23"/>
      <c r="AV8559" s="23"/>
      <c r="AW8559" s="23"/>
      <c r="AX8559" s="23"/>
      <c r="AY8559" s="23"/>
      <c r="AZ8559" s="23"/>
      <c r="BA8559" s="23"/>
      <c r="BB8559" s="23"/>
      <c r="BC8559" s="23"/>
      <c r="BD8559" s="23"/>
      <c r="BE8559" s="23"/>
      <c r="BF8559" s="23"/>
      <c r="BG8559" s="20">
        <v>226522.08</v>
      </c>
    </row>
    <row r="8560" spans="40:59">
      <c r="AN8560" s="23"/>
      <c r="AO8560" s="23"/>
      <c r="AP8560" s="23"/>
      <c r="AQ8560" s="23"/>
      <c r="AR8560" s="23"/>
      <c r="AS8560" s="23"/>
      <c r="AT8560" s="23"/>
      <c r="AU8560" s="23"/>
      <c r="AV8560" s="23"/>
      <c r="AW8560" s="23"/>
      <c r="AX8560" s="23"/>
      <c r="AY8560" s="23"/>
      <c r="AZ8560" s="23"/>
      <c r="BA8560" s="23"/>
      <c r="BB8560" s="23"/>
      <c r="BC8560" s="23"/>
      <c r="BD8560" s="23"/>
      <c r="BE8560" s="23"/>
      <c r="BF8560" s="23"/>
      <c r="BG8560" s="20">
        <v>226522.08</v>
      </c>
    </row>
    <row r="8561" spans="40:59">
      <c r="AN8561" s="23"/>
      <c r="AO8561" s="23"/>
      <c r="AP8561" s="23"/>
      <c r="AQ8561" s="23"/>
      <c r="AR8561" s="23"/>
      <c r="AS8561" s="23"/>
      <c r="AT8561" s="23"/>
      <c r="AU8561" s="23"/>
      <c r="AV8561" s="23"/>
      <c r="AW8561" s="23"/>
      <c r="AX8561" s="23"/>
      <c r="AY8561" s="23"/>
      <c r="AZ8561" s="23"/>
      <c r="BA8561" s="23"/>
      <c r="BB8561" s="23"/>
      <c r="BC8561" s="23"/>
      <c r="BD8561" s="23"/>
      <c r="BE8561" s="23"/>
      <c r="BF8561" s="23"/>
      <c r="BG8561" s="20">
        <v>226522.08</v>
      </c>
    </row>
    <row r="8562" spans="40:59">
      <c r="AN8562" s="23"/>
      <c r="AO8562" s="23"/>
      <c r="AP8562" s="23"/>
      <c r="AQ8562" s="23"/>
      <c r="AR8562" s="23"/>
      <c r="AS8562" s="23"/>
      <c r="AT8562" s="23"/>
      <c r="AU8562" s="23"/>
      <c r="AV8562" s="23"/>
      <c r="AW8562" s="23"/>
      <c r="AX8562" s="23"/>
      <c r="AY8562" s="23"/>
      <c r="AZ8562" s="23"/>
      <c r="BA8562" s="23"/>
      <c r="BB8562" s="23"/>
      <c r="BC8562" s="23"/>
      <c r="BD8562" s="23"/>
      <c r="BE8562" s="23"/>
      <c r="BF8562" s="23"/>
      <c r="BG8562" s="20">
        <v>226522.08</v>
      </c>
    </row>
    <row r="8563" spans="40:59">
      <c r="AN8563" s="23"/>
      <c r="AO8563" s="23"/>
      <c r="AP8563" s="23"/>
      <c r="AQ8563" s="23"/>
      <c r="AR8563" s="23"/>
      <c r="AS8563" s="23"/>
      <c r="AT8563" s="23"/>
      <c r="AU8563" s="23"/>
      <c r="AV8563" s="23"/>
      <c r="AW8563" s="23"/>
      <c r="AX8563" s="23"/>
      <c r="AY8563" s="23"/>
      <c r="AZ8563" s="23"/>
      <c r="BA8563" s="23"/>
      <c r="BB8563" s="23"/>
      <c r="BC8563" s="23"/>
      <c r="BD8563" s="23"/>
      <c r="BE8563" s="23"/>
      <c r="BF8563" s="23"/>
      <c r="BG8563" s="20">
        <v>226522.08</v>
      </c>
    </row>
    <row r="8564" spans="40:59">
      <c r="AN8564" s="23"/>
      <c r="AO8564" s="23"/>
      <c r="AP8564" s="23"/>
      <c r="AQ8564" s="23"/>
      <c r="AR8564" s="23"/>
      <c r="AS8564" s="23"/>
      <c r="AT8564" s="23"/>
      <c r="AU8564" s="23"/>
      <c r="AV8564" s="23"/>
      <c r="AW8564" s="23"/>
      <c r="AX8564" s="23"/>
      <c r="AY8564" s="23"/>
      <c r="AZ8564" s="23"/>
      <c r="BA8564" s="23"/>
      <c r="BB8564" s="23"/>
      <c r="BC8564" s="23"/>
      <c r="BD8564" s="23"/>
      <c r="BE8564" s="23"/>
      <c r="BF8564" s="23"/>
      <c r="BG8564" s="20">
        <v>226522.08</v>
      </c>
    </row>
    <row r="8565" spans="40:59">
      <c r="AN8565" s="23"/>
      <c r="AO8565" s="23"/>
      <c r="AP8565" s="23"/>
      <c r="AQ8565" s="23"/>
      <c r="AR8565" s="23"/>
      <c r="AS8565" s="23"/>
      <c r="AT8565" s="23"/>
      <c r="AU8565" s="23"/>
      <c r="AV8565" s="23"/>
      <c r="AW8565" s="23"/>
      <c r="AX8565" s="23"/>
      <c r="AY8565" s="23"/>
      <c r="AZ8565" s="23"/>
      <c r="BA8565" s="23"/>
      <c r="BB8565" s="23"/>
      <c r="BC8565" s="23"/>
      <c r="BD8565" s="23"/>
      <c r="BE8565" s="23"/>
      <c r="BF8565" s="23"/>
      <c r="BG8565" s="20">
        <v>70572.02</v>
      </c>
    </row>
    <row r="8566" spans="40:59">
      <c r="AN8566" s="23"/>
      <c r="AO8566" s="23"/>
      <c r="AP8566" s="23"/>
      <c r="AQ8566" s="23"/>
      <c r="AR8566" s="23"/>
      <c r="AS8566" s="23"/>
      <c r="AT8566" s="23"/>
      <c r="AU8566" s="23"/>
      <c r="AV8566" s="23"/>
      <c r="AW8566" s="23"/>
      <c r="AX8566" s="23"/>
      <c r="AY8566" s="23"/>
      <c r="AZ8566" s="23"/>
      <c r="BA8566" s="23"/>
      <c r="BB8566" s="23"/>
      <c r="BC8566" s="23"/>
      <c r="BD8566" s="23"/>
      <c r="BE8566" s="23"/>
      <c r="BF8566" s="23"/>
      <c r="BG8566" s="20">
        <v>70572.02</v>
      </c>
    </row>
    <row r="8567" spans="40:59">
      <c r="AN8567" s="23"/>
      <c r="AO8567" s="23"/>
      <c r="AP8567" s="23"/>
      <c r="AQ8567" s="23"/>
      <c r="AR8567" s="23"/>
      <c r="AS8567" s="23"/>
      <c r="AT8567" s="23"/>
      <c r="AU8567" s="23"/>
      <c r="AV8567" s="23"/>
      <c r="AW8567" s="23"/>
      <c r="AX8567" s="23"/>
      <c r="AY8567" s="23"/>
      <c r="AZ8567" s="23"/>
      <c r="BA8567" s="23"/>
      <c r="BB8567" s="23"/>
      <c r="BC8567" s="23"/>
      <c r="BD8567" s="23"/>
      <c r="BE8567" s="23"/>
      <c r="BF8567" s="23"/>
      <c r="BG8567" s="20">
        <v>70572.02</v>
      </c>
    </row>
    <row r="8568" spans="40:59">
      <c r="AN8568" s="23"/>
      <c r="AO8568" s="23"/>
      <c r="AP8568" s="23"/>
      <c r="AQ8568" s="23"/>
      <c r="AR8568" s="23"/>
      <c r="AS8568" s="23"/>
      <c r="AT8568" s="23"/>
      <c r="AU8568" s="23"/>
      <c r="AV8568" s="23"/>
      <c r="AW8568" s="23"/>
      <c r="AX8568" s="23"/>
      <c r="AY8568" s="23"/>
      <c r="AZ8568" s="23"/>
      <c r="BA8568" s="23"/>
      <c r="BB8568" s="23"/>
      <c r="BC8568" s="23"/>
      <c r="BD8568" s="23"/>
      <c r="BE8568" s="23"/>
      <c r="BF8568" s="23"/>
      <c r="BG8568" s="20">
        <v>70572.02</v>
      </c>
    </row>
    <row r="8569" spans="40:59">
      <c r="AN8569" s="23"/>
      <c r="AO8569" s="23"/>
      <c r="AP8569" s="23"/>
      <c r="AQ8569" s="23"/>
      <c r="AR8569" s="23"/>
      <c r="AS8569" s="23"/>
      <c r="AT8569" s="23"/>
      <c r="AU8569" s="23"/>
      <c r="AV8569" s="23"/>
      <c r="AW8569" s="23"/>
      <c r="AX8569" s="23"/>
      <c r="AY8569" s="23"/>
      <c r="AZ8569" s="23"/>
      <c r="BA8569" s="23"/>
      <c r="BB8569" s="23"/>
      <c r="BC8569" s="23"/>
      <c r="BD8569" s="23"/>
      <c r="BE8569" s="23"/>
      <c r="BF8569" s="23"/>
      <c r="BG8569" s="20">
        <v>70572.02</v>
      </c>
    </row>
    <row r="8570" spans="40:59">
      <c r="AN8570" s="23"/>
      <c r="AO8570" s="23"/>
      <c r="AP8570" s="23"/>
      <c r="AQ8570" s="23"/>
      <c r="AR8570" s="23"/>
      <c r="AS8570" s="23"/>
      <c r="AT8570" s="23"/>
      <c r="AU8570" s="23"/>
      <c r="AV8570" s="23"/>
      <c r="AW8570" s="23"/>
      <c r="AX8570" s="23"/>
      <c r="AY8570" s="23"/>
      <c r="AZ8570" s="23"/>
      <c r="BA8570" s="23"/>
      <c r="BB8570" s="23"/>
      <c r="BC8570" s="23"/>
      <c r="BD8570" s="23"/>
      <c r="BE8570" s="23"/>
      <c r="BF8570" s="23"/>
      <c r="BG8570" s="20">
        <v>70572.02</v>
      </c>
    </row>
    <row r="8571" spans="40:59">
      <c r="AN8571" s="23"/>
      <c r="AO8571" s="23"/>
      <c r="AP8571" s="23"/>
      <c r="AQ8571" s="23"/>
      <c r="AR8571" s="23"/>
      <c r="AS8571" s="23"/>
      <c r="AT8571" s="23"/>
      <c r="AU8571" s="23"/>
      <c r="AV8571" s="23"/>
      <c r="AW8571" s="23"/>
      <c r="AX8571" s="23"/>
      <c r="AY8571" s="23"/>
      <c r="AZ8571" s="23"/>
      <c r="BA8571" s="23"/>
      <c r="BB8571" s="23"/>
      <c r="BC8571" s="23"/>
      <c r="BD8571" s="23"/>
      <c r="BE8571" s="23"/>
      <c r="BF8571" s="23"/>
      <c r="BG8571" s="20">
        <v>70572.02</v>
      </c>
    </row>
    <row r="8572" spans="40:59">
      <c r="AN8572" s="23"/>
      <c r="AO8572" s="23"/>
      <c r="AP8572" s="23"/>
      <c r="AQ8572" s="23"/>
      <c r="AR8572" s="23"/>
      <c r="AS8572" s="23"/>
      <c r="AT8572" s="23"/>
      <c r="AU8572" s="23"/>
      <c r="AV8572" s="23"/>
      <c r="AW8572" s="23"/>
      <c r="AX8572" s="23"/>
      <c r="AY8572" s="23"/>
      <c r="AZ8572" s="23"/>
      <c r="BA8572" s="23"/>
      <c r="BB8572" s="23"/>
      <c r="BC8572" s="23"/>
      <c r="BD8572" s="23"/>
      <c r="BE8572" s="23"/>
      <c r="BF8572" s="23"/>
      <c r="BG8572" s="20">
        <v>70572.02</v>
      </c>
    </row>
    <row r="8573" spans="40:59">
      <c r="AN8573" s="23"/>
      <c r="AO8573" s="23"/>
      <c r="AP8573" s="23"/>
      <c r="AQ8573" s="23"/>
      <c r="AR8573" s="23"/>
      <c r="AS8573" s="23"/>
      <c r="AT8573" s="23"/>
      <c r="AU8573" s="23"/>
      <c r="AV8573" s="23"/>
      <c r="AW8573" s="23"/>
      <c r="AX8573" s="23"/>
      <c r="AY8573" s="23"/>
      <c r="AZ8573" s="23"/>
      <c r="BA8573" s="23"/>
      <c r="BB8573" s="23"/>
      <c r="BC8573" s="23"/>
      <c r="BD8573" s="23"/>
      <c r="BE8573" s="23"/>
      <c r="BF8573" s="23"/>
      <c r="BG8573" s="20">
        <v>70572.02</v>
      </c>
    </row>
    <row r="8574" spans="40:59">
      <c r="AN8574" s="23"/>
      <c r="AO8574" s="23"/>
      <c r="AP8574" s="23"/>
      <c r="AQ8574" s="23"/>
      <c r="AR8574" s="23"/>
      <c r="AS8574" s="23"/>
      <c r="AT8574" s="23"/>
      <c r="AU8574" s="23"/>
      <c r="AV8574" s="23"/>
      <c r="AW8574" s="23"/>
      <c r="AX8574" s="23"/>
      <c r="AY8574" s="23"/>
      <c r="AZ8574" s="23"/>
      <c r="BA8574" s="23"/>
      <c r="BB8574" s="23"/>
      <c r="BC8574" s="23"/>
      <c r="BD8574" s="23"/>
      <c r="BE8574" s="23"/>
      <c r="BF8574" s="23"/>
      <c r="BG8574" s="20">
        <v>236104.09</v>
      </c>
    </row>
    <row r="8575" spans="40:59">
      <c r="AN8575" s="23"/>
      <c r="AO8575" s="23"/>
      <c r="AP8575" s="23"/>
      <c r="AQ8575" s="23"/>
      <c r="AR8575" s="23"/>
      <c r="AS8575" s="23"/>
      <c r="AT8575" s="23"/>
      <c r="AU8575" s="23"/>
      <c r="AV8575" s="23"/>
      <c r="AW8575" s="23"/>
      <c r="AX8575" s="23"/>
      <c r="AY8575" s="23"/>
      <c r="AZ8575" s="23"/>
      <c r="BA8575" s="23"/>
      <c r="BB8575" s="23"/>
      <c r="BC8575" s="23"/>
      <c r="BD8575" s="23"/>
      <c r="BE8575" s="23"/>
      <c r="BF8575" s="23"/>
      <c r="BG8575" s="20">
        <v>236104.09</v>
      </c>
    </row>
    <row r="8576" spans="40:59">
      <c r="AN8576" s="23"/>
      <c r="AO8576" s="23"/>
      <c r="AP8576" s="23"/>
      <c r="AQ8576" s="23"/>
      <c r="AR8576" s="23"/>
      <c r="AS8576" s="23"/>
      <c r="AT8576" s="23"/>
      <c r="AU8576" s="23"/>
      <c r="AV8576" s="23"/>
      <c r="AW8576" s="23"/>
      <c r="AX8576" s="23"/>
      <c r="AY8576" s="23"/>
      <c r="AZ8576" s="23"/>
      <c r="BA8576" s="23"/>
      <c r="BB8576" s="23"/>
      <c r="BC8576" s="23"/>
      <c r="BD8576" s="23"/>
      <c r="BE8576" s="23"/>
      <c r="BF8576" s="23"/>
      <c r="BG8576" s="20">
        <v>236104.09</v>
      </c>
    </row>
    <row r="8577" spans="40:59">
      <c r="AN8577" s="23"/>
      <c r="AO8577" s="23"/>
      <c r="AP8577" s="23"/>
      <c r="AQ8577" s="23"/>
      <c r="AR8577" s="23"/>
      <c r="AS8577" s="23"/>
      <c r="AT8577" s="23"/>
      <c r="AU8577" s="23"/>
      <c r="AV8577" s="23"/>
      <c r="AW8577" s="23"/>
      <c r="AX8577" s="23"/>
      <c r="AY8577" s="23"/>
      <c r="AZ8577" s="23"/>
      <c r="BA8577" s="23"/>
      <c r="BB8577" s="23"/>
      <c r="BC8577" s="23"/>
      <c r="BD8577" s="23"/>
      <c r="BE8577" s="23"/>
      <c r="BF8577" s="23"/>
      <c r="BG8577" s="20">
        <v>236104.09</v>
      </c>
    </row>
    <row r="8578" spans="40:59">
      <c r="AN8578" s="23"/>
      <c r="AO8578" s="23"/>
      <c r="AP8578" s="23"/>
      <c r="AQ8578" s="23"/>
      <c r="AR8578" s="23"/>
      <c r="AS8578" s="23"/>
      <c r="AT8578" s="23"/>
      <c r="AU8578" s="23"/>
      <c r="AV8578" s="23"/>
      <c r="AW8578" s="23"/>
      <c r="AX8578" s="23"/>
      <c r="AY8578" s="23"/>
      <c r="AZ8578" s="23"/>
      <c r="BA8578" s="23"/>
      <c r="BB8578" s="23"/>
      <c r="BC8578" s="23"/>
      <c r="BD8578" s="23"/>
      <c r="BE8578" s="23"/>
      <c r="BF8578" s="23"/>
      <c r="BG8578" s="20">
        <v>236104.09</v>
      </c>
    </row>
    <row r="8579" spans="40:59">
      <c r="AN8579" s="23"/>
      <c r="AO8579" s="23"/>
      <c r="AP8579" s="23"/>
      <c r="AQ8579" s="23"/>
      <c r="AR8579" s="23"/>
      <c r="AS8579" s="23"/>
      <c r="AT8579" s="23"/>
      <c r="AU8579" s="23"/>
      <c r="AV8579" s="23"/>
      <c r="AW8579" s="23"/>
      <c r="AX8579" s="23"/>
      <c r="AY8579" s="23"/>
      <c r="AZ8579" s="23"/>
      <c r="BA8579" s="23"/>
      <c r="BB8579" s="23"/>
      <c r="BC8579" s="23"/>
      <c r="BD8579" s="23"/>
      <c r="BE8579" s="23"/>
      <c r="BF8579" s="23"/>
      <c r="BG8579" s="20">
        <v>236104.09</v>
      </c>
    </row>
    <row r="8580" spans="40:59">
      <c r="AN8580" s="23"/>
      <c r="AO8580" s="23"/>
      <c r="AP8580" s="23"/>
      <c r="AQ8580" s="23"/>
      <c r="AR8580" s="23"/>
      <c r="AS8580" s="23"/>
      <c r="AT8580" s="23"/>
      <c r="AU8580" s="23"/>
      <c r="AV8580" s="23"/>
      <c r="AW8580" s="23"/>
      <c r="AX8580" s="23"/>
      <c r="AY8580" s="23"/>
      <c r="AZ8580" s="23"/>
      <c r="BA8580" s="23"/>
      <c r="BB8580" s="23"/>
      <c r="BC8580" s="23"/>
      <c r="BD8580" s="23"/>
      <c r="BE8580" s="23"/>
      <c r="BF8580" s="23"/>
      <c r="BG8580" s="20">
        <v>236104.09</v>
      </c>
    </row>
    <row r="8581" spans="40:59">
      <c r="AN8581" s="23"/>
      <c r="AO8581" s="23"/>
      <c r="AP8581" s="23"/>
      <c r="AQ8581" s="23"/>
      <c r="AR8581" s="23"/>
      <c r="AS8581" s="23"/>
      <c r="AT8581" s="23"/>
      <c r="AU8581" s="23"/>
      <c r="AV8581" s="23"/>
      <c r="AW8581" s="23"/>
      <c r="AX8581" s="23"/>
      <c r="AY8581" s="23"/>
      <c r="AZ8581" s="23"/>
      <c r="BA8581" s="23"/>
      <c r="BB8581" s="23"/>
      <c r="BC8581" s="23"/>
      <c r="BD8581" s="23"/>
      <c r="BE8581" s="23"/>
      <c r="BF8581" s="23"/>
      <c r="BG8581" s="20">
        <v>236104.09</v>
      </c>
    </row>
    <row r="8582" spans="40:59">
      <c r="AN8582" s="23"/>
      <c r="AO8582" s="23"/>
      <c r="AP8582" s="23"/>
      <c r="AQ8582" s="23"/>
      <c r="AR8582" s="23"/>
      <c r="AS8582" s="23"/>
      <c r="AT8582" s="23"/>
      <c r="AU8582" s="23"/>
      <c r="AV8582" s="23"/>
      <c r="AW8582" s="23"/>
      <c r="AX8582" s="23"/>
      <c r="AY8582" s="23"/>
      <c r="AZ8582" s="23"/>
      <c r="BA8582" s="23"/>
      <c r="BB8582" s="23"/>
      <c r="BC8582" s="23"/>
      <c r="BD8582" s="23"/>
      <c r="BE8582" s="23"/>
      <c r="BF8582" s="23"/>
      <c r="BG8582" s="20">
        <v>236104.09</v>
      </c>
    </row>
    <row r="8583" spans="40:59">
      <c r="AN8583" s="23"/>
      <c r="AO8583" s="23"/>
      <c r="AP8583" s="23"/>
      <c r="AQ8583" s="23"/>
      <c r="AR8583" s="23"/>
      <c r="AS8583" s="23"/>
      <c r="AT8583" s="23"/>
      <c r="AU8583" s="23"/>
      <c r="AV8583" s="23"/>
      <c r="AW8583" s="23"/>
      <c r="AX8583" s="23"/>
      <c r="AY8583" s="23"/>
      <c r="AZ8583" s="23"/>
      <c r="BA8583" s="23"/>
      <c r="BB8583" s="23"/>
      <c r="BC8583" s="23"/>
      <c r="BD8583" s="23"/>
      <c r="BE8583" s="23"/>
      <c r="BF8583" s="23"/>
      <c r="BG8583" s="20">
        <v>236104.09</v>
      </c>
    </row>
    <row r="8584" spans="40:59">
      <c r="AN8584" s="23"/>
      <c r="AO8584" s="23"/>
      <c r="AP8584" s="23"/>
      <c r="AQ8584" s="23"/>
      <c r="AR8584" s="23"/>
      <c r="AS8584" s="23"/>
      <c r="AT8584" s="23"/>
      <c r="AU8584" s="23"/>
      <c r="AV8584" s="23"/>
      <c r="AW8584" s="23"/>
      <c r="AX8584" s="23"/>
      <c r="AY8584" s="23"/>
      <c r="AZ8584" s="23"/>
      <c r="BA8584" s="23"/>
      <c r="BB8584" s="23"/>
      <c r="BC8584" s="23"/>
      <c r="BD8584" s="23"/>
      <c r="BE8584" s="23"/>
      <c r="BF8584" s="23"/>
      <c r="BG8584" s="20">
        <v>236104.09</v>
      </c>
    </row>
    <row r="8585" spans="40:59">
      <c r="AN8585" s="23"/>
      <c r="AO8585" s="23"/>
      <c r="AP8585" s="23"/>
      <c r="AQ8585" s="23"/>
      <c r="AR8585" s="23"/>
      <c r="AS8585" s="23"/>
      <c r="AT8585" s="23"/>
      <c r="AU8585" s="23"/>
      <c r="AV8585" s="23"/>
      <c r="AW8585" s="23"/>
      <c r="AX8585" s="23"/>
      <c r="AY8585" s="23"/>
      <c r="AZ8585" s="23"/>
      <c r="BA8585" s="23"/>
      <c r="BB8585" s="23"/>
      <c r="BC8585" s="23"/>
      <c r="BD8585" s="23"/>
      <c r="BE8585" s="23"/>
      <c r="BF8585" s="23"/>
      <c r="BG8585" s="20">
        <v>236104.09</v>
      </c>
    </row>
    <row r="8586" spans="40:59">
      <c r="AN8586" s="23"/>
      <c r="AO8586" s="23"/>
      <c r="AP8586" s="23"/>
      <c r="AQ8586" s="23"/>
      <c r="AR8586" s="23"/>
      <c r="AS8586" s="23"/>
      <c r="AT8586" s="23"/>
      <c r="AU8586" s="23"/>
      <c r="AV8586" s="23"/>
      <c r="AW8586" s="23"/>
      <c r="AX8586" s="23"/>
      <c r="AY8586" s="23"/>
      <c r="AZ8586" s="23"/>
      <c r="BA8586" s="23"/>
      <c r="BB8586" s="23"/>
      <c r="BC8586" s="23"/>
      <c r="BD8586" s="23"/>
      <c r="BE8586" s="23"/>
      <c r="BF8586" s="23"/>
      <c r="BG8586" s="20">
        <v>236104.09</v>
      </c>
    </row>
    <row r="8587" spans="40:59">
      <c r="AN8587" s="23"/>
      <c r="AO8587" s="23"/>
      <c r="AP8587" s="23"/>
      <c r="AQ8587" s="23"/>
      <c r="AR8587" s="23"/>
      <c r="AS8587" s="23"/>
      <c r="AT8587" s="23"/>
      <c r="AU8587" s="23"/>
      <c r="AV8587" s="23"/>
      <c r="AW8587" s="23"/>
      <c r="AX8587" s="23"/>
      <c r="AY8587" s="23"/>
      <c r="AZ8587" s="23"/>
      <c r="BA8587" s="23"/>
      <c r="BB8587" s="23"/>
      <c r="BC8587" s="23"/>
      <c r="BD8587" s="23"/>
      <c r="BE8587" s="23"/>
      <c r="BF8587" s="23"/>
      <c r="BG8587" s="20">
        <v>236104.09</v>
      </c>
    </row>
    <row r="8588" spans="40:59">
      <c r="AN8588" s="23"/>
      <c r="AO8588" s="23"/>
      <c r="AP8588" s="23"/>
      <c r="AQ8588" s="23"/>
      <c r="AR8588" s="23"/>
      <c r="AS8588" s="23"/>
      <c r="AT8588" s="23"/>
      <c r="AU8588" s="23"/>
      <c r="AV8588" s="23"/>
      <c r="AW8588" s="23"/>
      <c r="AX8588" s="23"/>
      <c r="AY8588" s="23"/>
      <c r="AZ8588" s="23"/>
      <c r="BA8588" s="23"/>
      <c r="BB8588" s="23"/>
      <c r="BC8588" s="23"/>
      <c r="BD8588" s="23"/>
      <c r="BE8588" s="23"/>
      <c r="BF8588" s="23"/>
      <c r="BG8588" s="20">
        <v>13378.01</v>
      </c>
    </row>
    <row r="8589" spans="40:59">
      <c r="AN8589" s="23"/>
      <c r="AO8589" s="23"/>
      <c r="AP8589" s="23"/>
      <c r="AQ8589" s="23"/>
      <c r="AR8589" s="23"/>
      <c r="AS8589" s="23"/>
      <c r="AT8589" s="23"/>
      <c r="AU8589" s="23"/>
      <c r="AV8589" s="23"/>
      <c r="AW8589" s="23"/>
      <c r="AX8589" s="23"/>
      <c r="AY8589" s="23"/>
      <c r="AZ8589" s="23"/>
      <c r="BA8589" s="23"/>
      <c r="BB8589" s="23"/>
      <c r="BC8589" s="23"/>
      <c r="BD8589" s="23"/>
      <c r="BE8589" s="23"/>
      <c r="BF8589" s="23"/>
      <c r="BG8589" s="20">
        <v>13378.01</v>
      </c>
    </row>
    <row r="8590" spans="40:59">
      <c r="AN8590" s="23"/>
      <c r="AO8590" s="23"/>
      <c r="AP8590" s="23"/>
      <c r="AQ8590" s="23"/>
      <c r="AR8590" s="23"/>
      <c r="AS8590" s="23"/>
      <c r="AT8590" s="23"/>
      <c r="AU8590" s="23"/>
      <c r="AV8590" s="23"/>
      <c r="AW8590" s="23"/>
      <c r="AX8590" s="23"/>
      <c r="AY8590" s="23"/>
      <c r="AZ8590" s="23"/>
      <c r="BA8590" s="23"/>
      <c r="BB8590" s="23"/>
      <c r="BC8590" s="23"/>
      <c r="BD8590" s="23"/>
      <c r="BE8590" s="23"/>
      <c r="BF8590" s="23"/>
      <c r="BG8590" s="20">
        <v>13378.01</v>
      </c>
    </row>
    <row r="8591" spans="40:59">
      <c r="AN8591" s="23"/>
      <c r="AO8591" s="23"/>
      <c r="AP8591" s="23"/>
      <c r="AQ8591" s="23"/>
      <c r="AR8591" s="23"/>
      <c r="AS8591" s="23"/>
      <c r="AT8591" s="23"/>
      <c r="AU8591" s="23"/>
      <c r="AV8591" s="23"/>
      <c r="AW8591" s="23"/>
      <c r="AX8591" s="23"/>
      <c r="AY8591" s="23"/>
      <c r="AZ8591" s="23"/>
      <c r="BA8591" s="23"/>
      <c r="BB8591" s="23"/>
      <c r="BC8591" s="23"/>
      <c r="BD8591" s="23"/>
      <c r="BE8591" s="23"/>
      <c r="BF8591" s="23"/>
      <c r="BG8591" s="20">
        <v>34122.03</v>
      </c>
    </row>
    <row r="8592" spans="40:59">
      <c r="AN8592" s="23"/>
      <c r="AO8592" s="23"/>
      <c r="AP8592" s="23"/>
      <c r="AQ8592" s="23"/>
      <c r="AR8592" s="23"/>
      <c r="AS8592" s="23"/>
      <c r="AT8592" s="23"/>
      <c r="AU8592" s="23"/>
      <c r="AV8592" s="23"/>
      <c r="AW8592" s="23"/>
      <c r="AX8592" s="23"/>
      <c r="AY8592" s="23"/>
      <c r="AZ8592" s="23"/>
      <c r="BA8592" s="23"/>
      <c r="BB8592" s="23"/>
      <c r="BC8592" s="23"/>
      <c r="BD8592" s="23"/>
      <c r="BE8592" s="23"/>
      <c r="BF8592" s="23"/>
      <c r="BG8592" s="20">
        <v>34122.03</v>
      </c>
    </row>
    <row r="8593" spans="40:59">
      <c r="AN8593" s="23"/>
      <c r="AO8593" s="23"/>
      <c r="AP8593" s="23"/>
      <c r="AQ8593" s="23"/>
      <c r="AR8593" s="23"/>
      <c r="AS8593" s="23"/>
      <c r="AT8593" s="23"/>
      <c r="AU8593" s="23"/>
      <c r="AV8593" s="23"/>
      <c r="AW8593" s="23"/>
      <c r="AX8593" s="23"/>
      <c r="AY8593" s="23"/>
      <c r="AZ8593" s="23"/>
      <c r="BA8593" s="23"/>
      <c r="BB8593" s="23"/>
      <c r="BC8593" s="23"/>
      <c r="BD8593" s="23"/>
      <c r="BE8593" s="23"/>
      <c r="BF8593" s="23"/>
      <c r="BG8593" s="20">
        <v>34122.03</v>
      </c>
    </row>
    <row r="8594" spans="40:59">
      <c r="AN8594" s="23"/>
      <c r="AO8594" s="23"/>
      <c r="AP8594" s="23"/>
      <c r="AQ8594" s="23"/>
      <c r="AR8594" s="23"/>
      <c r="AS8594" s="23"/>
      <c r="AT8594" s="23"/>
      <c r="AU8594" s="23"/>
      <c r="AV8594" s="23"/>
      <c r="AW8594" s="23"/>
      <c r="AX8594" s="23"/>
      <c r="AY8594" s="23"/>
      <c r="AZ8594" s="23"/>
      <c r="BA8594" s="23"/>
      <c r="BB8594" s="23"/>
      <c r="BC8594" s="23"/>
      <c r="BD8594" s="23"/>
      <c r="BE8594" s="23"/>
      <c r="BF8594" s="23"/>
      <c r="BG8594" s="20">
        <v>34122.03</v>
      </c>
    </row>
    <row r="8595" spans="40:59">
      <c r="AN8595" s="23"/>
      <c r="AO8595" s="23"/>
      <c r="AP8595" s="23"/>
      <c r="AQ8595" s="23"/>
      <c r="AR8595" s="23"/>
      <c r="AS8595" s="23"/>
      <c r="AT8595" s="23"/>
      <c r="AU8595" s="23"/>
      <c r="AV8595" s="23"/>
      <c r="AW8595" s="23"/>
      <c r="AX8595" s="23"/>
      <c r="AY8595" s="23"/>
      <c r="AZ8595" s="23"/>
      <c r="BA8595" s="23"/>
      <c r="BB8595" s="23"/>
      <c r="BC8595" s="23"/>
      <c r="BD8595" s="23"/>
      <c r="BE8595" s="23"/>
      <c r="BF8595" s="23"/>
      <c r="BG8595" s="20">
        <v>34122.03</v>
      </c>
    </row>
    <row r="8596" spans="40:59">
      <c r="AN8596" s="23"/>
      <c r="AO8596" s="23"/>
      <c r="AP8596" s="23"/>
      <c r="AQ8596" s="23"/>
      <c r="AR8596" s="23"/>
      <c r="AS8596" s="23"/>
      <c r="AT8596" s="23"/>
      <c r="AU8596" s="23"/>
      <c r="AV8596" s="23"/>
      <c r="AW8596" s="23"/>
      <c r="AX8596" s="23"/>
      <c r="AY8596" s="23"/>
      <c r="AZ8596" s="23"/>
      <c r="BA8596" s="23"/>
      <c r="BB8596" s="23"/>
      <c r="BC8596" s="23"/>
      <c r="BD8596" s="23"/>
      <c r="BE8596" s="23"/>
      <c r="BF8596" s="23"/>
      <c r="BG8596" s="20">
        <v>34122.03</v>
      </c>
    </row>
    <row r="8597" spans="40:59">
      <c r="AN8597" s="23"/>
      <c r="AO8597" s="23"/>
      <c r="AP8597" s="23"/>
      <c r="AQ8597" s="23"/>
      <c r="AR8597" s="23"/>
      <c r="AS8597" s="23"/>
      <c r="AT8597" s="23"/>
      <c r="AU8597" s="23"/>
      <c r="AV8597" s="23"/>
      <c r="AW8597" s="23"/>
      <c r="AX8597" s="23"/>
      <c r="AY8597" s="23"/>
      <c r="AZ8597" s="23"/>
      <c r="BA8597" s="23"/>
      <c r="BB8597" s="23"/>
      <c r="BC8597" s="23"/>
      <c r="BD8597" s="23"/>
      <c r="BE8597" s="23"/>
      <c r="BF8597" s="23"/>
      <c r="BG8597" s="20">
        <v>34122.03</v>
      </c>
    </row>
    <row r="8598" spans="40:59">
      <c r="AN8598" s="23"/>
      <c r="AO8598" s="23"/>
      <c r="AP8598" s="23"/>
      <c r="AQ8598" s="23"/>
      <c r="AR8598" s="23"/>
      <c r="AS8598" s="23"/>
      <c r="AT8598" s="23"/>
      <c r="AU8598" s="23"/>
      <c r="AV8598" s="23"/>
      <c r="AW8598" s="23"/>
      <c r="AX8598" s="23"/>
      <c r="AY8598" s="23"/>
      <c r="AZ8598" s="23"/>
      <c r="BA8598" s="23"/>
      <c r="BB8598" s="23"/>
      <c r="BC8598" s="23"/>
      <c r="BD8598" s="23"/>
      <c r="BE8598" s="23"/>
      <c r="BF8598" s="23"/>
      <c r="BG8598" s="20">
        <v>34122.03</v>
      </c>
    </row>
    <row r="8599" spans="40:59">
      <c r="AN8599" s="23"/>
      <c r="AO8599" s="23"/>
      <c r="AP8599" s="23"/>
      <c r="AQ8599" s="23"/>
      <c r="AR8599" s="23"/>
      <c r="AS8599" s="23"/>
      <c r="AT8599" s="23"/>
      <c r="AU8599" s="23"/>
      <c r="AV8599" s="23"/>
      <c r="AW8599" s="23"/>
      <c r="AX8599" s="23"/>
      <c r="AY8599" s="23"/>
      <c r="AZ8599" s="23"/>
      <c r="BA8599" s="23"/>
      <c r="BB8599" s="23"/>
      <c r="BC8599" s="23"/>
      <c r="BD8599" s="23"/>
      <c r="BE8599" s="23"/>
      <c r="BF8599" s="23"/>
      <c r="BG8599" s="20">
        <v>34122.03</v>
      </c>
    </row>
    <row r="8600" spans="40:59">
      <c r="AN8600" s="23"/>
      <c r="AO8600" s="23"/>
      <c r="AP8600" s="23"/>
      <c r="AQ8600" s="23"/>
      <c r="AR8600" s="23"/>
      <c r="AS8600" s="23"/>
      <c r="AT8600" s="23"/>
      <c r="AU8600" s="23"/>
      <c r="AV8600" s="23"/>
      <c r="AW8600" s="23"/>
      <c r="AX8600" s="23"/>
      <c r="AY8600" s="23"/>
      <c r="AZ8600" s="23"/>
      <c r="BA8600" s="23"/>
      <c r="BB8600" s="23"/>
      <c r="BC8600" s="23"/>
      <c r="BD8600" s="23"/>
      <c r="BE8600" s="23"/>
      <c r="BF8600" s="23"/>
      <c r="BG8600" s="20">
        <v>34122.03</v>
      </c>
    </row>
    <row r="8601" spans="40:59">
      <c r="AN8601" s="23"/>
      <c r="AO8601" s="23"/>
      <c r="AP8601" s="23"/>
      <c r="AQ8601" s="23"/>
      <c r="AR8601" s="23"/>
      <c r="AS8601" s="23"/>
      <c r="AT8601" s="23"/>
      <c r="AU8601" s="23"/>
      <c r="AV8601" s="23"/>
      <c r="AW8601" s="23"/>
      <c r="AX8601" s="23"/>
      <c r="AY8601" s="23"/>
      <c r="AZ8601" s="23"/>
      <c r="BA8601" s="23"/>
      <c r="BB8601" s="23"/>
      <c r="BC8601" s="23"/>
      <c r="BD8601" s="23"/>
      <c r="BE8601" s="23"/>
      <c r="BF8601" s="23"/>
      <c r="BG8601" s="20">
        <v>34122.03</v>
      </c>
    </row>
    <row r="8602" spans="40:59">
      <c r="AN8602" s="23"/>
      <c r="AO8602" s="23"/>
      <c r="AP8602" s="23"/>
      <c r="AQ8602" s="23"/>
      <c r="AR8602" s="23"/>
      <c r="AS8602" s="23"/>
      <c r="AT8602" s="23"/>
      <c r="AU8602" s="23"/>
      <c r="AV8602" s="23"/>
      <c r="AW8602" s="23"/>
      <c r="AX8602" s="23"/>
      <c r="AY8602" s="23"/>
      <c r="AZ8602" s="23"/>
      <c r="BA8602" s="23"/>
      <c r="BB8602" s="23"/>
      <c r="BC8602" s="23"/>
      <c r="BD8602" s="23"/>
      <c r="BE8602" s="23"/>
      <c r="BF8602" s="23"/>
      <c r="BG8602" s="20">
        <v>34122.03</v>
      </c>
    </row>
    <row r="8603" spans="40:59">
      <c r="AN8603" s="23"/>
      <c r="AO8603" s="23"/>
      <c r="AP8603" s="23"/>
      <c r="AQ8603" s="23"/>
      <c r="AR8603" s="23"/>
      <c r="AS8603" s="23"/>
      <c r="AT8603" s="23"/>
      <c r="AU8603" s="23"/>
      <c r="AV8603" s="23"/>
      <c r="AW8603" s="23"/>
      <c r="AX8603" s="23"/>
      <c r="AY8603" s="23"/>
      <c r="AZ8603" s="23"/>
      <c r="BA8603" s="23"/>
      <c r="BB8603" s="23"/>
      <c r="BC8603" s="23"/>
      <c r="BD8603" s="23"/>
      <c r="BE8603" s="23"/>
      <c r="BF8603" s="23"/>
      <c r="BG8603" s="20">
        <v>34122.03</v>
      </c>
    </row>
    <row r="8604" spans="40:59">
      <c r="AN8604" s="23"/>
      <c r="AO8604" s="23"/>
      <c r="AP8604" s="23"/>
      <c r="AQ8604" s="23"/>
      <c r="AR8604" s="23"/>
      <c r="AS8604" s="23"/>
      <c r="AT8604" s="23"/>
      <c r="AU8604" s="23"/>
      <c r="AV8604" s="23"/>
      <c r="AW8604" s="23"/>
      <c r="AX8604" s="23"/>
      <c r="AY8604" s="23"/>
      <c r="AZ8604" s="23"/>
      <c r="BA8604" s="23"/>
      <c r="BB8604" s="23"/>
      <c r="BC8604" s="23"/>
      <c r="BD8604" s="23"/>
      <c r="BE8604" s="23"/>
      <c r="BF8604" s="23"/>
      <c r="BG8604" s="20">
        <v>34122.03</v>
      </c>
    </row>
    <row r="8605" spans="40:59">
      <c r="AN8605" s="23"/>
      <c r="AO8605" s="23"/>
      <c r="AP8605" s="23"/>
      <c r="AQ8605" s="23"/>
      <c r="AR8605" s="23"/>
      <c r="AS8605" s="23"/>
      <c r="AT8605" s="23"/>
      <c r="AU8605" s="23"/>
      <c r="AV8605" s="23"/>
      <c r="AW8605" s="23"/>
      <c r="AX8605" s="23"/>
      <c r="AY8605" s="23"/>
      <c r="AZ8605" s="23"/>
      <c r="BA8605" s="23"/>
      <c r="BB8605" s="23"/>
      <c r="BC8605" s="23"/>
      <c r="BD8605" s="23"/>
      <c r="BE8605" s="23"/>
      <c r="BF8605" s="23"/>
      <c r="BG8605" s="20">
        <v>34122.03</v>
      </c>
    </row>
    <row r="8606" spans="40:59">
      <c r="AN8606" s="23"/>
      <c r="AO8606" s="23"/>
      <c r="AP8606" s="23"/>
      <c r="AQ8606" s="23"/>
      <c r="AR8606" s="23"/>
      <c r="AS8606" s="23"/>
      <c r="AT8606" s="23"/>
      <c r="AU8606" s="23"/>
      <c r="AV8606" s="23"/>
      <c r="AW8606" s="23"/>
      <c r="AX8606" s="23"/>
      <c r="AY8606" s="23"/>
      <c r="AZ8606" s="23"/>
      <c r="BA8606" s="23"/>
      <c r="BB8606" s="23"/>
      <c r="BC8606" s="23"/>
      <c r="BD8606" s="23"/>
      <c r="BE8606" s="23"/>
      <c r="BF8606" s="23"/>
      <c r="BG8606" s="20">
        <v>34122.03</v>
      </c>
    </row>
    <row r="8607" spans="40:59">
      <c r="AN8607" s="23"/>
      <c r="AO8607" s="23"/>
      <c r="AP8607" s="23"/>
      <c r="AQ8607" s="23"/>
      <c r="AR8607" s="23"/>
      <c r="AS8607" s="23"/>
      <c r="AT8607" s="23"/>
      <c r="AU8607" s="23"/>
      <c r="AV8607" s="23"/>
      <c r="AW8607" s="23"/>
      <c r="AX8607" s="23"/>
      <c r="AY8607" s="23"/>
      <c r="AZ8607" s="23"/>
      <c r="BA8607" s="23"/>
      <c r="BB8607" s="23"/>
      <c r="BC8607" s="23"/>
      <c r="BD8607" s="23"/>
      <c r="BE8607" s="23"/>
      <c r="BF8607" s="23"/>
      <c r="BG8607" s="20">
        <v>34122.03</v>
      </c>
    </row>
    <row r="8608" spans="40:59">
      <c r="AN8608" s="23"/>
      <c r="AO8608" s="23"/>
      <c r="AP8608" s="23"/>
      <c r="AQ8608" s="23"/>
      <c r="AR8608" s="23"/>
      <c r="AS8608" s="23"/>
      <c r="AT8608" s="23"/>
      <c r="AU8608" s="23"/>
      <c r="AV8608" s="23"/>
      <c r="AW8608" s="23"/>
      <c r="AX8608" s="23"/>
      <c r="AY8608" s="23"/>
      <c r="AZ8608" s="23"/>
      <c r="BA8608" s="23"/>
      <c r="BB8608" s="23"/>
      <c r="BC8608" s="23"/>
      <c r="BD8608" s="23"/>
      <c r="BE8608" s="23"/>
      <c r="BF8608" s="23"/>
      <c r="BG8608" s="20">
        <v>34122.03</v>
      </c>
    </row>
    <row r="8609" spans="40:59">
      <c r="AN8609" s="23"/>
      <c r="AO8609" s="23"/>
      <c r="AP8609" s="23"/>
      <c r="AQ8609" s="23"/>
      <c r="AR8609" s="23"/>
      <c r="AS8609" s="23"/>
      <c r="AT8609" s="23"/>
      <c r="AU8609" s="23"/>
      <c r="AV8609" s="23"/>
      <c r="AW8609" s="23"/>
      <c r="AX8609" s="23"/>
      <c r="AY8609" s="23"/>
      <c r="AZ8609" s="23"/>
      <c r="BA8609" s="23"/>
      <c r="BB8609" s="23"/>
      <c r="BC8609" s="23"/>
      <c r="BD8609" s="23"/>
      <c r="BE8609" s="23"/>
      <c r="BF8609" s="23"/>
      <c r="BG8609" s="20">
        <v>34122.03</v>
      </c>
    </row>
    <row r="8610" spans="40:59">
      <c r="AN8610" s="23"/>
      <c r="AO8610" s="23"/>
      <c r="AP8610" s="23"/>
      <c r="AQ8610" s="23"/>
      <c r="AR8610" s="23"/>
      <c r="AS8610" s="23"/>
      <c r="AT8610" s="23"/>
      <c r="AU8610" s="23"/>
      <c r="AV8610" s="23"/>
      <c r="AW8610" s="23"/>
      <c r="AX8610" s="23"/>
      <c r="AY8610" s="23"/>
      <c r="AZ8610" s="23"/>
      <c r="BA8610" s="23"/>
      <c r="BB8610" s="23"/>
      <c r="BC8610" s="23"/>
      <c r="BD8610" s="23"/>
      <c r="BE8610" s="23"/>
      <c r="BF8610" s="23"/>
      <c r="BG8610" s="20">
        <v>34122.03</v>
      </c>
    </row>
    <row r="8611" spans="40:59">
      <c r="AN8611" s="23"/>
      <c r="AO8611" s="23"/>
      <c r="AP8611" s="23"/>
      <c r="AQ8611" s="23"/>
      <c r="AR8611" s="23"/>
      <c r="AS8611" s="23"/>
      <c r="AT8611" s="23"/>
      <c r="AU8611" s="23"/>
      <c r="AV8611" s="23"/>
      <c r="AW8611" s="23"/>
      <c r="AX8611" s="23"/>
      <c r="AY8611" s="23"/>
      <c r="AZ8611" s="23"/>
      <c r="BA8611" s="23"/>
      <c r="BB8611" s="23"/>
      <c r="BC8611" s="23"/>
      <c r="BD8611" s="23"/>
      <c r="BE8611" s="23"/>
      <c r="BF8611" s="23"/>
      <c r="BG8611" s="20">
        <v>34122.03</v>
      </c>
    </row>
    <row r="8612" spans="40:59">
      <c r="AN8612" s="23"/>
      <c r="AO8612" s="23"/>
      <c r="AP8612" s="23"/>
      <c r="AQ8612" s="23"/>
      <c r="AR8612" s="23"/>
      <c r="AS8612" s="23"/>
      <c r="AT8612" s="23"/>
      <c r="AU8612" s="23"/>
      <c r="AV8612" s="23"/>
      <c r="AW8612" s="23"/>
      <c r="AX8612" s="23"/>
      <c r="AY8612" s="23"/>
      <c r="AZ8612" s="23"/>
      <c r="BA8612" s="23"/>
      <c r="BB8612" s="23"/>
      <c r="BC8612" s="23"/>
      <c r="BD8612" s="23"/>
      <c r="BE8612" s="23"/>
      <c r="BF8612" s="23"/>
      <c r="BG8612" s="20">
        <v>492708.01</v>
      </c>
    </row>
    <row r="8613" spans="40:59">
      <c r="AN8613" s="23"/>
      <c r="AO8613" s="23"/>
      <c r="AP8613" s="23"/>
      <c r="AQ8613" s="23"/>
      <c r="AR8613" s="23"/>
      <c r="AS8613" s="23"/>
      <c r="AT8613" s="23"/>
      <c r="AU8613" s="23"/>
      <c r="AV8613" s="23"/>
      <c r="AW8613" s="23"/>
      <c r="AX8613" s="23"/>
      <c r="AY8613" s="23"/>
      <c r="AZ8613" s="23"/>
      <c r="BA8613" s="23"/>
      <c r="BB8613" s="23"/>
      <c r="BC8613" s="23"/>
      <c r="BD8613" s="23"/>
      <c r="BE8613" s="23"/>
      <c r="BF8613" s="23"/>
      <c r="BG8613" s="20">
        <v>492708.01</v>
      </c>
    </row>
    <row r="8614" spans="40:59">
      <c r="AN8614" s="23"/>
      <c r="AO8614" s="23"/>
      <c r="AP8614" s="23"/>
      <c r="AQ8614" s="23"/>
      <c r="AR8614" s="23"/>
      <c r="AS8614" s="23"/>
      <c r="AT8614" s="23"/>
      <c r="AU8614" s="23"/>
      <c r="AV8614" s="23"/>
      <c r="AW8614" s="23"/>
      <c r="AX8614" s="23"/>
      <c r="AY8614" s="23"/>
      <c r="AZ8614" s="23"/>
      <c r="BA8614" s="23"/>
      <c r="BB8614" s="23"/>
      <c r="BC8614" s="23"/>
      <c r="BD8614" s="23"/>
      <c r="BE8614" s="23"/>
      <c r="BF8614" s="23"/>
      <c r="BG8614" s="20">
        <v>492708.01</v>
      </c>
    </row>
    <row r="8615" spans="40:59">
      <c r="AN8615" s="23"/>
      <c r="AO8615" s="23"/>
      <c r="AP8615" s="23"/>
      <c r="AQ8615" s="23"/>
      <c r="AR8615" s="23"/>
      <c r="AS8615" s="23"/>
      <c r="AT8615" s="23"/>
      <c r="AU8615" s="23"/>
      <c r="AV8615" s="23"/>
      <c r="AW8615" s="23"/>
      <c r="AX8615" s="23"/>
      <c r="AY8615" s="23"/>
      <c r="AZ8615" s="23"/>
      <c r="BA8615" s="23"/>
      <c r="BB8615" s="23"/>
      <c r="BC8615" s="23"/>
      <c r="BD8615" s="23"/>
      <c r="BE8615" s="23"/>
      <c r="BF8615" s="23"/>
      <c r="BG8615" s="20">
        <v>39352</v>
      </c>
    </row>
    <row r="8616" spans="40:59">
      <c r="AN8616" s="23"/>
      <c r="AO8616" s="23"/>
      <c r="AP8616" s="23"/>
      <c r="AQ8616" s="23"/>
      <c r="AR8616" s="23"/>
      <c r="AS8616" s="23"/>
      <c r="AT8616" s="23"/>
      <c r="AU8616" s="23"/>
      <c r="AV8616" s="23"/>
      <c r="AW8616" s="23"/>
      <c r="AX8616" s="23"/>
      <c r="AY8616" s="23"/>
      <c r="AZ8616" s="23"/>
      <c r="BA8616" s="23"/>
      <c r="BB8616" s="23"/>
      <c r="BC8616" s="23"/>
      <c r="BD8616" s="23"/>
      <c r="BE8616" s="23"/>
      <c r="BF8616" s="23"/>
      <c r="BG8616" s="20">
        <v>39352</v>
      </c>
    </row>
    <row r="8617" spans="40:59">
      <c r="AN8617" s="23"/>
      <c r="AO8617" s="23"/>
      <c r="AP8617" s="23"/>
      <c r="AQ8617" s="23"/>
      <c r="AR8617" s="23"/>
      <c r="AS8617" s="23"/>
      <c r="AT8617" s="23"/>
      <c r="AU8617" s="23"/>
      <c r="AV8617" s="23"/>
      <c r="AW8617" s="23"/>
      <c r="AX8617" s="23"/>
      <c r="AY8617" s="23"/>
      <c r="AZ8617" s="23"/>
      <c r="BA8617" s="23"/>
      <c r="BB8617" s="23"/>
      <c r="BC8617" s="23"/>
      <c r="BD8617" s="23"/>
      <c r="BE8617" s="23"/>
      <c r="BF8617" s="23"/>
      <c r="BG8617" s="20">
        <v>4161.0200000000004</v>
      </c>
    </row>
    <row r="8618" spans="40:59">
      <c r="AN8618" s="23"/>
      <c r="AO8618" s="23"/>
      <c r="AP8618" s="23"/>
      <c r="AQ8618" s="23"/>
      <c r="AR8618" s="23"/>
      <c r="AS8618" s="23"/>
      <c r="AT8618" s="23"/>
      <c r="AU8618" s="23"/>
      <c r="AV8618" s="23"/>
      <c r="AW8618" s="23"/>
      <c r="AX8618" s="23"/>
      <c r="AY8618" s="23"/>
      <c r="AZ8618" s="23"/>
      <c r="BA8618" s="23"/>
      <c r="BB8618" s="23"/>
      <c r="BC8618" s="23"/>
      <c r="BD8618" s="23"/>
      <c r="BE8618" s="23"/>
      <c r="BF8618" s="23"/>
      <c r="BG8618" s="20">
        <v>4161.0200000000004</v>
      </c>
    </row>
    <row r="8619" spans="40:59">
      <c r="AN8619" s="23"/>
      <c r="AO8619" s="23"/>
      <c r="AP8619" s="23"/>
      <c r="AQ8619" s="23"/>
      <c r="AR8619" s="23"/>
      <c r="AS8619" s="23"/>
      <c r="AT8619" s="23"/>
      <c r="AU8619" s="23"/>
      <c r="AV8619" s="23"/>
      <c r="AW8619" s="23"/>
      <c r="AX8619" s="23"/>
      <c r="AY8619" s="23"/>
      <c r="AZ8619" s="23"/>
      <c r="BA8619" s="23"/>
      <c r="BB8619" s="23"/>
      <c r="BC8619" s="23"/>
      <c r="BD8619" s="23"/>
      <c r="BE8619" s="23"/>
      <c r="BF8619" s="23"/>
      <c r="BG8619" s="20">
        <v>4161.0200000000004</v>
      </c>
    </row>
    <row r="8620" spans="40:59">
      <c r="AN8620" s="23"/>
      <c r="AO8620" s="23"/>
      <c r="AP8620" s="23"/>
      <c r="AQ8620" s="23"/>
      <c r="AR8620" s="23"/>
      <c r="AS8620" s="23"/>
      <c r="AT8620" s="23"/>
      <c r="AU8620" s="23"/>
      <c r="AV8620" s="23"/>
      <c r="AW8620" s="23"/>
      <c r="AX8620" s="23"/>
      <c r="AY8620" s="23"/>
      <c r="AZ8620" s="23"/>
      <c r="BA8620" s="23"/>
      <c r="BB8620" s="23"/>
      <c r="BC8620" s="23"/>
      <c r="BD8620" s="23"/>
      <c r="BE8620" s="23"/>
      <c r="BF8620" s="23"/>
      <c r="BG8620" s="20">
        <v>4161.0200000000004</v>
      </c>
    </row>
    <row r="8621" spans="40:59">
      <c r="AN8621" s="23"/>
      <c r="AO8621" s="23"/>
      <c r="AP8621" s="23"/>
      <c r="AQ8621" s="23"/>
      <c r="AR8621" s="23"/>
      <c r="AS8621" s="23"/>
      <c r="AT8621" s="23"/>
      <c r="AU8621" s="23"/>
      <c r="AV8621" s="23"/>
      <c r="AW8621" s="23"/>
      <c r="AX8621" s="23"/>
      <c r="AY8621" s="23"/>
      <c r="AZ8621" s="23"/>
      <c r="BA8621" s="23"/>
      <c r="BB8621" s="23"/>
      <c r="BC8621" s="23"/>
      <c r="BD8621" s="23"/>
      <c r="BE8621" s="23"/>
      <c r="BF8621" s="23"/>
      <c r="BG8621" s="20">
        <v>4161.0200000000004</v>
      </c>
    </row>
    <row r="8622" spans="40:59">
      <c r="AN8622" s="23"/>
      <c r="AO8622" s="23"/>
      <c r="AP8622" s="23"/>
      <c r="AQ8622" s="23"/>
      <c r="AR8622" s="23"/>
      <c r="AS8622" s="23"/>
      <c r="AT8622" s="23"/>
      <c r="AU8622" s="23"/>
      <c r="AV8622" s="23"/>
      <c r="AW8622" s="23"/>
      <c r="AX8622" s="23"/>
      <c r="AY8622" s="23"/>
      <c r="AZ8622" s="23"/>
      <c r="BA8622" s="23"/>
      <c r="BB8622" s="23"/>
      <c r="BC8622" s="23"/>
      <c r="BD8622" s="23"/>
      <c r="BE8622" s="23"/>
      <c r="BF8622" s="23"/>
      <c r="BG8622" s="20">
        <v>32136.02</v>
      </c>
    </row>
    <row r="8623" spans="40:59">
      <c r="AN8623" s="23"/>
      <c r="AO8623" s="23"/>
      <c r="AP8623" s="23"/>
      <c r="AQ8623" s="23"/>
      <c r="AR8623" s="23"/>
      <c r="AS8623" s="23"/>
      <c r="AT8623" s="23"/>
      <c r="AU8623" s="23"/>
      <c r="AV8623" s="23"/>
      <c r="AW8623" s="23"/>
      <c r="AX8623" s="23"/>
      <c r="AY8623" s="23"/>
      <c r="AZ8623" s="23"/>
      <c r="BA8623" s="23"/>
      <c r="BB8623" s="23"/>
      <c r="BC8623" s="23"/>
      <c r="BD8623" s="23"/>
      <c r="BE8623" s="23"/>
      <c r="BF8623" s="23"/>
      <c r="BG8623" s="20">
        <v>32136.02</v>
      </c>
    </row>
    <row r="8624" spans="40:59">
      <c r="AN8624" s="23"/>
      <c r="AO8624" s="23"/>
      <c r="AP8624" s="23"/>
      <c r="AQ8624" s="23"/>
      <c r="AR8624" s="23"/>
      <c r="AS8624" s="23"/>
      <c r="AT8624" s="23"/>
      <c r="AU8624" s="23"/>
      <c r="AV8624" s="23"/>
      <c r="AW8624" s="23"/>
      <c r="AX8624" s="23"/>
      <c r="AY8624" s="23"/>
      <c r="AZ8624" s="23"/>
      <c r="BA8624" s="23"/>
      <c r="BB8624" s="23"/>
      <c r="BC8624" s="23"/>
      <c r="BD8624" s="23"/>
      <c r="BE8624" s="23"/>
      <c r="BF8624" s="23"/>
      <c r="BG8624" s="20">
        <v>32136.02</v>
      </c>
    </row>
    <row r="8625" spans="40:59">
      <c r="AN8625" s="23"/>
      <c r="AO8625" s="23"/>
      <c r="AP8625" s="23"/>
      <c r="AQ8625" s="23"/>
      <c r="AR8625" s="23"/>
      <c r="AS8625" s="23"/>
      <c r="AT8625" s="23"/>
      <c r="AU8625" s="23"/>
      <c r="AV8625" s="23"/>
      <c r="AW8625" s="23"/>
      <c r="AX8625" s="23"/>
      <c r="AY8625" s="23"/>
      <c r="AZ8625" s="23"/>
      <c r="BA8625" s="23"/>
      <c r="BB8625" s="23"/>
      <c r="BC8625" s="23"/>
      <c r="BD8625" s="23"/>
      <c r="BE8625" s="23"/>
      <c r="BF8625" s="23"/>
      <c r="BG8625" s="20">
        <v>32136.02</v>
      </c>
    </row>
    <row r="8626" spans="40:59">
      <c r="AN8626" s="23"/>
      <c r="AO8626" s="23"/>
      <c r="AP8626" s="23"/>
      <c r="AQ8626" s="23"/>
      <c r="AR8626" s="23"/>
      <c r="AS8626" s="23"/>
      <c r="AT8626" s="23"/>
      <c r="AU8626" s="23"/>
      <c r="AV8626" s="23"/>
      <c r="AW8626" s="23"/>
      <c r="AX8626" s="23"/>
      <c r="AY8626" s="23"/>
      <c r="AZ8626" s="23"/>
      <c r="BA8626" s="23"/>
      <c r="BB8626" s="23"/>
      <c r="BC8626" s="23"/>
      <c r="BD8626" s="23"/>
      <c r="BE8626" s="23"/>
      <c r="BF8626" s="23"/>
      <c r="BG8626" s="20">
        <v>96070.02</v>
      </c>
    </row>
    <row r="8627" spans="40:59">
      <c r="AN8627" s="23"/>
      <c r="AO8627" s="23"/>
      <c r="AP8627" s="23"/>
      <c r="AQ8627" s="23"/>
      <c r="AR8627" s="23"/>
      <c r="AS8627" s="23"/>
      <c r="AT8627" s="23"/>
      <c r="AU8627" s="23"/>
      <c r="AV8627" s="23"/>
      <c r="AW8627" s="23"/>
      <c r="AX8627" s="23"/>
      <c r="AY8627" s="23"/>
      <c r="AZ8627" s="23"/>
      <c r="BA8627" s="23"/>
      <c r="BB8627" s="23"/>
      <c r="BC8627" s="23"/>
      <c r="BD8627" s="23"/>
      <c r="BE8627" s="23"/>
      <c r="BF8627" s="23"/>
      <c r="BG8627" s="20">
        <v>96070.02</v>
      </c>
    </row>
    <row r="8628" spans="40:59">
      <c r="AN8628" s="23"/>
      <c r="AO8628" s="23"/>
      <c r="AP8628" s="23"/>
      <c r="AQ8628" s="23"/>
      <c r="AR8628" s="23"/>
      <c r="AS8628" s="23"/>
      <c r="AT8628" s="23"/>
      <c r="AU8628" s="23"/>
      <c r="AV8628" s="23"/>
      <c r="AW8628" s="23"/>
      <c r="AX8628" s="23"/>
      <c r="AY8628" s="23"/>
      <c r="AZ8628" s="23"/>
      <c r="BA8628" s="23"/>
      <c r="BB8628" s="23"/>
      <c r="BC8628" s="23"/>
      <c r="BD8628" s="23"/>
      <c r="BE8628" s="23"/>
      <c r="BF8628" s="23"/>
      <c r="BG8628" s="20">
        <v>96070.02</v>
      </c>
    </row>
    <row r="8629" spans="40:59">
      <c r="AN8629" s="23"/>
      <c r="AO8629" s="23"/>
      <c r="AP8629" s="23"/>
      <c r="AQ8629" s="23"/>
      <c r="AR8629" s="23"/>
      <c r="AS8629" s="23"/>
      <c r="AT8629" s="23"/>
      <c r="AU8629" s="23"/>
      <c r="AV8629" s="23"/>
      <c r="AW8629" s="23"/>
      <c r="AX8629" s="23"/>
      <c r="AY8629" s="23"/>
      <c r="AZ8629" s="23"/>
      <c r="BA8629" s="23"/>
      <c r="BB8629" s="23"/>
      <c r="BC8629" s="23"/>
      <c r="BD8629" s="23"/>
      <c r="BE8629" s="23"/>
      <c r="BF8629" s="23"/>
      <c r="BG8629" s="20">
        <v>96070.02</v>
      </c>
    </row>
    <row r="8630" spans="40:59">
      <c r="AN8630" s="23"/>
      <c r="AO8630" s="23"/>
      <c r="AP8630" s="23"/>
      <c r="AQ8630" s="23"/>
      <c r="AR8630" s="23"/>
      <c r="AS8630" s="23"/>
      <c r="AT8630" s="23"/>
      <c r="AU8630" s="23"/>
      <c r="AV8630" s="23"/>
      <c r="AW8630" s="23"/>
      <c r="AX8630" s="23"/>
      <c r="AY8630" s="23"/>
      <c r="AZ8630" s="23"/>
      <c r="BA8630" s="23"/>
      <c r="BB8630" s="23"/>
      <c r="BC8630" s="23"/>
      <c r="BD8630" s="23"/>
      <c r="BE8630" s="23"/>
      <c r="BF8630" s="23"/>
      <c r="BG8630" s="20">
        <v>96070.02</v>
      </c>
    </row>
    <row r="8631" spans="40:59">
      <c r="AN8631" s="23"/>
      <c r="AO8631" s="23"/>
      <c r="AP8631" s="23"/>
      <c r="AQ8631" s="23"/>
      <c r="AR8631" s="23"/>
      <c r="AS8631" s="23"/>
      <c r="AT8631" s="23"/>
      <c r="AU8631" s="23"/>
      <c r="AV8631" s="23"/>
      <c r="AW8631" s="23"/>
      <c r="AX8631" s="23"/>
      <c r="AY8631" s="23"/>
      <c r="AZ8631" s="23"/>
      <c r="BA8631" s="23"/>
      <c r="BB8631" s="23"/>
      <c r="BC8631" s="23"/>
      <c r="BD8631" s="23"/>
      <c r="BE8631" s="23"/>
      <c r="BF8631" s="23"/>
      <c r="BG8631" s="20">
        <v>96070.02</v>
      </c>
    </row>
    <row r="8632" spans="40:59">
      <c r="AN8632" s="23"/>
      <c r="AO8632" s="23"/>
      <c r="AP8632" s="23"/>
      <c r="AQ8632" s="23"/>
      <c r="AR8632" s="23"/>
      <c r="AS8632" s="23"/>
      <c r="AT8632" s="23"/>
      <c r="AU8632" s="23"/>
      <c r="AV8632" s="23"/>
      <c r="AW8632" s="23"/>
      <c r="AX8632" s="23"/>
      <c r="AY8632" s="23"/>
      <c r="AZ8632" s="23"/>
      <c r="BA8632" s="23"/>
      <c r="BB8632" s="23"/>
      <c r="BC8632" s="23"/>
      <c r="BD8632" s="23"/>
      <c r="BE8632" s="23"/>
      <c r="BF8632" s="23"/>
      <c r="BG8632" s="20">
        <v>96070.02</v>
      </c>
    </row>
    <row r="8633" spans="40:59">
      <c r="AN8633" s="23"/>
      <c r="AO8633" s="23"/>
      <c r="AP8633" s="23"/>
      <c r="AQ8633" s="23"/>
      <c r="AR8633" s="23"/>
      <c r="AS8633" s="23"/>
      <c r="AT8633" s="23"/>
      <c r="AU8633" s="23"/>
      <c r="AV8633" s="23"/>
      <c r="AW8633" s="23"/>
      <c r="AX8633" s="23"/>
      <c r="AY8633" s="23"/>
      <c r="AZ8633" s="23"/>
      <c r="BA8633" s="23"/>
      <c r="BB8633" s="23"/>
      <c r="BC8633" s="23"/>
      <c r="BD8633" s="23"/>
      <c r="BE8633" s="23"/>
      <c r="BF8633" s="23"/>
      <c r="BG8633" s="20">
        <v>96070.02</v>
      </c>
    </row>
    <row r="8634" spans="40:59">
      <c r="AN8634" s="23"/>
      <c r="AO8634" s="23"/>
      <c r="AP8634" s="23"/>
      <c r="AQ8634" s="23"/>
      <c r="AR8634" s="23"/>
      <c r="AS8634" s="23"/>
      <c r="AT8634" s="23"/>
      <c r="AU8634" s="23"/>
      <c r="AV8634" s="23"/>
      <c r="AW8634" s="23"/>
      <c r="AX8634" s="23"/>
      <c r="AY8634" s="23"/>
      <c r="AZ8634" s="23"/>
      <c r="BA8634" s="23"/>
      <c r="BB8634" s="23"/>
      <c r="BC8634" s="23"/>
      <c r="BD8634" s="23"/>
      <c r="BE8634" s="23"/>
      <c r="BF8634" s="23"/>
      <c r="BG8634" s="20">
        <v>25282.82</v>
      </c>
    </row>
    <row r="8635" spans="40:59">
      <c r="AN8635" s="23"/>
      <c r="AO8635" s="23"/>
      <c r="AP8635" s="23"/>
      <c r="AQ8635" s="23"/>
      <c r="AR8635" s="23"/>
      <c r="AS8635" s="23"/>
      <c r="AT8635" s="23"/>
      <c r="AU8635" s="23"/>
      <c r="AV8635" s="23"/>
      <c r="AW8635" s="23"/>
      <c r="AX8635" s="23"/>
      <c r="AY8635" s="23"/>
      <c r="AZ8635" s="23"/>
      <c r="BA8635" s="23"/>
      <c r="BB8635" s="23"/>
      <c r="BC8635" s="23"/>
      <c r="BD8635" s="23"/>
      <c r="BE8635" s="23"/>
      <c r="BF8635" s="23"/>
      <c r="BG8635" s="20">
        <v>25282.82</v>
      </c>
    </row>
    <row r="8636" spans="40:59">
      <c r="AN8636" s="23"/>
      <c r="AO8636" s="23"/>
      <c r="AP8636" s="23"/>
      <c r="AQ8636" s="23"/>
      <c r="AR8636" s="23"/>
      <c r="AS8636" s="23"/>
      <c r="AT8636" s="23"/>
      <c r="AU8636" s="23"/>
      <c r="AV8636" s="23"/>
      <c r="AW8636" s="23"/>
      <c r="AX8636" s="23"/>
      <c r="AY8636" s="23"/>
      <c r="AZ8636" s="23"/>
      <c r="BA8636" s="23"/>
      <c r="BB8636" s="23"/>
      <c r="BC8636" s="23"/>
      <c r="BD8636" s="23"/>
      <c r="BE8636" s="23"/>
      <c r="BF8636" s="23"/>
      <c r="BG8636" s="20">
        <v>25282.82</v>
      </c>
    </row>
    <row r="8637" spans="40:59">
      <c r="AN8637" s="23"/>
      <c r="AO8637" s="23"/>
      <c r="AP8637" s="23"/>
      <c r="AQ8637" s="23"/>
      <c r="AR8637" s="23"/>
      <c r="AS8637" s="23"/>
      <c r="AT8637" s="23"/>
      <c r="AU8637" s="23"/>
      <c r="AV8637" s="23"/>
      <c r="AW8637" s="23"/>
      <c r="AX8637" s="23"/>
      <c r="AY8637" s="23"/>
      <c r="AZ8637" s="23"/>
      <c r="BA8637" s="23"/>
      <c r="BB8637" s="23"/>
      <c r="BC8637" s="23"/>
      <c r="BD8637" s="23"/>
      <c r="BE8637" s="23"/>
      <c r="BF8637" s="23"/>
      <c r="BG8637" s="20">
        <v>25282.82</v>
      </c>
    </row>
    <row r="8638" spans="40:59">
      <c r="AN8638" s="23"/>
      <c r="AO8638" s="23"/>
      <c r="AP8638" s="23"/>
      <c r="AQ8638" s="23"/>
      <c r="AR8638" s="23"/>
      <c r="AS8638" s="23"/>
      <c r="AT8638" s="23"/>
      <c r="AU8638" s="23"/>
      <c r="AV8638" s="23"/>
      <c r="AW8638" s="23"/>
      <c r="AX8638" s="23"/>
      <c r="AY8638" s="23"/>
      <c r="AZ8638" s="23"/>
      <c r="BA8638" s="23"/>
      <c r="BB8638" s="23"/>
      <c r="BC8638" s="23"/>
      <c r="BD8638" s="23"/>
      <c r="BE8638" s="23"/>
      <c r="BF8638" s="23"/>
      <c r="BG8638" s="20">
        <v>325509.01</v>
      </c>
    </row>
    <row r="8639" spans="40:59">
      <c r="AN8639" s="23"/>
      <c r="AO8639" s="23"/>
      <c r="AP8639" s="23"/>
      <c r="AQ8639" s="23"/>
      <c r="AR8639" s="23"/>
      <c r="AS8639" s="23"/>
      <c r="AT8639" s="23"/>
      <c r="AU8639" s="23"/>
      <c r="AV8639" s="23"/>
      <c r="AW8639" s="23"/>
      <c r="AX8639" s="23"/>
      <c r="AY8639" s="23"/>
      <c r="AZ8639" s="23"/>
      <c r="BA8639" s="23"/>
      <c r="BB8639" s="23"/>
      <c r="BC8639" s="23"/>
      <c r="BD8639" s="23"/>
      <c r="BE8639" s="23"/>
      <c r="BF8639" s="23"/>
      <c r="BG8639" s="20">
        <v>325509.01</v>
      </c>
    </row>
    <row r="8640" spans="40:59">
      <c r="AN8640" s="23"/>
      <c r="AO8640" s="23"/>
      <c r="AP8640" s="23"/>
      <c r="AQ8640" s="23"/>
      <c r="AR8640" s="23"/>
      <c r="AS8640" s="23"/>
      <c r="AT8640" s="23"/>
      <c r="AU8640" s="23"/>
      <c r="AV8640" s="23"/>
      <c r="AW8640" s="23"/>
      <c r="AX8640" s="23"/>
      <c r="AY8640" s="23"/>
      <c r="AZ8640" s="23"/>
      <c r="BA8640" s="23"/>
      <c r="BB8640" s="23"/>
      <c r="BC8640" s="23"/>
      <c r="BD8640" s="23"/>
      <c r="BE8640" s="23"/>
      <c r="BF8640" s="23"/>
      <c r="BG8640" s="20">
        <v>325509.01</v>
      </c>
    </row>
    <row r="8641" spans="40:59">
      <c r="AN8641" s="23"/>
      <c r="AO8641" s="23"/>
      <c r="AP8641" s="23"/>
      <c r="AQ8641" s="23"/>
      <c r="AR8641" s="23"/>
      <c r="AS8641" s="23"/>
      <c r="AT8641" s="23"/>
      <c r="AU8641" s="23"/>
      <c r="AV8641" s="23"/>
      <c r="AW8641" s="23"/>
      <c r="AX8641" s="23"/>
      <c r="AY8641" s="23"/>
      <c r="AZ8641" s="23"/>
      <c r="BA8641" s="23"/>
      <c r="BB8641" s="23"/>
      <c r="BC8641" s="23"/>
      <c r="BD8641" s="23"/>
      <c r="BE8641" s="23"/>
      <c r="BF8641" s="23"/>
      <c r="BG8641" s="20">
        <v>325509.01</v>
      </c>
    </row>
    <row r="8642" spans="40:59">
      <c r="AN8642" s="23"/>
      <c r="AO8642" s="23"/>
      <c r="AP8642" s="23"/>
      <c r="AQ8642" s="23"/>
      <c r="AR8642" s="23"/>
      <c r="AS8642" s="23"/>
      <c r="AT8642" s="23"/>
      <c r="AU8642" s="23"/>
      <c r="AV8642" s="23"/>
      <c r="AW8642" s="23"/>
      <c r="AX8642" s="23"/>
      <c r="AY8642" s="23"/>
      <c r="AZ8642" s="23"/>
      <c r="BA8642" s="23"/>
      <c r="BB8642" s="23"/>
      <c r="BC8642" s="23"/>
      <c r="BD8642" s="23"/>
      <c r="BE8642" s="23"/>
      <c r="BF8642" s="23"/>
      <c r="BG8642" s="20">
        <v>325509.01</v>
      </c>
    </row>
    <row r="8643" spans="40:59">
      <c r="AN8643" s="23"/>
      <c r="AO8643" s="23"/>
      <c r="AP8643" s="23"/>
      <c r="AQ8643" s="23"/>
      <c r="AR8643" s="23"/>
      <c r="AS8643" s="23"/>
      <c r="AT8643" s="23"/>
      <c r="AU8643" s="23"/>
      <c r="AV8643" s="23"/>
      <c r="AW8643" s="23"/>
      <c r="AX8643" s="23"/>
      <c r="AY8643" s="23"/>
      <c r="AZ8643" s="23"/>
      <c r="BA8643" s="23"/>
      <c r="BB8643" s="23"/>
      <c r="BC8643" s="23"/>
      <c r="BD8643" s="23"/>
      <c r="BE8643" s="23"/>
      <c r="BF8643" s="23"/>
      <c r="BG8643" s="20">
        <v>325509.01</v>
      </c>
    </row>
    <row r="8644" spans="40:59">
      <c r="AN8644" s="23"/>
      <c r="AO8644" s="23"/>
      <c r="AP8644" s="23"/>
      <c r="AQ8644" s="23"/>
      <c r="AR8644" s="23"/>
      <c r="AS8644" s="23"/>
      <c r="AT8644" s="23"/>
      <c r="AU8644" s="23"/>
      <c r="AV8644" s="23"/>
      <c r="AW8644" s="23"/>
      <c r="AX8644" s="23"/>
      <c r="AY8644" s="23"/>
      <c r="AZ8644" s="23"/>
      <c r="BA8644" s="23"/>
      <c r="BB8644" s="23"/>
      <c r="BC8644" s="23"/>
      <c r="BD8644" s="23"/>
      <c r="BE8644" s="23"/>
      <c r="BF8644" s="23"/>
      <c r="BG8644" s="20">
        <v>325509.01</v>
      </c>
    </row>
    <row r="8645" spans="40:59">
      <c r="AN8645" s="23"/>
      <c r="AO8645" s="23"/>
      <c r="AP8645" s="23"/>
      <c r="AQ8645" s="23"/>
      <c r="AR8645" s="23"/>
      <c r="AS8645" s="23"/>
      <c r="AT8645" s="23"/>
      <c r="AU8645" s="23"/>
      <c r="AV8645" s="23"/>
      <c r="AW8645" s="23"/>
      <c r="AX8645" s="23"/>
      <c r="AY8645" s="23"/>
      <c r="AZ8645" s="23"/>
      <c r="BA8645" s="23"/>
      <c r="BB8645" s="23"/>
      <c r="BC8645" s="23"/>
      <c r="BD8645" s="23"/>
      <c r="BE8645" s="23"/>
      <c r="BF8645" s="23"/>
      <c r="BG8645" s="20">
        <v>325509.01</v>
      </c>
    </row>
    <row r="8646" spans="40:59">
      <c r="AN8646" s="23"/>
      <c r="AO8646" s="23"/>
      <c r="AP8646" s="23"/>
      <c r="AQ8646" s="23"/>
      <c r="AR8646" s="23"/>
      <c r="AS8646" s="23"/>
      <c r="AT8646" s="23"/>
      <c r="AU8646" s="23"/>
      <c r="AV8646" s="23"/>
      <c r="AW8646" s="23"/>
      <c r="AX8646" s="23"/>
      <c r="AY8646" s="23"/>
      <c r="AZ8646" s="23"/>
      <c r="BA8646" s="23"/>
      <c r="BB8646" s="23"/>
      <c r="BC8646" s="23"/>
      <c r="BD8646" s="23"/>
      <c r="BE8646" s="23"/>
      <c r="BF8646" s="23"/>
      <c r="BG8646" s="20">
        <v>325509.01</v>
      </c>
    </row>
    <row r="8647" spans="40:59">
      <c r="AN8647" s="23"/>
      <c r="AO8647" s="23"/>
      <c r="AP8647" s="23"/>
      <c r="AQ8647" s="23"/>
      <c r="AR8647" s="23"/>
      <c r="AS8647" s="23"/>
      <c r="AT8647" s="23"/>
      <c r="AU8647" s="23"/>
      <c r="AV8647" s="23"/>
      <c r="AW8647" s="23"/>
      <c r="AX8647" s="23"/>
      <c r="AY8647" s="23"/>
      <c r="AZ8647" s="23"/>
      <c r="BA8647" s="23"/>
      <c r="BB8647" s="23"/>
      <c r="BC8647" s="23"/>
      <c r="BD8647" s="23"/>
      <c r="BE8647" s="23"/>
      <c r="BF8647" s="23"/>
      <c r="BG8647" s="20">
        <v>325509.01</v>
      </c>
    </row>
    <row r="8648" spans="40:59">
      <c r="AN8648" s="23"/>
      <c r="AO8648" s="23"/>
      <c r="AP8648" s="23"/>
      <c r="AQ8648" s="23"/>
      <c r="AR8648" s="23"/>
      <c r="AS8648" s="23"/>
      <c r="AT8648" s="23"/>
      <c r="AU8648" s="23"/>
      <c r="AV8648" s="23"/>
      <c r="AW8648" s="23"/>
      <c r="AX8648" s="23"/>
      <c r="AY8648" s="23"/>
      <c r="AZ8648" s="23"/>
      <c r="BA8648" s="23"/>
      <c r="BB8648" s="23"/>
      <c r="BC8648" s="23"/>
      <c r="BD8648" s="23"/>
      <c r="BE8648" s="23"/>
      <c r="BF8648" s="23"/>
      <c r="BG8648" s="20">
        <v>325509.01</v>
      </c>
    </row>
    <row r="8649" spans="40:59">
      <c r="AN8649" s="23"/>
      <c r="AO8649" s="23"/>
      <c r="AP8649" s="23"/>
      <c r="AQ8649" s="23"/>
      <c r="AR8649" s="23"/>
      <c r="AS8649" s="23"/>
      <c r="AT8649" s="23"/>
      <c r="AU8649" s="23"/>
      <c r="AV8649" s="23"/>
      <c r="AW8649" s="23"/>
      <c r="AX8649" s="23"/>
      <c r="AY8649" s="23"/>
      <c r="AZ8649" s="23"/>
      <c r="BA8649" s="23"/>
      <c r="BB8649" s="23"/>
      <c r="BC8649" s="23"/>
      <c r="BD8649" s="23"/>
      <c r="BE8649" s="23"/>
      <c r="BF8649" s="23"/>
      <c r="BG8649" s="20">
        <v>325509.01</v>
      </c>
    </row>
    <row r="8650" spans="40:59">
      <c r="AN8650" s="23"/>
      <c r="AO8650" s="23"/>
      <c r="AP8650" s="23"/>
      <c r="AQ8650" s="23"/>
      <c r="AR8650" s="23"/>
      <c r="AS8650" s="23"/>
      <c r="AT8650" s="23"/>
      <c r="AU8650" s="23"/>
      <c r="AV8650" s="23"/>
      <c r="AW8650" s="23"/>
      <c r="AX8650" s="23"/>
      <c r="AY8650" s="23"/>
      <c r="AZ8650" s="23"/>
      <c r="BA8650" s="23"/>
      <c r="BB8650" s="23"/>
      <c r="BC8650" s="23"/>
      <c r="BD8650" s="23"/>
      <c r="BE8650" s="23"/>
      <c r="BF8650" s="23"/>
      <c r="BG8650" s="20">
        <v>2860.02</v>
      </c>
    </row>
    <row r="8651" spans="40:59">
      <c r="AN8651" s="23"/>
      <c r="AO8651" s="23"/>
      <c r="AP8651" s="23"/>
      <c r="AQ8651" s="23"/>
      <c r="AR8651" s="23"/>
      <c r="AS8651" s="23"/>
      <c r="AT8651" s="23"/>
      <c r="AU8651" s="23"/>
      <c r="AV8651" s="23"/>
      <c r="AW8651" s="23"/>
      <c r="AX8651" s="23"/>
      <c r="AY8651" s="23"/>
      <c r="AZ8651" s="23"/>
      <c r="BA8651" s="23"/>
      <c r="BB8651" s="23"/>
      <c r="BC8651" s="23"/>
      <c r="BD8651" s="23"/>
      <c r="BE8651" s="23"/>
      <c r="BF8651" s="23"/>
      <c r="BG8651" s="20">
        <v>2860.02</v>
      </c>
    </row>
    <row r="8652" spans="40:59">
      <c r="AN8652" s="23"/>
      <c r="AO8652" s="23"/>
      <c r="AP8652" s="23"/>
      <c r="AQ8652" s="23"/>
      <c r="AR8652" s="23"/>
      <c r="AS8652" s="23"/>
      <c r="AT8652" s="23"/>
      <c r="AU8652" s="23"/>
      <c r="AV8652" s="23"/>
      <c r="AW8652" s="23"/>
      <c r="AX8652" s="23"/>
      <c r="AY8652" s="23"/>
      <c r="AZ8652" s="23"/>
      <c r="BA8652" s="23"/>
      <c r="BB8652" s="23"/>
      <c r="BC8652" s="23"/>
      <c r="BD8652" s="23"/>
      <c r="BE8652" s="23"/>
      <c r="BF8652" s="23"/>
      <c r="BG8652" s="20">
        <v>2860.02</v>
      </c>
    </row>
    <row r="8653" spans="40:59">
      <c r="AN8653" s="23"/>
      <c r="AO8653" s="23"/>
      <c r="AP8653" s="23"/>
      <c r="AQ8653" s="23"/>
      <c r="AR8653" s="23"/>
      <c r="AS8653" s="23"/>
      <c r="AT8653" s="23"/>
      <c r="AU8653" s="23"/>
      <c r="AV8653" s="23"/>
      <c r="AW8653" s="23"/>
      <c r="AX8653" s="23"/>
      <c r="AY8653" s="23"/>
      <c r="AZ8653" s="23"/>
      <c r="BA8653" s="23"/>
      <c r="BB8653" s="23"/>
      <c r="BC8653" s="23"/>
      <c r="BD8653" s="23"/>
      <c r="BE8653" s="23"/>
      <c r="BF8653" s="23"/>
      <c r="BG8653" s="20">
        <v>2860.02</v>
      </c>
    </row>
    <row r="8654" spans="40:59">
      <c r="AN8654" s="23"/>
      <c r="AO8654" s="23"/>
      <c r="AP8654" s="23"/>
      <c r="AQ8654" s="23"/>
      <c r="AR8654" s="23"/>
      <c r="AS8654" s="23"/>
      <c r="AT8654" s="23"/>
      <c r="AU8654" s="23"/>
      <c r="AV8654" s="23"/>
      <c r="AW8654" s="23"/>
      <c r="AX8654" s="23"/>
      <c r="AY8654" s="23"/>
      <c r="AZ8654" s="23"/>
      <c r="BA8654" s="23"/>
      <c r="BB8654" s="23"/>
      <c r="BC8654" s="23"/>
      <c r="BD8654" s="23"/>
      <c r="BE8654" s="23"/>
      <c r="BF8654" s="23"/>
      <c r="BG8654" s="20">
        <v>9452.02</v>
      </c>
    </row>
    <row r="8655" spans="40:59">
      <c r="AN8655" s="23"/>
      <c r="AO8655" s="23"/>
      <c r="AP8655" s="23"/>
      <c r="AQ8655" s="23"/>
      <c r="AR8655" s="23"/>
      <c r="AS8655" s="23"/>
      <c r="AT8655" s="23"/>
      <c r="AU8655" s="23"/>
      <c r="AV8655" s="23"/>
      <c r="AW8655" s="23"/>
      <c r="AX8655" s="23"/>
      <c r="AY8655" s="23"/>
      <c r="AZ8655" s="23"/>
      <c r="BA8655" s="23"/>
      <c r="BB8655" s="23"/>
      <c r="BC8655" s="23"/>
      <c r="BD8655" s="23"/>
      <c r="BE8655" s="23"/>
      <c r="BF8655" s="23"/>
      <c r="BG8655" s="20">
        <v>9452.02</v>
      </c>
    </row>
    <row r="8656" spans="40:59">
      <c r="AN8656" s="23"/>
      <c r="AO8656" s="23"/>
      <c r="AP8656" s="23"/>
      <c r="AQ8656" s="23"/>
      <c r="AR8656" s="23"/>
      <c r="AS8656" s="23"/>
      <c r="AT8656" s="23"/>
      <c r="AU8656" s="23"/>
      <c r="AV8656" s="23"/>
      <c r="AW8656" s="23"/>
      <c r="AX8656" s="23"/>
      <c r="AY8656" s="23"/>
      <c r="AZ8656" s="23"/>
      <c r="BA8656" s="23"/>
      <c r="BB8656" s="23"/>
      <c r="BC8656" s="23"/>
      <c r="BD8656" s="23"/>
      <c r="BE8656" s="23"/>
      <c r="BF8656" s="23"/>
      <c r="BG8656" s="20">
        <v>9452.02</v>
      </c>
    </row>
    <row r="8657" spans="40:59">
      <c r="AN8657" s="23"/>
      <c r="AO8657" s="23"/>
      <c r="AP8657" s="23"/>
      <c r="AQ8657" s="23"/>
      <c r="AR8657" s="23"/>
      <c r="AS8657" s="23"/>
      <c r="AT8657" s="23"/>
      <c r="AU8657" s="23"/>
      <c r="AV8657" s="23"/>
      <c r="AW8657" s="23"/>
      <c r="AX8657" s="23"/>
      <c r="AY8657" s="23"/>
      <c r="AZ8657" s="23"/>
      <c r="BA8657" s="23"/>
      <c r="BB8657" s="23"/>
      <c r="BC8657" s="23"/>
      <c r="BD8657" s="23"/>
      <c r="BE8657" s="23"/>
      <c r="BF8657" s="23"/>
      <c r="BG8657" s="20">
        <v>9452.02</v>
      </c>
    </row>
    <row r="8658" spans="40:59">
      <c r="AN8658" s="23"/>
      <c r="AO8658" s="23"/>
      <c r="AP8658" s="23"/>
      <c r="AQ8658" s="23"/>
      <c r="AR8658" s="23"/>
      <c r="AS8658" s="23"/>
      <c r="AT8658" s="23"/>
      <c r="AU8658" s="23"/>
      <c r="AV8658" s="23"/>
      <c r="AW8658" s="23"/>
      <c r="AX8658" s="23"/>
      <c r="AY8658" s="23"/>
      <c r="AZ8658" s="23"/>
      <c r="BA8658" s="23"/>
      <c r="BB8658" s="23"/>
      <c r="BC8658" s="23"/>
      <c r="BD8658" s="23"/>
      <c r="BE8658" s="23"/>
      <c r="BF8658" s="23"/>
      <c r="BG8658" s="20">
        <v>10234.01</v>
      </c>
    </row>
    <row r="8659" spans="40:59">
      <c r="AN8659" s="23"/>
      <c r="AO8659" s="23"/>
      <c r="AP8659" s="23"/>
      <c r="AQ8659" s="23"/>
      <c r="AR8659" s="23"/>
      <c r="AS8659" s="23"/>
      <c r="AT8659" s="23"/>
      <c r="AU8659" s="23"/>
      <c r="AV8659" s="23"/>
      <c r="AW8659" s="23"/>
      <c r="AX8659" s="23"/>
      <c r="AY8659" s="23"/>
      <c r="AZ8659" s="23"/>
      <c r="BA8659" s="23"/>
      <c r="BB8659" s="23"/>
      <c r="BC8659" s="23"/>
      <c r="BD8659" s="23"/>
      <c r="BE8659" s="23"/>
      <c r="BF8659" s="23"/>
      <c r="BG8659" s="20">
        <v>10234.01</v>
      </c>
    </row>
    <row r="8660" spans="40:59">
      <c r="AN8660" s="23"/>
      <c r="AO8660" s="23"/>
      <c r="AP8660" s="23"/>
      <c r="AQ8660" s="23"/>
      <c r="AR8660" s="23"/>
      <c r="AS8660" s="23"/>
      <c r="AT8660" s="23"/>
      <c r="AU8660" s="23"/>
      <c r="AV8660" s="23"/>
      <c r="AW8660" s="23"/>
      <c r="AX8660" s="23"/>
      <c r="AY8660" s="23"/>
      <c r="AZ8660" s="23"/>
      <c r="BA8660" s="23"/>
      <c r="BB8660" s="23"/>
      <c r="BC8660" s="23"/>
      <c r="BD8660" s="23"/>
      <c r="BE8660" s="23"/>
      <c r="BF8660" s="23"/>
      <c r="BG8660" s="20">
        <v>29904</v>
      </c>
    </row>
    <row r="8661" spans="40:59">
      <c r="AN8661" s="23"/>
      <c r="AO8661" s="23"/>
      <c r="AP8661" s="23"/>
      <c r="AQ8661" s="23"/>
      <c r="AR8661" s="23"/>
      <c r="AS8661" s="23"/>
      <c r="AT8661" s="23"/>
      <c r="AU8661" s="23"/>
      <c r="AV8661" s="23"/>
      <c r="AW8661" s="23"/>
      <c r="AX8661" s="23"/>
      <c r="AY8661" s="23"/>
      <c r="AZ8661" s="23"/>
      <c r="BA8661" s="23"/>
      <c r="BB8661" s="23"/>
      <c r="BC8661" s="23"/>
      <c r="BD8661" s="23"/>
      <c r="BE8661" s="23"/>
      <c r="BF8661" s="23"/>
      <c r="BG8661" s="20">
        <v>29904</v>
      </c>
    </row>
    <row r="8662" spans="40:59">
      <c r="AN8662" s="23"/>
      <c r="AO8662" s="23"/>
      <c r="AP8662" s="23"/>
      <c r="AQ8662" s="23"/>
      <c r="AR8662" s="23"/>
      <c r="AS8662" s="23"/>
      <c r="AT8662" s="23"/>
      <c r="AU8662" s="23"/>
      <c r="AV8662" s="23"/>
      <c r="AW8662" s="23"/>
      <c r="AX8662" s="23"/>
      <c r="AY8662" s="23"/>
      <c r="AZ8662" s="23"/>
      <c r="BA8662" s="23"/>
      <c r="BB8662" s="23"/>
      <c r="BC8662" s="23"/>
      <c r="BD8662" s="23"/>
      <c r="BE8662" s="23"/>
      <c r="BF8662" s="23"/>
      <c r="BG8662" s="20">
        <v>29904</v>
      </c>
    </row>
    <row r="8663" spans="40:59">
      <c r="AN8663" s="23"/>
      <c r="AO8663" s="23"/>
      <c r="AP8663" s="23"/>
      <c r="AQ8663" s="23"/>
      <c r="AR8663" s="23"/>
      <c r="AS8663" s="23"/>
      <c r="AT8663" s="23"/>
      <c r="AU8663" s="23"/>
      <c r="AV8663" s="23"/>
      <c r="AW8663" s="23"/>
      <c r="AX8663" s="23"/>
      <c r="AY8663" s="23"/>
      <c r="AZ8663" s="23"/>
      <c r="BA8663" s="23"/>
      <c r="BB8663" s="23"/>
      <c r="BC8663" s="23"/>
      <c r="BD8663" s="23"/>
      <c r="BE8663" s="23"/>
      <c r="BF8663" s="23"/>
      <c r="BG8663" s="20">
        <v>23955.01</v>
      </c>
    </row>
    <row r="8664" spans="40:59">
      <c r="AN8664" s="23"/>
      <c r="AO8664" s="23"/>
      <c r="AP8664" s="23"/>
      <c r="AQ8664" s="23"/>
      <c r="AR8664" s="23"/>
      <c r="AS8664" s="23"/>
      <c r="AT8664" s="23"/>
      <c r="AU8664" s="23"/>
      <c r="AV8664" s="23"/>
      <c r="AW8664" s="23"/>
      <c r="AX8664" s="23"/>
      <c r="AY8664" s="23"/>
      <c r="AZ8664" s="23"/>
      <c r="BA8664" s="23"/>
      <c r="BB8664" s="23"/>
      <c r="BC8664" s="23"/>
      <c r="BD8664" s="23"/>
      <c r="BE8664" s="23"/>
      <c r="BF8664" s="23"/>
      <c r="BG8664" s="20">
        <v>23955.01</v>
      </c>
    </row>
    <row r="8665" spans="40:59">
      <c r="AN8665" s="23"/>
      <c r="AO8665" s="23"/>
      <c r="AP8665" s="23"/>
      <c r="AQ8665" s="23"/>
      <c r="AR8665" s="23"/>
      <c r="AS8665" s="23"/>
      <c r="AT8665" s="23"/>
      <c r="AU8665" s="23"/>
      <c r="AV8665" s="23"/>
      <c r="AW8665" s="23"/>
      <c r="AX8665" s="23"/>
      <c r="AY8665" s="23"/>
      <c r="AZ8665" s="23"/>
      <c r="BA8665" s="23"/>
      <c r="BB8665" s="23"/>
      <c r="BC8665" s="23"/>
      <c r="BD8665" s="23"/>
      <c r="BE8665" s="23"/>
      <c r="BF8665" s="23"/>
      <c r="BG8665" s="20">
        <v>23955.01</v>
      </c>
    </row>
    <row r="8666" spans="40:59">
      <c r="AN8666" s="23"/>
      <c r="AO8666" s="23"/>
      <c r="AP8666" s="23"/>
      <c r="AQ8666" s="23"/>
      <c r="AR8666" s="23"/>
      <c r="AS8666" s="23"/>
      <c r="AT8666" s="23"/>
      <c r="AU8666" s="23"/>
      <c r="AV8666" s="23"/>
      <c r="AW8666" s="23"/>
      <c r="AX8666" s="23"/>
      <c r="AY8666" s="23"/>
      <c r="AZ8666" s="23"/>
      <c r="BA8666" s="23"/>
      <c r="BB8666" s="23"/>
      <c r="BC8666" s="23"/>
      <c r="BD8666" s="23"/>
      <c r="BE8666" s="23"/>
      <c r="BF8666" s="23"/>
      <c r="BG8666" s="20">
        <v>5132.0200000000004</v>
      </c>
    </row>
    <row r="8667" spans="40:59">
      <c r="AN8667" s="23"/>
      <c r="AO8667" s="23"/>
      <c r="AP8667" s="23"/>
      <c r="AQ8667" s="23"/>
      <c r="AR8667" s="23"/>
      <c r="AS8667" s="23"/>
      <c r="AT8667" s="23"/>
      <c r="AU8667" s="23"/>
      <c r="AV8667" s="23"/>
      <c r="AW8667" s="23"/>
      <c r="AX8667" s="23"/>
      <c r="AY8667" s="23"/>
      <c r="AZ8667" s="23"/>
      <c r="BA8667" s="23"/>
      <c r="BB8667" s="23"/>
      <c r="BC8667" s="23"/>
      <c r="BD8667" s="23"/>
      <c r="BE8667" s="23"/>
      <c r="BF8667" s="23"/>
      <c r="BG8667" s="20">
        <v>5132.0200000000004</v>
      </c>
    </row>
    <row r="8668" spans="40:59">
      <c r="AN8668" s="23"/>
      <c r="AO8668" s="23"/>
      <c r="AP8668" s="23"/>
      <c r="AQ8668" s="23"/>
      <c r="AR8668" s="23"/>
      <c r="AS8668" s="23"/>
      <c r="AT8668" s="23"/>
      <c r="AU8668" s="23"/>
      <c r="AV8668" s="23"/>
      <c r="AW8668" s="23"/>
      <c r="AX8668" s="23"/>
      <c r="AY8668" s="23"/>
      <c r="AZ8668" s="23"/>
      <c r="BA8668" s="23"/>
      <c r="BB8668" s="23"/>
      <c r="BC8668" s="23"/>
      <c r="BD8668" s="23"/>
      <c r="BE8668" s="23"/>
      <c r="BF8668" s="23"/>
      <c r="BG8668" s="20">
        <v>5132.0200000000004</v>
      </c>
    </row>
    <row r="8669" spans="40:59">
      <c r="AN8669" s="23"/>
      <c r="AO8669" s="23"/>
      <c r="AP8669" s="23"/>
      <c r="AQ8669" s="23"/>
      <c r="AR8669" s="23"/>
      <c r="AS8669" s="23"/>
      <c r="AT8669" s="23"/>
      <c r="AU8669" s="23"/>
      <c r="AV8669" s="23"/>
      <c r="AW8669" s="23"/>
      <c r="AX8669" s="23"/>
      <c r="AY8669" s="23"/>
      <c r="AZ8669" s="23"/>
      <c r="BA8669" s="23"/>
      <c r="BB8669" s="23"/>
      <c r="BC8669" s="23"/>
      <c r="BD8669" s="23"/>
      <c r="BE8669" s="23"/>
      <c r="BF8669" s="23"/>
      <c r="BG8669" s="20">
        <v>13727.02</v>
      </c>
    </row>
    <row r="8670" spans="40:59">
      <c r="AN8670" s="23"/>
      <c r="AO8670" s="23"/>
      <c r="AP8670" s="23"/>
      <c r="AQ8670" s="23"/>
      <c r="AR8670" s="23"/>
      <c r="AS8670" s="23"/>
      <c r="AT8670" s="23"/>
      <c r="AU8670" s="23"/>
      <c r="AV8670" s="23"/>
      <c r="AW8670" s="23"/>
      <c r="AX8670" s="23"/>
      <c r="AY8670" s="23"/>
      <c r="AZ8670" s="23"/>
      <c r="BA8670" s="23"/>
      <c r="BB8670" s="23"/>
      <c r="BC8670" s="23"/>
      <c r="BD8670" s="23"/>
      <c r="BE8670" s="23"/>
      <c r="BF8670" s="23"/>
      <c r="BG8670" s="20">
        <v>13727.02</v>
      </c>
    </row>
    <row r="8671" spans="40:59">
      <c r="AN8671" s="23"/>
      <c r="AO8671" s="23"/>
      <c r="AP8671" s="23"/>
      <c r="AQ8671" s="23"/>
      <c r="AR8671" s="23"/>
      <c r="AS8671" s="23"/>
      <c r="AT8671" s="23"/>
      <c r="AU8671" s="23"/>
      <c r="AV8671" s="23"/>
      <c r="AW8671" s="23"/>
      <c r="AX8671" s="23"/>
      <c r="AY8671" s="23"/>
      <c r="AZ8671" s="23"/>
      <c r="BA8671" s="23"/>
      <c r="BB8671" s="23"/>
      <c r="BC8671" s="23"/>
      <c r="BD8671" s="23"/>
      <c r="BE8671" s="23"/>
      <c r="BF8671" s="23"/>
      <c r="BG8671" s="20">
        <v>13727.02</v>
      </c>
    </row>
    <row r="8672" spans="40:59">
      <c r="AN8672" s="23"/>
      <c r="AO8672" s="23"/>
      <c r="AP8672" s="23"/>
      <c r="AQ8672" s="23"/>
      <c r="AR8672" s="23"/>
      <c r="AS8672" s="23"/>
      <c r="AT8672" s="23"/>
      <c r="AU8672" s="23"/>
      <c r="AV8672" s="23"/>
      <c r="AW8672" s="23"/>
      <c r="AX8672" s="23"/>
      <c r="AY8672" s="23"/>
      <c r="AZ8672" s="23"/>
      <c r="BA8672" s="23"/>
      <c r="BB8672" s="23"/>
      <c r="BC8672" s="23"/>
      <c r="BD8672" s="23"/>
      <c r="BE8672" s="23"/>
      <c r="BF8672" s="23"/>
      <c r="BG8672" s="20">
        <v>13727.02</v>
      </c>
    </row>
    <row r="8673" spans="40:59">
      <c r="AN8673" s="23"/>
      <c r="AO8673" s="23"/>
      <c r="AP8673" s="23"/>
      <c r="AQ8673" s="23"/>
      <c r="AR8673" s="23"/>
      <c r="AS8673" s="23"/>
      <c r="AT8673" s="23"/>
      <c r="AU8673" s="23"/>
      <c r="AV8673" s="23"/>
      <c r="AW8673" s="23"/>
      <c r="AX8673" s="23"/>
      <c r="AY8673" s="23"/>
      <c r="AZ8673" s="23"/>
      <c r="BA8673" s="23"/>
      <c r="BB8673" s="23"/>
      <c r="BC8673" s="23"/>
      <c r="BD8673" s="23"/>
      <c r="BE8673" s="23"/>
      <c r="BF8673" s="23"/>
      <c r="BG8673" s="20">
        <v>6551.02</v>
      </c>
    </row>
    <row r="8674" spans="40:59">
      <c r="AN8674" s="23"/>
      <c r="AO8674" s="23"/>
      <c r="AP8674" s="23"/>
      <c r="AQ8674" s="23"/>
      <c r="AR8674" s="23"/>
      <c r="AS8674" s="23"/>
      <c r="AT8674" s="23"/>
      <c r="AU8674" s="23"/>
      <c r="AV8674" s="23"/>
      <c r="AW8674" s="23"/>
      <c r="AX8674" s="23"/>
      <c r="AY8674" s="23"/>
      <c r="AZ8674" s="23"/>
      <c r="BA8674" s="23"/>
      <c r="BB8674" s="23"/>
      <c r="BC8674" s="23"/>
      <c r="BD8674" s="23"/>
      <c r="BE8674" s="23"/>
      <c r="BF8674" s="23"/>
      <c r="BG8674" s="20">
        <v>6551.02</v>
      </c>
    </row>
    <row r="8675" spans="40:59">
      <c r="AN8675" s="23"/>
      <c r="AO8675" s="23"/>
      <c r="AP8675" s="23"/>
      <c r="AQ8675" s="23"/>
      <c r="AR8675" s="23"/>
      <c r="AS8675" s="23"/>
      <c r="AT8675" s="23"/>
      <c r="AU8675" s="23"/>
      <c r="AV8675" s="23"/>
      <c r="AW8675" s="23"/>
      <c r="AX8675" s="23"/>
      <c r="AY8675" s="23"/>
      <c r="AZ8675" s="23"/>
      <c r="BA8675" s="23"/>
      <c r="BB8675" s="23"/>
      <c r="BC8675" s="23"/>
      <c r="BD8675" s="23"/>
      <c r="BE8675" s="23"/>
      <c r="BF8675" s="23"/>
      <c r="BG8675" s="20">
        <v>6551.02</v>
      </c>
    </row>
    <row r="8676" spans="40:59">
      <c r="AN8676" s="23"/>
      <c r="AO8676" s="23"/>
      <c r="AP8676" s="23"/>
      <c r="AQ8676" s="23"/>
      <c r="AR8676" s="23"/>
      <c r="AS8676" s="23"/>
      <c r="AT8676" s="23"/>
      <c r="AU8676" s="23"/>
      <c r="AV8676" s="23"/>
      <c r="AW8676" s="23"/>
      <c r="AX8676" s="23"/>
      <c r="AY8676" s="23"/>
      <c r="AZ8676" s="23"/>
      <c r="BA8676" s="23"/>
      <c r="BB8676" s="23"/>
      <c r="BC8676" s="23"/>
      <c r="BD8676" s="23"/>
      <c r="BE8676" s="23"/>
      <c r="BF8676" s="23"/>
      <c r="BG8676" s="20">
        <v>25734.02</v>
      </c>
    </row>
    <row r="8677" spans="40:59">
      <c r="AN8677" s="23"/>
      <c r="AO8677" s="23"/>
      <c r="AP8677" s="23"/>
      <c r="AQ8677" s="23"/>
      <c r="AR8677" s="23"/>
      <c r="AS8677" s="23"/>
      <c r="AT8677" s="23"/>
      <c r="AU8677" s="23"/>
      <c r="AV8677" s="23"/>
      <c r="AW8677" s="23"/>
      <c r="AX8677" s="23"/>
      <c r="AY8677" s="23"/>
      <c r="AZ8677" s="23"/>
      <c r="BA8677" s="23"/>
      <c r="BB8677" s="23"/>
      <c r="BC8677" s="23"/>
      <c r="BD8677" s="23"/>
      <c r="BE8677" s="23"/>
      <c r="BF8677" s="23"/>
      <c r="BG8677" s="20">
        <v>25734.02</v>
      </c>
    </row>
    <row r="8678" spans="40:59">
      <c r="AN8678" s="23"/>
      <c r="AO8678" s="23"/>
      <c r="AP8678" s="23"/>
      <c r="AQ8678" s="23"/>
      <c r="AR8678" s="23"/>
      <c r="AS8678" s="23"/>
      <c r="AT8678" s="23"/>
      <c r="AU8678" s="23"/>
      <c r="AV8678" s="23"/>
      <c r="AW8678" s="23"/>
      <c r="AX8678" s="23"/>
      <c r="AY8678" s="23"/>
      <c r="AZ8678" s="23"/>
      <c r="BA8678" s="23"/>
      <c r="BB8678" s="23"/>
      <c r="BC8678" s="23"/>
      <c r="BD8678" s="23"/>
      <c r="BE8678" s="23"/>
      <c r="BF8678" s="23"/>
      <c r="BG8678" s="20">
        <v>25734.02</v>
      </c>
    </row>
    <row r="8679" spans="40:59">
      <c r="AN8679" s="23"/>
      <c r="AO8679" s="23"/>
      <c r="AP8679" s="23"/>
      <c r="AQ8679" s="23"/>
      <c r="AR8679" s="23"/>
      <c r="AS8679" s="23"/>
      <c r="AT8679" s="23"/>
      <c r="AU8679" s="23"/>
      <c r="AV8679" s="23"/>
      <c r="AW8679" s="23"/>
      <c r="AX8679" s="23"/>
      <c r="AY8679" s="23"/>
      <c r="AZ8679" s="23"/>
      <c r="BA8679" s="23"/>
      <c r="BB8679" s="23"/>
      <c r="BC8679" s="23"/>
      <c r="BD8679" s="23"/>
      <c r="BE8679" s="23"/>
      <c r="BF8679" s="23"/>
      <c r="BG8679" s="20">
        <v>25734.02</v>
      </c>
    </row>
    <row r="8680" spans="40:59">
      <c r="AN8680" s="23"/>
      <c r="AO8680" s="23"/>
      <c r="AP8680" s="23"/>
      <c r="AQ8680" s="23"/>
      <c r="AR8680" s="23"/>
      <c r="AS8680" s="23"/>
      <c r="AT8680" s="23"/>
      <c r="AU8680" s="23"/>
      <c r="AV8680" s="23"/>
      <c r="AW8680" s="23"/>
      <c r="AX8680" s="23"/>
      <c r="AY8680" s="23"/>
      <c r="AZ8680" s="23"/>
      <c r="BA8680" s="23"/>
      <c r="BB8680" s="23"/>
      <c r="BC8680" s="23"/>
      <c r="BD8680" s="23"/>
      <c r="BE8680" s="23"/>
      <c r="BF8680" s="23"/>
      <c r="BG8680" s="20">
        <v>5145.0200000000004</v>
      </c>
    </row>
    <row r="8681" spans="40:59">
      <c r="AN8681" s="23"/>
      <c r="AO8681" s="23"/>
      <c r="AP8681" s="23"/>
      <c r="AQ8681" s="23"/>
      <c r="AR8681" s="23"/>
      <c r="AS8681" s="23"/>
      <c r="AT8681" s="23"/>
      <c r="AU8681" s="23"/>
      <c r="AV8681" s="23"/>
      <c r="AW8681" s="23"/>
      <c r="AX8681" s="23"/>
      <c r="AY8681" s="23"/>
      <c r="AZ8681" s="23"/>
      <c r="BA8681" s="23"/>
      <c r="BB8681" s="23"/>
      <c r="BC8681" s="23"/>
      <c r="BD8681" s="23"/>
      <c r="BE8681" s="23"/>
      <c r="BF8681" s="23"/>
      <c r="BG8681" s="20">
        <v>5145.0200000000004</v>
      </c>
    </row>
    <row r="8682" spans="40:59">
      <c r="AN8682" s="23"/>
      <c r="AO8682" s="23"/>
      <c r="AP8682" s="23"/>
      <c r="AQ8682" s="23"/>
      <c r="AR8682" s="23"/>
      <c r="AS8682" s="23"/>
      <c r="AT8682" s="23"/>
      <c r="AU8682" s="23"/>
      <c r="AV8682" s="23"/>
      <c r="AW8682" s="23"/>
      <c r="AX8682" s="23"/>
      <c r="AY8682" s="23"/>
      <c r="AZ8682" s="23"/>
      <c r="BA8682" s="23"/>
      <c r="BB8682" s="23"/>
      <c r="BC8682" s="23"/>
      <c r="BD8682" s="23"/>
      <c r="BE8682" s="23"/>
      <c r="BF8682" s="23"/>
      <c r="BG8682" s="20">
        <v>5145.0200000000004</v>
      </c>
    </row>
    <row r="8683" spans="40:59">
      <c r="AN8683" s="23"/>
      <c r="AO8683" s="23"/>
      <c r="AP8683" s="23"/>
      <c r="AQ8683" s="23"/>
      <c r="AR8683" s="23"/>
      <c r="AS8683" s="23"/>
      <c r="AT8683" s="23"/>
      <c r="AU8683" s="23"/>
      <c r="AV8683" s="23"/>
      <c r="AW8683" s="23"/>
      <c r="AX8683" s="23"/>
      <c r="AY8683" s="23"/>
      <c r="AZ8683" s="23"/>
      <c r="BA8683" s="23"/>
      <c r="BB8683" s="23"/>
      <c r="BC8683" s="23"/>
      <c r="BD8683" s="23"/>
      <c r="BE8683" s="23"/>
      <c r="BF8683" s="23"/>
      <c r="BG8683" s="20">
        <v>19164.02</v>
      </c>
    </row>
    <row r="8684" spans="40:59">
      <c r="AN8684" s="23"/>
      <c r="AO8684" s="23"/>
      <c r="AP8684" s="23"/>
      <c r="AQ8684" s="23"/>
      <c r="AR8684" s="23"/>
      <c r="AS8684" s="23"/>
      <c r="AT8684" s="23"/>
      <c r="AU8684" s="23"/>
      <c r="AV8684" s="23"/>
      <c r="AW8684" s="23"/>
      <c r="AX8684" s="23"/>
      <c r="AY8684" s="23"/>
      <c r="AZ8684" s="23"/>
      <c r="BA8684" s="23"/>
      <c r="BB8684" s="23"/>
      <c r="BC8684" s="23"/>
      <c r="BD8684" s="23"/>
      <c r="BE8684" s="23"/>
      <c r="BF8684" s="23"/>
      <c r="BG8684" s="20">
        <v>19164.02</v>
      </c>
    </row>
    <row r="8685" spans="40:59">
      <c r="AN8685" s="23"/>
      <c r="AO8685" s="23"/>
      <c r="AP8685" s="23"/>
      <c r="AQ8685" s="23"/>
      <c r="AR8685" s="23"/>
      <c r="AS8685" s="23"/>
      <c r="AT8685" s="23"/>
      <c r="AU8685" s="23"/>
      <c r="AV8685" s="23"/>
      <c r="AW8685" s="23"/>
      <c r="AX8685" s="23"/>
      <c r="AY8685" s="23"/>
      <c r="AZ8685" s="23"/>
      <c r="BA8685" s="23"/>
      <c r="BB8685" s="23"/>
      <c r="BC8685" s="23"/>
      <c r="BD8685" s="23"/>
      <c r="BE8685" s="23"/>
      <c r="BF8685" s="23"/>
      <c r="BG8685" s="20">
        <v>19164.02</v>
      </c>
    </row>
    <row r="8686" spans="40:59">
      <c r="AN8686" s="23"/>
      <c r="AO8686" s="23"/>
      <c r="AP8686" s="23"/>
      <c r="AQ8686" s="23"/>
      <c r="AR8686" s="23"/>
      <c r="AS8686" s="23"/>
      <c r="AT8686" s="23"/>
      <c r="AU8686" s="23"/>
      <c r="AV8686" s="23"/>
      <c r="AW8686" s="23"/>
      <c r="AX8686" s="23"/>
      <c r="AY8686" s="23"/>
      <c r="AZ8686" s="23"/>
      <c r="BA8686" s="23"/>
      <c r="BB8686" s="23"/>
      <c r="BC8686" s="23"/>
      <c r="BD8686" s="23"/>
      <c r="BE8686" s="23"/>
      <c r="BF8686" s="23"/>
      <c r="BG8686" s="20">
        <v>19164.02</v>
      </c>
    </row>
    <row r="8687" spans="40:59">
      <c r="AN8687" s="23"/>
      <c r="AO8687" s="23"/>
      <c r="AP8687" s="23"/>
      <c r="AQ8687" s="23"/>
      <c r="AR8687" s="23"/>
      <c r="AS8687" s="23"/>
      <c r="AT8687" s="23"/>
      <c r="AU8687" s="23"/>
      <c r="AV8687" s="23"/>
      <c r="AW8687" s="23"/>
      <c r="AX8687" s="23"/>
      <c r="AY8687" s="23"/>
      <c r="AZ8687" s="23"/>
      <c r="BA8687" s="23"/>
      <c r="BB8687" s="23"/>
      <c r="BC8687" s="23"/>
      <c r="BD8687" s="23"/>
      <c r="BE8687" s="23"/>
      <c r="BF8687" s="23"/>
      <c r="BG8687" s="20">
        <v>19164.02</v>
      </c>
    </row>
    <row r="8688" spans="40:59">
      <c r="AN8688" s="23"/>
      <c r="AO8688" s="23"/>
      <c r="AP8688" s="23"/>
      <c r="AQ8688" s="23"/>
      <c r="AR8688" s="23"/>
      <c r="AS8688" s="23"/>
      <c r="AT8688" s="23"/>
      <c r="AU8688" s="23"/>
      <c r="AV8688" s="23"/>
      <c r="AW8688" s="23"/>
      <c r="AX8688" s="23"/>
      <c r="AY8688" s="23"/>
      <c r="AZ8688" s="23"/>
      <c r="BA8688" s="23"/>
      <c r="BB8688" s="23"/>
      <c r="BC8688" s="23"/>
      <c r="BD8688" s="23"/>
      <c r="BE8688" s="23"/>
      <c r="BF8688" s="23"/>
      <c r="BG8688" s="20">
        <v>466428</v>
      </c>
    </row>
    <row r="8689" spans="40:59">
      <c r="AN8689" s="23"/>
      <c r="AO8689" s="23"/>
      <c r="AP8689" s="23"/>
      <c r="AQ8689" s="23"/>
      <c r="AR8689" s="23"/>
      <c r="AS8689" s="23"/>
      <c r="AT8689" s="23"/>
      <c r="AU8689" s="23"/>
      <c r="AV8689" s="23"/>
      <c r="AW8689" s="23"/>
      <c r="AX8689" s="23"/>
      <c r="AY8689" s="23"/>
      <c r="AZ8689" s="23"/>
      <c r="BA8689" s="23"/>
      <c r="BB8689" s="23"/>
      <c r="BC8689" s="23"/>
      <c r="BD8689" s="23"/>
      <c r="BE8689" s="23"/>
      <c r="BF8689" s="23"/>
      <c r="BG8689" s="20">
        <v>466428</v>
      </c>
    </row>
    <row r="8690" spans="40:59">
      <c r="AN8690" s="23"/>
      <c r="AO8690" s="23"/>
      <c r="AP8690" s="23"/>
      <c r="AQ8690" s="23"/>
      <c r="AR8690" s="23"/>
      <c r="AS8690" s="23"/>
      <c r="AT8690" s="23"/>
      <c r="AU8690" s="23"/>
      <c r="AV8690" s="23"/>
      <c r="AW8690" s="23"/>
      <c r="AX8690" s="23"/>
      <c r="AY8690" s="23"/>
      <c r="AZ8690" s="23"/>
      <c r="BA8690" s="23"/>
      <c r="BB8690" s="23"/>
      <c r="BC8690" s="23"/>
      <c r="BD8690" s="23"/>
      <c r="BE8690" s="23"/>
      <c r="BF8690" s="23"/>
      <c r="BG8690" s="20">
        <v>466428</v>
      </c>
    </row>
    <row r="8691" spans="40:59">
      <c r="AN8691" s="23"/>
      <c r="AO8691" s="23"/>
      <c r="AP8691" s="23"/>
      <c r="AQ8691" s="23"/>
      <c r="AR8691" s="23"/>
      <c r="AS8691" s="23"/>
      <c r="AT8691" s="23"/>
      <c r="AU8691" s="23"/>
      <c r="AV8691" s="23"/>
      <c r="AW8691" s="23"/>
      <c r="AX8691" s="23"/>
      <c r="AY8691" s="23"/>
      <c r="AZ8691" s="23"/>
      <c r="BA8691" s="23"/>
      <c r="BB8691" s="23"/>
      <c r="BC8691" s="23"/>
      <c r="BD8691" s="23"/>
      <c r="BE8691" s="23"/>
      <c r="BF8691" s="23"/>
      <c r="BG8691" s="20">
        <v>466428</v>
      </c>
    </row>
    <row r="8692" spans="40:59">
      <c r="AN8692" s="23"/>
      <c r="AO8692" s="23"/>
      <c r="AP8692" s="23"/>
      <c r="AQ8692" s="23"/>
      <c r="AR8692" s="23"/>
      <c r="AS8692" s="23"/>
      <c r="AT8692" s="23"/>
      <c r="AU8692" s="23"/>
      <c r="AV8692" s="23"/>
      <c r="AW8692" s="23"/>
      <c r="AX8692" s="23"/>
      <c r="AY8692" s="23"/>
      <c r="AZ8692" s="23"/>
      <c r="BA8692" s="23"/>
      <c r="BB8692" s="23"/>
      <c r="BC8692" s="23"/>
      <c r="BD8692" s="23"/>
      <c r="BE8692" s="23"/>
      <c r="BF8692" s="23"/>
      <c r="BG8692" s="20">
        <v>466428</v>
      </c>
    </row>
    <row r="8693" spans="40:59">
      <c r="AN8693" s="23"/>
      <c r="AO8693" s="23"/>
      <c r="AP8693" s="23"/>
      <c r="AQ8693" s="23"/>
      <c r="AR8693" s="23"/>
      <c r="AS8693" s="23"/>
      <c r="AT8693" s="23"/>
      <c r="AU8693" s="23"/>
      <c r="AV8693" s="23"/>
      <c r="AW8693" s="23"/>
      <c r="AX8693" s="23"/>
      <c r="AY8693" s="23"/>
      <c r="AZ8693" s="23"/>
      <c r="BA8693" s="23"/>
      <c r="BB8693" s="23"/>
      <c r="BC8693" s="23"/>
      <c r="BD8693" s="23"/>
      <c r="BE8693" s="23"/>
      <c r="BF8693" s="23"/>
      <c r="BG8693" s="20">
        <v>466428</v>
      </c>
    </row>
    <row r="8694" spans="40:59">
      <c r="AN8694" s="23"/>
      <c r="AO8694" s="23"/>
      <c r="AP8694" s="23"/>
      <c r="AQ8694" s="23"/>
      <c r="AR8694" s="23"/>
      <c r="AS8694" s="23"/>
      <c r="AT8694" s="23"/>
      <c r="AU8694" s="23"/>
      <c r="AV8694" s="23"/>
      <c r="AW8694" s="23"/>
      <c r="AX8694" s="23"/>
      <c r="AY8694" s="23"/>
      <c r="AZ8694" s="23"/>
      <c r="BA8694" s="23"/>
      <c r="BB8694" s="23"/>
      <c r="BC8694" s="23"/>
      <c r="BD8694" s="23"/>
      <c r="BE8694" s="23"/>
      <c r="BF8694" s="23"/>
      <c r="BG8694" s="20">
        <v>466428</v>
      </c>
    </row>
    <row r="8695" spans="40:59">
      <c r="AN8695" s="23"/>
      <c r="AO8695" s="23"/>
      <c r="AP8695" s="23"/>
      <c r="AQ8695" s="23"/>
      <c r="AR8695" s="23"/>
      <c r="AS8695" s="23"/>
      <c r="AT8695" s="23"/>
      <c r="AU8695" s="23"/>
      <c r="AV8695" s="23"/>
      <c r="AW8695" s="23"/>
      <c r="AX8695" s="23"/>
      <c r="AY8695" s="23"/>
      <c r="AZ8695" s="23"/>
      <c r="BA8695" s="23"/>
      <c r="BB8695" s="23"/>
      <c r="BC8695" s="23"/>
      <c r="BD8695" s="23"/>
      <c r="BE8695" s="23"/>
      <c r="BF8695" s="23"/>
      <c r="BG8695" s="20">
        <v>466428</v>
      </c>
    </row>
    <row r="8696" spans="40:59">
      <c r="AN8696" s="23"/>
      <c r="AO8696" s="23"/>
      <c r="AP8696" s="23"/>
      <c r="AQ8696" s="23"/>
      <c r="AR8696" s="23"/>
      <c r="AS8696" s="23"/>
      <c r="AT8696" s="23"/>
      <c r="AU8696" s="23"/>
      <c r="AV8696" s="23"/>
      <c r="AW8696" s="23"/>
      <c r="AX8696" s="23"/>
      <c r="AY8696" s="23"/>
      <c r="AZ8696" s="23"/>
      <c r="BA8696" s="23"/>
      <c r="BB8696" s="23"/>
      <c r="BC8696" s="23"/>
      <c r="BD8696" s="23"/>
      <c r="BE8696" s="23"/>
      <c r="BF8696" s="23"/>
      <c r="BG8696" s="20">
        <v>466428</v>
      </c>
    </row>
    <row r="8697" spans="40:59">
      <c r="AN8697" s="23"/>
      <c r="AO8697" s="23"/>
      <c r="AP8697" s="23"/>
      <c r="AQ8697" s="23"/>
      <c r="AR8697" s="23"/>
      <c r="AS8697" s="23"/>
      <c r="AT8697" s="23"/>
      <c r="AU8697" s="23"/>
      <c r="AV8697" s="23"/>
      <c r="AW8697" s="23"/>
      <c r="AX8697" s="23"/>
      <c r="AY8697" s="23"/>
      <c r="AZ8697" s="23"/>
      <c r="BA8697" s="23"/>
      <c r="BB8697" s="23"/>
      <c r="BC8697" s="23"/>
      <c r="BD8697" s="23"/>
      <c r="BE8697" s="23"/>
      <c r="BF8697" s="23"/>
      <c r="BG8697" s="20">
        <v>466428</v>
      </c>
    </row>
    <row r="8698" spans="40:59">
      <c r="AN8698" s="23"/>
      <c r="AO8698" s="23"/>
      <c r="AP8698" s="23"/>
      <c r="AQ8698" s="23"/>
      <c r="AR8698" s="23"/>
      <c r="AS8698" s="23"/>
      <c r="AT8698" s="23"/>
      <c r="AU8698" s="23"/>
      <c r="AV8698" s="23"/>
      <c r="AW8698" s="23"/>
      <c r="AX8698" s="23"/>
      <c r="AY8698" s="23"/>
      <c r="AZ8698" s="23"/>
      <c r="BA8698" s="23"/>
      <c r="BB8698" s="23"/>
      <c r="BC8698" s="23"/>
      <c r="BD8698" s="23"/>
      <c r="BE8698" s="23"/>
      <c r="BF8698" s="23"/>
      <c r="BG8698" s="20">
        <v>10526.01</v>
      </c>
    </row>
    <row r="8699" spans="40:59">
      <c r="AN8699" s="23"/>
      <c r="AO8699" s="23"/>
      <c r="AP8699" s="23"/>
      <c r="AQ8699" s="23"/>
      <c r="AR8699" s="23"/>
      <c r="AS8699" s="23"/>
      <c r="AT8699" s="23"/>
      <c r="AU8699" s="23"/>
      <c r="AV8699" s="23"/>
      <c r="AW8699" s="23"/>
      <c r="AX8699" s="23"/>
      <c r="AY8699" s="23"/>
      <c r="AZ8699" s="23"/>
      <c r="BA8699" s="23"/>
      <c r="BB8699" s="23"/>
      <c r="BC8699" s="23"/>
      <c r="BD8699" s="23"/>
      <c r="BE8699" s="23"/>
      <c r="BF8699" s="23"/>
      <c r="BG8699" s="20">
        <v>10526.01</v>
      </c>
    </row>
    <row r="8700" spans="40:59">
      <c r="AN8700" s="23"/>
      <c r="AO8700" s="23"/>
      <c r="AP8700" s="23"/>
      <c r="AQ8700" s="23"/>
      <c r="AR8700" s="23"/>
      <c r="AS8700" s="23"/>
      <c r="AT8700" s="23"/>
      <c r="AU8700" s="23"/>
      <c r="AV8700" s="23"/>
      <c r="AW8700" s="23"/>
      <c r="AX8700" s="23"/>
      <c r="AY8700" s="23"/>
      <c r="AZ8700" s="23"/>
      <c r="BA8700" s="23"/>
      <c r="BB8700" s="23"/>
      <c r="BC8700" s="23"/>
      <c r="BD8700" s="23"/>
      <c r="BE8700" s="23"/>
      <c r="BF8700" s="23"/>
      <c r="BG8700" s="20">
        <v>10526.01</v>
      </c>
    </row>
    <row r="8701" spans="40:59">
      <c r="AN8701" s="23"/>
      <c r="AO8701" s="23"/>
      <c r="AP8701" s="23"/>
      <c r="AQ8701" s="23"/>
      <c r="AR8701" s="23"/>
      <c r="AS8701" s="23"/>
      <c r="AT8701" s="23"/>
      <c r="AU8701" s="23"/>
      <c r="AV8701" s="23"/>
      <c r="AW8701" s="23"/>
      <c r="AX8701" s="23"/>
      <c r="AY8701" s="23"/>
      <c r="AZ8701" s="23"/>
      <c r="BA8701" s="23"/>
      <c r="BB8701" s="23"/>
      <c r="BC8701" s="23"/>
      <c r="BD8701" s="23"/>
      <c r="BE8701" s="23"/>
      <c r="BF8701" s="23"/>
      <c r="BG8701" s="20">
        <v>30525.05</v>
      </c>
    </row>
    <row r="8702" spans="40:59">
      <c r="AN8702" s="23"/>
      <c r="AO8702" s="23"/>
      <c r="AP8702" s="23"/>
      <c r="AQ8702" s="23"/>
      <c r="AR8702" s="23"/>
      <c r="AS8702" s="23"/>
      <c r="AT8702" s="23"/>
      <c r="AU8702" s="23"/>
      <c r="AV8702" s="23"/>
      <c r="AW8702" s="23"/>
      <c r="AX8702" s="23"/>
      <c r="AY8702" s="23"/>
      <c r="AZ8702" s="23"/>
      <c r="BA8702" s="23"/>
      <c r="BB8702" s="23"/>
      <c r="BC8702" s="23"/>
      <c r="BD8702" s="23"/>
      <c r="BE8702" s="23"/>
      <c r="BF8702" s="23"/>
      <c r="BG8702" s="20">
        <v>30525.05</v>
      </c>
    </row>
    <row r="8703" spans="40:59">
      <c r="AN8703" s="23"/>
      <c r="AO8703" s="23"/>
      <c r="AP8703" s="23"/>
      <c r="AQ8703" s="23"/>
      <c r="AR8703" s="23"/>
      <c r="AS8703" s="23"/>
      <c r="AT8703" s="23"/>
      <c r="AU8703" s="23"/>
      <c r="AV8703" s="23"/>
      <c r="AW8703" s="23"/>
      <c r="AX8703" s="23"/>
      <c r="AY8703" s="23"/>
      <c r="AZ8703" s="23"/>
      <c r="BA8703" s="23"/>
      <c r="BB8703" s="23"/>
      <c r="BC8703" s="23"/>
      <c r="BD8703" s="23"/>
      <c r="BE8703" s="23"/>
      <c r="BF8703" s="23"/>
      <c r="BG8703" s="20">
        <v>30525.05</v>
      </c>
    </row>
    <row r="8704" spans="40:59">
      <c r="AN8704" s="23"/>
      <c r="AO8704" s="23"/>
      <c r="AP8704" s="23"/>
      <c r="AQ8704" s="23"/>
      <c r="AR8704" s="23"/>
      <c r="AS8704" s="23"/>
      <c r="AT8704" s="23"/>
      <c r="AU8704" s="23"/>
      <c r="AV8704" s="23"/>
      <c r="AW8704" s="23"/>
      <c r="AX8704" s="23"/>
      <c r="AY8704" s="23"/>
      <c r="AZ8704" s="23"/>
      <c r="BA8704" s="23"/>
      <c r="BB8704" s="23"/>
      <c r="BC8704" s="23"/>
      <c r="BD8704" s="23"/>
      <c r="BE8704" s="23"/>
      <c r="BF8704" s="23"/>
      <c r="BG8704" s="20">
        <v>30525.05</v>
      </c>
    </row>
    <row r="8705" spans="40:59">
      <c r="AN8705" s="23"/>
      <c r="AO8705" s="23"/>
      <c r="AP8705" s="23"/>
      <c r="AQ8705" s="23"/>
      <c r="AR8705" s="23"/>
      <c r="AS8705" s="23"/>
      <c r="AT8705" s="23"/>
      <c r="AU8705" s="23"/>
      <c r="AV8705" s="23"/>
      <c r="AW8705" s="23"/>
      <c r="AX8705" s="23"/>
      <c r="AY8705" s="23"/>
      <c r="AZ8705" s="23"/>
      <c r="BA8705" s="23"/>
      <c r="BB8705" s="23"/>
      <c r="BC8705" s="23"/>
      <c r="BD8705" s="23"/>
      <c r="BE8705" s="23"/>
      <c r="BF8705" s="23"/>
      <c r="BG8705" s="20">
        <v>30525.05</v>
      </c>
    </row>
    <row r="8706" spans="40:59">
      <c r="AN8706" s="23"/>
      <c r="AO8706" s="23"/>
      <c r="AP8706" s="23"/>
      <c r="AQ8706" s="23"/>
      <c r="AR8706" s="23"/>
      <c r="AS8706" s="23"/>
      <c r="AT8706" s="23"/>
      <c r="AU8706" s="23"/>
      <c r="AV8706" s="23"/>
      <c r="AW8706" s="23"/>
      <c r="AX8706" s="23"/>
      <c r="AY8706" s="23"/>
      <c r="AZ8706" s="23"/>
      <c r="BA8706" s="23"/>
      <c r="BB8706" s="23"/>
      <c r="BC8706" s="23"/>
      <c r="BD8706" s="23"/>
      <c r="BE8706" s="23"/>
      <c r="BF8706" s="23"/>
      <c r="BG8706" s="20">
        <v>30525.05</v>
      </c>
    </row>
    <row r="8707" spans="40:59">
      <c r="AN8707" s="23"/>
      <c r="AO8707" s="23"/>
      <c r="AP8707" s="23"/>
      <c r="AQ8707" s="23"/>
      <c r="AR8707" s="23"/>
      <c r="AS8707" s="23"/>
      <c r="AT8707" s="23"/>
      <c r="AU8707" s="23"/>
      <c r="AV8707" s="23"/>
      <c r="AW8707" s="23"/>
      <c r="AX8707" s="23"/>
      <c r="AY8707" s="23"/>
      <c r="AZ8707" s="23"/>
      <c r="BA8707" s="23"/>
      <c r="BB8707" s="23"/>
      <c r="BC8707" s="23"/>
      <c r="BD8707" s="23"/>
      <c r="BE8707" s="23"/>
      <c r="BF8707" s="23"/>
      <c r="BG8707" s="20">
        <v>30525.05</v>
      </c>
    </row>
    <row r="8708" spans="40:59">
      <c r="AN8708" s="23"/>
      <c r="AO8708" s="23"/>
      <c r="AP8708" s="23"/>
      <c r="AQ8708" s="23"/>
      <c r="AR8708" s="23"/>
      <c r="AS8708" s="23"/>
      <c r="AT8708" s="23"/>
      <c r="AU8708" s="23"/>
      <c r="AV8708" s="23"/>
      <c r="AW8708" s="23"/>
      <c r="AX8708" s="23"/>
      <c r="AY8708" s="23"/>
      <c r="AZ8708" s="23"/>
      <c r="BA8708" s="23"/>
      <c r="BB8708" s="23"/>
      <c r="BC8708" s="23"/>
      <c r="BD8708" s="23"/>
      <c r="BE8708" s="23"/>
      <c r="BF8708" s="23"/>
      <c r="BG8708" s="20">
        <v>16936.009999999998</v>
      </c>
    </row>
    <row r="8709" spans="40:59">
      <c r="AN8709" s="23"/>
      <c r="AO8709" s="23"/>
      <c r="AP8709" s="23"/>
      <c r="AQ8709" s="23"/>
      <c r="AR8709" s="23"/>
      <c r="AS8709" s="23"/>
      <c r="AT8709" s="23"/>
      <c r="AU8709" s="23"/>
      <c r="AV8709" s="23"/>
      <c r="AW8709" s="23"/>
      <c r="AX8709" s="23"/>
      <c r="AY8709" s="23"/>
      <c r="AZ8709" s="23"/>
      <c r="BA8709" s="23"/>
      <c r="BB8709" s="23"/>
      <c r="BC8709" s="23"/>
      <c r="BD8709" s="23"/>
      <c r="BE8709" s="23"/>
      <c r="BF8709" s="23"/>
      <c r="BG8709" s="20">
        <v>16936.009999999998</v>
      </c>
    </row>
    <row r="8710" spans="40:59">
      <c r="AN8710" s="23"/>
      <c r="AO8710" s="23"/>
      <c r="AP8710" s="23"/>
      <c r="AQ8710" s="23"/>
      <c r="AR8710" s="23"/>
      <c r="AS8710" s="23"/>
      <c r="AT8710" s="23"/>
      <c r="AU8710" s="23"/>
      <c r="AV8710" s="23"/>
      <c r="AW8710" s="23"/>
      <c r="AX8710" s="23"/>
      <c r="AY8710" s="23"/>
      <c r="AZ8710" s="23"/>
      <c r="BA8710" s="23"/>
      <c r="BB8710" s="23"/>
      <c r="BC8710" s="23"/>
      <c r="BD8710" s="23"/>
      <c r="BE8710" s="23"/>
      <c r="BF8710" s="23"/>
      <c r="BG8710" s="20">
        <v>16936.009999999998</v>
      </c>
    </row>
    <row r="8711" spans="40:59">
      <c r="AN8711" s="23"/>
      <c r="AO8711" s="23"/>
      <c r="AP8711" s="23"/>
      <c r="AQ8711" s="23"/>
      <c r="AR8711" s="23"/>
      <c r="AS8711" s="23"/>
      <c r="AT8711" s="23"/>
      <c r="AU8711" s="23"/>
      <c r="AV8711" s="23"/>
      <c r="AW8711" s="23"/>
      <c r="AX8711" s="23"/>
      <c r="AY8711" s="23"/>
      <c r="AZ8711" s="23"/>
      <c r="BA8711" s="23"/>
      <c r="BB8711" s="23"/>
      <c r="BC8711" s="23"/>
      <c r="BD8711" s="23"/>
      <c r="BE8711" s="23"/>
      <c r="BF8711" s="23"/>
      <c r="BG8711" s="20">
        <v>25593.01</v>
      </c>
    </row>
    <row r="8712" spans="40:59">
      <c r="AN8712" s="23"/>
      <c r="AO8712" s="23"/>
      <c r="AP8712" s="23"/>
      <c r="AQ8712" s="23"/>
      <c r="AR8712" s="23"/>
      <c r="AS8712" s="23"/>
      <c r="AT8712" s="23"/>
      <c r="AU8712" s="23"/>
      <c r="AV8712" s="23"/>
      <c r="AW8712" s="23"/>
      <c r="AX8712" s="23"/>
      <c r="AY8712" s="23"/>
      <c r="AZ8712" s="23"/>
      <c r="BA8712" s="23"/>
      <c r="BB8712" s="23"/>
      <c r="BC8712" s="23"/>
      <c r="BD8712" s="23"/>
      <c r="BE8712" s="23"/>
      <c r="BF8712" s="23"/>
      <c r="BG8712" s="20">
        <v>25593.01</v>
      </c>
    </row>
    <row r="8713" spans="40:59">
      <c r="AN8713" s="23"/>
      <c r="AO8713" s="23"/>
      <c r="AP8713" s="23"/>
      <c r="AQ8713" s="23"/>
      <c r="AR8713" s="23"/>
      <c r="AS8713" s="23"/>
      <c r="AT8713" s="23"/>
      <c r="AU8713" s="23"/>
      <c r="AV8713" s="23"/>
      <c r="AW8713" s="23"/>
      <c r="AX8713" s="23"/>
      <c r="AY8713" s="23"/>
      <c r="AZ8713" s="23"/>
      <c r="BA8713" s="23"/>
      <c r="BB8713" s="23"/>
      <c r="BC8713" s="23"/>
      <c r="BD8713" s="23"/>
      <c r="BE8713" s="23"/>
      <c r="BF8713" s="23"/>
      <c r="BG8713" s="20">
        <v>106434</v>
      </c>
    </row>
    <row r="8714" spans="40:59">
      <c r="AN8714" s="23"/>
      <c r="AO8714" s="23"/>
      <c r="AP8714" s="23"/>
      <c r="AQ8714" s="23"/>
      <c r="AR8714" s="23"/>
      <c r="AS8714" s="23"/>
      <c r="AT8714" s="23"/>
      <c r="AU8714" s="23"/>
      <c r="AV8714" s="23"/>
      <c r="AW8714" s="23"/>
      <c r="AX8714" s="23"/>
      <c r="AY8714" s="23"/>
      <c r="AZ8714" s="23"/>
      <c r="BA8714" s="23"/>
      <c r="BB8714" s="23"/>
      <c r="BC8714" s="23"/>
      <c r="BD8714" s="23"/>
      <c r="BE8714" s="23"/>
      <c r="BF8714" s="23"/>
      <c r="BG8714" s="20">
        <v>106434</v>
      </c>
    </row>
    <row r="8715" spans="40:59">
      <c r="AN8715" s="23"/>
      <c r="AO8715" s="23"/>
      <c r="AP8715" s="23"/>
      <c r="AQ8715" s="23"/>
      <c r="AR8715" s="23"/>
      <c r="AS8715" s="23"/>
      <c r="AT8715" s="23"/>
      <c r="AU8715" s="23"/>
      <c r="AV8715" s="23"/>
      <c r="AW8715" s="23"/>
      <c r="AX8715" s="23"/>
      <c r="AY8715" s="23"/>
      <c r="AZ8715" s="23"/>
      <c r="BA8715" s="23"/>
      <c r="BB8715" s="23"/>
      <c r="BC8715" s="23"/>
      <c r="BD8715" s="23"/>
      <c r="BE8715" s="23"/>
      <c r="BF8715" s="23"/>
      <c r="BG8715" s="20">
        <v>106434</v>
      </c>
    </row>
    <row r="8716" spans="40:59">
      <c r="AN8716" s="23"/>
      <c r="AO8716" s="23"/>
      <c r="AP8716" s="23"/>
      <c r="AQ8716" s="23"/>
      <c r="AR8716" s="23"/>
      <c r="AS8716" s="23"/>
      <c r="AT8716" s="23"/>
      <c r="AU8716" s="23"/>
      <c r="AV8716" s="23"/>
      <c r="AW8716" s="23"/>
      <c r="AX8716" s="23"/>
      <c r="AY8716" s="23"/>
      <c r="AZ8716" s="23"/>
      <c r="BA8716" s="23"/>
      <c r="BB8716" s="23"/>
      <c r="BC8716" s="23"/>
      <c r="BD8716" s="23"/>
      <c r="BE8716" s="23"/>
      <c r="BF8716" s="23"/>
      <c r="BG8716" s="20">
        <v>1000</v>
      </c>
    </row>
    <row r="8717" spans="40:59">
      <c r="AN8717" s="23"/>
      <c r="AO8717" s="23"/>
      <c r="AP8717" s="23"/>
      <c r="AQ8717" s="23"/>
      <c r="AR8717" s="23"/>
      <c r="AS8717" s="23"/>
      <c r="AT8717" s="23"/>
      <c r="AU8717" s="23"/>
      <c r="AV8717" s="23"/>
      <c r="AW8717" s="23"/>
      <c r="AX8717" s="23"/>
      <c r="AY8717" s="23"/>
      <c r="AZ8717" s="23"/>
      <c r="BA8717" s="23"/>
      <c r="BB8717" s="23"/>
      <c r="BC8717" s="23"/>
      <c r="BD8717" s="23"/>
      <c r="BE8717" s="23"/>
      <c r="BF8717" s="23"/>
      <c r="BG8717" s="20">
        <v>1000</v>
      </c>
    </row>
    <row r="8718" spans="40:59">
      <c r="AN8718" s="23"/>
      <c r="AO8718" s="23"/>
      <c r="AP8718" s="23"/>
      <c r="AQ8718" s="23"/>
      <c r="AR8718" s="23"/>
      <c r="AS8718" s="23"/>
      <c r="AT8718" s="23"/>
      <c r="AU8718" s="23"/>
      <c r="AV8718" s="23"/>
      <c r="AW8718" s="23"/>
      <c r="AX8718" s="23"/>
      <c r="AY8718" s="23"/>
      <c r="AZ8718" s="23"/>
      <c r="BA8718" s="23"/>
      <c r="BB8718" s="23"/>
      <c r="BC8718" s="23"/>
      <c r="BD8718" s="23"/>
      <c r="BE8718" s="23"/>
      <c r="BF8718" s="23"/>
      <c r="BG8718" s="20">
        <v>1000</v>
      </c>
    </row>
    <row r="8719" spans="40:59">
      <c r="AN8719" s="23"/>
      <c r="AO8719" s="23"/>
      <c r="AP8719" s="23"/>
      <c r="AQ8719" s="23"/>
      <c r="AR8719" s="23"/>
      <c r="AS8719" s="23"/>
      <c r="AT8719" s="23"/>
      <c r="AU8719" s="23"/>
      <c r="AV8719" s="23"/>
      <c r="AW8719" s="23"/>
      <c r="AX8719" s="23"/>
      <c r="AY8719" s="23"/>
      <c r="AZ8719" s="23"/>
      <c r="BA8719" s="23"/>
      <c r="BB8719" s="23"/>
      <c r="BC8719" s="23"/>
      <c r="BD8719" s="23"/>
      <c r="BE8719" s="23"/>
      <c r="BF8719" s="23"/>
      <c r="BG8719" s="20">
        <v>215600.01</v>
      </c>
    </row>
    <row r="8720" spans="40:59">
      <c r="AN8720" s="23"/>
      <c r="AO8720" s="23"/>
      <c r="AP8720" s="23"/>
      <c r="AQ8720" s="23"/>
      <c r="AR8720" s="23"/>
      <c r="AS8720" s="23"/>
      <c r="AT8720" s="23"/>
      <c r="AU8720" s="23"/>
      <c r="AV8720" s="23"/>
      <c r="AW8720" s="23"/>
      <c r="AX8720" s="23"/>
      <c r="AY8720" s="23"/>
      <c r="AZ8720" s="23"/>
      <c r="BA8720" s="23"/>
      <c r="BB8720" s="23"/>
      <c r="BC8720" s="23"/>
      <c r="BD8720" s="23"/>
      <c r="BE8720" s="23"/>
      <c r="BF8720" s="23"/>
      <c r="BG8720" s="20">
        <v>215600.01</v>
      </c>
    </row>
    <row r="8721" spans="40:59">
      <c r="AN8721" s="23"/>
      <c r="AO8721" s="23"/>
      <c r="AP8721" s="23"/>
      <c r="AQ8721" s="23"/>
      <c r="AR8721" s="23"/>
      <c r="AS8721" s="23"/>
      <c r="AT8721" s="23"/>
      <c r="AU8721" s="23"/>
      <c r="AV8721" s="23"/>
      <c r="AW8721" s="23"/>
      <c r="AX8721" s="23"/>
      <c r="AY8721" s="23"/>
      <c r="AZ8721" s="23"/>
      <c r="BA8721" s="23"/>
      <c r="BB8721" s="23"/>
      <c r="BC8721" s="23"/>
      <c r="BD8721" s="23"/>
      <c r="BE8721" s="23"/>
      <c r="BF8721" s="23"/>
      <c r="BG8721" s="20">
        <v>215600.01</v>
      </c>
    </row>
    <row r="8722" spans="40:59">
      <c r="AN8722" s="23"/>
      <c r="AO8722" s="23"/>
      <c r="AP8722" s="23"/>
      <c r="AQ8722" s="23"/>
      <c r="AR8722" s="23"/>
      <c r="AS8722" s="23"/>
      <c r="AT8722" s="23"/>
      <c r="AU8722" s="23"/>
      <c r="AV8722" s="23"/>
      <c r="AW8722" s="23"/>
      <c r="AX8722" s="23"/>
      <c r="AY8722" s="23"/>
      <c r="AZ8722" s="23"/>
      <c r="BA8722" s="23"/>
      <c r="BB8722" s="23"/>
      <c r="BC8722" s="23"/>
      <c r="BD8722" s="23"/>
      <c r="BE8722" s="23"/>
      <c r="BF8722" s="23"/>
      <c r="BG8722" s="20">
        <v>0</v>
      </c>
    </row>
    <row r="8723" spans="40:59">
      <c r="AN8723" s="23"/>
      <c r="AO8723" s="23"/>
      <c r="AP8723" s="23"/>
      <c r="AQ8723" s="23"/>
      <c r="AR8723" s="23"/>
      <c r="AS8723" s="23"/>
      <c r="AT8723" s="23"/>
      <c r="AU8723" s="23"/>
      <c r="AV8723" s="23"/>
      <c r="AW8723" s="23"/>
      <c r="AX8723" s="23"/>
      <c r="AY8723" s="23"/>
      <c r="AZ8723" s="23"/>
      <c r="BA8723" s="23"/>
      <c r="BB8723" s="23"/>
      <c r="BC8723" s="23"/>
      <c r="BD8723" s="23"/>
      <c r="BE8723" s="23"/>
      <c r="BF8723" s="23"/>
      <c r="BG8723" s="20">
        <v>708.02</v>
      </c>
    </row>
    <row r="8724" spans="40:59">
      <c r="AN8724" s="23"/>
      <c r="AO8724" s="23"/>
      <c r="AP8724" s="23"/>
      <c r="AQ8724" s="23"/>
      <c r="AR8724" s="23"/>
      <c r="AS8724" s="23"/>
      <c r="AT8724" s="23"/>
      <c r="AU8724" s="23"/>
      <c r="AV8724" s="23"/>
      <c r="AW8724" s="23"/>
      <c r="AX8724" s="23"/>
      <c r="AY8724" s="23"/>
      <c r="AZ8724" s="23"/>
      <c r="BA8724" s="23"/>
      <c r="BB8724" s="23"/>
      <c r="BC8724" s="23"/>
      <c r="BD8724" s="23"/>
      <c r="BE8724" s="23"/>
      <c r="BF8724" s="23"/>
      <c r="BG8724" s="20">
        <v>708.02</v>
      </c>
    </row>
    <row r="8725" spans="40:59">
      <c r="AN8725" s="23"/>
      <c r="AO8725" s="23"/>
      <c r="AP8725" s="23"/>
      <c r="AQ8725" s="23"/>
      <c r="AR8725" s="23"/>
      <c r="AS8725" s="23"/>
      <c r="AT8725" s="23"/>
      <c r="AU8725" s="23"/>
      <c r="AV8725" s="23"/>
      <c r="AW8725" s="23"/>
      <c r="AX8725" s="23"/>
      <c r="AY8725" s="23"/>
      <c r="AZ8725" s="23"/>
      <c r="BA8725" s="23"/>
      <c r="BB8725" s="23"/>
      <c r="BC8725" s="23"/>
      <c r="BD8725" s="23"/>
      <c r="BE8725" s="23"/>
      <c r="BF8725" s="23"/>
      <c r="BG8725" s="20">
        <v>708.02</v>
      </c>
    </row>
    <row r="8726" spans="40:59">
      <c r="AN8726" s="23"/>
      <c r="AO8726" s="23"/>
      <c r="AP8726" s="23"/>
      <c r="AQ8726" s="23"/>
      <c r="AR8726" s="23"/>
      <c r="AS8726" s="23"/>
      <c r="AT8726" s="23"/>
      <c r="AU8726" s="23"/>
      <c r="AV8726" s="23"/>
      <c r="AW8726" s="23"/>
      <c r="AX8726" s="23"/>
      <c r="AY8726" s="23"/>
      <c r="AZ8726" s="23"/>
      <c r="BA8726" s="23"/>
      <c r="BB8726" s="23"/>
      <c r="BC8726" s="23"/>
      <c r="BD8726" s="23"/>
      <c r="BE8726" s="23"/>
      <c r="BF8726" s="23"/>
      <c r="BG8726" s="20">
        <v>708.02</v>
      </c>
    </row>
    <row r="8727" spans="40:59">
      <c r="AN8727" s="23"/>
      <c r="AO8727" s="23"/>
      <c r="AP8727" s="23"/>
      <c r="AQ8727" s="23"/>
      <c r="AR8727" s="23"/>
      <c r="AS8727" s="23"/>
      <c r="AT8727" s="23"/>
      <c r="AU8727" s="23"/>
      <c r="AV8727" s="23"/>
      <c r="AW8727" s="23"/>
      <c r="AX8727" s="23"/>
      <c r="AY8727" s="23"/>
      <c r="AZ8727" s="23"/>
      <c r="BA8727" s="23"/>
      <c r="BB8727" s="23"/>
      <c r="BC8727" s="23"/>
      <c r="BD8727" s="23"/>
      <c r="BE8727" s="23"/>
      <c r="BF8727" s="23"/>
      <c r="BG8727" s="20">
        <v>5051.0200000000004</v>
      </c>
    </row>
    <row r="8728" spans="40:59">
      <c r="AN8728" s="23"/>
      <c r="AO8728" s="23"/>
      <c r="AP8728" s="23"/>
      <c r="AQ8728" s="23"/>
      <c r="AR8728" s="23"/>
      <c r="AS8728" s="23"/>
      <c r="AT8728" s="23"/>
      <c r="AU8728" s="23"/>
      <c r="AV8728" s="23"/>
      <c r="AW8728" s="23"/>
      <c r="AX8728" s="23"/>
      <c r="AY8728" s="23"/>
      <c r="AZ8728" s="23"/>
      <c r="BA8728" s="23"/>
      <c r="BB8728" s="23"/>
      <c r="BC8728" s="23"/>
      <c r="BD8728" s="23"/>
      <c r="BE8728" s="23"/>
      <c r="BF8728" s="23"/>
      <c r="BG8728" s="20">
        <v>5051.0200000000004</v>
      </c>
    </row>
    <row r="8729" spans="40:59">
      <c r="AN8729" s="23"/>
      <c r="AO8729" s="23"/>
      <c r="AP8729" s="23"/>
      <c r="AQ8729" s="23"/>
      <c r="AR8729" s="23"/>
      <c r="AS8729" s="23"/>
      <c r="AT8729" s="23"/>
      <c r="AU8729" s="23"/>
      <c r="AV8729" s="23"/>
      <c r="AW8729" s="23"/>
      <c r="AX8729" s="23"/>
      <c r="AY8729" s="23"/>
      <c r="AZ8729" s="23"/>
      <c r="BA8729" s="23"/>
      <c r="BB8729" s="23"/>
      <c r="BC8729" s="23"/>
      <c r="BD8729" s="23"/>
      <c r="BE8729" s="23"/>
      <c r="BF8729" s="23"/>
      <c r="BG8729" s="20">
        <v>5051.0200000000004</v>
      </c>
    </row>
    <row r="8730" spans="40:59">
      <c r="AN8730" s="23"/>
      <c r="AO8730" s="23"/>
      <c r="AP8730" s="23"/>
      <c r="AQ8730" s="23"/>
      <c r="AR8730" s="23"/>
      <c r="AS8730" s="23"/>
      <c r="AT8730" s="23"/>
      <c r="AU8730" s="23"/>
      <c r="AV8730" s="23"/>
      <c r="AW8730" s="23"/>
      <c r="AX8730" s="23"/>
      <c r="AY8730" s="23"/>
      <c r="AZ8730" s="23"/>
      <c r="BA8730" s="23"/>
      <c r="BB8730" s="23"/>
      <c r="BC8730" s="23"/>
      <c r="BD8730" s="23"/>
      <c r="BE8730" s="23"/>
      <c r="BF8730" s="23"/>
      <c r="BG8730" s="20">
        <v>66887.039999999994</v>
      </c>
    </row>
    <row r="8731" spans="40:59">
      <c r="AN8731" s="23"/>
      <c r="AO8731" s="23"/>
      <c r="AP8731" s="23"/>
      <c r="AQ8731" s="23"/>
      <c r="AR8731" s="23"/>
      <c r="AS8731" s="23"/>
      <c r="AT8731" s="23"/>
      <c r="AU8731" s="23"/>
      <c r="AV8731" s="23"/>
      <c r="AW8731" s="23"/>
      <c r="AX8731" s="23"/>
      <c r="AY8731" s="23"/>
      <c r="AZ8731" s="23"/>
      <c r="BA8731" s="23"/>
      <c r="BB8731" s="23"/>
      <c r="BC8731" s="23"/>
      <c r="BD8731" s="23"/>
      <c r="BE8731" s="23"/>
      <c r="BF8731" s="23"/>
      <c r="BG8731" s="20">
        <v>66887.039999999994</v>
      </c>
    </row>
    <row r="8732" spans="40:59">
      <c r="AN8732" s="23"/>
      <c r="AO8732" s="23"/>
      <c r="AP8732" s="23"/>
      <c r="AQ8732" s="23"/>
      <c r="AR8732" s="23"/>
      <c r="AS8732" s="23"/>
      <c r="AT8732" s="23"/>
      <c r="AU8732" s="23"/>
      <c r="AV8732" s="23"/>
      <c r="AW8732" s="23"/>
      <c r="AX8732" s="23"/>
      <c r="AY8732" s="23"/>
      <c r="AZ8732" s="23"/>
      <c r="BA8732" s="23"/>
      <c r="BB8732" s="23"/>
      <c r="BC8732" s="23"/>
      <c r="BD8732" s="23"/>
      <c r="BE8732" s="23"/>
      <c r="BF8732" s="23"/>
      <c r="BG8732" s="20">
        <v>66887.039999999994</v>
      </c>
    </row>
    <row r="8733" spans="40:59">
      <c r="AN8733" s="23"/>
      <c r="AO8733" s="23"/>
      <c r="AP8733" s="23"/>
      <c r="AQ8733" s="23"/>
      <c r="AR8733" s="23"/>
      <c r="AS8733" s="23"/>
      <c r="AT8733" s="23"/>
      <c r="AU8733" s="23"/>
      <c r="AV8733" s="23"/>
      <c r="AW8733" s="23"/>
      <c r="AX8733" s="23"/>
      <c r="AY8733" s="23"/>
      <c r="AZ8733" s="23"/>
      <c r="BA8733" s="23"/>
      <c r="BB8733" s="23"/>
      <c r="BC8733" s="23"/>
      <c r="BD8733" s="23"/>
      <c r="BE8733" s="23"/>
      <c r="BF8733" s="23"/>
      <c r="BG8733" s="20">
        <v>66887.039999999994</v>
      </c>
    </row>
    <row r="8734" spans="40:59">
      <c r="AN8734" s="23"/>
      <c r="AO8734" s="23"/>
      <c r="AP8734" s="23"/>
      <c r="AQ8734" s="23"/>
      <c r="AR8734" s="23"/>
      <c r="AS8734" s="23"/>
      <c r="AT8734" s="23"/>
      <c r="AU8734" s="23"/>
      <c r="AV8734" s="23"/>
      <c r="AW8734" s="23"/>
      <c r="AX8734" s="23"/>
      <c r="AY8734" s="23"/>
      <c r="AZ8734" s="23"/>
      <c r="BA8734" s="23"/>
      <c r="BB8734" s="23"/>
      <c r="BC8734" s="23"/>
      <c r="BD8734" s="23"/>
      <c r="BE8734" s="23"/>
      <c r="BF8734" s="23"/>
      <c r="BG8734" s="20">
        <v>66887.039999999994</v>
      </c>
    </row>
    <row r="8735" spans="40:59">
      <c r="AN8735" s="23"/>
      <c r="AO8735" s="23"/>
      <c r="AP8735" s="23"/>
      <c r="AQ8735" s="23"/>
      <c r="AR8735" s="23"/>
      <c r="AS8735" s="23"/>
      <c r="AT8735" s="23"/>
      <c r="AU8735" s="23"/>
      <c r="AV8735" s="23"/>
      <c r="AW8735" s="23"/>
      <c r="AX8735" s="23"/>
      <c r="AY8735" s="23"/>
      <c r="AZ8735" s="23"/>
      <c r="BA8735" s="23"/>
      <c r="BB8735" s="23"/>
      <c r="BC8735" s="23"/>
      <c r="BD8735" s="23"/>
      <c r="BE8735" s="23"/>
      <c r="BF8735" s="23"/>
      <c r="BG8735" s="20">
        <v>216279.01</v>
      </c>
    </row>
    <row r="8736" spans="40:59">
      <c r="AN8736" s="23"/>
      <c r="AO8736" s="23"/>
      <c r="AP8736" s="23"/>
      <c r="AQ8736" s="23"/>
      <c r="AR8736" s="23"/>
      <c r="AS8736" s="23"/>
      <c r="AT8736" s="23"/>
      <c r="AU8736" s="23"/>
      <c r="AV8736" s="23"/>
      <c r="AW8736" s="23"/>
      <c r="AX8736" s="23"/>
      <c r="AY8736" s="23"/>
      <c r="AZ8736" s="23"/>
      <c r="BA8736" s="23"/>
      <c r="BB8736" s="23"/>
      <c r="BC8736" s="23"/>
      <c r="BD8736" s="23"/>
      <c r="BE8736" s="23"/>
      <c r="BF8736" s="23"/>
      <c r="BG8736" s="20">
        <v>216279.01</v>
      </c>
    </row>
    <row r="8737" spans="40:59">
      <c r="AN8737" s="23"/>
      <c r="AO8737" s="23"/>
      <c r="AP8737" s="23"/>
      <c r="AQ8737" s="23"/>
      <c r="AR8737" s="23"/>
      <c r="AS8737" s="23"/>
      <c r="AT8737" s="23"/>
      <c r="AU8737" s="23"/>
      <c r="AV8737" s="23"/>
      <c r="AW8737" s="23"/>
      <c r="AX8737" s="23"/>
      <c r="AY8737" s="23"/>
      <c r="AZ8737" s="23"/>
      <c r="BA8737" s="23"/>
      <c r="BB8737" s="23"/>
      <c r="BC8737" s="23"/>
      <c r="BD8737" s="23"/>
      <c r="BE8737" s="23"/>
      <c r="BF8737" s="23"/>
      <c r="BG8737" s="20">
        <v>216279.01</v>
      </c>
    </row>
    <row r="8738" spans="40:59">
      <c r="AN8738" s="23"/>
      <c r="AO8738" s="23"/>
      <c r="AP8738" s="23"/>
      <c r="AQ8738" s="23"/>
      <c r="AR8738" s="23"/>
      <c r="AS8738" s="23"/>
      <c r="AT8738" s="23"/>
      <c r="AU8738" s="23"/>
      <c r="AV8738" s="23"/>
      <c r="AW8738" s="23"/>
      <c r="AX8738" s="23"/>
      <c r="AY8738" s="23"/>
      <c r="AZ8738" s="23"/>
      <c r="BA8738" s="23"/>
      <c r="BB8738" s="23"/>
      <c r="BC8738" s="23"/>
      <c r="BD8738" s="23"/>
      <c r="BE8738" s="23"/>
      <c r="BF8738" s="23"/>
      <c r="BG8738" s="20">
        <v>216279.01</v>
      </c>
    </row>
    <row r="8739" spans="40:59">
      <c r="AN8739" s="23"/>
      <c r="AO8739" s="23"/>
      <c r="AP8739" s="23"/>
      <c r="AQ8739" s="23"/>
      <c r="AR8739" s="23"/>
      <c r="AS8739" s="23"/>
      <c r="AT8739" s="23"/>
      <c r="AU8739" s="23"/>
      <c r="AV8739" s="23"/>
      <c r="AW8739" s="23"/>
      <c r="AX8739" s="23"/>
      <c r="AY8739" s="23"/>
      <c r="AZ8739" s="23"/>
      <c r="BA8739" s="23"/>
      <c r="BB8739" s="23"/>
      <c r="BC8739" s="23"/>
      <c r="BD8739" s="23"/>
      <c r="BE8739" s="23"/>
      <c r="BF8739" s="23"/>
      <c r="BG8739" s="20">
        <v>216279.01</v>
      </c>
    </row>
    <row r="8740" spans="40:59">
      <c r="AN8740" s="23"/>
      <c r="AO8740" s="23"/>
      <c r="AP8740" s="23"/>
      <c r="AQ8740" s="23"/>
      <c r="AR8740" s="23"/>
      <c r="AS8740" s="23"/>
      <c r="AT8740" s="23"/>
      <c r="AU8740" s="23"/>
      <c r="AV8740" s="23"/>
      <c r="AW8740" s="23"/>
      <c r="AX8740" s="23"/>
      <c r="AY8740" s="23"/>
      <c r="AZ8740" s="23"/>
      <c r="BA8740" s="23"/>
      <c r="BB8740" s="23"/>
      <c r="BC8740" s="23"/>
      <c r="BD8740" s="23"/>
      <c r="BE8740" s="23"/>
      <c r="BF8740" s="23"/>
      <c r="BG8740" s="20">
        <v>216279.01</v>
      </c>
    </row>
    <row r="8741" spans="40:59">
      <c r="AN8741" s="23"/>
      <c r="AO8741" s="23"/>
      <c r="AP8741" s="23"/>
      <c r="AQ8741" s="23"/>
      <c r="AR8741" s="23"/>
      <c r="AS8741" s="23"/>
      <c r="AT8741" s="23"/>
      <c r="AU8741" s="23"/>
      <c r="AV8741" s="23"/>
      <c r="AW8741" s="23"/>
      <c r="AX8741" s="23"/>
      <c r="AY8741" s="23"/>
      <c r="AZ8741" s="23"/>
      <c r="BA8741" s="23"/>
      <c r="BB8741" s="23"/>
      <c r="BC8741" s="23"/>
      <c r="BD8741" s="23"/>
      <c r="BE8741" s="23"/>
      <c r="BF8741" s="23"/>
      <c r="BG8741" s="20">
        <v>216279.01</v>
      </c>
    </row>
    <row r="8742" spans="40:59">
      <c r="AN8742" s="23"/>
      <c r="AO8742" s="23"/>
      <c r="AP8742" s="23"/>
      <c r="AQ8742" s="23"/>
      <c r="AR8742" s="23"/>
      <c r="AS8742" s="23"/>
      <c r="AT8742" s="23"/>
      <c r="AU8742" s="23"/>
      <c r="AV8742" s="23"/>
      <c r="AW8742" s="23"/>
      <c r="AX8742" s="23"/>
      <c r="AY8742" s="23"/>
      <c r="AZ8742" s="23"/>
      <c r="BA8742" s="23"/>
      <c r="BB8742" s="23"/>
      <c r="BC8742" s="23"/>
      <c r="BD8742" s="23"/>
      <c r="BE8742" s="23"/>
      <c r="BF8742" s="23"/>
      <c r="BG8742" s="20">
        <v>216279.01</v>
      </c>
    </row>
    <row r="8743" spans="40:59">
      <c r="AN8743" s="23"/>
      <c r="AO8743" s="23"/>
      <c r="AP8743" s="23"/>
      <c r="AQ8743" s="23"/>
      <c r="AR8743" s="23"/>
      <c r="AS8743" s="23"/>
      <c r="AT8743" s="23"/>
      <c r="AU8743" s="23"/>
      <c r="AV8743" s="23"/>
      <c r="AW8743" s="23"/>
      <c r="AX8743" s="23"/>
      <c r="AY8743" s="23"/>
      <c r="AZ8743" s="23"/>
      <c r="BA8743" s="23"/>
      <c r="BB8743" s="23"/>
      <c r="BC8743" s="23"/>
      <c r="BD8743" s="23"/>
      <c r="BE8743" s="23"/>
      <c r="BF8743" s="23"/>
      <c r="BG8743" s="20">
        <v>216279.01</v>
      </c>
    </row>
    <row r="8744" spans="40:59">
      <c r="AN8744" s="23"/>
      <c r="AO8744" s="23"/>
      <c r="AP8744" s="23"/>
      <c r="AQ8744" s="23"/>
      <c r="AR8744" s="23"/>
      <c r="AS8744" s="23"/>
      <c r="AT8744" s="23"/>
      <c r="AU8744" s="23"/>
      <c r="AV8744" s="23"/>
      <c r="AW8744" s="23"/>
      <c r="AX8744" s="23"/>
      <c r="AY8744" s="23"/>
      <c r="AZ8744" s="23"/>
      <c r="BA8744" s="23"/>
      <c r="BB8744" s="23"/>
      <c r="BC8744" s="23"/>
      <c r="BD8744" s="23"/>
      <c r="BE8744" s="23"/>
      <c r="BF8744" s="23"/>
      <c r="BG8744" s="20">
        <v>216279.01</v>
      </c>
    </row>
    <row r="8745" spans="40:59">
      <c r="AN8745" s="23"/>
      <c r="AO8745" s="23"/>
      <c r="AP8745" s="23"/>
      <c r="AQ8745" s="23"/>
      <c r="AR8745" s="23"/>
      <c r="AS8745" s="23"/>
      <c r="AT8745" s="23"/>
      <c r="AU8745" s="23"/>
      <c r="AV8745" s="23"/>
      <c r="AW8745" s="23"/>
      <c r="AX8745" s="23"/>
      <c r="AY8745" s="23"/>
      <c r="AZ8745" s="23"/>
      <c r="BA8745" s="23"/>
      <c r="BB8745" s="23"/>
      <c r="BC8745" s="23"/>
      <c r="BD8745" s="23"/>
      <c r="BE8745" s="23"/>
      <c r="BF8745" s="23"/>
      <c r="BG8745" s="20">
        <v>216279.01</v>
      </c>
    </row>
    <row r="8746" spans="40:59">
      <c r="AN8746" s="23"/>
      <c r="AO8746" s="23"/>
      <c r="AP8746" s="23"/>
      <c r="AQ8746" s="23"/>
      <c r="AR8746" s="23"/>
      <c r="AS8746" s="23"/>
      <c r="AT8746" s="23"/>
      <c r="AU8746" s="23"/>
      <c r="AV8746" s="23"/>
      <c r="AW8746" s="23"/>
      <c r="AX8746" s="23"/>
      <c r="AY8746" s="23"/>
      <c r="AZ8746" s="23"/>
      <c r="BA8746" s="23"/>
      <c r="BB8746" s="23"/>
      <c r="BC8746" s="23"/>
      <c r="BD8746" s="23"/>
      <c r="BE8746" s="23"/>
      <c r="BF8746" s="23"/>
      <c r="BG8746" s="20">
        <v>28904.02</v>
      </c>
    </row>
    <row r="8747" spans="40:59">
      <c r="AN8747" s="23"/>
      <c r="AO8747" s="23"/>
      <c r="AP8747" s="23"/>
      <c r="AQ8747" s="23"/>
      <c r="AR8747" s="23"/>
      <c r="AS8747" s="23"/>
      <c r="AT8747" s="23"/>
      <c r="AU8747" s="23"/>
      <c r="AV8747" s="23"/>
      <c r="AW8747" s="23"/>
      <c r="AX8747" s="23"/>
      <c r="AY8747" s="23"/>
      <c r="AZ8747" s="23"/>
      <c r="BA8747" s="23"/>
      <c r="BB8747" s="23"/>
      <c r="BC8747" s="23"/>
      <c r="BD8747" s="23"/>
      <c r="BE8747" s="23"/>
      <c r="BF8747" s="23"/>
      <c r="BG8747" s="20">
        <v>28904.02</v>
      </c>
    </row>
    <row r="8748" spans="40:59">
      <c r="AN8748" s="23"/>
      <c r="AO8748" s="23"/>
      <c r="AP8748" s="23"/>
      <c r="AQ8748" s="23"/>
      <c r="AR8748" s="23"/>
      <c r="AS8748" s="23"/>
      <c r="AT8748" s="23"/>
      <c r="AU8748" s="23"/>
      <c r="AV8748" s="23"/>
      <c r="AW8748" s="23"/>
      <c r="AX8748" s="23"/>
      <c r="AY8748" s="23"/>
      <c r="AZ8748" s="23"/>
      <c r="BA8748" s="23"/>
      <c r="BB8748" s="23"/>
      <c r="BC8748" s="23"/>
      <c r="BD8748" s="23"/>
      <c r="BE8748" s="23"/>
      <c r="BF8748" s="23"/>
      <c r="BG8748" s="20">
        <v>28904.02</v>
      </c>
    </row>
    <row r="8749" spans="40:59">
      <c r="AN8749" s="23"/>
      <c r="AO8749" s="23"/>
      <c r="AP8749" s="23"/>
      <c r="AQ8749" s="23"/>
      <c r="AR8749" s="23"/>
      <c r="AS8749" s="23"/>
      <c r="AT8749" s="23"/>
      <c r="AU8749" s="23"/>
      <c r="AV8749" s="23"/>
      <c r="AW8749" s="23"/>
      <c r="AX8749" s="23"/>
      <c r="AY8749" s="23"/>
      <c r="AZ8749" s="23"/>
      <c r="BA8749" s="23"/>
      <c r="BB8749" s="23"/>
      <c r="BC8749" s="23"/>
      <c r="BD8749" s="23"/>
      <c r="BE8749" s="23"/>
      <c r="BF8749" s="23"/>
      <c r="BG8749" s="20">
        <v>28904.02</v>
      </c>
    </row>
    <row r="8750" spans="40:59">
      <c r="AN8750" s="23"/>
      <c r="AO8750" s="23"/>
      <c r="AP8750" s="23"/>
      <c r="AQ8750" s="23"/>
      <c r="AR8750" s="23"/>
      <c r="AS8750" s="23"/>
      <c r="AT8750" s="23"/>
      <c r="AU8750" s="23"/>
      <c r="AV8750" s="23"/>
      <c r="AW8750" s="23"/>
      <c r="AX8750" s="23"/>
      <c r="AY8750" s="23"/>
      <c r="AZ8750" s="23"/>
      <c r="BA8750" s="23"/>
      <c r="BB8750" s="23"/>
      <c r="BC8750" s="23"/>
      <c r="BD8750" s="23"/>
      <c r="BE8750" s="23"/>
      <c r="BF8750" s="23"/>
      <c r="BG8750" s="20">
        <v>194150.02</v>
      </c>
    </row>
    <row r="8751" spans="40:59">
      <c r="AN8751" s="23"/>
      <c r="AO8751" s="23"/>
      <c r="AP8751" s="23"/>
      <c r="AQ8751" s="23"/>
      <c r="AR8751" s="23"/>
      <c r="AS8751" s="23"/>
      <c r="AT8751" s="23"/>
      <c r="AU8751" s="23"/>
      <c r="AV8751" s="23"/>
      <c r="AW8751" s="23"/>
      <c r="AX8751" s="23"/>
      <c r="AY8751" s="23"/>
      <c r="AZ8751" s="23"/>
      <c r="BA8751" s="23"/>
      <c r="BB8751" s="23"/>
      <c r="BC8751" s="23"/>
      <c r="BD8751" s="23"/>
      <c r="BE8751" s="23"/>
      <c r="BF8751" s="23"/>
      <c r="BG8751" s="20">
        <v>194150.02</v>
      </c>
    </row>
    <row r="8752" spans="40:59">
      <c r="AN8752" s="23"/>
      <c r="AO8752" s="23"/>
      <c r="AP8752" s="23"/>
      <c r="AQ8752" s="23"/>
      <c r="AR8752" s="23"/>
      <c r="AS8752" s="23"/>
      <c r="AT8752" s="23"/>
      <c r="AU8752" s="23"/>
      <c r="AV8752" s="23"/>
      <c r="AW8752" s="23"/>
      <c r="AX8752" s="23"/>
      <c r="AY8752" s="23"/>
      <c r="AZ8752" s="23"/>
      <c r="BA8752" s="23"/>
      <c r="BB8752" s="23"/>
      <c r="BC8752" s="23"/>
      <c r="BD8752" s="23"/>
      <c r="BE8752" s="23"/>
      <c r="BF8752" s="23"/>
      <c r="BG8752" s="20">
        <v>194150.02</v>
      </c>
    </row>
    <row r="8753" spans="40:59">
      <c r="AN8753" s="23"/>
      <c r="AO8753" s="23"/>
      <c r="AP8753" s="23"/>
      <c r="AQ8753" s="23"/>
      <c r="AR8753" s="23"/>
      <c r="AS8753" s="23"/>
      <c r="AT8753" s="23"/>
      <c r="AU8753" s="23"/>
      <c r="AV8753" s="23"/>
      <c r="AW8753" s="23"/>
      <c r="AX8753" s="23"/>
      <c r="AY8753" s="23"/>
      <c r="AZ8753" s="23"/>
      <c r="BA8753" s="23"/>
      <c r="BB8753" s="23"/>
      <c r="BC8753" s="23"/>
      <c r="BD8753" s="23"/>
      <c r="BE8753" s="23"/>
      <c r="BF8753" s="23"/>
      <c r="BG8753" s="20">
        <v>194150.02</v>
      </c>
    </row>
    <row r="8754" spans="40:59">
      <c r="AN8754" s="23"/>
      <c r="AO8754" s="23"/>
      <c r="AP8754" s="23"/>
      <c r="AQ8754" s="23"/>
      <c r="AR8754" s="23"/>
      <c r="AS8754" s="23"/>
      <c r="AT8754" s="23"/>
      <c r="AU8754" s="23"/>
      <c r="AV8754" s="23"/>
      <c r="AW8754" s="23"/>
      <c r="AX8754" s="23"/>
      <c r="AY8754" s="23"/>
      <c r="AZ8754" s="23"/>
      <c r="BA8754" s="23"/>
      <c r="BB8754" s="23"/>
      <c r="BC8754" s="23"/>
      <c r="BD8754" s="23"/>
      <c r="BE8754" s="23"/>
      <c r="BF8754" s="23"/>
      <c r="BG8754" s="20">
        <v>27966.02</v>
      </c>
    </row>
    <row r="8755" spans="40:59">
      <c r="AN8755" s="23"/>
      <c r="AO8755" s="23"/>
      <c r="AP8755" s="23"/>
      <c r="AQ8755" s="23"/>
      <c r="AR8755" s="23"/>
      <c r="AS8755" s="23"/>
      <c r="AT8755" s="23"/>
      <c r="AU8755" s="23"/>
      <c r="AV8755" s="23"/>
      <c r="AW8755" s="23"/>
      <c r="AX8755" s="23"/>
      <c r="AY8755" s="23"/>
      <c r="AZ8755" s="23"/>
      <c r="BA8755" s="23"/>
      <c r="BB8755" s="23"/>
      <c r="BC8755" s="23"/>
      <c r="BD8755" s="23"/>
      <c r="BE8755" s="23"/>
      <c r="BF8755" s="23"/>
      <c r="BG8755" s="20">
        <v>27966.02</v>
      </c>
    </row>
    <row r="8756" spans="40:59">
      <c r="AN8756" s="23"/>
      <c r="AO8756" s="23"/>
      <c r="AP8756" s="23"/>
      <c r="AQ8756" s="23"/>
      <c r="AR8756" s="23"/>
      <c r="AS8756" s="23"/>
      <c r="AT8756" s="23"/>
      <c r="AU8756" s="23"/>
      <c r="AV8756" s="23"/>
      <c r="AW8756" s="23"/>
      <c r="AX8756" s="23"/>
      <c r="AY8756" s="23"/>
      <c r="AZ8756" s="23"/>
      <c r="BA8756" s="23"/>
      <c r="BB8756" s="23"/>
      <c r="BC8756" s="23"/>
      <c r="BD8756" s="23"/>
      <c r="BE8756" s="23"/>
      <c r="BF8756" s="23"/>
      <c r="BG8756" s="20">
        <v>27966.02</v>
      </c>
    </row>
    <row r="8757" spans="40:59">
      <c r="AN8757" s="23"/>
      <c r="AO8757" s="23"/>
      <c r="AP8757" s="23"/>
      <c r="AQ8757" s="23"/>
      <c r="AR8757" s="23"/>
      <c r="AS8757" s="23"/>
      <c r="AT8757" s="23"/>
      <c r="AU8757" s="23"/>
      <c r="AV8757" s="23"/>
      <c r="AW8757" s="23"/>
      <c r="AX8757" s="23"/>
      <c r="AY8757" s="23"/>
      <c r="AZ8757" s="23"/>
      <c r="BA8757" s="23"/>
      <c r="BB8757" s="23"/>
      <c r="BC8757" s="23"/>
      <c r="BD8757" s="23"/>
      <c r="BE8757" s="23"/>
      <c r="BF8757" s="23"/>
      <c r="BG8757" s="20">
        <v>27966.02</v>
      </c>
    </row>
    <row r="8758" spans="40:59">
      <c r="AN8758" s="23"/>
      <c r="AO8758" s="23"/>
      <c r="AP8758" s="23"/>
      <c r="AQ8758" s="23"/>
      <c r="AR8758" s="23"/>
      <c r="AS8758" s="23"/>
      <c r="AT8758" s="23"/>
      <c r="AU8758" s="23"/>
      <c r="AV8758" s="23"/>
      <c r="AW8758" s="23"/>
      <c r="AX8758" s="23"/>
      <c r="AY8758" s="23"/>
      <c r="AZ8758" s="23"/>
      <c r="BA8758" s="23"/>
      <c r="BB8758" s="23"/>
      <c r="BC8758" s="23"/>
      <c r="BD8758" s="23"/>
      <c r="BE8758" s="23"/>
      <c r="BF8758" s="23"/>
      <c r="BG8758" s="20">
        <v>27966.02</v>
      </c>
    </row>
    <row r="8759" spans="40:59">
      <c r="AN8759" s="23"/>
      <c r="AO8759" s="23"/>
      <c r="AP8759" s="23"/>
      <c r="AQ8759" s="23"/>
      <c r="AR8759" s="23"/>
      <c r="AS8759" s="23"/>
      <c r="AT8759" s="23"/>
      <c r="AU8759" s="23"/>
      <c r="AV8759" s="23"/>
      <c r="AW8759" s="23"/>
      <c r="AX8759" s="23"/>
      <c r="AY8759" s="23"/>
      <c r="AZ8759" s="23"/>
      <c r="BA8759" s="23"/>
      <c r="BB8759" s="23"/>
      <c r="BC8759" s="23"/>
      <c r="BD8759" s="23"/>
      <c r="BE8759" s="23"/>
      <c r="BF8759" s="23"/>
      <c r="BG8759" s="20">
        <v>32181.02</v>
      </c>
    </row>
    <row r="8760" spans="40:59">
      <c r="AN8760" s="23"/>
      <c r="AO8760" s="23"/>
      <c r="AP8760" s="23"/>
      <c r="AQ8760" s="23"/>
      <c r="AR8760" s="23"/>
      <c r="AS8760" s="23"/>
      <c r="AT8760" s="23"/>
      <c r="AU8760" s="23"/>
      <c r="AV8760" s="23"/>
      <c r="AW8760" s="23"/>
      <c r="AX8760" s="23"/>
      <c r="AY8760" s="23"/>
      <c r="AZ8760" s="23"/>
      <c r="BA8760" s="23"/>
      <c r="BB8760" s="23"/>
      <c r="BC8760" s="23"/>
      <c r="BD8760" s="23"/>
      <c r="BE8760" s="23"/>
      <c r="BF8760" s="23"/>
      <c r="BG8760" s="20">
        <v>32181.02</v>
      </c>
    </row>
    <row r="8761" spans="40:59">
      <c r="AN8761" s="23"/>
      <c r="AO8761" s="23"/>
      <c r="AP8761" s="23"/>
      <c r="AQ8761" s="23"/>
      <c r="AR8761" s="23"/>
      <c r="AS8761" s="23"/>
      <c r="AT8761" s="23"/>
      <c r="AU8761" s="23"/>
      <c r="AV8761" s="23"/>
      <c r="AW8761" s="23"/>
      <c r="AX8761" s="23"/>
      <c r="AY8761" s="23"/>
      <c r="AZ8761" s="23"/>
      <c r="BA8761" s="23"/>
      <c r="BB8761" s="23"/>
      <c r="BC8761" s="23"/>
      <c r="BD8761" s="23"/>
      <c r="BE8761" s="23"/>
      <c r="BF8761" s="23"/>
      <c r="BG8761" s="20">
        <v>32181.02</v>
      </c>
    </row>
    <row r="8762" spans="40:59">
      <c r="AN8762" s="23"/>
      <c r="AO8762" s="23"/>
      <c r="AP8762" s="23"/>
      <c r="AQ8762" s="23"/>
      <c r="AR8762" s="23"/>
      <c r="AS8762" s="23"/>
      <c r="AT8762" s="23"/>
      <c r="AU8762" s="23"/>
      <c r="AV8762" s="23"/>
      <c r="AW8762" s="23"/>
      <c r="AX8762" s="23"/>
      <c r="AY8762" s="23"/>
      <c r="AZ8762" s="23"/>
      <c r="BA8762" s="23"/>
      <c r="BB8762" s="23"/>
      <c r="BC8762" s="23"/>
      <c r="BD8762" s="23"/>
      <c r="BE8762" s="23"/>
      <c r="BF8762" s="23"/>
      <c r="BG8762" s="20">
        <v>32181.02</v>
      </c>
    </row>
    <row r="8763" spans="40:59">
      <c r="AN8763" s="23"/>
      <c r="AO8763" s="23"/>
      <c r="AP8763" s="23"/>
      <c r="AQ8763" s="23"/>
      <c r="AR8763" s="23"/>
      <c r="AS8763" s="23"/>
      <c r="AT8763" s="23"/>
      <c r="AU8763" s="23"/>
      <c r="AV8763" s="23"/>
      <c r="AW8763" s="23"/>
      <c r="AX8763" s="23"/>
      <c r="AY8763" s="23"/>
      <c r="AZ8763" s="23"/>
      <c r="BA8763" s="23"/>
      <c r="BB8763" s="23"/>
      <c r="BC8763" s="23"/>
      <c r="BD8763" s="23"/>
      <c r="BE8763" s="23"/>
      <c r="BF8763" s="23"/>
      <c r="BG8763" s="20">
        <v>32181.02</v>
      </c>
    </row>
    <row r="8764" spans="40:59">
      <c r="AN8764" s="23"/>
      <c r="AO8764" s="23"/>
      <c r="AP8764" s="23"/>
      <c r="AQ8764" s="23"/>
      <c r="AR8764" s="23"/>
      <c r="AS8764" s="23"/>
      <c r="AT8764" s="23"/>
      <c r="AU8764" s="23"/>
      <c r="AV8764" s="23"/>
      <c r="AW8764" s="23"/>
      <c r="AX8764" s="23"/>
      <c r="AY8764" s="23"/>
      <c r="AZ8764" s="23"/>
      <c r="BA8764" s="23"/>
      <c r="BB8764" s="23"/>
      <c r="BC8764" s="23"/>
      <c r="BD8764" s="23"/>
      <c r="BE8764" s="23"/>
      <c r="BF8764" s="23"/>
      <c r="BG8764" s="20">
        <v>32181.02</v>
      </c>
    </row>
    <row r="8765" spans="40:59">
      <c r="AN8765" s="23"/>
      <c r="AO8765" s="23"/>
      <c r="AP8765" s="23"/>
      <c r="AQ8765" s="23"/>
      <c r="AR8765" s="23"/>
      <c r="AS8765" s="23"/>
      <c r="AT8765" s="23"/>
      <c r="AU8765" s="23"/>
      <c r="AV8765" s="23"/>
      <c r="AW8765" s="23"/>
      <c r="AX8765" s="23"/>
      <c r="AY8765" s="23"/>
      <c r="AZ8765" s="23"/>
      <c r="BA8765" s="23"/>
      <c r="BB8765" s="23"/>
      <c r="BC8765" s="23"/>
      <c r="BD8765" s="23"/>
      <c r="BE8765" s="23"/>
      <c r="BF8765" s="23"/>
      <c r="BG8765" s="20">
        <v>12198.02</v>
      </c>
    </row>
    <row r="8766" spans="40:59">
      <c r="AN8766" s="23"/>
      <c r="AO8766" s="23"/>
      <c r="AP8766" s="23"/>
      <c r="AQ8766" s="23"/>
      <c r="AR8766" s="23"/>
      <c r="AS8766" s="23"/>
      <c r="AT8766" s="23"/>
      <c r="AU8766" s="23"/>
      <c r="AV8766" s="23"/>
      <c r="AW8766" s="23"/>
      <c r="AX8766" s="23"/>
      <c r="AY8766" s="23"/>
      <c r="AZ8766" s="23"/>
      <c r="BA8766" s="23"/>
      <c r="BB8766" s="23"/>
      <c r="BC8766" s="23"/>
      <c r="BD8766" s="23"/>
      <c r="BE8766" s="23"/>
      <c r="BF8766" s="23"/>
      <c r="BG8766" s="20">
        <v>12198.02</v>
      </c>
    </row>
    <row r="8767" spans="40:59">
      <c r="AN8767" s="23"/>
      <c r="AO8767" s="23"/>
      <c r="AP8767" s="23"/>
      <c r="AQ8767" s="23"/>
      <c r="AR8767" s="23"/>
      <c r="AS8767" s="23"/>
      <c r="AT8767" s="23"/>
      <c r="AU8767" s="23"/>
      <c r="AV8767" s="23"/>
      <c r="AW8767" s="23"/>
      <c r="AX8767" s="23"/>
      <c r="AY8767" s="23"/>
      <c r="AZ8767" s="23"/>
      <c r="BA8767" s="23"/>
      <c r="BB8767" s="23"/>
      <c r="BC8767" s="23"/>
      <c r="BD8767" s="23"/>
      <c r="BE8767" s="23"/>
      <c r="BF8767" s="23"/>
      <c r="BG8767" s="20">
        <v>12198.02</v>
      </c>
    </row>
    <row r="8768" spans="40:59">
      <c r="AN8768" s="23"/>
      <c r="AO8768" s="23"/>
      <c r="AP8768" s="23"/>
      <c r="AQ8768" s="23"/>
      <c r="AR8768" s="23"/>
      <c r="AS8768" s="23"/>
      <c r="AT8768" s="23"/>
      <c r="AU8768" s="23"/>
      <c r="AV8768" s="23"/>
      <c r="AW8768" s="23"/>
      <c r="AX8768" s="23"/>
      <c r="AY8768" s="23"/>
      <c r="AZ8768" s="23"/>
      <c r="BA8768" s="23"/>
      <c r="BB8768" s="23"/>
      <c r="BC8768" s="23"/>
      <c r="BD8768" s="23"/>
      <c r="BE8768" s="23"/>
      <c r="BF8768" s="23"/>
      <c r="BG8768" s="20">
        <v>12198.02</v>
      </c>
    </row>
    <row r="8769" spans="40:59">
      <c r="AN8769" s="23"/>
      <c r="AO8769" s="23"/>
      <c r="AP8769" s="23"/>
      <c r="AQ8769" s="23"/>
      <c r="AR8769" s="23"/>
      <c r="AS8769" s="23"/>
      <c r="AT8769" s="23"/>
      <c r="AU8769" s="23"/>
      <c r="AV8769" s="23"/>
      <c r="AW8769" s="23"/>
      <c r="AX8769" s="23"/>
      <c r="AY8769" s="23"/>
      <c r="AZ8769" s="23"/>
      <c r="BA8769" s="23"/>
      <c r="BB8769" s="23"/>
      <c r="BC8769" s="23"/>
      <c r="BD8769" s="23"/>
      <c r="BE8769" s="23"/>
      <c r="BF8769" s="23"/>
      <c r="BG8769" s="20">
        <v>12198.02</v>
      </c>
    </row>
    <row r="8770" spans="40:59">
      <c r="AN8770" s="23"/>
      <c r="AO8770" s="23"/>
      <c r="AP8770" s="23"/>
      <c r="AQ8770" s="23"/>
      <c r="AR8770" s="23"/>
      <c r="AS8770" s="23"/>
      <c r="AT8770" s="23"/>
      <c r="AU8770" s="23"/>
      <c r="AV8770" s="23"/>
      <c r="AW8770" s="23"/>
      <c r="AX8770" s="23"/>
      <c r="AY8770" s="23"/>
      <c r="AZ8770" s="23"/>
      <c r="BA8770" s="23"/>
      <c r="BB8770" s="23"/>
      <c r="BC8770" s="23"/>
      <c r="BD8770" s="23"/>
      <c r="BE8770" s="23"/>
      <c r="BF8770" s="23"/>
      <c r="BG8770" s="20">
        <v>12198.02</v>
      </c>
    </row>
    <row r="8771" spans="40:59">
      <c r="AN8771" s="23"/>
      <c r="AO8771" s="23"/>
      <c r="AP8771" s="23"/>
      <c r="AQ8771" s="23"/>
      <c r="AR8771" s="23"/>
      <c r="AS8771" s="23"/>
      <c r="AT8771" s="23"/>
      <c r="AU8771" s="23"/>
      <c r="AV8771" s="23"/>
      <c r="AW8771" s="23"/>
      <c r="AX8771" s="23"/>
      <c r="AY8771" s="23"/>
      <c r="AZ8771" s="23"/>
      <c r="BA8771" s="23"/>
      <c r="BB8771" s="23"/>
      <c r="BC8771" s="23"/>
      <c r="BD8771" s="23"/>
      <c r="BE8771" s="23"/>
      <c r="BF8771" s="23"/>
      <c r="BG8771" s="20">
        <v>41966.02</v>
      </c>
    </row>
    <row r="8772" spans="40:59">
      <c r="AN8772" s="23"/>
      <c r="AO8772" s="23"/>
      <c r="AP8772" s="23"/>
      <c r="AQ8772" s="23"/>
      <c r="AR8772" s="23"/>
      <c r="AS8772" s="23"/>
      <c r="AT8772" s="23"/>
      <c r="AU8772" s="23"/>
      <c r="AV8772" s="23"/>
      <c r="AW8772" s="23"/>
      <c r="AX8772" s="23"/>
      <c r="AY8772" s="23"/>
      <c r="AZ8772" s="23"/>
      <c r="BA8772" s="23"/>
      <c r="BB8772" s="23"/>
      <c r="BC8772" s="23"/>
      <c r="BD8772" s="23"/>
      <c r="BE8772" s="23"/>
      <c r="BF8772" s="23"/>
      <c r="BG8772" s="20">
        <v>41966.02</v>
      </c>
    </row>
    <row r="8773" spans="40:59">
      <c r="AN8773" s="23"/>
      <c r="AO8773" s="23"/>
      <c r="AP8773" s="23"/>
      <c r="AQ8773" s="23"/>
      <c r="AR8773" s="23"/>
      <c r="AS8773" s="23"/>
      <c r="AT8773" s="23"/>
      <c r="AU8773" s="23"/>
      <c r="AV8773" s="23"/>
      <c r="AW8773" s="23"/>
      <c r="AX8773" s="23"/>
      <c r="AY8773" s="23"/>
      <c r="AZ8773" s="23"/>
      <c r="BA8773" s="23"/>
      <c r="BB8773" s="23"/>
      <c r="BC8773" s="23"/>
      <c r="BD8773" s="23"/>
      <c r="BE8773" s="23"/>
      <c r="BF8773" s="23"/>
      <c r="BG8773" s="20">
        <v>41966.02</v>
      </c>
    </row>
    <row r="8774" spans="40:59">
      <c r="AN8774" s="23"/>
      <c r="AO8774" s="23"/>
      <c r="AP8774" s="23"/>
      <c r="AQ8774" s="23"/>
      <c r="AR8774" s="23"/>
      <c r="AS8774" s="23"/>
      <c r="AT8774" s="23"/>
      <c r="AU8774" s="23"/>
      <c r="AV8774" s="23"/>
      <c r="AW8774" s="23"/>
      <c r="AX8774" s="23"/>
      <c r="AY8774" s="23"/>
      <c r="AZ8774" s="23"/>
      <c r="BA8774" s="23"/>
      <c r="BB8774" s="23"/>
      <c r="BC8774" s="23"/>
      <c r="BD8774" s="23"/>
      <c r="BE8774" s="23"/>
      <c r="BF8774" s="23"/>
      <c r="BG8774" s="20">
        <v>41966.02</v>
      </c>
    </row>
    <row r="8775" spans="40:59">
      <c r="AN8775" s="23"/>
      <c r="AO8775" s="23"/>
      <c r="AP8775" s="23"/>
      <c r="AQ8775" s="23"/>
      <c r="AR8775" s="23"/>
      <c r="AS8775" s="23"/>
      <c r="AT8775" s="23"/>
      <c r="AU8775" s="23"/>
      <c r="AV8775" s="23"/>
      <c r="AW8775" s="23"/>
      <c r="AX8775" s="23"/>
      <c r="AY8775" s="23"/>
      <c r="AZ8775" s="23"/>
      <c r="BA8775" s="23"/>
      <c r="BB8775" s="23"/>
      <c r="BC8775" s="23"/>
      <c r="BD8775" s="23"/>
      <c r="BE8775" s="23"/>
      <c r="BF8775" s="23"/>
      <c r="BG8775" s="20">
        <v>41966.02</v>
      </c>
    </row>
    <row r="8776" spans="40:59">
      <c r="AN8776" s="23"/>
      <c r="AO8776" s="23"/>
      <c r="AP8776" s="23"/>
      <c r="AQ8776" s="23"/>
      <c r="AR8776" s="23"/>
      <c r="AS8776" s="23"/>
      <c r="AT8776" s="23"/>
      <c r="AU8776" s="23"/>
      <c r="AV8776" s="23"/>
      <c r="AW8776" s="23"/>
      <c r="AX8776" s="23"/>
      <c r="AY8776" s="23"/>
      <c r="AZ8776" s="23"/>
      <c r="BA8776" s="23"/>
      <c r="BB8776" s="23"/>
      <c r="BC8776" s="23"/>
      <c r="BD8776" s="23"/>
      <c r="BE8776" s="23"/>
      <c r="BF8776" s="23"/>
      <c r="BG8776" s="20">
        <v>41966.02</v>
      </c>
    </row>
    <row r="8777" spans="40:59">
      <c r="AN8777" s="23"/>
      <c r="AO8777" s="23"/>
      <c r="AP8777" s="23"/>
      <c r="AQ8777" s="23"/>
      <c r="AR8777" s="23"/>
      <c r="AS8777" s="23"/>
      <c r="AT8777" s="23"/>
      <c r="AU8777" s="23"/>
      <c r="AV8777" s="23"/>
      <c r="AW8777" s="23"/>
      <c r="AX8777" s="23"/>
      <c r="AY8777" s="23"/>
      <c r="AZ8777" s="23"/>
      <c r="BA8777" s="23"/>
      <c r="BB8777" s="23"/>
      <c r="BC8777" s="23"/>
      <c r="BD8777" s="23"/>
      <c r="BE8777" s="23"/>
      <c r="BF8777" s="23"/>
      <c r="BG8777" s="20">
        <v>41966.02</v>
      </c>
    </row>
    <row r="8778" spans="40:59">
      <c r="AN8778" s="23"/>
      <c r="AO8778" s="23"/>
      <c r="AP8778" s="23"/>
      <c r="AQ8778" s="23"/>
      <c r="AR8778" s="23"/>
      <c r="AS8778" s="23"/>
      <c r="AT8778" s="23"/>
      <c r="AU8778" s="23"/>
      <c r="AV8778" s="23"/>
      <c r="AW8778" s="23"/>
      <c r="AX8778" s="23"/>
      <c r="AY8778" s="23"/>
      <c r="AZ8778" s="23"/>
      <c r="BA8778" s="23"/>
      <c r="BB8778" s="23"/>
      <c r="BC8778" s="23"/>
      <c r="BD8778" s="23"/>
      <c r="BE8778" s="23"/>
      <c r="BF8778" s="23"/>
      <c r="BG8778" s="20">
        <v>41966.02</v>
      </c>
    </row>
    <row r="8779" spans="40:59">
      <c r="AN8779" s="23"/>
      <c r="AO8779" s="23"/>
      <c r="AP8779" s="23"/>
      <c r="AQ8779" s="23"/>
      <c r="AR8779" s="23"/>
      <c r="AS8779" s="23"/>
      <c r="AT8779" s="23"/>
      <c r="AU8779" s="23"/>
      <c r="AV8779" s="23"/>
      <c r="AW8779" s="23"/>
      <c r="AX8779" s="23"/>
      <c r="AY8779" s="23"/>
      <c r="AZ8779" s="23"/>
      <c r="BA8779" s="23"/>
      <c r="BB8779" s="23"/>
      <c r="BC8779" s="23"/>
      <c r="BD8779" s="23"/>
      <c r="BE8779" s="23"/>
      <c r="BF8779" s="23"/>
      <c r="BG8779" s="20">
        <v>101049</v>
      </c>
    </row>
    <row r="8780" spans="40:59">
      <c r="AN8780" s="23"/>
      <c r="AO8780" s="23"/>
      <c r="AP8780" s="23"/>
      <c r="AQ8780" s="23"/>
      <c r="AR8780" s="23"/>
      <c r="AS8780" s="23"/>
      <c r="AT8780" s="23"/>
      <c r="AU8780" s="23"/>
      <c r="AV8780" s="23"/>
      <c r="AW8780" s="23"/>
      <c r="AX8780" s="23"/>
      <c r="AY8780" s="23"/>
      <c r="AZ8780" s="23"/>
      <c r="BA8780" s="23"/>
      <c r="BB8780" s="23"/>
      <c r="BC8780" s="23"/>
      <c r="BD8780" s="23"/>
      <c r="BE8780" s="23"/>
      <c r="BF8780" s="23"/>
      <c r="BG8780" s="20">
        <v>101049</v>
      </c>
    </row>
    <row r="8781" spans="40:59">
      <c r="AN8781" s="23"/>
      <c r="AO8781" s="23"/>
      <c r="AP8781" s="23"/>
      <c r="AQ8781" s="23"/>
      <c r="AR8781" s="23"/>
      <c r="AS8781" s="23"/>
      <c r="AT8781" s="23"/>
      <c r="AU8781" s="23"/>
      <c r="AV8781" s="23"/>
      <c r="AW8781" s="23"/>
      <c r="AX8781" s="23"/>
      <c r="AY8781" s="23"/>
      <c r="AZ8781" s="23"/>
      <c r="BA8781" s="23"/>
      <c r="BB8781" s="23"/>
      <c r="BC8781" s="23"/>
      <c r="BD8781" s="23"/>
      <c r="BE8781" s="23"/>
      <c r="BF8781" s="23"/>
      <c r="BG8781" s="20">
        <v>101049</v>
      </c>
    </row>
    <row r="8782" spans="40:59">
      <c r="AN8782" s="23"/>
      <c r="AO8782" s="23"/>
      <c r="AP8782" s="23"/>
      <c r="AQ8782" s="23"/>
      <c r="AR8782" s="23"/>
      <c r="AS8782" s="23"/>
      <c r="AT8782" s="23"/>
      <c r="AU8782" s="23"/>
      <c r="AV8782" s="23"/>
      <c r="AW8782" s="23"/>
      <c r="AX8782" s="23"/>
      <c r="AY8782" s="23"/>
      <c r="AZ8782" s="23"/>
      <c r="BA8782" s="23"/>
      <c r="BB8782" s="23"/>
      <c r="BC8782" s="23"/>
      <c r="BD8782" s="23"/>
      <c r="BE8782" s="23"/>
      <c r="BF8782" s="23"/>
      <c r="BG8782" s="20">
        <v>47140.02</v>
      </c>
    </row>
    <row r="8783" spans="40:59">
      <c r="AN8783" s="23"/>
      <c r="AO8783" s="23"/>
      <c r="AP8783" s="23"/>
      <c r="AQ8783" s="23"/>
      <c r="AR8783" s="23"/>
      <c r="AS8783" s="23"/>
      <c r="AT8783" s="23"/>
      <c r="AU8783" s="23"/>
      <c r="AV8783" s="23"/>
      <c r="AW8783" s="23"/>
      <c r="AX8783" s="23"/>
      <c r="AY8783" s="23"/>
      <c r="AZ8783" s="23"/>
      <c r="BA8783" s="23"/>
      <c r="BB8783" s="23"/>
      <c r="BC8783" s="23"/>
      <c r="BD8783" s="23"/>
      <c r="BE8783" s="23"/>
      <c r="BF8783" s="23"/>
      <c r="BG8783" s="20">
        <v>47140.02</v>
      </c>
    </row>
    <row r="8784" spans="40:59">
      <c r="AN8784" s="23"/>
      <c r="AO8784" s="23"/>
      <c r="AP8784" s="23"/>
      <c r="AQ8784" s="23"/>
      <c r="AR8784" s="23"/>
      <c r="AS8784" s="23"/>
      <c r="AT8784" s="23"/>
      <c r="AU8784" s="23"/>
      <c r="AV8784" s="23"/>
      <c r="AW8784" s="23"/>
      <c r="AX8784" s="23"/>
      <c r="AY8784" s="23"/>
      <c r="AZ8784" s="23"/>
      <c r="BA8784" s="23"/>
      <c r="BB8784" s="23"/>
      <c r="BC8784" s="23"/>
      <c r="BD8784" s="23"/>
      <c r="BE8784" s="23"/>
      <c r="BF8784" s="23"/>
      <c r="BG8784" s="20">
        <v>47140.02</v>
      </c>
    </row>
    <row r="8785" spans="40:59">
      <c r="AN8785" s="23"/>
      <c r="AO8785" s="23"/>
      <c r="AP8785" s="23"/>
      <c r="AQ8785" s="23"/>
      <c r="AR8785" s="23"/>
      <c r="AS8785" s="23"/>
      <c r="AT8785" s="23"/>
      <c r="AU8785" s="23"/>
      <c r="AV8785" s="23"/>
      <c r="AW8785" s="23"/>
      <c r="AX8785" s="23"/>
      <c r="AY8785" s="23"/>
      <c r="AZ8785" s="23"/>
      <c r="BA8785" s="23"/>
      <c r="BB8785" s="23"/>
      <c r="BC8785" s="23"/>
      <c r="BD8785" s="23"/>
      <c r="BE8785" s="23"/>
      <c r="BF8785" s="23"/>
      <c r="BG8785" s="20">
        <v>449721</v>
      </c>
    </row>
    <row r="8786" spans="40:59">
      <c r="AN8786" s="23"/>
      <c r="AO8786" s="23"/>
      <c r="AP8786" s="23"/>
      <c r="AQ8786" s="23"/>
      <c r="AR8786" s="23"/>
      <c r="AS8786" s="23"/>
      <c r="AT8786" s="23"/>
      <c r="AU8786" s="23"/>
      <c r="AV8786" s="23"/>
      <c r="AW8786" s="23"/>
      <c r="AX8786" s="23"/>
      <c r="AY8786" s="23"/>
      <c r="AZ8786" s="23"/>
      <c r="BA8786" s="23"/>
      <c r="BB8786" s="23"/>
      <c r="BC8786" s="23"/>
      <c r="BD8786" s="23"/>
      <c r="BE8786" s="23"/>
      <c r="BF8786" s="23"/>
      <c r="BG8786" s="20">
        <v>449721</v>
      </c>
    </row>
    <row r="8787" spans="40:59">
      <c r="AN8787" s="23"/>
      <c r="AO8787" s="23"/>
      <c r="AP8787" s="23"/>
      <c r="AQ8787" s="23"/>
      <c r="AR8787" s="23"/>
      <c r="AS8787" s="23"/>
      <c r="AT8787" s="23"/>
      <c r="AU8787" s="23"/>
      <c r="AV8787" s="23"/>
      <c r="AW8787" s="23"/>
      <c r="AX8787" s="23"/>
      <c r="AY8787" s="23"/>
      <c r="AZ8787" s="23"/>
      <c r="BA8787" s="23"/>
      <c r="BB8787" s="23"/>
      <c r="BC8787" s="23"/>
      <c r="BD8787" s="23"/>
      <c r="BE8787" s="23"/>
      <c r="BF8787" s="23"/>
      <c r="BG8787" s="20">
        <v>6093.03</v>
      </c>
    </row>
    <row r="8788" spans="40:59">
      <c r="AN8788" s="23"/>
      <c r="AO8788" s="23"/>
      <c r="AP8788" s="23"/>
      <c r="AQ8788" s="23"/>
      <c r="AR8788" s="23"/>
      <c r="AS8788" s="23"/>
      <c r="AT8788" s="23"/>
      <c r="AU8788" s="23"/>
      <c r="AV8788" s="23"/>
      <c r="AW8788" s="23"/>
      <c r="AX8788" s="23"/>
      <c r="AY8788" s="23"/>
      <c r="AZ8788" s="23"/>
      <c r="BA8788" s="23"/>
      <c r="BB8788" s="23"/>
      <c r="BC8788" s="23"/>
      <c r="BD8788" s="23"/>
      <c r="BE8788" s="23"/>
      <c r="BF8788" s="23"/>
      <c r="BG8788" s="20">
        <v>6093.03</v>
      </c>
    </row>
    <row r="8789" spans="40:59">
      <c r="AN8789" s="23"/>
      <c r="AO8789" s="23"/>
      <c r="AP8789" s="23"/>
      <c r="AQ8789" s="23"/>
      <c r="AR8789" s="23"/>
      <c r="AS8789" s="23"/>
      <c r="AT8789" s="23"/>
      <c r="AU8789" s="23"/>
      <c r="AV8789" s="23"/>
      <c r="AW8789" s="23"/>
      <c r="AX8789" s="23"/>
      <c r="AY8789" s="23"/>
      <c r="AZ8789" s="23"/>
      <c r="BA8789" s="23"/>
      <c r="BB8789" s="23"/>
      <c r="BC8789" s="23"/>
      <c r="BD8789" s="23"/>
      <c r="BE8789" s="23"/>
      <c r="BF8789" s="23"/>
      <c r="BG8789" s="20">
        <v>6093.03</v>
      </c>
    </row>
    <row r="8790" spans="40:59">
      <c r="AN8790" s="23"/>
      <c r="AO8790" s="23"/>
      <c r="AP8790" s="23"/>
      <c r="AQ8790" s="23"/>
      <c r="AR8790" s="23"/>
      <c r="AS8790" s="23"/>
      <c r="AT8790" s="23"/>
      <c r="AU8790" s="23"/>
      <c r="AV8790" s="23"/>
      <c r="AW8790" s="23"/>
      <c r="AX8790" s="23"/>
      <c r="AY8790" s="23"/>
      <c r="AZ8790" s="23"/>
      <c r="BA8790" s="23"/>
      <c r="BB8790" s="23"/>
      <c r="BC8790" s="23"/>
      <c r="BD8790" s="23"/>
      <c r="BE8790" s="23"/>
      <c r="BF8790" s="23"/>
      <c r="BG8790" s="20">
        <v>6093.03</v>
      </c>
    </row>
    <row r="8791" spans="40:59">
      <c r="AN8791" s="23"/>
      <c r="AO8791" s="23"/>
      <c r="AP8791" s="23"/>
      <c r="AQ8791" s="23"/>
      <c r="AR8791" s="23"/>
      <c r="AS8791" s="23"/>
      <c r="AT8791" s="23"/>
      <c r="AU8791" s="23"/>
      <c r="AV8791" s="23"/>
      <c r="AW8791" s="23"/>
      <c r="AX8791" s="23"/>
      <c r="AY8791" s="23"/>
      <c r="AZ8791" s="23"/>
      <c r="BA8791" s="23"/>
      <c r="BB8791" s="23"/>
      <c r="BC8791" s="23"/>
      <c r="BD8791" s="23"/>
      <c r="BE8791" s="23"/>
      <c r="BF8791" s="23"/>
      <c r="BG8791" s="20">
        <v>8049.02</v>
      </c>
    </row>
    <row r="8792" spans="40:59">
      <c r="AN8792" s="23"/>
      <c r="AO8792" s="23"/>
      <c r="AP8792" s="23"/>
      <c r="AQ8792" s="23"/>
      <c r="AR8792" s="23"/>
      <c r="AS8792" s="23"/>
      <c r="AT8792" s="23"/>
      <c r="AU8792" s="23"/>
      <c r="AV8792" s="23"/>
      <c r="AW8792" s="23"/>
      <c r="AX8792" s="23"/>
      <c r="AY8792" s="23"/>
      <c r="AZ8792" s="23"/>
      <c r="BA8792" s="23"/>
      <c r="BB8792" s="23"/>
      <c r="BC8792" s="23"/>
      <c r="BD8792" s="23"/>
      <c r="BE8792" s="23"/>
      <c r="BF8792" s="23"/>
      <c r="BG8792" s="20">
        <v>8049.02</v>
      </c>
    </row>
    <row r="8793" spans="40:59">
      <c r="AN8793" s="23"/>
      <c r="AO8793" s="23"/>
      <c r="AP8793" s="23"/>
      <c r="AQ8793" s="23"/>
      <c r="AR8793" s="23"/>
      <c r="AS8793" s="23"/>
      <c r="AT8793" s="23"/>
      <c r="AU8793" s="23"/>
      <c r="AV8793" s="23"/>
      <c r="AW8793" s="23"/>
      <c r="AX8793" s="23"/>
      <c r="AY8793" s="23"/>
      <c r="AZ8793" s="23"/>
      <c r="BA8793" s="23"/>
      <c r="BB8793" s="23"/>
      <c r="BC8793" s="23"/>
      <c r="BD8793" s="23"/>
      <c r="BE8793" s="23"/>
      <c r="BF8793" s="23"/>
      <c r="BG8793" s="20">
        <v>8049.02</v>
      </c>
    </row>
    <row r="8794" spans="40:59">
      <c r="AN8794" s="23"/>
      <c r="AO8794" s="23"/>
      <c r="AP8794" s="23"/>
      <c r="AQ8794" s="23"/>
      <c r="AR8794" s="23"/>
      <c r="AS8794" s="23"/>
      <c r="AT8794" s="23"/>
      <c r="AU8794" s="23"/>
      <c r="AV8794" s="23"/>
      <c r="AW8794" s="23"/>
      <c r="AX8794" s="23"/>
      <c r="AY8794" s="23"/>
      <c r="AZ8794" s="23"/>
      <c r="BA8794" s="23"/>
      <c r="BB8794" s="23"/>
      <c r="BC8794" s="23"/>
      <c r="BD8794" s="23"/>
      <c r="BE8794" s="23"/>
      <c r="BF8794" s="23"/>
      <c r="BG8794" s="20">
        <v>8049.02</v>
      </c>
    </row>
    <row r="8795" spans="40:59">
      <c r="AN8795" s="23"/>
      <c r="AO8795" s="23"/>
      <c r="AP8795" s="23"/>
      <c r="AQ8795" s="23"/>
      <c r="AR8795" s="23"/>
      <c r="AS8795" s="23"/>
      <c r="AT8795" s="23"/>
      <c r="AU8795" s="23"/>
      <c r="AV8795" s="23"/>
      <c r="AW8795" s="23"/>
      <c r="AX8795" s="23"/>
      <c r="AY8795" s="23"/>
      <c r="AZ8795" s="23"/>
      <c r="BA8795" s="23"/>
      <c r="BB8795" s="23"/>
      <c r="BC8795" s="23"/>
      <c r="BD8795" s="23"/>
      <c r="BE8795" s="23"/>
      <c r="BF8795" s="23"/>
      <c r="BG8795" s="20">
        <v>11283.02</v>
      </c>
    </row>
    <row r="8796" spans="40:59">
      <c r="AN8796" s="23"/>
      <c r="AO8796" s="23"/>
      <c r="AP8796" s="23"/>
      <c r="AQ8796" s="23"/>
      <c r="AR8796" s="23"/>
      <c r="AS8796" s="23"/>
      <c r="AT8796" s="23"/>
      <c r="AU8796" s="23"/>
      <c r="AV8796" s="23"/>
      <c r="AW8796" s="23"/>
      <c r="AX8796" s="23"/>
      <c r="AY8796" s="23"/>
      <c r="AZ8796" s="23"/>
      <c r="BA8796" s="23"/>
      <c r="BB8796" s="23"/>
      <c r="BC8796" s="23"/>
      <c r="BD8796" s="23"/>
      <c r="BE8796" s="23"/>
      <c r="BF8796" s="23"/>
      <c r="BG8796" s="20">
        <v>11283.02</v>
      </c>
    </row>
    <row r="8797" spans="40:59">
      <c r="AN8797" s="23"/>
      <c r="AO8797" s="23"/>
      <c r="AP8797" s="23"/>
      <c r="AQ8797" s="23"/>
      <c r="AR8797" s="23"/>
      <c r="AS8797" s="23"/>
      <c r="AT8797" s="23"/>
      <c r="AU8797" s="23"/>
      <c r="AV8797" s="23"/>
      <c r="AW8797" s="23"/>
      <c r="AX8797" s="23"/>
      <c r="AY8797" s="23"/>
      <c r="AZ8797" s="23"/>
      <c r="BA8797" s="23"/>
      <c r="BB8797" s="23"/>
      <c r="BC8797" s="23"/>
      <c r="BD8797" s="23"/>
      <c r="BE8797" s="23"/>
      <c r="BF8797" s="23"/>
      <c r="BG8797" s="20">
        <v>11283.02</v>
      </c>
    </row>
    <row r="8798" spans="40:59">
      <c r="AN8798" s="23"/>
      <c r="AO8798" s="23"/>
      <c r="AP8798" s="23"/>
      <c r="AQ8798" s="23"/>
      <c r="AR8798" s="23"/>
      <c r="AS8798" s="23"/>
      <c r="AT8798" s="23"/>
      <c r="AU8798" s="23"/>
      <c r="AV8798" s="23"/>
      <c r="AW8798" s="23"/>
      <c r="AX8798" s="23"/>
      <c r="AY8798" s="23"/>
      <c r="AZ8798" s="23"/>
      <c r="BA8798" s="23"/>
      <c r="BB8798" s="23"/>
      <c r="BC8798" s="23"/>
      <c r="BD8798" s="23"/>
      <c r="BE8798" s="23"/>
      <c r="BF8798" s="23"/>
      <c r="BG8798" s="20">
        <v>11283.02</v>
      </c>
    </row>
    <row r="8799" spans="40:59">
      <c r="AN8799" s="23"/>
      <c r="AO8799" s="23"/>
      <c r="AP8799" s="23"/>
      <c r="AQ8799" s="23"/>
      <c r="AR8799" s="23"/>
      <c r="AS8799" s="23"/>
      <c r="AT8799" s="23"/>
      <c r="AU8799" s="23"/>
      <c r="AV8799" s="23"/>
      <c r="AW8799" s="23"/>
      <c r="AX8799" s="23"/>
      <c r="AY8799" s="23"/>
      <c r="AZ8799" s="23"/>
      <c r="BA8799" s="23"/>
      <c r="BB8799" s="23"/>
      <c r="BC8799" s="23"/>
      <c r="BD8799" s="23"/>
      <c r="BE8799" s="23"/>
      <c r="BF8799" s="23"/>
      <c r="BG8799" s="20">
        <v>18878.009999999998</v>
      </c>
    </row>
    <row r="8800" spans="40:59">
      <c r="AN8800" s="23"/>
      <c r="AO8800" s="23"/>
      <c r="AP8800" s="23"/>
      <c r="AQ8800" s="23"/>
      <c r="AR8800" s="23"/>
      <c r="AS8800" s="23"/>
      <c r="AT8800" s="23"/>
      <c r="AU8800" s="23"/>
      <c r="AV8800" s="23"/>
      <c r="AW8800" s="23"/>
      <c r="AX8800" s="23"/>
      <c r="AY8800" s="23"/>
      <c r="AZ8800" s="23"/>
      <c r="BA8800" s="23"/>
      <c r="BB8800" s="23"/>
      <c r="BC8800" s="23"/>
      <c r="BD8800" s="23"/>
      <c r="BE8800" s="23"/>
      <c r="BF8800" s="23"/>
      <c r="BG8800" s="20">
        <v>18878.009999999998</v>
      </c>
    </row>
    <row r="8801" spans="40:59">
      <c r="AN8801" s="23"/>
      <c r="AO8801" s="23"/>
      <c r="AP8801" s="23"/>
      <c r="AQ8801" s="23"/>
      <c r="AR8801" s="23"/>
      <c r="AS8801" s="23"/>
      <c r="AT8801" s="23"/>
      <c r="AU8801" s="23"/>
      <c r="AV8801" s="23"/>
      <c r="AW8801" s="23"/>
      <c r="AX8801" s="23"/>
      <c r="AY8801" s="23"/>
      <c r="AZ8801" s="23"/>
      <c r="BA8801" s="23"/>
      <c r="BB8801" s="23"/>
      <c r="BC8801" s="23"/>
      <c r="BD8801" s="23"/>
      <c r="BE8801" s="23"/>
      <c r="BF8801" s="23"/>
      <c r="BG8801" s="20">
        <v>42122.01</v>
      </c>
    </row>
    <row r="8802" spans="40:59">
      <c r="AN8802" s="23"/>
      <c r="AO8802" s="23"/>
      <c r="AP8802" s="23"/>
      <c r="AQ8802" s="23"/>
      <c r="AR8802" s="23"/>
      <c r="AS8802" s="23"/>
      <c r="AT8802" s="23"/>
      <c r="AU8802" s="23"/>
      <c r="AV8802" s="23"/>
      <c r="AW8802" s="23"/>
      <c r="AX8802" s="23"/>
      <c r="AY8802" s="23"/>
      <c r="AZ8802" s="23"/>
      <c r="BA8802" s="23"/>
      <c r="BB8802" s="23"/>
      <c r="BC8802" s="23"/>
      <c r="BD8802" s="23"/>
      <c r="BE8802" s="23"/>
      <c r="BF8802" s="23"/>
      <c r="BG8802" s="20">
        <v>42122.01</v>
      </c>
    </row>
    <row r="8803" spans="40:59">
      <c r="AN8803" s="23"/>
      <c r="AO8803" s="23"/>
      <c r="AP8803" s="23"/>
      <c r="AQ8803" s="23"/>
      <c r="AR8803" s="23"/>
      <c r="AS8803" s="23"/>
      <c r="AT8803" s="23"/>
      <c r="AU8803" s="23"/>
      <c r="AV8803" s="23"/>
      <c r="AW8803" s="23"/>
      <c r="AX8803" s="23"/>
      <c r="AY8803" s="23"/>
      <c r="AZ8803" s="23"/>
      <c r="BA8803" s="23"/>
      <c r="BB8803" s="23"/>
      <c r="BC8803" s="23"/>
      <c r="BD8803" s="23"/>
      <c r="BE8803" s="23"/>
      <c r="BF8803" s="23"/>
      <c r="BG8803" s="20">
        <v>42122.01</v>
      </c>
    </row>
    <row r="8804" spans="40:59">
      <c r="AN8804" s="23"/>
      <c r="AO8804" s="23"/>
      <c r="AP8804" s="23"/>
      <c r="AQ8804" s="23"/>
      <c r="AR8804" s="23"/>
      <c r="AS8804" s="23"/>
      <c r="AT8804" s="23"/>
      <c r="AU8804" s="23"/>
      <c r="AV8804" s="23"/>
      <c r="AW8804" s="23"/>
      <c r="AX8804" s="23"/>
      <c r="AY8804" s="23"/>
      <c r="AZ8804" s="23"/>
      <c r="BA8804" s="23"/>
      <c r="BB8804" s="23"/>
      <c r="BC8804" s="23"/>
      <c r="BD8804" s="23"/>
      <c r="BE8804" s="23"/>
      <c r="BF8804" s="23"/>
      <c r="BG8804" s="20">
        <v>42122.01</v>
      </c>
    </row>
    <row r="8805" spans="40:59">
      <c r="AN8805" s="23"/>
      <c r="AO8805" s="23"/>
      <c r="AP8805" s="23"/>
      <c r="AQ8805" s="23"/>
      <c r="AR8805" s="23"/>
      <c r="AS8805" s="23"/>
      <c r="AT8805" s="23"/>
      <c r="AU8805" s="23"/>
      <c r="AV8805" s="23"/>
      <c r="AW8805" s="23"/>
      <c r="AX8805" s="23"/>
      <c r="AY8805" s="23"/>
      <c r="AZ8805" s="23"/>
      <c r="BA8805" s="23"/>
      <c r="BB8805" s="23"/>
      <c r="BC8805" s="23"/>
      <c r="BD8805" s="23"/>
      <c r="BE8805" s="23"/>
      <c r="BF8805" s="23"/>
      <c r="BG8805" s="20">
        <v>15915.02</v>
      </c>
    </row>
    <row r="8806" spans="40:59">
      <c r="AN8806" s="23"/>
      <c r="AO8806" s="23"/>
      <c r="AP8806" s="23"/>
      <c r="AQ8806" s="23"/>
      <c r="AR8806" s="23"/>
      <c r="AS8806" s="23"/>
      <c r="AT8806" s="23"/>
      <c r="AU8806" s="23"/>
      <c r="AV8806" s="23"/>
      <c r="AW8806" s="23"/>
      <c r="AX8806" s="23"/>
      <c r="AY8806" s="23"/>
      <c r="AZ8806" s="23"/>
      <c r="BA8806" s="23"/>
      <c r="BB8806" s="23"/>
      <c r="BC8806" s="23"/>
      <c r="BD8806" s="23"/>
      <c r="BE8806" s="23"/>
      <c r="BF8806" s="23"/>
      <c r="BG8806" s="20">
        <v>15915.02</v>
      </c>
    </row>
    <row r="8807" spans="40:59">
      <c r="AN8807" s="23"/>
      <c r="AO8807" s="23"/>
      <c r="AP8807" s="23"/>
      <c r="AQ8807" s="23"/>
      <c r="AR8807" s="23"/>
      <c r="AS8807" s="23"/>
      <c r="AT8807" s="23"/>
      <c r="AU8807" s="23"/>
      <c r="AV8807" s="23"/>
      <c r="AW8807" s="23"/>
      <c r="AX8807" s="23"/>
      <c r="AY8807" s="23"/>
      <c r="AZ8807" s="23"/>
      <c r="BA8807" s="23"/>
      <c r="BB8807" s="23"/>
      <c r="BC8807" s="23"/>
      <c r="BD8807" s="23"/>
      <c r="BE8807" s="23"/>
      <c r="BF8807" s="23"/>
      <c r="BG8807" s="20">
        <v>15915.02</v>
      </c>
    </row>
    <row r="8808" spans="40:59">
      <c r="AN8808" s="23"/>
      <c r="AO8808" s="23"/>
      <c r="AP8808" s="23"/>
      <c r="AQ8808" s="23"/>
      <c r="AR8808" s="23"/>
      <c r="AS8808" s="23"/>
      <c r="AT8808" s="23"/>
      <c r="AU8808" s="23"/>
      <c r="AV8808" s="23"/>
      <c r="AW8808" s="23"/>
      <c r="AX8808" s="23"/>
      <c r="AY8808" s="23"/>
      <c r="AZ8808" s="23"/>
      <c r="BA8808" s="23"/>
      <c r="BB8808" s="23"/>
      <c r="BC8808" s="23"/>
      <c r="BD8808" s="23"/>
      <c r="BE8808" s="23"/>
      <c r="BF8808" s="23"/>
      <c r="BG8808" s="20">
        <v>15915.02</v>
      </c>
    </row>
    <row r="8809" spans="40:59">
      <c r="AN8809" s="23"/>
      <c r="AO8809" s="23"/>
      <c r="AP8809" s="23"/>
      <c r="AQ8809" s="23"/>
      <c r="AR8809" s="23"/>
      <c r="AS8809" s="23"/>
      <c r="AT8809" s="23"/>
      <c r="AU8809" s="23"/>
      <c r="AV8809" s="23"/>
      <c r="AW8809" s="23"/>
      <c r="AX8809" s="23"/>
      <c r="AY8809" s="23"/>
      <c r="AZ8809" s="23"/>
      <c r="BA8809" s="23"/>
      <c r="BB8809" s="23"/>
      <c r="BC8809" s="23"/>
      <c r="BD8809" s="23"/>
      <c r="BE8809" s="23"/>
      <c r="BF8809" s="23"/>
      <c r="BG8809" s="20">
        <v>15915.02</v>
      </c>
    </row>
    <row r="8810" spans="40:59">
      <c r="AN8810" s="23"/>
      <c r="AO8810" s="23"/>
      <c r="AP8810" s="23"/>
      <c r="AQ8810" s="23"/>
      <c r="AR8810" s="23"/>
      <c r="AS8810" s="23"/>
      <c r="AT8810" s="23"/>
      <c r="AU8810" s="23"/>
      <c r="AV8810" s="23"/>
      <c r="AW8810" s="23"/>
      <c r="AX8810" s="23"/>
      <c r="AY8810" s="23"/>
      <c r="AZ8810" s="23"/>
      <c r="BA8810" s="23"/>
      <c r="BB8810" s="23"/>
      <c r="BC8810" s="23"/>
      <c r="BD8810" s="23"/>
      <c r="BE8810" s="23"/>
      <c r="BF8810" s="23"/>
      <c r="BG8810" s="20">
        <v>301762.01</v>
      </c>
    </row>
    <row r="8811" spans="40:59">
      <c r="AN8811" s="23"/>
      <c r="AO8811" s="23"/>
      <c r="AP8811" s="23"/>
      <c r="AQ8811" s="23"/>
      <c r="AR8811" s="23"/>
      <c r="AS8811" s="23"/>
      <c r="AT8811" s="23"/>
      <c r="AU8811" s="23"/>
      <c r="AV8811" s="23"/>
      <c r="AW8811" s="23"/>
      <c r="AX8811" s="23"/>
      <c r="AY8811" s="23"/>
      <c r="AZ8811" s="23"/>
      <c r="BA8811" s="23"/>
      <c r="BB8811" s="23"/>
      <c r="BC8811" s="23"/>
      <c r="BD8811" s="23"/>
      <c r="BE8811" s="23"/>
      <c r="BF8811" s="23"/>
      <c r="BG8811" s="20">
        <v>301762.01</v>
      </c>
    </row>
    <row r="8812" spans="40:59">
      <c r="AN8812" s="23"/>
      <c r="AO8812" s="23"/>
      <c r="AP8812" s="23"/>
      <c r="AQ8812" s="23"/>
      <c r="AR8812" s="23"/>
      <c r="AS8812" s="23"/>
      <c r="AT8812" s="23"/>
      <c r="AU8812" s="23"/>
      <c r="AV8812" s="23"/>
      <c r="AW8812" s="23"/>
      <c r="AX8812" s="23"/>
      <c r="AY8812" s="23"/>
      <c r="AZ8812" s="23"/>
      <c r="BA8812" s="23"/>
      <c r="BB8812" s="23"/>
      <c r="BC8812" s="23"/>
      <c r="BD8812" s="23"/>
      <c r="BE8812" s="23"/>
      <c r="BF8812" s="23"/>
      <c r="BG8812" s="20">
        <v>301762.01</v>
      </c>
    </row>
    <row r="8813" spans="40:59">
      <c r="AN8813" s="23"/>
      <c r="AO8813" s="23"/>
      <c r="AP8813" s="23"/>
      <c r="AQ8813" s="23"/>
      <c r="AR8813" s="23"/>
      <c r="AS8813" s="23"/>
      <c r="AT8813" s="23"/>
      <c r="AU8813" s="23"/>
      <c r="AV8813" s="23"/>
      <c r="AW8813" s="23"/>
      <c r="AX8813" s="23"/>
      <c r="AY8813" s="23"/>
      <c r="AZ8813" s="23"/>
      <c r="BA8813" s="23"/>
      <c r="BB8813" s="23"/>
      <c r="BC8813" s="23"/>
      <c r="BD8813" s="23"/>
      <c r="BE8813" s="23"/>
      <c r="BF8813" s="23"/>
      <c r="BG8813" s="20">
        <v>301762.01</v>
      </c>
    </row>
    <row r="8814" spans="40:59">
      <c r="AN8814" s="23"/>
      <c r="AO8814" s="23"/>
      <c r="AP8814" s="23"/>
      <c r="AQ8814" s="23"/>
      <c r="AR8814" s="23"/>
      <c r="AS8814" s="23"/>
      <c r="AT8814" s="23"/>
      <c r="AU8814" s="23"/>
      <c r="AV8814" s="23"/>
      <c r="AW8814" s="23"/>
      <c r="AX8814" s="23"/>
      <c r="AY8814" s="23"/>
      <c r="AZ8814" s="23"/>
      <c r="BA8814" s="23"/>
      <c r="BB8814" s="23"/>
      <c r="BC8814" s="23"/>
      <c r="BD8814" s="23"/>
      <c r="BE8814" s="23"/>
      <c r="BF8814" s="23"/>
      <c r="BG8814" s="20">
        <v>5614.01</v>
      </c>
    </row>
    <row r="8815" spans="40:59">
      <c r="AN8815" s="23"/>
      <c r="AO8815" s="23"/>
      <c r="AP8815" s="23"/>
      <c r="AQ8815" s="23"/>
      <c r="AR8815" s="23"/>
      <c r="AS8815" s="23"/>
      <c r="AT8815" s="23"/>
      <c r="AU8815" s="23"/>
      <c r="AV8815" s="23"/>
      <c r="AW8815" s="23"/>
      <c r="AX8815" s="23"/>
      <c r="AY8815" s="23"/>
      <c r="AZ8815" s="23"/>
      <c r="BA8815" s="23"/>
      <c r="BB8815" s="23"/>
      <c r="BC8815" s="23"/>
      <c r="BD8815" s="23"/>
      <c r="BE8815" s="23"/>
      <c r="BF8815" s="23"/>
      <c r="BG8815" s="20">
        <v>5614.01</v>
      </c>
    </row>
    <row r="8816" spans="40:59">
      <c r="AN8816" s="23"/>
      <c r="AO8816" s="23"/>
      <c r="AP8816" s="23"/>
      <c r="AQ8816" s="23"/>
      <c r="AR8816" s="23"/>
      <c r="AS8816" s="23"/>
      <c r="AT8816" s="23"/>
      <c r="AU8816" s="23"/>
      <c r="AV8816" s="23"/>
      <c r="AW8816" s="23"/>
      <c r="AX8816" s="23"/>
      <c r="AY8816" s="23"/>
      <c r="AZ8816" s="23"/>
      <c r="BA8816" s="23"/>
      <c r="BB8816" s="23"/>
      <c r="BC8816" s="23"/>
      <c r="BD8816" s="23"/>
      <c r="BE8816" s="23"/>
      <c r="BF8816" s="23"/>
      <c r="BG8816" s="20">
        <v>5614.01</v>
      </c>
    </row>
    <row r="8817" spans="40:59">
      <c r="AN8817" s="23"/>
      <c r="AO8817" s="23"/>
      <c r="AP8817" s="23"/>
      <c r="AQ8817" s="23"/>
      <c r="AR8817" s="23"/>
      <c r="AS8817" s="23"/>
      <c r="AT8817" s="23"/>
      <c r="AU8817" s="23"/>
      <c r="AV8817" s="23"/>
      <c r="AW8817" s="23"/>
      <c r="AX8817" s="23"/>
      <c r="AY8817" s="23"/>
      <c r="AZ8817" s="23"/>
      <c r="BA8817" s="23"/>
      <c r="BB8817" s="23"/>
      <c r="BC8817" s="23"/>
      <c r="BD8817" s="23"/>
      <c r="BE8817" s="23"/>
      <c r="BF8817" s="23"/>
      <c r="BG8817" s="20">
        <v>13954.01</v>
      </c>
    </row>
    <row r="8818" spans="40:59">
      <c r="AN8818" s="23"/>
      <c r="AO8818" s="23"/>
      <c r="AP8818" s="23"/>
      <c r="AQ8818" s="23"/>
      <c r="AR8818" s="23"/>
      <c r="AS8818" s="23"/>
      <c r="AT8818" s="23"/>
      <c r="AU8818" s="23"/>
      <c r="AV8818" s="23"/>
      <c r="AW8818" s="23"/>
      <c r="AX8818" s="23"/>
      <c r="AY8818" s="23"/>
      <c r="AZ8818" s="23"/>
      <c r="BA8818" s="23"/>
      <c r="BB8818" s="23"/>
      <c r="BC8818" s="23"/>
      <c r="BD8818" s="23"/>
      <c r="BE8818" s="23"/>
      <c r="BF8818" s="23"/>
      <c r="BG8818" s="20">
        <v>13954.01</v>
      </c>
    </row>
    <row r="8819" spans="40:59">
      <c r="AN8819" s="23"/>
      <c r="AO8819" s="23"/>
      <c r="AP8819" s="23"/>
      <c r="AQ8819" s="23"/>
      <c r="AR8819" s="23"/>
      <c r="AS8819" s="23"/>
      <c r="AT8819" s="23"/>
      <c r="AU8819" s="23"/>
      <c r="AV8819" s="23"/>
      <c r="AW8819" s="23"/>
      <c r="AX8819" s="23"/>
      <c r="AY8819" s="23"/>
      <c r="AZ8819" s="23"/>
      <c r="BA8819" s="23"/>
      <c r="BB8819" s="23"/>
      <c r="BC8819" s="23"/>
      <c r="BD8819" s="23"/>
      <c r="BE8819" s="23"/>
      <c r="BF8819" s="23"/>
      <c r="BG8819" s="20">
        <v>55259.040000000001</v>
      </c>
    </row>
    <row r="8820" spans="40:59">
      <c r="AN8820" s="23"/>
      <c r="AO8820" s="23"/>
      <c r="AP8820" s="23"/>
      <c r="AQ8820" s="23"/>
      <c r="AR8820" s="23"/>
      <c r="AS8820" s="23"/>
      <c r="AT8820" s="23"/>
      <c r="AU8820" s="23"/>
      <c r="AV8820" s="23"/>
      <c r="AW8820" s="23"/>
      <c r="AX8820" s="23"/>
      <c r="AY8820" s="23"/>
      <c r="AZ8820" s="23"/>
      <c r="BA8820" s="23"/>
      <c r="BB8820" s="23"/>
      <c r="BC8820" s="23"/>
      <c r="BD8820" s="23"/>
      <c r="BE8820" s="23"/>
      <c r="BF8820" s="23"/>
      <c r="BG8820" s="20">
        <v>55259.040000000001</v>
      </c>
    </row>
    <row r="8821" spans="40:59">
      <c r="AN8821" s="23"/>
      <c r="AO8821" s="23"/>
      <c r="AP8821" s="23"/>
      <c r="AQ8821" s="23"/>
      <c r="AR8821" s="23"/>
      <c r="AS8821" s="23"/>
      <c r="AT8821" s="23"/>
      <c r="AU8821" s="23"/>
      <c r="AV8821" s="23"/>
      <c r="AW8821" s="23"/>
      <c r="AX8821" s="23"/>
      <c r="AY8821" s="23"/>
      <c r="AZ8821" s="23"/>
      <c r="BA8821" s="23"/>
      <c r="BB8821" s="23"/>
      <c r="BC8821" s="23"/>
      <c r="BD8821" s="23"/>
      <c r="BE8821" s="23"/>
      <c r="BF8821" s="23"/>
      <c r="BG8821" s="20">
        <v>55259.040000000001</v>
      </c>
    </row>
    <row r="8822" spans="40:59">
      <c r="AN8822" s="23"/>
      <c r="AO8822" s="23"/>
      <c r="AP8822" s="23"/>
      <c r="AQ8822" s="23"/>
      <c r="AR8822" s="23"/>
      <c r="AS8822" s="23"/>
      <c r="AT8822" s="23"/>
      <c r="AU8822" s="23"/>
      <c r="AV8822" s="23"/>
      <c r="AW8822" s="23"/>
      <c r="AX8822" s="23"/>
      <c r="AY8822" s="23"/>
      <c r="AZ8822" s="23"/>
      <c r="BA8822" s="23"/>
      <c r="BB8822" s="23"/>
      <c r="BC8822" s="23"/>
      <c r="BD8822" s="23"/>
      <c r="BE8822" s="23"/>
      <c r="BF8822" s="23"/>
      <c r="BG8822" s="20">
        <v>55259.040000000001</v>
      </c>
    </row>
    <row r="8823" spans="40:59">
      <c r="AN8823" s="23"/>
      <c r="AO8823" s="23"/>
      <c r="AP8823" s="23"/>
      <c r="AQ8823" s="23"/>
      <c r="AR8823" s="23"/>
      <c r="AS8823" s="23"/>
      <c r="AT8823" s="23"/>
      <c r="AU8823" s="23"/>
      <c r="AV8823" s="23"/>
      <c r="AW8823" s="23"/>
      <c r="AX8823" s="23"/>
      <c r="AY8823" s="23"/>
      <c r="AZ8823" s="23"/>
      <c r="BA8823" s="23"/>
      <c r="BB8823" s="23"/>
      <c r="BC8823" s="23"/>
      <c r="BD8823" s="23"/>
      <c r="BE8823" s="23"/>
      <c r="BF8823" s="23"/>
      <c r="BG8823" s="20">
        <v>55259.040000000001</v>
      </c>
    </row>
    <row r="8824" spans="40:59">
      <c r="AN8824" s="23"/>
      <c r="AO8824" s="23"/>
      <c r="AP8824" s="23"/>
      <c r="AQ8824" s="23"/>
      <c r="AR8824" s="23"/>
      <c r="AS8824" s="23"/>
      <c r="AT8824" s="23"/>
      <c r="AU8824" s="23"/>
      <c r="AV8824" s="23"/>
      <c r="AW8824" s="23"/>
      <c r="AX8824" s="23"/>
      <c r="AY8824" s="23"/>
      <c r="AZ8824" s="23"/>
      <c r="BA8824" s="23"/>
      <c r="BB8824" s="23"/>
      <c r="BC8824" s="23"/>
      <c r="BD8824" s="23"/>
      <c r="BE8824" s="23"/>
      <c r="BF8824" s="23"/>
      <c r="BG8824" s="20">
        <v>55259.040000000001</v>
      </c>
    </row>
    <row r="8825" spans="40:59">
      <c r="AN8825" s="23"/>
      <c r="AO8825" s="23"/>
      <c r="AP8825" s="23"/>
      <c r="AQ8825" s="23"/>
      <c r="AR8825" s="23"/>
      <c r="AS8825" s="23"/>
      <c r="AT8825" s="23"/>
      <c r="AU8825" s="23"/>
      <c r="AV8825" s="23"/>
      <c r="AW8825" s="23"/>
      <c r="AX8825" s="23"/>
      <c r="AY8825" s="23"/>
      <c r="AZ8825" s="23"/>
      <c r="BA8825" s="23"/>
      <c r="BB8825" s="23"/>
      <c r="BC8825" s="23"/>
      <c r="BD8825" s="23"/>
      <c r="BE8825" s="23"/>
      <c r="BF8825" s="23"/>
      <c r="BG8825" s="20">
        <v>55259.040000000001</v>
      </c>
    </row>
    <row r="8826" spans="40:59">
      <c r="AN8826" s="23"/>
      <c r="AO8826" s="23"/>
      <c r="AP8826" s="23"/>
      <c r="AQ8826" s="23"/>
      <c r="AR8826" s="23"/>
      <c r="AS8826" s="23"/>
      <c r="AT8826" s="23"/>
      <c r="AU8826" s="23"/>
      <c r="AV8826" s="23"/>
      <c r="AW8826" s="23"/>
      <c r="AX8826" s="23"/>
      <c r="AY8826" s="23"/>
      <c r="AZ8826" s="23"/>
      <c r="BA8826" s="23"/>
      <c r="BB8826" s="23"/>
      <c r="BC8826" s="23"/>
      <c r="BD8826" s="23"/>
      <c r="BE8826" s="23"/>
      <c r="BF8826" s="23"/>
      <c r="BG8826" s="20">
        <v>14518.02</v>
      </c>
    </row>
    <row r="8827" spans="40:59">
      <c r="AN8827" s="23"/>
      <c r="AO8827" s="23"/>
      <c r="AP8827" s="23"/>
      <c r="AQ8827" s="23"/>
      <c r="AR8827" s="23"/>
      <c r="AS8827" s="23"/>
      <c r="AT8827" s="23"/>
      <c r="AU8827" s="23"/>
      <c r="AV8827" s="23"/>
      <c r="AW8827" s="23"/>
      <c r="AX8827" s="23"/>
      <c r="AY8827" s="23"/>
      <c r="AZ8827" s="23"/>
      <c r="BA8827" s="23"/>
      <c r="BB8827" s="23"/>
      <c r="BC8827" s="23"/>
      <c r="BD8827" s="23"/>
      <c r="BE8827" s="23"/>
      <c r="BF8827" s="23"/>
      <c r="BG8827" s="20">
        <v>14518.02</v>
      </c>
    </row>
    <row r="8828" spans="40:59">
      <c r="AN8828" s="23"/>
      <c r="AO8828" s="23"/>
      <c r="AP8828" s="23"/>
      <c r="AQ8828" s="23"/>
      <c r="AR8828" s="23"/>
      <c r="AS8828" s="23"/>
      <c r="AT8828" s="23"/>
      <c r="AU8828" s="23"/>
      <c r="AV8828" s="23"/>
      <c r="AW8828" s="23"/>
      <c r="AX8828" s="23"/>
      <c r="AY8828" s="23"/>
      <c r="AZ8828" s="23"/>
      <c r="BA8828" s="23"/>
      <c r="BB8828" s="23"/>
      <c r="BC8828" s="23"/>
      <c r="BD8828" s="23"/>
      <c r="BE8828" s="23"/>
      <c r="BF8828" s="23"/>
      <c r="BG8828" s="20">
        <v>14518.02</v>
      </c>
    </row>
    <row r="8829" spans="40:59">
      <c r="AN8829" s="23"/>
      <c r="AO8829" s="23"/>
      <c r="AP8829" s="23"/>
      <c r="AQ8829" s="23"/>
      <c r="AR8829" s="23"/>
      <c r="AS8829" s="23"/>
      <c r="AT8829" s="23"/>
      <c r="AU8829" s="23"/>
      <c r="AV8829" s="23"/>
      <c r="AW8829" s="23"/>
      <c r="AX8829" s="23"/>
      <c r="AY8829" s="23"/>
      <c r="AZ8829" s="23"/>
      <c r="BA8829" s="23"/>
      <c r="BB8829" s="23"/>
      <c r="BC8829" s="23"/>
      <c r="BD8829" s="23"/>
      <c r="BE8829" s="23"/>
      <c r="BF8829" s="23"/>
      <c r="BG8829" s="20">
        <v>14518.02</v>
      </c>
    </row>
    <row r="8830" spans="40:59">
      <c r="AN8830" s="23"/>
      <c r="AO8830" s="23"/>
      <c r="AP8830" s="23"/>
      <c r="AQ8830" s="23"/>
      <c r="AR8830" s="23"/>
      <c r="AS8830" s="23"/>
      <c r="AT8830" s="23"/>
      <c r="AU8830" s="23"/>
      <c r="AV8830" s="23"/>
      <c r="AW8830" s="23"/>
      <c r="AX8830" s="23"/>
      <c r="AY8830" s="23"/>
      <c r="AZ8830" s="23"/>
      <c r="BA8830" s="23"/>
      <c r="BB8830" s="23"/>
      <c r="BC8830" s="23"/>
      <c r="BD8830" s="23"/>
      <c r="BE8830" s="23"/>
      <c r="BF8830" s="23"/>
      <c r="BG8830" s="20">
        <v>10203</v>
      </c>
    </row>
    <row r="8831" spans="40:59">
      <c r="AN8831" s="23"/>
      <c r="AO8831" s="23"/>
      <c r="AP8831" s="23"/>
      <c r="AQ8831" s="23"/>
      <c r="AR8831" s="23"/>
      <c r="AS8831" s="23"/>
      <c r="AT8831" s="23"/>
      <c r="AU8831" s="23"/>
      <c r="AV8831" s="23"/>
      <c r="AW8831" s="23"/>
      <c r="AX8831" s="23"/>
      <c r="AY8831" s="23"/>
      <c r="AZ8831" s="23"/>
      <c r="BA8831" s="23"/>
      <c r="BB8831" s="23"/>
      <c r="BC8831" s="23"/>
      <c r="BD8831" s="23"/>
      <c r="BE8831" s="23"/>
      <c r="BF8831" s="23"/>
      <c r="BG8831" s="20">
        <v>10203</v>
      </c>
    </row>
    <row r="8832" spans="40:59">
      <c r="AN8832" s="23"/>
      <c r="AO8832" s="23"/>
      <c r="AP8832" s="23"/>
      <c r="AQ8832" s="23"/>
      <c r="AR8832" s="23"/>
      <c r="AS8832" s="23"/>
      <c r="AT8832" s="23"/>
      <c r="AU8832" s="23"/>
      <c r="AV8832" s="23"/>
      <c r="AW8832" s="23"/>
      <c r="AX8832" s="23"/>
      <c r="AY8832" s="23"/>
      <c r="AZ8832" s="23"/>
      <c r="BA8832" s="23"/>
      <c r="BB8832" s="23"/>
      <c r="BC8832" s="23"/>
      <c r="BD8832" s="23"/>
      <c r="BE8832" s="23"/>
      <c r="BF8832" s="23"/>
      <c r="BG8832" s="20">
        <v>12327.01</v>
      </c>
    </row>
    <row r="8833" spans="40:59">
      <c r="AN8833" s="23"/>
      <c r="AO8833" s="23"/>
      <c r="AP8833" s="23"/>
      <c r="AQ8833" s="23"/>
      <c r="AR8833" s="23"/>
      <c r="AS8833" s="23"/>
      <c r="AT8833" s="23"/>
      <c r="AU8833" s="23"/>
      <c r="AV8833" s="23"/>
      <c r="AW8833" s="23"/>
      <c r="AX8833" s="23"/>
      <c r="AY8833" s="23"/>
      <c r="AZ8833" s="23"/>
      <c r="BA8833" s="23"/>
      <c r="BB8833" s="23"/>
      <c r="BC8833" s="23"/>
      <c r="BD8833" s="23"/>
      <c r="BE8833" s="23"/>
      <c r="BF8833" s="23"/>
      <c r="BG8833" s="20">
        <v>12327.01</v>
      </c>
    </row>
    <row r="8834" spans="40:59">
      <c r="AN8834" s="23"/>
      <c r="AO8834" s="23"/>
      <c r="AP8834" s="23"/>
      <c r="AQ8834" s="23"/>
      <c r="AR8834" s="23"/>
      <c r="AS8834" s="23"/>
      <c r="AT8834" s="23"/>
      <c r="AU8834" s="23"/>
      <c r="AV8834" s="23"/>
      <c r="AW8834" s="23"/>
      <c r="AX8834" s="23"/>
      <c r="AY8834" s="23"/>
      <c r="AZ8834" s="23"/>
      <c r="BA8834" s="23"/>
      <c r="BB8834" s="23"/>
      <c r="BC8834" s="23"/>
      <c r="BD8834" s="23"/>
      <c r="BE8834" s="23"/>
      <c r="BF8834" s="23"/>
      <c r="BG8834" s="20">
        <v>12327.01</v>
      </c>
    </row>
    <row r="8835" spans="40:59">
      <c r="AN8835" s="23"/>
      <c r="AO8835" s="23"/>
      <c r="AP8835" s="23"/>
      <c r="AQ8835" s="23"/>
      <c r="AR8835" s="23"/>
      <c r="AS8835" s="23"/>
      <c r="AT8835" s="23"/>
      <c r="AU8835" s="23"/>
      <c r="AV8835" s="23"/>
      <c r="AW8835" s="23"/>
      <c r="AX8835" s="23"/>
      <c r="AY8835" s="23"/>
      <c r="AZ8835" s="23"/>
      <c r="BA8835" s="23"/>
      <c r="BB8835" s="23"/>
      <c r="BC8835" s="23"/>
      <c r="BD8835" s="23"/>
      <c r="BE8835" s="23"/>
      <c r="BF8835" s="23"/>
      <c r="BG8835" s="20">
        <v>20398.009999999998</v>
      </c>
    </row>
    <row r="8836" spans="40:59">
      <c r="AN8836" s="23"/>
      <c r="AO8836" s="23"/>
      <c r="AP8836" s="23"/>
      <c r="AQ8836" s="23"/>
      <c r="AR8836" s="23"/>
      <c r="AS8836" s="23"/>
      <c r="AT8836" s="23"/>
      <c r="AU8836" s="23"/>
      <c r="AV8836" s="23"/>
      <c r="AW8836" s="23"/>
      <c r="AX8836" s="23"/>
      <c r="AY8836" s="23"/>
      <c r="AZ8836" s="23"/>
      <c r="BA8836" s="23"/>
      <c r="BB8836" s="23"/>
      <c r="BC8836" s="23"/>
      <c r="BD8836" s="23"/>
      <c r="BE8836" s="23"/>
      <c r="BF8836" s="23"/>
      <c r="BG8836" s="20">
        <v>20398.009999999998</v>
      </c>
    </row>
    <row r="8837" spans="40:59">
      <c r="AN8837" s="23"/>
      <c r="AO8837" s="23"/>
      <c r="AP8837" s="23"/>
      <c r="AQ8837" s="23"/>
      <c r="AR8837" s="23"/>
      <c r="AS8837" s="23"/>
      <c r="AT8837" s="23"/>
      <c r="AU8837" s="23"/>
      <c r="AV8837" s="23"/>
      <c r="AW8837" s="23"/>
      <c r="AX8837" s="23"/>
      <c r="AY8837" s="23"/>
      <c r="AZ8837" s="23"/>
      <c r="BA8837" s="23"/>
      <c r="BB8837" s="23"/>
      <c r="BC8837" s="23"/>
      <c r="BD8837" s="23"/>
      <c r="BE8837" s="23"/>
      <c r="BF8837" s="23"/>
      <c r="BG8837" s="20">
        <v>84009.01</v>
      </c>
    </row>
    <row r="8838" spans="40:59">
      <c r="AN8838" s="23"/>
      <c r="AO8838" s="23"/>
      <c r="AP8838" s="23"/>
      <c r="AQ8838" s="23"/>
      <c r="AR8838" s="23"/>
      <c r="AS8838" s="23"/>
      <c r="AT8838" s="23"/>
      <c r="AU8838" s="23"/>
      <c r="AV8838" s="23"/>
      <c r="AW8838" s="23"/>
      <c r="AX8838" s="23"/>
      <c r="AY8838" s="23"/>
      <c r="AZ8838" s="23"/>
      <c r="BA8838" s="23"/>
      <c r="BB8838" s="23"/>
      <c r="BC8838" s="23"/>
      <c r="BD8838" s="23"/>
      <c r="BE8838" s="23"/>
      <c r="BF8838" s="23"/>
      <c r="BG8838" s="20">
        <v>84009.01</v>
      </c>
    </row>
    <row r="8839" spans="40:59">
      <c r="AN8839" s="23"/>
      <c r="AO8839" s="23"/>
      <c r="AP8839" s="23"/>
      <c r="AQ8839" s="23"/>
      <c r="AR8839" s="23"/>
      <c r="AS8839" s="23"/>
      <c r="AT8839" s="23"/>
      <c r="AU8839" s="23"/>
      <c r="AV8839" s="23"/>
      <c r="AW8839" s="23"/>
      <c r="AX8839" s="23"/>
      <c r="AY8839" s="23"/>
      <c r="AZ8839" s="23"/>
      <c r="BA8839" s="23"/>
      <c r="BB8839" s="23"/>
      <c r="BC8839" s="23"/>
      <c r="BD8839" s="23"/>
      <c r="BE8839" s="23"/>
      <c r="BF8839" s="23"/>
      <c r="BG8839" s="20">
        <v>84009.01</v>
      </c>
    </row>
    <row r="8840" spans="40:59">
      <c r="AN8840" s="23"/>
      <c r="AO8840" s="23"/>
      <c r="AP8840" s="23"/>
      <c r="AQ8840" s="23"/>
      <c r="AR8840" s="23"/>
      <c r="AS8840" s="23"/>
      <c r="AT8840" s="23"/>
      <c r="AU8840" s="23"/>
      <c r="AV8840" s="23"/>
      <c r="AW8840" s="23"/>
      <c r="AX8840" s="23"/>
      <c r="AY8840" s="23"/>
      <c r="AZ8840" s="23"/>
      <c r="BA8840" s="23"/>
      <c r="BB8840" s="23"/>
      <c r="BC8840" s="23"/>
      <c r="BD8840" s="23"/>
      <c r="BE8840" s="23"/>
      <c r="BF8840" s="23"/>
      <c r="BG8840" s="20">
        <v>49061.01</v>
      </c>
    </row>
    <row r="8841" spans="40:59">
      <c r="AN8841" s="23"/>
      <c r="AO8841" s="23"/>
      <c r="AP8841" s="23"/>
      <c r="AQ8841" s="23"/>
      <c r="AR8841" s="23"/>
      <c r="AS8841" s="23"/>
      <c r="AT8841" s="23"/>
      <c r="AU8841" s="23"/>
      <c r="AV8841" s="23"/>
      <c r="AW8841" s="23"/>
      <c r="AX8841" s="23"/>
      <c r="AY8841" s="23"/>
      <c r="AZ8841" s="23"/>
      <c r="BA8841" s="23"/>
      <c r="BB8841" s="23"/>
      <c r="BC8841" s="23"/>
      <c r="BD8841" s="23"/>
      <c r="BE8841" s="23"/>
      <c r="BF8841" s="23"/>
      <c r="BG8841" s="20">
        <v>49061.01</v>
      </c>
    </row>
    <row r="8842" spans="40:59">
      <c r="AN8842" s="23"/>
      <c r="AO8842" s="23"/>
      <c r="AP8842" s="23"/>
      <c r="AQ8842" s="23"/>
      <c r="AR8842" s="23"/>
      <c r="AS8842" s="23"/>
      <c r="AT8842" s="23"/>
      <c r="AU8842" s="23"/>
      <c r="AV8842" s="23"/>
      <c r="AW8842" s="23"/>
      <c r="AX8842" s="23"/>
      <c r="AY8842" s="23"/>
      <c r="AZ8842" s="23"/>
      <c r="BA8842" s="23"/>
      <c r="BB8842" s="23"/>
      <c r="BC8842" s="23"/>
      <c r="BD8842" s="23"/>
      <c r="BE8842" s="23"/>
      <c r="BF8842" s="23"/>
      <c r="BG8842" s="20">
        <v>49061.01</v>
      </c>
    </row>
    <row r="8843" spans="40:59">
      <c r="AN8843" s="23"/>
      <c r="AO8843" s="23"/>
      <c r="AP8843" s="23"/>
      <c r="AQ8843" s="23"/>
      <c r="AR8843" s="23"/>
      <c r="AS8843" s="23"/>
      <c r="AT8843" s="23"/>
      <c r="AU8843" s="23"/>
      <c r="AV8843" s="23"/>
      <c r="AW8843" s="23"/>
      <c r="AX8843" s="23"/>
      <c r="AY8843" s="23"/>
      <c r="AZ8843" s="23"/>
      <c r="BA8843" s="23"/>
      <c r="BB8843" s="23"/>
      <c r="BC8843" s="23"/>
      <c r="BD8843" s="23"/>
      <c r="BE8843" s="23"/>
      <c r="BF8843" s="23"/>
      <c r="BG8843" s="20">
        <v>49061.01</v>
      </c>
    </row>
    <row r="8844" spans="40:59">
      <c r="AN8844" s="23"/>
      <c r="AO8844" s="23"/>
      <c r="AP8844" s="23"/>
      <c r="AQ8844" s="23"/>
      <c r="AR8844" s="23"/>
      <c r="AS8844" s="23"/>
      <c r="AT8844" s="23"/>
      <c r="AU8844" s="23"/>
      <c r="AV8844" s="23"/>
      <c r="AW8844" s="23"/>
      <c r="AX8844" s="23"/>
      <c r="AY8844" s="23"/>
      <c r="AZ8844" s="23"/>
      <c r="BA8844" s="23"/>
      <c r="BB8844" s="23"/>
      <c r="BC8844" s="23"/>
      <c r="BD8844" s="23"/>
      <c r="BE8844" s="23"/>
      <c r="BF8844" s="23"/>
      <c r="BG8844" s="20">
        <v>60389.02</v>
      </c>
    </row>
    <row r="8845" spans="40:59">
      <c r="AN8845" s="23"/>
      <c r="AO8845" s="23"/>
      <c r="AP8845" s="23"/>
      <c r="AQ8845" s="23"/>
      <c r="AR8845" s="23"/>
      <c r="AS8845" s="23"/>
      <c r="AT8845" s="23"/>
      <c r="AU8845" s="23"/>
      <c r="AV8845" s="23"/>
      <c r="AW8845" s="23"/>
      <c r="AX8845" s="23"/>
      <c r="AY8845" s="23"/>
      <c r="AZ8845" s="23"/>
      <c r="BA8845" s="23"/>
      <c r="BB8845" s="23"/>
      <c r="BC8845" s="23"/>
      <c r="BD8845" s="23"/>
      <c r="BE8845" s="23"/>
      <c r="BF8845" s="23"/>
      <c r="BG8845" s="20">
        <v>60389.02</v>
      </c>
    </row>
    <row r="8846" spans="40:59">
      <c r="AN8846" s="23"/>
      <c r="AO8846" s="23"/>
      <c r="AP8846" s="23"/>
      <c r="AQ8846" s="23"/>
      <c r="AR8846" s="23"/>
      <c r="AS8846" s="23"/>
      <c r="AT8846" s="23"/>
      <c r="AU8846" s="23"/>
      <c r="AV8846" s="23"/>
      <c r="AW8846" s="23"/>
      <c r="AX8846" s="23"/>
      <c r="AY8846" s="23"/>
      <c r="AZ8846" s="23"/>
      <c r="BA8846" s="23"/>
      <c r="BB8846" s="23"/>
      <c r="BC8846" s="23"/>
      <c r="BD8846" s="23"/>
      <c r="BE8846" s="23"/>
      <c r="BF8846" s="23"/>
      <c r="BG8846" s="20">
        <v>60389.02</v>
      </c>
    </row>
    <row r="8847" spans="40:59">
      <c r="AN8847" s="23"/>
      <c r="AO8847" s="23"/>
      <c r="AP8847" s="23"/>
      <c r="AQ8847" s="23"/>
      <c r="AR8847" s="23"/>
      <c r="AS8847" s="23"/>
      <c r="AT8847" s="23"/>
      <c r="AU8847" s="23"/>
      <c r="AV8847" s="23"/>
      <c r="AW8847" s="23"/>
      <c r="AX8847" s="23"/>
      <c r="AY8847" s="23"/>
      <c r="AZ8847" s="23"/>
      <c r="BA8847" s="23"/>
      <c r="BB8847" s="23"/>
      <c r="BC8847" s="23"/>
      <c r="BD8847" s="23"/>
      <c r="BE8847" s="23"/>
      <c r="BF8847" s="23"/>
      <c r="BG8847" s="20">
        <v>60389.02</v>
      </c>
    </row>
    <row r="8848" spans="40:59">
      <c r="AN8848" s="23"/>
      <c r="AO8848" s="23"/>
      <c r="AP8848" s="23"/>
      <c r="AQ8848" s="23"/>
      <c r="AR8848" s="23"/>
      <c r="AS8848" s="23"/>
      <c r="AT8848" s="23"/>
      <c r="AU8848" s="23"/>
      <c r="AV8848" s="23"/>
      <c r="AW8848" s="23"/>
      <c r="AX8848" s="23"/>
      <c r="AY8848" s="23"/>
      <c r="AZ8848" s="23"/>
      <c r="BA8848" s="23"/>
      <c r="BB8848" s="23"/>
      <c r="BC8848" s="23"/>
      <c r="BD8848" s="23"/>
      <c r="BE8848" s="23"/>
      <c r="BF8848" s="23"/>
      <c r="BG8848" s="20">
        <v>60389.02</v>
      </c>
    </row>
    <row r="8849" spans="40:59">
      <c r="AN8849" s="23"/>
      <c r="AO8849" s="23"/>
      <c r="AP8849" s="23"/>
      <c r="AQ8849" s="23"/>
      <c r="AR8849" s="23"/>
      <c r="AS8849" s="23"/>
      <c r="AT8849" s="23"/>
      <c r="AU8849" s="23"/>
      <c r="AV8849" s="23"/>
      <c r="AW8849" s="23"/>
      <c r="AX8849" s="23"/>
      <c r="AY8849" s="23"/>
      <c r="AZ8849" s="23"/>
      <c r="BA8849" s="23"/>
      <c r="BB8849" s="23"/>
      <c r="BC8849" s="23"/>
      <c r="BD8849" s="23"/>
      <c r="BE8849" s="23"/>
      <c r="BF8849" s="23"/>
      <c r="BG8849" s="20">
        <v>60389.02</v>
      </c>
    </row>
    <row r="8850" spans="40:59">
      <c r="AN8850" s="23"/>
      <c r="AO8850" s="23"/>
      <c r="AP8850" s="23"/>
      <c r="AQ8850" s="23"/>
      <c r="AR8850" s="23"/>
      <c r="AS8850" s="23"/>
      <c r="AT8850" s="23"/>
      <c r="AU8850" s="23"/>
      <c r="AV8850" s="23"/>
      <c r="AW8850" s="23"/>
      <c r="AX8850" s="23"/>
      <c r="AY8850" s="23"/>
      <c r="AZ8850" s="23"/>
      <c r="BA8850" s="23"/>
      <c r="BB8850" s="23"/>
      <c r="BC8850" s="23"/>
      <c r="BD8850" s="23"/>
      <c r="BE8850" s="23"/>
      <c r="BF8850" s="23"/>
      <c r="BG8850" s="20">
        <v>11337.02</v>
      </c>
    </row>
    <row r="8851" spans="40:59">
      <c r="AN8851" s="23"/>
      <c r="AO8851" s="23"/>
      <c r="AP8851" s="23"/>
      <c r="AQ8851" s="23"/>
      <c r="AR8851" s="23"/>
      <c r="AS8851" s="23"/>
      <c r="AT8851" s="23"/>
      <c r="AU8851" s="23"/>
      <c r="AV8851" s="23"/>
      <c r="AW8851" s="23"/>
      <c r="AX8851" s="23"/>
      <c r="AY8851" s="23"/>
      <c r="AZ8851" s="23"/>
      <c r="BA8851" s="23"/>
      <c r="BB8851" s="23"/>
      <c r="BC8851" s="23"/>
      <c r="BD8851" s="23"/>
      <c r="BE8851" s="23"/>
      <c r="BF8851" s="23"/>
      <c r="BG8851" s="20">
        <v>11337.02</v>
      </c>
    </row>
    <row r="8852" spans="40:59">
      <c r="AN8852" s="23"/>
      <c r="AO8852" s="23"/>
      <c r="AP8852" s="23"/>
      <c r="AQ8852" s="23"/>
      <c r="AR8852" s="23"/>
      <c r="AS8852" s="23"/>
      <c r="AT8852" s="23"/>
      <c r="AU8852" s="23"/>
      <c r="AV8852" s="23"/>
      <c r="AW8852" s="23"/>
      <c r="AX8852" s="23"/>
      <c r="AY8852" s="23"/>
      <c r="AZ8852" s="23"/>
      <c r="BA8852" s="23"/>
      <c r="BB8852" s="23"/>
      <c r="BC8852" s="23"/>
      <c r="BD8852" s="23"/>
      <c r="BE8852" s="23"/>
      <c r="BF8852" s="23"/>
      <c r="BG8852" s="20">
        <v>11337.02</v>
      </c>
    </row>
    <row r="8853" spans="40:59">
      <c r="AN8853" s="23"/>
      <c r="AO8853" s="23"/>
      <c r="AP8853" s="23"/>
      <c r="AQ8853" s="23"/>
      <c r="AR8853" s="23"/>
      <c r="AS8853" s="23"/>
      <c r="AT8853" s="23"/>
      <c r="AU8853" s="23"/>
      <c r="AV8853" s="23"/>
      <c r="AW8853" s="23"/>
      <c r="AX8853" s="23"/>
      <c r="AY8853" s="23"/>
      <c r="AZ8853" s="23"/>
      <c r="BA8853" s="23"/>
      <c r="BB8853" s="23"/>
      <c r="BC8853" s="23"/>
      <c r="BD8853" s="23"/>
      <c r="BE8853" s="23"/>
      <c r="BF8853" s="23"/>
      <c r="BG8853" s="20">
        <v>14766.02</v>
      </c>
    </row>
    <row r="8854" spans="40:59">
      <c r="AN8854" s="23"/>
      <c r="AO8854" s="23"/>
      <c r="AP8854" s="23"/>
      <c r="AQ8854" s="23"/>
      <c r="AR8854" s="23"/>
      <c r="AS8854" s="23"/>
      <c r="AT8854" s="23"/>
      <c r="AU8854" s="23"/>
      <c r="AV8854" s="23"/>
      <c r="AW8854" s="23"/>
      <c r="AX8854" s="23"/>
      <c r="AY8854" s="23"/>
      <c r="AZ8854" s="23"/>
      <c r="BA8854" s="23"/>
      <c r="BB8854" s="23"/>
      <c r="BC8854" s="23"/>
      <c r="BD8854" s="23"/>
      <c r="BE8854" s="23"/>
      <c r="BF8854" s="23"/>
      <c r="BG8854" s="20">
        <v>14766.02</v>
      </c>
    </row>
    <row r="8855" spans="40:59">
      <c r="AN8855" s="23"/>
      <c r="AO8855" s="23"/>
      <c r="AP8855" s="23"/>
      <c r="AQ8855" s="23"/>
      <c r="AR8855" s="23"/>
      <c r="AS8855" s="23"/>
      <c r="AT8855" s="23"/>
      <c r="AU8855" s="23"/>
      <c r="AV8855" s="23"/>
      <c r="AW8855" s="23"/>
      <c r="AX8855" s="23"/>
      <c r="AY8855" s="23"/>
      <c r="AZ8855" s="23"/>
      <c r="BA8855" s="23"/>
      <c r="BB8855" s="23"/>
      <c r="BC8855" s="23"/>
      <c r="BD8855" s="23"/>
      <c r="BE8855" s="23"/>
      <c r="BF8855" s="23"/>
      <c r="BG8855" s="20">
        <v>14766.02</v>
      </c>
    </row>
    <row r="8856" spans="40:59">
      <c r="AN8856" s="23"/>
      <c r="AO8856" s="23"/>
      <c r="AP8856" s="23"/>
      <c r="AQ8856" s="23"/>
      <c r="AR8856" s="23"/>
      <c r="AS8856" s="23"/>
      <c r="AT8856" s="23"/>
      <c r="AU8856" s="23"/>
      <c r="AV8856" s="23"/>
      <c r="AW8856" s="23"/>
      <c r="AX8856" s="23"/>
      <c r="AY8856" s="23"/>
      <c r="AZ8856" s="23"/>
      <c r="BA8856" s="23"/>
      <c r="BB8856" s="23"/>
      <c r="BC8856" s="23"/>
      <c r="BD8856" s="23"/>
      <c r="BE8856" s="23"/>
      <c r="BF8856" s="23"/>
      <c r="BG8856" s="20">
        <v>14766.02</v>
      </c>
    </row>
    <row r="8857" spans="40:59">
      <c r="AN8857" s="23"/>
      <c r="AO8857" s="23"/>
      <c r="AP8857" s="23"/>
      <c r="AQ8857" s="23"/>
      <c r="AR8857" s="23"/>
      <c r="AS8857" s="23"/>
      <c r="AT8857" s="23"/>
      <c r="AU8857" s="23"/>
      <c r="AV8857" s="23"/>
      <c r="AW8857" s="23"/>
      <c r="AX8857" s="23"/>
      <c r="AY8857" s="23"/>
      <c r="AZ8857" s="23"/>
      <c r="BA8857" s="23"/>
      <c r="BB8857" s="23"/>
      <c r="BC8857" s="23"/>
      <c r="BD8857" s="23"/>
      <c r="BE8857" s="23"/>
      <c r="BF8857" s="23"/>
      <c r="BG8857" s="20">
        <v>14766.02</v>
      </c>
    </row>
    <row r="8858" spans="40:59">
      <c r="AN8858" s="23"/>
      <c r="AO8858" s="23"/>
      <c r="AP8858" s="23"/>
      <c r="AQ8858" s="23"/>
      <c r="AR8858" s="23"/>
      <c r="AS8858" s="23"/>
      <c r="AT8858" s="23"/>
      <c r="AU8858" s="23"/>
      <c r="AV8858" s="23"/>
      <c r="AW8858" s="23"/>
      <c r="AX8858" s="23"/>
      <c r="AY8858" s="23"/>
      <c r="AZ8858" s="23"/>
      <c r="BA8858" s="23"/>
      <c r="BB8858" s="23"/>
      <c r="BC8858" s="23"/>
      <c r="BD8858" s="23"/>
      <c r="BE8858" s="23"/>
      <c r="BF8858" s="23"/>
      <c r="BG8858" s="20">
        <v>14766.02</v>
      </c>
    </row>
    <row r="8859" spans="40:59">
      <c r="AN8859" s="23"/>
      <c r="AO8859" s="23"/>
      <c r="AP8859" s="23"/>
      <c r="AQ8859" s="23"/>
      <c r="AR8859" s="23"/>
      <c r="AS8859" s="23"/>
      <c r="AT8859" s="23"/>
      <c r="AU8859" s="23"/>
      <c r="AV8859" s="23"/>
      <c r="AW8859" s="23"/>
      <c r="AX8859" s="23"/>
      <c r="AY8859" s="23"/>
      <c r="AZ8859" s="23"/>
      <c r="BA8859" s="23"/>
      <c r="BB8859" s="23"/>
      <c r="BC8859" s="23"/>
      <c r="BD8859" s="23"/>
      <c r="BE8859" s="23"/>
      <c r="BF8859" s="23"/>
      <c r="BG8859" s="20">
        <v>11704.02</v>
      </c>
    </row>
    <row r="8860" spans="40:59">
      <c r="AN8860" s="23"/>
      <c r="AO8860" s="23"/>
      <c r="AP8860" s="23"/>
      <c r="AQ8860" s="23"/>
      <c r="AR8860" s="23"/>
      <c r="AS8860" s="23"/>
      <c r="AT8860" s="23"/>
      <c r="AU8860" s="23"/>
      <c r="AV8860" s="23"/>
      <c r="AW8860" s="23"/>
      <c r="AX8860" s="23"/>
      <c r="AY8860" s="23"/>
      <c r="AZ8860" s="23"/>
      <c r="BA8860" s="23"/>
      <c r="BB8860" s="23"/>
      <c r="BC8860" s="23"/>
      <c r="BD8860" s="23"/>
      <c r="BE8860" s="23"/>
      <c r="BF8860" s="23"/>
      <c r="BG8860" s="20">
        <v>11704.02</v>
      </c>
    </row>
    <row r="8861" spans="40:59">
      <c r="AN8861" s="23"/>
      <c r="AO8861" s="23"/>
      <c r="AP8861" s="23"/>
      <c r="AQ8861" s="23"/>
      <c r="AR8861" s="23"/>
      <c r="AS8861" s="23"/>
      <c r="AT8861" s="23"/>
      <c r="AU8861" s="23"/>
      <c r="AV8861" s="23"/>
      <c r="AW8861" s="23"/>
      <c r="AX8861" s="23"/>
      <c r="AY8861" s="23"/>
      <c r="AZ8861" s="23"/>
      <c r="BA8861" s="23"/>
      <c r="BB8861" s="23"/>
      <c r="BC8861" s="23"/>
      <c r="BD8861" s="23"/>
      <c r="BE8861" s="23"/>
      <c r="BF8861" s="23"/>
      <c r="BG8861" s="20">
        <v>11704.02</v>
      </c>
    </row>
    <row r="8862" spans="40:59">
      <c r="AN8862" s="23"/>
      <c r="AO8862" s="23"/>
      <c r="AP8862" s="23"/>
      <c r="AQ8862" s="23"/>
      <c r="AR8862" s="23"/>
      <c r="AS8862" s="23"/>
      <c r="AT8862" s="23"/>
      <c r="AU8862" s="23"/>
      <c r="AV8862" s="23"/>
      <c r="AW8862" s="23"/>
      <c r="AX8862" s="23"/>
      <c r="AY8862" s="23"/>
      <c r="AZ8862" s="23"/>
      <c r="BA8862" s="23"/>
      <c r="BB8862" s="23"/>
      <c r="BC8862" s="23"/>
      <c r="BD8862" s="23"/>
      <c r="BE8862" s="23"/>
      <c r="BF8862" s="23"/>
      <c r="BG8862" s="20">
        <v>11704.02</v>
      </c>
    </row>
    <row r="8863" spans="40:59">
      <c r="AN8863" s="23"/>
      <c r="AO8863" s="23"/>
      <c r="AP8863" s="23"/>
      <c r="AQ8863" s="23"/>
      <c r="AR8863" s="23"/>
      <c r="AS8863" s="23"/>
      <c r="AT8863" s="23"/>
      <c r="AU8863" s="23"/>
      <c r="AV8863" s="23"/>
      <c r="AW8863" s="23"/>
      <c r="AX8863" s="23"/>
      <c r="AY8863" s="23"/>
      <c r="AZ8863" s="23"/>
      <c r="BA8863" s="23"/>
      <c r="BB8863" s="23"/>
      <c r="BC8863" s="23"/>
      <c r="BD8863" s="23"/>
      <c r="BE8863" s="23"/>
      <c r="BF8863" s="23"/>
      <c r="BG8863" s="20">
        <v>4244.0200000000004</v>
      </c>
    </row>
    <row r="8864" spans="40:59">
      <c r="AN8864" s="23"/>
      <c r="AO8864" s="23"/>
      <c r="AP8864" s="23"/>
      <c r="AQ8864" s="23"/>
      <c r="AR8864" s="23"/>
      <c r="AS8864" s="23"/>
      <c r="AT8864" s="23"/>
      <c r="AU8864" s="23"/>
      <c r="AV8864" s="23"/>
      <c r="AW8864" s="23"/>
      <c r="AX8864" s="23"/>
      <c r="AY8864" s="23"/>
      <c r="AZ8864" s="23"/>
      <c r="BA8864" s="23"/>
      <c r="BB8864" s="23"/>
      <c r="BC8864" s="23"/>
      <c r="BD8864" s="23"/>
      <c r="BE8864" s="23"/>
      <c r="BF8864" s="23"/>
      <c r="BG8864" s="20">
        <v>4244.0200000000004</v>
      </c>
    </row>
    <row r="8865" spans="40:59">
      <c r="AN8865" s="23"/>
      <c r="AO8865" s="23"/>
      <c r="AP8865" s="23"/>
      <c r="AQ8865" s="23"/>
      <c r="AR8865" s="23"/>
      <c r="AS8865" s="23"/>
      <c r="AT8865" s="23"/>
      <c r="AU8865" s="23"/>
      <c r="AV8865" s="23"/>
      <c r="AW8865" s="23"/>
      <c r="AX8865" s="23"/>
      <c r="AY8865" s="23"/>
      <c r="AZ8865" s="23"/>
      <c r="BA8865" s="23"/>
      <c r="BB8865" s="23"/>
      <c r="BC8865" s="23"/>
      <c r="BD8865" s="23"/>
      <c r="BE8865" s="23"/>
      <c r="BF8865" s="23"/>
      <c r="BG8865" s="20">
        <v>4244.0200000000004</v>
      </c>
    </row>
    <row r="8866" spans="40:59">
      <c r="AN8866" s="23"/>
      <c r="AO8866" s="23"/>
      <c r="AP8866" s="23"/>
      <c r="AQ8866" s="23"/>
      <c r="AR8866" s="23"/>
      <c r="AS8866" s="23"/>
      <c r="AT8866" s="23"/>
      <c r="AU8866" s="23"/>
      <c r="AV8866" s="23"/>
      <c r="AW8866" s="23"/>
      <c r="AX8866" s="23"/>
      <c r="AY8866" s="23"/>
      <c r="AZ8866" s="23"/>
      <c r="BA8866" s="23"/>
      <c r="BB8866" s="23"/>
      <c r="BC8866" s="23"/>
      <c r="BD8866" s="23"/>
      <c r="BE8866" s="23"/>
      <c r="BF8866" s="23"/>
      <c r="BG8866" s="20">
        <v>22318.01</v>
      </c>
    </row>
    <row r="8867" spans="40:59">
      <c r="AN8867" s="23"/>
      <c r="AO8867" s="23"/>
      <c r="AP8867" s="23"/>
      <c r="AQ8867" s="23"/>
      <c r="AR8867" s="23"/>
      <c r="AS8867" s="23"/>
      <c r="AT8867" s="23"/>
      <c r="AU8867" s="23"/>
      <c r="AV8867" s="23"/>
      <c r="AW8867" s="23"/>
      <c r="AX8867" s="23"/>
      <c r="AY8867" s="23"/>
      <c r="AZ8867" s="23"/>
      <c r="BA8867" s="23"/>
      <c r="BB8867" s="23"/>
      <c r="BC8867" s="23"/>
      <c r="BD8867" s="23"/>
      <c r="BE8867" s="23"/>
      <c r="BF8867" s="23"/>
      <c r="BG8867" s="20">
        <v>22318.01</v>
      </c>
    </row>
    <row r="8868" spans="40:59">
      <c r="AN8868" s="23"/>
      <c r="AO8868" s="23"/>
      <c r="AP8868" s="23"/>
      <c r="AQ8868" s="23"/>
      <c r="AR8868" s="23"/>
      <c r="AS8868" s="23"/>
      <c r="AT8868" s="23"/>
      <c r="AU8868" s="23"/>
      <c r="AV8868" s="23"/>
      <c r="AW8868" s="23"/>
      <c r="AX8868" s="23"/>
      <c r="AY8868" s="23"/>
      <c r="AZ8868" s="23"/>
      <c r="BA8868" s="23"/>
      <c r="BB8868" s="23"/>
      <c r="BC8868" s="23"/>
      <c r="BD8868" s="23"/>
      <c r="BE8868" s="23"/>
      <c r="BF8868" s="23"/>
      <c r="BG8868" s="20">
        <v>22318.01</v>
      </c>
    </row>
    <row r="8869" spans="40:59">
      <c r="AN8869" s="23"/>
      <c r="AO8869" s="23"/>
      <c r="AP8869" s="23"/>
      <c r="AQ8869" s="23"/>
      <c r="AR8869" s="23"/>
      <c r="AS8869" s="23"/>
      <c r="AT8869" s="23"/>
      <c r="AU8869" s="23"/>
      <c r="AV8869" s="23"/>
      <c r="AW8869" s="23"/>
      <c r="AX8869" s="23"/>
      <c r="AY8869" s="23"/>
      <c r="AZ8869" s="23"/>
      <c r="BA8869" s="23"/>
      <c r="BB8869" s="23"/>
      <c r="BC8869" s="23"/>
      <c r="BD8869" s="23"/>
      <c r="BE8869" s="23"/>
      <c r="BF8869" s="23"/>
      <c r="BG8869" s="20">
        <v>13563.01</v>
      </c>
    </row>
    <row r="8870" spans="40:59">
      <c r="AN8870" s="23"/>
      <c r="AO8870" s="23"/>
      <c r="AP8870" s="23"/>
      <c r="AQ8870" s="23"/>
      <c r="AR8870" s="23"/>
      <c r="AS8870" s="23"/>
      <c r="AT8870" s="23"/>
      <c r="AU8870" s="23"/>
      <c r="AV8870" s="23"/>
      <c r="AW8870" s="23"/>
      <c r="AX8870" s="23"/>
      <c r="AY8870" s="23"/>
      <c r="AZ8870" s="23"/>
      <c r="BA8870" s="23"/>
      <c r="BB8870" s="23"/>
      <c r="BC8870" s="23"/>
      <c r="BD8870" s="23"/>
      <c r="BE8870" s="23"/>
      <c r="BF8870" s="23"/>
      <c r="BG8870" s="20">
        <v>13563.01</v>
      </c>
    </row>
    <row r="8871" spans="40:59">
      <c r="AN8871" s="23"/>
      <c r="AO8871" s="23"/>
      <c r="AP8871" s="23"/>
      <c r="AQ8871" s="23"/>
      <c r="AR8871" s="23"/>
      <c r="AS8871" s="23"/>
      <c r="AT8871" s="23"/>
      <c r="AU8871" s="23"/>
      <c r="AV8871" s="23"/>
      <c r="AW8871" s="23"/>
      <c r="AX8871" s="23"/>
      <c r="AY8871" s="23"/>
      <c r="AZ8871" s="23"/>
      <c r="BA8871" s="23"/>
      <c r="BB8871" s="23"/>
      <c r="BC8871" s="23"/>
      <c r="BD8871" s="23"/>
      <c r="BE8871" s="23"/>
      <c r="BF8871" s="23"/>
      <c r="BG8871" s="20">
        <v>163149.04999999999</v>
      </c>
    </row>
    <row r="8872" spans="40:59">
      <c r="AN8872" s="23"/>
      <c r="AO8872" s="23"/>
      <c r="AP8872" s="23"/>
      <c r="AQ8872" s="23"/>
      <c r="AR8872" s="23"/>
      <c r="AS8872" s="23"/>
      <c r="AT8872" s="23"/>
      <c r="AU8872" s="23"/>
      <c r="AV8872" s="23"/>
      <c r="AW8872" s="23"/>
      <c r="AX8872" s="23"/>
      <c r="AY8872" s="23"/>
      <c r="AZ8872" s="23"/>
      <c r="BA8872" s="23"/>
      <c r="BB8872" s="23"/>
      <c r="BC8872" s="23"/>
      <c r="BD8872" s="23"/>
      <c r="BE8872" s="23"/>
      <c r="BF8872" s="23"/>
      <c r="BG8872" s="20">
        <v>163149.04999999999</v>
      </c>
    </row>
    <row r="8873" spans="40:59">
      <c r="AN8873" s="23"/>
      <c r="AO8873" s="23"/>
      <c r="AP8873" s="23"/>
      <c r="AQ8873" s="23"/>
      <c r="AR8873" s="23"/>
      <c r="AS8873" s="23"/>
      <c r="AT8873" s="23"/>
      <c r="AU8873" s="23"/>
      <c r="AV8873" s="23"/>
      <c r="AW8873" s="23"/>
      <c r="AX8873" s="23"/>
      <c r="AY8873" s="23"/>
      <c r="AZ8873" s="23"/>
      <c r="BA8873" s="23"/>
      <c r="BB8873" s="23"/>
      <c r="BC8873" s="23"/>
      <c r="BD8873" s="23"/>
      <c r="BE8873" s="23"/>
      <c r="BF8873" s="23"/>
      <c r="BG8873" s="20">
        <v>163149.04999999999</v>
      </c>
    </row>
    <row r="8874" spans="40:59">
      <c r="AN8874" s="23"/>
      <c r="AO8874" s="23"/>
      <c r="AP8874" s="23"/>
      <c r="AQ8874" s="23"/>
      <c r="AR8874" s="23"/>
      <c r="AS8874" s="23"/>
      <c r="AT8874" s="23"/>
      <c r="AU8874" s="23"/>
      <c r="AV8874" s="23"/>
      <c r="AW8874" s="23"/>
      <c r="AX8874" s="23"/>
      <c r="AY8874" s="23"/>
      <c r="AZ8874" s="23"/>
      <c r="BA8874" s="23"/>
      <c r="BB8874" s="23"/>
      <c r="BC8874" s="23"/>
      <c r="BD8874" s="23"/>
      <c r="BE8874" s="23"/>
      <c r="BF8874" s="23"/>
      <c r="BG8874" s="20">
        <v>163149.04999999999</v>
      </c>
    </row>
    <row r="8875" spans="40:59">
      <c r="AN8875" s="23"/>
      <c r="AO8875" s="23"/>
      <c r="AP8875" s="23"/>
      <c r="AQ8875" s="23"/>
      <c r="AR8875" s="23"/>
      <c r="AS8875" s="23"/>
      <c r="AT8875" s="23"/>
      <c r="AU8875" s="23"/>
      <c r="AV8875" s="23"/>
      <c r="AW8875" s="23"/>
      <c r="AX8875" s="23"/>
      <c r="AY8875" s="23"/>
      <c r="AZ8875" s="23"/>
      <c r="BA8875" s="23"/>
      <c r="BB8875" s="23"/>
      <c r="BC8875" s="23"/>
      <c r="BD8875" s="23"/>
      <c r="BE8875" s="23"/>
      <c r="BF8875" s="23"/>
      <c r="BG8875" s="20">
        <v>163149.04999999999</v>
      </c>
    </row>
    <row r="8876" spans="40:59">
      <c r="AN8876" s="23"/>
      <c r="AO8876" s="23"/>
      <c r="AP8876" s="23"/>
      <c r="AQ8876" s="23"/>
      <c r="AR8876" s="23"/>
      <c r="AS8876" s="23"/>
      <c r="AT8876" s="23"/>
      <c r="AU8876" s="23"/>
      <c r="AV8876" s="23"/>
      <c r="AW8876" s="23"/>
      <c r="AX8876" s="23"/>
      <c r="AY8876" s="23"/>
      <c r="AZ8876" s="23"/>
      <c r="BA8876" s="23"/>
      <c r="BB8876" s="23"/>
      <c r="BC8876" s="23"/>
      <c r="BD8876" s="23"/>
      <c r="BE8876" s="23"/>
      <c r="BF8876" s="23"/>
      <c r="BG8876" s="20">
        <v>163149.04999999999</v>
      </c>
    </row>
    <row r="8877" spans="40:59">
      <c r="AN8877" s="23"/>
      <c r="AO8877" s="23"/>
      <c r="AP8877" s="23"/>
      <c r="AQ8877" s="23"/>
      <c r="AR8877" s="23"/>
      <c r="AS8877" s="23"/>
      <c r="AT8877" s="23"/>
      <c r="AU8877" s="23"/>
      <c r="AV8877" s="23"/>
      <c r="AW8877" s="23"/>
      <c r="AX8877" s="23"/>
      <c r="AY8877" s="23"/>
      <c r="AZ8877" s="23"/>
      <c r="BA8877" s="23"/>
      <c r="BB8877" s="23"/>
      <c r="BC8877" s="23"/>
      <c r="BD8877" s="23"/>
      <c r="BE8877" s="23"/>
      <c r="BF8877" s="23"/>
      <c r="BG8877" s="20">
        <v>163149.04999999999</v>
      </c>
    </row>
    <row r="8878" spans="40:59">
      <c r="AN8878" s="23"/>
      <c r="AO8878" s="23"/>
      <c r="AP8878" s="23"/>
      <c r="AQ8878" s="23"/>
      <c r="AR8878" s="23"/>
      <c r="AS8878" s="23"/>
      <c r="AT8878" s="23"/>
      <c r="AU8878" s="23"/>
      <c r="AV8878" s="23"/>
      <c r="AW8878" s="23"/>
      <c r="AX8878" s="23"/>
      <c r="AY8878" s="23"/>
      <c r="AZ8878" s="23"/>
      <c r="BA8878" s="23"/>
      <c r="BB8878" s="23"/>
      <c r="BC8878" s="23"/>
      <c r="BD8878" s="23"/>
      <c r="BE8878" s="23"/>
      <c r="BF8878" s="23"/>
      <c r="BG8878" s="20">
        <v>163149.04999999999</v>
      </c>
    </row>
    <row r="8879" spans="40:59">
      <c r="AN8879" s="23"/>
      <c r="AO8879" s="23"/>
      <c r="AP8879" s="23"/>
      <c r="AQ8879" s="23"/>
      <c r="AR8879" s="23"/>
      <c r="AS8879" s="23"/>
      <c r="AT8879" s="23"/>
      <c r="AU8879" s="23"/>
      <c r="AV8879" s="23"/>
      <c r="AW8879" s="23"/>
      <c r="AX8879" s="23"/>
      <c r="AY8879" s="23"/>
      <c r="AZ8879" s="23"/>
      <c r="BA8879" s="23"/>
      <c r="BB8879" s="23"/>
      <c r="BC8879" s="23"/>
      <c r="BD8879" s="23"/>
      <c r="BE8879" s="23"/>
      <c r="BF8879" s="23"/>
      <c r="BG8879" s="20">
        <v>163149.04999999999</v>
      </c>
    </row>
    <row r="8880" spans="40:59">
      <c r="AN8880" s="23"/>
      <c r="AO8880" s="23"/>
      <c r="AP8880" s="23"/>
      <c r="AQ8880" s="23"/>
      <c r="AR8880" s="23"/>
      <c r="AS8880" s="23"/>
      <c r="AT8880" s="23"/>
      <c r="AU8880" s="23"/>
      <c r="AV8880" s="23"/>
      <c r="AW8880" s="23"/>
      <c r="AX8880" s="23"/>
      <c r="AY8880" s="23"/>
      <c r="AZ8880" s="23"/>
      <c r="BA8880" s="23"/>
      <c r="BB8880" s="23"/>
      <c r="BC8880" s="23"/>
      <c r="BD8880" s="23"/>
      <c r="BE8880" s="23"/>
      <c r="BF8880" s="23"/>
      <c r="BG8880" s="20">
        <v>163149.04999999999</v>
      </c>
    </row>
    <row r="8881" spans="40:59">
      <c r="AN8881" s="23"/>
      <c r="AO8881" s="23"/>
      <c r="AP8881" s="23"/>
      <c r="AQ8881" s="23"/>
      <c r="AR8881" s="23"/>
      <c r="AS8881" s="23"/>
      <c r="AT8881" s="23"/>
      <c r="AU8881" s="23"/>
      <c r="AV8881" s="23"/>
      <c r="AW8881" s="23"/>
      <c r="AX8881" s="23"/>
      <c r="AY8881" s="23"/>
      <c r="AZ8881" s="23"/>
      <c r="BA8881" s="23"/>
      <c r="BB8881" s="23"/>
      <c r="BC8881" s="23"/>
      <c r="BD8881" s="23"/>
      <c r="BE8881" s="23"/>
      <c r="BF8881" s="23"/>
      <c r="BG8881" s="20">
        <v>163149.04999999999</v>
      </c>
    </row>
    <row r="8882" spans="40:59">
      <c r="AN8882" s="23"/>
      <c r="AO8882" s="23"/>
      <c r="AP8882" s="23"/>
      <c r="AQ8882" s="23"/>
      <c r="AR8882" s="23"/>
      <c r="AS8882" s="23"/>
      <c r="AT8882" s="23"/>
      <c r="AU8882" s="23"/>
      <c r="AV8882" s="23"/>
      <c r="AW8882" s="23"/>
      <c r="AX8882" s="23"/>
      <c r="AY8882" s="23"/>
      <c r="AZ8882" s="23"/>
      <c r="BA8882" s="23"/>
      <c r="BB8882" s="23"/>
      <c r="BC8882" s="23"/>
      <c r="BD8882" s="23"/>
      <c r="BE8882" s="23"/>
      <c r="BF8882" s="23"/>
      <c r="BG8882" s="20">
        <v>163149.04999999999</v>
      </c>
    </row>
    <row r="8883" spans="40:59">
      <c r="AN8883" s="23"/>
      <c r="AO8883" s="23"/>
      <c r="AP8883" s="23"/>
      <c r="AQ8883" s="23"/>
      <c r="AR8883" s="23"/>
      <c r="AS8883" s="23"/>
      <c r="AT8883" s="23"/>
      <c r="AU8883" s="23"/>
      <c r="AV8883" s="23"/>
      <c r="AW8883" s="23"/>
      <c r="AX8883" s="23"/>
      <c r="AY8883" s="23"/>
      <c r="AZ8883" s="23"/>
      <c r="BA8883" s="23"/>
      <c r="BB8883" s="23"/>
      <c r="BC8883" s="23"/>
      <c r="BD8883" s="23"/>
      <c r="BE8883" s="23"/>
      <c r="BF8883" s="23"/>
      <c r="BG8883" s="20">
        <v>163149.04999999999</v>
      </c>
    </row>
    <row r="8884" spans="40:59">
      <c r="AN8884" s="23"/>
      <c r="AO8884" s="23"/>
      <c r="AP8884" s="23"/>
      <c r="AQ8884" s="23"/>
      <c r="AR8884" s="23"/>
      <c r="AS8884" s="23"/>
      <c r="AT8884" s="23"/>
      <c r="AU8884" s="23"/>
      <c r="AV8884" s="23"/>
      <c r="AW8884" s="23"/>
      <c r="AX8884" s="23"/>
      <c r="AY8884" s="23"/>
      <c r="AZ8884" s="23"/>
      <c r="BA8884" s="23"/>
      <c r="BB8884" s="23"/>
      <c r="BC8884" s="23"/>
      <c r="BD8884" s="23"/>
      <c r="BE8884" s="23"/>
      <c r="BF8884" s="23"/>
      <c r="BG8884" s="20">
        <v>163149.04999999999</v>
      </c>
    </row>
    <row r="8885" spans="40:59">
      <c r="AN8885" s="23"/>
      <c r="AO8885" s="23"/>
      <c r="AP8885" s="23"/>
      <c r="AQ8885" s="23"/>
      <c r="AR8885" s="23"/>
      <c r="AS8885" s="23"/>
      <c r="AT8885" s="23"/>
      <c r="AU8885" s="23"/>
      <c r="AV8885" s="23"/>
      <c r="AW8885" s="23"/>
      <c r="AX8885" s="23"/>
      <c r="AY8885" s="23"/>
      <c r="AZ8885" s="23"/>
      <c r="BA8885" s="23"/>
      <c r="BB8885" s="23"/>
      <c r="BC8885" s="23"/>
      <c r="BD8885" s="23"/>
      <c r="BE8885" s="23"/>
      <c r="BF8885" s="23"/>
      <c r="BG8885" s="20">
        <v>163149.04999999999</v>
      </c>
    </row>
    <row r="8886" spans="40:59">
      <c r="AN8886" s="23"/>
      <c r="AO8886" s="23"/>
      <c r="AP8886" s="23"/>
      <c r="AQ8886" s="23"/>
      <c r="AR8886" s="23"/>
      <c r="AS8886" s="23"/>
      <c r="AT8886" s="23"/>
      <c r="AU8886" s="23"/>
      <c r="AV8886" s="23"/>
      <c r="AW8886" s="23"/>
      <c r="AX8886" s="23"/>
      <c r="AY8886" s="23"/>
      <c r="AZ8886" s="23"/>
      <c r="BA8886" s="23"/>
      <c r="BB8886" s="23"/>
      <c r="BC8886" s="23"/>
      <c r="BD8886" s="23"/>
      <c r="BE8886" s="23"/>
      <c r="BF8886" s="23"/>
      <c r="BG8886" s="20">
        <v>163149.04999999999</v>
      </c>
    </row>
    <row r="8887" spans="40:59">
      <c r="AN8887" s="23"/>
      <c r="AO8887" s="23"/>
      <c r="AP8887" s="23"/>
      <c r="AQ8887" s="23"/>
      <c r="AR8887" s="23"/>
      <c r="AS8887" s="23"/>
      <c r="AT8887" s="23"/>
      <c r="AU8887" s="23"/>
      <c r="AV8887" s="23"/>
      <c r="AW8887" s="23"/>
      <c r="AX8887" s="23"/>
      <c r="AY8887" s="23"/>
      <c r="AZ8887" s="23"/>
      <c r="BA8887" s="23"/>
      <c r="BB8887" s="23"/>
      <c r="BC8887" s="23"/>
      <c r="BD8887" s="23"/>
      <c r="BE8887" s="23"/>
      <c r="BF8887" s="23"/>
      <c r="BG8887" s="20">
        <v>163149.04999999999</v>
      </c>
    </row>
    <row r="8888" spans="40:59">
      <c r="AN8888" s="23"/>
      <c r="AO8888" s="23"/>
      <c r="AP8888" s="23"/>
      <c r="AQ8888" s="23"/>
      <c r="AR8888" s="23"/>
      <c r="AS8888" s="23"/>
      <c r="AT8888" s="23"/>
      <c r="AU8888" s="23"/>
      <c r="AV8888" s="23"/>
      <c r="AW8888" s="23"/>
      <c r="AX8888" s="23"/>
      <c r="AY8888" s="23"/>
      <c r="AZ8888" s="23"/>
      <c r="BA8888" s="23"/>
      <c r="BB8888" s="23"/>
      <c r="BC8888" s="23"/>
      <c r="BD8888" s="23"/>
      <c r="BE8888" s="23"/>
      <c r="BF8888" s="23"/>
      <c r="BG8888" s="20">
        <v>163149.04999999999</v>
      </c>
    </row>
    <row r="8889" spans="40:59">
      <c r="AN8889" s="23"/>
      <c r="AO8889" s="23"/>
      <c r="AP8889" s="23"/>
      <c r="AQ8889" s="23"/>
      <c r="AR8889" s="23"/>
      <c r="AS8889" s="23"/>
      <c r="AT8889" s="23"/>
      <c r="AU8889" s="23"/>
      <c r="AV8889" s="23"/>
      <c r="AW8889" s="23"/>
      <c r="AX8889" s="23"/>
      <c r="AY8889" s="23"/>
      <c r="AZ8889" s="23"/>
      <c r="BA8889" s="23"/>
      <c r="BB8889" s="23"/>
      <c r="BC8889" s="23"/>
      <c r="BD8889" s="23"/>
      <c r="BE8889" s="23"/>
      <c r="BF8889" s="23"/>
      <c r="BG8889" s="20">
        <v>5663.01</v>
      </c>
    </row>
    <row r="8890" spans="40:59">
      <c r="AN8890" s="23"/>
      <c r="AO8890" s="23"/>
      <c r="AP8890" s="23"/>
      <c r="AQ8890" s="23"/>
      <c r="AR8890" s="23"/>
      <c r="AS8890" s="23"/>
      <c r="AT8890" s="23"/>
      <c r="AU8890" s="23"/>
      <c r="AV8890" s="23"/>
      <c r="AW8890" s="23"/>
      <c r="AX8890" s="23"/>
      <c r="AY8890" s="23"/>
      <c r="AZ8890" s="23"/>
      <c r="BA8890" s="23"/>
      <c r="BB8890" s="23"/>
      <c r="BC8890" s="23"/>
      <c r="BD8890" s="23"/>
      <c r="BE8890" s="23"/>
      <c r="BF8890" s="23"/>
      <c r="BG8890" s="20">
        <v>5663.01</v>
      </c>
    </row>
    <row r="8891" spans="40:59">
      <c r="AN8891" s="23"/>
      <c r="AO8891" s="23"/>
      <c r="AP8891" s="23"/>
      <c r="AQ8891" s="23"/>
      <c r="AR8891" s="23"/>
      <c r="AS8891" s="23"/>
      <c r="AT8891" s="23"/>
      <c r="AU8891" s="23"/>
      <c r="AV8891" s="23"/>
      <c r="AW8891" s="23"/>
      <c r="AX8891" s="23"/>
      <c r="AY8891" s="23"/>
      <c r="AZ8891" s="23"/>
      <c r="BA8891" s="23"/>
      <c r="BB8891" s="23"/>
      <c r="BC8891" s="23"/>
      <c r="BD8891" s="23"/>
      <c r="BE8891" s="23"/>
      <c r="BF8891" s="23"/>
      <c r="BG8891" s="20">
        <v>5663.01</v>
      </c>
    </row>
    <row r="8892" spans="40:59">
      <c r="AN8892" s="23"/>
      <c r="AO8892" s="23"/>
      <c r="AP8892" s="23"/>
      <c r="AQ8892" s="23"/>
      <c r="AR8892" s="23"/>
      <c r="AS8892" s="23"/>
      <c r="AT8892" s="23"/>
      <c r="AU8892" s="23"/>
      <c r="AV8892" s="23"/>
      <c r="AW8892" s="23"/>
      <c r="AX8892" s="23"/>
      <c r="AY8892" s="23"/>
      <c r="AZ8892" s="23"/>
      <c r="BA8892" s="23"/>
      <c r="BB8892" s="23"/>
      <c r="BC8892" s="23"/>
      <c r="BD8892" s="23"/>
      <c r="BE8892" s="23"/>
      <c r="BF8892" s="23"/>
      <c r="BG8892" s="20">
        <v>6120.02</v>
      </c>
    </row>
    <row r="8893" spans="40:59">
      <c r="AN8893" s="23"/>
      <c r="AO8893" s="23"/>
      <c r="AP8893" s="23"/>
      <c r="AQ8893" s="23"/>
      <c r="AR8893" s="23"/>
      <c r="AS8893" s="23"/>
      <c r="AT8893" s="23"/>
      <c r="AU8893" s="23"/>
      <c r="AV8893" s="23"/>
      <c r="AW8893" s="23"/>
      <c r="AX8893" s="23"/>
      <c r="AY8893" s="23"/>
      <c r="AZ8893" s="23"/>
      <c r="BA8893" s="23"/>
      <c r="BB8893" s="23"/>
      <c r="BC8893" s="23"/>
      <c r="BD8893" s="23"/>
      <c r="BE8893" s="23"/>
      <c r="BF8893" s="23"/>
      <c r="BG8893" s="20">
        <v>6120.02</v>
      </c>
    </row>
    <row r="8894" spans="40:59">
      <c r="AN8894" s="23"/>
      <c r="AO8894" s="23"/>
      <c r="AP8894" s="23"/>
      <c r="AQ8894" s="23"/>
      <c r="AR8894" s="23"/>
      <c r="AS8894" s="23"/>
      <c r="AT8894" s="23"/>
      <c r="AU8894" s="23"/>
      <c r="AV8894" s="23"/>
      <c r="AW8894" s="23"/>
      <c r="AX8894" s="23"/>
      <c r="AY8894" s="23"/>
      <c r="AZ8894" s="23"/>
      <c r="BA8894" s="23"/>
      <c r="BB8894" s="23"/>
      <c r="BC8894" s="23"/>
      <c r="BD8894" s="23"/>
      <c r="BE8894" s="23"/>
      <c r="BF8894" s="23"/>
      <c r="BG8894" s="20">
        <v>6120.02</v>
      </c>
    </row>
    <row r="8895" spans="40:59">
      <c r="AN8895" s="23"/>
      <c r="AO8895" s="23"/>
      <c r="AP8895" s="23"/>
      <c r="AQ8895" s="23"/>
      <c r="AR8895" s="23"/>
      <c r="AS8895" s="23"/>
      <c r="AT8895" s="23"/>
      <c r="AU8895" s="23"/>
      <c r="AV8895" s="23"/>
      <c r="AW8895" s="23"/>
      <c r="AX8895" s="23"/>
      <c r="AY8895" s="23"/>
      <c r="AZ8895" s="23"/>
      <c r="BA8895" s="23"/>
      <c r="BB8895" s="23"/>
      <c r="BC8895" s="23"/>
      <c r="BD8895" s="23"/>
      <c r="BE8895" s="23"/>
      <c r="BF8895" s="23"/>
      <c r="BG8895" s="20">
        <v>6120.02</v>
      </c>
    </row>
    <row r="8896" spans="40:59">
      <c r="AN8896" s="23"/>
      <c r="AO8896" s="23"/>
      <c r="AP8896" s="23"/>
      <c r="AQ8896" s="23"/>
      <c r="AR8896" s="23"/>
      <c r="AS8896" s="23"/>
      <c r="AT8896" s="23"/>
      <c r="AU8896" s="23"/>
      <c r="AV8896" s="23"/>
      <c r="AW8896" s="23"/>
      <c r="AX8896" s="23"/>
      <c r="AY8896" s="23"/>
      <c r="AZ8896" s="23"/>
      <c r="BA8896" s="23"/>
      <c r="BB8896" s="23"/>
      <c r="BC8896" s="23"/>
      <c r="BD8896" s="23"/>
      <c r="BE8896" s="23"/>
      <c r="BF8896" s="23"/>
      <c r="BG8896" s="20">
        <v>28158.01</v>
      </c>
    </row>
    <row r="8897" spans="40:59">
      <c r="AN8897" s="23"/>
      <c r="AO8897" s="23"/>
      <c r="AP8897" s="23"/>
      <c r="AQ8897" s="23"/>
      <c r="AR8897" s="23"/>
      <c r="AS8897" s="23"/>
      <c r="AT8897" s="23"/>
      <c r="AU8897" s="23"/>
      <c r="AV8897" s="23"/>
      <c r="AW8897" s="23"/>
      <c r="AX8897" s="23"/>
      <c r="AY8897" s="23"/>
      <c r="AZ8897" s="23"/>
      <c r="BA8897" s="23"/>
      <c r="BB8897" s="23"/>
      <c r="BC8897" s="23"/>
      <c r="BD8897" s="23"/>
      <c r="BE8897" s="23"/>
      <c r="BF8897" s="23"/>
      <c r="BG8897" s="20">
        <v>28158.01</v>
      </c>
    </row>
    <row r="8898" spans="40:59">
      <c r="AN8898" s="23"/>
      <c r="AO8898" s="23"/>
      <c r="AP8898" s="23"/>
      <c r="AQ8898" s="23"/>
      <c r="AR8898" s="23"/>
      <c r="AS8898" s="23"/>
      <c r="AT8898" s="23"/>
      <c r="AU8898" s="23"/>
      <c r="AV8898" s="23"/>
      <c r="AW8898" s="23"/>
      <c r="AX8898" s="23"/>
      <c r="AY8898" s="23"/>
      <c r="AZ8898" s="23"/>
      <c r="BA8898" s="23"/>
      <c r="BB8898" s="23"/>
      <c r="BC8898" s="23"/>
      <c r="BD8898" s="23"/>
      <c r="BE8898" s="23"/>
      <c r="BF8898" s="23"/>
      <c r="BG8898" s="20">
        <v>28158.01</v>
      </c>
    </row>
    <row r="8899" spans="40:59">
      <c r="AN8899" s="23"/>
      <c r="AO8899" s="23"/>
      <c r="AP8899" s="23"/>
      <c r="AQ8899" s="23"/>
      <c r="AR8899" s="23"/>
      <c r="AS8899" s="23"/>
      <c r="AT8899" s="23"/>
      <c r="AU8899" s="23"/>
      <c r="AV8899" s="23"/>
      <c r="AW8899" s="23"/>
      <c r="AX8899" s="23"/>
      <c r="AY8899" s="23"/>
      <c r="AZ8899" s="23"/>
      <c r="BA8899" s="23"/>
      <c r="BB8899" s="23"/>
      <c r="BC8899" s="23"/>
      <c r="BD8899" s="23"/>
      <c r="BE8899" s="23"/>
      <c r="BF8899" s="23"/>
      <c r="BG8899" s="20">
        <v>28158.01</v>
      </c>
    </row>
    <row r="8900" spans="40:59">
      <c r="AN8900" s="23"/>
      <c r="AO8900" s="23"/>
      <c r="AP8900" s="23"/>
      <c r="AQ8900" s="23"/>
      <c r="AR8900" s="23"/>
      <c r="AS8900" s="23"/>
      <c r="AT8900" s="23"/>
      <c r="AU8900" s="23"/>
      <c r="AV8900" s="23"/>
      <c r="AW8900" s="23"/>
      <c r="AX8900" s="23"/>
      <c r="AY8900" s="23"/>
      <c r="AZ8900" s="23"/>
      <c r="BA8900" s="23"/>
      <c r="BB8900" s="23"/>
      <c r="BC8900" s="23"/>
      <c r="BD8900" s="23"/>
      <c r="BE8900" s="23"/>
      <c r="BF8900" s="23"/>
      <c r="BG8900" s="20">
        <v>28158.01</v>
      </c>
    </row>
    <row r="8901" spans="40:59">
      <c r="AN8901" s="23"/>
      <c r="AO8901" s="23"/>
      <c r="AP8901" s="23"/>
      <c r="AQ8901" s="23"/>
      <c r="AR8901" s="23"/>
      <c r="AS8901" s="23"/>
      <c r="AT8901" s="23"/>
      <c r="AU8901" s="23"/>
      <c r="AV8901" s="23"/>
      <c r="AW8901" s="23"/>
      <c r="AX8901" s="23"/>
      <c r="AY8901" s="23"/>
      <c r="AZ8901" s="23"/>
      <c r="BA8901" s="23"/>
      <c r="BB8901" s="23"/>
      <c r="BC8901" s="23"/>
      <c r="BD8901" s="23"/>
      <c r="BE8901" s="23"/>
      <c r="BF8901" s="23"/>
      <c r="BG8901" s="20">
        <v>28158.01</v>
      </c>
    </row>
    <row r="8902" spans="40:59">
      <c r="AN8902" s="23"/>
      <c r="AO8902" s="23"/>
      <c r="AP8902" s="23"/>
      <c r="AQ8902" s="23"/>
      <c r="AR8902" s="23"/>
      <c r="AS8902" s="23"/>
      <c r="AT8902" s="23"/>
      <c r="AU8902" s="23"/>
      <c r="AV8902" s="23"/>
      <c r="AW8902" s="23"/>
      <c r="AX8902" s="23"/>
      <c r="AY8902" s="23"/>
      <c r="AZ8902" s="23"/>
      <c r="BA8902" s="23"/>
      <c r="BB8902" s="23"/>
      <c r="BC8902" s="23"/>
      <c r="BD8902" s="23"/>
      <c r="BE8902" s="23"/>
      <c r="BF8902" s="23"/>
      <c r="BG8902" s="20">
        <v>28158.01</v>
      </c>
    </row>
    <row r="8903" spans="40:59">
      <c r="AN8903" s="23"/>
      <c r="AO8903" s="23"/>
      <c r="AP8903" s="23"/>
      <c r="AQ8903" s="23"/>
      <c r="AR8903" s="23"/>
      <c r="AS8903" s="23"/>
      <c r="AT8903" s="23"/>
      <c r="AU8903" s="23"/>
      <c r="AV8903" s="23"/>
      <c r="AW8903" s="23"/>
      <c r="AX8903" s="23"/>
      <c r="AY8903" s="23"/>
      <c r="AZ8903" s="23"/>
      <c r="BA8903" s="23"/>
      <c r="BB8903" s="23"/>
      <c r="BC8903" s="23"/>
      <c r="BD8903" s="23"/>
      <c r="BE8903" s="23"/>
      <c r="BF8903" s="23"/>
      <c r="BG8903" s="20">
        <v>21380.02</v>
      </c>
    </row>
    <row r="8904" spans="40:59">
      <c r="AN8904" s="23"/>
      <c r="AO8904" s="23"/>
      <c r="AP8904" s="23"/>
      <c r="AQ8904" s="23"/>
      <c r="AR8904" s="23"/>
      <c r="AS8904" s="23"/>
      <c r="AT8904" s="23"/>
      <c r="AU8904" s="23"/>
      <c r="AV8904" s="23"/>
      <c r="AW8904" s="23"/>
      <c r="AX8904" s="23"/>
      <c r="AY8904" s="23"/>
      <c r="AZ8904" s="23"/>
      <c r="BA8904" s="23"/>
      <c r="BB8904" s="23"/>
      <c r="BC8904" s="23"/>
      <c r="BD8904" s="23"/>
      <c r="BE8904" s="23"/>
      <c r="BF8904" s="23"/>
      <c r="BG8904" s="20">
        <v>21380.02</v>
      </c>
    </row>
    <row r="8905" spans="40:59">
      <c r="AN8905" s="23"/>
      <c r="AO8905" s="23"/>
      <c r="AP8905" s="23"/>
      <c r="AQ8905" s="23"/>
      <c r="AR8905" s="23"/>
      <c r="AS8905" s="23"/>
      <c r="AT8905" s="23"/>
      <c r="AU8905" s="23"/>
      <c r="AV8905" s="23"/>
      <c r="AW8905" s="23"/>
      <c r="AX8905" s="23"/>
      <c r="AY8905" s="23"/>
      <c r="AZ8905" s="23"/>
      <c r="BA8905" s="23"/>
      <c r="BB8905" s="23"/>
      <c r="BC8905" s="23"/>
      <c r="BD8905" s="23"/>
      <c r="BE8905" s="23"/>
      <c r="BF8905" s="23"/>
      <c r="BG8905" s="20">
        <v>21380.02</v>
      </c>
    </row>
    <row r="8906" spans="40:59">
      <c r="AN8906" s="23"/>
      <c r="AO8906" s="23"/>
      <c r="AP8906" s="23"/>
      <c r="AQ8906" s="23"/>
      <c r="AR8906" s="23"/>
      <c r="AS8906" s="23"/>
      <c r="AT8906" s="23"/>
      <c r="AU8906" s="23"/>
      <c r="AV8906" s="23"/>
      <c r="AW8906" s="23"/>
      <c r="AX8906" s="23"/>
      <c r="AY8906" s="23"/>
      <c r="AZ8906" s="23"/>
      <c r="BA8906" s="23"/>
      <c r="BB8906" s="23"/>
      <c r="BC8906" s="23"/>
      <c r="BD8906" s="23"/>
      <c r="BE8906" s="23"/>
      <c r="BF8906" s="23"/>
      <c r="BG8906" s="20">
        <v>21380.02</v>
      </c>
    </row>
    <row r="8907" spans="40:59">
      <c r="AN8907" s="23"/>
      <c r="AO8907" s="23"/>
      <c r="AP8907" s="23"/>
      <c r="AQ8907" s="23"/>
      <c r="AR8907" s="23"/>
      <c r="AS8907" s="23"/>
      <c r="AT8907" s="23"/>
      <c r="AU8907" s="23"/>
      <c r="AV8907" s="23"/>
      <c r="AW8907" s="23"/>
      <c r="AX8907" s="23"/>
      <c r="AY8907" s="23"/>
      <c r="AZ8907" s="23"/>
      <c r="BA8907" s="23"/>
      <c r="BB8907" s="23"/>
      <c r="BC8907" s="23"/>
      <c r="BD8907" s="23"/>
      <c r="BE8907" s="23"/>
      <c r="BF8907" s="23"/>
      <c r="BG8907" s="20">
        <v>30902.02</v>
      </c>
    </row>
    <row r="8908" spans="40:59">
      <c r="AN8908" s="23"/>
      <c r="AO8908" s="23"/>
      <c r="AP8908" s="23"/>
      <c r="AQ8908" s="23"/>
      <c r="AR8908" s="23"/>
      <c r="AS8908" s="23"/>
      <c r="AT8908" s="23"/>
      <c r="AU8908" s="23"/>
      <c r="AV8908" s="23"/>
      <c r="AW8908" s="23"/>
      <c r="AX8908" s="23"/>
      <c r="AY8908" s="23"/>
      <c r="AZ8908" s="23"/>
      <c r="BA8908" s="23"/>
      <c r="BB8908" s="23"/>
      <c r="BC8908" s="23"/>
      <c r="BD8908" s="23"/>
      <c r="BE8908" s="23"/>
      <c r="BF8908" s="23"/>
      <c r="BG8908" s="20">
        <v>30902.02</v>
      </c>
    </row>
    <row r="8909" spans="40:59">
      <c r="AN8909" s="23"/>
      <c r="AO8909" s="23"/>
      <c r="AP8909" s="23"/>
      <c r="AQ8909" s="23"/>
      <c r="AR8909" s="23"/>
      <c r="AS8909" s="23"/>
      <c r="AT8909" s="23"/>
      <c r="AU8909" s="23"/>
      <c r="AV8909" s="23"/>
      <c r="AW8909" s="23"/>
      <c r="AX8909" s="23"/>
      <c r="AY8909" s="23"/>
      <c r="AZ8909" s="23"/>
      <c r="BA8909" s="23"/>
      <c r="BB8909" s="23"/>
      <c r="BC8909" s="23"/>
      <c r="BD8909" s="23"/>
      <c r="BE8909" s="23"/>
      <c r="BF8909" s="23"/>
      <c r="BG8909" s="20">
        <v>30902.02</v>
      </c>
    </row>
    <row r="8910" spans="40:59">
      <c r="AN8910" s="23"/>
      <c r="AO8910" s="23"/>
      <c r="AP8910" s="23"/>
      <c r="AQ8910" s="23"/>
      <c r="AR8910" s="23"/>
      <c r="AS8910" s="23"/>
      <c r="AT8910" s="23"/>
      <c r="AU8910" s="23"/>
      <c r="AV8910" s="23"/>
      <c r="AW8910" s="23"/>
      <c r="AX8910" s="23"/>
      <c r="AY8910" s="23"/>
      <c r="AZ8910" s="23"/>
      <c r="BA8910" s="23"/>
      <c r="BB8910" s="23"/>
      <c r="BC8910" s="23"/>
      <c r="BD8910" s="23"/>
      <c r="BE8910" s="23"/>
      <c r="BF8910" s="23"/>
      <c r="BG8910" s="20">
        <v>30902.02</v>
      </c>
    </row>
    <row r="8911" spans="40:59">
      <c r="AN8911" s="23"/>
      <c r="AO8911" s="23"/>
      <c r="AP8911" s="23"/>
      <c r="AQ8911" s="23"/>
      <c r="AR8911" s="23"/>
      <c r="AS8911" s="23"/>
      <c r="AT8911" s="23"/>
      <c r="AU8911" s="23"/>
      <c r="AV8911" s="23"/>
      <c r="AW8911" s="23"/>
      <c r="AX8911" s="23"/>
      <c r="AY8911" s="23"/>
      <c r="AZ8911" s="23"/>
      <c r="BA8911" s="23"/>
      <c r="BB8911" s="23"/>
      <c r="BC8911" s="23"/>
      <c r="BD8911" s="23"/>
      <c r="BE8911" s="23"/>
      <c r="BF8911" s="23"/>
      <c r="BG8911" s="20">
        <v>30902.02</v>
      </c>
    </row>
    <row r="8912" spans="40:59">
      <c r="AN8912" s="23"/>
      <c r="AO8912" s="23"/>
      <c r="AP8912" s="23"/>
      <c r="AQ8912" s="23"/>
      <c r="AR8912" s="23"/>
      <c r="AS8912" s="23"/>
      <c r="AT8912" s="23"/>
      <c r="AU8912" s="23"/>
      <c r="AV8912" s="23"/>
      <c r="AW8912" s="23"/>
      <c r="AX8912" s="23"/>
      <c r="AY8912" s="23"/>
      <c r="AZ8912" s="23"/>
      <c r="BA8912" s="23"/>
      <c r="BB8912" s="23"/>
      <c r="BC8912" s="23"/>
      <c r="BD8912" s="23"/>
      <c r="BE8912" s="23"/>
      <c r="BF8912" s="23"/>
      <c r="BG8912" s="20">
        <v>30902.02</v>
      </c>
    </row>
    <row r="8913" spans="40:59">
      <c r="AN8913" s="23"/>
      <c r="AO8913" s="23"/>
      <c r="AP8913" s="23"/>
      <c r="AQ8913" s="23"/>
      <c r="AR8913" s="23"/>
      <c r="AS8913" s="23"/>
      <c r="AT8913" s="23"/>
      <c r="AU8913" s="23"/>
      <c r="AV8913" s="23"/>
      <c r="AW8913" s="23"/>
      <c r="AX8913" s="23"/>
      <c r="AY8913" s="23"/>
      <c r="AZ8913" s="23"/>
      <c r="BA8913" s="23"/>
      <c r="BB8913" s="23"/>
      <c r="BC8913" s="23"/>
      <c r="BD8913" s="23"/>
      <c r="BE8913" s="23"/>
      <c r="BF8913" s="23"/>
      <c r="BG8913" s="20">
        <v>9272.02</v>
      </c>
    </row>
    <row r="8914" spans="40:59">
      <c r="AN8914" s="23"/>
      <c r="AO8914" s="23"/>
      <c r="AP8914" s="23"/>
      <c r="AQ8914" s="23"/>
      <c r="AR8914" s="23"/>
      <c r="AS8914" s="23"/>
      <c r="AT8914" s="23"/>
      <c r="AU8914" s="23"/>
      <c r="AV8914" s="23"/>
      <c r="AW8914" s="23"/>
      <c r="AX8914" s="23"/>
      <c r="AY8914" s="23"/>
      <c r="AZ8914" s="23"/>
      <c r="BA8914" s="23"/>
      <c r="BB8914" s="23"/>
      <c r="BC8914" s="23"/>
      <c r="BD8914" s="23"/>
      <c r="BE8914" s="23"/>
      <c r="BF8914" s="23"/>
      <c r="BG8914" s="20">
        <v>9272.02</v>
      </c>
    </row>
    <row r="8915" spans="40:59">
      <c r="AN8915" s="23"/>
      <c r="AO8915" s="23"/>
      <c r="AP8915" s="23"/>
      <c r="AQ8915" s="23"/>
      <c r="AR8915" s="23"/>
      <c r="AS8915" s="23"/>
      <c r="AT8915" s="23"/>
      <c r="AU8915" s="23"/>
      <c r="AV8915" s="23"/>
      <c r="AW8915" s="23"/>
      <c r="AX8915" s="23"/>
      <c r="AY8915" s="23"/>
      <c r="AZ8915" s="23"/>
      <c r="BA8915" s="23"/>
      <c r="BB8915" s="23"/>
      <c r="BC8915" s="23"/>
      <c r="BD8915" s="23"/>
      <c r="BE8915" s="23"/>
      <c r="BF8915" s="23"/>
      <c r="BG8915" s="20">
        <v>9272.02</v>
      </c>
    </row>
    <row r="8916" spans="40:59">
      <c r="AN8916" s="23"/>
      <c r="AO8916" s="23"/>
      <c r="AP8916" s="23"/>
      <c r="AQ8916" s="23"/>
      <c r="AR8916" s="23"/>
      <c r="AS8916" s="23"/>
      <c r="AT8916" s="23"/>
      <c r="AU8916" s="23"/>
      <c r="AV8916" s="23"/>
      <c r="AW8916" s="23"/>
      <c r="AX8916" s="23"/>
      <c r="AY8916" s="23"/>
      <c r="AZ8916" s="23"/>
      <c r="BA8916" s="23"/>
      <c r="BB8916" s="23"/>
      <c r="BC8916" s="23"/>
      <c r="BD8916" s="23"/>
      <c r="BE8916" s="23"/>
      <c r="BF8916" s="23"/>
      <c r="BG8916" s="20">
        <v>60806.01</v>
      </c>
    </row>
    <row r="8917" spans="40:59">
      <c r="AN8917" s="23"/>
      <c r="AO8917" s="23"/>
      <c r="AP8917" s="23"/>
      <c r="AQ8917" s="23"/>
      <c r="AR8917" s="23"/>
      <c r="AS8917" s="23"/>
      <c r="AT8917" s="23"/>
      <c r="AU8917" s="23"/>
      <c r="AV8917" s="23"/>
      <c r="AW8917" s="23"/>
      <c r="AX8917" s="23"/>
      <c r="AY8917" s="23"/>
      <c r="AZ8917" s="23"/>
      <c r="BA8917" s="23"/>
      <c r="BB8917" s="23"/>
      <c r="BC8917" s="23"/>
      <c r="BD8917" s="23"/>
      <c r="BE8917" s="23"/>
      <c r="BF8917" s="23"/>
      <c r="BG8917" s="20">
        <v>60806.01</v>
      </c>
    </row>
    <row r="8918" spans="40:59">
      <c r="AN8918" s="23"/>
      <c r="AO8918" s="23"/>
      <c r="AP8918" s="23"/>
      <c r="AQ8918" s="23"/>
      <c r="AR8918" s="23"/>
      <c r="AS8918" s="23"/>
      <c r="AT8918" s="23"/>
      <c r="AU8918" s="23"/>
      <c r="AV8918" s="23"/>
      <c r="AW8918" s="23"/>
      <c r="AX8918" s="23"/>
      <c r="AY8918" s="23"/>
      <c r="AZ8918" s="23"/>
      <c r="BA8918" s="23"/>
      <c r="BB8918" s="23"/>
      <c r="BC8918" s="23"/>
      <c r="BD8918" s="23"/>
      <c r="BE8918" s="23"/>
      <c r="BF8918" s="23"/>
      <c r="BG8918" s="20">
        <v>60806.01</v>
      </c>
    </row>
    <row r="8919" spans="40:59">
      <c r="AN8919" s="23"/>
      <c r="AO8919" s="23"/>
      <c r="AP8919" s="23"/>
      <c r="AQ8919" s="23"/>
      <c r="AR8919" s="23"/>
      <c r="AS8919" s="23"/>
      <c r="AT8919" s="23"/>
      <c r="AU8919" s="23"/>
      <c r="AV8919" s="23"/>
      <c r="AW8919" s="23"/>
      <c r="AX8919" s="23"/>
      <c r="AY8919" s="23"/>
      <c r="AZ8919" s="23"/>
      <c r="BA8919" s="23"/>
      <c r="BB8919" s="23"/>
      <c r="BC8919" s="23"/>
      <c r="BD8919" s="23"/>
      <c r="BE8919" s="23"/>
      <c r="BF8919" s="23"/>
      <c r="BG8919" s="20">
        <v>60806.01</v>
      </c>
    </row>
    <row r="8920" spans="40:59">
      <c r="AN8920" s="23"/>
      <c r="AO8920" s="23"/>
      <c r="AP8920" s="23"/>
      <c r="AQ8920" s="23"/>
      <c r="AR8920" s="23"/>
      <c r="AS8920" s="23"/>
      <c r="AT8920" s="23"/>
      <c r="AU8920" s="23"/>
      <c r="AV8920" s="23"/>
      <c r="AW8920" s="23"/>
      <c r="AX8920" s="23"/>
      <c r="AY8920" s="23"/>
      <c r="AZ8920" s="23"/>
      <c r="BA8920" s="23"/>
      <c r="BB8920" s="23"/>
      <c r="BC8920" s="23"/>
      <c r="BD8920" s="23"/>
      <c r="BE8920" s="23"/>
      <c r="BF8920" s="23"/>
      <c r="BG8920" s="20">
        <v>60806.01</v>
      </c>
    </row>
    <row r="8921" spans="40:59">
      <c r="AN8921" s="23"/>
      <c r="AO8921" s="23"/>
      <c r="AP8921" s="23"/>
      <c r="AQ8921" s="23"/>
      <c r="AR8921" s="23"/>
      <c r="AS8921" s="23"/>
      <c r="AT8921" s="23"/>
      <c r="AU8921" s="23"/>
      <c r="AV8921" s="23"/>
      <c r="AW8921" s="23"/>
      <c r="AX8921" s="23"/>
      <c r="AY8921" s="23"/>
      <c r="AZ8921" s="23"/>
      <c r="BA8921" s="23"/>
      <c r="BB8921" s="23"/>
      <c r="BC8921" s="23"/>
      <c r="BD8921" s="23"/>
      <c r="BE8921" s="23"/>
      <c r="BF8921" s="23"/>
      <c r="BG8921" s="20">
        <v>60806.01</v>
      </c>
    </row>
    <row r="8922" spans="40:59">
      <c r="AN8922" s="23"/>
      <c r="AO8922" s="23"/>
      <c r="AP8922" s="23"/>
      <c r="AQ8922" s="23"/>
      <c r="AR8922" s="23"/>
      <c r="AS8922" s="23"/>
      <c r="AT8922" s="23"/>
      <c r="AU8922" s="23"/>
      <c r="AV8922" s="23"/>
      <c r="AW8922" s="23"/>
      <c r="AX8922" s="23"/>
      <c r="AY8922" s="23"/>
      <c r="AZ8922" s="23"/>
      <c r="BA8922" s="23"/>
      <c r="BB8922" s="23"/>
      <c r="BC8922" s="23"/>
      <c r="BD8922" s="23"/>
      <c r="BE8922" s="23"/>
      <c r="BF8922" s="23"/>
      <c r="BG8922" s="20">
        <v>73972.800000000003</v>
      </c>
    </row>
    <row r="8923" spans="40:59">
      <c r="AN8923" s="23"/>
      <c r="AO8923" s="23"/>
      <c r="AP8923" s="23"/>
      <c r="AQ8923" s="23"/>
      <c r="AR8923" s="23"/>
      <c r="AS8923" s="23"/>
      <c r="AT8923" s="23"/>
      <c r="AU8923" s="23"/>
      <c r="AV8923" s="23"/>
      <c r="AW8923" s="23"/>
      <c r="AX8923" s="23"/>
      <c r="AY8923" s="23"/>
      <c r="AZ8923" s="23"/>
      <c r="BA8923" s="23"/>
      <c r="BB8923" s="23"/>
      <c r="BC8923" s="23"/>
      <c r="BD8923" s="23"/>
      <c r="BE8923" s="23"/>
      <c r="BF8923" s="23"/>
      <c r="BG8923" s="20">
        <v>73972.800000000003</v>
      </c>
    </row>
    <row r="8924" spans="40:59">
      <c r="AN8924" s="23"/>
      <c r="AO8924" s="23"/>
      <c r="AP8924" s="23"/>
      <c r="AQ8924" s="23"/>
      <c r="AR8924" s="23"/>
      <c r="AS8924" s="23"/>
      <c r="AT8924" s="23"/>
      <c r="AU8924" s="23"/>
      <c r="AV8924" s="23"/>
      <c r="AW8924" s="23"/>
      <c r="AX8924" s="23"/>
      <c r="AY8924" s="23"/>
      <c r="AZ8924" s="23"/>
      <c r="BA8924" s="23"/>
      <c r="BB8924" s="23"/>
      <c r="BC8924" s="23"/>
      <c r="BD8924" s="23"/>
      <c r="BE8924" s="23"/>
      <c r="BF8924" s="23"/>
      <c r="BG8924" s="20">
        <v>38662.01</v>
      </c>
    </row>
    <row r="8925" spans="40:59">
      <c r="AN8925" s="23"/>
      <c r="AO8925" s="23"/>
      <c r="AP8925" s="23"/>
      <c r="AQ8925" s="23"/>
      <c r="AR8925" s="23"/>
      <c r="AS8925" s="23"/>
      <c r="AT8925" s="23"/>
      <c r="AU8925" s="23"/>
      <c r="AV8925" s="23"/>
      <c r="AW8925" s="23"/>
      <c r="AX8925" s="23"/>
      <c r="AY8925" s="23"/>
      <c r="AZ8925" s="23"/>
      <c r="BA8925" s="23"/>
      <c r="BB8925" s="23"/>
      <c r="BC8925" s="23"/>
      <c r="BD8925" s="23"/>
      <c r="BE8925" s="23"/>
      <c r="BF8925" s="23"/>
      <c r="BG8925" s="20">
        <v>38662.01</v>
      </c>
    </row>
    <row r="8926" spans="40:59">
      <c r="AN8926" s="23"/>
      <c r="AO8926" s="23"/>
      <c r="AP8926" s="23"/>
      <c r="AQ8926" s="23"/>
      <c r="AR8926" s="23"/>
      <c r="AS8926" s="23"/>
      <c r="AT8926" s="23"/>
      <c r="AU8926" s="23"/>
      <c r="AV8926" s="23"/>
      <c r="AW8926" s="23"/>
      <c r="AX8926" s="23"/>
      <c r="AY8926" s="23"/>
      <c r="AZ8926" s="23"/>
      <c r="BA8926" s="23"/>
      <c r="BB8926" s="23"/>
      <c r="BC8926" s="23"/>
      <c r="BD8926" s="23"/>
      <c r="BE8926" s="23"/>
      <c r="BF8926" s="23"/>
      <c r="BG8926" s="20">
        <v>38662.01</v>
      </c>
    </row>
    <row r="8927" spans="40:59">
      <c r="AN8927" s="23"/>
      <c r="AO8927" s="23"/>
      <c r="AP8927" s="23"/>
      <c r="AQ8927" s="23"/>
      <c r="AR8927" s="23"/>
      <c r="AS8927" s="23"/>
      <c r="AT8927" s="23"/>
      <c r="AU8927" s="23"/>
      <c r="AV8927" s="23"/>
      <c r="AW8927" s="23"/>
      <c r="AX8927" s="23"/>
      <c r="AY8927" s="23"/>
      <c r="AZ8927" s="23"/>
      <c r="BA8927" s="23"/>
      <c r="BB8927" s="23"/>
      <c r="BC8927" s="23"/>
      <c r="BD8927" s="23"/>
      <c r="BE8927" s="23"/>
      <c r="BF8927" s="23"/>
      <c r="BG8927" s="20">
        <v>38662.01</v>
      </c>
    </row>
    <row r="8928" spans="40:59">
      <c r="AN8928" s="23"/>
      <c r="AO8928" s="23"/>
      <c r="AP8928" s="23"/>
      <c r="AQ8928" s="23"/>
      <c r="AR8928" s="23"/>
      <c r="AS8928" s="23"/>
      <c r="AT8928" s="23"/>
      <c r="AU8928" s="23"/>
      <c r="AV8928" s="23"/>
      <c r="AW8928" s="23"/>
      <c r="AX8928" s="23"/>
      <c r="AY8928" s="23"/>
      <c r="AZ8928" s="23"/>
      <c r="BA8928" s="23"/>
      <c r="BB8928" s="23"/>
      <c r="BC8928" s="23"/>
      <c r="BD8928" s="23"/>
      <c r="BE8928" s="23"/>
      <c r="BF8928" s="23"/>
      <c r="BG8928" s="20">
        <v>205086.01</v>
      </c>
    </row>
    <row r="8929" spans="40:59">
      <c r="AN8929" s="23"/>
      <c r="AO8929" s="23"/>
      <c r="AP8929" s="23"/>
      <c r="AQ8929" s="23"/>
      <c r="AR8929" s="23"/>
      <c r="AS8929" s="23"/>
      <c r="AT8929" s="23"/>
      <c r="AU8929" s="23"/>
      <c r="AV8929" s="23"/>
      <c r="AW8929" s="23"/>
      <c r="AX8929" s="23"/>
      <c r="AY8929" s="23"/>
      <c r="AZ8929" s="23"/>
      <c r="BA8929" s="23"/>
      <c r="BB8929" s="23"/>
      <c r="BC8929" s="23"/>
      <c r="BD8929" s="23"/>
      <c r="BE8929" s="23"/>
      <c r="BF8929" s="23"/>
      <c r="BG8929" s="20">
        <v>205086.01</v>
      </c>
    </row>
    <row r="8930" spans="40:59">
      <c r="AN8930" s="23"/>
      <c r="AO8930" s="23"/>
      <c r="AP8930" s="23"/>
      <c r="AQ8930" s="23"/>
      <c r="AR8930" s="23"/>
      <c r="AS8930" s="23"/>
      <c r="AT8930" s="23"/>
      <c r="AU8930" s="23"/>
      <c r="AV8930" s="23"/>
      <c r="AW8930" s="23"/>
      <c r="AX8930" s="23"/>
      <c r="AY8930" s="23"/>
      <c r="AZ8930" s="23"/>
      <c r="BA8930" s="23"/>
      <c r="BB8930" s="23"/>
      <c r="BC8930" s="23"/>
      <c r="BD8930" s="23"/>
      <c r="BE8930" s="23"/>
      <c r="BF8930" s="23"/>
      <c r="BG8930" s="20">
        <v>205086.01</v>
      </c>
    </row>
    <row r="8931" spans="40:59">
      <c r="AN8931" s="23"/>
      <c r="AO8931" s="23"/>
      <c r="AP8931" s="23"/>
      <c r="AQ8931" s="23"/>
      <c r="AR8931" s="23"/>
      <c r="AS8931" s="23"/>
      <c r="AT8931" s="23"/>
      <c r="AU8931" s="23"/>
      <c r="AV8931" s="23"/>
      <c r="AW8931" s="23"/>
      <c r="AX8931" s="23"/>
      <c r="AY8931" s="23"/>
      <c r="AZ8931" s="23"/>
      <c r="BA8931" s="23"/>
      <c r="BB8931" s="23"/>
      <c r="BC8931" s="23"/>
      <c r="BD8931" s="23"/>
      <c r="BE8931" s="23"/>
      <c r="BF8931" s="23"/>
      <c r="BG8931" s="20">
        <v>189754.04</v>
      </c>
    </row>
    <row r="8932" spans="40:59">
      <c r="AN8932" s="23"/>
      <c r="AO8932" s="23"/>
      <c r="AP8932" s="23"/>
      <c r="AQ8932" s="23"/>
      <c r="AR8932" s="23"/>
      <c r="AS8932" s="23"/>
      <c r="AT8932" s="23"/>
      <c r="AU8932" s="23"/>
      <c r="AV8932" s="23"/>
      <c r="AW8932" s="23"/>
      <c r="AX8932" s="23"/>
      <c r="AY8932" s="23"/>
      <c r="AZ8932" s="23"/>
      <c r="BA8932" s="23"/>
      <c r="BB8932" s="23"/>
      <c r="BC8932" s="23"/>
      <c r="BD8932" s="23"/>
      <c r="BE8932" s="23"/>
      <c r="BF8932" s="23"/>
      <c r="BG8932" s="20">
        <v>189754.04</v>
      </c>
    </row>
    <row r="8933" spans="40:59">
      <c r="AN8933" s="23"/>
      <c r="AO8933" s="23"/>
      <c r="AP8933" s="23"/>
      <c r="AQ8933" s="23"/>
      <c r="AR8933" s="23"/>
      <c r="AS8933" s="23"/>
      <c r="AT8933" s="23"/>
      <c r="AU8933" s="23"/>
      <c r="AV8933" s="23"/>
      <c r="AW8933" s="23"/>
      <c r="AX8933" s="23"/>
      <c r="AY8933" s="23"/>
      <c r="AZ8933" s="23"/>
      <c r="BA8933" s="23"/>
      <c r="BB8933" s="23"/>
      <c r="BC8933" s="23"/>
      <c r="BD8933" s="23"/>
      <c r="BE8933" s="23"/>
      <c r="BF8933" s="23"/>
      <c r="BG8933" s="20">
        <v>189754.04</v>
      </c>
    </row>
    <row r="8934" spans="40:59">
      <c r="AN8934" s="23"/>
      <c r="AO8934" s="23"/>
      <c r="AP8934" s="23"/>
      <c r="AQ8934" s="23"/>
      <c r="AR8934" s="23"/>
      <c r="AS8934" s="23"/>
      <c r="AT8934" s="23"/>
      <c r="AU8934" s="23"/>
      <c r="AV8934" s="23"/>
      <c r="AW8934" s="23"/>
      <c r="AX8934" s="23"/>
      <c r="AY8934" s="23"/>
      <c r="AZ8934" s="23"/>
      <c r="BA8934" s="23"/>
      <c r="BB8934" s="23"/>
      <c r="BC8934" s="23"/>
      <c r="BD8934" s="23"/>
      <c r="BE8934" s="23"/>
      <c r="BF8934" s="23"/>
      <c r="BG8934" s="20">
        <v>189754.04</v>
      </c>
    </row>
    <row r="8935" spans="40:59">
      <c r="AN8935" s="23"/>
      <c r="AO8935" s="23"/>
      <c r="AP8935" s="23"/>
      <c r="AQ8935" s="23"/>
      <c r="AR8935" s="23"/>
      <c r="AS8935" s="23"/>
      <c r="AT8935" s="23"/>
      <c r="AU8935" s="23"/>
      <c r="AV8935" s="23"/>
      <c r="AW8935" s="23"/>
      <c r="AX8935" s="23"/>
      <c r="AY8935" s="23"/>
      <c r="AZ8935" s="23"/>
      <c r="BA8935" s="23"/>
      <c r="BB8935" s="23"/>
      <c r="BC8935" s="23"/>
      <c r="BD8935" s="23"/>
      <c r="BE8935" s="23"/>
      <c r="BF8935" s="23"/>
      <c r="BG8935" s="20">
        <v>189754.04</v>
      </c>
    </row>
    <row r="8936" spans="40:59">
      <c r="AN8936" s="23"/>
      <c r="AO8936" s="23"/>
      <c r="AP8936" s="23"/>
      <c r="AQ8936" s="23"/>
      <c r="AR8936" s="23"/>
      <c r="AS8936" s="23"/>
      <c r="AT8936" s="23"/>
      <c r="AU8936" s="23"/>
      <c r="AV8936" s="23"/>
      <c r="AW8936" s="23"/>
      <c r="AX8936" s="23"/>
      <c r="AY8936" s="23"/>
      <c r="AZ8936" s="23"/>
      <c r="BA8936" s="23"/>
      <c r="BB8936" s="23"/>
      <c r="BC8936" s="23"/>
      <c r="BD8936" s="23"/>
      <c r="BE8936" s="23"/>
      <c r="BF8936" s="23"/>
      <c r="BG8936" s="20">
        <v>189754.04</v>
      </c>
    </row>
    <row r="8937" spans="40:59">
      <c r="AN8937" s="23"/>
      <c r="AO8937" s="23"/>
      <c r="AP8937" s="23"/>
      <c r="AQ8937" s="23"/>
      <c r="AR8937" s="23"/>
      <c r="AS8937" s="23"/>
      <c r="AT8937" s="23"/>
      <c r="AU8937" s="23"/>
      <c r="AV8937" s="23"/>
      <c r="AW8937" s="23"/>
      <c r="AX8937" s="23"/>
      <c r="AY8937" s="23"/>
      <c r="AZ8937" s="23"/>
      <c r="BA8937" s="23"/>
      <c r="BB8937" s="23"/>
      <c r="BC8937" s="23"/>
      <c r="BD8937" s="23"/>
      <c r="BE8937" s="23"/>
      <c r="BF8937" s="23"/>
      <c r="BG8937" s="20">
        <v>189754.04</v>
      </c>
    </row>
    <row r="8938" spans="40:59">
      <c r="AN8938" s="23"/>
      <c r="AO8938" s="23"/>
      <c r="AP8938" s="23"/>
      <c r="AQ8938" s="23"/>
      <c r="AR8938" s="23"/>
      <c r="AS8938" s="23"/>
      <c r="AT8938" s="23"/>
      <c r="AU8938" s="23"/>
      <c r="AV8938" s="23"/>
      <c r="AW8938" s="23"/>
      <c r="AX8938" s="23"/>
      <c r="AY8938" s="23"/>
      <c r="AZ8938" s="23"/>
      <c r="BA8938" s="23"/>
      <c r="BB8938" s="23"/>
      <c r="BC8938" s="23"/>
      <c r="BD8938" s="23"/>
      <c r="BE8938" s="23"/>
      <c r="BF8938" s="23"/>
      <c r="BG8938" s="20">
        <v>189754.04</v>
      </c>
    </row>
    <row r="8939" spans="40:59">
      <c r="AN8939" s="23"/>
      <c r="AO8939" s="23"/>
      <c r="AP8939" s="23"/>
      <c r="AQ8939" s="23"/>
      <c r="AR8939" s="23"/>
      <c r="AS8939" s="23"/>
      <c r="AT8939" s="23"/>
      <c r="AU8939" s="23"/>
      <c r="AV8939" s="23"/>
      <c r="AW8939" s="23"/>
      <c r="AX8939" s="23"/>
      <c r="AY8939" s="23"/>
      <c r="AZ8939" s="23"/>
      <c r="BA8939" s="23"/>
      <c r="BB8939" s="23"/>
      <c r="BC8939" s="23"/>
      <c r="BD8939" s="23"/>
      <c r="BE8939" s="23"/>
      <c r="BF8939" s="23"/>
      <c r="BG8939" s="20">
        <v>189754.04</v>
      </c>
    </row>
    <row r="8940" spans="40:59">
      <c r="AN8940" s="23"/>
      <c r="AO8940" s="23"/>
      <c r="AP8940" s="23"/>
      <c r="AQ8940" s="23"/>
      <c r="AR8940" s="23"/>
      <c r="AS8940" s="23"/>
      <c r="AT8940" s="23"/>
      <c r="AU8940" s="23"/>
      <c r="AV8940" s="23"/>
      <c r="AW8940" s="23"/>
      <c r="AX8940" s="23"/>
      <c r="AY8940" s="23"/>
      <c r="AZ8940" s="23"/>
      <c r="BA8940" s="23"/>
      <c r="BB8940" s="23"/>
      <c r="BC8940" s="23"/>
      <c r="BD8940" s="23"/>
      <c r="BE8940" s="23"/>
      <c r="BF8940" s="23"/>
      <c r="BG8940" s="20">
        <v>189754.04</v>
      </c>
    </row>
    <row r="8941" spans="40:59">
      <c r="AN8941" s="23"/>
      <c r="AO8941" s="23"/>
      <c r="AP8941" s="23"/>
      <c r="AQ8941" s="23"/>
      <c r="AR8941" s="23"/>
      <c r="AS8941" s="23"/>
      <c r="AT8941" s="23"/>
      <c r="AU8941" s="23"/>
      <c r="AV8941" s="23"/>
      <c r="AW8941" s="23"/>
      <c r="AX8941" s="23"/>
      <c r="AY8941" s="23"/>
      <c r="AZ8941" s="23"/>
      <c r="BA8941" s="23"/>
      <c r="BB8941" s="23"/>
      <c r="BC8941" s="23"/>
      <c r="BD8941" s="23"/>
      <c r="BE8941" s="23"/>
      <c r="BF8941" s="23"/>
      <c r="BG8941" s="20">
        <v>189754.04</v>
      </c>
    </row>
    <row r="8942" spans="40:59">
      <c r="AN8942" s="23"/>
      <c r="AO8942" s="23"/>
      <c r="AP8942" s="23"/>
      <c r="AQ8942" s="23"/>
      <c r="AR8942" s="23"/>
      <c r="AS8942" s="23"/>
      <c r="AT8942" s="23"/>
      <c r="AU8942" s="23"/>
      <c r="AV8942" s="23"/>
      <c r="AW8942" s="23"/>
      <c r="AX8942" s="23"/>
      <c r="AY8942" s="23"/>
      <c r="AZ8942" s="23"/>
      <c r="BA8942" s="23"/>
      <c r="BB8942" s="23"/>
      <c r="BC8942" s="23"/>
      <c r="BD8942" s="23"/>
      <c r="BE8942" s="23"/>
      <c r="BF8942" s="23"/>
      <c r="BG8942" s="20">
        <v>189754.04</v>
      </c>
    </row>
    <row r="8943" spans="40:59">
      <c r="AN8943" s="23"/>
      <c r="AO8943" s="23"/>
      <c r="AP8943" s="23"/>
      <c r="AQ8943" s="23"/>
      <c r="AR8943" s="23"/>
      <c r="AS8943" s="23"/>
      <c r="AT8943" s="23"/>
      <c r="AU8943" s="23"/>
      <c r="AV8943" s="23"/>
      <c r="AW8943" s="23"/>
      <c r="AX8943" s="23"/>
      <c r="AY8943" s="23"/>
      <c r="AZ8943" s="23"/>
      <c r="BA8943" s="23"/>
      <c r="BB8943" s="23"/>
      <c r="BC8943" s="23"/>
      <c r="BD8943" s="23"/>
      <c r="BE8943" s="23"/>
      <c r="BF8943" s="23"/>
      <c r="BG8943" s="20">
        <v>189754.04</v>
      </c>
    </row>
    <row r="8944" spans="40:59">
      <c r="AN8944" s="23"/>
      <c r="AO8944" s="23"/>
      <c r="AP8944" s="23"/>
      <c r="AQ8944" s="23"/>
      <c r="AR8944" s="23"/>
      <c r="AS8944" s="23"/>
      <c r="AT8944" s="23"/>
      <c r="AU8944" s="23"/>
      <c r="AV8944" s="23"/>
      <c r="AW8944" s="23"/>
      <c r="AX8944" s="23"/>
      <c r="AY8944" s="23"/>
      <c r="AZ8944" s="23"/>
      <c r="BA8944" s="23"/>
      <c r="BB8944" s="23"/>
      <c r="BC8944" s="23"/>
      <c r="BD8944" s="23"/>
      <c r="BE8944" s="23"/>
      <c r="BF8944" s="23"/>
      <c r="BG8944" s="20">
        <v>189754.04</v>
      </c>
    </row>
    <row r="8945" spans="40:59">
      <c r="AN8945" s="23"/>
      <c r="AO8945" s="23"/>
      <c r="AP8945" s="23"/>
      <c r="AQ8945" s="23"/>
      <c r="AR8945" s="23"/>
      <c r="AS8945" s="23"/>
      <c r="AT8945" s="23"/>
      <c r="AU8945" s="23"/>
      <c r="AV8945" s="23"/>
      <c r="AW8945" s="23"/>
      <c r="AX8945" s="23"/>
      <c r="AY8945" s="23"/>
      <c r="AZ8945" s="23"/>
      <c r="BA8945" s="23"/>
      <c r="BB8945" s="23"/>
      <c r="BC8945" s="23"/>
      <c r="BD8945" s="23"/>
      <c r="BE8945" s="23"/>
      <c r="BF8945" s="23"/>
      <c r="BG8945" s="20">
        <v>189754.04</v>
      </c>
    </row>
    <row r="8946" spans="40:59">
      <c r="AN8946" s="23"/>
      <c r="AO8946" s="23"/>
      <c r="AP8946" s="23"/>
      <c r="AQ8946" s="23"/>
      <c r="AR8946" s="23"/>
      <c r="AS8946" s="23"/>
      <c r="AT8946" s="23"/>
      <c r="AU8946" s="23"/>
      <c r="AV8946" s="23"/>
      <c r="AW8946" s="23"/>
      <c r="AX8946" s="23"/>
      <c r="AY8946" s="23"/>
      <c r="AZ8946" s="23"/>
      <c r="BA8946" s="23"/>
      <c r="BB8946" s="23"/>
      <c r="BC8946" s="23"/>
      <c r="BD8946" s="23"/>
      <c r="BE8946" s="23"/>
      <c r="BF8946" s="23"/>
      <c r="BG8946" s="20">
        <v>50447.02</v>
      </c>
    </row>
    <row r="8947" spans="40:59">
      <c r="AN8947" s="23"/>
      <c r="AO8947" s="23"/>
      <c r="AP8947" s="23"/>
      <c r="AQ8947" s="23"/>
      <c r="AR8947" s="23"/>
      <c r="AS8947" s="23"/>
      <c r="AT8947" s="23"/>
      <c r="AU8947" s="23"/>
      <c r="AV8947" s="23"/>
      <c r="AW8947" s="23"/>
      <c r="AX8947" s="23"/>
      <c r="AY8947" s="23"/>
      <c r="AZ8947" s="23"/>
      <c r="BA8947" s="23"/>
      <c r="BB8947" s="23"/>
      <c r="BC8947" s="23"/>
      <c r="BD8947" s="23"/>
      <c r="BE8947" s="23"/>
      <c r="BF8947" s="23"/>
      <c r="BG8947" s="20">
        <v>50447.02</v>
      </c>
    </row>
    <row r="8948" spans="40:59">
      <c r="AN8948" s="23"/>
      <c r="AO8948" s="23"/>
      <c r="AP8948" s="23"/>
      <c r="AQ8948" s="23"/>
      <c r="AR8948" s="23"/>
      <c r="AS8948" s="23"/>
      <c r="AT8948" s="23"/>
      <c r="AU8948" s="23"/>
      <c r="AV8948" s="23"/>
      <c r="AW8948" s="23"/>
      <c r="AX8948" s="23"/>
      <c r="AY8948" s="23"/>
      <c r="AZ8948" s="23"/>
      <c r="BA8948" s="23"/>
      <c r="BB8948" s="23"/>
      <c r="BC8948" s="23"/>
      <c r="BD8948" s="23"/>
      <c r="BE8948" s="23"/>
      <c r="BF8948" s="23"/>
      <c r="BG8948" s="20">
        <v>50447.02</v>
      </c>
    </row>
    <row r="8949" spans="40:59">
      <c r="AN8949" s="23"/>
      <c r="AO8949" s="23"/>
      <c r="AP8949" s="23"/>
      <c r="AQ8949" s="23"/>
      <c r="AR8949" s="23"/>
      <c r="AS8949" s="23"/>
      <c r="AT8949" s="23"/>
      <c r="AU8949" s="23"/>
      <c r="AV8949" s="23"/>
      <c r="AW8949" s="23"/>
      <c r="AX8949" s="23"/>
      <c r="AY8949" s="23"/>
      <c r="AZ8949" s="23"/>
      <c r="BA8949" s="23"/>
      <c r="BB8949" s="23"/>
      <c r="BC8949" s="23"/>
      <c r="BD8949" s="23"/>
      <c r="BE8949" s="23"/>
      <c r="BF8949" s="23"/>
      <c r="BG8949" s="20">
        <v>50447.02</v>
      </c>
    </row>
    <row r="8950" spans="40:59">
      <c r="AN8950" s="23"/>
      <c r="AO8950" s="23"/>
      <c r="AP8950" s="23"/>
      <c r="AQ8950" s="23"/>
      <c r="AR8950" s="23"/>
      <c r="AS8950" s="23"/>
      <c r="AT8950" s="23"/>
      <c r="AU8950" s="23"/>
      <c r="AV8950" s="23"/>
      <c r="AW8950" s="23"/>
      <c r="AX8950" s="23"/>
      <c r="AY8950" s="23"/>
      <c r="AZ8950" s="23"/>
      <c r="BA8950" s="23"/>
      <c r="BB8950" s="23"/>
      <c r="BC8950" s="23"/>
      <c r="BD8950" s="23"/>
      <c r="BE8950" s="23"/>
      <c r="BF8950" s="23"/>
      <c r="BG8950" s="20">
        <v>50447.02</v>
      </c>
    </row>
    <row r="8951" spans="40:59">
      <c r="AN8951" s="23"/>
      <c r="AO8951" s="23"/>
      <c r="AP8951" s="23"/>
      <c r="AQ8951" s="23"/>
      <c r="AR8951" s="23"/>
      <c r="AS8951" s="23"/>
      <c r="AT8951" s="23"/>
      <c r="AU8951" s="23"/>
      <c r="AV8951" s="23"/>
      <c r="AW8951" s="23"/>
      <c r="AX8951" s="23"/>
      <c r="AY8951" s="23"/>
      <c r="AZ8951" s="23"/>
      <c r="BA8951" s="23"/>
      <c r="BB8951" s="23"/>
      <c r="BC8951" s="23"/>
      <c r="BD8951" s="23"/>
      <c r="BE8951" s="23"/>
      <c r="BF8951" s="23"/>
      <c r="BG8951" s="20">
        <v>50447.02</v>
      </c>
    </row>
    <row r="8952" spans="40:59">
      <c r="AN8952" s="23"/>
      <c r="AO8952" s="23"/>
      <c r="AP8952" s="23"/>
      <c r="AQ8952" s="23"/>
      <c r="AR8952" s="23"/>
      <c r="AS8952" s="23"/>
      <c r="AT8952" s="23"/>
      <c r="AU8952" s="23"/>
      <c r="AV8952" s="23"/>
      <c r="AW8952" s="23"/>
      <c r="AX8952" s="23"/>
      <c r="AY8952" s="23"/>
      <c r="AZ8952" s="23"/>
      <c r="BA8952" s="23"/>
      <c r="BB8952" s="23"/>
      <c r="BC8952" s="23"/>
      <c r="BD8952" s="23"/>
      <c r="BE8952" s="23"/>
      <c r="BF8952" s="23"/>
      <c r="BG8952" s="20">
        <v>81440.02</v>
      </c>
    </row>
    <row r="8953" spans="40:59">
      <c r="AN8953" s="23"/>
      <c r="AO8953" s="23"/>
      <c r="AP8953" s="23"/>
      <c r="AQ8953" s="23"/>
      <c r="AR8953" s="23"/>
      <c r="AS8953" s="23"/>
      <c r="AT8953" s="23"/>
      <c r="AU8953" s="23"/>
      <c r="AV8953" s="23"/>
      <c r="AW8953" s="23"/>
      <c r="AX8953" s="23"/>
      <c r="AY8953" s="23"/>
      <c r="AZ8953" s="23"/>
      <c r="BA8953" s="23"/>
      <c r="BB8953" s="23"/>
      <c r="BC8953" s="23"/>
      <c r="BD8953" s="23"/>
      <c r="BE8953" s="23"/>
      <c r="BF8953" s="23"/>
      <c r="BG8953" s="20">
        <v>81440.02</v>
      </c>
    </row>
    <row r="8954" spans="40:59">
      <c r="AN8954" s="23"/>
      <c r="AO8954" s="23"/>
      <c r="AP8954" s="23"/>
      <c r="AQ8954" s="23"/>
      <c r="AR8954" s="23"/>
      <c r="AS8954" s="23"/>
      <c r="AT8954" s="23"/>
      <c r="AU8954" s="23"/>
      <c r="AV8954" s="23"/>
      <c r="AW8954" s="23"/>
      <c r="AX8954" s="23"/>
      <c r="AY8954" s="23"/>
      <c r="AZ8954" s="23"/>
      <c r="BA8954" s="23"/>
      <c r="BB8954" s="23"/>
      <c r="BC8954" s="23"/>
      <c r="BD8954" s="23"/>
      <c r="BE8954" s="23"/>
      <c r="BF8954" s="23"/>
      <c r="BG8954" s="20">
        <v>81440.02</v>
      </c>
    </row>
    <row r="8955" spans="40:59">
      <c r="AN8955" s="23"/>
      <c r="AO8955" s="23"/>
      <c r="AP8955" s="23"/>
      <c r="AQ8955" s="23"/>
      <c r="AR8955" s="23"/>
      <c r="AS8955" s="23"/>
      <c r="AT8955" s="23"/>
      <c r="AU8955" s="23"/>
      <c r="AV8955" s="23"/>
      <c r="AW8955" s="23"/>
      <c r="AX8955" s="23"/>
      <c r="AY8955" s="23"/>
      <c r="AZ8955" s="23"/>
      <c r="BA8955" s="23"/>
      <c r="BB8955" s="23"/>
      <c r="BC8955" s="23"/>
      <c r="BD8955" s="23"/>
      <c r="BE8955" s="23"/>
      <c r="BF8955" s="23"/>
      <c r="BG8955" s="20">
        <v>81440.02</v>
      </c>
    </row>
    <row r="8956" spans="40:59">
      <c r="AN8956" s="23"/>
      <c r="AO8956" s="23"/>
      <c r="AP8956" s="23"/>
      <c r="AQ8956" s="23"/>
      <c r="AR8956" s="23"/>
      <c r="AS8956" s="23"/>
      <c r="AT8956" s="23"/>
      <c r="AU8956" s="23"/>
      <c r="AV8956" s="23"/>
      <c r="AW8956" s="23"/>
      <c r="AX8956" s="23"/>
      <c r="AY8956" s="23"/>
      <c r="AZ8956" s="23"/>
      <c r="BA8956" s="23"/>
      <c r="BB8956" s="23"/>
      <c r="BC8956" s="23"/>
      <c r="BD8956" s="23"/>
      <c r="BE8956" s="23"/>
      <c r="BF8956" s="23"/>
      <c r="BG8956" s="20">
        <v>81440.02</v>
      </c>
    </row>
    <row r="8957" spans="40:59">
      <c r="AN8957" s="23"/>
      <c r="AO8957" s="23"/>
      <c r="AP8957" s="23"/>
      <c r="AQ8957" s="23"/>
      <c r="AR8957" s="23"/>
      <c r="AS8957" s="23"/>
      <c r="AT8957" s="23"/>
      <c r="AU8957" s="23"/>
      <c r="AV8957" s="23"/>
      <c r="AW8957" s="23"/>
      <c r="AX8957" s="23"/>
      <c r="AY8957" s="23"/>
      <c r="AZ8957" s="23"/>
      <c r="BA8957" s="23"/>
      <c r="BB8957" s="23"/>
      <c r="BC8957" s="23"/>
      <c r="BD8957" s="23"/>
      <c r="BE8957" s="23"/>
      <c r="BF8957" s="23"/>
      <c r="BG8957" s="20">
        <v>81440.02</v>
      </c>
    </row>
    <row r="8958" spans="40:59">
      <c r="AN8958" s="23"/>
      <c r="AO8958" s="23"/>
      <c r="AP8958" s="23"/>
      <c r="AQ8958" s="23"/>
      <c r="AR8958" s="23"/>
      <c r="AS8958" s="23"/>
      <c r="AT8958" s="23"/>
      <c r="AU8958" s="23"/>
      <c r="AV8958" s="23"/>
      <c r="AW8958" s="23"/>
      <c r="AX8958" s="23"/>
      <c r="AY8958" s="23"/>
      <c r="AZ8958" s="23"/>
      <c r="BA8958" s="23"/>
      <c r="BB8958" s="23"/>
      <c r="BC8958" s="23"/>
      <c r="BD8958" s="23"/>
      <c r="BE8958" s="23"/>
      <c r="BF8958" s="23"/>
      <c r="BG8958" s="20">
        <v>81440.02</v>
      </c>
    </row>
    <row r="8959" spans="40:59">
      <c r="AN8959" s="23"/>
      <c r="AO8959" s="23"/>
      <c r="AP8959" s="23"/>
      <c r="AQ8959" s="23"/>
      <c r="AR8959" s="23"/>
      <c r="AS8959" s="23"/>
      <c r="AT8959" s="23"/>
      <c r="AU8959" s="23"/>
      <c r="AV8959" s="23"/>
      <c r="AW8959" s="23"/>
      <c r="AX8959" s="23"/>
      <c r="AY8959" s="23"/>
      <c r="AZ8959" s="23"/>
      <c r="BA8959" s="23"/>
      <c r="BB8959" s="23"/>
      <c r="BC8959" s="23"/>
      <c r="BD8959" s="23"/>
      <c r="BE8959" s="23"/>
      <c r="BF8959" s="23"/>
      <c r="BG8959" s="20">
        <v>81440.02</v>
      </c>
    </row>
    <row r="8960" spans="40:59">
      <c r="AN8960" s="23"/>
      <c r="AO8960" s="23"/>
      <c r="AP8960" s="23"/>
      <c r="AQ8960" s="23"/>
      <c r="AR8960" s="23"/>
      <c r="AS8960" s="23"/>
      <c r="AT8960" s="23"/>
      <c r="AU8960" s="23"/>
      <c r="AV8960" s="23"/>
      <c r="AW8960" s="23"/>
      <c r="AX8960" s="23"/>
      <c r="AY8960" s="23"/>
      <c r="AZ8960" s="23"/>
      <c r="BA8960" s="23"/>
      <c r="BB8960" s="23"/>
      <c r="BC8960" s="23"/>
      <c r="BD8960" s="23"/>
      <c r="BE8960" s="23"/>
      <c r="BF8960" s="23"/>
      <c r="BG8960" s="20">
        <v>81440.02</v>
      </c>
    </row>
    <row r="8961" spans="40:59">
      <c r="AN8961" s="23"/>
      <c r="AO8961" s="23"/>
      <c r="AP8961" s="23"/>
      <c r="AQ8961" s="23"/>
      <c r="AR8961" s="23"/>
      <c r="AS8961" s="23"/>
      <c r="AT8961" s="23"/>
      <c r="AU8961" s="23"/>
      <c r="AV8961" s="23"/>
      <c r="AW8961" s="23"/>
      <c r="AX8961" s="23"/>
      <c r="AY8961" s="23"/>
      <c r="AZ8961" s="23"/>
      <c r="BA8961" s="23"/>
      <c r="BB8961" s="23"/>
      <c r="BC8961" s="23"/>
      <c r="BD8961" s="23"/>
      <c r="BE8961" s="23"/>
      <c r="BF8961" s="23"/>
      <c r="BG8961" s="20">
        <v>81440.02</v>
      </c>
    </row>
    <row r="8962" spans="40:59">
      <c r="AN8962" s="23"/>
      <c r="AO8962" s="23"/>
      <c r="AP8962" s="23"/>
      <c r="AQ8962" s="23"/>
      <c r="AR8962" s="23"/>
      <c r="AS8962" s="23"/>
      <c r="AT8962" s="23"/>
      <c r="AU8962" s="23"/>
      <c r="AV8962" s="23"/>
      <c r="AW8962" s="23"/>
      <c r="AX8962" s="23"/>
      <c r="AY8962" s="23"/>
      <c r="AZ8962" s="23"/>
      <c r="BA8962" s="23"/>
      <c r="BB8962" s="23"/>
      <c r="BC8962" s="23"/>
      <c r="BD8962" s="23"/>
      <c r="BE8962" s="23"/>
      <c r="BF8962" s="23"/>
      <c r="BG8962" s="20">
        <v>81440.02</v>
      </c>
    </row>
    <row r="8963" spans="40:59">
      <c r="AN8963" s="23"/>
      <c r="AO8963" s="23"/>
      <c r="AP8963" s="23"/>
      <c r="AQ8963" s="23"/>
      <c r="AR8963" s="23"/>
      <c r="AS8963" s="23"/>
      <c r="AT8963" s="23"/>
      <c r="AU8963" s="23"/>
      <c r="AV8963" s="23"/>
      <c r="AW8963" s="23"/>
      <c r="AX8963" s="23"/>
      <c r="AY8963" s="23"/>
      <c r="AZ8963" s="23"/>
      <c r="BA8963" s="23"/>
      <c r="BB8963" s="23"/>
      <c r="BC8963" s="23"/>
      <c r="BD8963" s="23"/>
      <c r="BE8963" s="23"/>
      <c r="BF8963" s="23"/>
      <c r="BG8963" s="20">
        <v>81440.02</v>
      </c>
    </row>
    <row r="8964" spans="40:59">
      <c r="AN8964" s="23"/>
      <c r="AO8964" s="23"/>
      <c r="AP8964" s="23"/>
      <c r="AQ8964" s="23"/>
      <c r="AR8964" s="23"/>
      <c r="AS8964" s="23"/>
      <c r="AT8964" s="23"/>
      <c r="AU8964" s="23"/>
      <c r="AV8964" s="23"/>
      <c r="AW8964" s="23"/>
      <c r="AX8964" s="23"/>
      <c r="AY8964" s="23"/>
      <c r="AZ8964" s="23"/>
      <c r="BA8964" s="23"/>
      <c r="BB8964" s="23"/>
      <c r="BC8964" s="23"/>
      <c r="BD8964" s="23"/>
      <c r="BE8964" s="23"/>
      <c r="BF8964" s="23"/>
      <c r="BG8964" s="20">
        <v>81440.02</v>
      </c>
    </row>
    <row r="8965" spans="40:59">
      <c r="AN8965" s="23"/>
      <c r="AO8965" s="23"/>
      <c r="AP8965" s="23"/>
      <c r="AQ8965" s="23"/>
      <c r="AR8965" s="23"/>
      <c r="AS8965" s="23"/>
      <c r="AT8965" s="23"/>
      <c r="AU8965" s="23"/>
      <c r="AV8965" s="23"/>
      <c r="AW8965" s="23"/>
      <c r="AX8965" s="23"/>
      <c r="AY8965" s="23"/>
      <c r="AZ8965" s="23"/>
      <c r="BA8965" s="23"/>
      <c r="BB8965" s="23"/>
      <c r="BC8965" s="23"/>
      <c r="BD8965" s="23"/>
      <c r="BE8965" s="23"/>
      <c r="BF8965" s="23"/>
      <c r="BG8965" s="20">
        <v>81440.02</v>
      </c>
    </row>
    <row r="8966" spans="40:59">
      <c r="AN8966" s="23"/>
      <c r="AO8966" s="23"/>
      <c r="AP8966" s="23"/>
      <c r="AQ8966" s="23"/>
      <c r="AR8966" s="23"/>
      <c r="AS8966" s="23"/>
      <c r="AT8966" s="23"/>
      <c r="AU8966" s="23"/>
      <c r="AV8966" s="23"/>
      <c r="AW8966" s="23"/>
      <c r="AX8966" s="23"/>
      <c r="AY8966" s="23"/>
      <c r="AZ8966" s="23"/>
      <c r="BA8966" s="23"/>
      <c r="BB8966" s="23"/>
      <c r="BC8966" s="23"/>
      <c r="BD8966" s="23"/>
      <c r="BE8966" s="23"/>
      <c r="BF8966" s="23"/>
      <c r="BG8966" s="20">
        <v>81440.02</v>
      </c>
    </row>
    <row r="8967" spans="40:59">
      <c r="AN8967" s="23"/>
      <c r="AO8967" s="23"/>
      <c r="AP8967" s="23"/>
      <c r="AQ8967" s="23"/>
      <c r="AR8967" s="23"/>
      <c r="AS8967" s="23"/>
      <c r="AT8967" s="23"/>
      <c r="AU8967" s="23"/>
      <c r="AV8967" s="23"/>
      <c r="AW8967" s="23"/>
      <c r="AX8967" s="23"/>
      <c r="AY8967" s="23"/>
      <c r="AZ8967" s="23"/>
      <c r="BA8967" s="23"/>
      <c r="BB8967" s="23"/>
      <c r="BC8967" s="23"/>
      <c r="BD8967" s="23"/>
      <c r="BE8967" s="23"/>
      <c r="BF8967" s="23"/>
      <c r="BG8967" s="20">
        <v>81440.02</v>
      </c>
    </row>
    <row r="8968" spans="40:59">
      <c r="AN8968" s="23"/>
      <c r="AO8968" s="23"/>
      <c r="AP8968" s="23"/>
      <c r="AQ8968" s="23"/>
      <c r="AR8968" s="23"/>
      <c r="AS8968" s="23"/>
      <c r="AT8968" s="23"/>
      <c r="AU8968" s="23"/>
      <c r="AV8968" s="23"/>
      <c r="AW8968" s="23"/>
      <c r="AX8968" s="23"/>
      <c r="AY8968" s="23"/>
      <c r="AZ8968" s="23"/>
      <c r="BA8968" s="23"/>
      <c r="BB8968" s="23"/>
      <c r="BC8968" s="23"/>
      <c r="BD8968" s="23"/>
      <c r="BE8968" s="23"/>
      <c r="BF8968" s="23"/>
      <c r="BG8968" s="20">
        <v>81440.02</v>
      </c>
    </row>
    <row r="8969" spans="40:59">
      <c r="AN8969" s="23"/>
      <c r="AO8969" s="23"/>
      <c r="AP8969" s="23"/>
      <c r="AQ8969" s="23"/>
      <c r="AR8969" s="23"/>
      <c r="AS8969" s="23"/>
      <c r="AT8969" s="23"/>
      <c r="AU8969" s="23"/>
      <c r="AV8969" s="23"/>
      <c r="AW8969" s="23"/>
      <c r="AX8969" s="23"/>
      <c r="AY8969" s="23"/>
      <c r="AZ8969" s="23"/>
      <c r="BA8969" s="23"/>
      <c r="BB8969" s="23"/>
      <c r="BC8969" s="23"/>
      <c r="BD8969" s="23"/>
      <c r="BE8969" s="23"/>
      <c r="BF8969" s="23"/>
      <c r="BG8969" s="20">
        <v>81440.02</v>
      </c>
    </row>
    <row r="8970" spans="40:59">
      <c r="AN8970" s="23"/>
      <c r="AO8970" s="23"/>
      <c r="AP8970" s="23"/>
      <c r="AQ8970" s="23"/>
      <c r="AR8970" s="23"/>
      <c r="AS8970" s="23"/>
      <c r="AT8970" s="23"/>
      <c r="AU8970" s="23"/>
      <c r="AV8970" s="23"/>
      <c r="AW8970" s="23"/>
      <c r="AX8970" s="23"/>
      <c r="AY8970" s="23"/>
      <c r="AZ8970" s="23"/>
      <c r="BA8970" s="23"/>
      <c r="BB8970" s="23"/>
      <c r="BC8970" s="23"/>
      <c r="BD8970" s="23"/>
      <c r="BE8970" s="23"/>
      <c r="BF8970" s="23"/>
      <c r="BG8970" s="20">
        <v>81440.02</v>
      </c>
    </row>
    <row r="8971" spans="40:59">
      <c r="AN8971" s="23"/>
      <c r="AO8971" s="23"/>
      <c r="AP8971" s="23"/>
      <c r="AQ8971" s="23"/>
      <c r="AR8971" s="23"/>
      <c r="AS8971" s="23"/>
      <c r="AT8971" s="23"/>
      <c r="AU8971" s="23"/>
      <c r="AV8971" s="23"/>
      <c r="AW8971" s="23"/>
      <c r="AX8971" s="23"/>
      <c r="AY8971" s="23"/>
      <c r="AZ8971" s="23"/>
      <c r="BA8971" s="23"/>
      <c r="BB8971" s="23"/>
      <c r="BC8971" s="23"/>
      <c r="BD8971" s="23"/>
      <c r="BE8971" s="23"/>
      <c r="BF8971" s="23"/>
      <c r="BG8971" s="20">
        <v>81440.02</v>
      </c>
    </row>
    <row r="8972" spans="40:59">
      <c r="AN8972" s="23"/>
      <c r="AO8972" s="23"/>
      <c r="AP8972" s="23"/>
      <c r="AQ8972" s="23"/>
      <c r="AR8972" s="23"/>
      <c r="AS8972" s="23"/>
      <c r="AT8972" s="23"/>
      <c r="AU8972" s="23"/>
      <c r="AV8972" s="23"/>
      <c r="AW8972" s="23"/>
      <c r="AX8972" s="23"/>
      <c r="AY8972" s="23"/>
      <c r="AZ8972" s="23"/>
      <c r="BA8972" s="23"/>
      <c r="BB8972" s="23"/>
      <c r="BC8972" s="23"/>
      <c r="BD8972" s="23"/>
      <c r="BE8972" s="23"/>
      <c r="BF8972" s="23"/>
      <c r="BG8972" s="20">
        <v>81440.02</v>
      </c>
    </row>
    <row r="8973" spans="40:59">
      <c r="AN8973" s="23"/>
      <c r="AO8973" s="23"/>
      <c r="AP8973" s="23"/>
      <c r="AQ8973" s="23"/>
      <c r="AR8973" s="23"/>
      <c r="AS8973" s="23"/>
      <c r="AT8973" s="23"/>
      <c r="AU8973" s="23"/>
      <c r="AV8973" s="23"/>
      <c r="AW8973" s="23"/>
      <c r="AX8973" s="23"/>
      <c r="AY8973" s="23"/>
      <c r="AZ8973" s="23"/>
      <c r="BA8973" s="23"/>
      <c r="BB8973" s="23"/>
      <c r="BC8973" s="23"/>
      <c r="BD8973" s="23"/>
      <c r="BE8973" s="23"/>
      <c r="BF8973" s="23"/>
      <c r="BG8973" s="20">
        <v>26608.02</v>
      </c>
    </row>
    <row r="8974" spans="40:59">
      <c r="AN8974" s="23"/>
      <c r="AO8974" s="23"/>
      <c r="AP8974" s="23"/>
      <c r="AQ8974" s="23"/>
      <c r="AR8974" s="23"/>
      <c r="AS8974" s="23"/>
      <c r="AT8974" s="23"/>
      <c r="AU8974" s="23"/>
      <c r="AV8974" s="23"/>
      <c r="AW8974" s="23"/>
      <c r="AX8974" s="23"/>
      <c r="AY8974" s="23"/>
      <c r="AZ8974" s="23"/>
      <c r="BA8974" s="23"/>
      <c r="BB8974" s="23"/>
      <c r="BC8974" s="23"/>
      <c r="BD8974" s="23"/>
      <c r="BE8974" s="23"/>
      <c r="BF8974" s="23"/>
      <c r="BG8974" s="20">
        <v>26608.02</v>
      </c>
    </row>
    <row r="8975" spans="40:59">
      <c r="AN8975" s="23"/>
      <c r="AO8975" s="23"/>
      <c r="AP8975" s="23"/>
      <c r="AQ8975" s="23"/>
      <c r="AR8975" s="23"/>
      <c r="AS8975" s="23"/>
      <c r="AT8975" s="23"/>
      <c r="AU8975" s="23"/>
      <c r="AV8975" s="23"/>
      <c r="AW8975" s="23"/>
      <c r="AX8975" s="23"/>
      <c r="AY8975" s="23"/>
      <c r="AZ8975" s="23"/>
      <c r="BA8975" s="23"/>
      <c r="BB8975" s="23"/>
      <c r="BC8975" s="23"/>
      <c r="BD8975" s="23"/>
      <c r="BE8975" s="23"/>
      <c r="BF8975" s="23"/>
      <c r="BG8975" s="20">
        <v>26608.02</v>
      </c>
    </row>
    <row r="8976" spans="40:59">
      <c r="AN8976" s="23"/>
      <c r="AO8976" s="23"/>
      <c r="AP8976" s="23"/>
      <c r="AQ8976" s="23"/>
      <c r="AR8976" s="23"/>
      <c r="AS8976" s="23"/>
      <c r="AT8976" s="23"/>
      <c r="AU8976" s="23"/>
      <c r="AV8976" s="23"/>
      <c r="AW8976" s="23"/>
      <c r="AX8976" s="23"/>
      <c r="AY8976" s="23"/>
      <c r="AZ8976" s="23"/>
      <c r="BA8976" s="23"/>
      <c r="BB8976" s="23"/>
      <c r="BC8976" s="23"/>
      <c r="BD8976" s="23"/>
      <c r="BE8976" s="23"/>
      <c r="BF8976" s="23"/>
      <c r="BG8976" s="20">
        <v>26608.02</v>
      </c>
    </row>
    <row r="8977" spans="40:59">
      <c r="AN8977" s="23"/>
      <c r="AO8977" s="23"/>
      <c r="AP8977" s="23"/>
      <c r="AQ8977" s="23"/>
      <c r="AR8977" s="23"/>
      <c r="AS8977" s="23"/>
      <c r="AT8977" s="23"/>
      <c r="AU8977" s="23"/>
      <c r="AV8977" s="23"/>
      <c r="AW8977" s="23"/>
      <c r="AX8977" s="23"/>
      <c r="AY8977" s="23"/>
      <c r="AZ8977" s="23"/>
      <c r="BA8977" s="23"/>
      <c r="BB8977" s="23"/>
      <c r="BC8977" s="23"/>
      <c r="BD8977" s="23"/>
      <c r="BE8977" s="23"/>
      <c r="BF8977" s="23"/>
      <c r="BG8977" s="20">
        <v>26608.02</v>
      </c>
    </row>
    <row r="8978" spans="40:59">
      <c r="AN8978" s="23"/>
      <c r="AO8978" s="23"/>
      <c r="AP8978" s="23"/>
      <c r="AQ8978" s="23"/>
      <c r="AR8978" s="23"/>
      <c r="AS8978" s="23"/>
      <c r="AT8978" s="23"/>
      <c r="AU8978" s="23"/>
      <c r="AV8978" s="23"/>
      <c r="AW8978" s="23"/>
      <c r="AX8978" s="23"/>
      <c r="AY8978" s="23"/>
      <c r="AZ8978" s="23"/>
      <c r="BA8978" s="23"/>
      <c r="BB8978" s="23"/>
      <c r="BC8978" s="23"/>
      <c r="BD8978" s="23"/>
      <c r="BE8978" s="23"/>
      <c r="BF8978" s="23"/>
      <c r="BG8978" s="20">
        <v>26608.02</v>
      </c>
    </row>
    <row r="8979" spans="40:59">
      <c r="AN8979" s="23"/>
      <c r="AO8979" s="23"/>
      <c r="AP8979" s="23"/>
      <c r="AQ8979" s="23"/>
      <c r="AR8979" s="23"/>
      <c r="AS8979" s="23"/>
      <c r="AT8979" s="23"/>
      <c r="AU8979" s="23"/>
      <c r="AV8979" s="23"/>
      <c r="AW8979" s="23"/>
      <c r="AX8979" s="23"/>
      <c r="AY8979" s="23"/>
      <c r="AZ8979" s="23"/>
      <c r="BA8979" s="23"/>
      <c r="BB8979" s="23"/>
      <c r="BC8979" s="23"/>
      <c r="BD8979" s="23"/>
      <c r="BE8979" s="23"/>
      <c r="BF8979" s="23"/>
      <c r="BG8979" s="20">
        <v>223517</v>
      </c>
    </row>
    <row r="8980" spans="40:59">
      <c r="AN8980" s="23"/>
      <c r="AO8980" s="23"/>
      <c r="AP8980" s="23"/>
      <c r="AQ8980" s="23"/>
      <c r="AR8980" s="23"/>
      <c r="AS8980" s="23"/>
      <c r="AT8980" s="23"/>
      <c r="AU8980" s="23"/>
      <c r="AV8980" s="23"/>
      <c r="AW8980" s="23"/>
      <c r="AX8980" s="23"/>
      <c r="AY8980" s="23"/>
      <c r="AZ8980" s="23"/>
      <c r="BA8980" s="23"/>
      <c r="BB8980" s="23"/>
      <c r="BC8980" s="23"/>
      <c r="BD8980" s="23"/>
      <c r="BE8980" s="23"/>
      <c r="BF8980" s="23"/>
      <c r="BG8980" s="20">
        <v>223517</v>
      </c>
    </row>
    <row r="8981" spans="40:59">
      <c r="AN8981" s="23"/>
      <c r="AO8981" s="23"/>
      <c r="AP8981" s="23"/>
      <c r="AQ8981" s="23"/>
      <c r="AR8981" s="23"/>
      <c r="AS8981" s="23"/>
      <c r="AT8981" s="23"/>
      <c r="AU8981" s="23"/>
      <c r="AV8981" s="23"/>
      <c r="AW8981" s="23"/>
      <c r="AX8981" s="23"/>
      <c r="AY8981" s="23"/>
      <c r="AZ8981" s="23"/>
      <c r="BA8981" s="23"/>
      <c r="BB8981" s="23"/>
      <c r="BC8981" s="23"/>
      <c r="BD8981" s="23"/>
      <c r="BE8981" s="23"/>
      <c r="BF8981" s="23"/>
      <c r="BG8981" s="20">
        <v>223517</v>
      </c>
    </row>
    <row r="8982" spans="40:59">
      <c r="AN8982" s="23"/>
      <c r="AO8982" s="23"/>
      <c r="AP8982" s="23"/>
      <c r="AQ8982" s="23"/>
      <c r="AR8982" s="23"/>
      <c r="AS8982" s="23"/>
      <c r="AT8982" s="23"/>
      <c r="AU8982" s="23"/>
      <c r="AV8982" s="23"/>
      <c r="AW8982" s="23"/>
      <c r="AX8982" s="23"/>
      <c r="AY8982" s="23"/>
      <c r="AZ8982" s="23"/>
      <c r="BA8982" s="23"/>
      <c r="BB8982" s="23"/>
      <c r="BC8982" s="23"/>
      <c r="BD8982" s="23"/>
      <c r="BE8982" s="23"/>
      <c r="BF8982" s="23"/>
      <c r="BG8982" s="20">
        <v>28158.01</v>
      </c>
    </row>
    <row r="8983" spans="40:59">
      <c r="AN8983" s="23"/>
      <c r="AO8983" s="23"/>
      <c r="AP8983" s="23"/>
      <c r="AQ8983" s="23"/>
      <c r="AR8983" s="23"/>
      <c r="AS8983" s="23"/>
      <c r="AT8983" s="23"/>
      <c r="AU8983" s="23"/>
      <c r="AV8983" s="23"/>
      <c r="AW8983" s="23"/>
      <c r="AX8983" s="23"/>
      <c r="AY8983" s="23"/>
      <c r="AZ8983" s="23"/>
      <c r="BA8983" s="23"/>
      <c r="BB8983" s="23"/>
      <c r="BC8983" s="23"/>
      <c r="BD8983" s="23"/>
      <c r="BE8983" s="23"/>
      <c r="BF8983" s="23"/>
      <c r="BG8983" s="20">
        <v>170000</v>
      </c>
    </row>
    <row r="8984" spans="40:59">
      <c r="AN8984" s="23"/>
      <c r="AO8984" s="23"/>
      <c r="AP8984" s="23"/>
      <c r="AQ8984" s="23"/>
      <c r="AR8984" s="23"/>
      <c r="AS8984" s="23"/>
      <c r="AT8984" s="23"/>
      <c r="AU8984" s="23"/>
      <c r="AV8984" s="23"/>
      <c r="AW8984" s="23"/>
      <c r="AX8984" s="23"/>
      <c r="AY8984" s="23"/>
      <c r="AZ8984" s="23"/>
      <c r="BA8984" s="23"/>
      <c r="BB8984" s="23"/>
      <c r="BC8984" s="23"/>
      <c r="BD8984" s="23"/>
      <c r="BE8984" s="23"/>
      <c r="BF8984" s="23"/>
      <c r="BG8984" s="20">
        <v>170000</v>
      </c>
    </row>
    <row r="8985" spans="40:59">
      <c r="AN8985" s="23"/>
      <c r="AO8985" s="23"/>
      <c r="AP8985" s="23"/>
      <c r="AQ8985" s="23"/>
      <c r="AR8985" s="23"/>
      <c r="AS8985" s="23"/>
      <c r="AT8985" s="23"/>
      <c r="AU8985" s="23"/>
      <c r="AV8985" s="23"/>
      <c r="AW8985" s="23"/>
      <c r="AX8985" s="23"/>
      <c r="AY8985" s="23"/>
      <c r="AZ8985" s="23"/>
      <c r="BA8985" s="23"/>
      <c r="BB8985" s="23"/>
      <c r="BC8985" s="23"/>
      <c r="BD8985" s="23"/>
      <c r="BE8985" s="23"/>
      <c r="BF8985" s="23"/>
      <c r="BG8985" s="20">
        <v>170000</v>
      </c>
    </row>
    <row r="8986" spans="40:59">
      <c r="AN8986" s="23"/>
      <c r="AO8986" s="23"/>
      <c r="AP8986" s="23"/>
      <c r="AQ8986" s="23"/>
      <c r="AR8986" s="23"/>
      <c r="AS8986" s="23"/>
      <c r="AT8986" s="23"/>
      <c r="AU8986" s="23"/>
      <c r="AV8986" s="23"/>
      <c r="AW8986" s="23"/>
      <c r="AX8986" s="23"/>
      <c r="AY8986" s="23"/>
      <c r="AZ8986" s="23"/>
      <c r="BA8986" s="23"/>
      <c r="BB8986" s="23"/>
      <c r="BC8986" s="23"/>
      <c r="BD8986" s="23"/>
      <c r="BE8986" s="23"/>
      <c r="BF8986" s="23"/>
      <c r="BG8986" s="20">
        <v>170000</v>
      </c>
    </row>
    <row r="8987" spans="40:59">
      <c r="AN8987" s="23"/>
      <c r="AO8987" s="23"/>
      <c r="AP8987" s="23"/>
      <c r="AQ8987" s="23"/>
      <c r="AR8987" s="23"/>
      <c r="AS8987" s="23"/>
      <c r="AT8987" s="23"/>
      <c r="AU8987" s="23"/>
      <c r="AV8987" s="23"/>
      <c r="AW8987" s="23"/>
      <c r="AX8987" s="23"/>
      <c r="AY8987" s="23"/>
      <c r="AZ8987" s="23"/>
      <c r="BA8987" s="23"/>
      <c r="BB8987" s="23"/>
      <c r="BC8987" s="23"/>
      <c r="BD8987" s="23"/>
      <c r="BE8987" s="23"/>
      <c r="BF8987" s="23"/>
      <c r="BG8987" s="20">
        <v>170000</v>
      </c>
    </row>
    <row r="8988" spans="40:59">
      <c r="AN8988" s="23"/>
      <c r="AO8988" s="23"/>
      <c r="AP8988" s="23"/>
      <c r="AQ8988" s="23"/>
      <c r="AR8988" s="23"/>
      <c r="AS8988" s="23"/>
      <c r="AT8988" s="23"/>
      <c r="AU8988" s="23"/>
      <c r="AV8988" s="23"/>
      <c r="AW8988" s="23"/>
      <c r="AX8988" s="23"/>
      <c r="AY8988" s="23"/>
      <c r="AZ8988" s="23"/>
      <c r="BA8988" s="23"/>
      <c r="BB8988" s="23"/>
      <c r="BC8988" s="23"/>
      <c r="BD8988" s="23"/>
      <c r="BE8988" s="23"/>
      <c r="BF8988" s="23"/>
      <c r="BG8988" s="20">
        <v>170000</v>
      </c>
    </row>
    <row r="8989" spans="40:59">
      <c r="AN8989" s="23"/>
      <c r="AO8989" s="23"/>
      <c r="AP8989" s="23"/>
      <c r="AQ8989" s="23"/>
      <c r="AR8989" s="23"/>
      <c r="AS8989" s="23"/>
      <c r="AT8989" s="23"/>
      <c r="AU8989" s="23"/>
      <c r="AV8989" s="23"/>
      <c r="AW8989" s="23"/>
      <c r="AX8989" s="23"/>
      <c r="AY8989" s="23"/>
      <c r="AZ8989" s="23"/>
      <c r="BA8989" s="23"/>
      <c r="BB8989" s="23"/>
      <c r="BC8989" s="23"/>
      <c r="BD8989" s="23"/>
      <c r="BE8989" s="23"/>
      <c r="BF8989" s="23"/>
      <c r="BG8989" s="20">
        <v>170000</v>
      </c>
    </row>
    <row r="8990" spans="40:59">
      <c r="AN8990" s="23"/>
      <c r="AO8990" s="23"/>
      <c r="AP8990" s="23"/>
      <c r="AQ8990" s="23"/>
      <c r="AR8990" s="23"/>
      <c r="AS8990" s="23"/>
      <c r="AT8990" s="23"/>
      <c r="AU8990" s="23"/>
      <c r="AV8990" s="23"/>
      <c r="AW8990" s="23"/>
      <c r="AX8990" s="23"/>
      <c r="AY8990" s="23"/>
      <c r="AZ8990" s="23"/>
      <c r="BA8990" s="23"/>
      <c r="BB8990" s="23"/>
      <c r="BC8990" s="23"/>
      <c r="BD8990" s="23"/>
      <c r="BE8990" s="23"/>
      <c r="BF8990" s="23"/>
      <c r="BG8990" s="20">
        <v>170000</v>
      </c>
    </row>
    <row r="8991" spans="40:59">
      <c r="AN8991" s="23"/>
      <c r="AO8991" s="23"/>
      <c r="AP8991" s="23"/>
      <c r="AQ8991" s="23"/>
      <c r="AR8991" s="23"/>
      <c r="AS8991" s="23"/>
      <c r="AT8991" s="23"/>
      <c r="AU8991" s="23"/>
      <c r="AV8991" s="23"/>
      <c r="AW8991" s="23"/>
      <c r="AX8991" s="23"/>
      <c r="AY8991" s="23"/>
      <c r="AZ8991" s="23"/>
      <c r="BA8991" s="23"/>
      <c r="BB8991" s="23"/>
      <c r="BC8991" s="23"/>
      <c r="BD8991" s="23"/>
      <c r="BE8991" s="23"/>
      <c r="BF8991" s="23"/>
      <c r="BG8991" s="20">
        <v>170000</v>
      </c>
    </row>
    <row r="8992" spans="40:59">
      <c r="AN8992" s="23"/>
      <c r="AO8992" s="23"/>
      <c r="AP8992" s="23"/>
      <c r="AQ8992" s="23"/>
      <c r="AR8992" s="23"/>
      <c r="AS8992" s="23"/>
      <c r="AT8992" s="23"/>
      <c r="AU8992" s="23"/>
      <c r="AV8992" s="23"/>
      <c r="AW8992" s="23"/>
      <c r="AX8992" s="23"/>
      <c r="AY8992" s="23"/>
      <c r="AZ8992" s="23"/>
      <c r="BA8992" s="23"/>
      <c r="BB8992" s="23"/>
      <c r="BC8992" s="23"/>
      <c r="BD8992" s="23"/>
      <c r="BE8992" s="23"/>
      <c r="BF8992" s="23"/>
      <c r="BG8992" s="20">
        <v>170000</v>
      </c>
    </row>
    <row r="8993" spans="40:59">
      <c r="AN8993" s="23"/>
      <c r="AO8993" s="23"/>
      <c r="AP8993" s="23"/>
      <c r="AQ8993" s="23"/>
      <c r="AR8993" s="23"/>
      <c r="AS8993" s="23"/>
      <c r="AT8993" s="23"/>
      <c r="AU8993" s="23"/>
      <c r="AV8993" s="23"/>
      <c r="AW8993" s="23"/>
      <c r="AX8993" s="23"/>
      <c r="AY8993" s="23"/>
      <c r="AZ8993" s="23"/>
      <c r="BA8993" s="23"/>
      <c r="BB8993" s="23"/>
      <c r="BC8993" s="23"/>
      <c r="BD8993" s="23"/>
      <c r="BE8993" s="23"/>
      <c r="BF8993" s="23"/>
      <c r="BG8993" s="20">
        <v>7826.03</v>
      </c>
    </row>
    <row r="8994" spans="40:59">
      <c r="AN8994" s="23"/>
      <c r="AO8994" s="23"/>
      <c r="AP8994" s="23"/>
      <c r="AQ8994" s="23"/>
      <c r="AR8994" s="23"/>
      <c r="AS8994" s="23"/>
      <c r="AT8994" s="23"/>
      <c r="AU8994" s="23"/>
      <c r="AV8994" s="23"/>
      <c r="AW8994" s="23"/>
      <c r="AX8994" s="23"/>
      <c r="AY8994" s="23"/>
      <c r="AZ8994" s="23"/>
      <c r="BA8994" s="23"/>
      <c r="BB8994" s="23"/>
      <c r="BC8994" s="23"/>
      <c r="BD8994" s="23"/>
      <c r="BE8994" s="23"/>
      <c r="BF8994" s="23"/>
      <c r="BG8994" s="20">
        <v>7826.03</v>
      </c>
    </row>
    <row r="8995" spans="40:59">
      <c r="AN8995" s="23"/>
      <c r="AO8995" s="23"/>
      <c r="AP8995" s="23"/>
      <c r="AQ8995" s="23"/>
      <c r="AR8995" s="23"/>
      <c r="AS8995" s="23"/>
      <c r="AT8995" s="23"/>
      <c r="AU8995" s="23"/>
      <c r="AV8995" s="23"/>
      <c r="AW8995" s="23"/>
      <c r="AX8995" s="23"/>
      <c r="AY8995" s="23"/>
      <c r="AZ8995" s="23"/>
      <c r="BA8995" s="23"/>
      <c r="BB8995" s="23"/>
      <c r="BC8995" s="23"/>
      <c r="BD8995" s="23"/>
      <c r="BE8995" s="23"/>
      <c r="BF8995" s="23"/>
      <c r="BG8995" s="20">
        <v>7826.03</v>
      </c>
    </row>
    <row r="8996" spans="40:59">
      <c r="AN8996" s="23"/>
      <c r="AO8996" s="23"/>
      <c r="AP8996" s="23"/>
      <c r="AQ8996" s="23"/>
      <c r="AR8996" s="23"/>
      <c r="AS8996" s="23"/>
      <c r="AT8996" s="23"/>
      <c r="AU8996" s="23"/>
      <c r="AV8996" s="23"/>
      <c r="AW8996" s="23"/>
      <c r="AX8996" s="23"/>
      <c r="AY8996" s="23"/>
      <c r="AZ8996" s="23"/>
      <c r="BA8996" s="23"/>
      <c r="BB8996" s="23"/>
      <c r="BC8996" s="23"/>
      <c r="BD8996" s="23"/>
      <c r="BE8996" s="23"/>
      <c r="BF8996" s="23"/>
      <c r="BG8996" s="20">
        <v>7826.03</v>
      </c>
    </row>
    <row r="8997" spans="40:59">
      <c r="AN8997" s="23"/>
      <c r="AO8997" s="23"/>
      <c r="AP8997" s="23"/>
      <c r="AQ8997" s="23"/>
      <c r="AR8997" s="23"/>
      <c r="AS8997" s="23"/>
      <c r="AT8997" s="23"/>
      <c r="AU8997" s="23"/>
      <c r="AV8997" s="23"/>
      <c r="AW8997" s="23"/>
      <c r="AX8997" s="23"/>
      <c r="AY8997" s="23"/>
      <c r="AZ8997" s="23"/>
      <c r="BA8997" s="23"/>
      <c r="BB8997" s="23"/>
      <c r="BC8997" s="23"/>
      <c r="BD8997" s="23"/>
      <c r="BE8997" s="23"/>
      <c r="BF8997" s="23"/>
      <c r="BG8997" s="20">
        <v>7826.03</v>
      </c>
    </row>
    <row r="8998" spans="40:59">
      <c r="AN8998" s="23"/>
      <c r="AO8998" s="23"/>
      <c r="AP8998" s="23"/>
      <c r="AQ8998" s="23"/>
      <c r="AR8998" s="23"/>
      <c r="AS8998" s="23"/>
      <c r="AT8998" s="23"/>
      <c r="AU8998" s="23"/>
      <c r="AV8998" s="23"/>
      <c r="AW8998" s="23"/>
      <c r="AX8998" s="23"/>
      <c r="AY8998" s="23"/>
      <c r="AZ8998" s="23"/>
      <c r="BA8998" s="23"/>
      <c r="BB8998" s="23"/>
      <c r="BC8998" s="23"/>
      <c r="BD8998" s="23"/>
      <c r="BE8998" s="23"/>
      <c r="BF8998" s="23"/>
      <c r="BG8998" s="20">
        <v>61660.01</v>
      </c>
    </row>
    <row r="8999" spans="40:59">
      <c r="AN8999" s="23"/>
      <c r="AO8999" s="23"/>
      <c r="AP8999" s="23"/>
      <c r="AQ8999" s="23"/>
      <c r="AR8999" s="23"/>
      <c r="AS8999" s="23"/>
      <c r="AT8999" s="23"/>
      <c r="AU8999" s="23"/>
      <c r="AV8999" s="23"/>
      <c r="AW8999" s="23"/>
      <c r="AX8999" s="23"/>
      <c r="AY8999" s="23"/>
      <c r="AZ8999" s="23"/>
      <c r="BA8999" s="23"/>
      <c r="BB8999" s="23"/>
      <c r="BC8999" s="23"/>
      <c r="BD8999" s="23"/>
      <c r="BE8999" s="23"/>
      <c r="BF8999" s="23"/>
      <c r="BG8999" s="20">
        <v>61660.01</v>
      </c>
    </row>
    <row r="9000" spans="40:59">
      <c r="AN9000" s="23"/>
      <c r="AO9000" s="23"/>
      <c r="AP9000" s="23"/>
      <c r="AQ9000" s="23"/>
      <c r="AR9000" s="23"/>
      <c r="AS9000" s="23"/>
      <c r="AT9000" s="23"/>
      <c r="AU9000" s="23"/>
      <c r="AV9000" s="23"/>
      <c r="AW9000" s="23"/>
      <c r="AX9000" s="23"/>
      <c r="AY9000" s="23"/>
      <c r="AZ9000" s="23"/>
      <c r="BA9000" s="23"/>
      <c r="BB9000" s="23"/>
      <c r="BC9000" s="23"/>
      <c r="BD9000" s="23"/>
      <c r="BE9000" s="23"/>
      <c r="BF9000" s="23"/>
      <c r="BG9000" s="20">
        <v>61660.01</v>
      </c>
    </row>
    <row r="9001" spans="40:59">
      <c r="AN9001" s="23"/>
      <c r="AO9001" s="23"/>
      <c r="AP9001" s="23"/>
      <c r="AQ9001" s="23"/>
      <c r="AR9001" s="23"/>
      <c r="AS9001" s="23"/>
      <c r="AT9001" s="23"/>
      <c r="AU9001" s="23"/>
      <c r="AV9001" s="23"/>
      <c r="AW9001" s="23"/>
      <c r="AX9001" s="23"/>
      <c r="AY9001" s="23"/>
      <c r="AZ9001" s="23"/>
      <c r="BA9001" s="23"/>
      <c r="BB9001" s="23"/>
      <c r="BC9001" s="23"/>
      <c r="BD9001" s="23"/>
      <c r="BE9001" s="23"/>
      <c r="BF9001" s="23"/>
      <c r="BG9001" s="20">
        <v>16391.02</v>
      </c>
    </row>
    <row r="9002" spans="40:59">
      <c r="AN9002" s="23"/>
      <c r="AO9002" s="23"/>
      <c r="AP9002" s="23"/>
      <c r="AQ9002" s="23"/>
      <c r="AR9002" s="23"/>
      <c r="AS9002" s="23"/>
      <c r="AT9002" s="23"/>
      <c r="AU9002" s="23"/>
      <c r="AV9002" s="23"/>
      <c r="AW9002" s="23"/>
      <c r="AX9002" s="23"/>
      <c r="AY9002" s="23"/>
      <c r="AZ9002" s="23"/>
      <c r="BA9002" s="23"/>
      <c r="BB9002" s="23"/>
      <c r="BC9002" s="23"/>
      <c r="BD9002" s="23"/>
      <c r="BE9002" s="23"/>
      <c r="BF9002" s="23"/>
      <c r="BG9002" s="20">
        <v>16391.02</v>
      </c>
    </row>
    <row r="9003" spans="40:59">
      <c r="AN9003" s="23"/>
      <c r="AO9003" s="23"/>
      <c r="AP9003" s="23"/>
      <c r="AQ9003" s="23"/>
      <c r="AR9003" s="23"/>
      <c r="AS9003" s="23"/>
      <c r="AT9003" s="23"/>
      <c r="AU9003" s="23"/>
      <c r="AV9003" s="23"/>
      <c r="AW9003" s="23"/>
      <c r="AX9003" s="23"/>
      <c r="AY9003" s="23"/>
      <c r="AZ9003" s="23"/>
      <c r="BA9003" s="23"/>
      <c r="BB9003" s="23"/>
      <c r="BC9003" s="23"/>
      <c r="BD9003" s="23"/>
      <c r="BE9003" s="23"/>
      <c r="BF9003" s="23"/>
      <c r="BG9003" s="20">
        <v>16391.02</v>
      </c>
    </row>
    <row r="9004" spans="40:59">
      <c r="AN9004" s="23"/>
      <c r="AO9004" s="23"/>
      <c r="AP9004" s="23"/>
      <c r="AQ9004" s="23"/>
      <c r="AR9004" s="23"/>
      <c r="AS9004" s="23"/>
      <c r="AT9004" s="23"/>
      <c r="AU9004" s="23"/>
      <c r="AV9004" s="23"/>
      <c r="AW9004" s="23"/>
      <c r="AX9004" s="23"/>
      <c r="AY9004" s="23"/>
      <c r="AZ9004" s="23"/>
      <c r="BA9004" s="23"/>
      <c r="BB9004" s="23"/>
      <c r="BC9004" s="23"/>
      <c r="BD9004" s="23"/>
      <c r="BE9004" s="23"/>
      <c r="BF9004" s="23"/>
      <c r="BG9004" s="20">
        <v>16391.02</v>
      </c>
    </row>
    <row r="9005" spans="40:59">
      <c r="AN9005" s="23"/>
      <c r="AO9005" s="23"/>
      <c r="AP9005" s="23"/>
      <c r="AQ9005" s="23"/>
      <c r="AR9005" s="23"/>
      <c r="AS9005" s="23"/>
      <c r="AT9005" s="23"/>
      <c r="AU9005" s="23"/>
      <c r="AV9005" s="23"/>
      <c r="AW9005" s="23"/>
      <c r="AX9005" s="23"/>
      <c r="AY9005" s="23"/>
      <c r="AZ9005" s="23"/>
      <c r="BA9005" s="23"/>
      <c r="BB9005" s="23"/>
      <c r="BC9005" s="23"/>
      <c r="BD9005" s="23"/>
      <c r="BE9005" s="23"/>
      <c r="BF9005" s="23"/>
      <c r="BG9005" s="20">
        <v>16391.02</v>
      </c>
    </row>
    <row r="9006" spans="40:59">
      <c r="AN9006" s="23"/>
      <c r="AO9006" s="23"/>
      <c r="AP9006" s="23"/>
      <c r="AQ9006" s="23"/>
      <c r="AR9006" s="23"/>
      <c r="AS9006" s="23"/>
      <c r="AT9006" s="23"/>
      <c r="AU9006" s="23"/>
      <c r="AV9006" s="23"/>
      <c r="AW9006" s="23"/>
      <c r="AX9006" s="23"/>
      <c r="AY9006" s="23"/>
      <c r="AZ9006" s="23"/>
      <c r="BA9006" s="23"/>
      <c r="BB9006" s="23"/>
      <c r="BC9006" s="23"/>
      <c r="BD9006" s="23"/>
      <c r="BE9006" s="23"/>
      <c r="BF9006" s="23"/>
      <c r="BG9006" s="20">
        <v>13038.02</v>
      </c>
    </row>
    <row r="9007" spans="40:59">
      <c r="AN9007" s="23"/>
      <c r="AO9007" s="23"/>
      <c r="AP9007" s="23"/>
      <c r="AQ9007" s="23"/>
      <c r="AR9007" s="23"/>
      <c r="AS9007" s="23"/>
      <c r="AT9007" s="23"/>
      <c r="AU9007" s="23"/>
      <c r="AV9007" s="23"/>
      <c r="AW9007" s="23"/>
      <c r="AX9007" s="23"/>
      <c r="AY9007" s="23"/>
      <c r="AZ9007" s="23"/>
      <c r="BA9007" s="23"/>
      <c r="BB9007" s="23"/>
      <c r="BC9007" s="23"/>
      <c r="BD9007" s="23"/>
      <c r="BE9007" s="23"/>
      <c r="BF9007" s="23"/>
      <c r="BG9007" s="20">
        <v>13038.02</v>
      </c>
    </row>
    <row r="9008" spans="40:59">
      <c r="AN9008" s="23"/>
      <c r="AO9008" s="23"/>
      <c r="AP9008" s="23"/>
      <c r="AQ9008" s="23"/>
      <c r="AR9008" s="23"/>
      <c r="AS9008" s="23"/>
      <c r="AT9008" s="23"/>
      <c r="AU9008" s="23"/>
      <c r="AV9008" s="23"/>
      <c r="AW9008" s="23"/>
      <c r="AX9008" s="23"/>
      <c r="AY9008" s="23"/>
      <c r="AZ9008" s="23"/>
      <c r="BA9008" s="23"/>
      <c r="BB9008" s="23"/>
      <c r="BC9008" s="23"/>
      <c r="BD9008" s="23"/>
      <c r="BE9008" s="23"/>
      <c r="BF9008" s="23"/>
      <c r="BG9008" s="20">
        <v>13038.02</v>
      </c>
    </row>
    <row r="9009" spans="40:59">
      <c r="AN9009" s="23"/>
      <c r="AO9009" s="23"/>
      <c r="AP9009" s="23"/>
      <c r="AQ9009" s="23"/>
      <c r="AR9009" s="23"/>
      <c r="AS9009" s="23"/>
      <c r="AT9009" s="23"/>
      <c r="AU9009" s="23"/>
      <c r="AV9009" s="23"/>
      <c r="AW9009" s="23"/>
      <c r="AX9009" s="23"/>
      <c r="AY9009" s="23"/>
      <c r="AZ9009" s="23"/>
      <c r="BA9009" s="23"/>
      <c r="BB9009" s="23"/>
      <c r="BC9009" s="23"/>
      <c r="BD9009" s="23"/>
      <c r="BE9009" s="23"/>
      <c r="BF9009" s="23"/>
      <c r="BG9009" s="20">
        <v>13038.02</v>
      </c>
    </row>
    <row r="9010" spans="40:59">
      <c r="AN9010" s="23"/>
      <c r="AO9010" s="23"/>
      <c r="AP9010" s="23"/>
      <c r="AQ9010" s="23"/>
      <c r="AR9010" s="23"/>
      <c r="AS9010" s="23"/>
      <c r="AT9010" s="23"/>
      <c r="AU9010" s="23"/>
      <c r="AV9010" s="23"/>
      <c r="AW9010" s="23"/>
      <c r="AX9010" s="23"/>
      <c r="AY9010" s="23"/>
      <c r="AZ9010" s="23"/>
      <c r="BA9010" s="23"/>
      <c r="BB9010" s="23"/>
      <c r="BC9010" s="23"/>
      <c r="BD9010" s="23"/>
      <c r="BE9010" s="23"/>
      <c r="BF9010" s="23"/>
      <c r="BG9010" s="20">
        <v>13038.02</v>
      </c>
    </row>
    <row r="9011" spans="40:59">
      <c r="AN9011" s="23"/>
      <c r="AO9011" s="23"/>
      <c r="AP9011" s="23"/>
      <c r="AQ9011" s="23"/>
      <c r="AR9011" s="23"/>
      <c r="AS9011" s="23"/>
      <c r="AT9011" s="23"/>
      <c r="AU9011" s="23"/>
      <c r="AV9011" s="23"/>
      <c r="AW9011" s="23"/>
      <c r="AX9011" s="23"/>
      <c r="AY9011" s="23"/>
      <c r="AZ9011" s="23"/>
      <c r="BA9011" s="23"/>
      <c r="BB9011" s="23"/>
      <c r="BC9011" s="23"/>
      <c r="BD9011" s="23"/>
      <c r="BE9011" s="23"/>
      <c r="BF9011" s="23"/>
      <c r="BG9011" s="20">
        <v>13038.02</v>
      </c>
    </row>
    <row r="9012" spans="40:59">
      <c r="AN9012" s="23"/>
      <c r="AO9012" s="23"/>
      <c r="AP9012" s="23"/>
      <c r="AQ9012" s="23"/>
      <c r="AR9012" s="23"/>
      <c r="AS9012" s="23"/>
      <c r="AT9012" s="23"/>
      <c r="AU9012" s="23"/>
      <c r="AV9012" s="23"/>
      <c r="AW9012" s="23"/>
      <c r="AX9012" s="23"/>
      <c r="AY9012" s="23"/>
      <c r="AZ9012" s="23"/>
      <c r="BA9012" s="23"/>
      <c r="BB9012" s="23"/>
      <c r="BC9012" s="23"/>
      <c r="BD9012" s="23"/>
      <c r="BE9012" s="23"/>
      <c r="BF9012" s="23"/>
      <c r="BG9012" s="20">
        <v>400459</v>
      </c>
    </row>
    <row r="9013" spans="40:59">
      <c r="AN9013" s="23"/>
      <c r="AO9013" s="23"/>
      <c r="AP9013" s="23"/>
      <c r="AQ9013" s="23"/>
      <c r="AR9013" s="23"/>
      <c r="AS9013" s="23"/>
      <c r="AT9013" s="23"/>
      <c r="AU9013" s="23"/>
      <c r="AV9013" s="23"/>
      <c r="AW9013" s="23"/>
      <c r="AX9013" s="23"/>
      <c r="AY9013" s="23"/>
      <c r="AZ9013" s="23"/>
      <c r="BA9013" s="23"/>
      <c r="BB9013" s="23"/>
      <c r="BC9013" s="23"/>
      <c r="BD9013" s="23"/>
      <c r="BE9013" s="23"/>
      <c r="BF9013" s="23"/>
      <c r="BG9013" s="20">
        <v>400459</v>
      </c>
    </row>
    <row r="9014" spans="40:59">
      <c r="AN9014" s="23"/>
      <c r="AO9014" s="23"/>
      <c r="AP9014" s="23"/>
      <c r="AQ9014" s="23"/>
      <c r="AR9014" s="23"/>
      <c r="AS9014" s="23"/>
      <c r="AT9014" s="23"/>
      <c r="AU9014" s="23"/>
      <c r="AV9014" s="23"/>
      <c r="AW9014" s="23"/>
      <c r="AX9014" s="23"/>
      <c r="AY9014" s="23"/>
      <c r="AZ9014" s="23"/>
      <c r="BA9014" s="23"/>
      <c r="BB9014" s="23"/>
      <c r="BC9014" s="23"/>
      <c r="BD9014" s="23"/>
      <c r="BE9014" s="23"/>
      <c r="BF9014" s="23"/>
      <c r="BG9014" s="20">
        <v>400459</v>
      </c>
    </row>
    <row r="9015" spans="40:59">
      <c r="AN9015" s="23"/>
      <c r="AO9015" s="23"/>
      <c r="AP9015" s="23"/>
      <c r="AQ9015" s="23"/>
      <c r="AR9015" s="23"/>
      <c r="AS9015" s="23"/>
      <c r="AT9015" s="23"/>
      <c r="AU9015" s="23"/>
      <c r="AV9015" s="23"/>
      <c r="AW9015" s="23"/>
      <c r="AX9015" s="23"/>
      <c r="AY9015" s="23"/>
      <c r="AZ9015" s="23"/>
      <c r="BA9015" s="23"/>
      <c r="BB9015" s="23"/>
      <c r="BC9015" s="23"/>
      <c r="BD9015" s="23"/>
      <c r="BE9015" s="23"/>
      <c r="BF9015" s="23"/>
      <c r="BG9015" s="20">
        <v>400459</v>
      </c>
    </row>
    <row r="9016" spans="40:59">
      <c r="AN9016" s="23"/>
      <c r="AO9016" s="23"/>
      <c r="AP9016" s="23"/>
      <c r="AQ9016" s="23"/>
      <c r="AR9016" s="23"/>
      <c r="AS9016" s="23"/>
      <c r="AT9016" s="23"/>
      <c r="AU9016" s="23"/>
      <c r="AV9016" s="23"/>
      <c r="AW9016" s="23"/>
      <c r="AX9016" s="23"/>
      <c r="AY9016" s="23"/>
      <c r="AZ9016" s="23"/>
      <c r="BA9016" s="23"/>
      <c r="BB9016" s="23"/>
      <c r="BC9016" s="23"/>
      <c r="BD9016" s="23"/>
      <c r="BE9016" s="23"/>
      <c r="BF9016" s="23"/>
      <c r="BG9016" s="20">
        <v>400459</v>
      </c>
    </row>
    <row r="9017" spans="40:59">
      <c r="AN9017" s="23"/>
      <c r="AO9017" s="23"/>
      <c r="AP9017" s="23"/>
      <c r="AQ9017" s="23"/>
      <c r="AR9017" s="23"/>
      <c r="AS9017" s="23"/>
      <c r="AT9017" s="23"/>
      <c r="AU9017" s="23"/>
      <c r="AV9017" s="23"/>
      <c r="AW9017" s="23"/>
      <c r="AX9017" s="23"/>
      <c r="AY9017" s="23"/>
      <c r="AZ9017" s="23"/>
      <c r="BA9017" s="23"/>
      <c r="BB9017" s="23"/>
      <c r="BC9017" s="23"/>
      <c r="BD9017" s="23"/>
      <c r="BE9017" s="23"/>
      <c r="BF9017" s="23"/>
      <c r="BG9017" s="20">
        <v>400459</v>
      </c>
    </row>
    <row r="9018" spans="40:59">
      <c r="AN9018" s="23"/>
      <c r="AO9018" s="23"/>
      <c r="AP9018" s="23"/>
      <c r="AQ9018" s="23"/>
      <c r="AR9018" s="23"/>
      <c r="AS9018" s="23"/>
      <c r="AT9018" s="23"/>
      <c r="AU9018" s="23"/>
      <c r="AV9018" s="23"/>
      <c r="AW9018" s="23"/>
      <c r="AX9018" s="23"/>
      <c r="AY9018" s="23"/>
      <c r="AZ9018" s="23"/>
      <c r="BA9018" s="23"/>
      <c r="BB9018" s="23"/>
      <c r="BC9018" s="23"/>
      <c r="BD9018" s="23"/>
      <c r="BE9018" s="23"/>
      <c r="BF9018" s="23"/>
      <c r="BG9018" s="20">
        <v>400459</v>
      </c>
    </row>
    <row r="9019" spans="40:59">
      <c r="AN9019" s="23"/>
      <c r="AO9019" s="23"/>
      <c r="AP9019" s="23"/>
      <c r="AQ9019" s="23"/>
      <c r="AR9019" s="23"/>
      <c r="AS9019" s="23"/>
      <c r="AT9019" s="23"/>
      <c r="AU9019" s="23"/>
      <c r="AV9019" s="23"/>
      <c r="AW9019" s="23"/>
      <c r="AX9019" s="23"/>
      <c r="AY9019" s="23"/>
      <c r="AZ9019" s="23"/>
      <c r="BA9019" s="23"/>
      <c r="BB9019" s="23"/>
      <c r="BC9019" s="23"/>
      <c r="BD9019" s="23"/>
      <c r="BE9019" s="23"/>
      <c r="BF9019" s="23"/>
      <c r="BG9019" s="20">
        <v>420931</v>
      </c>
    </row>
    <row r="9020" spans="40:59">
      <c r="AN9020" s="23"/>
      <c r="AO9020" s="23"/>
      <c r="AP9020" s="23"/>
      <c r="AQ9020" s="23"/>
      <c r="AR9020" s="23"/>
      <c r="AS9020" s="23"/>
      <c r="AT9020" s="23"/>
      <c r="AU9020" s="23"/>
      <c r="AV9020" s="23"/>
      <c r="AW9020" s="23"/>
      <c r="AX9020" s="23"/>
      <c r="AY9020" s="23"/>
      <c r="AZ9020" s="23"/>
      <c r="BA9020" s="23"/>
      <c r="BB9020" s="23"/>
      <c r="BC9020" s="23"/>
      <c r="BD9020" s="23"/>
      <c r="BE9020" s="23"/>
      <c r="BF9020" s="23"/>
      <c r="BG9020" s="20">
        <v>27083.03</v>
      </c>
    </row>
    <row r="9021" spans="40:59">
      <c r="AN9021" s="23"/>
      <c r="AO9021" s="23"/>
      <c r="AP9021" s="23"/>
      <c r="AQ9021" s="23"/>
      <c r="AR9021" s="23"/>
      <c r="AS9021" s="23"/>
      <c r="AT9021" s="23"/>
      <c r="AU9021" s="23"/>
      <c r="AV9021" s="23"/>
      <c r="AW9021" s="23"/>
      <c r="AX9021" s="23"/>
      <c r="AY9021" s="23"/>
      <c r="AZ9021" s="23"/>
      <c r="BA9021" s="23"/>
      <c r="BB9021" s="23"/>
      <c r="BC9021" s="23"/>
      <c r="BD9021" s="23"/>
      <c r="BE9021" s="23"/>
      <c r="BF9021" s="23"/>
      <c r="BG9021" s="20">
        <v>27083.03</v>
      </c>
    </row>
    <row r="9022" spans="40:59">
      <c r="AN9022" s="23"/>
      <c r="AO9022" s="23"/>
      <c r="AP9022" s="23"/>
      <c r="AQ9022" s="23"/>
      <c r="AR9022" s="23"/>
      <c r="AS9022" s="23"/>
      <c r="AT9022" s="23"/>
      <c r="AU9022" s="23"/>
      <c r="AV9022" s="23"/>
      <c r="AW9022" s="23"/>
      <c r="AX9022" s="23"/>
      <c r="AY9022" s="23"/>
      <c r="AZ9022" s="23"/>
      <c r="BA9022" s="23"/>
      <c r="BB9022" s="23"/>
      <c r="BC9022" s="23"/>
      <c r="BD9022" s="23"/>
      <c r="BE9022" s="23"/>
      <c r="BF9022" s="23"/>
      <c r="BG9022" s="20">
        <v>27083.03</v>
      </c>
    </row>
    <row r="9023" spans="40:59">
      <c r="AN9023" s="23"/>
      <c r="AO9023" s="23"/>
      <c r="AP9023" s="23"/>
      <c r="AQ9023" s="23"/>
      <c r="AR9023" s="23"/>
      <c r="AS9023" s="23"/>
      <c r="AT9023" s="23"/>
      <c r="AU9023" s="23"/>
      <c r="AV9023" s="23"/>
      <c r="AW9023" s="23"/>
      <c r="AX9023" s="23"/>
      <c r="AY9023" s="23"/>
      <c r="AZ9023" s="23"/>
      <c r="BA9023" s="23"/>
      <c r="BB9023" s="23"/>
      <c r="BC9023" s="23"/>
      <c r="BD9023" s="23"/>
      <c r="BE9023" s="23"/>
      <c r="BF9023" s="23"/>
      <c r="BG9023" s="20">
        <v>27083.03</v>
      </c>
    </row>
    <row r="9024" spans="40:59">
      <c r="AN9024" s="23"/>
      <c r="AO9024" s="23"/>
      <c r="AP9024" s="23"/>
      <c r="AQ9024" s="23"/>
      <c r="AR9024" s="23"/>
      <c r="AS9024" s="23"/>
      <c r="AT9024" s="23"/>
      <c r="AU9024" s="23"/>
      <c r="AV9024" s="23"/>
      <c r="AW9024" s="23"/>
      <c r="AX9024" s="23"/>
      <c r="AY9024" s="23"/>
      <c r="AZ9024" s="23"/>
      <c r="BA9024" s="23"/>
      <c r="BB9024" s="23"/>
      <c r="BC9024" s="23"/>
      <c r="BD9024" s="23"/>
      <c r="BE9024" s="23"/>
      <c r="BF9024" s="23"/>
      <c r="BG9024" s="20">
        <v>27083.03</v>
      </c>
    </row>
    <row r="9025" spans="40:59">
      <c r="AN9025" s="23"/>
      <c r="AO9025" s="23"/>
      <c r="AP9025" s="23"/>
      <c r="AQ9025" s="23"/>
      <c r="AR9025" s="23"/>
      <c r="AS9025" s="23"/>
      <c r="AT9025" s="23"/>
      <c r="AU9025" s="23"/>
      <c r="AV9025" s="23"/>
      <c r="AW9025" s="23"/>
      <c r="AX9025" s="23"/>
      <c r="AY9025" s="23"/>
      <c r="AZ9025" s="23"/>
      <c r="BA9025" s="23"/>
      <c r="BB9025" s="23"/>
      <c r="BC9025" s="23"/>
      <c r="BD9025" s="23"/>
      <c r="BE9025" s="23"/>
      <c r="BF9025" s="23"/>
      <c r="BG9025" s="20">
        <v>39463.81</v>
      </c>
    </row>
    <row r="9026" spans="40:59">
      <c r="AN9026" s="23"/>
      <c r="AO9026" s="23"/>
      <c r="AP9026" s="23"/>
      <c r="AQ9026" s="23"/>
      <c r="AR9026" s="23"/>
      <c r="AS9026" s="23"/>
      <c r="AT9026" s="23"/>
      <c r="AU9026" s="23"/>
      <c r="AV9026" s="23"/>
      <c r="AW9026" s="23"/>
      <c r="AX9026" s="23"/>
      <c r="AY9026" s="23"/>
      <c r="AZ9026" s="23"/>
      <c r="BA9026" s="23"/>
      <c r="BB9026" s="23"/>
      <c r="BC9026" s="23"/>
      <c r="BD9026" s="23"/>
      <c r="BE9026" s="23"/>
      <c r="BF9026" s="23"/>
      <c r="BG9026" s="20">
        <v>39463.81</v>
      </c>
    </row>
    <row r="9027" spans="40:59">
      <c r="AN9027" s="23"/>
      <c r="AO9027" s="23"/>
      <c r="AP9027" s="23"/>
      <c r="AQ9027" s="23"/>
      <c r="AR9027" s="23"/>
      <c r="AS9027" s="23"/>
      <c r="AT9027" s="23"/>
      <c r="AU9027" s="23"/>
      <c r="AV9027" s="23"/>
      <c r="AW9027" s="23"/>
      <c r="AX9027" s="23"/>
      <c r="AY9027" s="23"/>
      <c r="AZ9027" s="23"/>
      <c r="BA9027" s="23"/>
      <c r="BB9027" s="23"/>
      <c r="BC9027" s="23"/>
      <c r="BD9027" s="23"/>
      <c r="BE9027" s="23"/>
      <c r="BF9027" s="23"/>
      <c r="BG9027" s="20">
        <v>7234.02</v>
      </c>
    </row>
    <row r="9028" spans="40:59">
      <c r="AN9028" s="23"/>
      <c r="AO9028" s="23"/>
      <c r="AP9028" s="23"/>
      <c r="AQ9028" s="23"/>
      <c r="AR9028" s="23"/>
      <c r="AS9028" s="23"/>
      <c r="AT9028" s="23"/>
      <c r="AU9028" s="23"/>
      <c r="AV9028" s="23"/>
      <c r="AW9028" s="23"/>
      <c r="AX9028" s="23"/>
      <c r="AY9028" s="23"/>
      <c r="AZ9028" s="23"/>
      <c r="BA9028" s="23"/>
      <c r="BB9028" s="23"/>
      <c r="BC9028" s="23"/>
      <c r="BD9028" s="23"/>
      <c r="BE9028" s="23"/>
      <c r="BF9028" s="23"/>
      <c r="BG9028" s="20">
        <v>7234.02</v>
      </c>
    </row>
    <row r="9029" spans="40:59">
      <c r="AN9029" s="23"/>
      <c r="AO9029" s="23"/>
      <c r="AP9029" s="23"/>
      <c r="AQ9029" s="23"/>
      <c r="AR9029" s="23"/>
      <c r="AS9029" s="23"/>
      <c r="AT9029" s="23"/>
      <c r="AU9029" s="23"/>
      <c r="AV9029" s="23"/>
      <c r="AW9029" s="23"/>
      <c r="AX9029" s="23"/>
      <c r="AY9029" s="23"/>
      <c r="AZ9029" s="23"/>
      <c r="BA9029" s="23"/>
      <c r="BB9029" s="23"/>
      <c r="BC9029" s="23"/>
      <c r="BD9029" s="23"/>
      <c r="BE9029" s="23"/>
      <c r="BF9029" s="23"/>
      <c r="BG9029" s="20">
        <v>7234.02</v>
      </c>
    </row>
    <row r="9030" spans="40:59">
      <c r="AN9030" s="23"/>
      <c r="AO9030" s="23"/>
      <c r="AP9030" s="23"/>
      <c r="AQ9030" s="23"/>
      <c r="AR9030" s="23"/>
      <c r="AS9030" s="23"/>
      <c r="AT9030" s="23"/>
      <c r="AU9030" s="23"/>
      <c r="AV9030" s="23"/>
      <c r="AW9030" s="23"/>
      <c r="AX9030" s="23"/>
      <c r="AY9030" s="23"/>
      <c r="AZ9030" s="23"/>
      <c r="BA9030" s="23"/>
      <c r="BB9030" s="23"/>
      <c r="BC9030" s="23"/>
      <c r="BD9030" s="23"/>
      <c r="BE9030" s="23"/>
      <c r="BF9030" s="23"/>
      <c r="BG9030" s="20">
        <v>7234.02</v>
      </c>
    </row>
    <row r="9031" spans="40:59">
      <c r="AN9031" s="23"/>
      <c r="AO9031" s="23"/>
      <c r="AP9031" s="23"/>
      <c r="AQ9031" s="23"/>
      <c r="AR9031" s="23"/>
      <c r="AS9031" s="23"/>
      <c r="AT9031" s="23"/>
      <c r="AU9031" s="23"/>
      <c r="AV9031" s="23"/>
      <c r="AW9031" s="23"/>
      <c r="AX9031" s="23"/>
      <c r="AY9031" s="23"/>
      <c r="AZ9031" s="23"/>
      <c r="BA9031" s="23"/>
      <c r="BB9031" s="23"/>
      <c r="BC9031" s="23"/>
      <c r="BD9031" s="23"/>
      <c r="BE9031" s="23"/>
      <c r="BF9031" s="23"/>
      <c r="BG9031" s="20">
        <v>25438.59</v>
      </c>
    </row>
    <row r="9032" spans="40:59">
      <c r="AN9032" s="23"/>
      <c r="AO9032" s="23"/>
      <c r="AP9032" s="23"/>
      <c r="AQ9032" s="23"/>
      <c r="AR9032" s="23"/>
      <c r="AS9032" s="23"/>
      <c r="AT9032" s="23"/>
      <c r="AU9032" s="23"/>
      <c r="AV9032" s="23"/>
      <c r="AW9032" s="23"/>
      <c r="AX9032" s="23"/>
      <c r="AY9032" s="23"/>
      <c r="AZ9032" s="23"/>
      <c r="BA9032" s="23"/>
      <c r="BB9032" s="23"/>
      <c r="BC9032" s="23"/>
      <c r="BD9032" s="23"/>
      <c r="BE9032" s="23"/>
      <c r="BF9032" s="23"/>
      <c r="BG9032" s="20">
        <v>25438.59</v>
      </c>
    </row>
    <row r="9033" spans="40:59">
      <c r="AN9033" s="23"/>
      <c r="AO9033" s="23"/>
      <c r="AP9033" s="23"/>
      <c r="AQ9033" s="23"/>
      <c r="AR9033" s="23"/>
      <c r="AS9033" s="23"/>
      <c r="AT9033" s="23"/>
      <c r="AU9033" s="23"/>
      <c r="AV9033" s="23"/>
      <c r="AW9033" s="23"/>
      <c r="AX9033" s="23"/>
      <c r="AY9033" s="23"/>
      <c r="AZ9033" s="23"/>
      <c r="BA9033" s="23"/>
      <c r="BB9033" s="23"/>
      <c r="BC9033" s="23"/>
      <c r="BD9033" s="23"/>
      <c r="BE9033" s="23"/>
      <c r="BF9033" s="23"/>
      <c r="BG9033" s="20">
        <v>25438.59</v>
      </c>
    </row>
    <row r="9034" spans="40:59">
      <c r="AN9034" s="23"/>
      <c r="AO9034" s="23"/>
      <c r="AP9034" s="23"/>
      <c r="AQ9034" s="23"/>
      <c r="AR9034" s="23"/>
      <c r="AS9034" s="23"/>
      <c r="AT9034" s="23"/>
      <c r="AU9034" s="23"/>
      <c r="AV9034" s="23"/>
      <c r="AW9034" s="23"/>
      <c r="AX9034" s="23"/>
      <c r="AY9034" s="23"/>
      <c r="AZ9034" s="23"/>
      <c r="BA9034" s="23"/>
      <c r="BB9034" s="23"/>
      <c r="BC9034" s="23"/>
      <c r="BD9034" s="23"/>
      <c r="BE9034" s="23"/>
      <c r="BF9034" s="23"/>
      <c r="BG9034" s="20">
        <v>25438.59</v>
      </c>
    </row>
    <row r="9035" spans="40:59">
      <c r="AN9035" s="23"/>
      <c r="AO9035" s="23"/>
      <c r="AP9035" s="23"/>
      <c r="AQ9035" s="23"/>
      <c r="AR9035" s="23"/>
      <c r="AS9035" s="23"/>
      <c r="AT9035" s="23"/>
      <c r="AU9035" s="23"/>
      <c r="AV9035" s="23"/>
      <c r="AW9035" s="23"/>
      <c r="AX9035" s="23"/>
      <c r="AY9035" s="23"/>
      <c r="AZ9035" s="23"/>
      <c r="BA9035" s="23"/>
      <c r="BB9035" s="23"/>
      <c r="BC9035" s="23"/>
      <c r="BD9035" s="23"/>
      <c r="BE9035" s="23"/>
      <c r="BF9035" s="23"/>
      <c r="BG9035" s="20">
        <v>25438.59</v>
      </c>
    </row>
    <row r="9036" spans="40:59">
      <c r="AN9036" s="23"/>
      <c r="AO9036" s="23"/>
      <c r="AP9036" s="23"/>
      <c r="AQ9036" s="23"/>
      <c r="AR9036" s="23"/>
      <c r="AS9036" s="23"/>
      <c r="AT9036" s="23"/>
      <c r="AU9036" s="23"/>
      <c r="AV9036" s="23"/>
      <c r="AW9036" s="23"/>
      <c r="AX9036" s="23"/>
      <c r="AY9036" s="23"/>
      <c r="AZ9036" s="23"/>
      <c r="BA9036" s="23"/>
      <c r="BB9036" s="23"/>
      <c r="BC9036" s="23"/>
      <c r="BD9036" s="23"/>
      <c r="BE9036" s="23"/>
      <c r="BF9036" s="23"/>
      <c r="BG9036" s="20">
        <v>25438.59</v>
      </c>
    </row>
    <row r="9037" spans="40:59">
      <c r="AN9037" s="23"/>
      <c r="AO9037" s="23"/>
      <c r="AP9037" s="23"/>
      <c r="AQ9037" s="23"/>
      <c r="AR9037" s="23"/>
      <c r="AS9037" s="23"/>
      <c r="AT9037" s="23"/>
      <c r="AU9037" s="23"/>
      <c r="AV9037" s="23"/>
      <c r="AW9037" s="23"/>
      <c r="AX9037" s="23"/>
      <c r="AY9037" s="23"/>
      <c r="AZ9037" s="23"/>
      <c r="BA9037" s="23"/>
      <c r="BB9037" s="23"/>
      <c r="BC9037" s="23"/>
      <c r="BD9037" s="23"/>
      <c r="BE9037" s="23"/>
      <c r="BF9037" s="23"/>
      <c r="BG9037" s="20">
        <v>25438.59</v>
      </c>
    </row>
    <row r="9038" spans="40:59">
      <c r="AN9038" s="23"/>
      <c r="AO9038" s="23"/>
      <c r="AP9038" s="23"/>
      <c r="AQ9038" s="23"/>
      <c r="AR9038" s="23"/>
      <c r="AS9038" s="23"/>
      <c r="AT9038" s="23"/>
      <c r="AU9038" s="23"/>
      <c r="AV9038" s="23"/>
      <c r="AW9038" s="23"/>
      <c r="AX9038" s="23"/>
      <c r="AY9038" s="23"/>
      <c r="AZ9038" s="23"/>
      <c r="BA9038" s="23"/>
      <c r="BB9038" s="23"/>
      <c r="BC9038" s="23"/>
      <c r="BD9038" s="23"/>
      <c r="BE9038" s="23"/>
      <c r="BF9038" s="23"/>
      <c r="BG9038" s="20">
        <v>25438.59</v>
      </c>
    </row>
    <row r="9039" spans="40:59">
      <c r="AN9039" s="23"/>
      <c r="AO9039" s="23"/>
      <c r="AP9039" s="23"/>
      <c r="AQ9039" s="23"/>
      <c r="AR9039" s="23"/>
      <c r="AS9039" s="23"/>
      <c r="AT9039" s="23"/>
      <c r="AU9039" s="23"/>
      <c r="AV9039" s="23"/>
      <c r="AW9039" s="23"/>
      <c r="AX9039" s="23"/>
      <c r="AY9039" s="23"/>
      <c r="AZ9039" s="23"/>
      <c r="BA9039" s="23"/>
      <c r="BB9039" s="23"/>
      <c r="BC9039" s="23"/>
      <c r="BD9039" s="23"/>
      <c r="BE9039" s="23"/>
      <c r="BF9039" s="23"/>
      <c r="BG9039" s="20">
        <v>25438.59</v>
      </c>
    </row>
    <row r="9040" spans="40:59">
      <c r="AN9040" s="23"/>
      <c r="AO9040" s="23"/>
      <c r="AP9040" s="23"/>
      <c r="AQ9040" s="23"/>
      <c r="AR9040" s="23"/>
      <c r="AS9040" s="23"/>
      <c r="AT9040" s="23"/>
      <c r="AU9040" s="23"/>
      <c r="AV9040" s="23"/>
      <c r="AW9040" s="23"/>
      <c r="AX9040" s="23"/>
      <c r="AY9040" s="23"/>
      <c r="AZ9040" s="23"/>
      <c r="BA9040" s="23"/>
      <c r="BB9040" s="23"/>
      <c r="BC9040" s="23"/>
      <c r="BD9040" s="23"/>
      <c r="BE9040" s="23"/>
      <c r="BF9040" s="23"/>
      <c r="BG9040" s="20">
        <v>25438.59</v>
      </c>
    </row>
    <row r="9041" spans="40:59">
      <c r="AN9041" s="23"/>
      <c r="AO9041" s="23"/>
      <c r="AP9041" s="23"/>
      <c r="AQ9041" s="23"/>
      <c r="AR9041" s="23"/>
      <c r="AS9041" s="23"/>
      <c r="AT9041" s="23"/>
      <c r="AU9041" s="23"/>
      <c r="AV9041" s="23"/>
      <c r="AW9041" s="23"/>
      <c r="AX9041" s="23"/>
      <c r="AY9041" s="23"/>
      <c r="AZ9041" s="23"/>
      <c r="BA9041" s="23"/>
      <c r="BB9041" s="23"/>
      <c r="BC9041" s="23"/>
      <c r="BD9041" s="23"/>
      <c r="BE9041" s="23"/>
      <c r="BF9041" s="23"/>
      <c r="BG9041" s="20">
        <v>25438.59</v>
      </c>
    </row>
    <row r="9042" spans="40:59">
      <c r="AN9042" s="23"/>
      <c r="AO9042" s="23"/>
      <c r="AP9042" s="23"/>
      <c r="AQ9042" s="23"/>
      <c r="AR9042" s="23"/>
      <c r="AS9042" s="23"/>
      <c r="AT9042" s="23"/>
      <c r="AU9042" s="23"/>
      <c r="AV9042" s="23"/>
      <c r="AW9042" s="23"/>
      <c r="AX9042" s="23"/>
      <c r="AY9042" s="23"/>
      <c r="AZ9042" s="23"/>
      <c r="BA9042" s="23"/>
      <c r="BB9042" s="23"/>
      <c r="BC9042" s="23"/>
      <c r="BD9042" s="23"/>
      <c r="BE9042" s="23"/>
      <c r="BF9042" s="23"/>
      <c r="BG9042" s="20">
        <v>25438.59</v>
      </c>
    </row>
    <row r="9043" spans="40:59">
      <c r="AN9043" s="23"/>
      <c r="AO9043" s="23"/>
      <c r="AP9043" s="23"/>
      <c r="AQ9043" s="23"/>
      <c r="AR9043" s="23"/>
      <c r="AS9043" s="23"/>
      <c r="AT9043" s="23"/>
      <c r="AU9043" s="23"/>
      <c r="AV9043" s="23"/>
      <c r="AW9043" s="23"/>
      <c r="AX9043" s="23"/>
      <c r="AY9043" s="23"/>
      <c r="AZ9043" s="23"/>
      <c r="BA9043" s="23"/>
      <c r="BB9043" s="23"/>
      <c r="BC9043" s="23"/>
      <c r="BD9043" s="23"/>
      <c r="BE9043" s="23"/>
      <c r="BF9043" s="23"/>
      <c r="BG9043" s="20">
        <v>25438.59</v>
      </c>
    </row>
    <row r="9044" spans="40:59">
      <c r="AN9044" s="23"/>
      <c r="AO9044" s="23"/>
      <c r="AP9044" s="23"/>
      <c r="AQ9044" s="23"/>
      <c r="AR9044" s="23"/>
      <c r="AS9044" s="23"/>
      <c r="AT9044" s="23"/>
      <c r="AU9044" s="23"/>
      <c r="AV9044" s="23"/>
      <c r="AW9044" s="23"/>
      <c r="AX9044" s="23"/>
      <c r="AY9044" s="23"/>
      <c r="AZ9044" s="23"/>
      <c r="BA9044" s="23"/>
      <c r="BB9044" s="23"/>
      <c r="BC9044" s="23"/>
      <c r="BD9044" s="23"/>
      <c r="BE9044" s="23"/>
      <c r="BF9044" s="23"/>
      <c r="BG9044" s="20">
        <v>25438.59</v>
      </c>
    </row>
    <row r="9045" spans="40:59">
      <c r="AN9045" s="23"/>
      <c r="AO9045" s="23"/>
      <c r="AP9045" s="23"/>
      <c r="AQ9045" s="23"/>
      <c r="AR9045" s="23"/>
      <c r="AS9045" s="23"/>
      <c r="AT9045" s="23"/>
      <c r="AU9045" s="23"/>
      <c r="AV9045" s="23"/>
      <c r="AW9045" s="23"/>
      <c r="AX9045" s="23"/>
      <c r="AY9045" s="23"/>
      <c r="AZ9045" s="23"/>
      <c r="BA9045" s="23"/>
      <c r="BB9045" s="23"/>
      <c r="BC9045" s="23"/>
      <c r="BD9045" s="23"/>
      <c r="BE9045" s="23"/>
      <c r="BF9045" s="23"/>
      <c r="BG9045" s="20">
        <v>25438.59</v>
      </c>
    </row>
    <row r="9046" spans="40:59">
      <c r="AN9046" s="23"/>
      <c r="AO9046" s="23"/>
      <c r="AP9046" s="23"/>
      <c r="AQ9046" s="23"/>
      <c r="AR9046" s="23"/>
      <c r="AS9046" s="23"/>
      <c r="AT9046" s="23"/>
      <c r="AU9046" s="23"/>
      <c r="AV9046" s="23"/>
      <c r="AW9046" s="23"/>
      <c r="AX9046" s="23"/>
      <c r="AY9046" s="23"/>
      <c r="AZ9046" s="23"/>
      <c r="BA9046" s="23"/>
      <c r="BB9046" s="23"/>
      <c r="BC9046" s="23"/>
      <c r="BD9046" s="23"/>
      <c r="BE9046" s="23"/>
      <c r="BF9046" s="23"/>
      <c r="BG9046" s="20">
        <v>25438.59</v>
      </c>
    </row>
    <row r="9047" spans="40:59">
      <c r="AN9047" s="23"/>
      <c r="AO9047" s="23"/>
      <c r="AP9047" s="23"/>
      <c r="AQ9047" s="23"/>
      <c r="AR9047" s="23"/>
      <c r="AS9047" s="23"/>
      <c r="AT9047" s="23"/>
      <c r="AU9047" s="23"/>
      <c r="AV9047" s="23"/>
      <c r="AW9047" s="23"/>
      <c r="AX9047" s="23"/>
      <c r="AY9047" s="23"/>
      <c r="AZ9047" s="23"/>
      <c r="BA9047" s="23"/>
      <c r="BB9047" s="23"/>
      <c r="BC9047" s="23"/>
      <c r="BD9047" s="23"/>
      <c r="BE9047" s="23"/>
      <c r="BF9047" s="23"/>
      <c r="BG9047" s="20">
        <v>25438.59</v>
      </c>
    </row>
    <row r="9048" spans="40:59">
      <c r="AN9048" s="23"/>
      <c r="AO9048" s="23"/>
      <c r="AP9048" s="23"/>
      <c r="AQ9048" s="23"/>
      <c r="AR9048" s="23"/>
      <c r="AS9048" s="23"/>
      <c r="AT9048" s="23"/>
      <c r="AU9048" s="23"/>
      <c r="AV9048" s="23"/>
      <c r="AW9048" s="23"/>
      <c r="AX9048" s="23"/>
      <c r="AY9048" s="23"/>
      <c r="AZ9048" s="23"/>
      <c r="BA9048" s="23"/>
      <c r="BB9048" s="23"/>
      <c r="BC9048" s="23"/>
      <c r="BD9048" s="23"/>
      <c r="BE9048" s="23"/>
      <c r="BF9048" s="23"/>
      <c r="BG9048" s="20">
        <v>25438.59</v>
      </c>
    </row>
    <row r="9049" spans="40:59">
      <c r="AN9049" s="23"/>
      <c r="AO9049" s="23"/>
      <c r="AP9049" s="23"/>
      <c r="AQ9049" s="23"/>
      <c r="AR9049" s="23"/>
      <c r="AS9049" s="23"/>
      <c r="AT9049" s="23"/>
      <c r="AU9049" s="23"/>
      <c r="AV9049" s="23"/>
      <c r="AW9049" s="23"/>
      <c r="AX9049" s="23"/>
      <c r="AY9049" s="23"/>
      <c r="AZ9049" s="23"/>
      <c r="BA9049" s="23"/>
      <c r="BB9049" s="23"/>
      <c r="BC9049" s="23"/>
      <c r="BD9049" s="23"/>
      <c r="BE9049" s="23"/>
      <c r="BF9049" s="23"/>
      <c r="BG9049" s="20">
        <v>25438.59</v>
      </c>
    </row>
    <row r="9050" spans="40:59">
      <c r="AN9050" s="23"/>
      <c r="AO9050" s="23"/>
      <c r="AP9050" s="23"/>
      <c r="AQ9050" s="23"/>
      <c r="AR9050" s="23"/>
      <c r="AS9050" s="23"/>
      <c r="AT9050" s="23"/>
      <c r="AU9050" s="23"/>
      <c r="AV9050" s="23"/>
      <c r="AW9050" s="23"/>
      <c r="AX9050" s="23"/>
      <c r="AY9050" s="23"/>
      <c r="AZ9050" s="23"/>
      <c r="BA9050" s="23"/>
      <c r="BB9050" s="23"/>
      <c r="BC9050" s="23"/>
      <c r="BD9050" s="23"/>
      <c r="BE9050" s="23"/>
      <c r="BF9050" s="23"/>
      <c r="BG9050" s="20">
        <v>25438.59</v>
      </c>
    </row>
    <row r="9051" spans="40:59">
      <c r="AN9051" s="23"/>
      <c r="AO9051" s="23"/>
      <c r="AP9051" s="23"/>
      <c r="AQ9051" s="23"/>
      <c r="AR9051" s="23"/>
      <c r="AS9051" s="23"/>
      <c r="AT9051" s="23"/>
      <c r="AU9051" s="23"/>
      <c r="AV9051" s="23"/>
      <c r="AW9051" s="23"/>
      <c r="AX9051" s="23"/>
      <c r="AY9051" s="23"/>
      <c r="AZ9051" s="23"/>
      <c r="BA9051" s="23"/>
      <c r="BB9051" s="23"/>
      <c r="BC9051" s="23"/>
      <c r="BD9051" s="23"/>
      <c r="BE9051" s="23"/>
      <c r="BF9051" s="23"/>
      <c r="BG9051" s="20">
        <v>25438.59</v>
      </c>
    </row>
    <row r="9052" spans="40:59">
      <c r="AN9052" s="23"/>
      <c r="AO9052" s="23"/>
      <c r="AP9052" s="23"/>
      <c r="AQ9052" s="23"/>
      <c r="AR9052" s="23"/>
      <c r="AS9052" s="23"/>
      <c r="AT9052" s="23"/>
      <c r="AU9052" s="23"/>
      <c r="AV9052" s="23"/>
      <c r="AW9052" s="23"/>
      <c r="AX9052" s="23"/>
      <c r="AY9052" s="23"/>
      <c r="AZ9052" s="23"/>
      <c r="BA9052" s="23"/>
      <c r="BB9052" s="23"/>
      <c r="BC9052" s="23"/>
      <c r="BD9052" s="23"/>
      <c r="BE9052" s="23"/>
      <c r="BF9052" s="23"/>
      <c r="BG9052" s="20">
        <v>25438.59</v>
      </c>
    </row>
    <row r="9053" spans="40:59">
      <c r="AN9053" s="23"/>
      <c r="AO9053" s="23"/>
      <c r="AP9053" s="23"/>
      <c r="AQ9053" s="23"/>
      <c r="AR9053" s="23"/>
      <c r="AS9053" s="23"/>
      <c r="AT9053" s="23"/>
      <c r="AU9053" s="23"/>
      <c r="AV9053" s="23"/>
      <c r="AW9053" s="23"/>
      <c r="AX9053" s="23"/>
      <c r="AY9053" s="23"/>
      <c r="AZ9053" s="23"/>
      <c r="BA9053" s="23"/>
      <c r="BB9053" s="23"/>
      <c r="BC9053" s="23"/>
      <c r="BD9053" s="23"/>
      <c r="BE9053" s="23"/>
      <c r="BF9053" s="23"/>
      <c r="BG9053" s="20">
        <v>25438.59</v>
      </c>
    </row>
    <row r="9054" spans="40:59">
      <c r="AN9054" s="23"/>
      <c r="AO9054" s="23"/>
      <c r="AP9054" s="23"/>
      <c r="AQ9054" s="23"/>
      <c r="AR9054" s="23"/>
      <c r="AS9054" s="23"/>
      <c r="AT9054" s="23"/>
      <c r="AU9054" s="23"/>
      <c r="AV9054" s="23"/>
      <c r="AW9054" s="23"/>
      <c r="AX9054" s="23"/>
      <c r="AY9054" s="23"/>
      <c r="AZ9054" s="23"/>
      <c r="BA9054" s="23"/>
      <c r="BB9054" s="23"/>
      <c r="BC9054" s="23"/>
      <c r="BD9054" s="23"/>
      <c r="BE9054" s="23"/>
      <c r="BF9054" s="23"/>
      <c r="BG9054" s="20">
        <v>25438.59</v>
      </c>
    </row>
    <row r="9055" spans="40:59">
      <c r="AN9055" s="23"/>
      <c r="AO9055" s="23"/>
      <c r="AP9055" s="23"/>
      <c r="AQ9055" s="23"/>
      <c r="AR9055" s="23"/>
      <c r="AS9055" s="23"/>
      <c r="AT9055" s="23"/>
      <c r="AU9055" s="23"/>
      <c r="AV9055" s="23"/>
      <c r="AW9055" s="23"/>
      <c r="AX9055" s="23"/>
      <c r="AY9055" s="23"/>
      <c r="AZ9055" s="23"/>
      <c r="BA9055" s="23"/>
      <c r="BB9055" s="23"/>
      <c r="BC9055" s="23"/>
      <c r="BD9055" s="23"/>
      <c r="BE9055" s="23"/>
      <c r="BF9055" s="23"/>
      <c r="BG9055" s="20">
        <v>25438.59</v>
      </c>
    </row>
    <row r="9056" spans="40:59">
      <c r="AN9056" s="23"/>
      <c r="AO9056" s="23"/>
      <c r="AP9056" s="23"/>
      <c r="AQ9056" s="23"/>
      <c r="AR9056" s="23"/>
      <c r="AS9056" s="23"/>
      <c r="AT9056" s="23"/>
      <c r="AU9056" s="23"/>
      <c r="AV9056" s="23"/>
      <c r="AW9056" s="23"/>
      <c r="AX9056" s="23"/>
      <c r="AY9056" s="23"/>
      <c r="AZ9056" s="23"/>
      <c r="BA9056" s="23"/>
      <c r="BB9056" s="23"/>
      <c r="BC9056" s="23"/>
      <c r="BD9056" s="23"/>
      <c r="BE9056" s="23"/>
      <c r="BF9056" s="23"/>
      <c r="BG9056" s="20">
        <v>25438.59</v>
      </c>
    </row>
    <row r="9057" spans="40:59">
      <c r="AN9057" s="23"/>
      <c r="AO9057" s="23"/>
      <c r="AP9057" s="23"/>
      <c r="AQ9057" s="23"/>
      <c r="AR9057" s="23"/>
      <c r="AS9057" s="23"/>
      <c r="AT9057" s="23"/>
      <c r="AU9057" s="23"/>
      <c r="AV9057" s="23"/>
      <c r="AW9057" s="23"/>
      <c r="AX9057" s="23"/>
      <c r="AY9057" s="23"/>
      <c r="AZ9057" s="23"/>
      <c r="BA9057" s="23"/>
      <c r="BB9057" s="23"/>
      <c r="BC9057" s="23"/>
      <c r="BD9057" s="23"/>
      <c r="BE9057" s="23"/>
      <c r="BF9057" s="23"/>
      <c r="BG9057" s="20">
        <v>25438.59</v>
      </c>
    </row>
    <row r="9058" spans="40:59">
      <c r="AN9058" s="23"/>
      <c r="AO9058" s="23"/>
      <c r="AP9058" s="23"/>
      <c r="AQ9058" s="23"/>
      <c r="AR9058" s="23"/>
      <c r="AS9058" s="23"/>
      <c r="AT9058" s="23"/>
      <c r="AU9058" s="23"/>
      <c r="AV9058" s="23"/>
      <c r="AW9058" s="23"/>
      <c r="AX9058" s="23"/>
      <c r="AY9058" s="23"/>
      <c r="AZ9058" s="23"/>
      <c r="BA9058" s="23"/>
      <c r="BB9058" s="23"/>
      <c r="BC9058" s="23"/>
      <c r="BD9058" s="23"/>
      <c r="BE9058" s="23"/>
      <c r="BF9058" s="23"/>
      <c r="BG9058" s="20">
        <v>25438.59</v>
      </c>
    </row>
    <row r="9059" spans="40:59">
      <c r="AN9059" s="23"/>
      <c r="AO9059" s="23"/>
      <c r="AP9059" s="23"/>
      <c r="AQ9059" s="23"/>
      <c r="AR9059" s="23"/>
      <c r="AS9059" s="23"/>
      <c r="AT9059" s="23"/>
      <c r="AU9059" s="23"/>
      <c r="AV9059" s="23"/>
      <c r="AW9059" s="23"/>
      <c r="AX9059" s="23"/>
      <c r="AY9059" s="23"/>
      <c r="AZ9059" s="23"/>
      <c r="BA9059" s="23"/>
      <c r="BB9059" s="23"/>
      <c r="BC9059" s="23"/>
      <c r="BD9059" s="23"/>
      <c r="BE9059" s="23"/>
      <c r="BF9059" s="23"/>
      <c r="BG9059" s="20">
        <v>25438.59</v>
      </c>
    </row>
    <row r="9060" spans="40:59">
      <c r="AN9060" s="23"/>
      <c r="AO9060" s="23"/>
      <c r="AP9060" s="23"/>
      <c r="AQ9060" s="23"/>
      <c r="AR9060" s="23"/>
      <c r="AS9060" s="23"/>
      <c r="AT9060" s="23"/>
      <c r="AU9060" s="23"/>
      <c r="AV9060" s="23"/>
      <c r="AW9060" s="23"/>
      <c r="AX9060" s="23"/>
      <c r="AY9060" s="23"/>
      <c r="AZ9060" s="23"/>
      <c r="BA9060" s="23"/>
      <c r="BB9060" s="23"/>
      <c r="BC9060" s="23"/>
      <c r="BD9060" s="23"/>
      <c r="BE9060" s="23"/>
      <c r="BF9060" s="23"/>
      <c r="BG9060" s="20">
        <v>25438.59</v>
      </c>
    </row>
    <row r="9061" spans="40:59">
      <c r="AN9061" s="23"/>
      <c r="AO9061" s="23"/>
      <c r="AP9061" s="23"/>
      <c r="AQ9061" s="23"/>
      <c r="AR9061" s="23"/>
      <c r="AS9061" s="23"/>
      <c r="AT9061" s="23"/>
      <c r="AU9061" s="23"/>
      <c r="AV9061" s="23"/>
      <c r="AW9061" s="23"/>
      <c r="AX9061" s="23"/>
      <c r="AY9061" s="23"/>
      <c r="AZ9061" s="23"/>
      <c r="BA9061" s="23"/>
      <c r="BB9061" s="23"/>
      <c r="BC9061" s="23"/>
      <c r="BD9061" s="23"/>
      <c r="BE9061" s="23"/>
      <c r="BF9061" s="23"/>
      <c r="BG9061" s="20">
        <v>25438.59</v>
      </c>
    </row>
    <row r="9062" spans="40:59">
      <c r="AN9062" s="23"/>
      <c r="AO9062" s="23"/>
      <c r="AP9062" s="23"/>
      <c r="AQ9062" s="23"/>
      <c r="AR9062" s="23"/>
      <c r="AS9062" s="23"/>
      <c r="AT9062" s="23"/>
      <c r="AU9062" s="23"/>
      <c r="AV9062" s="23"/>
      <c r="AW9062" s="23"/>
      <c r="AX9062" s="23"/>
      <c r="AY9062" s="23"/>
      <c r="AZ9062" s="23"/>
      <c r="BA9062" s="23"/>
      <c r="BB9062" s="23"/>
      <c r="BC9062" s="23"/>
      <c r="BD9062" s="23"/>
      <c r="BE9062" s="23"/>
      <c r="BF9062" s="23"/>
      <c r="BG9062" s="20">
        <v>51539.01</v>
      </c>
    </row>
    <row r="9063" spans="40:59">
      <c r="AN9063" s="23"/>
      <c r="AO9063" s="23"/>
      <c r="AP9063" s="23"/>
      <c r="AQ9063" s="23"/>
      <c r="AR9063" s="23"/>
      <c r="AS9063" s="23"/>
      <c r="AT9063" s="23"/>
      <c r="AU9063" s="23"/>
      <c r="AV9063" s="23"/>
      <c r="AW9063" s="23"/>
      <c r="AX9063" s="23"/>
      <c r="AY9063" s="23"/>
      <c r="AZ9063" s="23"/>
      <c r="BA9063" s="23"/>
      <c r="BB9063" s="23"/>
      <c r="BC9063" s="23"/>
      <c r="BD9063" s="23"/>
      <c r="BE9063" s="23"/>
      <c r="BF9063" s="23"/>
      <c r="BG9063" s="20">
        <v>51539.01</v>
      </c>
    </row>
    <row r="9064" spans="40:59">
      <c r="AN9064" s="23"/>
      <c r="AO9064" s="23"/>
      <c r="AP9064" s="23"/>
      <c r="AQ9064" s="23"/>
      <c r="AR9064" s="23"/>
      <c r="AS9064" s="23"/>
      <c r="AT9064" s="23"/>
      <c r="AU9064" s="23"/>
      <c r="AV9064" s="23"/>
      <c r="AW9064" s="23"/>
      <c r="AX9064" s="23"/>
      <c r="AY9064" s="23"/>
      <c r="AZ9064" s="23"/>
      <c r="BA9064" s="23"/>
      <c r="BB9064" s="23"/>
      <c r="BC9064" s="23"/>
      <c r="BD9064" s="23"/>
      <c r="BE9064" s="23"/>
      <c r="BF9064" s="23"/>
      <c r="BG9064" s="20">
        <v>51539.01</v>
      </c>
    </row>
    <row r="9065" spans="40:59">
      <c r="AN9065" s="23"/>
      <c r="AO9065" s="23"/>
      <c r="AP9065" s="23"/>
      <c r="AQ9065" s="23"/>
      <c r="AR9065" s="23"/>
      <c r="AS9065" s="23"/>
      <c r="AT9065" s="23"/>
      <c r="AU9065" s="23"/>
      <c r="AV9065" s="23"/>
      <c r="AW9065" s="23"/>
      <c r="AX9065" s="23"/>
      <c r="AY9065" s="23"/>
      <c r="AZ9065" s="23"/>
      <c r="BA9065" s="23"/>
      <c r="BB9065" s="23"/>
      <c r="BC9065" s="23"/>
      <c r="BD9065" s="23"/>
      <c r="BE9065" s="23"/>
      <c r="BF9065" s="23"/>
      <c r="BG9065" s="20">
        <v>51539.01</v>
      </c>
    </row>
    <row r="9066" spans="40:59">
      <c r="AN9066" s="23"/>
      <c r="AO9066" s="23"/>
      <c r="AP9066" s="23"/>
      <c r="AQ9066" s="23"/>
      <c r="AR9066" s="23"/>
      <c r="AS9066" s="23"/>
      <c r="AT9066" s="23"/>
      <c r="AU9066" s="23"/>
      <c r="AV9066" s="23"/>
      <c r="AW9066" s="23"/>
      <c r="AX9066" s="23"/>
      <c r="AY9066" s="23"/>
      <c r="AZ9066" s="23"/>
      <c r="BA9066" s="23"/>
      <c r="BB9066" s="23"/>
      <c r="BC9066" s="23"/>
      <c r="BD9066" s="23"/>
      <c r="BE9066" s="23"/>
      <c r="BF9066" s="23"/>
      <c r="BG9066" s="20">
        <v>51539.01</v>
      </c>
    </row>
    <row r="9067" spans="40:59">
      <c r="AN9067" s="23"/>
      <c r="AO9067" s="23"/>
      <c r="AP9067" s="23"/>
      <c r="AQ9067" s="23"/>
      <c r="AR9067" s="23"/>
      <c r="AS9067" s="23"/>
      <c r="AT9067" s="23"/>
      <c r="AU9067" s="23"/>
      <c r="AV9067" s="23"/>
      <c r="AW9067" s="23"/>
      <c r="AX9067" s="23"/>
      <c r="AY9067" s="23"/>
      <c r="AZ9067" s="23"/>
      <c r="BA9067" s="23"/>
      <c r="BB9067" s="23"/>
      <c r="BC9067" s="23"/>
      <c r="BD9067" s="23"/>
      <c r="BE9067" s="23"/>
      <c r="BF9067" s="23"/>
      <c r="BG9067" s="20">
        <v>51539.01</v>
      </c>
    </row>
    <row r="9068" spans="40:59">
      <c r="AN9068" s="23"/>
      <c r="AO9068" s="23"/>
      <c r="AP9068" s="23"/>
      <c r="AQ9068" s="23"/>
      <c r="AR9068" s="23"/>
      <c r="AS9068" s="23"/>
      <c r="AT9068" s="23"/>
      <c r="AU9068" s="23"/>
      <c r="AV9068" s="23"/>
      <c r="AW9068" s="23"/>
      <c r="AX9068" s="23"/>
      <c r="AY9068" s="23"/>
      <c r="AZ9068" s="23"/>
      <c r="BA9068" s="23"/>
      <c r="BB9068" s="23"/>
      <c r="BC9068" s="23"/>
      <c r="BD9068" s="23"/>
      <c r="BE9068" s="23"/>
      <c r="BF9068" s="23"/>
      <c r="BG9068" s="20">
        <v>51539.01</v>
      </c>
    </row>
    <row r="9069" spans="40:59">
      <c r="AN9069" s="23"/>
      <c r="AO9069" s="23"/>
      <c r="AP9069" s="23"/>
      <c r="AQ9069" s="23"/>
      <c r="AR9069" s="23"/>
      <c r="AS9069" s="23"/>
      <c r="AT9069" s="23"/>
      <c r="AU9069" s="23"/>
      <c r="AV9069" s="23"/>
      <c r="AW9069" s="23"/>
      <c r="AX9069" s="23"/>
      <c r="AY9069" s="23"/>
      <c r="AZ9069" s="23"/>
      <c r="BA9069" s="23"/>
      <c r="BB9069" s="23"/>
      <c r="BC9069" s="23"/>
      <c r="BD9069" s="23"/>
      <c r="BE9069" s="23"/>
      <c r="BF9069" s="23"/>
      <c r="BG9069" s="20">
        <v>51539.01</v>
      </c>
    </row>
    <row r="9070" spans="40:59">
      <c r="AN9070" s="23"/>
      <c r="AO9070" s="23"/>
      <c r="AP9070" s="23"/>
      <c r="AQ9070" s="23"/>
      <c r="AR9070" s="23"/>
      <c r="AS9070" s="23"/>
      <c r="AT9070" s="23"/>
      <c r="AU9070" s="23"/>
      <c r="AV9070" s="23"/>
      <c r="AW9070" s="23"/>
      <c r="AX9070" s="23"/>
      <c r="AY9070" s="23"/>
      <c r="AZ9070" s="23"/>
      <c r="BA9070" s="23"/>
      <c r="BB9070" s="23"/>
      <c r="BC9070" s="23"/>
      <c r="BD9070" s="23"/>
      <c r="BE9070" s="23"/>
      <c r="BF9070" s="23"/>
      <c r="BG9070" s="20">
        <v>51539.01</v>
      </c>
    </row>
    <row r="9071" spans="40:59">
      <c r="AN9071" s="23"/>
      <c r="AO9071" s="23"/>
      <c r="AP9071" s="23"/>
      <c r="AQ9071" s="23"/>
      <c r="AR9071" s="23"/>
      <c r="AS9071" s="23"/>
      <c r="AT9071" s="23"/>
      <c r="AU9071" s="23"/>
      <c r="AV9071" s="23"/>
      <c r="AW9071" s="23"/>
      <c r="AX9071" s="23"/>
      <c r="AY9071" s="23"/>
      <c r="AZ9071" s="23"/>
      <c r="BA9071" s="23"/>
      <c r="BB9071" s="23"/>
      <c r="BC9071" s="23"/>
      <c r="BD9071" s="23"/>
      <c r="BE9071" s="23"/>
      <c r="BF9071" s="23"/>
      <c r="BG9071" s="20">
        <v>15171.02</v>
      </c>
    </row>
    <row r="9072" spans="40:59">
      <c r="AN9072" s="23"/>
      <c r="AO9072" s="23"/>
      <c r="AP9072" s="23"/>
      <c r="AQ9072" s="23"/>
      <c r="AR9072" s="23"/>
      <c r="AS9072" s="23"/>
      <c r="AT9072" s="23"/>
      <c r="AU9072" s="23"/>
      <c r="AV9072" s="23"/>
      <c r="AW9072" s="23"/>
      <c r="AX9072" s="23"/>
      <c r="AY9072" s="23"/>
      <c r="AZ9072" s="23"/>
      <c r="BA9072" s="23"/>
      <c r="BB9072" s="23"/>
      <c r="BC9072" s="23"/>
      <c r="BD9072" s="23"/>
      <c r="BE9072" s="23"/>
      <c r="BF9072" s="23"/>
      <c r="BG9072" s="20">
        <v>15171.02</v>
      </c>
    </row>
    <row r="9073" spans="40:59">
      <c r="AN9073" s="23"/>
      <c r="AO9073" s="23"/>
      <c r="AP9073" s="23"/>
      <c r="AQ9073" s="23"/>
      <c r="AR9073" s="23"/>
      <c r="AS9073" s="23"/>
      <c r="AT9073" s="23"/>
      <c r="AU9073" s="23"/>
      <c r="AV9073" s="23"/>
      <c r="AW9073" s="23"/>
      <c r="AX9073" s="23"/>
      <c r="AY9073" s="23"/>
      <c r="AZ9073" s="23"/>
      <c r="BA9073" s="23"/>
      <c r="BB9073" s="23"/>
      <c r="BC9073" s="23"/>
      <c r="BD9073" s="23"/>
      <c r="BE9073" s="23"/>
      <c r="BF9073" s="23"/>
      <c r="BG9073" s="20">
        <v>15171.02</v>
      </c>
    </row>
    <row r="9074" spans="40:59">
      <c r="AN9074" s="23"/>
      <c r="AO9074" s="23"/>
      <c r="AP9074" s="23"/>
      <c r="AQ9074" s="23"/>
      <c r="AR9074" s="23"/>
      <c r="AS9074" s="23"/>
      <c r="AT9074" s="23"/>
      <c r="AU9074" s="23"/>
      <c r="AV9074" s="23"/>
      <c r="AW9074" s="23"/>
      <c r="AX9074" s="23"/>
      <c r="AY9074" s="23"/>
      <c r="AZ9074" s="23"/>
      <c r="BA9074" s="23"/>
      <c r="BB9074" s="23"/>
      <c r="BC9074" s="23"/>
      <c r="BD9074" s="23"/>
      <c r="BE9074" s="23"/>
      <c r="BF9074" s="23"/>
      <c r="BG9074" s="20">
        <v>15171.02</v>
      </c>
    </row>
    <row r="9075" spans="40:59">
      <c r="AN9075" s="23"/>
      <c r="AO9075" s="23"/>
      <c r="AP9075" s="23"/>
      <c r="AQ9075" s="23"/>
      <c r="AR9075" s="23"/>
      <c r="AS9075" s="23"/>
      <c r="AT9075" s="23"/>
      <c r="AU9075" s="23"/>
      <c r="AV9075" s="23"/>
      <c r="AW9075" s="23"/>
      <c r="AX9075" s="23"/>
      <c r="AY9075" s="23"/>
      <c r="AZ9075" s="23"/>
      <c r="BA9075" s="23"/>
      <c r="BB9075" s="23"/>
      <c r="BC9075" s="23"/>
      <c r="BD9075" s="23"/>
      <c r="BE9075" s="23"/>
      <c r="BF9075" s="23"/>
      <c r="BG9075" s="20">
        <v>15171.02</v>
      </c>
    </row>
    <row r="9076" spans="40:59">
      <c r="AN9076" s="23"/>
      <c r="AO9076" s="23"/>
      <c r="AP9076" s="23"/>
      <c r="AQ9076" s="23"/>
      <c r="AR9076" s="23"/>
      <c r="AS9076" s="23"/>
      <c r="AT9076" s="23"/>
      <c r="AU9076" s="23"/>
      <c r="AV9076" s="23"/>
      <c r="AW9076" s="23"/>
      <c r="AX9076" s="23"/>
      <c r="AY9076" s="23"/>
      <c r="AZ9076" s="23"/>
      <c r="BA9076" s="23"/>
      <c r="BB9076" s="23"/>
      <c r="BC9076" s="23"/>
      <c r="BD9076" s="23"/>
      <c r="BE9076" s="23"/>
      <c r="BF9076" s="23"/>
      <c r="BG9076" s="20">
        <v>15171.02</v>
      </c>
    </row>
    <row r="9077" spans="40:59">
      <c r="AN9077" s="23"/>
      <c r="AO9077" s="23"/>
      <c r="AP9077" s="23"/>
      <c r="AQ9077" s="23"/>
      <c r="AR9077" s="23"/>
      <c r="AS9077" s="23"/>
      <c r="AT9077" s="23"/>
      <c r="AU9077" s="23"/>
      <c r="AV9077" s="23"/>
      <c r="AW9077" s="23"/>
      <c r="AX9077" s="23"/>
      <c r="AY9077" s="23"/>
      <c r="AZ9077" s="23"/>
      <c r="BA9077" s="23"/>
      <c r="BB9077" s="23"/>
      <c r="BC9077" s="23"/>
      <c r="BD9077" s="23"/>
      <c r="BE9077" s="23"/>
      <c r="BF9077" s="23"/>
      <c r="BG9077" s="20">
        <v>83271.02</v>
      </c>
    </row>
    <row r="9078" spans="40:59">
      <c r="AN9078" s="23"/>
      <c r="AO9078" s="23"/>
      <c r="AP9078" s="23"/>
      <c r="AQ9078" s="23"/>
      <c r="AR9078" s="23"/>
      <c r="AS9078" s="23"/>
      <c r="AT9078" s="23"/>
      <c r="AU9078" s="23"/>
      <c r="AV9078" s="23"/>
      <c r="AW9078" s="23"/>
      <c r="AX9078" s="23"/>
      <c r="AY9078" s="23"/>
      <c r="AZ9078" s="23"/>
      <c r="BA9078" s="23"/>
      <c r="BB9078" s="23"/>
      <c r="BC9078" s="23"/>
      <c r="BD9078" s="23"/>
      <c r="BE9078" s="23"/>
      <c r="BF9078" s="23"/>
      <c r="BG9078" s="20">
        <v>83271.02</v>
      </c>
    </row>
    <row r="9079" spans="40:59">
      <c r="AN9079" s="23"/>
      <c r="AO9079" s="23"/>
      <c r="AP9079" s="23"/>
      <c r="AQ9079" s="23"/>
      <c r="AR9079" s="23"/>
      <c r="AS9079" s="23"/>
      <c r="AT9079" s="23"/>
      <c r="AU9079" s="23"/>
      <c r="AV9079" s="23"/>
      <c r="AW9079" s="23"/>
      <c r="AX9079" s="23"/>
      <c r="AY9079" s="23"/>
      <c r="AZ9079" s="23"/>
      <c r="BA9079" s="23"/>
      <c r="BB9079" s="23"/>
      <c r="BC9079" s="23"/>
      <c r="BD9079" s="23"/>
      <c r="BE9079" s="23"/>
      <c r="BF9079" s="23"/>
      <c r="BG9079" s="20">
        <v>83271.02</v>
      </c>
    </row>
    <row r="9080" spans="40:59">
      <c r="AN9080" s="23"/>
      <c r="AO9080" s="23"/>
      <c r="AP9080" s="23"/>
      <c r="AQ9080" s="23"/>
      <c r="AR9080" s="23"/>
      <c r="AS9080" s="23"/>
      <c r="AT9080" s="23"/>
      <c r="AU9080" s="23"/>
      <c r="AV9080" s="23"/>
      <c r="AW9080" s="23"/>
      <c r="AX9080" s="23"/>
      <c r="AY9080" s="23"/>
      <c r="AZ9080" s="23"/>
      <c r="BA9080" s="23"/>
      <c r="BB9080" s="23"/>
      <c r="BC9080" s="23"/>
      <c r="BD9080" s="23"/>
      <c r="BE9080" s="23"/>
      <c r="BF9080" s="23"/>
      <c r="BG9080" s="20">
        <v>83271.02</v>
      </c>
    </row>
    <row r="9081" spans="40:59">
      <c r="AN9081" s="23"/>
      <c r="AO9081" s="23"/>
      <c r="AP9081" s="23"/>
      <c r="AQ9081" s="23"/>
      <c r="AR9081" s="23"/>
      <c r="AS9081" s="23"/>
      <c r="AT9081" s="23"/>
      <c r="AU9081" s="23"/>
      <c r="AV9081" s="23"/>
      <c r="AW9081" s="23"/>
      <c r="AX9081" s="23"/>
      <c r="AY9081" s="23"/>
      <c r="AZ9081" s="23"/>
      <c r="BA9081" s="23"/>
      <c r="BB9081" s="23"/>
      <c r="BC9081" s="23"/>
      <c r="BD9081" s="23"/>
      <c r="BE9081" s="23"/>
      <c r="BF9081" s="23"/>
      <c r="BG9081" s="20">
        <v>227938</v>
      </c>
    </row>
    <row r="9082" spans="40:59">
      <c r="AN9082" s="23"/>
      <c r="AO9082" s="23"/>
      <c r="AP9082" s="23"/>
      <c r="AQ9082" s="23"/>
      <c r="AR9082" s="23"/>
      <c r="AS9082" s="23"/>
      <c r="AT9082" s="23"/>
      <c r="AU9082" s="23"/>
      <c r="AV9082" s="23"/>
      <c r="AW9082" s="23"/>
      <c r="AX9082" s="23"/>
      <c r="AY9082" s="23"/>
      <c r="AZ9082" s="23"/>
      <c r="BA9082" s="23"/>
      <c r="BB9082" s="23"/>
      <c r="BC9082" s="23"/>
      <c r="BD9082" s="23"/>
      <c r="BE9082" s="23"/>
      <c r="BF9082" s="23"/>
      <c r="BG9082" s="20">
        <v>227938</v>
      </c>
    </row>
    <row r="9083" spans="40:59">
      <c r="AN9083" s="23"/>
      <c r="AO9083" s="23"/>
      <c r="AP9083" s="23"/>
      <c r="AQ9083" s="23"/>
      <c r="AR9083" s="23"/>
      <c r="AS9083" s="23"/>
      <c r="AT9083" s="23"/>
      <c r="AU9083" s="23"/>
      <c r="AV9083" s="23"/>
      <c r="AW9083" s="23"/>
      <c r="AX9083" s="23"/>
      <c r="AY9083" s="23"/>
      <c r="AZ9083" s="23"/>
      <c r="BA9083" s="23"/>
      <c r="BB9083" s="23"/>
      <c r="BC9083" s="23"/>
      <c r="BD9083" s="23"/>
      <c r="BE9083" s="23"/>
      <c r="BF9083" s="23"/>
      <c r="BG9083" s="20">
        <v>227938</v>
      </c>
    </row>
    <row r="9084" spans="40:59">
      <c r="AN9084" s="23"/>
      <c r="AO9084" s="23"/>
      <c r="AP9084" s="23"/>
      <c r="AQ9084" s="23"/>
      <c r="AR9084" s="23"/>
      <c r="AS9084" s="23"/>
      <c r="AT9084" s="23"/>
      <c r="AU9084" s="23"/>
      <c r="AV9084" s="23"/>
      <c r="AW9084" s="23"/>
      <c r="AX9084" s="23"/>
      <c r="AY9084" s="23"/>
      <c r="AZ9084" s="23"/>
      <c r="BA9084" s="23"/>
      <c r="BB9084" s="23"/>
      <c r="BC9084" s="23"/>
      <c r="BD9084" s="23"/>
      <c r="BE9084" s="23"/>
      <c r="BF9084" s="23"/>
      <c r="BG9084" s="20">
        <v>227938</v>
      </c>
    </row>
    <row r="9085" spans="40:59">
      <c r="AN9085" s="23"/>
      <c r="AO9085" s="23"/>
      <c r="AP9085" s="23"/>
      <c r="AQ9085" s="23"/>
      <c r="AR9085" s="23"/>
      <c r="AS9085" s="23"/>
      <c r="AT9085" s="23"/>
      <c r="AU9085" s="23"/>
      <c r="AV9085" s="23"/>
      <c r="AW9085" s="23"/>
      <c r="AX9085" s="23"/>
      <c r="AY9085" s="23"/>
      <c r="AZ9085" s="23"/>
      <c r="BA9085" s="23"/>
      <c r="BB9085" s="23"/>
      <c r="BC9085" s="23"/>
      <c r="BD9085" s="23"/>
      <c r="BE9085" s="23"/>
      <c r="BF9085" s="23"/>
      <c r="BG9085" s="20">
        <v>227938</v>
      </c>
    </row>
    <row r="9086" spans="40:59">
      <c r="AN9086" s="23"/>
      <c r="AO9086" s="23"/>
      <c r="AP9086" s="23"/>
      <c r="AQ9086" s="23"/>
      <c r="AR9086" s="23"/>
      <c r="AS9086" s="23"/>
      <c r="AT9086" s="23"/>
      <c r="AU9086" s="23"/>
      <c r="AV9086" s="23"/>
      <c r="AW9086" s="23"/>
      <c r="AX9086" s="23"/>
      <c r="AY9086" s="23"/>
      <c r="AZ9086" s="23"/>
      <c r="BA9086" s="23"/>
      <c r="BB9086" s="23"/>
      <c r="BC9086" s="23"/>
      <c r="BD9086" s="23"/>
      <c r="BE9086" s="23"/>
      <c r="BF9086" s="23"/>
      <c r="BG9086" s="20">
        <v>227938</v>
      </c>
    </row>
    <row r="9087" spans="40:59">
      <c r="AN9087" s="23"/>
      <c r="AO9087" s="23"/>
      <c r="AP9087" s="23"/>
      <c r="AQ9087" s="23"/>
      <c r="AR9087" s="23"/>
      <c r="AS9087" s="23"/>
      <c r="AT9087" s="23"/>
      <c r="AU9087" s="23"/>
      <c r="AV9087" s="23"/>
      <c r="AW9087" s="23"/>
      <c r="AX9087" s="23"/>
      <c r="AY9087" s="23"/>
      <c r="AZ9087" s="23"/>
      <c r="BA9087" s="23"/>
      <c r="BB9087" s="23"/>
      <c r="BC9087" s="23"/>
      <c r="BD9087" s="23"/>
      <c r="BE9087" s="23"/>
      <c r="BF9087" s="23"/>
      <c r="BG9087" s="20">
        <v>97292</v>
      </c>
    </row>
    <row r="9088" spans="40:59">
      <c r="AN9088" s="23"/>
      <c r="AO9088" s="23"/>
      <c r="AP9088" s="23"/>
      <c r="AQ9088" s="23"/>
      <c r="AR9088" s="23"/>
      <c r="AS9088" s="23"/>
      <c r="AT9088" s="23"/>
      <c r="AU9088" s="23"/>
      <c r="AV9088" s="23"/>
      <c r="AW9088" s="23"/>
      <c r="AX9088" s="23"/>
      <c r="AY9088" s="23"/>
      <c r="AZ9088" s="23"/>
      <c r="BA9088" s="23"/>
      <c r="BB9088" s="23"/>
      <c r="BC9088" s="23"/>
      <c r="BD9088" s="23"/>
      <c r="BE9088" s="23"/>
      <c r="BF9088" s="23"/>
      <c r="BG9088" s="20">
        <v>316197</v>
      </c>
    </row>
    <row r="9089" spans="40:59">
      <c r="AN9089" s="23"/>
      <c r="AO9089" s="23"/>
      <c r="AP9089" s="23"/>
      <c r="AQ9089" s="23"/>
      <c r="AR9089" s="23"/>
      <c r="AS9089" s="23"/>
      <c r="AT9089" s="23"/>
      <c r="AU9089" s="23"/>
      <c r="AV9089" s="23"/>
      <c r="AW9089" s="23"/>
      <c r="AX9089" s="23"/>
      <c r="AY9089" s="23"/>
      <c r="AZ9089" s="23"/>
      <c r="BA9089" s="23"/>
      <c r="BB9089" s="23"/>
      <c r="BC9089" s="23"/>
      <c r="BD9089" s="23"/>
      <c r="BE9089" s="23"/>
      <c r="BF9089" s="23"/>
      <c r="BG9089" s="20">
        <v>316197</v>
      </c>
    </row>
    <row r="9090" spans="40:59">
      <c r="AN9090" s="23"/>
      <c r="AO9090" s="23"/>
      <c r="AP9090" s="23"/>
      <c r="AQ9090" s="23"/>
      <c r="AR9090" s="23"/>
      <c r="AS9090" s="23"/>
      <c r="AT9090" s="23"/>
      <c r="AU9090" s="23"/>
      <c r="AV9090" s="23"/>
      <c r="AW9090" s="23"/>
      <c r="AX9090" s="23"/>
      <c r="AY9090" s="23"/>
      <c r="AZ9090" s="23"/>
      <c r="BA9090" s="23"/>
      <c r="BB9090" s="23"/>
      <c r="BC9090" s="23"/>
      <c r="BD9090" s="23"/>
      <c r="BE9090" s="23"/>
      <c r="BF9090" s="23"/>
      <c r="BG9090" s="20">
        <v>316197</v>
      </c>
    </row>
    <row r="9091" spans="40:59">
      <c r="AN9091" s="23"/>
      <c r="AO9091" s="23"/>
      <c r="AP9091" s="23"/>
      <c r="AQ9091" s="23"/>
      <c r="AR9091" s="23"/>
      <c r="AS9091" s="23"/>
      <c r="AT9091" s="23"/>
      <c r="AU9091" s="23"/>
      <c r="AV9091" s="23"/>
      <c r="AW9091" s="23"/>
      <c r="AX9091" s="23"/>
      <c r="AY9091" s="23"/>
      <c r="AZ9091" s="23"/>
      <c r="BA9091" s="23"/>
      <c r="BB9091" s="23"/>
      <c r="BC9091" s="23"/>
      <c r="BD9091" s="23"/>
      <c r="BE9091" s="23"/>
      <c r="BF9091" s="23"/>
      <c r="BG9091" s="20">
        <v>316197</v>
      </c>
    </row>
    <row r="9092" spans="40:59">
      <c r="AN9092" s="23"/>
      <c r="AO9092" s="23"/>
      <c r="AP9092" s="23"/>
      <c r="AQ9092" s="23"/>
      <c r="AR9092" s="23"/>
      <c r="AS9092" s="23"/>
      <c r="AT9092" s="23"/>
      <c r="AU9092" s="23"/>
      <c r="AV9092" s="23"/>
      <c r="AW9092" s="23"/>
      <c r="AX9092" s="23"/>
      <c r="AY9092" s="23"/>
      <c r="AZ9092" s="23"/>
      <c r="BA9092" s="23"/>
      <c r="BB9092" s="23"/>
      <c r="BC9092" s="23"/>
      <c r="BD9092" s="23"/>
      <c r="BE9092" s="23"/>
      <c r="BF9092" s="23"/>
      <c r="BG9092" s="20">
        <v>316197</v>
      </c>
    </row>
    <row r="9093" spans="40:59">
      <c r="AN9093" s="23"/>
      <c r="AO9093" s="23"/>
      <c r="AP9093" s="23"/>
      <c r="AQ9093" s="23"/>
      <c r="AR9093" s="23"/>
      <c r="AS9093" s="23"/>
      <c r="AT9093" s="23"/>
      <c r="AU9093" s="23"/>
      <c r="AV9093" s="23"/>
      <c r="AW9093" s="23"/>
      <c r="AX9093" s="23"/>
      <c r="AY9093" s="23"/>
      <c r="AZ9093" s="23"/>
      <c r="BA9093" s="23"/>
      <c r="BB9093" s="23"/>
      <c r="BC9093" s="23"/>
      <c r="BD9093" s="23"/>
      <c r="BE9093" s="23"/>
      <c r="BF9093" s="23"/>
      <c r="BG9093" s="20">
        <v>316197</v>
      </c>
    </row>
    <row r="9094" spans="40:59">
      <c r="AN9094" s="23"/>
      <c r="AO9094" s="23"/>
      <c r="AP9094" s="23"/>
      <c r="AQ9094" s="23"/>
      <c r="AR9094" s="23"/>
      <c r="AS9094" s="23"/>
      <c r="AT9094" s="23"/>
      <c r="AU9094" s="23"/>
      <c r="AV9094" s="23"/>
      <c r="AW9094" s="23"/>
      <c r="AX9094" s="23"/>
      <c r="AY9094" s="23"/>
      <c r="AZ9094" s="23"/>
      <c r="BA9094" s="23"/>
      <c r="BB9094" s="23"/>
      <c r="BC9094" s="23"/>
      <c r="BD9094" s="23"/>
      <c r="BE9094" s="23"/>
      <c r="BF9094" s="23"/>
      <c r="BG9094" s="20">
        <v>316197</v>
      </c>
    </row>
    <row r="9095" spans="40:59">
      <c r="AN9095" s="23"/>
      <c r="AO9095" s="23"/>
      <c r="AP9095" s="23"/>
      <c r="AQ9095" s="23"/>
      <c r="AR9095" s="23"/>
      <c r="AS9095" s="23"/>
      <c r="AT9095" s="23"/>
      <c r="AU9095" s="23"/>
      <c r="AV9095" s="23"/>
      <c r="AW9095" s="23"/>
      <c r="AX9095" s="23"/>
      <c r="AY9095" s="23"/>
      <c r="AZ9095" s="23"/>
      <c r="BA9095" s="23"/>
      <c r="BB9095" s="23"/>
      <c r="BC9095" s="23"/>
      <c r="BD9095" s="23"/>
      <c r="BE9095" s="23"/>
      <c r="BF9095" s="23"/>
      <c r="BG9095" s="20">
        <v>316197</v>
      </c>
    </row>
    <row r="9096" spans="40:59">
      <c r="AN9096" s="23"/>
      <c r="AO9096" s="23"/>
      <c r="AP9096" s="23"/>
      <c r="AQ9096" s="23"/>
      <c r="AR9096" s="23"/>
      <c r="AS9096" s="23"/>
      <c r="AT9096" s="23"/>
      <c r="AU9096" s="23"/>
      <c r="AV9096" s="23"/>
      <c r="AW9096" s="23"/>
      <c r="AX9096" s="23"/>
      <c r="AY9096" s="23"/>
      <c r="AZ9096" s="23"/>
      <c r="BA9096" s="23"/>
      <c r="BB9096" s="23"/>
      <c r="BC9096" s="23"/>
      <c r="BD9096" s="23"/>
      <c r="BE9096" s="23"/>
      <c r="BF9096" s="23"/>
      <c r="BG9096" s="20">
        <v>316197</v>
      </c>
    </row>
    <row r="9097" spans="40:59">
      <c r="AN9097" s="23"/>
      <c r="AO9097" s="23"/>
      <c r="AP9097" s="23"/>
      <c r="AQ9097" s="23"/>
      <c r="AR9097" s="23"/>
      <c r="AS9097" s="23"/>
      <c r="AT9097" s="23"/>
      <c r="AU9097" s="23"/>
      <c r="AV9097" s="23"/>
      <c r="AW9097" s="23"/>
      <c r="AX9097" s="23"/>
      <c r="AY9097" s="23"/>
      <c r="AZ9097" s="23"/>
      <c r="BA9097" s="23"/>
      <c r="BB9097" s="23"/>
      <c r="BC9097" s="23"/>
      <c r="BD9097" s="23"/>
      <c r="BE9097" s="23"/>
      <c r="BF9097" s="23"/>
      <c r="BG9097" s="20">
        <v>7203.02</v>
      </c>
    </row>
    <row r="9098" spans="40:59">
      <c r="AN9098" s="23"/>
      <c r="AO9098" s="23"/>
      <c r="AP9098" s="23"/>
      <c r="AQ9098" s="23"/>
      <c r="AR9098" s="23"/>
      <c r="AS9098" s="23"/>
      <c r="AT9098" s="23"/>
      <c r="AU9098" s="23"/>
      <c r="AV9098" s="23"/>
      <c r="AW9098" s="23"/>
      <c r="AX9098" s="23"/>
      <c r="AY9098" s="23"/>
      <c r="AZ9098" s="23"/>
      <c r="BA9098" s="23"/>
      <c r="BB9098" s="23"/>
      <c r="BC9098" s="23"/>
      <c r="BD9098" s="23"/>
      <c r="BE9098" s="23"/>
      <c r="BF9098" s="23"/>
      <c r="BG9098" s="20">
        <v>7203.02</v>
      </c>
    </row>
    <row r="9099" spans="40:59">
      <c r="AN9099" s="23"/>
      <c r="AO9099" s="23"/>
      <c r="AP9099" s="23"/>
      <c r="AQ9099" s="23"/>
      <c r="AR9099" s="23"/>
      <c r="AS9099" s="23"/>
      <c r="AT9099" s="23"/>
      <c r="AU9099" s="23"/>
      <c r="AV9099" s="23"/>
      <c r="AW9099" s="23"/>
      <c r="AX9099" s="23"/>
      <c r="AY9099" s="23"/>
      <c r="AZ9099" s="23"/>
      <c r="BA9099" s="23"/>
      <c r="BB9099" s="23"/>
      <c r="BC9099" s="23"/>
      <c r="BD9099" s="23"/>
      <c r="BE9099" s="23"/>
      <c r="BF9099" s="23"/>
      <c r="BG9099" s="20">
        <v>7203.02</v>
      </c>
    </row>
    <row r="9100" spans="40:59">
      <c r="AN9100" s="23"/>
      <c r="AO9100" s="23"/>
      <c r="AP9100" s="23"/>
      <c r="AQ9100" s="23"/>
      <c r="AR9100" s="23"/>
      <c r="AS9100" s="23"/>
      <c r="AT9100" s="23"/>
      <c r="AU9100" s="23"/>
      <c r="AV9100" s="23"/>
      <c r="AW9100" s="23"/>
      <c r="AX9100" s="23"/>
      <c r="AY9100" s="23"/>
      <c r="AZ9100" s="23"/>
      <c r="BA9100" s="23"/>
      <c r="BB9100" s="23"/>
      <c r="BC9100" s="23"/>
      <c r="BD9100" s="23"/>
      <c r="BE9100" s="23"/>
      <c r="BF9100" s="23"/>
      <c r="BG9100" s="20">
        <v>7203.02</v>
      </c>
    </row>
    <row r="9101" spans="40:59">
      <c r="AN9101" s="23"/>
      <c r="AO9101" s="23"/>
      <c r="AP9101" s="23"/>
      <c r="AQ9101" s="23"/>
      <c r="AR9101" s="23"/>
      <c r="AS9101" s="23"/>
      <c r="AT9101" s="23"/>
      <c r="AU9101" s="23"/>
      <c r="AV9101" s="23"/>
      <c r="AW9101" s="23"/>
      <c r="AX9101" s="23"/>
      <c r="AY9101" s="23"/>
      <c r="AZ9101" s="23"/>
      <c r="BA9101" s="23"/>
      <c r="BB9101" s="23"/>
      <c r="BC9101" s="23"/>
      <c r="BD9101" s="23"/>
      <c r="BE9101" s="23"/>
      <c r="BF9101" s="23"/>
      <c r="BG9101" s="20">
        <v>8172.01</v>
      </c>
    </row>
    <row r="9102" spans="40:59">
      <c r="AN9102" s="23"/>
      <c r="AO9102" s="23"/>
      <c r="AP9102" s="23"/>
      <c r="AQ9102" s="23"/>
      <c r="AR9102" s="23"/>
      <c r="AS9102" s="23"/>
      <c r="AT9102" s="23"/>
      <c r="AU9102" s="23"/>
      <c r="AV9102" s="23"/>
      <c r="AW9102" s="23"/>
      <c r="AX9102" s="23"/>
      <c r="AY9102" s="23"/>
      <c r="AZ9102" s="23"/>
      <c r="BA9102" s="23"/>
      <c r="BB9102" s="23"/>
      <c r="BC9102" s="23"/>
      <c r="BD9102" s="23"/>
      <c r="BE9102" s="23"/>
      <c r="BF9102" s="23"/>
      <c r="BG9102" s="20">
        <v>8172.01</v>
      </c>
    </row>
    <row r="9103" spans="40:59">
      <c r="AN9103" s="23"/>
      <c r="AO9103" s="23"/>
      <c r="AP9103" s="23"/>
      <c r="AQ9103" s="23"/>
      <c r="AR9103" s="23"/>
      <c r="AS9103" s="23"/>
      <c r="AT9103" s="23"/>
      <c r="AU9103" s="23"/>
      <c r="AV9103" s="23"/>
      <c r="AW9103" s="23"/>
      <c r="AX9103" s="23"/>
      <c r="AY9103" s="23"/>
      <c r="AZ9103" s="23"/>
      <c r="BA9103" s="23"/>
      <c r="BB9103" s="23"/>
      <c r="BC9103" s="23"/>
      <c r="BD9103" s="23"/>
      <c r="BE9103" s="23"/>
      <c r="BF9103" s="23"/>
      <c r="BG9103" s="20">
        <v>8172.01</v>
      </c>
    </row>
    <row r="9104" spans="40:59">
      <c r="AN9104" s="23"/>
      <c r="AO9104" s="23"/>
      <c r="AP9104" s="23"/>
      <c r="AQ9104" s="23"/>
      <c r="AR9104" s="23"/>
      <c r="AS9104" s="23"/>
      <c r="AT9104" s="23"/>
      <c r="AU9104" s="23"/>
      <c r="AV9104" s="23"/>
      <c r="AW9104" s="23"/>
      <c r="AX9104" s="23"/>
      <c r="AY9104" s="23"/>
      <c r="AZ9104" s="23"/>
      <c r="BA9104" s="23"/>
      <c r="BB9104" s="23"/>
      <c r="BC9104" s="23"/>
      <c r="BD9104" s="23"/>
      <c r="BE9104" s="23"/>
      <c r="BF9104" s="23"/>
      <c r="BG9104" s="20">
        <v>12456.01</v>
      </c>
    </row>
    <row r="9105" spans="40:59">
      <c r="AN9105" s="23"/>
      <c r="AO9105" s="23"/>
      <c r="AP9105" s="23"/>
      <c r="AQ9105" s="23"/>
      <c r="AR9105" s="23"/>
      <c r="AS9105" s="23"/>
      <c r="AT9105" s="23"/>
      <c r="AU9105" s="23"/>
      <c r="AV9105" s="23"/>
      <c r="AW9105" s="23"/>
      <c r="AX9105" s="23"/>
      <c r="AY9105" s="23"/>
      <c r="AZ9105" s="23"/>
      <c r="BA9105" s="23"/>
      <c r="BB9105" s="23"/>
      <c r="BC9105" s="23"/>
      <c r="BD9105" s="23"/>
      <c r="BE9105" s="23"/>
      <c r="BF9105" s="23"/>
      <c r="BG9105" s="20">
        <v>12456.01</v>
      </c>
    </row>
    <row r="9106" spans="40:59">
      <c r="AN9106" s="23"/>
      <c r="AO9106" s="23"/>
      <c r="AP9106" s="23"/>
      <c r="AQ9106" s="23"/>
      <c r="AR9106" s="23"/>
      <c r="AS9106" s="23"/>
      <c r="AT9106" s="23"/>
      <c r="AU9106" s="23"/>
      <c r="AV9106" s="23"/>
      <c r="AW9106" s="23"/>
      <c r="AX9106" s="23"/>
      <c r="AY9106" s="23"/>
      <c r="AZ9106" s="23"/>
      <c r="BA9106" s="23"/>
      <c r="BB9106" s="23"/>
      <c r="BC9106" s="23"/>
      <c r="BD9106" s="23"/>
      <c r="BE9106" s="23"/>
      <c r="BF9106" s="23"/>
      <c r="BG9106" s="20">
        <v>12456.01</v>
      </c>
    </row>
    <row r="9107" spans="40:59">
      <c r="AN9107" s="23"/>
      <c r="AO9107" s="23"/>
      <c r="AP9107" s="23"/>
      <c r="AQ9107" s="23"/>
      <c r="AR9107" s="23"/>
      <c r="AS9107" s="23"/>
      <c r="AT9107" s="23"/>
      <c r="AU9107" s="23"/>
      <c r="AV9107" s="23"/>
      <c r="AW9107" s="23"/>
      <c r="AX9107" s="23"/>
      <c r="AY9107" s="23"/>
      <c r="AZ9107" s="23"/>
      <c r="BA9107" s="23"/>
      <c r="BB9107" s="23"/>
      <c r="BC9107" s="23"/>
      <c r="BD9107" s="23"/>
      <c r="BE9107" s="23"/>
      <c r="BF9107" s="23"/>
      <c r="BG9107" s="20">
        <v>13378.01</v>
      </c>
    </row>
    <row r="9108" spans="40:59">
      <c r="AN9108" s="23"/>
      <c r="AO9108" s="23"/>
      <c r="AP9108" s="23"/>
      <c r="AQ9108" s="23"/>
      <c r="AR9108" s="23"/>
      <c r="AS9108" s="23"/>
      <c r="AT9108" s="23"/>
      <c r="AU9108" s="23"/>
      <c r="AV9108" s="23"/>
      <c r="AW9108" s="23"/>
      <c r="AX9108" s="23"/>
      <c r="AY9108" s="23"/>
      <c r="AZ9108" s="23"/>
      <c r="BA9108" s="23"/>
      <c r="BB9108" s="23"/>
      <c r="BC9108" s="23"/>
      <c r="BD9108" s="23"/>
      <c r="BE9108" s="23"/>
      <c r="BF9108" s="23"/>
      <c r="BG9108" s="20">
        <v>13378.01</v>
      </c>
    </row>
    <row r="9109" spans="40:59">
      <c r="AN9109" s="23"/>
      <c r="AO9109" s="23"/>
      <c r="AP9109" s="23"/>
      <c r="AQ9109" s="23"/>
      <c r="AR9109" s="23"/>
      <c r="AS9109" s="23"/>
      <c r="AT9109" s="23"/>
      <c r="AU9109" s="23"/>
      <c r="AV9109" s="23"/>
      <c r="AW9109" s="23"/>
      <c r="AX9109" s="23"/>
      <c r="AY9109" s="23"/>
      <c r="AZ9109" s="23"/>
      <c r="BA9109" s="23"/>
      <c r="BB9109" s="23"/>
      <c r="BC9109" s="23"/>
      <c r="BD9109" s="23"/>
      <c r="BE9109" s="23"/>
      <c r="BF9109" s="23"/>
      <c r="BG9109" s="20">
        <v>13378.01</v>
      </c>
    </row>
    <row r="9110" spans="40:59">
      <c r="AN9110" s="23"/>
      <c r="AO9110" s="23"/>
      <c r="AP9110" s="23"/>
      <c r="AQ9110" s="23"/>
      <c r="AR9110" s="23"/>
      <c r="AS9110" s="23"/>
      <c r="AT9110" s="23"/>
      <c r="AU9110" s="23"/>
      <c r="AV9110" s="23"/>
      <c r="AW9110" s="23"/>
      <c r="AX9110" s="23"/>
      <c r="AY9110" s="23"/>
      <c r="AZ9110" s="23"/>
      <c r="BA9110" s="23"/>
      <c r="BB9110" s="23"/>
      <c r="BC9110" s="23"/>
      <c r="BD9110" s="23"/>
      <c r="BE9110" s="23"/>
      <c r="BF9110" s="23"/>
      <c r="BG9110" s="20">
        <v>32433.02</v>
      </c>
    </row>
    <row r="9111" spans="40:59">
      <c r="AN9111" s="23"/>
      <c r="AO9111" s="23"/>
      <c r="AP9111" s="23"/>
      <c r="AQ9111" s="23"/>
      <c r="AR9111" s="23"/>
      <c r="AS9111" s="23"/>
      <c r="AT9111" s="23"/>
      <c r="AU9111" s="23"/>
      <c r="AV9111" s="23"/>
      <c r="AW9111" s="23"/>
      <c r="AX9111" s="23"/>
      <c r="AY9111" s="23"/>
      <c r="AZ9111" s="23"/>
      <c r="BA9111" s="23"/>
      <c r="BB9111" s="23"/>
      <c r="BC9111" s="23"/>
      <c r="BD9111" s="23"/>
      <c r="BE9111" s="23"/>
      <c r="BF9111" s="23"/>
      <c r="BG9111" s="20">
        <v>32433.02</v>
      </c>
    </row>
    <row r="9112" spans="40:59">
      <c r="AN9112" s="23"/>
      <c r="AO9112" s="23"/>
      <c r="AP9112" s="23"/>
      <c r="AQ9112" s="23"/>
      <c r="AR9112" s="23"/>
      <c r="AS9112" s="23"/>
      <c r="AT9112" s="23"/>
      <c r="AU9112" s="23"/>
      <c r="AV9112" s="23"/>
      <c r="AW9112" s="23"/>
      <c r="AX9112" s="23"/>
      <c r="AY9112" s="23"/>
      <c r="AZ9112" s="23"/>
      <c r="BA9112" s="23"/>
      <c r="BB9112" s="23"/>
      <c r="BC9112" s="23"/>
      <c r="BD9112" s="23"/>
      <c r="BE9112" s="23"/>
      <c r="BF9112" s="23"/>
      <c r="BG9112" s="20">
        <v>32433.02</v>
      </c>
    </row>
    <row r="9113" spans="40:59">
      <c r="AN9113" s="23"/>
      <c r="AO9113" s="23"/>
      <c r="AP9113" s="23"/>
      <c r="AQ9113" s="23"/>
      <c r="AR9113" s="23"/>
      <c r="AS9113" s="23"/>
      <c r="AT9113" s="23"/>
      <c r="AU9113" s="23"/>
      <c r="AV9113" s="23"/>
      <c r="AW9113" s="23"/>
      <c r="AX9113" s="23"/>
      <c r="AY9113" s="23"/>
      <c r="AZ9113" s="23"/>
      <c r="BA9113" s="23"/>
      <c r="BB9113" s="23"/>
      <c r="BC9113" s="23"/>
      <c r="BD9113" s="23"/>
      <c r="BE9113" s="23"/>
      <c r="BF9113" s="23"/>
      <c r="BG9113" s="20">
        <v>32433.02</v>
      </c>
    </row>
    <row r="9114" spans="40:59">
      <c r="AN9114" s="23"/>
      <c r="AO9114" s="23"/>
      <c r="AP9114" s="23"/>
      <c r="AQ9114" s="23"/>
      <c r="AR9114" s="23"/>
      <c r="AS9114" s="23"/>
      <c r="AT9114" s="23"/>
      <c r="AU9114" s="23"/>
      <c r="AV9114" s="23"/>
      <c r="AW9114" s="23"/>
      <c r="AX9114" s="23"/>
      <c r="AY9114" s="23"/>
      <c r="AZ9114" s="23"/>
      <c r="BA9114" s="23"/>
      <c r="BB9114" s="23"/>
      <c r="BC9114" s="23"/>
      <c r="BD9114" s="23"/>
      <c r="BE9114" s="23"/>
      <c r="BF9114" s="23"/>
      <c r="BG9114" s="20">
        <v>32433.02</v>
      </c>
    </row>
    <row r="9115" spans="40:59">
      <c r="AN9115" s="23"/>
      <c r="AO9115" s="23"/>
      <c r="AP9115" s="23"/>
      <c r="AQ9115" s="23"/>
      <c r="AR9115" s="23"/>
      <c r="AS9115" s="23"/>
      <c r="AT9115" s="23"/>
      <c r="AU9115" s="23"/>
      <c r="AV9115" s="23"/>
      <c r="AW9115" s="23"/>
      <c r="AX9115" s="23"/>
      <c r="AY9115" s="23"/>
      <c r="AZ9115" s="23"/>
      <c r="BA9115" s="23"/>
      <c r="BB9115" s="23"/>
      <c r="BC9115" s="23"/>
      <c r="BD9115" s="23"/>
      <c r="BE9115" s="23"/>
      <c r="BF9115" s="23"/>
      <c r="BG9115" s="20">
        <v>85249</v>
      </c>
    </row>
    <row r="9116" spans="40:59">
      <c r="AN9116" s="23"/>
      <c r="AO9116" s="23"/>
      <c r="AP9116" s="23"/>
      <c r="AQ9116" s="23"/>
      <c r="AR9116" s="23"/>
      <c r="AS9116" s="23"/>
      <c r="AT9116" s="23"/>
      <c r="AU9116" s="23"/>
      <c r="AV9116" s="23"/>
      <c r="AW9116" s="23"/>
      <c r="AX9116" s="23"/>
      <c r="AY9116" s="23"/>
      <c r="AZ9116" s="23"/>
      <c r="BA9116" s="23"/>
      <c r="BB9116" s="23"/>
      <c r="BC9116" s="23"/>
      <c r="BD9116" s="23"/>
      <c r="BE9116" s="23"/>
      <c r="BF9116" s="23"/>
      <c r="BG9116" s="20">
        <v>85249</v>
      </c>
    </row>
    <row r="9117" spans="40:59">
      <c r="AN9117" s="23"/>
      <c r="AO9117" s="23"/>
      <c r="AP9117" s="23"/>
      <c r="AQ9117" s="23"/>
      <c r="AR9117" s="23"/>
      <c r="AS9117" s="23"/>
      <c r="AT9117" s="23"/>
      <c r="AU9117" s="23"/>
      <c r="AV9117" s="23"/>
      <c r="AW9117" s="23"/>
      <c r="AX9117" s="23"/>
      <c r="AY9117" s="23"/>
      <c r="AZ9117" s="23"/>
      <c r="BA9117" s="23"/>
      <c r="BB9117" s="23"/>
      <c r="BC9117" s="23"/>
      <c r="BD9117" s="23"/>
      <c r="BE9117" s="23"/>
      <c r="BF9117" s="23"/>
      <c r="BG9117" s="20">
        <v>85249</v>
      </c>
    </row>
    <row r="9118" spans="40:59">
      <c r="AN9118" s="23"/>
      <c r="AO9118" s="23"/>
      <c r="AP9118" s="23"/>
      <c r="AQ9118" s="23"/>
      <c r="AR9118" s="23"/>
      <c r="AS9118" s="23"/>
      <c r="AT9118" s="23"/>
      <c r="AU9118" s="23"/>
      <c r="AV9118" s="23"/>
      <c r="AW9118" s="23"/>
      <c r="AX9118" s="23"/>
      <c r="AY9118" s="23"/>
      <c r="AZ9118" s="23"/>
      <c r="BA9118" s="23"/>
      <c r="BB9118" s="23"/>
      <c r="BC9118" s="23"/>
      <c r="BD9118" s="23"/>
      <c r="BE9118" s="23"/>
      <c r="BF9118" s="23"/>
      <c r="BG9118" s="20">
        <v>85249</v>
      </c>
    </row>
    <row r="9119" spans="40:59">
      <c r="AN9119" s="23"/>
      <c r="AO9119" s="23"/>
      <c r="AP9119" s="23"/>
      <c r="AQ9119" s="23"/>
      <c r="AR9119" s="23"/>
      <c r="AS9119" s="23"/>
      <c r="AT9119" s="23"/>
      <c r="AU9119" s="23"/>
      <c r="AV9119" s="23"/>
      <c r="AW9119" s="23"/>
      <c r="AX9119" s="23"/>
      <c r="AY9119" s="23"/>
      <c r="AZ9119" s="23"/>
      <c r="BA9119" s="23"/>
      <c r="BB9119" s="23"/>
      <c r="BC9119" s="23"/>
      <c r="BD9119" s="23"/>
      <c r="BE9119" s="23"/>
      <c r="BF9119" s="23"/>
      <c r="BG9119" s="20">
        <v>174016.08</v>
      </c>
    </row>
    <row r="9120" spans="40:59">
      <c r="AN9120" s="23"/>
      <c r="AO9120" s="23"/>
      <c r="AP9120" s="23"/>
      <c r="AQ9120" s="23"/>
      <c r="AR9120" s="23"/>
      <c r="AS9120" s="23"/>
      <c r="AT9120" s="23"/>
      <c r="AU9120" s="23"/>
      <c r="AV9120" s="23"/>
      <c r="AW9120" s="23"/>
      <c r="AX9120" s="23"/>
      <c r="AY9120" s="23"/>
      <c r="AZ9120" s="23"/>
      <c r="BA9120" s="23"/>
      <c r="BB9120" s="23"/>
      <c r="BC9120" s="23"/>
      <c r="BD9120" s="23"/>
      <c r="BE9120" s="23"/>
      <c r="BF9120" s="23"/>
      <c r="BG9120" s="20">
        <v>174016.08</v>
      </c>
    </row>
    <row r="9121" spans="40:59">
      <c r="AN9121" s="23"/>
      <c r="AO9121" s="23"/>
      <c r="AP9121" s="23"/>
      <c r="AQ9121" s="23"/>
      <c r="AR9121" s="23"/>
      <c r="AS9121" s="23"/>
      <c r="AT9121" s="23"/>
      <c r="AU9121" s="23"/>
      <c r="AV9121" s="23"/>
      <c r="AW9121" s="23"/>
      <c r="AX9121" s="23"/>
      <c r="AY9121" s="23"/>
      <c r="AZ9121" s="23"/>
      <c r="BA9121" s="23"/>
      <c r="BB9121" s="23"/>
      <c r="BC9121" s="23"/>
      <c r="BD9121" s="23"/>
      <c r="BE9121" s="23"/>
      <c r="BF9121" s="23"/>
      <c r="BG9121" s="20">
        <v>174016.08</v>
      </c>
    </row>
    <row r="9122" spans="40:59">
      <c r="AN9122" s="23"/>
      <c r="AO9122" s="23"/>
      <c r="AP9122" s="23"/>
      <c r="AQ9122" s="23"/>
      <c r="AR9122" s="23"/>
      <c r="AS9122" s="23"/>
      <c r="AT9122" s="23"/>
      <c r="AU9122" s="23"/>
      <c r="AV9122" s="23"/>
      <c r="AW9122" s="23"/>
      <c r="AX9122" s="23"/>
      <c r="AY9122" s="23"/>
      <c r="AZ9122" s="23"/>
      <c r="BA9122" s="23"/>
      <c r="BB9122" s="23"/>
      <c r="BC9122" s="23"/>
      <c r="BD9122" s="23"/>
      <c r="BE9122" s="23"/>
      <c r="BF9122" s="23"/>
      <c r="BG9122" s="20">
        <v>174016.08</v>
      </c>
    </row>
    <row r="9123" spans="40:59">
      <c r="AN9123" s="23"/>
      <c r="AO9123" s="23"/>
      <c r="AP9123" s="23"/>
      <c r="AQ9123" s="23"/>
      <c r="AR9123" s="23"/>
      <c r="AS9123" s="23"/>
      <c r="AT9123" s="23"/>
      <c r="AU9123" s="23"/>
      <c r="AV9123" s="23"/>
      <c r="AW9123" s="23"/>
      <c r="AX9123" s="23"/>
      <c r="AY9123" s="23"/>
      <c r="AZ9123" s="23"/>
      <c r="BA9123" s="23"/>
      <c r="BB9123" s="23"/>
      <c r="BC9123" s="23"/>
      <c r="BD9123" s="23"/>
      <c r="BE9123" s="23"/>
      <c r="BF9123" s="23"/>
      <c r="BG9123" s="20">
        <v>174016.08</v>
      </c>
    </row>
    <row r="9124" spans="40:59">
      <c r="AN9124" s="23"/>
      <c r="AO9124" s="23"/>
      <c r="AP9124" s="23"/>
      <c r="AQ9124" s="23"/>
      <c r="AR9124" s="23"/>
      <c r="AS9124" s="23"/>
      <c r="AT9124" s="23"/>
      <c r="AU9124" s="23"/>
      <c r="AV9124" s="23"/>
      <c r="AW9124" s="23"/>
      <c r="AX9124" s="23"/>
      <c r="AY9124" s="23"/>
      <c r="AZ9124" s="23"/>
      <c r="BA9124" s="23"/>
      <c r="BB9124" s="23"/>
      <c r="BC9124" s="23"/>
      <c r="BD9124" s="23"/>
      <c r="BE9124" s="23"/>
      <c r="BF9124" s="23"/>
      <c r="BG9124" s="20">
        <v>174016.08</v>
      </c>
    </row>
    <row r="9125" spans="40:59">
      <c r="AN9125" s="23"/>
      <c r="AO9125" s="23"/>
      <c r="AP9125" s="23"/>
      <c r="AQ9125" s="23"/>
      <c r="AR9125" s="23"/>
      <c r="AS9125" s="23"/>
      <c r="AT9125" s="23"/>
      <c r="AU9125" s="23"/>
      <c r="AV9125" s="23"/>
      <c r="AW9125" s="23"/>
      <c r="AX9125" s="23"/>
      <c r="AY9125" s="23"/>
      <c r="AZ9125" s="23"/>
      <c r="BA9125" s="23"/>
      <c r="BB9125" s="23"/>
      <c r="BC9125" s="23"/>
      <c r="BD9125" s="23"/>
      <c r="BE9125" s="23"/>
      <c r="BF9125" s="23"/>
      <c r="BG9125" s="20">
        <v>174016.08</v>
      </c>
    </row>
    <row r="9126" spans="40:59">
      <c r="AN9126" s="23"/>
      <c r="AO9126" s="23"/>
      <c r="AP9126" s="23"/>
      <c r="AQ9126" s="23"/>
      <c r="AR9126" s="23"/>
      <c r="AS9126" s="23"/>
      <c r="AT9126" s="23"/>
      <c r="AU9126" s="23"/>
      <c r="AV9126" s="23"/>
      <c r="AW9126" s="23"/>
      <c r="AX9126" s="23"/>
      <c r="AY9126" s="23"/>
      <c r="AZ9126" s="23"/>
      <c r="BA9126" s="23"/>
      <c r="BB9126" s="23"/>
      <c r="BC9126" s="23"/>
      <c r="BD9126" s="23"/>
      <c r="BE9126" s="23"/>
      <c r="BF9126" s="23"/>
      <c r="BG9126" s="20">
        <v>174016.08</v>
      </c>
    </row>
    <row r="9127" spans="40:59">
      <c r="AN9127" s="23"/>
      <c r="AO9127" s="23"/>
      <c r="AP9127" s="23"/>
      <c r="AQ9127" s="23"/>
      <c r="AR9127" s="23"/>
      <c r="AS9127" s="23"/>
      <c r="AT9127" s="23"/>
      <c r="AU9127" s="23"/>
      <c r="AV9127" s="23"/>
      <c r="AW9127" s="23"/>
      <c r="AX9127" s="23"/>
      <c r="AY9127" s="23"/>
      <c r="AZ9127" s="23"/>
      <c r="BA9127" s="23"/>
      <c r="BB9127" s="23"/>
      <c r="BC9127" s="23"/>
      <c r="BD9127" s="23"/>
      <c r="BE9127" s="23"/>
      <c r="BF9127" s="23"/>
      <c r="BG9127" s="20">
        <v>16994.009999999998</v>
      </c>
    </row>
    <row r="9128" spans="40:59">
      <c r="AN9128" s="23"/>
      <c r="AO9128" s="23"/>
      <c r="AP9128" s="23"/>
      <c r="AQ9128" s="23"/>
      <c r="AR9128" s="23"/>
      <c r="AS9128" s="23"/>
      <c r="AT9128" s="23"/>
      <c r="AU9128" s="23"/>
      <c r="AV9128" s="23"/>
      <c r="AW9128" s="23"/>
      <c r="AX9128" s="23"/>
      <c r="AY9128" s="23"/>
      <c r="AZ9128" s="23"/>
      <c r="BA9128" s="23"/>
      <c r="BB9128" s="23"/>
      <c r="BC9128" s="23"/>
      <c r="BD9128" s="23"/>
      <c r="BE9128" s="23"/>
      <c r="BF9128" s="23"/>
      <c r="BG9128" s="20">
        <v>16994.009999999998</v>
      </c>
    </row>
    <row r="9129" spans="40:59">
      <c r="AN9129" s="23"/>
      <c r="AO9129" s="23"/>
      <c r="AP9129" s="23"/>
      <c r="AQ9129" s="23"/>
      <c r="AR9129" s="23"/>
      <c r="AS9129" s="23"/>
      <c r="AT9129" s="23"/>
      <c r="AU9129" s="23"/>
      <c r="AV9129" s="23"/>
      <c r="AW9129" s="23"/>
      <c r="AX9129" s="23"/>
      <c r="AY9129" s="23"/>
      <c r="AZ9129" s="23"/>
      <c r="BA9129" s="23"/>
      <c r="BB9129" s="23"/>
      <c r="BC9129" s="23"/>
      <c r="BD9129" s="23"/>
      <c r="BE9129" s="23"/>
      <c r="BF9129" s="23"/>
      <c r="BG9129" s="20">
        <v>5145.0200000000004</v>
      </c>
    </row>
    <row r="9130" spans="40:59">
      <c r="AN9130" s="23"/>
      <c r="AO9130" s="23"/>
      <c r="AP9130" s="23"/>
      <c r="AQ9130" s="23"/>
      <c r="AR9130" s="23"/>
      <c r="AS9130" s="23"/>
      <c r="AT9130" s="23"/>
      <c r="AU9130" s="23"/>
      <c r="AV9130" s="23"/>
      <c r="AW9130" s="23"/>
      <c r="AX9130" s="23"/>
      <c r="AY9130" s="23"/>
      <c r="AZ9130" s="23"/>
      <c r="BA9130" s="23"/>
      <c r="BB9130" s="23"/>
      <c r="BC9130" s="23"/>
      <c r="BD9130" s="23"/>
      <c r="BE9130" s="23"/>
      <c r="BF9130" s="23"/>
      <c r="BG9130" s="20">
        <v>5145.0200000000004</v>
      </c>
    </row>
    <row r="9131" spans="40:59">
      <c r="AN9131" s="23"/>
      <c r="AO9131" s="23"/>
      <c r="AP9131" s="23"/>
      <c r="AQ9131" s="23"/>
      <c r="AR9131" s="23"/>
      <c r="AS9131" s="23"/>
      <c r="AT9131" s="23"/>
      <c r="AU9131" s="23"/>
      <c r="AV9131" s="23"/>
      <c r="AW9131" s="23"/>
      <c r="AX9131" s="23"/>
      <c r="AY9131" s="23"/>
      <c r="AZ9131" s="23"/>
      <c r="BA9131" s="23"/>
      <c r="BB9131" s="23"/>
      <c r="BC9131" s="23"/>
      <c r="BD9131" s="23"/>
      <c r="BE9131" s="23"/>
      <c r="BF9131" s="23"/>
      <c r="BG9131" s="20">
        <v>5145.0200000000004</v>
      </c>
    </row>
    <row r="9132" spans="40:59">
      <c r="AN9132" s="23"/>
      <c r="AO9132" s="23"/>
      <c r="AP9132" s="23"/>
      <c r="AQ9132" s="23"/>
      <c r="AR9132" s="23"/>
      <c r="AS9132" s="23"/>
      <c r="AT9132" s="23"/>
      <c r="AU9132" s="23"/>
      <c r="AV9132" s="23"/>
      <c r="AW9132" s="23"/>
      <c r="AX9132" s="23"/>
      <c r="AY9132" s="23"/>
      <c r="AZ9132" s="23"/>
      <c r="BA9132" s="23"/>
      <c r="BB9132" s="23"/>
      <c r="BC9132" s="23"/>
      <c r="BD9132" s="23"/>
      <c r="BE9132" s="23"/>
      <c r="BF9132" s="23"/>
      <c r="BG9132" s="20">
        <v>5145.0200000000004</v>
      </c>
    </row>
    <row r="9133" spans="40:59">
      <c r="AN9133" s="23"/>
      <c r="AO9133" s="23"/>
      <c r="AP9133" s="23"/>
      <c r="AQ9133" s="23"/>
      <c r="AR9133" s="23"/>
      <c r="AS9133" s="23"/>
      <c r="AT9133" s="23"/>
      <c r="AU9133" s="23"/>
      <c r="AV9133" s="23"/>
      <c r="AW9133" s="23"/>
      <c r="AX9133" s="23"/>
      <c r="AY9133" s="23"/>
      <c r="AZ9133" s="23"/>
      <c r="BA9133" s="23"/>
      <c r="BB9133" s="23"/>
      <c r="BC9133" s="23"/>
      <c r="BD9133" s="23"/>
      <c r="BE9133" s="23"/>
      <c r="BF9133" s="23"/>
      <c r="BG9133" s="20">
        <v>27065.02</v>
      </c>
    </row>
    <row r="9134" spans="40:59">
      <c r="AN9134" s="23"/>
      <c r="AO9134" s="23"/>
      <c r="AP9134" s="23"/>
      <c r="AQ9134" s="23"/>
      <c r="AR9134" s="23"/>
      <c r="AS9134" s="23"/>
      <c r="AT9134" s="23"/>
      <c r="AU9134" s="23"/>
      <c r="AV9134" s="23"/>
      <c r="AW9134" s="23"/>
      <c r="AX9134" s="23"/>
      <c r="AY9134" s="23"/>
      <c r="AZ9134" s="23"/>
      <c r="BA9134" s="23"/>
      <c r="BB9134" s="23"/>
      <c r="BC9134" s="23"/>
      <c r="BD9134" s="23"/>
      <c r="BE9134" s="23"/>
      <c r="BF9134" s="23"/>
      <c r="BG9134" s="20">
        <v>27065.02</v>
      </c>
    </row>
    <row r="9135" spans="40:59">
      <c r="AN9135" s="23"/>
      <c r="AO9135" s="23"/>
      <c r="AP9135" s="23"/>
      <c r="AQ9135" s="23"/>
      <c r="AR9135" s="23"/>
      <c r="AS9135" s="23"/>
      <c r="AT9135" s="23"/>
      <c r="AU9135" s="23"/>
      <c r="AV9135" s="23"/>
      <c r="AW9135" s="23"/>
      <c r="AX9135" s="23"/>
      <c r="AY9135" s="23"/>
      <c r="AZ9135" s="23"/>
      <c r="BA9135" s="23"/>
      <c r="BB9135" s="23"/>
      <c r="BC9135" s="23"/>
      <c r="BD9135" s="23"/>
      <c r="BE9135" s="23"/>
      <c r="BF9135" s="23"/>
      <c r="BG9135" s="20">
        <v>27065.02</v>
      </c>
    </row>
    <row r="9136" spans="40:59">
      <c r="AN9136" s="23"/>
      <c r="AO9136" s="23"/>
      <c r="AP9136" s="23"/>
      <c r="AQ9136" s="23"/>
      <c r="AR9136" s="23"/>
      <c r="AS9136" s="23"/>
      <c r="AT9136" s="23"/>
      <c r="AU9136" s="23"/>
      <c r="AV9136" s="23"/>
      <c r="AW9136" s="23"/>
      <c r="AX9136" s="23"/>
      <c r="AY9136" s="23"/>
      <c r="AZ9136" s="23"/>
      <c r="BA9136" s="23"/>
      <c r="BB9136" s="23"/>
      <c r="BC9136" s="23"/>
      <c r="BD9136" s="23"/>
      <c r="BE9136" s="23"/>
      <c r="BF9136" s="23"/>
      <c r="BG9136" s="20">
        <v>76856.02</v>
      </c>
    </row>
    <row r="9137" spans="40:59">
      <c r="AN9137" s="23"/>
      <c r="AO9137" s="23"/>
      <c r="AP9137" s="23"/>
      <c r="AQ9137" s="23"/>
      <c r="AR9137" s="23"/>
      <c r="AS9137" s="23"/>
      <c r="AT9137" s="23"/>
      <c r="AU9137" s="23"/>
      <c r="AV9137" s="23"/>
      <c r="AW9137" s="23"/>
      <c r="AX9137" s="23"/>
      <c r="AY9137" s="23"/>
      <c r="AZ9137" s="23"/>
      <c r="BA9137" s="23"/>
      <c r="BB9137" s="23"/>
      <c r="BC9137" s="23"/>
      <c r="BD9137" s="23"/>
      <c r="BE9137" s="23"/>
      <c r="BF9137" s="23"/>
      <c r="BG9137" s="20">
        <v>76856.02</v>
      </c>
    </row>
    <row r="9138" spans="40:59">
      <c r="AN9138" s="23"/>
      <c r="AO9138" s="23"/>
      <c r="AP9138" s="23"/>
      <c r="AQ9138" s="23"/>
      <c r="AR9138" s="23"/>
      <c r="AS9138" s="23"/>
      <c r="AT9138" s="23"/>
      <c r="AU9138" s="23"/>
      <c r="AV9138" s="23"/>
      <c r="AW9138" s="23"/>
      <c r="AX9138" s="23"/>
      <c r="AY9138" s="23"/>
      <c r="AZ9138" s="23"/>
      <c r="BA9138" s="23"/>
      <c r="BB9138" s="23"/>
      <c r="BC9138" s="23"/>
      <c r="BD9138" s="23"/>
      <c r="BE9138" s="23"/>
      <c r="BF9138" s="23"/>
      <c r="BG9138" s="20">
        <v>76856.02</v>
      </c>
    </row>
    <row r="9139" spans="40:59">
      <c r="AN9139" s="23"/>
      <c r="AO9139" s="23"/>
      <c r="AP9139" s="23"/>
      <c r="AQ9139" s="23"/>
      <c r="AR9139" s="23"/>
      <c r="AS9139" s="23"/>
      <c r="AT9139" s="23"/>
      <c r="AU9139" s="23"/>
      <c r="AV9139" s="23"/>
      <c r="AW9139" s="23"/>
      <c r="AX9139" s="23"/>
      <c r="AY9139" s="23"/>
      <c r="AZ9139" s="23"/>
      <c r="BA9139" s="23"/>
      <c r="BB9139" s="23"/>
      <c r="BC9139" s="23"/>
      <c r="BD9139" s="23"/>
      <c r="BE9139" s="23"/>
      <c r="BF9139" s="23"/>
      <c r="BG9139" s="20">
        <v>76856.02</v>
      </c>
    </row>
    <row r="9140" spans="40:59">
      <c r="AN9140" s="23"/>
      <c r="AO9140" s="23"/>
      <c r="AP9140" s="23"/>
      <c r="AQ9140" s="23"/>
      <c r="AR9140" s="23"/>
      <c r="AS9140" s="23"/>
      <c r="AT9140" s="23"/>
      <c r="AU9140" s="23"/>
      <c r="AV9140" s="23"/>
      <c r="AW9140" s="23"/>
      <c r="AX9140" s="23"/>
      <c r="AY9140" s="23"/>
      <c r="AZ9140" s="23"/>
      <c r="BA9140" s="23"/>
      <c r="BB9140" s="23"/>
      <c r="BC9140" s="23"/>
      <c r="BD9140" s="23"/>
      <c r="BE9140" s="23"/>
      <c r="BF9140" s="23"/>
      <c r="BG9140" s="20">
        <v>76856.02</v>
      </c>
    </row>
    <row r="9141" spans="40:59">
      <c r="AN9141" s="23"/>
      <c r="AO9141" s="23"/>
      <c r="AP9141" s="23"/>
      <c r="AQ9141" s="23"/>
      <c r="AR9141" s="23"/>
      <c r="AS9141" s="23"/>
      <c r="AT9141" s="23"/>
      <c r="AU9141" s="23"/>
      <c r="AV9141" s="23"/>
      <c r="AW9141" s="23"/>
      <c r="AX9141" s="23"/>
      <c r="AY9141" s="23"/>
      <c r="AZ9141" s="23"/>
      <c r="BA9141" s="23"/>
      <c r="BB9141" s="23"/>
      <c r="BC9141" s="23"/>
      <c r="BD9141" s="23"/>
      <c r="BE9141" s="23"/>
      <c r="BF9141" s="23"/>
      <c r="BG9141" s="20">
        <v>76856.02</v>
      </c>
    </row>
    <row r="9142" spans="40:59">
      <c r="AN9142" s="23"/>
      <c r="AO9142" s="23"/>
      <c r="AP9142" s="23"/>
      <c r="AQ9142" s="23"/>
      <c r="AR9142" s="23"/>
      <c r="AS9142" s="23"/>
      <c r="AT9142" s="23"/>
      <c r="AU9142" s="23"/>
      <c r="AV9142" s="23"/>
      <c r="AW9142" s="23"/>
      <c r="AX9142" s="23"/>
      <c r="AY9142" s="23"/>
      <c r="AZ9142" s="23"/>
      <c r="BA9142" s="23"/>
      <c r="BB9142" s="23"/>
      <c r="BC9142" s="23"/>
      <c r="BD9142" s="23"/>
      <c r="BE9142" s="23"/>
      <c r="BF9142" s="23"/>
      <c r="BG9142" s="20">
        <v>76856.02</v>
      </c>
    </row>
    <row r="9143" spans="40:59">
      <c r="AN9143" s="23"/>
      <c r="AO9143" s="23"/>
      <c r="AP9143" s="23"/>
      <c r="AQ9143" s="23"/>
      <c r="AR9143" s="23"/>
      <c r="AS9143" s="23"/>
      <c r="AT9143" s="23"/>
      <c r="AU9143" s="23"/>
      <c r="AV9143" s="23"/>
      <c r="AW9143" s="23"/>
      <c r="AX9143" s="23"/>
      <c r="AY9143" s="23"/>
      <c r="AZ9143" s="23"/>
      <c r="BA9143" s="23"/>
      <c r="BB9143" s="23"/>
      <c r="BC9143" s="23"/>
      <c r="BD9143" s="23"/>
      <c r="BE9143" s="23"/>
      <c r="BF9143" s="23"/>
      <c r="BG9143" s="20">
        <v>76856.02</v>
      </c>
    </row>
    <row r="9144" spans="40:59">
      <c r="AN9144" s="23"/>
      <c r="AO9144" s="23"/>
      <c r="AP9144" s="23"/>
      <c r="AQ9144" s="23"/>
      <c r="AR9144" s="23"/>
      <c r="AS9144" s="23"/>
      <c r="AT9144" s="23"/>
      <c r="AU9144" s="23"/>
      <c r="AV9144" s="23"/>
      <c r="AW9144" s="23"/>
      <c r="AX9144" s="23"/>
      <c r="AY9144" s="23"/>
      <c r="AZ9144" s="23"/>
      <c r="BA9144" s="23"/>
      <c r="BB9144" s="23"/>
      <c r="BC9144" s="23"/>
      <c r="BD9144" s="23"/>
      <c r="BE9144" s="23"/>
      <c r="BF9144" s="23"/>
      <c r="BG9144" s="20">
        <v>76856.02</v>
      </c>
    </row>
    <row r="9145" spans="40:59">
      <c r="AN9145" s="23"/>
      <c r="AO9145" s="23"/>
      <c r="AP9145" s="23"/>
      <c r="AQ9145" s="23"/>
      <c r="AR9145" s="23"/>
      <c r="AS9145" s="23"/>
      <c r="AT9145" s="23"/>
      <c r="AU9145" s="23"/>
      <c r="AV9145" s="23"/>
      <c r="AW9145" s="23"/>
      <c r="AX9145" s="23"/>
      <c r="AY9145" s="23"/>
      <c r="AZ9145" s="23"/>
      <c r="BA9145" s="23"/>
      <c r="BB9145" s="23"/>
      <c r="BC9145" s="23"/>
      <c r="BD9145" s="23"/>
      <c r="BE9145" s="23"/>
      <c r="BF9145" s="23"/>
      <c r="BG9145" s="20">
        <v>76856.02</v>
      </c>
    </row>
    <row r="9146" spans="40:59">
      <c r="AN9146" s="23"/>
      <c r="AO9146" s="23"/>
      <c r="AP9146" s="23"/>
      <c r="AQ9146" s="23"/>
      <c r="AR9146" s="23"/>
      <c r="AS9146" s="23"/>
      <c r="AT9146" s="23"/>
      <c r="AU9146" s="23"/>
      <c r="AV9146" s="23"/>
      <c r="AW9146" s="23"/>
      <c r="AX9146" s="23"/>
      <c r="AY9146" s="23"/>
      <c r="AZ9146" s="23"/>
      <c r="BA9146" s="23"/>
      <c r="BB9146" s="23"/>
      <c r="BC9146" s="23"/>
      <c r="BD9146" s="23"/>
      <c r="BE9146" s="23"/>
      <c r="BF9146" s="23"/>
      <c r="BG9146" s="20">
        <v>15242.01</v>
      </c>
    </row>
    <row r="9147" spans="40:59">
      <c r="AN9147" s="23"/>
      <c r="AO9147" s="23"/>
      <c r="AP9147" s="23"/>
      <c r="AQ9147" s="23"/>
      <c r="AR9147" s="23"/>
      <c r="AS9147" s="23"/>
      <c r="AT9147" s="23"/>
      <c r="AU9147" s="23"/>
      <c r="AV9147" s="23"/>
      <c r="AW9147" s="23"/>
      <c r="AX9147" s="23"/>
      <c r="AY9147" s="23"/>
      <c r="AZ9147" s="23"/>
      <c r="BA9147" s="23"/>
      <c r="BB9147" s="23"/>
      <c r="BC9147" s="23"/>
      <c r="BD9147" s="23"/>
      <c r="BE9147" s="23"/>
      <c r="BF9147" s="23"/>
      <c r="BG9147" s="20">
        <v>15242.01</v>
      </c>
    </row>
    <row r="9148" spans="40:59">
      <c r="AN9148" s="23"/>
      <c r="AO9148" s="23"/>
      <c r="AP9148" s="23"/>
      <c r="AQ9148" s="23"/>
      <c r="AR9148" s="23"/>
      <c r="AS9148" s="23"/>
      <c r="AT9148" s="23"/>
      <c r="AU9148" s="23"/>
      <c r="AV9148" s="23"/>
      <c r="AW9148" s="23"/>
      <c r="AX9148" s="23"/>
      <c r="AY9148" s="23"/>
      <c r="AZ9148" s="23"/>
      <c r="BA9148" s="23"/>
      <c r="BB9148" s="23"/>
      <c r="BC9148" s="23"/>
      <c r="BD9148" s="23"/>
      <c r="BE9148" s="23"/>
      <c r="BF9148" s="23"/>
      <c r="BG9148" s="20">
        <v>15242.01</v>
      </c>
    </row>
    <row r="9149" spans="40:59">
      <c r="AN9149" s="23"/>
      <c r="AO9149" s="23"/>
      <c r="AP9149" s="23"/>
      <c r="AQ9149" s="23"/>
      <c r="AR9149" s="23"/>
      <c r="AS9149" s="23"/>
      <c r="AT9149" s="23"/>
      <c r="AU9149" s="23"/>
      <c r="AV9149" s="23"/>
      <c r="AW9149" s="23"/>
      <c r="AX9149" s="23"/>
      <c r="AY9149" s="23"/>
      <c r="AZ9149" s="23"/>
      <c r="BA9149" s="23"/>
      <c r="BB9149" s="23"/>
      <c r="BC9149" s="23"/>
      <c r="BD9149" s="23"/>
      <c r="BE9149" s="23"/>
      <c r="BF9149" s="23"/>
      <c r="BG9149" s="20">
        <v>15242.01</v>
      </c>
    </row>
    <row r="9150" spans="40:59">
      <c r="AN9150" s="23"/>
      <c r="AO9150" s="23"/>
      <c r="AP9150" s="23"/>
      <c r="AQ9150" s="23"/>
      <c r="AR9150" s="23"/>
      <c r="AS9150" s="23"/>
      <c r="AT9150" s="23"/>
      <c r="AU9150" s="23"/>
      <c r="AV9150" s="23"/>
      <c r="AW9150" s="23"/>
      <c r="AX9150" s="23"/>
      <c r="AY9150" s="23"/>
      <c r="AZ9150" s="23"/>
      <c r="BA9150" s="23"/>
      <c r="BB9150" s="23"/>
      <c r="BC9150" s="23"/>
      <c r="BD9150" s="23"/>
      <c r="BE9150" s="23"/>
      <c r="BF9150" s="23"/>
      <c r="BG9150" s="20">
        <v>15242.01</v>
      </c>
    </row>
    <row r="9151" spans="40:59">
      <c r="AN9151" s="23"/>
      <c r="AO9151" s="23"/>
      <c r="AP9151" s="23"/>
      <c r="AQ9151" s="23"/>
      <c r="AR9151" s="23"/>
      <c r="AS9151" s="23"/>
      <c r="AT9151" s="23"/>
      <c r="AU9151" s="23"/>
      <c r="AV9151" s="23"/>
      <c r="AW9151" s="23"/>
      <c r="AX9151" s="23"/>
      <c r="AY9151" s="23"/>
      <c r="AZ9151" s="23"/>
      <c r="BA9151" s="23"/>
      <c r="BB9151" s="23"/>
      <c r="BC9151" s="23"/>
      <c r="BD9151" s="23"/>
      <c r="BE9151" s="23"/>
      <c r="BF9151" s="23"/>
      <c r="BG9151" s="20">
        <v>9708.02</v>
      </c>
    </row>
    <row r="9152" spans="40:59">
      <c r="AN9152" s="23"/>
      <c r="AO9152" s="23"/>
      <c r="AP9152" s="23"/>
      <c r="AQ9152" s="23"/>
      <c r="AR9152" s="23"/>
      <c r="AS9152" s="23"/>
      <c r="AT9152" s="23"/>
      <c r="AU9152" s="23"/>
      <c r="AV9152" s="23"/>
      <c r="AW9152" s="23"/>
      <c r="AX9152" s="23"/>
      <c r="AY9152" s="23"/>
      <c r="AZ9152" s="23"/>
      <c r="BA9152" s="23"/>
      <c r="BB9152" s="23"/>
      <c r="BC9152" s="23"/>
      <c r="BD9152" s="23"/>
      <c r="BE9152" s="23"/>
      <c r="BF9152" s="23"/>
      <c r="BG9152" s="20">
        <v>9708.02</v>
      </c>
    </row>
    <row r="9153" spans="40:59">
      <c r="AN9153" s="23"/>
      <c r="AO9153" s="23"/>
      <c r="AP9153" s="23"/>
      <c r="AQ9153" s="23"/>
      <c r="AR9153" s="23"/>
      <c r="AS9153" s="23"/>
      <c r="AT9153" s="23"/>
      <c r="AU9153" s="23"/>
      <c r="AV9153" s="23"/>
      <c r="AW9153" s="23"/>
      <c r="AX9153" s="23"/>
      <c r="AY9153" s="23"/>
      <c r="AZ9153" s="23"/>
      <c r="BA9153" s="23"/>
      <c r="BB9153" s="23"/>
      <c r="BC9153" s="23"/>
      <c r="BD9153" s="23"/>
      <c r="BE9153" s="23"/>
      <c r="BF9153" s="23"/>
      <c r="BG9153" s="20">
        <v>9708.02</v>
      </c>
    </row>
    <row r="9154" spans="40:59">
      <c r="AN9154" s="23"/>
      <c r="AO9154" s="23"/>
      <c r="AP9154" s="23"/>
      <c r="AQ9154" s="23"/>
      <c r="AR9154" s="23"/>
      <c r="AS9154" s="23"/>
      <c r="AT9154" s="23"/>
      <c r="AU9154" s="23"/>
      <c r="AV9154" s="23"/>
      <c r="AW9154" s="23"/>
      <c r="AX9154" s="23"/>
      <c r="AY9154" s="23"/>
      <c r="AZ9154" s="23"/>
      <c r="BA9154" s="23"/>
      <c r="BB9154" s="23"/>
      <c r="BC9154" s="23"/>
      <c r="BD9154" s="23"/>
      <c r="BE9154" s="23"/>
      <c r="BF9154" s="23"/>
      <c r="BG9154" s="20">
        <v>9708.02</v>
      </c>
    </row>
    <row r="9155" spans="40:59">
      <c r="AN9155" s="23"/>
      <c r="AO9155" s="23"/>
      <c r="AP9155" s="23"/>
      <c r="AQ9155" s="23"/>
      <c r="AR9155" s="23"/>
      <c r="AS9155" s="23"/>
      <c r="AT9155" s="23"/>
      <c r="AU9155" s="23"/>
      <c r="AV9155" s="23"/>
      <c r="AW9155" s="23"/>
      <c r="AX9155" s="23"/>
      <c r="AY9155" s="23"/>
      <c r="AZ9155" s="23"/>
      <c r="BA9155" s="23"/>
      <c r="BB9155" s="23"/>
      <c r="BC9155" s="23"/>
      <c r="BD9155" s="23"/>
      <c r="BE9155" s="23"/>
      <c r="BF9155" s="23"/>
      <c r="BG9155" s="20">
        <v>20581.02</v>
      </c>
    </row>
    <row r="9156" spans="40:59">
      <c r="AN9156" s="23"/>
      <c r="AO9156" s="23"/>
      <c r="AP9156" s="23"/>
      <c r="AQ9156" s="23"/>
      <c r="AR9156" s="23"/>
      <c r="AS9156" s="23"/>
      <c r="AT9156" s="23"/>
      <c r="AU9156" s="23"/>
      <c r="AV9156" s="23"/>
      <c r="AW9156" s="23"/>
      <c r="AX9156" s="23"/>
      <c r="AY9156" s="23"/>
      <c r="AZ9156" s="23"/>
      <c r="BA9156" s="23"/>
      <c r="BB9156" s="23"/>
      <c r="BC9156" s="23"/>
      <c r="BD9156" s="23"/>
      <c r="BE9156" s="23"/>
      <c r="BF9156" s="23"/>
      <c r="BG9156" s="20">
        <v>20581.02</v>
      </c>
    </row>
    <row r="9157" spans="40:59">
      <c r="AN9157" s="23"/>
      <c r="AO9157" s="23"/>
      <c r="AP9157" s="23"/>
      <c r="AQ9157" s="23"/>
      <c r="AR9157" s="23"/>
      <c r="AS9157" s="23"/>
      <c r="AT9157" s="23"/>
      <c r="AU9157" s="23"/>
      <c r="AV9157" s="23"/>
      <c r="AW9157" s="23"/>
      <c r="AX9157" s="23"/>
      <c r="AY9157" s="23"/>
      <c r="AZ9157" s="23"/>
      <c r="BA9157" s="23"/>
      <c r="BB9157" s="23"/>
      <c r="BC9157" s="23"/>
      <c r="BD9157" s="23"/>
      <c r="BE9157" s="23"/>
      <c r="BF9157" s="23"/>
      <c r="BG9157" s="20">
        <v>20581.02</v>
      </c>
    </row>
    <row r="9158" spans="40:59">
      <c r="AN9158" s="23"/>
      <c r="AO9158" s="23"/>
      <c r="AP9158" s="23"/>
      <c r="AQ9158" s="23"/>
      <c r="AR9158" s="23"/>
      <c r="AS9158" s="23"/>
      <c r="AT9158" s="23"/>
      <c r="AU9158" s="23"/>
      <c r="AV9158" s="23"/>
      <c r="AW9158" s="23"/>
      <c r="AX9158" s="23"/>
      <c r="AY9158" s="23"/>
      <c r="AZ9158" s="23"/>
      <c r="BA9158" s="23"/>
      <c r="BB9158" s="23"/>
      <c r="BC9158" s="23"/>
      <c r="BD9158" s="23"/>
      <c r="BE9158" s="23"/>
      <c r="BF9158" s="23"/>
      <c r="BG9158" s="20">
        <v>20581.02</v>
      </c>
    </row>
    <row r="9159" spans="40:59">
      <c r="AN9159" s="23"/>
      <c r="AO9159" s="23"/>
      <c r="AP9159" s="23"/>
      <c r="AQ9159" s="23"/>
      <c r="AR9159" s="23"/>
      <c r="AS9159" s="23"/>
      <c r="AT9159" s="23"/>
      <c r="AU9159" s="23"/>
      <c r="AV9159" s="23"/>
      <c r="AW9159" s="23"/>
      <c r="AX9159" s="23"/>
      <c r="AY9159" s="23"/>
      <c r="AZ9159" s="23"/>
      <c r="BA9159" s="23"/>
      <c r="BB9159" s="23"/>
      <c r="BC9159" s="23"/>
      <c r="BD9159" s="23"/>
      <c r="BE9159" s="23"/>
      <c r="BF9159" s="23"/>
      <c r="BG9159" s="20">
        <v>152355.04</v>
      </c>
    </row>
    <row r="9160" spans="40:59">
      <c r="AN9160" s="23"/>
      <c r="AO9160" s="23"/>
      <c r="AP9160" s="23"/>
      <c r="AQ9160" s="23"/>
      <c r="AR9160" s="23"/>
      <c r="AS9160" s="23"/>
      <c r="AT9160" s="23"/>
      <c r="AU9160" s="23"/>
      <c r="AV9160" s="23"/>
      <c r="AW9160" s="23"/>
      <c r="AX9160" s="23"/>
      <c r="AY9160" s="23"/>
      <c r="AZ9160" s="23"/>
      <c r="BA9160" s="23"/>
      <c r="BB9160" s="23"/>
      <c r="BC9160" s="23"/>
      <c r="BD9160" s="23"/>
      <c r="BE9160" s="23"/>
      <c r="BF9160" s="23"/>
      <c r="BG9160" s="20">
        <v>152355.04</v>
      </c>
    </row>
    <row r="9161" spans="40:59">
      <c r="AN9161" s="23"/>
      <c r="AO9161" s="23"/>
      <c r="AP9161" s="23"/>
      <c r="AQ9161" s="23"/>
      <c r="AR9161" s="23"/>
      <c r="AS9161" s="23"/>
      <c r="AT9161" s="23"/>
      <c r="AU9161" s="23"/>
      <c r="AV9161" s="23"/>
      <c r="AW9161" s="23"/>
      <c r="AX9161" s="23"/>
      <c r="AY9161" s="23"/>
      <c r="AZ9161" s="23"/>
      <c r="BA9161" s="23"/>
      <c r="BB9161" s="23"/>
      <c r="BC9161" s="23"/>
      <c r="BD9161" s="23"/>
      <c r="BE9161" s="23"/>
      <c r="BF9161" s="23"/>
      <c r="BG9161" s="20">
        <v>152355.04</v>
      </c>
    </row>
    <row r="9162" spans="40:59">
      <c r="AN9162" s="23"/>
      <c r="AO9162" s="23"/>
      <c r="AP9162" s="23"/>
      <c r="AQ9162" s="23"/>
      <c r="AR9162" s="23"/>
      <c r="AS9162" s="23"/>
      <c r="AT9162" s="23"/>
      <c r="AU9162" s="23"/>
      <c r="AV9162" s="23"/>
      <c r="AW9162" s="23"/>
      <c r="AX9162" s="23"/>
      <c r="AY9162" s="23"/>
      <c r="AZ9162" s="23"/>
      <c r="BA9162" s="23"/>
      <c r="BB9162" s="23"/>
      <c r="BC9162" s="23"/>
      <c r="BD9162" s="23"/>
      <c r="BE9162" s="23"/>
      <c r="BF9162" s="23"/>
      <c r="BG9162" s="20">
        <v>152355.04</v>
      </c>
    </row>
    <row r="9163" spans="40:59">
      <c r="AN9163" s="23"/>
      <c r="AO9163" s="23"/>
      <c r="AP9163" s="23"/>
      <c r="AQ9163" s="23"/>
      <c r="AR9163" s="23"/>
      <c r="AS9163" s="23"/>
      <c r="AT9163" s="23"/>
      <c r="AU9163" s="23"/>
      <c r="AV9163" s="23"/>
      <c r="AW9163" s="23"/>
      <c r="AX9163" s="23"/>
      <c r="AY9163" s="23"/>
      <c r="AZ9163" s="23"/>
      <c r="BA9163" s="23"/>
      <c r="BB9163" s="23"/>
      <c r="BC9163" s="23"/>
      <c r="BD9163" s="23"/>
      <c r="BE9163" s="23"/>
      <c r="BF9163" s="23"/>
      <c r="BG9163" s="20">
        <v>152355.04</v>
      </c>
    </row>
    <row r="9164" spans="40:59">
      <c r="AN9164" s="23"/>
      <c r="AO9164" s="23"/>
      <c r="AP9164" s="23"/>
      <c r="AQ9164" s="23"/>
      <c r="AR9164" s="23"/>
      <c r="AS9164" s="23"/>
      <c r="AT9164" s="23"/>
      <c r="AU9164" s="23"/>
      <c r="AV9164" s="23"/>
      <c r="AW9164" s="23"/>
      <c r="AX9164" s="23"/>
      <c r="AY9164" s="23"/>
      <c r="AZ9164" s="23"/>
      <c r="BA9164" s="23"/>
      <c r="BB9164" s="23"/>
      <c r="BC9164" s="23"/>
      <c r="BD9164" s="23"/>
      <c r="BE9164" s="23"/>
      <c r="BF9164" s="23"/>
      <c r="BG9164" s="20">
        <v>152355.04</v>
      </c>
    </row>
    <row r="9165" spans="40:59">
      <c r="AN9165" s="23"/>
      <c r="AO9165" s="23"/>
      <c r="AP9165" s="23"/>
      <c r="AQ9165" s="23"/>
      <c r="AR9165" s="23"/>
      <c r="AS9165" s="23"/>
      <c r="AT9165" s="23"/>
      <c r="AU9165" s="23"/>
      <c r="AV9165" s="23"/>
      <c r="AW9165" s="23"/>
      <c r="AX9165" s="23"/>
      <c r="AY9165" s="23"/>
      <c r="AZ9165" s="23"/>
      <c r="BA9165" s="23"/>
      <c r="BB9165" s="23"/>
      <c r="BC9165" s="23"/>
      <c r="BD9165" s="23"/>
      <c r="BE9165" s="23"/>
      <c r="BF9165" s="23"/>
      <c r="BG9165" s="20">
        <v>152355.04</v>
      </c>
    </row>
    <row r="9166" spans="40:59">
      <c r="AN9166" s="23"/>
      <c r="AO9166" s="23"/>
      <c r="AP9166" s="23"/>
      <c r="AQ9166" s="23"/>
      <c r="AR9166" s="23"/>
      <c r="AS9166" s="23"/>
      <c r="AT9166" s="23"/>
      <c r="AU9166" s="23"/>
      <c r="AV9166" s="23"/>
      <c r="AW9166" s="23"/>
      <c r="AX9166" s="23"/>
      <c r="AY9166" s="23"/>
      <c r="AZ9166" s="23"/>
      <c r="BA9166" s="23"/>
      <c r="BB9166" s="23"/>
      <c r="BC9166" s="23"/>
      <c r="BD9166" s="23"/>
      <c r="BE9166" s="23"/>
      <c r="BF9166" s="23"/>
      <c r="BG9166" s="20">
        <v>152355.04</v>
      </c>
    </row>
    <row r="9167" spans="40:59">
      <c r="AN9167" s="23"/>
      <c r="AO9167" s="23"/>
      <c r="AP9167" s="23"/>
      <c r="AQ9167" s="23"/>
      <c r="AR9167" s="23"/>
      <c r="AS9167" s="23"/>
      <c r="AT9167" s="23"/>
      <c r="AU9167" s="23"/>
      <c r="AV9167" s="23"/>
      <c r="AW9167" s="23"/>
      <c r="AX9167" s="23"/>
      <c r="AY9167" s="23"/>
      <c r="AZ9167" s="23"/>
      <c r="BA9167" s="23"/>
      <c r="BB9167" s="23"/>
      <c r="BC9167" s="23"/>
      <c r="BD9167" s="23"/>
      <c r="BE9167" s="23"/>
      <c r="BF9167" s="23"/>
      <c r="BG9167" s="20">
        <v>10343.01</v>
      </c>
    </row>
    <row r="9168" spans="40:59">
      <c r="AN9168" s="23"/>
      <c r="AO9168" s="23"/>
      <c r="AP9168" s="23"/>
      <c r="AQ9168" s="23"/>
      <c r="AR9168" s="23"/>
      <c r="AS9168" s="23"/>
      <c r="AT9168" s="23"/>
      <c r="AU9168" s="23"/>
      <c r="AV9168" s="23"/>
      <c r="AW9168" s="23"/>
      <c r="AX9168" s="23"/>
      <c r="AY9168" s="23"/>
      <c r="AZ9168" s="23"/>
      <c r="BA9168" s="23"/>
      <c r="BB9168" s="23"/>
      <c r="BC9168" s="23"/>
      <c r="BD9168" s="23"/>
      <c r="BE9168" s="23"/>
      <c r="BF9168" s="23"/>
      <c r="BG9168" s="20">
        <v>10343.01</v>
      </c>
    </row>
    <row r="9169" spans="40:59">
      <c r="AN9169" s="23"/>
      <c r="AO9169" s="23"/>
      <c r="AP9169" s="23"/>
      <c r="AQ9169" s="23"/>
      <c r="AR9169" s="23"/>
      <c r="AS9169" s="23"/>
      <c r="AT9169" s="23"/>
      <c r="AU9169" s="23"/>
      <c r="AV9169" s="23"/>
      <c r="AW9169" s="23"/>
      <c r="AX9169" s="23"/>
      <c r="AY9169" s="23"/>
      <c r="AZ9169" s="23"/>
      <c r="BA9169" s="23"/>
      <c r="BB9169" s="23"/>
      <c r="BC9169" s="23"/>
      <c r="BD9169" s="23"/>
      <c r="BE9169" s="23"/>
      <c r="BF9169" s="23"/>
      <c r="BG9169" s="20">
        <v>28573.01</v>
      </c>
    </row>
    <row r="9170" spans="40:59">
      <c r="AN9170" s="23"/>
      <c r="AO9170" s="23"/>
      <c r="AP9170" s="23"/>
      <c r="AQ9170" s="23"/>
      <c r="AR9170" s="23"/>
      <c r="AS9170" s="23"/>
      <c r="AT9170" s="23"/>
      <c r="AU9170" s="23"/>
      <c r="AV9170" s="23"/>
      <c r="AW9170" s="23"/>
      <c r="AX9170" s="23"/>
      <c r="AY9170" s="23"/>
      <c r="AZ9170" s="23"/>
      <c r="BA9170" s="23"/>
      <c r="BB9170" s="23"/>
      <c r="BC9170" s="23"/>
      <c r="BD9170" s="23"/>
      <c r="BE9170" s="23"/>
      <c r="BF9170" s="23"/>
      <c r="BG9170" s="20">
        <v>28573.01</v>
      </c>
    </row>
    <row r="9171" spans="40:59">
      <c r="AN9171" s="23"/>
      <c r="AO9171" s="23"/>
      <c r="AP9171" s="23"/>
      <c r="AQ9171" s="23"/>
      <c r="AR9171" s="23"/>
      <c r="AS9171" s="23"/>
      <c r="AT9171" s="23"/>
      <c r="AU9171" s="23"/>
      <c r="AV9171" s="23"/>
      <c r="AW9171" s="23"/>
      <c r="AX9171" s="23"/>
      <c r="AY9171" s="23"/>
      <c r="AZ9171" s="23"/>
      <c r="BA9171" s="23"/>
      <c r="BB9171" s="23"/>
      <c r="BC9171" s="23"/>
      <c r="BD9171" s="23"/>
      <c r="BE9171" s="23"/>
      <c r="BF9171" s="23"/>
      <c r="BG9171" s="20">
        <v>28573.01</v>
      </c>
    </row>
    <row r="9172" spans="40:59">
      <c r="AN9172" s="23"/>
      <c r="AO9172" s="23"/>
      <c r="AP9172" s="23"/>
      <c r="AQ9172" s="23"/>
      <c r="AR9172" s="23"/>
      <c r="AS9172" s="23"/>
      <c r="AT9172" s="23"/>
      <c r="AU9172" s="23"/>
      <c r="AV9172" s="23"/>
      <c r="AW9172" s="23"/>
      <c r="AX9172" s="23"/>
      <c r="AY9172" s="23"/>
      <c r="AZ9172" s="23"/>
      <c r="BA9172" s="23"/>
      <c r="BB9172" s="23"/>
      <c r="BC9172" s="23"/>
      <c r="BD9172" s="23"/>
      <c r="BE9172" s="23"/>
      <c r="BF9172" s="23"/>
      <c r="BG9172" s="20">
        <v>28573.01</v>
      </c>
    </row>
    <row r="9173" spans="40:59">
      <c r="AN9173" s="23"/>
      <c r="AO9173" s="23"/>
      <c r="AP9173" s="23"/>
      <c r="AQ9173" s="23"/>
      <c r="AR9173" s="23"/>
      <c r="AS9173" s="23"/>
      <c r="AT9173" s="23"/>
      <c r="AU9173" s="23"/>
      <c r="AV9173" s="23"/>
      <c r="AW9173" s="23"/>
      <c r="AX9173" s="23"/>
      <c r="AY9173" s="23"/>
      <c r="AZ9173" s="23"/>
      <c r="BA9173" s="23"/>
      <c r="BB9173" s="23"/>
      <c r="BC9173" s="23"/>
      <c r="BD9173" s="23"/>
      <c r="BE9173" s="23"/>
      <c r="BF9173" s="23"/>
      <c r="BG9173" s="20">
        <v>104188.05</v>
      </c>
    </row>
    <row r="9174" spans="40:59">
      <c r="AN9174" s="23"/>
      <c r="AO9174" s="23"/>
      <c r="AP9174" s="23"/>
      <c r="AQ9174" s="23"/>
      <c r="AR9174" s="23"/>
      <c r="AS9174" s="23"/>
      <c r="AT9174" s="23"/>
      <c r="AU9174" s="23"/>
      <c r="AV9174" s="23"/>
      <c r="AW9174" s="23"/>
      <c r="AX9174" s="23"/>
      <c r="AY9174" s="23"/>
      <c r="AZ9174" s="23"/>
      <c r="BA9174" s="23"/>
      <c r="BB9174" s="23"/>
      <c r="BC9174" s="23"/>
      <c r="BD9174" s="23"/>
      <c r="BE9174" s="23"/>
      <c r="BF9174" s="23"/>
      <c r="BG9174" s="20">
        <v>104188.05</v>
      </c>
    </row>
    <row r="9175" spans="40:59">
      <c r="AN9175" s="23"/>
      <c r="AO9175" s="23"/>
      <c r="AP9175" s="23"/>
      <c r="AQ9175" s="23"/>
      <c r="AR9175" s="23"/>
      <c r="AS9175" s="23"/>
      <c r="AT9175" s="23"/>
      <c r="AU9175" s="23"/>
      <c r="AV9175" s="23"/>
      <c r="AW9175" s="23"/>
      <c r="AX9175" s="23"/>
      <c r="AY9175" s="23"/>
      <c r="AZ9175" s="23"/>
      <c r="BA9175" s="23"/>
      <c r="BB9175" s="23"/>
      <c r="BC9175" s="23"/>
      <c r="BD9175" s="23"/>
      <c r="BE9175" s="23"/>
      <c r="BF9175" s="23"/>
      <c r="BG9175" s="20">
        <v>104188.05</v>
      </c>
    </row>
    <row r="9176" spans="40:59">
      <c r="AN9176" s="23"/>
      <c r="AO9176" s="23"/>
      <c r="AP9176" s="23"/>
      <c r="AQ9176" s="23"/>
      <c r="AR9176" s="23"/>
      <c r="AS9176" s="23"/>
      <c r="AT9176" s="23"/>
      <c r="AU9176" s="23"/>
      <c r="AV9176" s="23"/>
      <c r="AW9176" s="23"/>
      <c r="AX9176" s="23"/>
      <c r="AY9176" s="23"/>
      <c r="AZ9176" s="23"/>
      <c r="BA9176" s="23"/>
      <c r="BB9176" s="23"/>
      <c r="BC9176" s="23"/>
      <c r="BD9176" s="23"/>
      <c r="BE9176" s="23"/>
      <c r="BF9176" s="23"/>
      <c r="BG9176" s="20">
        <v>104188.05</v>
      </c>
    </row>
    <row r="9177" spans="40:59">
      <c r="AN9177" s="23"/>
      <c r="AO9177" s="23"/>
      <c r="AP9177" s="23"/>
      <c r="AQ9177" s="23"/>
      <c r="AR9177" s="23"/>
      <c r="AS9177" s="23"/>
      <c r="AT9177" s="23"/>
      <c r="AU9177" s="23"/>
      <c r="AV9177" s="23"/>
      <c r="AW9177" s="23"/>
      <c r="AX9177" s="23"/>
      <c r="AY9177" s="23"/>
      <c r="AZ9177" s="23"/>
      <c r="BA9177" s="23"/>
      <c r="BB9177" s="23"/>
      <c r="BC9177" s="23"/>
      <c r="BD9177" s="23"/>
      <c r="BE9177" s="23"/>
      <c r="BF9177" s="23"/>
      <c r="BG9177" s="20">
        <v>152892.04999999999</v>
      </c>
    </row>
    <row r="9178" spans="40:59">
      <c r="AN9178" s="23"/>
      <c r="AO9178" s="23"/>
      <c r="AP9178" s="23"/>
      <c r="AQ9178" s="23"/>
      <c r="AR9178" s="23"/>
      <c r="AS9178" s="23"/>
      <c r="AT9178" s="23"/>
      <c r="AU9178" s="23"/>
      <c r="AV9178" s="23"/>
      <c r="AW9178" s="23"/>
      <c r="AX9178" s="23"/>
      <c r="AY9178" s="23"/>
      <c r="AZ9178" s="23"/>
      <c r="BA9178" s="23"/>
      <c r="BB9178" s="23"/>
      <c r="BC9178" s="23"/>
      <c r="BD9178" s="23"/>
      <c r="BE9178" s="23"/>
      <c r="BF9178" s="23"/>
      <c r="BG9178" s="20">
        <v>152892.04999999999</v>
      </c>
    </row>
    <row r="9179" spans="40:59">
      <c r="AN9179" s="23"/>
      <c r="AO9179" s="23"/>
      <c r="AP9179" s="23"/>
      <c r="AQ9179" s="23"/>
      <c r="AR9179" s="23"/>
      <c r="AS9179" s="23"/>
      <c r="AT9179" s="23"/>
      <c r="AU9179" s="23"/>
      <c r="AV9179" s="23"/>
      <c r="AW9179" s="23"/>
      <c r="AX9179" s="23"/>
      <c r="AY9179" s="23"/>
      <c r="AZ9179" s="23"/>
      <c r="BA9179" s="23"/>
      <c r="BB9179" s="23"/>
      <c r="BC9179" s="23"/>
      <c r="BD9179" s="23"/>
      <c r="BE9179" s="23"/>
      <c r="BF9179" s="23"/>
      <c r="BG9179" s="20">
        <v>152892.04999999999</v>
      </c>
    </row>
    <row r="9180" spans="40:59">
      <c r="AN9180" s="23"/>
      <c r="AO9180" s="23"/>
      <c r="AP9180" s="23"/>
      <c r="AQ9180" s="23"/>
      <c r="AR9180" s="23"/>
      <c r="AS9180" s="23"/>
      <c r="AT9180" s="23"/>
      <c r="AU9180" s="23"/>
      <c r="AV9180" s="23"/>
      <c r="AW9180" s="23"/>
      <c r="AX9180" s="23"/>
      <c r="AY9180" s="23"/>
      <c r="AZ9180" s="23"/>
      <c r="BA9180" s="23"/>
      <c r="BB9180" s="23"/>
      <c r="BC9180" s="23"/>
      <c r="BD9180" s="23"/>
      <c r="BE9180" s="23"/>
      <c r="BF9180" s="23"/>
      <c r="BG9180" s="20">
        <v>152892.04999999999</v>
      </c>
    </row>
    <row r="9181" spans="40:59">
      <c r="AN9181" s="23"/>
      <c r="AO9181" s="23"/>
      <c r="AP9181" s="23"/>
      <c r="AQ9181" s="23"/>
      <c r="AR9181" s="23"/>
      <c r="AS9181" s="23"/>
      <c r="AT9181" s="23"/>
      <c r="AU9181" s="23"/>
      <c r="AV9181" s="23"/>
      <c r="AW9181" s="23"/>
      <c r="AX9181" s="23"/>
      <c r="AY9181" s="23"/>
      <c r="AZ9181" s="23"/>
      <c r="BA9181" s="23"/>
      <c r="BB9181" s="23"/>
      <c r="BC9181" s="23"/>
      <c r="BD9181" s="23"/>
      <c r="BE9181" s="23"/>
      <c r="BF9181" s="23"/>
      <c r="BG9181" s="20">
        <v>152892.04999999999</v>
      </c>
    </row>
    <row r="9182" spans="40:59">
      <c r="AN9182" s="23"/>
      <c r="AO9182" s="23"/>
      <c r="AP9182" s="23"/>
      <c r="AQ9182" s="23"/>
      <c r="AR9182" s="23"/>
      <c r="AS9182" s="23"/>
      <c r="AT9182" s="23"/>
      <c r="AU9182" s="23"/>
      <c r="AV9182" s="23"/>
      <c r="AW9182" s="23"/>
      <c r="AX9182" s="23"/>
      <c r="AY9182" s="23"/>
      <c r="AZ9182" s="23"/>
      <c r="BA9182" s="23"/>
      <c r="BB9182" s="23"/>
      <c r="BC9182" s="23"/>
      <c r="BD9182" s="23"/>
      <c r="BE9182" s="23"/>
      <c r="BF9182" s="23"/>
      <c r="BG9182" s="20">
        <v>152892.04999999999</v>
      </c>
    </row>
    <row r="9183" spans="40:59">
      <c r="AN9183" s="23"/>
      <c r="AO9183" s="23"/>
      <c r="AP9183" s="23"/>
      <c r="AQ9183" s="23"/>
      <c r="AR9183" s="23"/>
      <c r="AS9183" s="23"/>
      <c r="AT9183" s="23"/>
      <c r="AU9183" s="23"/>
      <c r="AV9183" s="23"/>
      <c r="AW9183" s="23"/>
      <c r="AX9183" s="23"/>
      <c r="AY9183" s="23"/>
      <c r="AZ9183" s="23"/>
      <c r="BA9183" s="23"/>
      <c r="BB9183" s="23"/>
      <c r="BC9183" s="23"/>
      <c r="BD9183" s="23"/>
      <c r="BE9183" s="23"/>
      <c r="BF9183" s="23"/>
      <c r="BG9183" s="20">
        <v>152892.04999999999</v>
      </c>
    </row>
    <row r="9184" spans="40:59">
      <c r="AN9184" s="23"/>
      <c r="AO9184" s="23"/>
      <c r="AP9184" s="23"/>
      <c r="AQ9184" s="23"/>
      <c r="AR9184" s="23"/>
      <c r="AS9184" s="23"/>
      <c r="AT9184" s="23"/>
      <c r="AU9184" s="23"/>
      <c r="AV9184" s="23"/>
      <c r="AW9184" s="23"/>
      <c r="AX9184" s="23"/>
      <c r="AY9184" s="23"/>
      <c r="AZ9184" s="23"/>
      <c r="BA9184" s="23"/>
      <c r="BB9184" s="23"/>
      <c r="BC9184" s="23"/>
      <c r="BD9184" s="23"/>
      <c r="BE9184" s="23"/>
      <c r="BF9184" s="23"/>
      <c r="BG9184" s="20">
        <v>152892.04999999999</v>
      </c>
    </row>
    <row r="9185" spans="40:59">
      <c r="AN9185" s="23"/>
      <c r="AO9185" s="23"/>
      <c r="AP9185" s="23"/>
      <c r="AQ9185" s="23"/>
      <c r="AR9185" s="23"/>
      <c r="AS9185" s="23"/>
      <c r="AT9185" s="23"/>
      <c r="AU9185" s="23"/>
      <c r="AV9185" s="23"/>
      <c r="AW9185" s="23"/>
      <c r="AX9185" s="23"/>
      <c r="AY9185" s="23"/>
      <c r="AZ9185" s="23"/>
      <c r="BA9185" s="23"/>
      <c r="BB9185" s="23"/>
      <c r="BC9185" s="23"/>
      <c r="BD9185" s="23"/>
      <c r="BE9185" s="23"/>
      <c r="BF9185" s="23"/>
      <c r="BG9185" s="20">
        <v>152892.04999999999</v>
      </c>
    </row>
    <row r="9186" spans="40:59">
      <c r="AN9186" s="23"/>
      <c r="AO9186" s="23"/>
      <c r="AP9186" s="23"/>
      <c r="AQ9186" s="23"/>
      <c r="AR9186" s="23"/>
      <c r="AS9186" s="23"/>
      <c r="AT9186" s="23"/>
      <c r="AU9186" s="23"/>
      <c r="AV9186" s="23"/>
      <c r="AW9186" s="23"/>
      <c r="AX9186" s="23"/>
      <c r="AY9186" s="23"/>
      <c r="AZ9186" s="23"/>
      <c r="BA9186" s="23"/>
      <c r="BB9186" s="23"/>
      <c r="BC9186" s="23"/>
      <c r="BD9186" s="23"/>
      <c r="BE9186" s="23"/>
      <c r="BF9186" s="23"/>
      <c r="BG9186" s="20">
        <v>46554.01</v>
      </c>
    </row>
    <row r="9187" spans="40:59">
      <c r="AN9187" s="23"/>
      <c r="AO9187" s="23"/>
      <c r="AP9187" s="23"/>
      <c r="AQ9187" s="23"/>
      <c r="AR9187" s="23"/>
      <c r="AS9187" s="23"/>
      <c r="AT9187" s="23"/>
      <c r="AU9187" s="23"/>
      <c r="AV9187" s="23"/>
      <c r="AW9187" s="23"/>
      <c r="AX9187" s="23"/>
      <c r="AY9187" s="23"/>
      <c r="AZ9187" s="23"/>
      <c r="BA9187" s="23"/>
      <c r="BB9187" s="23"/>
      <c r="BC9187" s="23"/>
      <c r="BD9187" s="23"/>
      <c r="BE9187" s="23"/>
      <c r="BF9187" s="23"/>
      <c r="BG9187" s="20">
        <v>46554.01</v>
      </c>
    </row>
    <row r="9188" spans="40:59">
      <c r="AN9188" s="23"/>
      <c r="AO9188" s="23"/>
      <c r="AP9188" s="23"/>
      <c r="AQ9188" s="23"/>
      <c r="AR9188" s="23"/>
      <c r="AS9188" s="23"/>
      <c r="AT9188" s="23"/>
      <c r="AU9188" s="23"/>
      <c r="AV9188" s="23"/>
      <c r="AW9188" s="23"/>
      <c r="AX9188" s="23"/>
      <c r="AY9188" s="23"/>
      <c r="AZ9188" s="23"/>
      <c r="BA9188" s="23"/>
      <c r="BB9188" s="23"/>
      <c r="BC9188" s="23"/>
      <c r="BD9188" s="23"/>
      <c r="BE9188" s="23"/>
      <c r="BF9188" s="23"/>
      <c r="BG9188" s="20">
        <v>46554.01</v>
      </c>
    </row>
    <row r="9189" spans="40:59">
      <c r="AN9189" s="23"/>
      <c r="AO9189" s="23"/>
      <c r="AP9189" s="23"/>
      <c r="AQ9189" s="23"/>
      <c r="AR9189" s="23"/>
      <c r="AS9189" s="23"/>
      <c r="AT9189" s="23"/>
      <c r="AU9189" s="23"/>
      <c r="AV9189" s="23"/>
      <c r="AW9189" s="23"/>
      <c r="AX9189" s="23"/>
      <c r="AY9189" s="23"/>
      <c r="AZ9189" s="23"/>
      <c r="BA9189" s="23"/>
      <c r="BB9189" s="23"/>
      <c r="BC9189" s="23"/>
      <c r="BD9189" s="23"/>
      <c r="BE9189" s="23"/>
      <c r="BF9189" s="23"/>
      <c r="BG9189" s="20">
        <v>14156.01</v>
      </c>
    </row>
    <row r="9190" spans="40:59">
      <c r="AN9190" s="23"/>
      <c r="AO9190" s="23"/>
      <c r="AP9190" s="23"/>
      <c r="AQ9190" s="23"/>
      <c r="AR9190" s="23"/>
      <c r="AS9190" s="23"/>
      <c r="AT9190" s="23"/>
      <c r="AU9190" s="23"/>
      <c r="AV9190" s="23"/>
      <c r="AW9190" s="23"/>
      <c r="AX9190" s="23"/>
      <c r="AY9190" s="23"/>
      <c r="AZ9190" s="23"/>
      <c r="BA9190" s="23"/>
      <c r="BB9190" s="23"/>
      <c r="BC9190" s="23"/>
      <c r="BD9190" s="23"/>
      <c r="BE9190" s="23"/>
      <c r="BF9190" s="23"/>
      <c r="BG9190" s="20">
        <v>14156.01</v>
      </c>
    </row>
    <row r="9191" spans="40:59">
      <c r="AN9191" s="23"/>
      <c r="AO9191" s="23"/>
      <c r="AP9191" s="23"/>
      <c r="AQ9191" s="23"/>
      <c r="AR9191" s="23"/>
      <c r="AS9191" s="23"/>
      <c r="AT9191" s="23"/>
      <c r="AU9191" s="23"/>
      <c r="AV9191" s="23"/>
      <c r="AW9191" s="23"/>
      <c r="AX9191" s="23"/>
      <c r="AY9191" s="23"/>
      <c r="AZ9191" s="23"/>
      <c r="BA9191" s="23"/>
      <c r="BB9191" s="23"/>
      <c r="BC9191" s="23"/>
      <c r="BD9191" s="23"/>
      <c r="BE9191" s="23"/>
      <c r="BF9191" s="23"/>
      <c r="BG9191" s="20">
        <v>12500.02</v>
      </c>
    </row>
    <row r="9192" spans="40:59">
      <c r="AN9192" s="23"/>
      <c r="AO9192" s="23"/>
      <c r="AP9192" s="23"/>
      <c r="AQ9192" s="23"/>
      <c r="AR9192" s="23"/>
      <c r="AS9192" s="23"/>
      <c r="AT9192" s="23"/>
      <c r="AU9192" s="23"/>
      <c r="AV9192" s="23"/>
      <c r="AW9192" s="23"/>
      <c r="AX9192" s="23"/>
      <c r="AY9192" s="23"/>
      <c r="AZ9192" s="23"/>
      <c r="BA9192" s="23"/>
      <c r="BB9192" s="23"/>
      <c r="BC9192" s="23"/>
      <c r="BD9192" s="23"/>
      <c r="BE9192" s="23"/>
      <c r="BF9192" s="23"/>
      <c r="BG9192" s="20">
        <v>12500.02</v>
      </c>
    </row>
    <row r="9193" spans="40:59">
      <c r="AN9193" s="23"/>
      <c r="AO9193" s="23"/>
      <c r="AP9193" s="23"/>
      <c r="AQ9193" s="23"/>
      <c r="AR9193" s="23"/>
      <c r="AS9193" s="23"/>
      <c r="AT9193" s="23"/>
      <c r="AU9193" s="23"/>
      <c r="AV9193" s="23"/>
      <c r="AW9193" s="23"/>
      <c r="AX9193" s="23"/>
      <c r="AY9193" s="23"/>
      <c r="AZ9193" s="23"/>
      <c r="BA9193" s="23"/>
      <c r="BB9193" s="23"/>
      <c r="BC9193" s="23"/>
      <c r="BD9193" s="23"/>
      <c r="BE9193" s="23"/>
      <c r="BF9193" s="23"/>
      <c r="BG9193" s="20">
        <v>12500.02</v>
      </c>
    </row>
    <row r="9194" spans="40:59">
      <c r="AN9194" s="23"/>
      <c r="AO9194" s="23"/>
      <c r="AP9194" s="23"/>
      <c r="AQ9194" s="23"/>
      <c r="AR9194" s="23"/>
      <c r="AS9194" s="23"/>
      <c r="AT9194" s="23"/>
      <c r="AU9194" s="23"/>
      <c r="AV9194" s="23"/>
      <c r="AW9194" s="23"/>
      <c r="AX9194" s="23"/>
      <c r="AY9194" s="23"/>
      <c r="AZ9194" s="23"/>
      <c r="BA9194" s="23"/>
      <c r="BB9194" s="23"/>
      <c r="BC9194" s="23"/>
      <c r="BD9194" s="23"/>
      <c r="BE9194" s="23"/>
      <c r="BF9194" s="23"/>
      <c r="BG9194" s="20">
        <v>12500.02</v>
      </c>
    </row>
    <row r="9195" spans="40:59">
      <c r="AN9195" s="23"/>
      <c r="AO9195" s="23"/>
      <c r="AP9195" s="23"/>
      <c r="AQ9195" s="23"/>
      <c r="AR9195" s="23"/>
      <c r="AS9195" s="23"/>
      <c r="AT9195" s="23"/>
      <c r="AU9195" s="23"/>
      <c r="AV9195" s="23"/>
      <c r="AW9195" s="23"/>
      <c r="AX9195" s="23"/>
      <c r="AY9195" s="23"/>
      <c r="AZ9195" s="23"/>
      <c r="BA9195" s="23"/>
      <c r="BB9195" s="23"/>
      <c r="BC9195" s="23"/>
      <c r="BD9195" s="23"/>
      <c r="BE9195" s="23"/>
      <c r="BF9195" s="23"/>
      <c r="BG9195" s="20">
        <v>13506.01</v>
      </c>
    </row>
    <row r="9196" spans="40:59">
      <c r="AN9196" s="23"/>
      <c r="AO9196" s="23"/>
      <c r="AP9196" s="23"/>
      <c r="AQ9196" s="23"/>
      <c r="AR9196" s="23"/>
      <c r="AS9196" s="23"/>
      <c r="AT9196" s="23"/>
      <c r="AU9196" s="23"/>
      <c r="AV9196" s="23"/>
      <c r="AW9196" s="23"/>
      <c r="AX9196" s="23"/>
      <c r="AY9196" s="23"/>
      <c r="AZ9196" s="23"/>
      <c r="BA9196" s="23"/>
      <c r="BB9196" s="23"/>
      <c r="BC9196" s="23"/>
      <c r="BD9196" s="23"/>
      <c r="BE9196" s="23"/>
      <c r="BF9196" s="23"/>
      <c r="BG9196" s="20">
        <v>13506.01</v>
      </c>
    </row>
    <row r="9197" spans="40:59">
      <c r="AN9197" s="23"/>
      <c r="AO9197" s="23"/>
      <c r="AP9197" s="23"/>
      <c r="AQ9197" s="23"/>
      <c r="AR9197" s="23"/>
      <c r="AS9197" s="23"/>
      <c r="AT9197" s="23"/>
      <c r="AU9197" s="23"/>
      <c r="AV9197" s="23"/>
      <c r="AW9197" s="23"/>
      <c r="AX9197" s="23"/>
      <c r="AY9197" s="23"/>
      <c r="AZ9197" s="23"/>
      <c r="BA9197" s="23"/>
      <c r="BB9197" s="23"/>
      <c r="BC9197" s="23"/>
      <c r="BD9197" s="23"/>
      <c r="BE9197" s="23"/>
      <c r="BF9197" s="23"/>
      <c r="BG9197" s="20">
        <v>13506.01</v>
      </c>
    </row>
    <row r="9198" spans="40:59">
      <c r="AN9198" s="23"/>
      <c r="AO9198" s="23"/>
      <c r="AP9198" s="23"/>
      <c r="AQ9198" s="23"/>
      <c r="AR9198" s="23"/>
      <c r="AS9198" s="23"/>
      <c r="AT9198" s="23"/>
      <c r="AU9198" s="23"/>
      <c r="AV9198" s="23"/>
      <c r="AW9198" s="23"/>
      <c r="AX9198" s="23"/>
      <c r="AY9198" s="23"/>
      <c r="AZ9198" s="23"/>
      <c r="BA9198" s="23"/>
      <c r="BB9198" s="23"/>
      <c r="BC9198" s="23"/>
      <c r="BD9198" s="23"/>
      <c r="BE9198" s="23"/>
      <c r="BF9198" s="23"/>
      <c r="BG9198" s="20">
        <v>13506.01</v>
      </c>
    </row>
    <row r="9199" spans="40:59">
      <c r="AN9199" s="23"/>
      <c r="AO9199" s="23"/>
      <c r="AP9199" s="23"/>
      <c r="AQ9199" s="23"/>
      <c r="AR9199" s="23"/>
      <c r="AS9199" s="23"/>
      <c r="AT9199" s="23"/>
      <c r="AU9199" s="23"/>
      <c r="AV9199" s="23"/>
      <c r="AW9199" s="23"/>
      <c r="AX9199" s="23"/>
      <c r="AY9199" s="23"/>
      <c r="AZ9199" s="23"/>
      <c r="BA9199" s="23"/>
      <c r="BB9199" s="23"/>
      <c r="BC9199" s="23"/>
      <c r="BD9199" s="23"/>
      <c r="BE9199" s="23"/>
      <c r="BF9199" s="23"/>
      <c r="BG9199" s="20">
        <v>13506.01</v>
      </c>
    </row>
    <row r="9200" spans="40:59">
      <c r="AN9200" s="23"/>
      <c r="AO9200" s="23"/>
      <c r="AP9200" s="23"/>
      <c r="AQ9200" s="23"/>
      <c r="AR9200" s="23"/>
      <c r="AS9200" s="23"/>
      <c r="AT9200" s="23"/>
      <c r="AU9200" s="23"/>
      <c r="AV9200" s="23"/>
      <c r="AW9200" s="23"/>
      <c r="AX9200" s="23"/>
      <c r="AY9200" s="23"/>
      <c r="AZ9200" s="23"/>
      <c r="BA9200" s="23"/>
      <c r="BB9200" s="23"/>
      <c r="BC9200" s="23"/>
      <c r="BD9200" s="23"/>
      <c r="BE9200" s="23"/>
      <c r="BF9200" s="23"/>
      <c r="BG9200" s="20">
        <v>37797.019999999997</v>
      </c>
    </row>
    <row r="9201" spans="40:59">
      <c r="AN9201" s="23"/>
      <c r="AO9201" s="23"/>
      <c r="AP9201" s="23"/>
      <c r="AQ9201" s="23"/>
      <c r="AR9201" s="23"/>
      <c r="AS9201" s="23"/>
      <c r="AT9201" s="23"/>
      <c r="AU9201" s="23"/>
      <c r="AV9201" s="23"/>
      <c r="AW9201" s="23"/>
      <c r="AX9201" s="23"/>
      <c r="AY9201" s="23"/>
      <c r="AZ9201" s="23"/>
      <c r="BA9201" s="23"/>
      <c r="BB9201" s="23"/>
      <c r="BC9201" s="23"/>
      <c r="BD9201" s="23"/>
      <c r="BE9201" s="23"/>
      <c r="BF9201" s="23"/>
      <c r="BG9201" s="20">
        <v>37797.019999999997</v>
      </c>
    </row>
    <row r="9202" spans="40:59">
      <c r="AN9202" s="23"/>
      <c r="AO9202" s="23"/>
      <c r="AP9202" s="23"/>
      <c r="AQ9202" s="23"/>
      <c r="AR9202" s="23"/>
      <c r="AS9202" s="23"/>
      <c r="AT9202" s="23"/>
      <c r="AU9202" s="23"/>
      <c r="AV9202" s="23"/>
      <c r="AW9202" s="23"/>
      <c r="AX9202" s="23"/>
      <c r="AY9202" s="23"/>
      <c r="AZ9202" s="23"/>
      <c r="BA9202" s="23"/>
      <c r="BB9202" s="23"/>
      <c r="BC9202" s="23"/>
      <c r="BD9202" s="23"/>
      <c r="BE9202" s="23"/>
      <c r="BF9202" s="23"/>
      <c r="BG9202" s="20">
        <v>37797.019999999997</v>
      </c>
    </row>
    <row r="9203" spans="40:59">
      <c r="AN9203" s="23"/>
      <c r="AO9203" s="23"/>
      <c r="AP9203" s="23"/>
      <c r="AQ9203" s="23"/>
      <c r="AR9203" s="23"/>
      <c r="AS9203" s="23"/>
      <c r="AT9203" s="23"/>
      <c r="AU9203" s="23"/>
      <c r="AV9203" s="23"/>
      <c r="AW9203" s="23"/>
      <c r="AX9203" s="23"/>
      <c r="AY9203" s="23"/>
      <c r="AZ9203" s="23"/>
      <c r="BA9203" s="23"/>
      <c r="BB9203" s="23"/>
      <c r="BC9203" s="23"/>
      <c r="BD9203" s="23"/>
      <c r="BE9203" s="23"/>
      <c r="BF9203" s="23"/>
      <c r="BG9203" s="20">
        <v>37797.019999999997</v>
      </c>
    </row>
    <row r="9204" spans="40:59">
      <c r="AN9204" s="23"/>
      <c r="AO9204" s="23"/>
      <c r="AP9204" s="23"/>
      <c r="AQ9204" s="23"/>
      <c r="AR9204" s="23"/>
      <c r="AS9204" s="23"/>
      <c r="AT9204" s="23"/>
      <c r="AU9204" s="23"/>
      <c r="AV9204" s="23"/>
      <c r="AW9204" s="23"/>
      <c r="AX9204" s="23"/>
      <c r="AY9204" s="23"/>
      <c r="AZ9204" s="23"/>
      <c r="BA9204" s="23"/>
      <c r="BB9204" s="23"/>
      <c r="BC9204" s="23"/>
      <c r="BD9204" s="23"/>
      <c r="BE9204" s="23"/>
      <c r="BF9204" s="23"/>
      <c r="BG9204" s="20">
        <v>27693.01</v>
      </c>
    </row>
    <row r="9205" spans="40:59">
      <c r="AN9205" s="23"/>
      <c r="AO9205" s="23"/>
      <c r="AP9205" s="23"/>
      <c r="AQ9205" s="23"/>
      <c r="AR9205" s="23"/>
      <c r="AS9205" s="23"/>
      <c r="AT9205" s="23"/>
      <c r="AU9205" s="23"/>
      <c r="AV9205" s="23"/>
      <c r="AW9205" s="23"/>
      <c r="AX9205" s="23"/>
      <c r="AY9205" s="23"/>
      <c r="AZ9205" s="23"/>
      <c r="BA9205" s="23"/>
      <c r="BB9205" s="23"/>
      <c r="BC9205" s="23"/>
      <c r="BD9205" s="23"/>
      <c r="BE9205" s="23"/>
      <c r="BF9205" s="23"/>
      <c r="BG9205" s="20">
        <v>27693.01</v>
      </c>
    </row>
    <row r="9206" spans="40:59">
      <c r="AN9206" s="23"/>
      <c r="AO9206" s="23"/>
      <c r="AP9206" s="23"/>
      <c r="AQ9206" s="23"/>
      <c r="AR9206" s="23"/>
      <c r="AS9206" s="23"/>
      <c r="AT9206" s="23"/>
      <c r="AU9206" s="23"/>
      <c r="AV9206" s="23"/>
      <c r="AW9206" s="23"/>
      <c r="AX9206" s="23"/>
      <c r="AY9206" s="23"/>
      <c r="AZ9206" s="23"/>
      <c r="BA9206" s="23"/>
      <c r="BB9206" s="23"/>
      <c r="BC9206" s="23"/>
      <c r="BD9206" s="23"/>
      <c r="BE9206" s="23"/>
      <c r="BF9206" s="23"/>
      <c r="BG9206" s="20">
        <v>27693.01</v>
      </c>
    </row>
    <row r="9207" spans="40:59">
      <c r="AN9207" s="23"/>
      <c r="AO9207" s="23"/>
      <c r="AP9207" s="23"/>
      <c r="AQ9207" s="23"/>
      <c r="AR9207" s="23"/>
      <c r="AS9207" s="23"/>
      <c r="AT9207" s="23"/>
      <c r="AU9207" s="23"/>
      <c r="AV9207" s="23"/>
      <c r="AW9207" s="23"/>
      <c r="AX9207" s="23"/>
      <c r="AY9207" s="23"/>
      <c r="AZ9207" s="23"/>
      <c r="BA9207" s="23"/>
      <c r="BB9207" s="23"/>
      <c r="BC9207" s="23"/>
      <c r="BD9207" s="23"/>
      <c r="BE9207" s="23"/>
      <c r="BF9207" s="23"/>
      <c r="BG9207" s="20">
        <v>27693.01</v>
      </c>
    </row>
    <row r="9208" spans="40:59">
      <c r="AN9208" s="23"/>
      <c r="AO9208" s="23"/>
      <c r="AP9208" s="23"/>
      <c r="AQ9208" s="23"/>
      <c r="AR9208" s="23"/>
      <c r="AS9208" s="23"/>
      <c r="AT9208" s="23"/>
      <c r="AU9208" s="23"/>
      <c r="AV9208" s="23"/>
      <c r="AW9208" s="23"/>
      <c r="AX9208" s="23"/>
      <c r="AY9208" s="23"/>
      <c r="AZ9208" s="23"/>
      <c r="BA9208" s="23"/>
      <c r="BB9208" s="23"/>
      <c r="BC9208" s="23"/>
      <c r="BD9208" s="23"/>
      <c r="BE9208" s="23"/>
      <c r="BF9208" s="23"/>
      <c r="BG9208" s="20">
        <v>27693.01</v>
      </c>
    </row>
    <row r="9209" spans="40:59">
      <c r="AN9209" s="23"/>
      <c r="AO9209" s="23"/>
      <c r="AP9209" s="23"/>
      <c r="AQ9209" s="23"/>
      <c r="AR9209" s="23"/>
      <c r="AS9209" s="23"/>
      <c r="AT9209" s="23"/>
      <c r="AU9209" s="23"/>
      <c r="AV9209" s="23"/>
      <c r="AW9209" s="23"/>
      <c r="AX9209" s="23"/>
      <c r="AY9209" s="23"/>
      <c r="AZ9209" s="23"/>
      <c r="BA9209" s="23"/>
      <c r="BB9209" s="23"/>
      <c r="BC9209" s="23"/>
      <c r="BD9209" s="23"/>
      <c r="BE9209" s="23"/>
      <c r="BF9209" s="23"/>
      <c r="BG9209" s="20">
        <v>27693.01</v>
      </c>
    </row>
    <row r="9210" spans="40:59">
      <c r="AN9210" s="23"/>
      <c r="AO9210" s="23"/>
      <c r="AP9210" s="23"/>
      <c r="AQ9210" s="23"/>
      <c r="AR9210" s="23"/>
      <c r="AS9210" s="23"/>
      <c r="AT9210" s="23"/>
      <c r="AU9210" s="23"/>
      <c r="AV9210" s="23"/>
      <c r="AW9210" s="23"/>
      <c r="AX9210" s="23"/>
      <c r="AY9210" s="23"/>
      <c r="AZ9210" s="23"/>
      <c r="BA9210" s="23"/>
      <c r="BB9210" s="23"/>
      <c r="BC9210" s="23"/>
      <c r="BD9210" s="23"/>
      <c r="BE9210" s="23"/>
      <c r="BF9210" s="23"/>
      <c r="BG9210" s="20">
        <v>22216.04</v>
      </c>
    </row>
    <row r="9211" spans="40:59">
      <c r="AN9211" s="23"/>
      <c r="AO9211" s="23"/>
      <c r="AP9211" s="23"/>
      <c r="AQ9211" s="23"/>
      <c r="AR9211" s="23"/>
      <c r="AS9211" s="23"/>
      <c r="AT9211" s="23"/>
      <c r="AU9211" s="23"/>
      <c r="AV9211" s="23"/>
      <c r="AW9211" s="23"/>
      <c r="AX9211" s="23"/>
      <c r="AY9211" s="23"/>
      <c r="AZ9211" s="23"/>
      <c r="BA9211" s="23"/>
      <c r="BB9211" s="23"/>
      <c r="BC9211" s="23"/>
      <c r="BD9211" s="23"/>
      <c r="BE9211" s="23"/>
      <c r="BF9211" s="23"/>
      <c r="BG9211" s="20">
        <v>22216.04</v>
      </c>
    </row>
    <row r="9212" spans="40:59">
      <c r="AN9212" s="23"/>
      <c r="AO9212" s="23"/>
      <c r="AP9212" s="23"/>
      <c r="AQ9212" s="23"/>
      <c r="AR9212" s="23"/>
      <c r="AS9212" s="23"/>
      <c r="AT9212" s="23"/>
      <c r="AU9212" s="23"/>
      <c r="AV9212" s="23"/>
      <c r="AW9212" s="23"/>
      <c r="AX9212" s="23"/>
      <c r="AY9212" s="23"/>
      <c r="AZ9212" s="23"/>
      <c r="BA9212" s="23"/>
      <c r="BB9212" s="23"/>
      <c r="BC9212" s="23"/>
      <c r="BD9212" s="23"/>
      <c r="BE9212" s="23"/>
      <c r="BF9212" s="23"/>
      <c r="BG9212" s="20">
        <v>22216.04</v>
      </c>
    </row>
    <row r="9213" spans="40:59">
      <c r="AN9213" s="23"/>
      <c r="AO9213" s="23"/>
      <c r="AP9213" s="23"/>
      <c r="AQ9213" s="23"/>
      <c r="AR9213" s="23"/>
      <c r="AS9213" s="23"/>
      <c r="AT9213" s="23"/>
      <c r="AU9213" s="23"/>
      <c r="AV9213" s="23"/>
      <c r="AW9213" s="23"/>
      <c r="AX9213" s="23"/>
      <c r="AY9213" s="23"/>
      <c r="AZ9213" s="23"/>
      <c r="BA9213" s="23"/>
      <c r="BB9213" s="23"/>
      <c r="BC9213" s="23"/>
      <c r="BD9213" s="23"/>
      <c r="BE9213" s="23"/>
      <c r="BF9213" s="23"/>
      <c r="BG9213" s="20">
        <v>22216.04</v>
      </c>
    </row>
    <row r="9214" spans="40:59">
      <c r="AN9214" s="23"/>
      <c r="AO9214" s="23"/>
      <c r="AP9214" s="23"/>
      <c r="AQ9214" s="23"/>
      <c r="AR9214" s="23"/>
      <c r="AS9214" s="23"/>
      <c r="AT9214" s="23"/>
      <c r="AU9214" s="23"/>
      <c r="AV9214" s="23"/>
      <c r="AW9214" s="23"/>
      <c r="AX9214" s="23"/>
      <c r="AY9214" s="23"/>
      <c r="AZ9214" s="23"/>
      <c r="BA9214" s="23"/>
      <c r="BB9214" s="23"/>
      <c r="BC9214" s="23"/>
      <c r="BD9214" s="23"/>
      <c r="BE9214" s="23"/>
      <c r="BF9214" s="23"/>
      <c r="BG9214" s="20">
        <v>22216.04</v>
      </c>
    </row>
    <row r="9215" spans="40:59">
      <c r="AN9215" s="23"/>
      <c r="AO9215" s="23"/>
      <c r="AP9215" s="23"/>
      <c r="AQ9215" s="23"/>
      <c r="AR9215" s="23"/>
      <c r="AS9215" s="23"/>
      <c r="AT9215" s="23"/>
      <c r="AU9215" s="23"/>
      <c r="AV9215" s="23"/>
      <c r="AW9215" s="23"/>
      <c r="AX9215" s="23"/>
      <c r="AY9215" s="23"/>
      <c r="AZ9215" s="23"/>
      <c r="BA9215" s="23"/>
      <c r="BB9215" s="23"/>
      <c r="BC9215" s="23"/>
      <c r="BD9215" s="23"/>
      <c r="BE9215" s="23"/>
      <c r="BF9215" s="23"/>
      <c r="BG9215" s="20">
        <v>10321.01</v>
      </c>
    </row>
    <row r="9216" spans="40:59">
      <c r="AN9216" s="23"/>
      <c r="AO9216" s="23"/>
      <c r="AP9216" s="23"/>
      <c r="AQ9216" s="23"/>
      <c r="AR9216" s="23"/>
      <c r="AS9216" s="23"/>
      <c r="AT9216" s="23"/>
      <c r="AU9216" s="23"/>
      <c r="AV9216" s="23"/>
      <c r="AW9216" s="23"/>
      <c r="AX9216" s="23"/>
      <c r="AY9216" s="23"/>
      <c r="AZ9216" s="23"/>
      <c r="BA9216" s="23"/>
      <c r="BB9216" s="23"/>
      <c r="BC9216" s="23"/>
      <c r="BD9216" s="23"/>
      <c r="BE9216" s="23"/>
      <c r="BF9216" s="23"/>
      <c r="BG9216" s="20">
        <v>10321.01</v>
      </c>
    </row>
    <row r="9217" spans="40:59">
      <c r="AN9217" s="23"/>
      <c r="AO9217" s="23"/>
      <c r="AP9217" s="23"/>
      <c r="AQ9217" s="23"/>
      <c r="AR9217" s="23"/>
      <c r="AS9217" s="23"/>
      <c r="AT9217" s="23"/>
      <c r="AU9217" s="23"/>
      <c r="AV9217" s="23"/>
      <c r="AW9217" s="23"/>
      <c r="AX9217" s="23"/>
      <c r="AY9217" s="23"/>
      <c r="AZ9217" s="23"/>
      <c r="BA9217" s="23"/>
      <c r="BB9217" s="23"/>
      <c r="BC9217" s="23"/>
      <c r="BD9217" s="23"/>
      <c r="BE9217" s="23"/>
      <c r="BF9217" s="23"/>
      <c r="BG9217" s="20">
        <v>10321.01</v>
      </c>
    </row>
    <row r="9218" spans="40:59">
      <c r="AN9218" s="23"/>
      <c r="AO9218" s="23"/>
      <c r="AP9218" s="23"/>
      <c r="AQ9218" s="23"/>
      <c r="AR9218" s="23"/>
      <c r="AS9218" s="23"/>
      <c r="AT9218" s="23"/>
      <c r="AU9218" s="23"/>
      <c r="AV9218" s="23"/>
      <c r="AW9218" s="23"/>
      <c r="AX9218" s="23"/>
      <c r="AY9218" s="23"/>
      <c r="AZ9218" s="23"/>
      <c r="BA9218" s="23"/>
      <c r="BB9218" s="23"/>
      <c r="BC9218" s="23"/>
      <c r="BD9218" s="23"/>
      <c r="BE9218" s="23"/>
      <c r="BF9218" s="23"/>
      <c r="BG9218" s="20">
        <v>10249.02</v>
      </c>
    </row>
    <row r="9219" spans="40:59">
      <c r="AN9219" s="23"/>
      <c r="AO9219" s="23"/>
      <c r="AP9219" s="23"/>
      <c r="AQ9219" s="23"/>
      <c r="AR9219" s="23"/>
      <c r="AS9219" s="23"/>
      <c r="AT9219" s="23"/>
      <c r="AU9219" s="23"/>
      <c r="AV9219" s="23"/>
      <c r="AW9219" s="23"/>
      <c r="AX9219" s="23"/>
      <c r="AY9219" s="23"/>
      <c r="AZ9219" s="23"/>
      <c r="BA9219" s="23"/>
      <c r="BB9219" s="23"/>
      <c r="BC9219" s="23"/>
      <c r="BD9219" s="23"/>
      <c r="BE9219" s="23"/>
      <c r="BF9219" s="23"/>
      <c r="BG9219" s="20">
        <v>10249.02</v>
      </c>
    </row>
    <row r="9220" spans="40:59">
      <c r="AN9220" s="23"/>
      <c r="AO9220" s="23"/>
      <c r="AP9220" s="23"/>
      <c r="AQ9220" s="23"/>
      <c r="AR9220" s="23"/>
      <c r="AS9220" s="23"/>
      <c r="AT9220" s="23"/>
      <c r="AU9220" s="23"/>
      <c r="AV9220" s="23"/>
      <c r="AW9220" s="23"/>
      <c r="AX9220" s="23"/>
      <c r="AY9220" s="23"/>
      <c r="AZ9220" s="23"/>
      <c r="BA9220" s="23"/>
      <c r="BB9220" s="23"/>
      <c r="BC9220" s="23"/>
      <c r="BD9220" s="23"/>
      <c r="BE9220" s="23"/>
      <c r="BF9220" s="23"/>
      <c r="BG9220" s="20">
        <v>10249.02</v>
      </c>
    </row>
    <row r="9221" spans="40:59">
      <c r="AN9221" s="23"/>
      <c r="AO9221" s="23"/>
      <c r="AP9221" s="23"/>
      <c r="AQ9221" s="23"/>
      <c r="AR9221" s="23"/>
      <c r="AS9221" s="23"/>
      <c r="AT9221" s="23"/>
      <c r="AU9221" s="23"/>
      <c r="AV9221" s="23"/>
      <c r="AW9221" s="23"/>
      <c r="AX9221" s="23"/>
      <c r="AY9221" s="23"/>
      <c r="AZ9221" s="23"/>
      <c r="BA9221" s="23"/>
      <c r="BB9221" s="23"/>
      <c r="BC9221" s="23"/>
      <c r="BD9221" s="23"/>
      <c r="BE9221" s="23"/>
      <c r="BF9221" s="23"/>
      <c r="BG9221" s="20">
        <v>10249.02</v>
      </c>
    </row>
    <row r="9222" spans="40:59">
      <c r="AN9222" s="23"/>
      <c r="AO9222" s="23"/>
      <c r="AP9222" s="23"/>
      <c r="AQ9222" s="23"/>
      <c r="AR9222" s="23"/>
      <c r="AS9222" s="23"/>
      <c r="AT9222" s="23"/>
      <c r="AU9222" s="23"/>
      <c r="AV9222" s="23"/>
      <c r="AW9222" s="23"/>
      <c r="AX9222" s="23"/>
      <c r="AY9222" s="23"/>
      <c r="AZ9222" s="23"/>
      <c r="BA9222" s="23"/>
      <c r="BB9222" s="23"/>
      <c r="BC9222" s="23"/>
      <c r="BD9222" s="23"/>
      <c r="BE9222" s="23"/>
      <c r="BF9222" s="23"/>
      <c r="BG9222" s="20">
        <v>10249.02</v>
      </c>
    </row>
    <row r="9223" spans="40:59">
      <c r="AN9223" s="23"/>
      <c r="AO9223" s="23"/>
      <c r="AP9223" s="23"/>
      <c r="AQ9223" s="23"/>
      <c r="AR9223" s="23"/>
      <c r="AS9223" s="23"/>
      <c r="AT9223" s="23"/>
      <c r="AU9223" s="23"/>
      <c r="AV9223" s="23"/>
      <c r="AW9223" s="23"/>
      <c r="AX9223" s="23"/>
      <c r="AY9223" s="23"/>
      <c r="AZ9223" s="23"/>
      <c r="BA9223" s="23"/>
      <c r="BB9223" s="23"/>
      <c r="BC9223" s="23"/>
      <c r="BD9223" s="23"/>
      <c r="BE9223" s="23"/>
      <c r="BF9223" s="23"/>
      <c r="BG9223" s="20">
        <v>19654.009999999998</v>
      </c>
    </row>
    <row r="9224" spans="40:59">
      <c r="AN9224" s="23"/>
      <c r="AO9224" s="23"/>
      <c r="AP9224" s="23"/>
      <c r="AQ9224" s="23"/>
      <c r="AR9224" s="23"/>
      <c r="AS9224" s="23"/>
      <c r="AT9224" s="23"/>
      <c r="AU9224" s="23"/>
      <c r="AV9224" s="23"/>
      <c r="AW9224" s="23"/>
      <c r="AX9224" s="23"/>
      <c r="AY9224" s="23"/>
      <c r="AZ9224" s="23"/>
      <c r="BA9224" s="23"/>
      <c r="BB9224" s="23"/>
      <c r="BC9224" s="23"/>
      <c r="BD9224" s="23"/>
      <c r="BE9224" s="23"/>
      <c r="BF9224" s="23"/>
      <c r="BG9224" s="20">
        <v>19654.009999999998</v>
      </c>
    </row>
    <row r="9225" spans="40:59">
      <c r="AN9225" s="23"/>
      <c r="AO9225" s="23"/>
      <c r="AP9225" s="23"/>
      <c r="AQ9225" s="23"/>
      <c r="AR9225" s="23"/>
      <c r="AS9225" s="23"/>
      <c r="AT9225" s="23"/>
      <c r="AU9225" s="23"/>
      <c r="AV9225" s="23"/>
      <c r="AW9225" s="23"/>
      <c r="AX9225" s="23"/>
      <c r="AY9225" s="23"/>
      <c r="AZ9225" s="23"/>
      <c r="BA9225" s="23"/>
      <c r="BB9225" s="23"/>
      <c r="BC9225" s="23"/>
      <c r="BD9225" s="23"/>
      <c r="BE9225" s="23"/>
      <c r="BF9225" s="23"/>
      <c r="BG9225" s="20">
        <v>23277.01</v>
      </c>
    </row>
    <row r="9226" spans="40:59">
      <c r="AN9226" s="23"/>
      <c r="AO9226" s="23"/>
      <c r="AP9226" s="23"/>
      <c r="AQ9226" s="23"/>
      <c r="AR9226" s="23"/>
      <c r="AS9226" s="23"/>
      <c r="AT9226" s="23"/>
      <c r="AU9226" s="23"/>
      <c r="AV9226" s="23"/>
      <c r="AW9226" s="23"/>
      <c r="AX9226" s="23"/>
      <c r="AY9226" s="23"/>
      <c r="AZ9226" s="23"/>
      <c r="BA9226" s="23"/>
      <c r="BB9226" s="23"/>
      <c r="BC9226" s="23"/>
      <c r="BD9226" s="23"/>
      <c r="BE9226" s="23"/>
      <c r="BF9226" s="23"/>
      <c r="BG9226" s="20">
        <v>23277.01</v>
      </c>
    </row>
    <row r="9227" spans="40:59">
      <c r="AN9227" s="23"/>
      <c r="AO9227" s="23"/>
      <c r="AP9227" s="23"/>
      <c r="AQ9227" s="23"/>
      <c r="AR9227" s="23"/>
      <c r="AS9227" s="23"/>
      <c r="AT9227" s="23"/>
      <c r="AU9227" s="23"/>
      <c r="AV9227" s="23"/>
      <c r="AW9227" s="23"/>
      <c r="AX9227" s="23"/>
      <c r="AY9227" s="23"/>
      <c r="AZ9227" s="23"/>
      <c r="BA9227" s="23"/>
      <c r="BB9227" s="23"/>
      <c r="BC9227" s="23"/>
      <c r="BD9227" s="23"/>
      <c r="BE9227" s="23"/>
      <c r="BF9227" s="23"/>
      <c r="BG9227" s="20">
        <v>23277.01</v>
      </c>
    </row>
    <row r="9228" spans="40:59">
      <c r="AN9228" s="23"/>
      <c r="AO9228" s="23"/>
      <c r="AP9228" s="23"/>
      <c r="AQ9228" s="23"/>
      <c r="AR9228" s="23"/>
      <c r="AS9228" s="23"/>
      <c r="AT9228" s="23"/>
      <c r="AU9228" s="23"/>
      <c r="AV9228" s="23"/>
      <c r="AW9228" s="23"/>
      <c r="AX9228" s="23"/>
      <c r="AY9228" s="23"/>
      <c r="AZ9228" s="23"/>
      <c r="BA9228" s="23"/>
      <c r="BB9228" s="23"/>
      <c r="BC9228" s="23"/>
      <c r="BD9228" s="23"/>
      <c r="BE9228" s="23"/>
      <c r="BF9228" s="23"/>
      <c r="BG9228" s="20">
        <v>7400.02</v>
      </c>
    </row>
    <row r="9229" spans="40:59">
      <c r="AN9229" s="23"/>
      <c r="AO9229" s="23"/>
      <c r="AP9229" s="23"/>
      <c r="AQ9229" s="23"/>
      <c r="AR9229" s="23"/>
      <c r="AS9229" s="23"/>
      <c r="AT9229" s="23"/>
      <c r="AU9229" s="23"/>
      <c r="AV9229" s="23"/>
      <c r="AW9229" s="23"/>
      <c r="AX9229" s="23"/>
      <c r="AY9229" s="23"/>
      <c r="AZ9229" s="23"/>
      <c r="BA9229" s="23"/>
      <c r="BB9229" s="23"/>
      <c r="BC9229" s="23"/>
      <c r="BD9229" s="23"/>
      <c r="BE9229" s="23"/>
      <c r="BF9229" s="23"/>
      <c r="BG9229" s="20">
        <v>7400.02</v>
      </c>
    </row>
    <row r="9230" spans="40:59">
      <c r="AN9230" s="23"/>
      <c r="AO9230" s="23"/>
      <c r="AP9230" s="23"/>
      <c r="AQ9230" s="23"/>
      <c r="AR9230" s="23"/>
      <c r="AS9230" s="23"/>
      <c r="AT9230" s="23"/>
      <c r="AU9230" s="23"/>
      <c r="AV9230" s="23"/>
      <c r="AW9230" s="23"/>
      <c r="AX9230" s="23"/>
      <c r="AY9230" s="23"/>
      <c r="AZ9230" s="23"/>
      <c r="BA9230" s="23"/>
      <c r="BB9230" s="23"/>
      <c r="BC9230" s="23"/>
      <c r="BD9230" s="23"/>
      <c r="BE9230" s="23"/>
      <c r="BF9230" s="23"/>
      <c r="BG9230" s="20">
        <v>7400.02</v>
      </c>
    </row>
    <row r="9231" spans="40:59">
      <c r="AN9231" s="23"/>
      <c r="AO9231" s="23"/>
      <c r="AP9231" s="23"/>
      <c r="AQ9231" s="23"/>
      <c r="AR9231" s="23"/>
      <c r="AS9231" s="23"/>
      <c r="AT9231" s="23"/>
      <c r="AU9231" s="23"/>
      <c r="AV9231" s="23"/>
      <c r="AW9231" s="23"/>
      <c r="AX9231" s="23"/>
      <c r="AY9231" s="23"/>
      <c r="AZ9231" s="23"/>
      <c r="BA9231" s="23"/>
      <c r="BB9231" s="23"/>
      <c r="BC9231" s="23"/>
      <c r="BD9231" s="23"/>
      <c r="BE9231" s="23"/>
      <c r="BF9231" s="23"/>
      <c r="BG9231" s="20">
        <v>7400.02</v>
      </c>
    </row>
    <row r="9232" spans="40:59">
      <c r="AN9232" s="23"/>
      <c r="AO9232" s="23"/>
      <c r="AP9232" s="23"/>
      <c r="AQ9232" s="23"/>
      <c r="AR9232" s="23"/>
      <c r="AS9232" s="23"/>
      <c r="AT9232" s="23"/>
      <c r="AU9232" s="23"/>
      <c r="AV9232" s="23"/>
      <c r="AW9232" s="23"/>
      <c r="AX9232" s="23"/>
      <c r="AY9232" s="23"/>
      <c r="AZ9232" s="23"/>
      <c r="BA9232" s="23"/>
      <c r="BB9232" s="23"/>
      <c r="BC9232" s="23"/>
      <c r="BD9232" s="23"/>
      <c r="BE9232" s="23"/>
      <c r="BF9232" s="23"/>
      <c r="BG9232" s="20">
        <v>5368.02</v>
      </c>
    </row>
    <row r="9233" spans="40:59">
      <c r="AN9233" s="23"/>
      <c r="AO9233" s="23"/>
      <c r="AP9233" s="23"/>
      <c r="AQ9233" s="23"/>
      <c r="AR9233" s="23"/>
      <c r="AS9233" s="23"/>
      <c r="AT9233" s="23"/>
      <c r="AU9233" s="23"/>
      <c r="AV9233" s="23"/>
      <c r="AW9233" s="23"/>
      <c r="AX9233" s="23"/>
      <c r="AY9233" s="23"/>
      <c r="AZ9233" s="23"/>
      <c r="BA9233" s="23"/>
      <c r="BB9233" s="23"/>
      <c r="BC9233" s="23"/>
      <c r="BD9233" s="23"/>
      <c r="BE9233" s="23"/>
      <c r="BF9233" s="23"/>
      <c r="BG9233" s="20">
        <v>5368.02</v>
      </c>
    </row>
    <row r="9234" spans="40:59">
      <c r="AN9234" s="23"/>
      <c r="AO9234" s="23"/>
      <c r="AP9234" s="23"/>
      <c r="AQ9234" s="23"/>
      <c r="AR9234" s="23"/>
      <c r="AS9234" s="23"/>
      <c r="AT9234" s="23"/>
      <c r="AU9234" s="23"/>
      <c r="AV9234" s="23"/>
      <c r="AW9234" s="23"/>
      <c r="AX9234" s="23"/>
      <c r="AY9234" s="23"/>
      <c r="AZ9234" s="23"/>
      <c r="BA9234" s="23"/>
      <c r="BB9234" s="23"/>
      <c r="BC9234" s="23"/>
      <c r="BD9234" s="23"/>
      <c r="BE9234" s="23"/>
      <c r="BF9234" s="23"/>
      <c r="BG9234" s="20">
        <v>5368.02</v>
      </c>
    </row>
    <row r="9235" spans="40:59">
      <c r="AN9235" s="23"/>
      <c r="AO9235" s="23"/>
      <c r="AP9235" s="23"/>
      <c r="AQ9235" s="23"/>
      <c r="AR9235" s="23"/>
      <c r="AS9235" s="23"/>
      <c r="AT9235" s="23"/>
      <c r="AU9235" s="23"/>
      <c r="AV9235" s="23"/>
      <c r="AW9235" s="23"/>
      <c r="AX9235" s="23"/>
      <c r="AY9235" s="23"/>
      <c r="AZ9235" s="23"/>
      <c r="BA9235" s="23"/>
      <c r="BB9235" s="23"/>
      <c r="BC9235" s="23"/>
      <c r="BD9235" s="23"/>
      <c r="BE9235" s="23"/>
      <c r="BF9235" s="23"/>
      <c r="BG9235" s="20">
        <v>5368.02</v>
      </c>
    </row>
    <row r="9236" spans="40:59">
      <c r="AN9236" s="23"/>
      <c r="AO9236" s="23"/>
      <c r="AP9236" s="23"/>
      <c r="AQ9236" s="23"/>
      <c r="AR9236" s="23"/>
      <c r="AS9236" s="23"/>
      <c r="AT9236" s="23"/>
      <c r="AU9236" s="23"/>
      <c r="AV9236" s="23"/>
      <c r="AW9236" s="23"/>
      <c r="AX9236" s="23"/>
      <c r="AY9236" s="23"/>
      <c r="AZ9236" s="23"/>
      <c r="BA9236" s="23"/>
      <c r="BB9236" s="23"/>
      <c r="BC9236" s="23"/>
      <c r="BD9236" s="23"/>
      <c r="BE9236" s="23"/>
      <c r="BF9236" s="23"/>
      <c r="BG9236" s="20">
        <v>39781.019999999997</v>
      </c>
    </row>
    <row r="9237" spans="40:59">
      <c r="AN9237" s="23"/>
      <c r="AO9237" s="23"/>
      <c r="AP9237" s="23"/>
      <c r="AQ9237" s="23"/>
      <c r="AR9237" s="23"/>
      <c r="AS9237" s="23"/>
      <c r="AT9237" s="23"/>
      <c r="AU9237" s="23"/>
      <c r="AV9237" s="23"/>
      <c r="AW9237" s="23"/>
      <c r="AX9237" s="23"/>
      <c r="AY9237" s="23"/>
      <c r="AZ9237" s="23"/>
      <c r="BA9237" s="23"/>
      <c r="BB9237" s="23"/>
      <c r="BC9237" s="23"/>
      <c r="BD9237" s="23"/>
      <c r="BE9237" s="23"/>
      <c r="BF9237" s="23"/>
      <c r="BG9237" s="20">
        <v>39781.019999999997</v>
      </c>
    </row>
    <row r="9238" spans="40:59">
      <c r="AN9238" s="23"/>
      <c r="AO9238" s="23"/>
      <c r="AP9238" s="23"/>
      <c r="AQ9238" s="23"/>
      <c r="AR9238" s="23"/>
      <c r="AS9238" s="23"/>
      <c r="AT9238" s="23"/>
      <c r="AU9238" s="23"/>
      <c r="AV9238" s="23"/>
      <c r="AW9238" s="23"/>
      <c r="AX9238" s="23"/>
      <c r="AY9238" s="23"/>
      <c r="AZ9238" s="23"/>
      <c r="BA9238" s="23"/>
      <c r="BB9238" s="23"/>
      <c r="BC9238" s="23"/>
      <c r="BD9238" s="23"/>
      <c r="BE9238" s="23"/>
      <c r="BF9238" s="23"/>
      <c r="BG9238" s="20">
        <v>39781.019999999997</v>
      </c>
    </row>
    <row r="9239" spans="40:59">
      <c r="AN9239" s="23"/>
      <c r="AO9239" s="23"/>
      <c r="AP9239" s="23"/>
      <c r="AQ9239" s="23"/>
      <c r="AR9239" s="23"/>
      <c r="AS9239" s="23"/>
      <c r="AT9239" s="23"/>
      <c r="AU9239" s="23"/>
      <c r="AV9239" s="23"/>
      <c r="AW9239" s="23"/>
      <c r="AX9239" s="23"/>
      <c r="AY9239" s="23"/>
      <c r="AZ9239" s="23"/>
      <c r="BA9239" s="23"/>
      <c r="BB9239" s="23"/>
      <c r="BC9239" s="23"/>
      <c r="BD9239" s="23"/>
      <c r="BE9239" s="23"/>
      <c r="BF9239" s="23"/>
      <c r="BG9239" s="20">
        <v>4393.01</v>
      </c>
    </row>
    <row r="9240" spans="40:59">
      <c r="AN9240" s="23"/>
      <c r="AO9240" s="23"/>
      <c r="AP9240" s="23"/>
      <c r="AQ9240" s="23"/>
      <c r="AR9240" s="23"/>
      <c r="AS9240" s="23"/>
      <c r="AT9240" s="23"/>
      <c r="AU9240" s="23"/>
      <c r="AV9240" s="23"/>
      <c r="AW9240" s="23"/>
      <c r="AX9240" s="23"/>
      <c r="AY9240" s="23"/>
      <c r="AZ9240" s="23"/>
      <c r="BA9240" s="23"/>
      <c r="BB9240" s="23"/>
      <c r="BC9240" s="23"/>
      <c r="BD9240" s="23"/>
      <c r="BE9240" s="23"/>
      <c r="BF9240" s="23"/>
      <c r="BG9240" s="20">
        <v>4393.01</v>
      </c>
    </row>
    <row r="9241" spans="40:59">
      <c r="AN9241" s="23"/>
      <c r="AO9241" s="23"/>
      <c r="AP9241" s="23"/>
      <c r="AQ9241" s="23"/>
      <c r="AR9241" s="23"/>
      <c r="AS9241" s="23"/>
      <c r="AT9241" s="23"/>
      <c r="AU9241" s="23"/>
      <c r="AV9241" s="23"/>
      <c r="AW9241" s="23"/>
      <c r="AX9241" s="23"/>
      <c r="AY9241" s="23"/>
      <c r="AZ9241" s="23"/>
      <c r="BA9241" s="23"/>
      <c r="BB9241" s="23"/>
      <c r="BC9241" s="23"/>
      <c r="BD9241" s="23"/>
      <c r="BE9241" s="23"/>
      <c r="BF9241" s="23"/>
      <c r="BG9241" s="20">
        <v>4393.01</v>
      </c>
    </row>
    <row r="9242" spans="40:59">
      <c r="AN9242" s="23"/>
      <c r="AO9242" s="23"/>
      <c r="AP9242" s="23"/>
      <c r="AQ9242" s="23"/>
      <c r="AR9242" s="23"/>
      <c r="AS9242" s="23"/>
      <c r="AT9242" s="23"/>
      <c r="AU9242" s="23"/>
      <c r="AV9242" s="23"/>
      <c r="AW9242" s="23"/>
      <c r="AX9242" s="23"/>
      <c r="AY9242" s="23"/>
      <c r="AZ9242" s="23"/>
      <c r="BA9242" s="23"/>
      <c r="BB9242" s="23"/>
      <c r="BC9242" s="23"/>
      <c r="BD9242" s="23"/>
      <c r="BE9242" s="23"/>
      <c r="BF9242" s="23"/>
      <c r="BG9242" s="20">
        <v>5185.0200000000004</v>
      </c>
    </row>
    <row r="9243" spans="40:59">
      <c r="AN9243" s="23"/>
      <c r="AO9243" s="23"/>
      <c r="AP9243" s="23"/>
      <c r="AQ9243" s="23"/>
      <c r="AR9243" s="23"/>
      <c r="AS9243" s="23"/>
      <c r="AT9243" s="23"/>
      <c r="AU9243" s="23"/>
      <c r="AV9243" s="23"/>
      <c r="AW9243" s="23"/>
      <c r="AX9243" s="23"/>
      <c r="AY9243" s="23"/>
      <c r="AZ9243" s="23"/>
      <c r="BA9243" s="23"/>
      <c r="BB9243" s="23"/>
      <c r="BC9243" s="23"/>
      <c r="BD9243" s="23"/>
      <c r="BE9243" s="23"/>
      <c r="BF9243" s="23"/>
      <c r="BG9243" s="20">
        <v>5185.0200000000004</v>
      </c>
    </row>
    <row r="9244" spans="40:59">
      <c r="AN9244" s="23"/>
      <c r="AO9244" s="23"/>
      <c r="AP9244" s="23"/>
      <c r="AQ9244" s="23"/>
      <c r="AR9244" s="23"/>
      <c r="AS9244" s="23"/>
      <c r="AT9244" s="23"/>
      <c r="AU9244" s="23"/>
      <c r="AV9244" s="23"/>
      <c r="AW9244" s="23"/>
      <c r="AX9244" s="23"/>
      <c r="AY9244" s="23"/>
      <c r="AZ9244" s="23"/>
      <c r="BA9244" s="23"/>
      <c r="BB9244" s="23"/>
      <c r="BC9244" s="23"/>
      <c r="BD9244" s="23"/>
      <c r="BE9244" s="23"/>
      <c r="BF9244" s="23"/>
      <c r="BG9244" s="20">
        <v>5185.0200000000004</v>
      </c>
    </row>
    <row r="9245" spans="40:59">
      <c r="AN9245" s="23"/>
      <c r="AO9245" s="23"/>
      <c r="AP9245" s="23"/>
      <c r="AQ9245" s="23"/>
      <c r="AR9245" s="23"/>
      <c r="AS9245" s="23"/>
      <c r="AT9245" s="23"/>
      <c r="AU9245" s="23"/>
      <c r="AV9245" s="23"/>
      <c r="AW9245" s="23"/>
      <c r="AX9245" s="23"/>
      <c r="AY9245" s="23"/>
      <c r="AZ9245" s="23"/>
      <c r="BA9245" s="23"/>
      <c r="BB9245" s="23"/>
      <c r="BC9245" s="23"/>
      <c r="BD9245" s="23"/>
      <c r="BE9245" s="23"/>
      <c r="BF9245" s="23"/>
      <c r="BG9245" s="20">
        <v>181512.04</v>
      </c>
    </row>
    <row r="9246" spans="40:59">
      <c r="AN9246" s="23"/>
      <c r="AO9246" s="23"/>
      <c r="AP9246" s="23"/>
      <c r="AQ9246" s="23"/>
      <c r="AR9246" s="23"/>
      <c r="AS9246" s="23"/>
      <c r="AT9246" s="23"/>
      <c r="AU9246" s="23"/>
      <c r="AV9246" s="23"/>
      <c r="AW9246" s="23"/>
      <c r="AX9246" s="23"/>
      <c r="AY9246" s="23"/>
      <c r="AZ9246" s="23"/>
      <c r="BA9246" s="23"/>
      <c r="BB9246" s="23"/>
      <c r="BC9246" s="23"/>
      <c r="BD9246" s="23"/>
      <c r="BE9246" s="23"/>
      <c r="BF9246" s="23"/>
      <c r="BG9246" s="20">
        <v>181512.04</v>
      </c>
    </row>
    <row r="9247" spans="40:59">
      <c r="AN9247" s="23"/>
      <c r="AO9247" s="23"/>
      <c r="AP9247" s="23"/>
      <c r="AQ9247" s="23"/>
      <c r="AR9247" s="23"/>
      <c r="AS9247" s="23"/>
      <c r="AT9247" s="23"/>
      <c r="AU9247" s="23"/>
      <c r="AV9247" s="23"/>
      <c r="AW9247" s="23"/>
      <c r="AX9247" s="23"/>
      <c r="AY9247" s="23"/>
      <c r="AZ9247" s="23"/>
      <c r="BA9247" s="23"/>
      <c r="BB9247" s="23"/>
      <c r="BC9247" s="23"/>
      <c r="BD9247" s="23"/>
      <c r="BE9247" s="23"/>
      <c r="BF9247" s="23"/>
      <c r="BG9247" s="20">
        <v>181512.04</v>
      </c>
    </row>
    <row r="9248" spans="40:59">
      <c r="AN9248" s="23"/>
      <c r="AO9248" s="23"/>
      <c r="AP9248" s="23"/>
      <c r="AQ9248" s="23"/>
      <c r="AR9248" s="23"/>
      <c r="AS9248" s="23"/>
      <c r="AT9248" s="23"/>
      <c r="AU9248" s="23"/>
      <c r="AV9248" s="23"/>
      <c r="AW9248" s="23"/>
      <c r="AX9248" s="23"/>
      <c r="AY9248" s="23"/>
      <c r="AZ9248" s="23"/>
      <c r="BA9248" s="23"/>
      <c r="BB9248" s="23"/>
      <c r="BC9248" s="23"/>
      <c r="BD9248" s="23"/>
      <c r="BE9248" s="23"/>
      <c r="BF9248" s="23"/>
      <c r="BG9248" s="20">
        <v>181512.04</v>
      </c>
    </row>
    <row r="9249" spans="40:59">
      <c r="AN9249" s="23"/>
      <c r="AO9249" s="23"/>
      <c r="AP9249" s="23"/>
      <c r="AQ9249" s="23"/>
      <c r="AR9249" s="23"/>
      <c r="AS9249" s="23"/>
      <c r="AT9249" s="23"/>
      <c r="AU9249" s="23"/>
      <c r="AV9249" s="23"/>
      <c r="AW9249" s="23"/>
      <c r="AX9249" s="23"/>
      <c r="AY9249" s="23"/>
      <c r="AZ9249" s="23"/>
      <c r="BA9249" s="23"/>
      <c r="BB9249" s="23"/>
      <c r="BC9249" s="23"/>
      <c r="BD9249" s="23"/>
      <c r="BE9249" s="23"/>
      <c r="BF9249" s="23"/>
      <c r="BG9249" s="20">
        <v>181512.04</v>
      </c>
    </row>
    <row r="9250" spans="40:59">
      <c r="AN9250" s="23"/>
      <c r="AO9250" s="23"/>
      <c r="AP9250" s="23"/>
      <c r="AQ9250" s="23"/>
      <c r="AR9250" s="23"/>
      <c r="AS9250" s="23"/>
      <c r="AT9250" s="23"/>
      <c r="AU9250" s="23"/>
      <c r="AV9250" s="23"/>
      <c r="AW9250" s="23"/>
      <c r="AX9250" s="23"/>
      <c r="AY9250" s="23"/>
      <c r="AZ9250" s="23"/>
      <c r="BA9250" s="23"/>
      <c r="BB9250" s="23"/>
      <c r="BC9250" s="23"/>
      <c r="BD9250" s="23"/>
      <c r="BE9250" s="23"/>
      <c r="BF9250" s="23"/>
      <c r="BG9250" s="20">
        <v>181512.04</v>
      </c>
    </row>
    <row r="9251" spans="40:59">
      <c r="AN9251" s="23"/>
      <c r="AO9251" s="23"/>
      <c r="AP9251" s="23"/>
      <c r="AQ9251" s="23"/>
      <c r="AR9251" s="23"/>
      <c r="AS9251" s="23"/>
      <c r="AT9251" s="23"/>
      <c r="AU9251" s="23"/>
      <c r="AV9251" s="23"/>
      <c r="AW9251" s="23"/>
      <c r="AX9251" s="23"/>
      <c r="AY9251" s="23"/>
      <c r="AZ9251" s="23"/>
      <c r="BA9251" s="23"/>
      <c r="BB9251" s="23"/>
      <c r="BC9251" s="23"/>
      <c r="BD9251" s="23"/>
      <c r="BE9251" s="23"/>
      <c r="BF9251" s="23"/>
      <c r="BG9251" s="20">
        <v>181512.04</v>
      </c>
    </row>
    <row r="9252" spans="40:59">
      <c r="AN9252" s="23"/>
      <c r="AO9252" s="23"/>
      <c r="AP9252" s="23"/>
      <c r="AQ9252" s="23"/>
      <c r="AR9252" s="23"/>
      <c r="AS9252" s="23"/>
      <c r="AT9252" s="23"/>
      <c r="AU9252" s="23"/>
      <c r="AV9252" s="23"/>
      <c r="AW9252" s="23"/>
      <c r="AX9252" s="23"/>
      <c r="AY9252" s="23"/>
      <c r="AZ9252" s="23"/>
      <c r="BA9252" s="23"/>
      <c r="BB9252" s="23"/>
      <c r="BC9252" s="23"/>
      <c r="BD9252" s="23"/>
      <c r="BE9252" s="23"/>
      <c r="BF9252" s="23"/>
      <c r="BG9252" s="20">
        <v>59090.01</v>
      </c>
    </row>
    <row r="9253" spans="40:59">
      <c r="AN9253" s="23"/>
      <c r="AO9253" s="23"/>
      <c r="AP9253" s="23"/>
      <c r="AQ9253" s="23"/>
      <c r="AR9253" s="23"/>
      <c r="AS9253" s="23"/>
      <c r="AT9253" s="23"/>
      <c r="AU9253" s="23"/>
      <c r="AV9253" s="23"/>
      <c r="AW9253" s="23"/>
      <c r="AX9253" s="23"/>
      <c r="AY9253" s="23"/>
      <c r="AZ9253" s="23"/>
      <c r="BA9253" s="23"/>
      <c r="BB9253" s="23"/>
      <c r="BC9253" s="23"/>
      <c r="BD9253" s="23"/>
      <c r="BE9253" s="23"/>
      <c r="BF9253" s="23"/>
      <c r="BG9253" s="20">
        <v>59090.01</v>
      </c>
    </row>
    <row r="9254" spans="40:59">
      <c r="AN9254" s="23"/>
      <c r="AO9254" s="23"/>
      <c r="AP9254" s="23"/>
      <c r="AQ9254" s="23"/>
      <c r="AR9254" s="23"/>
      <c r="AS9254" s="23"/>
      <c r="AT9254" s="23"/>
      <c r="AU9254" s="23"/>
      <c r="AV9254" s="23"/>
      <c r="AW9254" s="23"/>
      <c r="AX9254" s="23"/>
      <c r="AY9254" s="23"/>
      <c r="AZ9254" s="23"/>
      <c r="BA9254" s="23"/>
      <c r="BB9254" s="23"/>
      <c r="BC9254" s="23"/>
      <c r="BD9254" s="23"/>
      <c r="BE9254" s="23"/>
      <c r="BF9254" s="23"/>
      <c r="BG9254" s="20">
        <v>59090.01</v>
      </c>
    </row>
    <row r="9255" spans="40:59">
      <c r="AN9255" s="23"/>
      <c r="AO9255" s="23"/>
      <c r="AP9255" s="23"/>
      <c r="AQ9255" s="23"/>
      <c r="AR9255" s="23"/>
      <c r="AS9255" s="23"/>
      <c r="AT9255" s="23"/>
      <c r="AU9255" s="23"/>
      <c r="AV9255" s="23"/>
      <c r="AW9255" s="23"/>
      <c r="AX9255" s="23"/>
      <c r="AY9255" s="23"/>
      <c r="AZ9255" s="23"/>
      <c r="BA9255" s="23"/>
      <c r="BB9255" s="23"/>
      <c r="BC9255" s="23"/>
      <c r="BD9255" s="23"/>
      <c r="BE9255" s="23"/>
      <c r="BF9255" s="23"/>
      <c r="BG9255" s="20">
        <v>59090.01</v>
      </c>
    </row>
    <row r="9256" spans="40:59">
      <c r="AN9256" s="23"/>
      <c r="AO9256" s="23"/>
      <c r="AP9256" s="23"/>
      <c r="AQ9256" s="23"/>
      <c r="AR9256" s="23"/>
      <c r="AS9256" s="23"/>
      <c r="AT9256" s="23"/>
      <c r="AU9256" s="23"/>
      <c r="AV9256" s="23"/>
      <c r="AW9256" s="23"/>
      <c r="AX9256" s="23"/>
      <c r="AY9256" s="23"/>
      <c r="AZ9256" s="23"/>
      <c r="BA9256" s="23"/>
      <c r="BB9256" s="23"/>
      <c r="BC9256" s="23"/>
      <c r="BD9256" s="23"/>
      <c r="BE9256" s="23"/>
      <c r="BF9256" s="23"/>
      <c r="BG9256" s="20">
        <v>59090.01</v>
      </c>
    </row>
    <row r="9257" spans="40:59">
      <c r="AN9257" s="23"/>
      <c r="AO9257" s="23"/>
      <c r="AP9257" s="23"/>
      <c r="AQ9257" s="23"/>
      <c r="AR9257" s="23"/>
      <c r="AS9257" s="23"/>
      <c r="AT9257" s="23"/>
      <c r="AU9257" s="23"/>
      <c r="AV9257" s="23"/>
      <c r="AW9257" s="23"/>
      <c r="AX9257" s="23"/>
      <c r="AY9257" s="23"/>
      <c r="AZ9257" s="23"/>
      <c r="BA9257" s="23"/>
      <c r="BB9257" s="23"/>
      <c r="BC9257" s="23"/>
      <c r="BD9257" s="23"/>
      <c r="BE9257" s="23"/>
      <c r="BF9257" s="23"/>
      <c r="BG9257" s="20">
        <v>59090.01</v>
      </c>
    </row>
    <row r="9258" spans="40:59">
      <c r="AN9258" s="23"/>
      <c r="AO9258" s="23"/>
      <c r="AP9258" s="23"/>
      <c r="AQ9258" s="23"/>
      <c r="AR9258" s="23"/>
      <c r="AS9258" s="23"/>
      <c r="AT9258" s="23"/>
      <c r="AU9258" s="23"/>
      <c r="AV9258" s="23"/>
      <c r="AW9258" s="23"/>
      <c r="AX9258" s="23"/>
      <c r="AY9258" s="23"/>
      <c r="AZ9258" s="23"/>
      <c r="BA9258" s="23"/>
      <c r="BB9258" s="23"/>
      <c r="BC9258" s="23"/>
      <c r="BD9258" s="23"/>
      <c r="BE9258" s="23"/>
      <c r="BF9258" s="23"/>
      <c r="BG9258" s="20">
        <v>59090.01</v>
      </c>
    </row>
    <row r="9259" spans="40:59">
      <c r="AN9259" s="23"/>
      <c r="AO9259" s="23"/>
      <c r="AP9259" s="23"/>
      <c r="AQ9259" s="23"/>
      <c r="AR9259" s="23"/>
      <c r="AS9259" s="23"/>
      <c r="AT9259" s="23"/>
      <c r="AU9259" s="23"/>
      <c r="AV9259" s="23"/>
      <c r="AW9259" s="23"/>
      <c r="AX9259" s="23"/>
      <c r="AY9259" s="23"/>
      <c r="AZ9259" s="23"/>
      <c r="BA9259" s="23"/>
      <c r="BB9259" s="23"/>
      <c r="BC9259" s="23"/>
      <c r="BD9259" s="23"/>
      <c r="BE9259" s="23"/>
      <c r="BF9259" s="23"/>
      <c r="BG9259" s="20">
        <v>59090.01</v>
      </c>
    </row>
    <row r="9260" spans="40:59">
      <c r="AN9260" s="23"/>
      <c r="AO9260" s="23"/>
      <c r="AP9260" s="23"/>
      <c r="AQ9260" s="23"/>
      <c r="AR9260" s="23"/>
      <c r="AS9260" s="23"/>
      <c r="AT9260" s="23"/>
      <c r="AU9260" s="23"/>
      <c r="AV9260" s="23"/>
      <c r="AW9260" s="23"/>
      <c r="AX9260" s="23"/>
      <c r="AY9260" s="23"/>
      <c r="AZ9260" s="23"/>
      <c r="BA9260" s="23"/>
      <c r="BB9260" s="23"/>
      <c r="BC9260" s="23"/>
      <c r="BD9260" s="23"/>
      <c r="BE9260" s="23"/>
      <c r="BF9260" s="23"/>
      <c r="BG9260" s="20">
        <v>10824.02</v>
      </c>
    </row>
    <row r="9261" spans="40:59">
      <c r="AN9261" s="23"/>
      <c r="AO9261" s="23"/>
      <c r="AP9261" s="23"/>
      <c r="AQ9261" s="23"/>
      <c r="AR9261" s="23"/>
      <c r="AS9261" s="23"/>
      <c r="AT9261" s="23"/>
      <c r="AU9261" s="23"/>
      <c r="AV9261" s="23"/>
      <c r="AW9261" s="23"/>
      <c r="AX9261" s="23"/>
      <c r="AY9261" s="23"/>
      <c r="AZ9261" s="23"/>
      <c r="BA9261" s="23"/>
      <c r="BB9261" s="23"/>
      <c r="BC9261" s="23"/>
      <c r="BD9261" s="23"/>
      <c r="BE9261" s="23"/>
      <c r="BF9261" s="23"/>
      <c r="BG9261" s="20">
        <v>10824.02</v>
      </c>
    </row>
    <row r="9262" spans="40:59">
      <c r="AN9262" s="23"/>
      <c r="AO9262" s="23"/>
      <c r="AP9262" s="23"/>
      <c r="AQ9262" s="23"/>
      <c r="AR9262" s="23"/>
      <c r="AS9262" s="23"/>
      <c r="AT9262" s="23"/>
      <c r="AU9262" s="23"/>
      <c r="AV9262" s="23"/>
      <c r="AW9262" s="23"/>
      <c r="AX9262" s="23"/>
      <c r="AY9262" s="23"/>
      <c r="AZ9262" s="23"/>
      <c r="BA9262" s="23"/>
      <c r="BB9262" s="23"/>
      <c r="BC9262" s="23"/>
      <c r="BD9262" s="23"/>
      <c r="BE9262" s="23"/>
      <c r="BF9262" s="23"/>
      <c r="BG9262" s="20">
        <v>10824.02</v>
      </c>
    </row>
    <row r="9263" spans="40:59">
      <c r="AN9263" s="23"/>
      <c r="AO9263" s="23"/>
      <c r="AP9263" s="23"/>
      <c r="AQ9263" s="23"/>
      <c r="AR9263" s="23"/>
      <c r="AS9263" s="23"/>
      <c r="AT9263" s="23"/>
      <c r="AU9263" s="23"/>
      <c r="AV9263" s="23"/>
      <c r="AW9263" s="23"/>
      <c r="AX9263" s="23"/>
      <c r="AY9263" s="23"/>
      <c r="AZ9263" s="23"/>
      <c r="BA9263" s="23"/>
      <c r="BB9263" s="23"/>
      <c r="BC9263" s="23"/>
      <c r="BD9263" s="23"/>
      <c r="BE9263" s="23"/>
      <c r="BF9263" s="23"/>
      <c r="BG9263" s="20">
        <v>24064.01</v>
      </c>
    </row>
    <row r="9264" spans="40:59">
      <c r="AN9264" s="23"/>
      <c r="AO9264" s="23"/>
      <c r="AP9264" s="23"/>
      <c r="AQ9264" s="23"/>
      <c r="AR9264" s="23"/>
      <c r="AS9264" s="23"/>
      <c r="AT9264" s="23"/>
      <c r="AU9264" s="23"/>
      <c r="AV9264" s="23"/>
      <c r="AW9264" s="23"/>
      <c r="AX9264" s="23"/>
      <c r="AY9264" s="23"/>
      <c r="AZ9264" s="23"/>
      <c r="BA9264" s="23"/>
      <c r="BB9264" s="23"/>
      <c r="BC9264" s="23"/>
      <c r="BD9264" s="23"/>
      <c r="BE9264" s="23"/>
      <c r="BF9264" s="23"/>
      <c r="BG9264" s="20">
        <v>24064.01</v>
      </c>
    </row>
    <row r="9265" spans="40:59">
      <c r="AN9265" s="23"/>
      <c r="AO9265" s="23"/>
      <c r="AP9265" s="23"/>
      <c r="AQ9265" s="23"/>
      <c r="AR9265" s="23"/>
      <c r="AS9265" s="23"/>
      <c r="AT9265" s="23"/>
      <c r="AU9265" s="23"/>
      <c r="AV9265" s="23"/>
      <c r="AW9265" s="23"/>
      <c r="AX9265" s="23"/>
      <c r="AY9265" s="23"/>
      <c r="AZ9265" s="23"/>
      <c r="BA9265" s="23"/>
      <c r="BB9265" s="23"/>
      <c r="BC9265" s="23"/>
      <c r="BD9265" s="23"/>
      <c r="BE9265" s="23"/>
      <c r="BF9265" s="23"/>
      <c r="BG9265" s="20">
        <v>24064.01</v>
      </c>
    </row>
    <row r="9266" spans="40:59">
      <c r="AN9266" s="23"/>
      <c r="AO9266" s="23"/>
      <c r="AP9266" s="23"/>
      <c r="AQ9266" s="23"/>
      <c r="AR9266" s="23"/>
      <c r="AS9266" s="23"/>
      <c r="AT9266" s="23"/>
      <c r="AU9266" s="23"/>
      <c r="AV9266" s="23"/>
      <c r="AW9266" s="23"/>
      <c r="AX9266" s="23"/>
      <c r="AY9266" s="23"/>
      <c r="AZ9266" s="23"/>
      <c r="BA9266" s="23"/>
      <c r="BB9266" s="23"/>
      <c r="BC9266" s="23"/>
      <c r="BD9266" s="23"/>
      <c r="BE9266" s="23"/>
      <c r="BF9266" s="23"/>
      <c r="BG9266" s="20">
        <v>3076.01</v>
      </c>
    </row>
    <row r="9267" spans="40:59">
      <c r="AN9267" s="23"/>
      <c r="AO9267" s="23"/>
      <c r="AP9267" s="23"/>
      <c r="AQ9267" s="23"/>
      <c r="AR9267" s="23"/>
      <c r="AS9267" s="23"/>
      <c r="AT9267" s="23"/>
      <c r="AU9267" s="23"/>
      <c r="AV9267" s="23"/>
      <c r="AW9267" s="23"/>
      <c r="AX9267" s="23"/>
      <c r="AY9267" s="23"/>
      <c r="AZ9267" s="23"/>
      <c r="BA9267" s="23"/>
      <c r="BB9267" s="23"/>
      <c r="BC9267" s="23"/>
      <c r="BD9267" s="23"/>
      <c r="BE9267" s="23"/>
      <c r="BF9267" s="23"/>
      <c r="BG9267" s="20">
        <v>3076.01</v>
      </c>
    </row>
    <row r="9268" spans="40:59">
      <c r="AN9268" s="23"/>
      <c r="AO9268" s="23"/>
      <c r="AP9268" s="23"/>
      <c r="AQ9268" s="23"/>
      <c r="AR9268" s="23"/>
      <c r="AS9268" s="23"/>
      <c r="AT9268" s="23"/>
      <c r="AU9268" s="23"/>
      <c r="AV9268" s="23"/>
      <c r="AW9268" s="23"/>
      <c r="AX9268" s="23"/>
      <c r="AY9268" s="23"/>
      <c r="AZ9268" s="23"/>
      <c r="BA9268" s="23"/>
      <c r="BB9268" s="23"/>
      <c r="BC9268" s="23"/>
      <c r="BD9268" s="23"/>
      <c r="BE9268" s="23"/>
      <c r="BF9268" s="23"/>
      <c r="BG9268" s="20">
        <v>22950.01</v>
      </c>
    </row>
    <row r="9269" spans="40:59">
      <c r="AN9269" s="23"/>
      <c r="AO9269" s="23"/>
      <c r="AP9269" s="23"/>
      <c r="AQ9269" s="23"/>
      <c r="AR9269" s="23"/>
      <c r="AS9269" s="23"/>
      <c r="AT9269" s="23"/>
      <c r="AU9269" s="23"/>
      <c r="AV9269" s="23"/>
      <c r="AW9269" s="23"/>
      <c r="AX9269" s="23"/>
      <c r="AY9269" s="23"/>
      <c r="AZ9269" s="23"/>
      <c r="BA9269" s="23"/>
      <c r="BB9269" s="23"/>
      <c r="BC9269" s="23"/>
      <c r="BD9269" s="23"/>
      <c r="BE9269" s="23"/>
      <c r="BF9269" s="23"/>
      <c r="BG9269" s="20">
        <v>22950.01</v>
      </c>
    </row>
    <row r="9270" spans="40:59">
      <c r="AN9270" s="23"/>
      <c r="AO9270" s="23"/>
      <c r="AP9270" s="23"/>
      <c r="AQ9270" s="23"/>
      <c r="AR9270" s="23"/>
      <c r="AS9270" s="23"/>
      <c r="AT9270" s="23"/>
      <c r="AU9270" s="23"/>
      <c r="AV9270" s="23"/>
      <c r="AW9270" s="23"/>
      <c r="AX9270" s="23"/>
      <c r="AY9270" s="23"/>
      <c r="AZ9270" s="23"/>
      <c r="BA9270" s="23"/>
      <c r="BB9270" s="23"/>
      <c r="BC9270" s="23"/>
      <c r="BD9270" s="23"/>
      <c r="BE9270" s="23"/>
      <c r="BF9270" s="23"/>
      <c r="BG9270" s="20">
        <v>55273</v>
      </c>
    </row>
    <row r="9271" spans="40:59">
      <c r="AN9271" s="23"/>
      <c r="AO9271" s="23"/>
      <c r="AP9271" s="23"/>
      <c r="AQ9271" s="23"/>
      <c r="AR9271" s="23"/>
      <c r="AS9271" s="23"/>
      <c r="AT9271" s="23"/>
      <c r="AU9271" s="23"/>
      <c r="AV9271" s="23"/>
      <c r="AW9271" s="23"/>
      <c r="AX9271" s="23"/>
      <c r="AY9271" s="23"/>
      <c r="AZ9271" s="23"/>
      <c r="BA9271" s="23"/>
      <c r="BB9271" s="23"/>
      <c r="BC9271" s="23"/>
      <c r="BD9271" s="23"/>
      <c r="BE9271" s="23"/>
      <c r="BF9271" s="23"/>
      <c r="BG9271" s="20">
        <v>55273</v>
      </c>
    </row>
    <row r="9272" spans="40:59">
      <c r="AN9272" s="23"/>
      <c r="AO9272" s="23"/>
      <c r="AP9272" s="23"/>
      <c r="AQ9272" s="23"/>
      <c r="AR9272" s="23"/>
      <c r="AS9272" s="23"/>
      <c r="AT9272" s="23"/>
      <c r="AU9272" s="23"/>
      <c r="AV9272" s="23"/>
      <c r="AW9272" s="23"/>
      <c r="AX9272" s="23"/>
      <c r="AY9272" s="23"/>
      <c r="AZ9272" s="23"/>
      <c r="BA9272" s="23"/>
      <c r="BB9272" s="23"/>
      <c r="BC9272" s="23"/>
      <c r="BD9272" s="23"/>
      <c r="BE9272" s="23"/>
      <c r="BF9272" s="23"/>
      <c r="BG9272" s="20">
        <v>55273</v>
      </c>
    </row>
    <row r="9273" spans="40:59">
      <c r="AN9273" s="23"/>
      <c r="AO9273" s="23"/>
      <c r="AP9273" s="23"/>
      <c r="AQ9273" s="23"/>
      <c r="AR9273" s="23"/>
      <c r="AS9273" s="23"/>
      <c r="AT9273" s="23"/>
      <c r="AU9273" s="23"/>
      <c r="AV9273" s="23"/>
      <c r="AW9273" s="23"/>
      <c r="AX9273" s="23"/>
      <c r="AY9273" s="23"/>
      <c r="AZ9273" s="23"/>
      <c r="BA9273" s="23"/>
      <c r="BB9273" s="23"/>
      <c r="BC9273" s="23"/>
      <c r="BD9273" s="23"/>
      <c r="BE9273" s="23"/>
      <c r="BF9273" s="23"/>
      <c r="BG9273" s="20">
        <v>55273</v>
      </c>
    </row>
    <row r="9274" spans="40:59">
      <c r="AN9274" s="23"/>
      <c r="AO9274" s="23"/>
      <c r="AP9274" s="23"/>
      <c r="AQ9274" s="23"/>
      <c r="AR9274" s="23"/>
      <c r="AS9274" s="23"/>
      <c r="AT9274" s="23"/>
      <c r="AU9274" s="23"/>
      <c r="AV9274" s="23"/>
      <c r="AW9274" s="23"/>
      <c r="AX9274" s="23"/>
      <c r="AY9274" s="23"/>
      <c r="AZ9274" s="23"/>
      <c r="BA9274" s="23"/>
      <c r="BB9274" s="23"/>
      <c r="BC9274" s="23"/>
      <c r="BD9274" s="23"/>
      <c r="BE9274" s="23"/>
      <c r="BF9274" s="23"/>
      <c r="BG9274" s="20">
        <v>55273</v>
      </c>
    </row>
    <row r="9275" spans="40:59">
      <c r="AN9275" s="23"/>
      <c r="AO9275" s="23"/>
      <c r="AP9275" s="23"/>
      <c r="AQ9275" s="23"/>
      <c r="AR9275" s="23"/>
      <c r="AS9275" s="23"/>
      <c r="AT9275" s="23"/>
      <c r="AU9275" s="23"/>
      <c r="AV9275" s="23"/>
      <c r="AW9275" s="23"/>
      <c r="AX9275" s="23"/>
      <c r="AY9275" s="23"/>
      <c r="AZ9275" s="23"/>
      <c r="BA9275" s="23"/>
      <c r="BB9275" s="23"/>
      <c r="BC9275" s="23"/>
      <c r="BD9275" s="23"/>
      <c r="BE9275" s="23"/>
      <c r="BF9275" s="23"/>
      <c r="BG9275" s="20">
        <v>55273</v>
      </c>
    </row>
    <row r="9276" spans="40:59">
      <c r="AN9276" s="23"/>
      <c r="AO9276" s="23"/>
      <c r="AP9276" s="23"/>
      <c r="AQ9276" s="23"/>
      <c r="AR9276" s="23"/>
      <c r="AS9276" s="23"/>
      <c r="AT9276" s="23"/>
      <c r="AU9276" s="23"/>
      <c r="AV9276" s="23"/>
      <c r="AW9276" s="23"/>
      <c r="AX9276" s="23"/>
      <c r="AY9276" s="23"/>
      <c r="AZ9276" s="23"/>
      <c r="BA9276" s="23"/>
      <c r="BB9276" s="23"/>
      <c r="BC9276" s="23"/>
      <c r="BD9276" s="23"/>
      <c r="BE9276" s="23"/>
      <c r="BF9276" s="23"/>
      <c r="BG9276" s="20">
        <v>8155.01</v>
      </c>
    </row>
    <row r="9277" spans="40:59">
      <c r="AN9277" s="23"/>
      <c r="AO9277" s="23"/>
      <c r="AP9277" s="23"/>
      <c r="AQ9277" s="23"/>
      <c r="AR9277" s="23"/>
      <c r="AS9277" s="23"/>
      <c r="AT9277" s="23"/>
      <c r="AU9277" s="23"/>
      <c r="AV9277" s="23"/>
      <c r="AW9277" s="23"/>
      <c r="AX9277" s="23"/>
      <c r="AY9277" s="23"/>
      <c r="AZ9277" s="23"/>
      <c r="BA9277" s="23"/>
      <c r="BB9277" s="23"/>
      <c r="BC9277" s="23"/>
      <c r="BD9277" s="23"/>
      <c r="BE9277" s="23"/>
      <c r="BF9277" s="23"/>
      <c r="BG9277" s="20">
        <v>8155.01</v>
      </c>
    </row>
    <row r="9278" spans="40:59">
      <c r="AN9278" s="23"/>
      <c r="AO9278" s="23"/>
      <c r="AP9278" s="23"/>
      <c r="AQ9278" s="23"/>
      <c r="AR9278" s="23"/>
      <c r="AS9278" s="23"/>
      <c r="AT9278" s="23"/>
      <c r="AU9278" s="23"/>
      <c r="AV9278" s="23"/>
      <c r="AW9278" s="23"/>
      <c r="AX9278" s="23"/>
      <c r="AY9278" s="23"/>
      <c r="AZ9278" s="23"/>
      <c r="BA9278" s="23"/>
      <c r="BB9278" s="23"/>
      <c r="BC9278" s="23"/>
      <c r="BD9278" s="23"/>
      <c r="BE9278" s="23"/>
      <c r="BF9278" s="23"/>
      <c r="BG9278" s="20">
        <v>8155.01</v>
      </c>
    </row>
    <row r="9279" spans="40:59">
      <c r="AN9279" s="23"/>
      <c r="AO9279" s="23"/>
      <c r="AP9279" s="23"/>
      <c r="AQ9279" s="23"/>
      <c r="AR9279" s="23"/>
      <c r="AS9279" s="23"/>
      <c r="AT9279" s="23"/>
      <c r="AU9279" s="23"/>
      <c r="AV9279" s="23"/>
      <c r="AW9279" s="23"/>
      <c r="AX9279" s="23"/>
      <c r="AY9279" s="23"/>
      <c r="AZ9279" s="23"/>
      <c r="BA9279" s="23"/>
      <c r="BB9279" s="23"/>
      <c r="BC9279" s="23"/>
      <c r="BD9279" s="23"/>
      <c r="BE9279" s="23"/>
      <c r="BF9279" s="23"/>
      <c r="BG9279" s="20">
        <v>26047.02</v>
      </c>
    </row>
    <row r="9280" spans="40:59">
      <c r="AN9280" s="23"/>
      <c r="AO9280" s="23"/>
      <c r="AP9280" s="23"/>
      <c r="AQ9280" s="23"/>
      <c r="AR9280" s="23"/>
      <c r="AS9280" s="23"/>
      <c r="AT9280" s="23"/>
      <c r="AU9280" s="23"/>
      <c r="AV9280" s="23"/>
      <c r="AW9280" s="23"/>
      <c r="AX9280" s="23"/>
      <c r="AY9280" s="23"/>
      <c r="AZ9280" s="23"/>
      <c r="BA9280" s="23"/>
      <c r="BB9280" s="23"/>
      <c r="BC9280" s="23"/>
      <c r="BD9280" s="23"/>
      <c r="BE9280" s="23"/>
      <c r="BF9280" s="23"/>
      <c r="BG9280" s="20">
        <v>26047.02</v>
      </c>
    </row>
    <row r="9281" spans="40:59">
      <c r="AN9281" s="23"/>
      <c r="AO9281" s="23"/>
      <c r="AP9281" s="23"/>
      <c r="AQ9281" s="23"/>
      <c r="AR9281" s="23"/>
      <c r="AS9281" s="23"/>
      <c r="AT9281" s="23"/>
      <c r="AU9281" s="23"/>
      <c r="AV9281" s="23"/>
      <c r="AW9281" s="23"/>
      <c r="AX9281" s="23"/>
      <c r="AY9281" s="23"/>
      <c r="AZ9281" s="23"/>
      <c r="BA9281" s="23"/>
      <c r="BB9281" s="23"/>
      <c r="BC9281" s="23"/>
      <c r="BD9281" s="23"/>
      <c r="BE9281" s="23"/>
      <c r="BF9281" s="23"/>
      <c r="BG9281" s="20">
        <v>26047.02</v>
      </c>
    </row>
    <row r="9282" spans="40:59">
      <c r="AN9282" s="23"/>
      <c r="AO9282" s="23"/>
      <c r="AP9282" s="23"/>
      <c r="AQ9282" s="23"/>
      <c r="AR9282" s="23"/>
      <c r="AS9282" s="23"/>
      <c r="AT9282" s="23"/>
      <c r="AU9282" s="23"/>
      <c r="AV9282" s="23"/>
      <c r="AW9282" s="23"/>
      <c r="AX9282" s="23"/>
      <c r="AY9282" s="23"/>
      <c r="AZ9282" s="23"/>
      <c r="BA9282" s="23"/>
      <c r="BB9282" s="23"/>
      <c r="BC9282" s="23"/>
      <c r="BD9282" s="23"/>
      <c r="BE9282" s="23"/>
      <c r="BF9282" s="23"/>
      <c r="BG9282" s="20">
        <v>26047.02</v>
      </c>
    </row>
    <row r="9283" spans="40:59">
      <c r="AN9283" s="23"/>
      <c r="AO9283" s="23"/>
      <c r="AP9283" s="23"/>
      <c r="AQ9283" s="23"/>
      <c r="AR9283" s="23"/>
      <c r="AS9283" s="23"/>
      <c r="AT9283" s="23"/>
      <c r="AU9283" s="23"/>
      <c r="AV9283" s="23"/>
      <c r="AW9283" s="23"/>
      <c r="AX9283" s="23"/>
      <c r="AY9283" s="23"/>
      <c r="AZ9283" s="23"/>
      <c r="BA9283" s="23"/>
      <c r="BB9283" s="23"/>
      <c r="BC9283" s="23"/>
      <c r="BD9283" s="23"/>
      <c r="BE9283" s="23"/>
      <c r="BF9283" s="23"/>
      <c r="BG9283" s="20">
        <v>30839.01</v>
      </c>
    </row>
    <row r="9284" spans="40:59">
      <c r="AN9284" s="23"/>
      <c r="AO9284" s="23"/>
      <c r="AP9284" s="23"/>
      <c r="AQ9284" s="23"/>
      <c r="AR9284" s="23"/>
      <c r="AS9284" s="23"/>
      <c r="AT9284" s="23"/>
      <c r="AU9284" s="23"/>
      <c r="AV9284" s="23"/>
      <c r="AW9284" s="23"/>
      <c r="AX9284" s="23"/>
      <c r="AY9284" s="23"/>
      <c r="AZ9284" s="23"/>
      <c r="BA9284" s="23"/>
      <c r="BB9284" s="23"/>
      <c r="BC9284" s="23"/>
      <c r="BD9284" s="23"/>
      <c r="BE9284" s="23"/>
      <c r="BF9284" s="23"/>
      <c r="BG9284" s="20">
        <v>30839.01</v>
      </c>
    </row>
    <row r="9285" spans="40:59">
      <c r="AN9285" s="23"/>
      <c r="AO9285" s="23"/>
      <c r="AP9285" s="23"/>
      <c r="AQ9285" s="23"/>
      <c r="AR9285" s="23"/>
      <c r="AS9285" s="23"/>
      <c r="AT9285" s="23"/>
      <c r="AU9285" s="23"/>
      <c r="AV9285" s="23"/>
      <c r="AW9285" s="23"/>
      <c r="AX9285" s="23"/>
      <c r="AY9285" s="23"/>
      <c r="AZ9285" s="23"/>
      <c r="BA9285" s="23"/>
      <c r="BB9285" s="23"/>
      <c r="BC9285" s="23"/>
      <c r="BD9285" s="23"/>
      <c r="BE9285" s="23"/>
      <c r="BF9285" s="23"/>
      <c r="BG9285" s="20">
        <v>30839.01</v>
      </c>
    </row>
    <row r="9286" spans="40:59">
      <c r="AN9286" s="23"/>
      <c r="AO9286" s="23"/>
      <c r="AP9286" s="23"/>
      <c r="AQ9286" s="23"/>
      <c r="AR9286" s="23"/>
      <c r="AS9286" s="23"/>
      <c r="AT9286" s="23"/>
      <c r="AU9286" s="23"/>
      <c r="AV9286" s="23"/>
      <c r="AW9286" s="23"/>
      <c r="AX9286" s="23"/>
      <c r="AY9286" s="23"/>
      <c r="AZ9286" s="23"/>
      <c r="BA9286" s="23"/>
      <c r="BB9286" s="23"/>
      <c r="BC9286" s="23"/>
      <c r="BD9286" s="23"/>
      <c r="BE9286" s="23"/>
      <c r="BF9286" s="23"/>
      <c r="BG9286" s="20">
        <v>30839.01</v>
      </c>
    </row>
    <row r="9287" spans="40:59">
      <c r="AN9287" s="23"/>
      <c r="AO9287" s="23"/>
      <c r="AP9287" s="23"/>
      <c r="AQ9287" s="23"/>
      <c r="AR9287" s="23"/>
      <c r="AS9287" s="23"/>
      <c r="AT9287" s="23"/>
      <c r="AU9287" s="23"/>
      <c r="AV9287" s="23"/>
      <c r="AW9287" s="23"/>
      <c r="AX9287" s="23"/>
      <c r="AY9287" s="23"/>
      <c r="AZ9287" s="23"/>
      <c r="BA9287" s="23"/>
      <c r="BB9287" s="23"/>
      <c r="BC9287" s="23"/>
      <c r="BD9287" s="23"/>
      <c r="BE9287" s="23"/>
      <c r="BF9287" s="23"/>
      <c r="BG9287" s="20">
        <v>30839.01</v>
      </c>
    </row>
    <row r="9288" spans="40:59">
      <c r="AN9288" s="23"/>
      <c r="AO9288" s="23"/>
      <c r="AP9288" s="23"/>
      <c r="AQ9288" s="23"/>
      <c r="AR9288" s="23"/>
      <c r="AS9288" s="23"/>
      <c r="AT9288" s="23"/>
      <c r="AU9288" s="23"/>
      <c r="AV9288" s="23"/>
      <c r="AW9288" s="23"/>
      <c r="AX9288" s="23"/>
      <c r="AY9288" s="23"/>
      <c r="AZ9288" s="23"/>
      <c r="BA9288" s="23"/>
      <c r="BB9288" s="23"/>
      <c r="BC9288" s="23"/>
      <c r="BD9288" s="23"/>
      <c r="BE9288" s="23"/>
      <c r="BF9288" s="23"/>
      <c r="BG9288" s="20">
        <v>61140.01</v>
      </c>
    </row>
    <row r="9289" spans="40:59">
      <c r="AN9289" s="23"/>
      <c r="AO9289" s="23"/>
      <c r="AP9289" s="23"/>
      <c r="AQ9289" s="23"/>
      <c r="AR9289" s="23"/>
      <c r="AS9289" s="23"/>
      <c r="AT9289" s="23"/>
      <c r="AU9289" s="23"/>
      <c r="AV9289" s="23"/>
      <c r="AW9289" s="23"/>
      <c r="AX9289" s="23"/>
      <c r="AY9289" s="23"/>
      <c r="AZ9289" s="23"/>
      <c r="BA9289" s="23"/>
      <c r="BB9289" s="23"/>
      <c r="BC9289" s="23"/>
      <c r="BD9289" s="23"/>
      <c r="BE9289" s="23"/>
      <c r="BF9289" s="23"/>
      <c r="BG9289" s="20">
        <v>61140.01</v>
      </c>
    </row>
    <row r="9290" spans="40:59">
      <c r="AN9290" s="23"/>
      <c r="AO9290" s="23"/>
      <c r="AP9290" s="23"/>
      <c r="AQ9290" s="23"/>
      <c r="AR9290" s="23"/>
      <c r="AS9290" s="23"/>
      <c r="AT9290" s="23"/>
      <c r="AU9290" s="23"/>
      <c r="AV9290" s="23"/>
      <c r="AW9290" s="23"/>
      <c r="AX9290" s="23"/>
      <c r="AY9290" s="23"/>
      <c r="AZ9290" s="23"/>
      <c r="BA9290" s="23"/>
      <c r="BB9290" s="23"/>
      <c r="BC9290" s="23"/>
      <c r="BD9290" s="23"/>
      <c r="BE9290" s="23"/>
      <c r="BF9290" s="23"/>
      <c r="BG9290" s="20">
        <v>61140.01</v>
      </c>
    </row>
    <row r="9291" spans="40:59">
      <c r="AN9291" s="23"/>
      <c r="AO9291" s="23"/>
      <c r="AP9291" s="23"/>
      <c r="AQ9291" s="23"/>
      <c r="AR9291" s="23"/>
      <c r="AS9291" s="23"/>
      <c r="AT9291" s="23"/>
      <c r="AU9291" s="23"/>
      <c r="AV9291" s="23"/>
      <c r="AW9291" s="23"/>
      <c r="AX9291" s="23"/>
      <c r="AY9291" s="23"/>
      <c r="AZ9291" s="23"/>
      <c r="BA9291" s="23"/>
      <c r="BB9291" s="23"/>
      <c r="BC9291" s="23"/>
      <c r="BD9291" s="23"/>
      <c r="BE9291" s="23"/>
      <c r="BF9291" s="23"/>
      <c r="BG9291" s="20">
        <v>61140.01</v>
      </c>
    </row>
    <row r="9292" spans="40:59">
      <c r="AN9292" s="23"/>
      <c r="AO9292" s="23"/>
      <c r="AP9292" s="23"/>
      <c r="AQ9292" s="23"/>
      <c r="AR9292" s="23"/>
      <c r="AS9292" s="23"/>
      <c r="AT9292" s="23"/>
      <c r="AU9292" s="23"/>
      <c r="AV9292" s="23"/>
      <c r="AW9292" s="23"/>
      <c r="AX9292" s="23"/>
      <c r="AY9292" s="23"/>
      <c r="AZ9292" s="23"/>
      <c r="BA9292" s="23"/>
      <c r="BB9292" s="23"/>
      <c r="BC9292" s="23"/>
      <c r="BD9292" s="23"/>
      <c r="BE9292" s="23"/>
      <c r="BF9292" s="23"/>
      <c r="BG9292" s="20">
        <v>61140.01</v>
      </c>
    </row>
    <row r="9293" spans="40:59">
      <c r="AN9293" s="23"/>
      <c r="AO9293" s="23"/>
      <c r="AP9293" s="23"/>
      <c r="AQ9293" s="23"/>
      <c r="AR9293" s="23"/>
      <c r="AS9293" s="23"/>
      <c r="AT9293" s="23"/>
      <c r="AU9293" s="23"/>
      <c r="AV9293" s="23"/>
      <c r="AW9293" s="23"/>
      <c r="AX9293" s="23"/>
      <c r="AY9293" s="23"/>
      <c r="AZ9293" s="23"/>
      <c r="BA9293" s="23"/>
      <c r="BB9293" s="23"/>
      <c r="BC9293" s="23"/>
      <c r="BD9293" s="23"/>
      <c r="BE9293" s="23"/>
      <c r="BF9293" s="23"/>
      <c r="BG9293" s="20">
        <v>9492.01</v>
      </c>
    </row>
    <row r="9294" spans="40:59">
      <c r="AN9294" s="23"/>
      <c r="AO9294" s="23"/>
      <c r="AP9294" s="23"/>
      <c r="AQ9294" s="23"/>
      <c r="AR9294" s="23"/>
      <c r="AS9294" s="23"/>
      <c r="AT9294" s="23"/>
      <c r="AU9294" s="23"/>
      <c r="AV9294" s="23"/>
      <c r="AW9294" s="23"/>
      <c r="AX9294" s="23"/>
      <c r="AY9294" s="23"/>
      <c r="AZ9294" s="23"/>
      <c r="BA9294" s="23"/>
      <c r="BB9294" s="23"/>
      <c r="BC9294" s="23"/>
      <c r="BD9294" s="23"/>
      <c r="BE9294" s="23"/>
      <c r="BF9294" s="23"/>
      <c r="BG9294" s="20">
        <v>9492.01</v>
      </c>
    </row>
    <row r="9295" spans="40:59">
      <c r="AN9295" s="23"/>
      <c r="AO9295" s="23"/>
      <c r="AP9295" s="23"/>
      <c r="AQ9295" s="23"/>
      <c r="AR9295" s="23"/>
      <c r="AS9295" s="23"/>
      <c r="AT9295" s="23"/>
      <c r="AU9295" s="23"/>
      <c r="AV9295" s="23"/>
      <c r="AW9295" s="23"/>
      <c r="AX9295" s="23"/>
      <c r="AY9295" s="23"/>
      <c r="AZ9295" s="23"/>
      <c r="BA9295" s="23"/>
      <c r="BB9295" s="23"/>
      <c r="BC9295" s="23"/>
      <c r="BD9295" s="23"/>
      <c r="BE9295" s="23"/>
      <c r="BF9295" s="23"/>
      <c r="BG9295" s="20">
        <v>9492.01</v>
      </c>
    </row>
    <row r="9296" spans="40:59">
      <c r="AN9296" s="23"/>
      <c r="AO9296" s="23"/>
      <c r="AP9296" s="23"/>
      <c r="AQ9296" s="23"/>
      <c r="AR9296" s="23"/>
      <c r="AS9296" s="23"/>
      <c r="AT9296" s="23"/>
      <c r="AU9296" s="23"/>
      <c r="AV9296" s="23"/>
      <c r="AW9296" s="23"/>
      <c r="AX9296" s="23"/>
      <c r="AY9296" s="23"/>
      <c r="AZ9296" s="23"/>
      <c r="BA9296" s="23"/>
      <c r="BB9296" s="23"/>
      <c r="BC9296" s="23"/>
      <c r="BD9296" s="23"/>
      <c r="BE9296" s="23"/>
      <c r="BF9296" s="23"/>
      <c r="BG9296" s="20">
        <v>45806.02</v>
      </c>
    </row>
    <row r="9297" spans="40:59">
      <c r="AN9297" s="23"/>
      <c r="AO9297" s="23"/>
      <c r="AP9297" s="23"/>
      <c r="AQ9297" s="23"/>
      <c r="AR9297" s="23"/>
      <c r="AS9297" s="23"/>
      <c r="AT9297" s="23"/>
      <c r="AU9297" s="23"/>
      <c r="AV9297" s="23"/>
      <c r="AW9297" s="23"/>
      <c r="AX9297" s="23"/>
      <c r="AY9297" s="23"/>
      <c r="AZ9297" s="23"/>
      <c r="BA9297" s="23"/>
      <c r="BB9297" s="23"/>
      <c r="BC9297" s="23"/>
      <c r="BD9297" s="23"/>
      <c r="BE9297" s="23"/>
      <c r="BF9297" s="23"/>
      <c r="BG9297" s="20">
        <v>45806.02</v>
      </c>
    </row>
    <row r="9298" spans="40:59">
      <c r="AN9298" s="23"/>
      <c r="AO9298" s="23"/>
      <c r="AP9298" s="23"/>
      <c r="AQ9298" s="23"/>
      <c r="AR9298" s="23"/>
      <c r="AS9298" s="23"/>
      <c r="AT9298" s="23"/>
      <c r="AU9298" s="23"/>
      <c r="AV9298" s="23"/>
      <c r="AW9298" s="23"/>
      <c r="AX9298" s="23"/>
      <c r="AY9298" s="23"/>
      <c r="AZ9298" s="23"/>
      <c r="BA9298" s="23"/>
      <c r="BB9298" s="23"/>
      <c r="BC9298" s="23"/>
      <c r="BD9298" s="23"/>
      <c r="BE9298" s="23"/>
      <c r="BF9298" s="23"/>
      <c r="BG9298" s="20">
        <v>45806.02</v>
      </c>
    </row>
    <row r="9299" spans="40:59">
      <c r="AN9299" s="23"/>
      <c r="AO9299" s="23"/>
      <c r="AP9299" s="23"/>
      <c r="AQ9299" s="23"/>
      <c r="AR9299" s="23"/>
      <c r="AS9299" s="23"/>
      <c r="AT9299" s="23"/>
      <c r="AU9299" s="23"/>
      <c r="AV9299" s="23"/>
      <c r="AW9299" s="23"/>
      <c r="AX9299" s="23"/>
      <c r="AY9299" s="23"/>
      <c r="AZ9299" s="23"/>
      <c r="BA9299" s="23"/>
      <c r="BB9299" s="23"/>
      <c r="BC9299" s="23"/>
      <c r="BD9299" s="23"/>
      <c r="BE9299" s="23"/>
      <c r="BF9299" s="23"/>
      <c r="BG9299" s="20">
        <v>35796</v>
      </c>
    </row>
    <row r="9300" spans="40:59">
      <c r="AN9300" s="23"/>
      <c r="AO9300" s="23"/>
      <c r="AP9300" s="23"/>
      <c r="AQ9300" s="23"/>
      <c r="AR9300" s="23"/>
      <c r="AS9300" s="23"/>
      <c r="AT9300" s="23"/>
      <c r="AU9300" s="23"/>
      <c r="AV9300" s="23"/>
      <c r="AW9300" s="23"/>
      <c r="AX9300" s="23"/>
      <c r="AY9300" s="23"/>
      <c r="AZ9300" s="23"/>
      <c r="BA9300" s="23"/>
      <c r="BB9300" s="23"/>
      <c r="BC9300" s="23"/>
      <c r="BD9300" s="23"/>
      <c r="BE9300" s="23"/>
      <c r="BF9300" s="23"/>
      <c r="BG9300" s="20">
        <v>35796</v>
      </c>
    </row>
    <row r="9301" spans="40:59">
      <c r="AN9301" s="23"/>
      <c r="AO9301" s="23"/>
      <c r="AP9301" s="23"/>
      <c r="AQ9301" s="23"/>
      <c r="AR9301" s="23"/>
      <c r="AS9301" s="23"/>
      <c r="AT9301" s="23"/>
      <c r="AU9301" s="23"/>
      <c r="AV9301" s="23"/>
      <c r="AW9301" s="23"/>
      <c r="AX9301" s="23"/>
      <c r="AY9301" s="23"/>
      <c r="AZ9301" s="23"/>
      <c r="BA9301" s="23"/>
      <c r="BB9301" s="23"/>
      <c r="BC9301" s="23"/>
      <c r="BD9301" s="23"/>
      <c r="BE9301" s="23"/>
      <c r="BF9301" s="23"/>
      <c r="BG9301" s="20">
        <v>35796</v>
      </c>
    </row>
    <row r="9302" spans="40:59">
      <c r="AN9302" s="23"/>
      <c r="AO9302" s="23"/>
      <c r="AP9302" s="23"/>
      <c r="AQ9302" s="23"/>
      <c r="AR9302" s="23"/>
      <c r="AS9302" s="23"/>
      <c r="AT9302" s="23"/>
      <c r="AU9302" s="23"/>
      <c r="AV9302" s="23"/>
      <c r="AW9302" s="23"/>
      <c r="AX9302" s="23"/>
      <c r="AY9302" s="23"/>
      <c r="AZ9302" s="23"/>
      <c r="BA9302" s="23"/>
      <c r="BB9302" s="23"/>
      <c r="BC9302" s="23"/>
      <c r="BD9302" s="23"/>
      <c r="BE9302" s="23"/>
      <c r="BF9302" s="23"/>
      <c r="BG9302" s="20">
        <v>35796</v>
      </c>
    </row>
    <row r="9303" spans="40:59">
      <c r="AN9303" s="23"/>
      <c r="AO9303" s="23"/>
      <c r="AP9303" s="23"/>
      <c r="AQ9303" s="23"/>
      <c r="AR9303" s="23"/>
      <c r="AS9303" s="23"/>
      <c r="AT9303" s="23"/>
      <c r="AU9303" s="23"/>
      <c r="AV9303" s="23"/>
      <c r="AW9303" s="23"/>
      <c r="AX9303" s="23"/>
      <c r="AY9303" s="23"/>
      <c r="AZ9303" s="23"/>
      <c r="BA9303" s="23"/>
      <c r="BB9303" s="23"/>
      <c r="BC9303" s="23"/>
      <c r="BD9303" s="23"/>
      <c r="BE9303" s="23"/>
      <c r="BF9303" s="23"/>
      <c r="BG9303" s="20">
        <v>30336.01</v>
      </c>
    </row>
    <row r="9304" spans="40:59">
      <c r="AN9304" s="23"/>
      <c r="AO9304" s="23"/>
      <c r="AP9304" s="23"/>
      <c r="AQ9304" s="23"/>
      <c r="AR9304" s="23"/>
      <c r="AS9304" s="23"/>
      <c r="AT9304" s="23"/>
      <c r="AU9304" s="23"/>
      <c r="AV9304" s="23"/>
      <c r="AW9304" s="23"/>
      <c r="AX9304" s="23"/>
      <c r="AY9304" s="23"/>
      <c r="AZ9304" s="23"/>
      <c r="BA9304" s="23"/>
      <c r="BB9304" s="23"/>
      <c r="BC9304" s="23"/>
      <c r="BD9304" s="23"/>
      <c r="BE9304" s="23"/>
      <c r="BF9304" s="23"/>
      <c r="BG9304" s="20">
        <v>30336.01</v>
      </c>
    </row>
    <row r="9305" spans="40:59">
      <c r="AN9305" s="23"/>
      <c r="AO9305" s="23"/>
      <c r="AP9305" s="23"/>
      <c r="AQ9305" s="23"/>
      <c r="AR9305" s="23"/>
      <c r="AS9305" s="23"/>
      <c r="AT9305" s="23"/>
      <c r="AU9305" s="23"/>
      <c r="AV9305" s="23"/>
      <c r="AW9305" s="23"/>
      <c r="AX9305" s="23"/>
      <c r="AY9305" s="23"/>
      <c r="AZ9305" s="23"/>
      <c r="BA9305" s="23"/>
      <c r="BB9305" s="23"/>
      <c r="BC9305" s="23"/>
      <c r="BD9305" s="23"/>
      <c r="BE9305" s="23"/>
      <c r="BF9305" s="23"/>
      <c r="BG9305" s="20">
        <v>30336.01</v>
      </c>
    </row>
    <row r="9306" spans="40:59">
      <c r="AN9306" s="23"/>
      <c r="AO9306" s="23"/>
      <c r="AP9306" s="23"/>
      <c r="AQ9306" s="23"/>
      <c r="AR9306" s="23"/>
      <c r="AS9306" s="23"/>
      <c r="AT9306" s="23"/>
      <c r="AU9306" s="23"/>
      <c r="AV9306" s="23"/>
      <c r="AW9306" s="23"/>
      <c r="AX9306" s="23"/>
      <c r="AY9306" s="23"/>
      <c r="AZ9306" s="23"/>
      <c r="BA9306" s="23"/>
      <c r="BB9306" s="23"/>
      <c r="BC9306" s="23"/>
      <c r="BD9306" s="23"/>
      <c r="BE9306" s="23"/>
      <c r="BF9306" s="23"/>
      <c r="BG9306" s="20">
        <v>30336.01</v>
      </c>
    </row>
    <row r="9307" spans="40:59">
      <c r="AN9307" s="23"/>
      <c r="AO9307" s="23"/>
      <c r="AP9307" s="23"/>
      <c r="AQ9307" s="23"/>
      <c r="AR9307" s="23"/>
      <c r="AS9307" s="23"/>
      <c r="AT9307" s="23"/>
      <c r="AU9307" s="23"/>
      <c r="AV9307" s="23"/>
      <c r="AW9307" s="23"/>
      <c r="AX9307" s="23"/>
      <c r="AY9307" s="23"/>
      <c r="AZ9307" s="23"/>
      <c r="BA9307" s="23"/>
      <c r="BB9307" s="23"/>
      <c r="BC9307" s="23"/>
      <c r="BD9307" s="23"/>
      <c r="BE9307" s="23"/>
      <c r="BF9307" s="23"/>
      <c r="BG9307" s="20">
        <v>30336.01</v>
      </c>
    </row>
    <row r="9308" spans="40:59">
      <c r="AN9308" s="23"/>
      <c r="AO9308" s="23"/>
      <c r="AP9308" s="23"/>
      <c r="AQ9308" s="23"/>
      <c r="AR9308" s="23"/>
      <c r="AS9308" s="23"/>
      <c r="AT9308" s="23"/>
      <c r="AU9308" s="23"/>
      <c r="AV9308" s="23"/>
      <c r="AW9308" s="23"/>
      <c r="AX9308" s="23"/>
      <c r="AY9308" s="23"/>
      <c r="AZ9308" s="23"/>
      <c r="BA9308" s="23"/>
      <c r="BB9308" s="23"/>
      <c r="BC9308" s="23"/>
      <c r="BD9308" s="23"/>
      <c r="BE9308" s="23"/>
      <c r="BF9308" s="23"/>
      <c r="BG9308" s="20">
        <v>28939.63</v>
      </c>
    </row>
    <row r="9309" spans="40:59">
      <c r="AN9309" s="23"/>
      <c r="AO9309" s="23"/>
      <c r="AP9309" s="23"/>
      <c r="AQ9309" s="23"/>
      <c r="AR9309" s="23"/>
      <c r="AS9309" s="23"/>
      <c r="AT9309" s="23"/>
      <c r="AU9309" s="23"/>
      <c r="AV9309" s="23"/>
      <c r="AW9309" s="23"/>
      <c r="AX9309" s="23"/>
      <c r="AY9309" s="23"/>
      <c r="AZ9309" s="23"/>
      <c r="BA9309" s="23"/>
      <c r="BB9309" s="23"/>
      <c r="BC9309" s="23"/>
      <c r="BD9309" s="23"/>
      <c r="BE9309" s="23"/>
      <c r="BF9309" s="23"/>
      <c r="BG9309" s="20">
        <v>28939.63</v>
      </c>
    </row>
    <row r="9310" spans="40:59">
      <c r="AN9310" s="23"/>
      <c r="AO9310" s="23"/>
      <c r="AP9310" s="23"/>
      <c r="AQ9310" s="23"/>
      <c r="AR9310" s="23"/>
      <c r="AS9310" s="23"/>
      <c r="AT9310" s="23"/>
      <c r="AU9310" s="23"/>
      <c r="AV9310" s="23"/>
      <c r="AW9310" s="23"/>
      <c r="AX9310" s="23"/>
      <c r="AY9310" s="23"/>
      <c r="AZ9310" s="23"/>
      <c r="BA9310" s="23"/>
      <c r="BB9310" s="23"/>
      <c r="BC9310" s="23"/>
      <c r="BD9310" s="23"/>
      <c r="BE9310" s="23"/>
      <c r="BF9310" s="23"/>
      <c r="BG9310" s="20">
        <v>28939.63</v>
      </c>
    </row>
    <row r="9311" spans="40:59">
      <c r="AN9311" s="23"/>
      <c r="AO9311" s="23"/>
      <c r="AP9311" s="23"/>
      <c r="AQ9311" s="23"/>
      <c r="AR9311" s="23"/>
      <c r="AS9311" s="23"/>
      <c r="AT9311" s="23"/>
      <c r="AU9311" s="23"/>
      <c r="AV9311" s="23"/>
      <c r="AW9311" s="23"/>
      <c r="AX9311" s="23"/>
      <c r="AY9311" s="23"/>
      <c r="AZ9311" s="23"/>
      <c r="BA9311" s="23"/>
      <c r="BB9311" s="23"/>
      <c r="BC9311" s="23"/>
      <c r="BD9311" s="23"/>
      <c r="BE9311" s="23"/>
      <c r="BF9311" s="23"/>
      <c r="BG9311" s="20">
        <v>29554.03</v>
      </c>
    </row>
    <row r="9312" spans="40:59">
      <c r="AN9312" s="23"/>
      <c r="AO9312" s="23"/>
      <c r="AP9312" s="23"/>
      <c r="AQ9312" s="23"/>
      <c r="AR9312" s="23"/>
      <c r="AS9312" s="23"/>
      <c r="AT9312" s="23"/>
      <c r="AU9312" s="23"/>
      <c r="AV9312" s="23"/>
      <c r="AW9312" s="23"/>
      <c r="AX9312" s="23"/>
      <c r="AY9312" s="23"/>
      <c r="AZ9312" s="23"/>
      <c r="BA9312" s="23"/>
      <c r="BB9312" s="23"/>
      <c r="BC9312" s="23"/>
      <c r="BD9312" s="23"/>
      <c r="BE9312" s="23"/>
      <c r="BF9312" s="23"/>
      <c r="BG9312" s="20">
        <v>29554.03</v>
      </c>
    </row>
    <row r="9313" spans="40:59">
      <c r="AN9313" s="23"/>
      <c r="AO9313" s="23"/>
      <c r="AP9313" s="23"/>
      <c r="AQ9313" s="23"/>
      <c r="AR9313" s="23"/>
      <c r="AS9313" s="23"/>
      <c r="AT9313" s="23"/>
      <c r="AU9313" s="23"/>
      <c r="AV9313" s="23"/>
      <c r="AW9313" s="23"/>
      <c r="AX9313" s="23"/>
      <c r="AY9313" s="23"/>
      <c r="AZ9313" s="23"/>
      <c r="BA9313" s="23"/>
      <c r="BB9313" s="23"/>
      <c r="BC9313" s="23"/>
      <c r="BD9313" s="23"/>
      <c r="BE9313" s="23"/>
      <c r="BF9313" s="23"/>
      <c r="BG9313" s="20">
        <v>29554.03</v>
      </c>
    </row>
    <row r="9314" spans="40:59">
      <c r="AN9314" s="23"/>
      <c r="AO9314" s="23"/>
      <c r="AP9314" s="23"/>
      <c r="AQ9314" s="23"/>
      <c r="AR9314" s="23"/>
      <c r="AS9314" s="23"/>
      <c r="AT9314" s="23"/>
      <c r="AU9314" s="23"/>
      <c r="AV9314" s="23"/>
      <c r="AW9314" s="23"/>
      <c r="AX9314" s="23"/>
      <c r="AY9314" s="23"/>
      <c r="AZ9314" s="23"/>
      <c r="BA9314" s="23"/>
      <c r="BB9314" s="23"/>
      <c r="BC9314" s="23"/>
      <c r="BD9314" s="23"/>
      <c r="BE9314" s="23"/>
      <c r="BF9314" s="23"/>
      <c r="BG9314" s="20">
        <v>29554.03</v>
      </c>
    </row>
    <row r="9315" spans="40:59">
      <c r="AN9315" s="23"/>
      <c r="AO9315" s="23"/>
      <c r="AP9315" s="23"/>
      <c r="AQ9315" s="23"/>
      <c r="AR9315" s="23"/>
      <c r="AS9315" s="23"/>
      <c r="AT9315" s="23"/>
      <c r="AU9315" s="23"/>
      <c r="AV9315" s="23"/>
      <c r="AW9315" s="23"/>
      <c r="AX9315" s="23"/>
      <c r="AY9315" s="23"/>
      <c r="AZ9315" s="23"/>
      <c r="BA9315" s="23"/>
      <c r="BB9315" s="23"/>
      <c r="BC9315" s="23"/>
      <c r="BD9315" s="23"/>
      <c r="BE9315" s="23"/>
      <c r="BF9315" s="23"/>
      <c r="BG9315" s="20">
        <v>8414.01</v>
      </c>
    </row>
    <row r="9316" spans="40:59">
      <c r="AN9316" s="23"/>
      <c r="AO9316" s="23"/>
      <c r="AP9316" s="23"/>
      <c r="AQ9316" s="23"/>
      <c r="AR9316" s="23"/>
      <c r="AS9316" s="23"/>
      <c r="AT9316" s="23"/>
      <c r="AU9316" s="23"/>
      <c r="AV9316" s="23"/>
      <c r="AW9316" s="23"/>
      <c r="AX9316" s="23"/>
      <c r="AY9316" s="23"/>
      <c r="AZ9316" s="23"/>
      <c r="BA9316" s="23"/>
      <c r="BB9316" s="23"/>
      <c r="BC9316" s="23"/>
      <c r="BD9316" s="23"/>
      <c r="BE9316" s="23"/>
      <c r="BF9316" s="23"/>
      <c r="BG9316" s="20">
        <v>8414.01</v>
      </c>
    </row>
    <row r="9317" spans="40:59">
      <c r="AN9317" s="23"/>
      <c r="AO9317" s="23"/>
      <c r="AP9317" s="23"/>
      <c r="AQ9317" s="23"/>
      <c r="AR9317" s="23"/>
      <c r="AS9317" s="23"/>
      <c r="AT9317" s="23"/>
      <c r="AU9317" s="23"/>
      <c r="AV9317" s="23"/>
      <c r="AW9317" s="23"/>
      <c r="AX9317" s="23"/>
      <c r="AY9317" s="23"/>
      <c r="AZ9317" s="23"/>
      <c r="BA9317" s="23"/>
      <c r="BB9317" s="23"/>
      <c r="BC9317" s="23"/>
      <c r="BD9317" s="23"/>
      <c r="BE9317" s="23"/>
      <c r="BF9317" s="23"/>
      <c r="BG9317" s="20">
        <v>8414.01</v>
      </c>
    </row>
    <row r="9318" spans="40:59">
      <c r="AN9318" s="23"/>
      <c r="AO9318" s="23"/>
      <c r="AP9318" s="23"/>
      <c r="AQ9318" s="23"/>
      <c r="AR9318" s="23"/>
      <c r="AS9318" s="23"/>
      <c r="AT9318" s="23"/>
      <c r="AU9318" s="23"/>
      <c r="AV9318" s="23"/>
      <c r="AW9318" s="23"/>
      <c r="AX9318" s="23"/>
      <c r="AY9318" s="23"/>
      <c r="AZ9318" s="23"/>
      <c r="BA9318" s="23"/>
      <c r="BB9318" s="23"/>
      <c r="BC9318" s="23"/>
      <c r="BD9318" s="23"/>
      <c r="BE9318" s="23"/>
      <c r="BF9318" s="23"/>
      <c r="BG9318" s="20">
        <v>51429</v>
      </c>
    </row>
    <row r="9319" spans="40:59">
      <c r="AN9319" s="23"/>
      <c r="AO9319" s="23"/>
      <c r="AP9319" s="23"/>
      <c r="AQ9319" s="23"/>
      <c r="AR9319" s="23"/>
      <c r="AS9319" s="23"/>
      <c r="AT9319" s="23"/>
      <c r="AU9319" s="23"/>
      <c r="AV9319" s="23"/>
      <c r="AW9319" s="23"/>
      <c r="AX9319" s="23"/>
      <c r="AY9319" s="23"/>
      <c r="AZ9319" s="23"/>
      <c r="BA9319" s="23"/>
      <c r="BB9319" s="23"/>
      <c r="BC9319" s="23"/>
      <c r="BD9319" s="23"/>
      <c r="BE9319" s="23"/>
      <c r="BF9319" s="23"/>
      <c r="BG9319" s="20">
        <v>51429</v>
      </c>
    </row>
    <row r="9320" spans="40:59">
      <c r="AN9320" s="23"/>
      <c r="AO9320" s="23"/>
      <c r="AP9320" s="23"/>
      <c r="AQ9320" s="23"/>
      <c r="AR9320" s="23"/>
      <c r="AS9320" s="23"/>
      <c r="AT9320" s="23"/>
      <c r="AU9320" s="23"/>
      <c r="AV9320" s="23"/>
      <c r="AW9320" s="23"/>
      <c r="AX9320" s="23"/>
      <c r="AY9320" s="23"/>
      <c r="AZ9320" s="23"/>
      <c r="BA9320" s="23"/>
      <c r="BB9320" s="23"/>
      <c r="BC9320" s="23"/>
      <c r="BD9320" s="23"/>
      <c r="BE9320" s="23"/>
      <c r="BF9320" s="23"/>
      <c r="BG9320" s="20">
        <v>51429</v>
      </c>
    </row>
    <row r="9321" spans="40:59">
      <c r="AN9321" s="23"/>
      <c r="AO9321" s="23"/>
      <c r="AP9321" s="23"/>
      <c r="AQ9321" s="23"/>
      <c r="AR9321" s="23"/>
      <c r="AS9321" s="23"/>
      <c r="AT9321" s="23"/>
      <c r="AU9321" s="23"/>
      <c r="AV9321" s="23"/>
      <c r="AW9321" s="23"/>
      <c r="AX9321" s="23"/>
      <c r="AY9321" s="23"/>
      <c r="AZ9321" s="23"/>
      <c r="BA9321" s="23"/>
      <c r="BB9321" s="23"/>
      <c r="BC9321" s="23"/>
      <c r="BD9321" s="23"/>
      <c r="BE9321" s="23"/>
      <c r="BF9321" s="23"/>
      <c r="BG9321" s="20">
        <v>51429</v>
      </c>
    </row>
    <row r="9322" spans="40:59">
      <c r="AN9322" s="23"/>
      <c r="AO9322" s="23"/>
      <c r="AP9322" s="23"/>
      <c r="AQ9322" s="23"/>
      <c r="AR9322" s="23"/>
      <c r="AS9322" s="23"/>
      <c r="AT9322" s="23"/>
      <c r="AU9322" s="23"/>
      <c r="AV9322" s="23"/>
      <c r="AW9322" s="23"/>
      <c r="AX9322" s="23"/>
      <c r="AY9322" s="23"/>
      <c r="AZ9322" s="23"/>
      <c r="BA9322" s="23"/>
      <c r="BB9322" s="23"/>
      <c r="BC9322" s="23"/>
      <c r="BD9322" s="23"/>
      <c r="BE9322" s="23"/>
      <c r="BF9322" s="23"/>
      <c r="BG9322" s="20">
        <v>51429</v>
      </c>
    </row>
    <row r="9323" spans="40:59">
      <c r="AN9323" s="23"/>
      <c r="AO9323" s="23"/>
      <c r="AP9323" s="23"/>
      <c r="AQ9323" s="23"/>
      <c r="AR9323" s="23"/>
      <c r="AS9323" s="23"/>
      <c r="AT9323" s="23"/>
      <c r="AU9323" s="23"/>
      <c r="AV9323" s="23"/>
      <c r="AW9323" s="23"/>
      <c r="AX9323" s="23"/>
      <c r="AY9323" s="23"/>
      <c r="AZ9323" s="23"/>
      <c r="BA9323" s="23"/>
      <c r="BB9323" s="23"/>
      <c r="BC9323" s="23"/>
      <c r="BD9323" s="23"/>
      <c r="BE9323" s="23"/>
      <c r="BF9323" s="23"/>
      <c r="BG9323" s="20">
        <v>51429</v>
      </c>
    </row>
    <row r="9324" spans="40:59">
      <c r="AN9324" s="23"/>
      <c r="AO9324" s="23"/>
      <c r="AP9324" s="23"/>
      <c r="AQ9324" s="23"/>
      <c r="AR9324" s="23"/>
      <c r="AS9324" s="23"/>
      <c r="AT9324" s="23"/>
      <c r="AU9324" s="23"/>
      <c r="AV9324" s="23"/>
      <c r="AW9324" s="23"/>
      <c r="AX9324" s="23"/>
      <c r="AY9324" s="23"/>
      <c r="AZ9324" s="23"/>
      <c r="BA9324" s="23"/>
      <c r="BB9324" s="23"/>
      <c r="BC9324" s="23"/>
      <c r="BD9324" s="23"/>
      <c r="BE9324" s="23"/>
      <c r="BF9324" s="23"/>
      <c r="BG9324" s="20">
        <v>51429</v>
      </c>
    </row>
    <row r="9325" spans="40:59">
      <c r="AN9325" s="23"/>
      <c r="AO9325" s="23"/>
      <c r="AP9325" s="23"/>
      <c r="AQ9325" s="23"/>
      <c r="AR9325" s="23"/>
      <c r="AS9325" s="23"/>
      <c r="AT9325" s="23"/>
      <c r="AU9325" s="23"/>
      <c r="AV9325" s="23"/>
      <c r="AW9325" s="23"/>
      <c r="AX9325" s="23"/>
      <c r="AY9325" s="23"/>
      <c r="AZ9325" s="23"/>
      <c r="BA9325" s="23"/>
      <c r="BB9325" s="23"/>
      <c r="BC9325" s="23"/>
      <c r="BD9325" s="23"/>
      <c r="BE9325" s="23"/>
      <c r="BF9325" s="23"/>
      <c r="BG9325" s="20">
        <v>12796.02</v>
      </c>
    </row>
    <row r="9326" spans="40:59">
      <c r="AN9326" s="23"/>
      <c r="AO9326" s="23"/>
      <c r="AP9326" s="23"/>
      <c r="AQ9326" s="23"/>
      <c r="AR9326" s="23"/>
      <c r="AS9326" s="23"/>
      <c r="AT9326" s="23"/>
      <c r="AU9326" s="23"/>
      <c r="AV9326" s="23"/>
      <c r="AW9326" s="23"/>
      <c r="AX9326" s="23"/>
      <c r="AY9326" s="23"/>
      <c r="AZ9326" s="23"/>
      <c r="BA9326" s="23"/>
      <c r="BB9326" s="23"/>
      <c r="BC9326" s="23"/>
      <c r="BD9326" s="23"/>
      <c r="BE9326" s="23"/>
      <c r="BF9326" s="23"/>
      <c r="BG9326" s="20">
        <v>12796.02</v>
      </c>
    </row>
    <row r="9327" spans="40:59">
      <c r="AN9327" s="23"/>
      <c r="AO9327" s="23"/>
      <c r="AP9327" s="23"/>
      <c r="AQ9327" s="23"/>
      <c r="AR9327" s="23"/>
      <c r="AS9327" s="23"/>
      <c r="AT9327" s="23"/>
      <c r="AU9327" s="23"/>
      <c r="AV9327" s="23"/>
      <c r="AW9327" s="23"/>
      <c r="AX9327" s="23"/>
      <c r="AY9327" s="23"/>
      <c r="AZ9327" s="23"/>
      <c r="BA9327" s="23"/>
      <c r="BB9327" s="23"/>
      <c r="BC9327" s="23"/>
      <c r="BD9327" s="23"/>
      <c r="BE9327" s="23"/>
      <c r="BF9327" s="23"/>
      <c r="BG9327" s="20">
        <v>12796.02</v>
      </c>
    </row>
    <row r="9328" spans="40:59">
      <c r="AN9328" s="23"/>
      <c r="AO9328" s="23"/>
      <c r="AP9328" s="23"/>
      <c r="AQ9328" s="23"/>
      <c r="AR9328" s="23"/>
      <c r="AS9328" s="23"/>
      <c r="AT9328" s="23"/>
      <c r="AU9328" s="23"/>
      <c r="AV9328" s="23"/>
      <c r="AW9328" s="23"/>
      <c r="AX9328" s="23"/>
      <c r="AY9328" s="23"/>
      <c r="AZ9328" s="23"/>
      <c r="BA9328" s="23"/>
      <c r="BB9328" s="23"/>
      <c r="BC9328" s="23"/>
      <c r="BD9328" s="23"/>
      <c r="BE9328" s="23"/>
      <c r="BF9328" s="23"/>
      <c r="BG9328" s="20">
        <v>12796.02</v>
      </c>
    </row>
    <row r="9329" spans="40:59">
      <c r="AN9329" s="23"/>
      <c r="AO9329" s="23"/>
      <c r="AP9329" s="23"/>
      <c r="AQ9329" s="23"/>
      <c r="AR9329" s="23"/>
      <c r="AS9329" s="23"/>
      <c r="AT9329" s="23"/>
      <c r="AU9329" s="23"/>
      <c r="AV9329" s="23"/>
      <c r="AW9329" s="23"/>
      <c r="AX9329" s="23"/>
      <c r="AY9329" s="23"/>
      <c r="AZ9329" s="23"/>
      <c r="BA9329" s="23"/>
      <c r="BB9329" s="23"/>
      <c r="BC9329" s="23"/>
      <c r="BD9329" s="23"/>
      <c r="BE9329" s="23"/>
      <c r="BF9329" s="23"/>
      <c r="BG9329" s="20">
        <v>12796.02</v>
      </c>
    </row>
    <row r="9330" spans="40:59">
      <c r="AN9330" s="23"/>
      <c r="AO9330" s="23"/>
      <c r="AP9330" s="23"/>
      <c r="AQ9330" s="23"/>
      <c r="AR9330" s="23"/>
      <c r="AS9330" s="23"/>
      <c r="AT9330" s="23"/>
      <c r="AU9330" s="23"/>
      <c r="AV9330" s="23"/>
      <c r="AW9330" s="23"/>
      <c r="AX9330" s="23"/>
      <c r="AY9330" s="23"/>
      <c r="AZ9330" s="23"/>
      <c r="BA9330" s="23"/>
      <c r="BB9330" s="23"/>
      <c r="BC9330" s="23"/>
      <c r="BD9330" s="23"/>
      <c r="BE9330" s="23"/>
      <c r="BF9330" s="23"/>
      <c r="BG9330" s="20">
        <v>5669.45</v>
      </c>
    </row>
    <row r="9331" spans="40:59">
      <c r="AN9331" s="23"/>
      <c r="AO9331" s="23"/>
      <c r="AP9331" s="23"/>
      <c r="AQ9331" s="23"/>
      <c r="AR9331" s="23"/>
      <c r="AS9331" s="23"/>
      <c r="AT9331" s="23"/>
      <c r="AU9331" s="23"/>
      <c r="AV9331" s="23"/>
      <c r="AW9331" s="23"/>
      <c r="AX9331" s="23"/>
      <c r="AY9331" s="23"/>
      <c r="AZ9331" s="23"/>
      <c r="BA9331" s="23"/>
      <c r="BB9331" s="23"/>
      <c r="BC9331" s="23"/>
      <c r="BD9331" s="23"/>
      <c r="BE9331" s="23"/>
      <c r="BF9331" s="23"/>
      <c r="BG9331" s="20">
        <v>5669.45</v>
      </c>
    </row>
    <row r="9332" spans="40:59">
      <c r="AN9332" s="23"/>
      <c r="AO9332" s="23"/>
      <c r="AP9332" s="23"/>
      <c r="AQ9332" s="23"/>
      <c r="AR9332" s="23"/>
      <c r="AS9332" s="23"/>
      <c r="AT9332" s="23"/>
      <c r="AU9332" s="23"/>
      <c r="AV9332" s="23"/>
      <c r="AW9332" s="23"/>
      <c r="AX9332" s="23"/>
      <c r="AY9332" s="23"/>
      <c r="AZ9332" s="23"/>
      <c r="BA9332" s="23"/>
      <c r="BB9332" s="23"/>
      <c r="BC9332" s="23"/>
      <c r="BD9332" s="23"/>
      <c r="BE9332" s="23"/>
      <c r="BF9332" s="23"/>
      <c r="BG9332" s="20">
        <v>10488.01</v>
      </c>
    </row>
    <row r="9333" spans="40:59">
      <c r="AN9333" s="23"/>
      <c r="AO9333" s="23"/>
      <c r="AP9333" s="23"/>
      <c r="AQ9333" s="23"/>
      <c r="AR9333" s="23"/>
      <c r="AS9333" s="23"/>
      <c r="AT9333" s="23"/>
      <c r="AU9333" s="23"/>
      <c r="AV9333" s="23"/>
      <c r="AW9333" s="23"/>
      <c r="AX9333" s="23"/>
      <c r="AY9333" s="23"/>
      <c r="AZ9333" s="23"/>
      <c r="BA9333" s="23"/>
      <c r="BB9333" s="23"/>
      <c r="BC9333" s="23"/>
      <c r="BD9333" s="23"/>
      <c r="BE9333" s="23"/>
      <c r="BF9333" s="23"/>
      <c r="BG9333" s="20">
        <v>10488.01</v>
      </c>
    </row>
    <row r="9334" spans="40:59">
      <c r="AN9334" s="23"/>
      <c r="AO9334" s="23"/>
      <c r="AP9334" s="23"/>
      <c r="AQ9334" s="23"/>
      <c r="AR9334" s="23"/>
      <c r="AS9334" s="23"/>
      <c r="AT9334" s="23"/>
      <c r="AU9334" s="23"/>
      <c r="AV9334" s="23"/>
      <c r="AW9334" s="23"/>
      <c r="AX9334" s="23"/>
      <c r="AY9334" s="23"/>
      <c r="AZ9334" s="23"/>
      <c r="BA9334" s="23"/>
      <c r="BB9334" s="23"/>
      <c r="BC9334" s="23"/>
      <c r="BD9334" s="23"/>
      <c r="BE9334" s="23"/>
      <c r="BF9334" s="23"/>
      <c r="BG9334" s="20">
        <v>10488.01</v>
      </c>
    </row>
    <row r="9335" spans="40:59">
      <c r="AN9335" s="23"/>
      <c r="AO9335" s="23"/>
      <c r="AP9335" s="23"/>
      <c r="AQ9335" s="23"/>
      <c r="AR9335" s="23"/>
      <c r="AS9335" s="23"/>
      <c r="AT9335" s="23"/>
      <c r="AU9335" s="23"/>
      <c r="AV9335" s="23"/>
      <c r="AW9335" s="23"/>
      <c r="AX9335" s="23"/>
      <c r="AY9335" s="23"/>
      <c r="AZ9335" s="23"/>
      <c r="BA9335" s="23"/>
      <c r="BB9335" s="23"/>
      <c r="BC9335" s="23"/>
      <c r="BD9335" s="23"/>
      <c r="BE9335" s="23"/>
      <c r="BF9335" s="23"/>
      <c r="BG9335" s="20">
        <v>10488.01</v>
      </c>
    </row>
    <row r="9336" spans="40:59">
      <c r="AN9336" s="23"/>
      <c r="AO9336" s="23"/>
      <c r="AP9336" s="23"/>
      <c r="AQ9336" s="23"/>
      <c r="AR9336" s="23"/>
      <c r="AS9336" s="23"/>
      <c r="AT9336" s="23"/>
      <c r="AU9336" s="23"/>
      <c r="AV9336" s="23"/>
      <c r="AW9336" s="23"/>
      <c r="AX9336" s="23"/>
      <c r="AY9336" s="23"/>
      <c r="AZ9336" s="23"/>
      <c r="BA9336" s="23"/>
      <c r="BB9336" s="23"/>
      <c r="BC9336" s="23"/>
      <c r="BD9336" s="23"/>
      <c r="BE9336" s="23"/>
      <c r="BF9336" s="23"/>
      <c r="BG9336" s="20">
        <v>20731.009999999998</v>
      </c>
    </row>
    <row r="9337" spans="40:59">
      <c r="AN9337" s="23"/>
      <c r="AO9337" s="23"/>
      <c r="AP9337" s="23"/>
      <c r="AQ9337" s="23"/>
      <c r="AR9337" s="23"/>
      <c r="AS9337" s="23"/>
      <c r="AT9337" s="23"/>
      <c r="AU9337" s="23"/>
      <c r="AV9337" s="23"/>
      <c r="AW9337" s="23"/>
      <c r="AX9337" s="23"/>
      <c r="AY9337" s="23"/>
      <c r="AZ9337" s="23"/>
      <c r="BA9337" s="23"/>
      <c r="BB9337" s="23"/>
      <c r="BC9337" s="23"/>
      <c r="BD9337" s="23"/>
      <c r="BE9337" s="23"/>
      <c r="BF9337" s="23"/>
      <c r="BG9337" s="20">
        <v>20731.009999999998</v>
      </c>
    </row>
    <row r="9338" spans="40:59">
      <c r="AN9338" s="23"/>
      <c r="AO9338" s="23"/>
      <c r="AP9338" s="23"/>
      <c r="AQ9338" s="23"/>
      <c r="AR9338" s="23"/>
      <c r="AS9338" s="23"/>
      <c r="AT9338" s="23"/>
      <c r="AU9338" s="23"/>
      <c r="AV9338" s="23"/>
      <c r="AW9338" s="23"/>
      <c r="AX9338" s="23"/>
      <c r="AY9338" s="23"/>
      <c r="AZ9338" s="23"/>
      <c r="BA9338" s="23"/>
      <c r="BB9338" s="23"/>
      <c r="BC9338" s="23"/>
      <c r="BD9338" s="23"/>
      <c r="BE9338" s="23"/>
      <c r="BF9338" s="23"/>
      <c r="BG9338" s="20">
        <v>20731.009999999998</v>
      </c>
    </row>
    <row r="9339" spans="40:59">
      <c r="AN9339" s="23"/>
      <c r="AO9339" s="23"/>
      <c r="AP9339" s="23"/>
      <c r="AQ9339" s="23"/>
      <c r="AR9339" s="23"/>
      <c r="AS9339" s="23"/>
      <c r="AT9339" s="23"/>
      <c r="AU9339" s="23"/>
      <c r="AV9339" s="23"/>
      <c r="AW9339" s="23"/>
      <c r="AX9339" s="23"/>
      <c r="AY9339" s="23"/>
      <c r="AZ9339" s="23"/>
      <c r="BA9339" s="23"/>
      <c r="BB9339" s="23"/>
      <c r="BC9339" s="23"/>
      <c r="BD9339" s="23"/>
      <c r="BE9339" s="23"/>
      <c r="BF9339" s="23"/>
      <c r="BG9339" s="20">
        <v>80022.02</v>
      </c>
    </row>
    <row r="9340" spans="40:59">
      <c r="AN9340" s="23"/>
      <c r="AO9340" s="23"/>
      <c r="AP9340" s="23"/>
      <c r="AQ9340" s="23"/>
      <c r="AR9340" s="23"/>
      <c r="AS9340" s="23"/>
      <c r="AT9340" s="23"/>
      <c r="AU9340" s="23"/>
      <c r="AV9340" s="23"/>
      <c r="AW9340" s="23"/>
      <c r="AX9340" s="23"/>
      <c r="AY9340" s="23"/>
      <c r="AZ9340" s="23"/>
      <c r="BA9340" s="23"/>
      <c r="BB9340" s="23"/>
      <c r="BC9340" s="23"/>
      <c r="BD9340" s="23"/>
      <c r="BE9340" s="23"/>
      <c r="BF9340" s="23"/>
      <c r="BG9340" s="20">
        <v>80022.02</v>
      </c>
    </row>
    <row r="9341" spans="40:59">
      <c r="AN9341" s="23"/>
      <c r="AO9341" s="23"/>
      <c r="AP9341" s="23"/>
      <c r="AQ9341" s="23"/>
      <c r="AR9341" s="23"/>
      <c r="AS9341" s="23"/>
      <c r="AT9341" s="23"/>
      <c r="AU9341" s="23"/>
      <c r="AV9341" s="23"/>
      <c r="AW9341" s="23"/>
      <c r="AX9341" s="23"/>
      <c r="AY9341" s="23"/>
      <c r="AZ9341" s="23"/>
      <c r="BA9341" s="23"/>
      <c r="BB9341" s="23"/>
      <c r="BC9341" s="23"/>
      <c r="BD9341" s="23"/>
      <c r="BE9341" s="23"/>
      <c r="BF9341" s="23"/>
      <c r="BG9341" s="20">
        <v>80022.02</v>
      </c>
    </row>
    <row r="9342" spans="40:59">
      <c r="AN9342" s="23"/>
      <c r="AO9342" s="23"/>
      <c r="AP9342" s="23"/>
      <c r="AQ9342" s="23"/>
      <c r="AR9342" s="23"/>
      <c r="AS9342" s="23"/>
      <c r="AT9342" s="23"/>
      <c r="AU9342" s="23"/>
      <c r="AV9342" s="23"/>
      <c r="AW9342" s="23"/>
      <c r="AX9342" s="23"/>
      <c r="AY9342" s="23"/>
      <c r="AZ9342" s="23"/>
      <c r="BA9342" s="23"/>
      <c r="BB9342" s="23"/>
      <c r="BC9342" s="23"/>
      <c r="BD9342" s="23"/>
      <c r="BE9342" s="23"/>
      <c r="BF9342" s="23"/>
      <c r="BG9342" s="20">
        <v>80022.02</v>
      </c>
    </row>
    <row r="9343" spans="40:59">
      <c r="AN9343" s="23"/>
      <c r="AO9343" s="23"/>
      <c r="AP9343" s="23"/>
      <c r="AQ9343" s="23"/>
      <c r="AR9343" s="23"/>
      <c r="AS9343" s="23"/>
      <c r="AT9343" s="23"/>
      <c r="AU9343" s="23"/>
      <c r="AV9343" s="23"/>
      <c r="AW9343" s="23"/>
      <c r="AX9343" s="23"/>
      <c r="AY9343" s="23"/>
      <c r="AZ9343" s="23"/>
      <c r="BA9343" s="23"/>
      <c r="BB9343" s="23"/>
      <c r="BC9343" s="23"/>
      <c r="BD9343" s="23"/>
      <c r="BE9343" s="23"/>
      <c r="BF9343" s="23"/>
      <c r="BG9343" s="20">
        <v>80022.02</v>
      </c>
    </row>
    <row r="9344" spans="40:59">
      <c r="AN9344" s="23"/>
      <c r="AO9344" s="23"/>
      <c r="AP9344" s="23"/>
      <c r="AQ9344" s="23"/>
      <c r="AR9344" s="23"/>
      <c r="AS9344" s="23"/>
      <c r="AT9344" s="23"/>
      <c r="AU9344" s="23"/>
      <c r="AV9344" s="23"/>
      <c r="AW9344" s="23"/>
      <c r="AX9344" s="23"/>
      <c r="AY9344" s="23"/>
      <c r="AZ9344" s="23"/>
      <c r="BA9344" s="23"/>
      <c r="BB9344" s="23"/>
      <c r="BC9344" s="23"/>
      <c r="BD9344" s="23"/>
      <c r="BE9344" s="23"/>
      <c r="BF9344" s="23"/>
      <c r="BG9344" s="20">
        <v>93918.03</v>
      </c>
    </row>
    <row r="9345" spans="40:59">
      <c r="AN9345" s="23"/>
      <c r="AO9345" s="23"/>
      <c r="AP9345" s="23"/>
      <c r="AQ9345" s="23"/>
      <c r="AR9345" s="23"/>
      <c r="AS9345" s="23"/>
      <c r="AT9345" s="23"/>
      <c r="AU9345" s="23"/>
      <c r="AV9345" s="23"/>
      <c r="AW9345" s="23"/>
      <c r="AX9345" s="23"/>
      <c r="AY9345" s="23"/>
      <c r="AZ9345" s="23"/>
      <c r="BA9345" s="23"/>
      <c r="BB9345" s="23"/>
      <c r="BC9345" s="23"/>
      <c r="BD9345" s="23"/>
      <c r="BE9345" s="23"/>
      <c r="BF9345" s="23"/>
      <c r="BG9345" s="20">
        <v>93918.03</v>
      </c>
    </row>
    <row r="9346" spans="40:59">
      <c r="AN9346" s="23"/>
      <c r="AO9346" s="23"/>
      <c r="AP9346" s="23"/>
      <c r="AQ9346" s="23"/>
      <c r="AR9346" s="23"/>
      <c r="AS9346" s="23"/>
      <c r="AT9346" s="23"/>
      <c r="AU9346" s="23"/>
      <c r="AV9346" s="23"/>
      <c r="AW9346" s="23"/>
      <c r="AX9346" s="23"/>
      <c r="AY9346" s="23"/>
      <c r="AZ9346" s="23"/>
      <c r="BA9346" s="23"/>
      <c r="BB9346" s="23"/>
      <c r="BC9346" s="23"/>
      <c r="BD9346" s="23"/>
      <c r="BE9346" s="23"/>
      <c r="BF9346" s="23"/>
      <c r="BG9346" s="20">
        <v>93918.03</v>
      </c>
    </row>
    <row r="9347" spans="40:59">
      <c r="AN9347" s="23"/>
      <c r="AO9347" s="23"/>
      <c r="AP9347" s="23"/>
      <c r="AQ9347" s="23"/>
      <c r="AR9347" s="23"/>
      <c r="AS9347" s="23"/>
      <c r="AT9347" s="23"/>
      <c r="AU9347" s="23"/>
      <c r="AV9347" s="23"/>
      <c r="AW9347" s="23"/>
      <c r="AX9347" s="23"/>
      <c r="AY9347" s="23"/>
      <c r="AZ9347" s="23"/>
      <c r="BA9347" s="23"/>
      <c r="BB9347" s="23"/>
      <c r="BC9347" s="23"/>
      <c r="BD9347" s="23"/>
      <c r="BE9347" s="23"/>
      <c r="BF9347" s="23"/>
      <c r="BG9347" s="20">
        <v>93918.03</v>
      </c>
    </row>
    <row r="9348" spans="40:59">
      <c r="AN9348" s="23"/>
      <c r="AO9348" s="23"/>
      <c r="AP9348" s="23"/>
      <c r="AQ9348" s="23"/>
      <c r="AR9348" s="23"/>
      <c r="AS9348" s="23"/>
      <c r="AT9348" s="23"/>
      <c r="AU9348" s="23"/>
      <c r="AV9348" s="23"/>
      <c r="AW9348" s="23"/>
      <c r="AX9348" s="23"/>
      <c r="AY9348" s="23"/>
      <c r="AZ9348" s="23"/>
      <c r="BA9348" s="23"/>
      <c r="BB9348" s="23"/>
      <c r="BC9348" s="23"/>
      <c r="BD9348" s="23"/>
      <c r="BE9348" s="23"/>
      <c r="BF9348" s="23"/>
      <c r="BG9348" s="20">
        <v>93918.03</v>
      </c>
    </row>
    <row r="9349" spans="40:59">
      <c r="AN9349" s="23"/>
      <c r="AO9349" s="23"/>
      <c r="AP9349" s="23"/>
      <c r="AQ9349" s="23"/>
      <c r="AR9349" s="23"/>
      <c r="AS9349" s="23"/>
      <c r="AT9349" s="23"/>
      <c r="AU9349" s="23"/>
      <c r="AV9349" s="23"/>
      <c r="AW9349" s="23"/>
      <c r="AX9349" s="23"/>
      <c r="AY9349" s="23"/>
      <c r="AZ9349" s="23"/>
      <c r="BA9349" s="23"/>
      <c r="BB9349" s="23"/>
      <c r="BC9349" s="23"/>
      <c r="BD9349" s="23"/>
      <c r="BE9349" s="23"/>
      <c r="BF9349" s="23"/>
      <c r="BG9349" s="20">
        <v>93918.03</v>
      </c>
    </row>
    <row r="9350" spans="40:59">
      <c r="AN9350" s="23"/>
      <c r="AO9350" s="23"/>
      <c r="AP9350" s="23"/>
      <c r="AQ9350" s="23"/>
      <c r="AR9350" s="23"/>
      <c r="AS9350" s="23"/>
      <c r="AT9350" s="23"/>
      <c r="AU9350" s="23"/>
      <c r="AV9350" s="23"/>
      <c r="AW9350" s="23"/>
      <c r="AX9350" s="23"/>
      <c r="AY9350" s="23"/>
      <c r="AZ9350" s="23"/>
      <c r="BA9350" s="23"/>
      <c r="BB9350" s="23"/>
      <c r="BC9350" s="23"/>
      <c r="BD9350" s="23"/>
      <c r="BE9350" s="23"/>
      <c r="BF9350" s="23"/>
      <c r="BG9350" s="20">
        <v>93918.03</v>
      </c>
    </row>
    <row r="9351" spans="40:59">
      <c r="AN9351" s="23"/>
      <c r="AO9351" s="23"/>
      <c r="AP9351" s="23"/>
      <c r="AQ9351" s="23"/>
      <c r="AR9351" s="23"/>
      <c r="AS9351" s="23"/>
      <c r="AT9351" s="23"/>
      <c r="AU9351" s="23"/>
      <c r="AV9351" s="23"/>
      <c r="AW9351" s="23"/>
      <c r="AX9351" s="23"/>
      <c r="AY9351" s="23"/>
      <c r="AZ9351" s="23"/>
      <c r="BA9351" s="23"/>
      <c r="BB9351" s="23"/>
      <c r="BC9351" s="23"/>
      <c r="BD9351" s="23"/>
      <c r="BE9351" s="23"/>
      <c r="BF9351" s="23"/>
      <c r="BG9351" s="20">
        <v>93918.03</v>
      </c>
    </row>
    <row r="9352" spans="40:59">
      <c r="AN9352" s="23"/>
      <c r="AO9352" s="23"/>
      <c r="AP9352" s="23"/>
      <c r="AQ9352" s="23"/>
      <c r="AR9352" s="23"/>
      <c r="AS9352" s="23"/>
      <c r="AT9352" s="23"/>
      <c r="AU9352" s="23"/>
      <c r="AV9352" s="23"/>
      <c r="AW9352" s="23"/>
      <c r="AX9352" s="23"/>
      <c r="AY9352" s="23"/>
      <c r="AZ9352" s="23"/>
      <c r="BA9352" s="23"/>
      <c r="BB9352" s="23"/>
      <c r="BC9352" s="23"/>
      <c r="BD9352" s="23"/>
      <c r="BE9352" s="23"/>
      <c r="BF9352" s="23"/>
      <c r="BG9352" s="20">
        <v>93918.03</v>
      </c>
    </row>
    <row r="9353" spans="40:59">
      <c r="AN9353" s="23"/>
      <c r="AO9353" s="23"/>
      <c r="AP9353" s="23"/>
      <c r="AQ9353" s="23"/>
      <c r="AR9353" s="23"/>
      <c r="AS9353" s="23"/>
      <c r="AT9353" s="23"/>
      <c r="AU9353" s="23"/>
      <c r="AV9353" s="23"/>
      <c r="AW9353" s="23"/>
      <c r="AX9353" s="23"/>
      <c r="AY9353" s="23"/>
      <c r="AZ9353" s="23"/>
      <c r="BA9353" s="23"/>
      <c r="BB9353" s="23"/>
      <c r="BC9353" s="23"/>
      <c r="BD9353" s="23"/>
      <c r="BE9353" s="23"/>
      <c r="BF9353" s="23"/>
      <c r="BG9353" s="20">
        <v>86216.02</v>
      </c>
    </row>
    <row r="9354" spans="40:59">
      <c r="AN9354" s="23"/>
      <c r="AO9354" s="23"/>
      <c r="AP9354" s="23"/>
      <c r="AQ9354" s="23"/>
      <c r="AR9354" s="23"/>
      <c r="AS9354" s="23"/>
      <c r="AT9354" s="23"/>
      <c r="AU9354" s="23"/>
      <c r="AV9354" s="23"/>
      <c r="AW9354" s="23"/>
      <c r="AX9354" s="23"/>
      <c r="AY9354" s="23"/>
      <c r="AZ9354" s="23"/>
      <c r="BA9354" s="23"/>
      <c r="BB9354" s="23"/>
      <c r="BC9354" s="23"/>
      <c r="BD9354" s="23"/>
      <c r="BE9354" s="23"/>
      <c r="BF9354" s="23"/>
      <c r="BG9354" s="20">
        <v>93918.03</v>
      </c>
    </row>
    <row r="9355" spans="40:59">
      <c r="AN9355" s="23"/>
      <c r="AO9355" s="23"/>
      <c r="AP9355" s="23"/>
      <c r="AQ9355" s="23"/>
      <c r="AR9355" s="23"/>
      <c r="AS9355" s="23"/>
      <c r="AT9355" s="23"/>
      <c r="AU9355" s="23"/>
      <c r="AV9355" s="23"/>
      <c r="AW9355" s="23"/>
      <c r="AX9355" s="23"/>
      <c r="AY9355" s="23"/>
      <c r="AZ9355" s="23"/>
      <c r="BA9355" s="23"/>
      <c r="BB9355" s="23"/>
      <c r="BC9355" s="23"/>
      <c r="BD9355" s="23"/>
      <c r="BE9355" s="23"/>
      <c r="BF9355" s="23"/>
      <c r="BG9355" s="20">
        <v>93918.03</v>
      </c>
    </row>
    <row r="9356" spans="40:59">
      <c r="AN9356" s="23"/>
      <c r="AO9356" s="23"/>
      <c r="AP9356" s="23"/>
      <c r="AQ9356" s="23"/>
      <c r="AR9356" s="23"/>
      <c r="AS9356" s="23"/>
      <c r="AT9356" s="23"/>
      <c r="AU9356" s="23"/>
      <c r="AV9356" s="23"/>
      <c r="AW9356" s="23"/>
      <c r="AX9356" s="23"/>
      <c r="AY9356" s="23"/>
      <c r="AZ9356" s="23"/>
      <c r="BA9356" s="23"/>
      <c r="BB9356" s="23"/>
      <c r="BC9356" s="23"/>
      <c r="BD9356" s="23"/>
      <c r="BE9356" s="23"/>
      <c r="BF9356" s="23"/>
      <c r="BG9356" s="20">
        <v>93918.03</v>
      </c>
    </row>
    <row r="9357" spans="40:59">
      <c r="AN9357" s="23"/>
      <c r="AO9357" s="23"/>
      <c r="AP9357" s="23"/>
      <c r="AQ9357" s="23"/>
      <c r="AR9357" s="23"/>
      <c r="AS9357" s="23"/>
      <c r="AT9357" s="23"/>
      <c r="AU9357" s="23"/>
      <c r="AV9357" s="23"/>
      <c r="AW9357" s="23"/>
      <c r="AX9357" s="23"/>
      <c r="AY9357" s="23"/>
      <c r="AZ9357" s="23"/>
      <c r="BA9357" s="23"/>
      <c r="BB9357" s="23"/>
      <c r="BC9357" s="23"/>
      <c r="BD9357" s="23"/>
      <c r="BE9357" s="23"/>
      <c r="BF9357" s="23"/>
      <c r="BG9357" s="20">
        <v>93918.03</v>
      </c>
    </row>
    <row r="9358" spans="40:59">
      <c r="AN9358" s="23"/>
      <c r="AO9358" s="23"/>
      <c r="AP9358" s="23"/>
      <c r="AQ9358" s="23"/>
      <c r="AR9358" s="23"/>
      <c r="AS9358" s="23"/>
      <c r="AT9358" s="23"/>
      <c r="AU9358" s="23"/>
      <c r="AV9358" s="23"/>
      <c r="AW9358" s="23"/>
      <c r="AX9358" s="23"/>
      <c r="AY9358" s="23"/>
      <c r="AZ9358" s="23"/>
      <c r="BA9358" s="23"/>
      <c r="BB9358" s="23"/>
      <c r="BC9358" s="23"/>
      <c r="BD9358" s="23"/>
      <c r="BE9358" s="23"/>
      <c r="BF9358" s="23"/>
      <c r="BG9358" s="20">
        <v>233758</v>
      </c>
    </row>
    <row r="9359" spans="40:59">
      <c r="AN9359" s="23"/>
      <c r="AO9359" s="23"/>
      <c r="AP9359" s="23"/>
      <c r="AQ9359" s="23"/>
      <c r="AR9359" s="23"/>
      <c r="AS9359" s="23"/>
      <c r="AT9359" s="23"/>
      <c r="AU9359" s="23"/>
      <c r="AV9359" s="23"/>
      <c r="AW9359" s="23"/>
      <c r="AX9359" s="23"/>
      <c r="AY9359" s="23"/>
      <c r="AZ9359" s="23"/>
      <c r="BA9359" s="23"/>
      <c r="BB9359" s="23"/>
      <c r="BC9359" s="23"/>
      <c r="BD9359" s="23"/>
      <c r="BE9359" s="23"/>
      <c r="BF9359" s="23"/>
      <c r="BG9359" s="20">
        <v>233758</v>
      </c>
    </row>
    <row r="9360" spans="40:59">
      <c r="AN9360" s="23"/>
      <c r="AO9360" s="23"/>
      <c r="AP9360" s="23"/>
      <c r="AQ9360" s="23"/>
      <c r="AR9360" s="23"/>
      <c r="AS9360" s="23"/>
      <c r="AT9360" s="23"/>
      <c r="AU9360" s="23"/>
      <c r="AV9360" s="23"/>
      <c r="AW9360" s="23"/>
      <c r="AX9360" s="23"/>
      <c r="AY9360" s="23"/>
      <c r="AZ9360" s="23"/>
      <c r="BA9360" s="23"/>
      <c r="BB9360" s="23"/>
      <c r="BC9360" s="23"/>
      <c r="BD9360" s="23"/>
      <c r="BE9360" s="23"/>
      <c r="BF9360" s="23"/>
      <c r="BG9360" s="20">
        <v>4724.0200000000004</v>
      </c>
    </row>
    <row r="9361" spans="40:59">
      <c r="AN9361" s="23"/>
      <c r="AO9361" s="23"/>
      <c r="AP9361" s="23"/>
      <c r="AQ9361" s="23"/>
      <c r="AR9361" s="23"/>
      <c r="AS9361" s="23"/>
      <c r="AT9361" s="23"/>
      <c r="AU9361" s="23"/>
      <c r="AV9361" s="23"/>
      <c r="AW9361" s="23"/>
      <c r="AX9361" s="23"/>
      <c r="AY9361" s="23"/>
      <c r="AZ9361" s="23"/>
      <c r="BA9361" s="23"/>
      <c r="BB9361" s="23"/>
      <c r="BC9361" s="23"/>
      <c r="BD9361" s="23"/>
      <c r="BE9361" s="23"/>
      <c r="BF9361" s="23"/>
      <c r="BG9361" s="20">
        <v>4724.0200000000004</v>
      </c>
    </row>
    <row r="9362" spans="40:59">
      <c r="AN9362" s="23"/>
      <c r="AO9362" s="23"/>
      <c r="AP9362" s="23"/>
      <c r="AQ9362" s="23"/>
      <c r="AR9362" s="23"/>
      <c r="AS9362" s="23"/>
      <c r="AT9362" s="23"/>
      <c r="AU9362" s="23"/>
      <c r="AV9362" s="23"/>
      <c r="AW9362" s="23"/>
      <c r="AX9362" s="23"/>
      <c r="AY9362" s="23"/>
      <c r="AZ9362" s="23"/>
      <c r="BA9362" s="23"/>
      <c r="BB9362" s="23"/>
      <c r="BC9362" s="23"/>
      <c r="BD9362" s="23"/>
      <c r="BE9362" s="23"/>
      <c r="BF9362" s="23"/>
      <c r="BG9362" s="20">
        <v>4724.0200000000004</v>
      </c>
    </row>
    <row r="9363" spans="40:59">
      <c r="AN9363" s="23"/>
      <c r="AO9363" s="23"/>
      <c r="AP9363" s="23"/>
      <c r="AQ9363" s="23"/>
      <c r="AR9363" s="23"/>
      <c r="AS9363" s="23"/>
      <c r="AT9363" s="23"/>
      <c r="AU9363" s="23"/>
      <c r="AV9363" s="23"/>
      <c r="AW9363" s="23"/>
      <c r="AX9363" s="23"/>
      <c r="AY9363" s="23"/>
      <c r="AZ9363" s="23"/>
      <c r="BA9363" s="23"/>
      <c r="BB9363" s="23"/>
      <c r="BC9363" s="23"/>
      <c r="BD9363" s="23"/>
      <c r="BE9363" s="23"/>
      <c r="BF9363" s="23"/>
      <c r="BG9363" s="20">
        <v>4724.0200000000004</v>
      </c>
    </row>
    <row r="9364" spans="40:59">
      <c r="AN9364" s="23"/>
      <c r="AO9364" s="23"/>
      <c r="AP9364" s="23"/>
      <c r="AQ9364" s="23"/>
      <c r="AR9364" s="23"/>
      <c r="AS9364" s="23"/>
      <c r="AT9364" s="23"/>
      <c r="AU9364" s="23"/>
      <c r="AV9364" s="23"/>
      <c r="AW9364" s="23"/>
      <c r="AX9364" s="23"/>
      <c r="AY9364" s="23"/>
      <c r="AZ9364" s="23"/>
      <c r="BA9364" s="23"/>
      <c r="BB9364" s="23"/>
      <c r="BC9364" s="23"/>
      <c r="BD9364" s="23"/>
      <c r="BE9364" s="23"/>
      <c r="BF9364" s="23"/>
      <c r="BG9364" s="20">
        <v>7807.01</v>
      </c>
    </row>
    <row r="9365" spans="40:59">
      <c r="AN9365" s="23"/>
      <c r="AO9365" s="23"/>
      <c r="AP9365" s="23"/>
      <c r="AQ9365" s="23"/>
      <c r="AR9365" s="23"/>
      <c r="AS9365" s="23"/>
      <c r="AT9365" s="23"/>
      <c r="AU9365" s="23"/>
      <c r="AV9365" s="23"/>
      <c r="AW9365" s="23"/>
      <c r="AX9365" s="23"/>
      <c r="AY9365" s="23"/>
      <c r="AZ9365" s="23"/>
      <c r="BA9365" s="23"/>
      <c r="BB9365" s="23"/>
      <c r="BC9365" s="23"/>
      <c r="BD9365" s="23"/>
      <c r="BE9365" s="23"/>
      <c r="BF9365" s="23"/>
      <c r="BG9365" s="20">
        <v>7807.01</v>
      </c>
    </row>
    <row r="9366" spans="40:59">
      <c r="AN9366" s="23"/>
      <c r="AO9366" s="23"/>
      <c r="AP9366" s="23"/>
      <c r="AQ9366" s="23"/>
      <c r="AR9366" s="23"/>
      <c r="AS9366" s="23"/>
      <c r="AT9366" s="23"/>
      <c r="AU9366" s="23"/>
      <c r="AV9366" s="23"/>
      <c r="AW9366" s="23"/>
      <c r="AX9366" s="23"/>
      <c r="AY9366" s="23"/>
      <c r="AZ9366" s="23"/>
      <c r="BA9366" s="23"/>
      <c r="BB9366" s="23"/>
      <c r="BC9366" s="23"/>
      <c r="BD9366" s="23"/>
      <c r="BE9366" s="23"/>
      <c r="BF9366" s="23"/>
      <c r="BG9366" s="20">
        <v>7807.01</v>
      </c>
    </row>
    <row r="9367" spans="40:59">
      <c r="AN9367" s="23"/>
      <c r="AO9367" s="23"/>
      <c r="AP9367" s="23"/>
      <c r="AQ9367" s="23"/>
      <c r="AR9367" s="23"/>
      <c r="AS9367" s="23"/>
      <c r="AT9367" s="23"/>
      <c r="AU9367" s="23"/>
      <c r="AV9367" s="23"/>
      <c r="AW9367" s="23"/>
      <c r="AX9367" s="23"/>
      <c r="AY9367" s="23"/>
      <c r="AZ9367" s="23"/>
      <c r="BA9367" s="23"/>
      <c r="BB9367" s="23"/>
      <c r="BC9367" s="23"/>
      <c r="BD9367" s="23"/>
      <c r="BE9367" s="23"/>
      <c r="BF9367" s="23"/>
      <c r="BG9367" s="20">
        <v>41555.01</v>
      </c>
    </row>
    <row r="9368" spans="40:59">
      <c r="AN9368" s="23"/>
      <c r="AO9368" s="23"/>
      <c r="AP9368" s="23"/>
      <c r="AQ9368" s="23"/>
      <c r="AR9368" s="23"/>
      <c r="AS9368" s="23"/>
      <c r="AT9368" s="23"/>
      <c r="AU9368" s="23"/>
      <c r="AV9368" s="23"/>
      <c r="AW9368" s="23"/>
      <c r="AX9368" s="23"/>
      <c r="AY9368" s="23"/>
      <c r="AZ9368" s="23"/>
      <c r="BA9368" s="23"/>
      <c r="BB9368" s="23"/>
      <c r="BC9368" s="23"/>
      <c r="BD9368" s="23"/>
      <c r="BE9368" s="23"/>
      <c r="BF9368" s="23"/>
      <c r="BG9368" s="20">
        <v>41555.01</v>
      </c>
    </row>
    <row r="9369" spans="40:59">
      <c r="AN9369" s="23"/>
      <c r="AO9369" s="23"/>
      <c r="AP9369" s="23"/>
      <c r="AQ9369" s="23"/>
      <c r="AR9369" s="23"/>
      <c r="AS9369" s="23"/>
      <c r="AT9369" s="23"/>
      <c r="AU9369" s="23"/>
      <c r="AV9369" s="23"/>
      <c r="AW9369" s="23"/>
      <c r="AX9369" s="23"/>
      <c r="AY9369" s="23"/>
      <c r="AZ9369" s="23"/>
      <c r="BA9369" s="23"/>
      <c r="BB9369" s="23"/>
      <c r="BC9369" s="23"/>
      <c r="BD9369" s="23"/>
      <c r="BE9369" s="23"/>
      <c r="BF9369" s="23"/>
      <c r="BG9369" s="20">
        <v>41555.01</v>
      </c>
    </row>
    <row r="9370" spans="40:59">
      <c r="AN9370" s="23"/>
      <c r="AO9370" s="23"/>
      <c r="AP9370" s="23"/>
      <c r="AQ9370" s="23"/>
      <c r="AR9370" s="23"/>
      <c r="AS9370" s="23"/>
      <c r="AT9370" s="23"/>
      <c r="AU9370" s="23"/>
      <c r="AV9370" s="23"/>
      <c r="AW9370" s="23"/>
      <c r="AX9370" s="23"/>
      <c r="AY9370" s="23"/>
      <c r="AZ9370" s="23"/>
      <c r="BA9370" s="23"/>
      <c r="BB9370" s="23"/>
      <c r="BC9370" s="23"/>
      <c r="BD9370" s="23"/>
      <c r="BE9370" s="23"/>
      <c r="BF9370" s="23"/>
      <c r="BG9370" s="20">
        <v>41555.01</v>
      </c>
    </row>
    <row r="9371" spans="40:59">
      <c r="AN9371" s="23"/>
      <c r="AO9371" s="23"/>
      <c r="AP9371" s="23"/>
      <c r="AQ9371" s="23"/>
      <c r="AR9371" s="23"/>
      <c r="AS9371" s="23"/>
      <c r="AT9371" s="23"/>
      <c r="AU9371" s="23"/>
      <c r="AV9371" s="23"/>
      <c r="AW9371" s="23"/>
      <c r="AX9371" s="23"/>
      <c r="AY9371" s="23"/>
      <c r="AZ9371" s="23"/>
      <c r="BA9371" s="23"/>
      <c r="BB9371" s="23"/>
      <c r="BC9371" s="23"/>
      <c r="BD9371" s="23"/>
      <c r="BE9371" s="23"/>
      <c r="BF9371" s="23"/>
      <c r="BG9371" s="20">
        <v>41555.01</v>
      </c>
    </row>
    <row r="9372" spans="40:59">
      <c r="AN9372" s="23"/>
      <c r="AO9372" s="23"/>
      <c r="AP9372" s="23"/>
      <c r="AQ9372" s="23"/>
      <c r="AR9372" s="23"/>
      <c r="AS9372" s="23"/>
      <c r="AT9372" s="23"/>
      <c r="AU9372" s="23"/>
      <c r="AV9372" s="23"/>
      <c r="AW9372" s="23"/>
      <c r="AX9372" s="23"/>
      <c r="AY9372" s="23"/>
      <c r="AZ9372" s="23"/>
      <c r="BA9372" s="23"/>
      <c r="BB9372" s="23"/>
      <c r="BC9372" s="23"/>
      <c r="BD9372" s="23"/>
      <c r="BE9372" s="23"/>
      <c r="BF9372" s="23"/>
      <c r="BG9372" s="20">
        <v>8220.02</v>
      </c>
    </row>
    <row r="9373" spans="40:59">
      <c r="AN9373" s="23"/>
      <c r="AO9373" s="23"/>
      <c r="AP9373" s="23"/>
      <c r="AQ9373" s="23"/>
      <c r="AR9373" s="23"/>
      <c r="AS9373" s="23"/>
      <c r="AT9373" s="23"/>
      <c r="AU9373" s="23"/>
      <c r="AV9373" s="23"/>
      <c r="AW9373" s="23"/>
      <c r="AX9373" s="23"/>
      <c r="AY9373" s="23"/>
      <c r="AZ9373" s="23"/>
      <c r="BA9373" s="23"/>
      <c r="BB9373" s="23"/>
      <c r="BC9373" s="23"/>
      <c r="BD9373" s="23"/>
      <c r="BE9373" s="23"/>
      <c r="BF9373" s="23"/>
      <c r="BG9373" s="20">
        <v>8220.02</v>
      </c>
    </row>
    <row r="9374" spans="40:59">
      <c r="AN9374" s="23"/>
      <c r="AO9374" s="23"/>
      <c r="AP9374" s="23"/>
      <c r="AQ9374" s="23"/>
      <c r="AR9374" s="23"/>
      <c r="AS9374" s="23"/>
      <c r="AT9374" s="23"/>
      <c r="AU9374" s="23"/>
      <c r="AV9374" s="23"/>
      <c r="AW9374" s="23"/>
      <c r="AX9374" s="23"/>
      <c r="AY9374" s="23"/>
      <c r="AZ9374" s="23"/>
      <c r="BA9374" s="23"/>
      <c r="BB9374" s="23"/>
      <c r="BC9374" s="23"/>
      <c r="BD9374" s="23"/>
      <c r="BE9374" s="23"/>
      <c r="BF9374" s="23"/>
      <c r="BG9374" s="20">
        <v>8220.02</v>
      </c>
    </row>
    <row r="9375" spans="40:59">
      <c r="AN9375" s="23"/>
      <c r="AO9375" s="23"/>
      <c r="AP9375" s="23"/>
      <c r="AQ9375" s="23"/>
      <c r="AR9375" s="23"/>
      <c r="AS9375" s="23"/>
      <c r="AT9375" s="23"/>
      <c r="AU9375" s="23"/>
      <c r="AV9375" s="23"/>
      <c r="AW9375" s="23"/>
      <c r="AX9375" s="23"/>
      <c r="AY9375" s="23"/>
      <c r="AZ9375" s="23"/>
      <c r="BA9375" s="23"/>
      <c r="BB9375" s="23"/>
      <c r="BC9375" s="23"/>
      <c r="BD9375" s="23"/>
      <c r="BE9375" s="23"/>
      <c r="BF9375" s="23"/>
      <c r="BG9375" s="20">
        <v>4058.02</v>
      </c>
    </row>
    <row r="9376" spans="40:59">
      <c r="AN9376" s="23"/>
      <c r="AO9376" s="23"/>
      <c r="AP9376" s="23"/>
      <c r="AQ9376" s="23"/>
      <c r="AR9376" s="23"/>
      <c r="AS9376" s="23"/>
      <c r="AT9376" s="23"/>
      <c r="AU9376" s="23"/>
      <c r="AV9376" s="23"/>
      <c r="AW9376" s="23"/>
      <c r="AX9376" s="23"/>
      <c r="AY9376" s="23"/>
      <c r="AZ9376" s="23"/>
      <c r="BA9376" s="23"/>
      <c r="BB9376" s="23"/>
      <c r="BC9376" s="23"/>
      <c r="BD9376" s="23"/>
      <c r="BE9376" s="23"/>
      <c r="BF9376" s="23"/>
      <c r="BG9376" s="20">
        <v>4058.02</v>
      </c>
    </row>
    <row r="9377" spans="40:59">
      <c r="AN9377" s="23"/>
      <c r="AO9377" s="23"/>
      <c r="AP9377" s="23"/>
      <c r="AQ9377" s="23"/>
      <c r="AR9377" s="23"/>
      <c r="AS9377" s="23"/>
      <c r="AT9377" s="23"/>
      <c r="AU9377" s="23"/>
      <c r="AV9377" s="23"/>
      <c r="AW9377" s="23"/>
      <c r="AX9377" s="23"/>
      <c r="AY9377" s="23"/>
      <c r="AZ9377" s="23"/>
      <c r="BA9377" s="23"/>
      <c r="BB9377" s="23"/>
      <c r="BC9377" s="23"/>
      <c r="BD9377" s="23"/>
      <c r="BE9377" s="23"/>
      <c r="BF9377" s="23"/>
      <c r="BG9377" s="20">
        <v>4058.02</v>
      </c>
    </row>
    <row r="9378" spans="40:59">
      <c r="AN9378" s="23"/>
      <c r="AO9378" s="23"/>
      <c r="AP9378" s="23"/>
      <c r="AQ9378" s="23"/>
      <c r="AR9378" s="23"/>
      <c r="AS9378" s="23"/>
      <c r="AT9378" s="23"/>
      <c r="AU9378" s="23"/>
      <c r="AV9378" s="23"/>
      <c r="AW9378" s="23"/>
      <c r="AX9378" s="23"/>
      <c r="AY9378" s="23"/>
      <c r="AZ9378" s="23"/>
      <c r="BA9378" s="23"/>
      <c r="BB9378" s="23"/>
      <c r="BC9378" s="23"/>
      <c r="BD9378" s="23"/>
      <c r="BE9378" s="23"/>
      <c r="BF9378" s="23"/>
      <c r="BG9378" s="20">
        <v>4058.02</v>
      </c>
    </row>
    <row r="9379" spans="40:59">
      <c r="AN9379" s="23"/>
      <c r="AO9379" s="23"/>
      <c r="AP9379" s="23"/>
      <c r="AQ9379" s="23"/>
      <c r="AR9379" s="23"/>
      <c r="AS9379" s="23"/>
      <c r="AT9379" s="23"/>
      <c r="AU9379" s="23"/>
      <c r="AV9379" s="23"/>
      <c r="AW9379" s="23"/>
      <c r="AX9379" s="23"/>
      <c r="AY9379" s="23"/>
      <c r="AZ9379" s="23"/>
      <c r="BA9379" s="23"/>
      <c r="BB9379" s="23"/>
      <c r="BC9379" s="23"/>
      <c r="BD9379" s="23"/>
      <c r="BE9379" s="23"/>
      <c r="BF9379" s="23"/>
      <c r="BG9379" s="20">
        <v>4234.01</v>
      </c>
    </row>
    <row r="9380" spans="40:59">
      <c r="AN9380" s="23"/>
      <c r="AO9380" s="23"/>
      <c r="AP9380" s="23"/>
      <c r="AQ9380" s="23"/>
      <c r="AR9380" s="23"/>
      <c r="AS9380" s="23"/>
      <c r="AT9380" s="23"/>
      <c r="AU9380" s="23"/>
      <c r="AV9380" s="23"/>
      <c r="AW9380" s="23"/>
      <c r="AX9380" s="23"/>
      <c r="AY9380" s="23"/>
      <c r="AZ9380" s="23"/>
      <c r="BA9380" s="23"/>
      <c r="BB9380" s="23"/>
      <c r="BC9380" s="23"/>
      <c r="BD9380" s="23"/>
      <c r="BE9380" s="23"/>
      <c r="BF9380" s="23"/>
      <c r="BG9380" s="20">
        <v>4234.01</v>
      </c>
    </row>
    <row r="9381" spans="40:59">
      <c r="AN9381" s="23"/>
      <c r="AO9381" s="23"/>
      <c r="AP9381" s="23"/>
      <c r="AQ9381" s="23"/>
      <c r="AR9381" s="23"/>
      <c r="AS9381" s="23"/>
      <c r="AT9381" s="23"/>
      <c r="AU9381" s="23"/>
      <c r="AV9381" s="23"/>
      <c r="AW9381" s="23"/>
      <c r="AX9381" s="23"/>
      <c r="AY9381" s="23"/>
      <c r="AZ9381" s="23"/>
      <c r="BA9381" s="23"/>
      <c r="BB9381" s="23"/>
      <c r="BC9381" s="23"/>
      <c r="BD9381" s="23"/>
      <c r="BE9381" s="23"/>
      <c r="BF9381" s="23"/>
      <c r="BG9381" s="20">
        <v>71914.02</v>
      </c>
    </row>
    <row r="9382" spans="40:59">
      <c r="AN9382" s="23"/>
      <c r="AO9382" s="23"/>
      <c r="AP9382" s="23"/>
      <c r="AQ9382" s="23"/>
      <c r="AR9382" s="23"/>
      <c r="AS9382" s="23"/>
      <c r="AT9382" s="23"/>
      <c r="AU9382" s="23"/>
      <c r="AV9382" s="23"/>
      <c r="AW9382" s="23"/>
      <c r="AX9382" s="23"/>
      <c r="AY9382" s="23"/>
      <c r="AZ9382" s="23"/>
      <c r="BA9382" s="23"/>
      <c r="BB9382" s="23"/>
      <c r="BC9382" s="23"/>
      <c r="BD9382" s="23"/>
      <c r="BE9382" s="23"/>
      <c r="BF9382" s="23"/>
      <c r="BG9382" s="20">
        <v>71914.02</v>
      </c>
    </row>
    <row r="9383" spans="40:59">
      <c r="AN9383" s="23"/>
      <c r="AO9383" s="23"/>
      <c r="AP9383" s="23"/>
      <c r="AQ9383" s="23"/>
      <c r="AR9383" s="23"/>
      <c r="AS9383" s="23"/>
      <c r="AT9383" s="23"/>
      <c r="AU9383" s="23"/>
      <c r="AV9383" s="23"/>
      <c r="AW9383" s="23"/>
      <c r="AX9383" s="23"/>
      <c r="AY9383" s="23"/>
      <c r="AZ9383" s="23"/>
      <c r="BA9383" s="23"/>
      <c r="BB9383" s="23"/>
      <c r="BC9383" s="23"/>
      <c r="BD9383" s="23"/>
      <c r="BE9383" s="23"/>
      <c r="BF9383" s="23"/>
      <c r="BG9383" s="20">
        <v>71914.02</v>
      </c>
    </row>
    <row r="9384" spans="40:59">
      <c r="AN9384" s="23"/>
      <c r="AO9384" s="23"/>
      <c r="AP9384" s="23"/>
      <c r="AQ9384" s="23"/>
      <c r="AR9384" s="23"/>
      <c r="AS9384" s="23"/>
      <c r="AT9384" s="23"/>
      <c r="AU9384" s="23"/>
      <c r="AV9384" s="23"/>
      <c r="AW9384" s="23"/>
      <c r="AX9384" s="23"/>
      <c r="AY9384" s="23"/>
      <c r="AZ9384" s="23"/>
      <c r="BA9384" s="23"/>
      <c r="BB9384" s="23"/>
      <c r="BC9384" s="23"/>
      <c r="BD9384" s="23"/>
      <c r="BE9384" s="23"/>
      <c r="BF9384" s="23"/>
      <c r="BG9384" s="20">
        <v>71914.02</v>
      </c>
    </row>
    <row r="9385" spans="40:59">
      <c r="AN9385" s="23"/>
      <c r="AO9385" s="23"/>
      <c r="AP9385" s="23"/>
      <c r="AQ9385" s="23"/>
      <c r="AR9385" s="23"/>
      <c r="AS9385" s="23"/>
      <c r="AT9385" s="23"/>
      <c r="AU9385" s="23"/>
      <c r="AV9385" s="23"/>
      <c r="AW9385" s="23"/>
      <c r="AX9385" s="23"/>
      <c r="AY9385" s="23"/>
      <c r="AZ9385" s="23"/>
      <c r="BA9385" s="23"/>
      <c r="BB9385" s="23"/>
      <c r="BC9385" s="23"/>
      <c r="BD9385" s="23"/>
      <c r="BE9385" s="23"/>
      <c r="BF9385" s="23"/>
      <c r="BG9385" s="20">
        <v>71914.02</v>
      </c>
    </row>
    <row r="9386" spans="40:59">
      <c r="AN9386" s="23"/>
      <c r="AO9386" s="23"/>
      <c r="AP9386" s="23"/>
      <c r="AQ9386" s="23"/>
      <c r="AR9386" s="23"/>
      <c r="AS9386" s="23"/>
      <c r="AT9386" s="23"/>
      <c r="AU9386" s="23"/>
      <c r="AV9386" s="23"/>
      <c r="AW9386" s="23"/>
      <c r="AX9386" s="23"/>
      <c r="AY9386" s="23"/>
      <c r="AZ9386" s="23"/>
      <c r="BA9386" s="23"/>
      <c r="BB9386" s="23"/>
      <c r="BC9386" s="23"/>
      <c r="BD9386" s="23"/>
      <c r="BE9386" s="23"/>
      <c r="BF9386" s="23"/>
      <c r="BG9386" s="20">
        <v>71914.02</v>
      </c>
    </row>
    <row r="9387" spans="40:59">
      <c r="AN9387" s="23"/>
      <c r="AO9387" s="23"/>
      <c r="AP9387" s="23"/>
      <c r="AQ9387" s="23"/>
      <c r="AR9387" s="23"/>
      <c r="AS9387" s="23"/>
      <c r="AT9387" s="23"/>
      <c r="AU9387" s="23"/>
      <c r="AV9387" s="23"/>
      <c r="AW9387" s="23"/>
      <c r="AX9387" s="23"/>
      <c r="AY9387" s="23"/>
      <c r="AZ9387" s="23"/>
      <c r="BA9387" s="23"/>
      <c r="BB9387" s="23"/>
      <c r="BC9387" s="23"/>
      <c r="BD9387" s="23"/>
      <c r="BE9387" s="23"/>
      <c r="BF9387" s="23"/>
      <c r="BG9387" s="20">
        <v>71914.02</v>
      </c>
    </row>
    <row r="9388" spans="40:59">
      <c r="AN9388" s="23"/>
      <c r="AO9388" s="23"/>
      <c r="AP9388" s="23"/>
      <c r="AQ9388" s="23"/>
      <c r="AR9388" s="23"/>
      <c r="AS9388" s="23"/>
      <c r="AT9388" s="23"/>
      <c r="AU9388" s="23"/>
      <c r="AV9388" s="23"/>
      <c r="AW9388" s="23"/>
      <c r="AX9388" s="23"/>
      <c r="AY9388" s="23"/>
      <c r="AZ9388" s="23"/>
      <c r="BA9388" s="23"/>
      <c r="BB9388" s="23"/>
      <c r="BC9388" s="23"/>
      <c r="BD9388" s="23"/>
      <c r="BE9388" s="23"/>
      <c r="BF9388" s="23"/>
      <c r="BG9388" s="20">
        <v>18988</v>
      </c>
    </row>
    <row r="9389" spans="40:59">
      <c r="AN9389" s="23"/>
      <c r="AO9389" s="23"/>
      <c r="AP9389" s="23"/>
      <c r="AQ9389" s="23"/>
      <c r="AR9389" s="23"/>
      <c r="AS9389" s="23"/>
      <c r="AT9389" s="23"/>
      <c r="AU9389" s="23"/>
      <c r="AV9389" s="23"/>
      <c r="AW9389" s="23"/>
      <c r="AX9389" s="23"/>
      <c r="AY9389" s="23"/>
      <c r="AZ9389" s="23"/>
      <c r="BA9389" s="23"/>
      <c r="BB9389" s="23"/>
      <c r="BC9389" s="23"/>
      <c r="BD9389" s="23"/>
      <c r="BE9389" s="23"/>
      <c r="BF9389" s="23"/>
      <c r="BG9389" s="20">
        <v>18988</v>
      </c>
    </row>
    <row r="9390" spans="40:59">
      <c r="AN9390" s="23"/>
      <c r="AO9390" s="23"/>
      <c r="AP9390" s="23"/>
      <c r="AQ9390" s="23"/>
      <c r="AR9390" s="23"/>
      <c r="AS9390" s="23"/>
      <c r="AT9390" s="23"/>
      <c r="AU9390" s="23"/>
      <c r="AV9390" s="23"/>
      <c r="AW9390" s="23"/>
      <c r="AX9390" s="23"/>
      <c r="AY9390" s="23"/>
      <c r="AZ9390" s="23"/>
      <c r="BA9390" s="23"/>
      <c r="BB9390" s="23"/>
      <c r="BC9390" s="23"/>
      <c r="BD9390" s="23"/>
      <c r="BE9390" s="23"/>
      <c r="BF9390" s="23"/>
      <c r="BG9390" s="20">
        <v>18988</v>
      </c>
    </row>
    <row r="9391" spans="40:59">
      <c r="AN9391" s="23"/>
      <c r="AO9391" s="23"/>
      <c r="AP9391" s="23"/>
      <c r="AQ9391" s="23"/>
      <c r="AR9391" s="23"/>
      <c r="AS9391" s="23"/>
      <c r="AT9391" s="23"/>
      <c r="AU9391" s="23"/>
      <c r="AV9391" s="23"/>
      <c r="AW9391" s="23"/>
      <c r="AX9391" s="23"/>
      <c r="AY9391" s="23"/>
      <c r="AZ9391" s="23"/>
      <c r="BA9391" s="23"/>
      <c r="BB9391" s="23"/>
      <c r="BC9391" s="23"/>
      <c r="BD9391" s="23"/>
      <c r="BE9391" s="23"/>
      <c r="BF9391" s="23"/>
      <c r="BG9391" s="20">
        <v>18988</v>
      </c>
    </row>
    <row r="9392" spans="40:59">
      <c r="AN9392" s="23"/>
      <c r="AO9392" s="23"/>
      <c r="AP9392" s="23"/>
      <c r="AQ9392" s="23"/>
      <c r="AR9392" s="23"/>
      <c r="AS9392" s="23"/>
      <c r="AT9392" s="23"/>
      <c r="AU9392" s="23"/>
      <c r="AV9392" s="23"/>
      <c r="AW9392" s="23"/>
      <c r="AX9392" s="23"/>
      <c r="AY9392" s="23"/>
      <c r="AZ9392" s="23"/>
      <c r="BA9392" s="23"/>
      <c r="BB9392" s="23"/>
      <c r="BC9392" s="23"/>
      <c r="BD9392" s="23"/>
      <c r="BE9392" s="23"/>
      <c r="BF9392" s="23"/>
      <c r="BG9392" s="20">
        <v>18988</v>
      </c>
    </row>
    <row r="9393" spans="40:59">
      <c r="AN9393" s="23"/>
      <c r="AO9393" s="23"/>
      <c r="AP9393" s="23"/>
      <c r="AQ9393" s="23"/>
      <c r="AR9393" s="23"/>
      <c r="AS9393" s="23"/>
      <c r="AT9393" s="23"/>
      <c r="AU9393" s="23"/>
      <c r="AV9393" s="23"/>
      <c r="AW9393" s="23"/>
      <c r="AX9393" s="23"/>
      <c r="AY9393" s="23"/>
      <c r="AZ9393" s="23"/>
      <c r="BA9393" s="23"/>
      <c r="BB9393" s="23"/>
      <c r="BC9393" s="23"/>
      <c r="BD9393" s="23"/>
      <c r="BE9393" s="23"/>
      <c r="BF9393" s="23"/>
      <c r="BG9393" s="20">
        <v>9211.01</v>
      </c>
    </row>
    <row r="9394" spans="40:59">
      <c r="AN9394" s="23"/>
      <c r="AO9394" s="23"/>
      <c r="AP9394" s="23"/>
      <c r="AQ9394" s="23"/>
      <c r="AR9394" s="23"/>
      <c r="AS9394" s="23"/>
      <c r="AT9394" s="23"/>
      <c r="AU9394" s="23"/>
      <c r="AV9394" s="23"/>
      <c r="AW9394" s="23"/>
      <c r="AX9394" s="23"/>
      <c r="AY9394" s="23"/>
      <c r="AZ9394" s="23"/>
      <c r="BA9394" s="23"/>
      <c r="BB9394" s="23"/>
      <c r="BC9394" s="23"/>
      <c r="BD9394" s="23"/>
      <c r="BE9394" s="23"/>
      <c r="BF9394" s="23"/>
      <c r="BG9394" s="20">
        <v>9211.01</v>
      </c>
    </row>
    <row r="9395" spans="40:59">
      <c r="AN9395" s="23"/>
      <c r="AO9395" s="23"/>
      <c r="AP9395" s="23"/>
      <c r="AQ9395" s="23"/>
      <c r="AR9395" s="23"/>
      <c r="AS9395" s="23"/>
      <c r="AT9395" s="23"/>
      <c r="AU9395" s="23"/>
      <c r="AV9395" s="23"/>
      <c r="AW9395" s="23"/>
      <c r="AX9395" s="23"/>
      <c r="AY9395" s="23"/>
      <c r="AZ9395" s="23"/>
      <c r="BA9395" s="23"/>
      <c r="BB9395" s="23"/>
      <c r="BC9395" s="23"/>
      <c r="BD9395" s="23"/>
      <c r="BE9395" s="23"/>
      <c r="BF9395" s="23"/>
      <c r="BG9395" s="20">
        <v>17201.009999999998</v>
      </c>
    </row>
    <row r="9396" spans="40:59">
      <c r="AN9396" s="23"/>
      <c r="AO9396" s="23"/>
      <c r="AP9396" s="23"/>
      <c r="AQ9396" s="23"/>
      <c r="AR9396" s="23"/>
      <c r="AS9396" s="23"/>
      <c r="AT9396" s="23"/>
      <c r="AU9396" s="23"/>
      <c r="AV9396" s="23"/>
      <c r="AW9396" s="23"/>
      <c r="AX9396" s="23"/>
      <c r="AY9396" s="23"/>
      <c r="AZ9396" s="23"/>
      <c r="BA9396" s="23"/>
      <c r="BB9396" s="23"/>
      <c r="BC9396" s="23"/>
      <c r="BD9396" s="23"/>
      <c r="BE9396" s="23"/>
      <c r="BF9396" s="23"/>
      <c r="BG9396" s="20">
        <v>17201.009999999998</v>
      </c>
    </row>
    <row r="9397" spans="40:59">
      <c r="AN9397" s="23"/>
      <c r="AO9397" s="23"/>
      <c r="AP9397" s="23"/>
      <c r="AQ9397" s="23"/>
      <c r="AR9397" s="23"/>
      <c r="AS9397" s="23"/>
      <c r="AT9397" s="23"/>
      <c r="AU9397" s="23"/>
      <c r="AV9397" s="23"/>
      <c r="AW9397" s="23"/>
      <c r="AX9397" s="23"/>
      <c r="AY9397" s="23"/>
      <c r="AZ9397" s="23"/>
      <c r="BA9397" s="23"/>
      <c r="BB9397" s="23"/>
      <c r="BC9397" s="23"/>
      <c r="BD9397" s="23"/>
      <c r="BE9397" s="23"/>
      <c r="BF9397" s="23"/>
      <c r="BG9397" s="20">
        <v>17201.009999999998</v>
      </c>
    </row>
    <row r="9398" spans="40:59">
      <c r="AN9398" s="23"/>
      <c r="AO9398" s="23"/>
      <c r="AP9398" s="23"/>
      <c r="AQ9398" s="23"/>
      <c r="AR9398" s="23"/>
      <c r="AS9398" s="23"/>
      <c r="AT9398" s="23"/>
      <c r="AU9398" s="23"/>
      <c r="AV9398" s="23"/>
      <c r="AW9398" s="23"/>
      <c r="AX9398" s="23"/>
      <c r="AY9398" s="23"/>
      <c r="AZ9398" s="23"/>
      <c r="BA9398" s="23"/>
      <c r="BB9398" s="23"/>
      <c r="BC9398" s="23"/>
      <c r="BD9398" s="23"/>
      <c r="BE9398" s="23"/>
      <c r="BF9398" s="23"/>
      <c r="BG9398" s="20">
        <v>17201.009999999998</v>
      </c>
    </row>
    <row r="9399" spans="40:59">
      <c r="AN9399" s="23"/>
      <c r="AO9399" s="23"/>
      <c r="AP9399" s="23"/>
      <c r="AQ9399" s="23"/>
      <c r="AR9399" s="23"/>
      <c r="AS9399" s="23"/>
      <c r="AT9399" s="23"/>
      <c r="AU9399" s="23"/>
      <c r="AV9399" s="23"/>
      <c r="AW9399" s="23"/>
      <c r="AX9399" s="23"/>
      <c r="AY9399" s="23"/>
      <c r="AZ9399" s="23"/>
      <c r="BA9399" s="23"/>
      <c r="BB9399" s="23"/>
      <c r="BC9399" s="23"/>
      <c r="BD9399" s="23"/>
      <c r="BE9399" s="23"/>
      <c r="BF9399" s="23"/>
      <c r="BG9399" s="20">
        <v>76919</v>
      </c>
    </row>
    <row r="9400" spans="40:59">
      <c r="AN9400" s="23"/>
      <c r="AO9400" s="23"/>
      <c r="AP9400" s="23"/>
      <c r="AQ9400" s="23"/>
      <c r="AR9400" s="23"/>
      <c r="AS9400" s="23"/>
      <c r="AT9400" s="23"/>
      <c r="AU9400" s="23"/>
      <c r="AV9400" s="23"/>
      <c r="AW9400" s="23"/>
      <c r="AX9400" s="23"/>
      <c r="AY9400" s="23"/>
      <c r="AZ9400" s="23"/>
      <c r="BA9400" s="23"/>
      <c r="BB9400" s="23"/>
      <c r="BC9400" s="23"/>
      <c r="BD9400" s="23"/>
      <c r="BE9400" s="23"/>
      <c r="BF9400" s="23"/>
      <c r="BG9400" s="20">
        <v>76919</v>
      </c>
    </row>
    <row r="9401" spans="40:59">
      <c r="AN9401" s="23"/>
      <c r="AO9401" s="23"/>
      <c r="AP9401" s="23"/>
      <c r="AQ9401" s="23"/>
      <c r="AR9401" s="23"/>
      <c r="AS9401" s="23"/>
      <c r="AT9401" s="23"/>
      <c r="AU9401" s="23"/>
      <c r="AV9401" s="23"/>
      <c r="AW9401" s="23"/>
      <c r="AX9401" s="23"/>
      <c r="AY9401" s="23"/>
      <c r="AZ9401" s="23"/>
      <c r="BA9401" s="23"/>
      <c r="BB9401" s="23"/>
      <c r="BC9401" s="23"/>
      <c r="BD9401" s="23"/>
      <c r="BE9401" s="23"/>
      <c r="BF9401" s="23"/>
      <c r="BG9401" s="20">
        <v>76919</v>
      </c>
    </row>
    <row r="9402" spans="40:59">
      <c r="AN9402" s="23"/>
      <c r="AO9402" s="23"/>
      <c r="AP9402" s="23"/>
      <c r="AQ9402" s="23"/>
      <c r="AR9402" s="23"/>
      <c r="AS9402" s="23"/>
      <c r="AT9402" s="23"/>
      <c r="AU9402" s="23"/>
      <c r="AV9402" s="23"/>
      <c r="AW9402" s="23"/>
      <c r="AX9402" s="23"/>
      <c r="AY9402" s="23"/>
      <c r="AZ9402" s="23"/>
      <c r="BA9402" s="23"/>
      <c r="BB9402" s="23"/>
      <c r="BC9402" s="23"/>
      <c r="BD9402" s="23"/>
      <c r="BE9402" s="23"/>
      <c r="BF9402" s="23"/>
      <c r="BG9402" s="20">
        <v>62372.01</v>
      </c>
    </row>
    <row r="9403" spans="40:59">
      <c r="AN9403" s="23"/>
      <c r="AO9403" s="23"/>
      <c r="AP9403" s="23"/>
      <c r="AQ9403" s="23"/>
      <c r="AR9403" s="23"/>
      <c r="AS9403" s="23"/>
      <c r="AT9403" s="23"/>
      <c r="AU9403" s="23"/>
      <c r="AV9403" s="23"/>
      <c r="AW9403" s="23"/>
      <c r="AX9403" s="23"/>
      <c r="AY9403" s="23"/>
      <c r="AZ9403" s="23"/>
      <c r="BA9403" s="23"/>
      <c r="BB9403" s="23"/>
      <c r="BC9403" s="23"/>
      <c r="BD9403" s="23"/>
      <c r="BE9403" s="23"/>
      <c r="BF9403" s="23"/>
      <c r="BG9403" s="20">
        <v>62372.01</v>
      </c>
    </row>
    <row r="9404" spans="40:59">
      <c r="AN9404" s="23"/>
      <c r="AO9404" s="23"/>
      <c r="AP9404" s="23"/>
      <c r="AQ9404" s="23"/>
      <c r="AR9404" s="23"/>
      <c r="AS9404" s="23"/>
      <c r="AT9404" s="23"/>
      <c r="AU9404" s="23"/>
      <c r="AV9404" s="23"/>
      <c r="AW9404" s="23"/>
      <c r="AX9404" s="23"/>
      <c r="AY9404" s="23"/>
      <c r="AZ9404" s="23"/>
      <c r="BA9404" s="23"/>
      <c r="BB9404" s="23"/>
      <c r="BC9404" s="23"/>
      <c r="BD9404" s="23"/>
      <c r="BE9404" s="23"/>
      <c r="BF9404" s="23"/>
      <c r="BG9404" s="20">
        <v>62372.01</v>
      </c>
    </row>
    <row r="9405" spans="40:59">
      <c r="AN9405" s="23"/>
      <c r="AO9405" s="23"/>
      <c r="AP9405" s="23"/>
      <c r="AQ9405" s="23"/>
      <c r="AR9405" s="23"/>
      <c r="AS9405" s="23"/>
      <c r="AT9405" s="23"/>
      <c r="AU9405" s="23"/>
      <c r="AV9405" s="23"/>
      <c r="AW9405" s="23"/>
      <c r="AX9405" s="23"/>
      <c r="AY9405" s="23"/>
      <c r="AZ9405" s="23"/>
      <c r="BA9405" s="23"/>
      <c r="BB9405" s="23"/>
      <c r="BC9405" s="23"/>
      <c r="BD9405" s="23"/>
      <c r="BE9405" s="23"/>
      <c r="BF9405" s="23"/>
      <c r="BG9405" s="20">
        <v>62372.01</v>
      </c>
    </row>
    <row r="9406" spans="40:59">
      <c r="AN9406" s="23"/>
      <c r="AO9406" s="23"/>
      <c r="AP9406" s="23"/>
      <c r="AQ9406" s="23"/>
      <c r="AR9406" s="23"/>
      <c r="AS9406" s="23"/>
      <c r="AT9406" s="23"/>
      <c r="AU9406" s="23"/>
      <c r="AV9406" s="23"/>
      <c r="AW9406" s="23"/>
      <c r="AX9406" s="23"/>
      <c r="AY9406" s="23"/>
      <c r="AZ9406" s="23"/>
      <c r="BA9406" s="23"/>
      <c r="BB9406" s="23"/>
      <c r="BC9406" s="23"/>
      <c r="BD9406" s="23"/>
      <c r="BE9406" s="23"/>
      <c r="BF9406" s="23"/>
      <c r="BG9406" s="20">
        <v>72650.03</v>
      </c>
    </row>
    <row r="9407" spans="40:59">
      <c r="AN9407" s="23"/>
      <c r="AO9407" s="23"/>
      <c r="AP9407" s="23"/>
      <c r="AQ9407" s="23"/>
      <c r="AR9407" s="23"/>
      <c r="AS9407" s="23"/>
      <c r="AT9407" s="23"/>
      <c r="AU9407" s="23"/>
      <c r="AV9407" s="23"/>
      <c r="AW9407" s="23"/>
      <c r="AX9407" s="23"/>
      <c r="AY9407" s="23"/>
      <c r="AZ9407" s="23"/>
      <c r="BA9407" s="23"/>
      <c r="BB9407" s="23"/>
      <c r="BC9407" s="23"/>
      <c r="BD9407" s="23"/>
      <c r="BE9407" s="23"/>
      <c r="BF9407" s="23"/>
      <c r="BG9407" s="20">
        <v>9133.01</v>
      </c>
    </row>
    <row r="9408" spans="40:59">
      <c r="AN9408" s="23"/>
      <c r="AO9408" s="23"/>
      <c r="AP9408" s="23"/>
      <c r="AQ9408" s="23"/>
      <c r="AR9408" s="23"/>
      <c r="AS9408" s="23"/>
      <c r="AT9408" s="23"/>
      <c r="AU9408" s="23"/>
      <c r="AV9408" s="23"/>
      <c r="AW9408" s="23"/>
      <c r="AX9408" s="23"/>
      <c r="AY9408" s="23"/>
      <c r="AZ9408" s="23"/>
      <c r="BA9408" s="23"/>
      <c r="BB9408" s="23"/>
      <c r="BC9408" s="23"/>
      <c r="BD9408" s="23"/>
      <c r="BE9408" s="23"/>
      <c r="BF9408" s="23"/>
      <c r="BG9408" s="20">
        <v>9133.01</v>
      </c>
    </row>
    <row r="9409" spans="40:59">
      <c r="AN9409" s="23"/>
      <c r="AO9409" s="23"/>
      <c r="AP9409" s="23"/>
      <c r="AQ9409" s="23"/>
      <c r="AR9409" s="23"/>
      <c r="AS9409" s="23"/>
      <c r="AT9409" s="23"/>
      <c r="AU9409" s="23"/>
      <c r="AV9409" s="23"/>
      <c r="AW9409" s="23"/>
      <c r="AX9409" s="23"/>
      <c r="AY9409" s="23"/>
      <c r="AZ9409" s="23"/>
      <c r="BA9409" s="23"/>
      <c r="BB9409" s="23"/>
      <c r="BC9409" s="23"/>
      <c r="BD9409" s="23"/>
      <c r="BE9409" s="23"/>
      <c r="BF9409" s="23"/>
      <c r="BG9409" s="20">
        <v>9133.01</v>
      </c>
    </row>
    <row r="9410" spans="40:59">
      <c r="AN9410" s="23"/>
      <c r="AO9410" s="23"/>
      <c r="AP9410" s="23"/>
      <c r="AQ9410" s="23"/>
      <c r="AR9410" s="23"/>
      <c r="AS9410" s="23"/>
      <c r="AT9410" s="23"/>
      <c r="AU9410" s="23"/>
      <c r="AV9410" s="23"/>
      <c r="AW9410" s="23"/>
      <c r="AX9410" s="23"/>
      <c r="AY9410" s="23"/>
      <c r="AZ9410" s="23"/>
      <c r="BA9410" s="23"/>
      <c r="BB9410" s="23"/>
      <c r="BC9410" s="23"/>
      <c r="BD9410" s="23"/>
      <c r="BE9410" s="23"/>
      <c r="BF9410" s="23"/>
      <c r="BG9410" s="20">
        <v>394559</v>
      </c>
    </row>
    <row r="9411" spans="40:59">
      <c r="AN9411" s="23"/>
      <c r="AO9411" s="23"/>
      <c r="AP9411" s="23"/>
      <c r="AQ9411" s="23"/>
      <c r="AR9411" s="23"/>
      <c r="AS9411" s="23"/>
      <c r="AT9411" s="23"/>
      <c r="AU9411" s="23"/>
      <c r="AV9411" s="23"/>
      <c r="AW9411" s="23"/>
      <c r="AX9411" s="23"/>
      <c r="AY9411" s="23"/>
      <c r="AZ9411" s="23"/>
      <c r="BA9411" s="23"/>
      <c r="BB9411" s="23"/>
      <c r="BC9411" s="23"/>
      <c r="BD9411" s="23"/>
      <c r="BE9411" s="23"/>
      <c r="BF9411" s="23"/>
      <c r="BG9411" s="20">
        <v>394559</v>
      </c>
    </row>
    <row r="9412" spans="40:59">
      <c r="AN9412" s="23"/>
      <c r="AO9412" s="23"/>
      <c r="AP9412" s="23"/>
      <c r="AQ9412" s="23"/>
      <c r="AR9412" s="23"/>
      <c r="AS9412" s="23"/>
      <c r="AT9412" s="23"/>
      <c r="AU9412" s="23"/>
      <c r="AV9412" s="23"/>
      <c r="AW9412" s="23"/>
      <c r="AX9412" s="23"/>
      <c r="AY9412" s="23"/>
      <c r="AZ9412" s="23"/>
      <c r="BA9412" s="23"/>
      <c r="BB9412" s="23"/>
      <c r="BC9412" s="23"/>
      <c r="BD9412" s="23"/>
      <c r="BE9412" s="23"/>
      <c r="BF9412" s="23"/>
      <c r="BG9412" s="20">
        <v>394559</v>
      </c>
    </row>
    <row r="9413" spans="40:59">
      <c r="AN9413" s="23"/>
      <c r="AO9413" s="23"/>
      <c r="AP9413" s="23"/>
      <c r="AQ9413" s="23"/>
      <c r="AR9413" s="23"/>
      <c r="AS9413" s="23"/>
      <c r="AT9413" s="23"/>
      <c r="AU9413" s="23"/>
      <c r="AV9413" s="23"/>
      <c r="AW9413" s="23"/>
      <c r="AX9413" s="23"/>
      <c r="AY9413" s="23"/>
      <c r="AZ9413" s="23"/>
      <c r="BA9413" s="23"/>
      <c r="BB9413" s="23"/>
      <c r="BC9413" s="23"/>
      <c r="BD9413" s="23"/>
      <c r="BE9413" s="23"/>
      <c r="BF9413" s="23"/>
      <c r="BG9413" s="20">
        <v>394559</v>
      </c>
    </row>
    <row r="9414" spans="40:59">
      <c r="AN9414" s="23"/>
      <c r="AO9414" s="23"/>
      <c r="AP9414" s="23"/>
      <c r="AQ9414" s="23"/>
      <c r="AR9414" s="23"/>
      <c r="AS9414" s="23"/>
      <c r="AT9414" s="23"/>
      <c r="AU9414" s="23"/>
      <c r="AV9414" s="23"/>
      <c r="AW9414" s="23"/>
      <c r="AX9414" s="23"/>
      <c r="AY9414" s="23"/>
      <c r="AZ9414" s="23"/>
      <c r="BA9414" s="23"/>
      <c r="BB9414" s="23"/>
      <c r="BC9414" s="23"/>
      <c r="BD9414" s="23"/>
      <c r="BE9414" s="23"/>
      <c r="BF9414" s="23"/>
      <c r="BG9414" s="20">
        <v>394559</v>
      </c>
    </row>
    <row r="9415" spans="40:59">
      <c r="AN9415" s="23"/>
      <c r="AO9415" s="23"/>
      <c r="AP9415" s="23"/>
      <c r="AQ9415" s="23"/>
      <c r="AR9415" s="23"/>
      <c r="AS9415" s="23"/>
      <c r="AT9415" s="23"/>
      <c r="AU9415" s="23"/>
      <c r="AV9415" s="23"/>
      <c r="AW9415" s="23"/>
      <c r="AX9415" s="23"/>
      <c r="AY9415" s="23"/>
      <c r="AZ9415" s="23"/>
      <c r="BA9415" s="23"/>
      <c r="BB9415" s="23"/>
      <c r="BC9415" s="23"/>
      <c r="BD9415" s="23"/>
      <c r="BE9415" s="23"/>
      <c r="BF9415" s="23"/>
      <c r="BG9415" s="20">
        <v>394559</v>
      </c>
    </row>
    <row r="9416" spans="40:59">
      <c r="AN9416" s="23"/>
      <c r="AO9416" s="23"/>
      <c r="AP9416" s="23"/>
      <c r="AQ9416" s="23"/>
      <c r="AR9416" s="23"/>
      <c r="AS9416" s="23"/>
      <c r="AT9416" s="23"/>
      <c r="AU9416" s="23"/>
      <c r="AV9416" s="23"/>
      <c r="AW9416" s="23"/>
      <c r="AX9416" s="23"/>
      <c r="AY9416" s="23"/>
      <c r="AZ9416" s="23"/>
      <c r="BA9416" s="23"/>
      <c r="BB9416" s="23"/>
      <c r="BC9416" s="23"/>
      <c r="BD9416" s="23"/>
      <c r="BE9416" s="23"/>
      <c r="BF9416" s="23"/>
      <c r="BG9416" s="20">
        <v>394559</v>
      </c>
    </row>
    <row r="9417" spans="40:59">
      <c r="AN9417" s="23"/>
      <c r="AO9417" s="23"/>
      <c r="AP9417" s="23"/>
      <c r="AQ9417" s="23"/>
      <c r="AR9417" s="23"/>
      <c r="AS9417" s="23"/>
      <c r="AT9417" s="23"/>
      <c r="AU9417" s="23"/>
      <c r="AV9417" s="23"/>
      <c r="AW9417" s="23"/>
      <c r="AX9417" s="23"/>
      <c r="AY9417" s="23"/>
      <c r="AZ9417" s="23"/>
      <c r="BA9417" s="23"/>
      <c r="BB9417" s="23"/>
      <c r="BC9417" s="23"/>
      <c r="BD9417" s="23"/>
      <c r="BE9417" s="23"/>
      <c r="BF9417" s="23"/>
      <c r="BG9417" s="20">
        <v>394559</v>
      </c>
    </row>
    <row r="9418" spans="40:59">
      <c r="AN9418" s="23"/>
      <c r="AO9418" s="23"/>
      <c r="AP9418" s="23"/>
      <c r="AQ9418" s="23"/>
      <c r="AR9418" s="23"/>
      <c r="AS9418" s="23"/>
      <c r="AT9418" s="23"/>
      <c r="AU9418" s="23"/>
      <c r="AV9418" s="23"/>
      <c r="AW9418" s="23"/>
      <c r="AX9418" s="23"/>
      <c r="AY9418" s="23"/>
      <c r="AZ9418" s="23"/>
      <c r="BA9418" s="23"/>
      <c r="BB9418" s="23"/>
      <c r="BC9418" s="23"/>
      <c r="BD9418" s="23"/>
      <c r="BE9418" s="23"/>
      <c r="BF9418" s="23"/>
      <c r="BG9418" s="20">
        <v>394559</v>
      </c>
    </row>
    <row r="9419" spans="40:59">
      <c r="AN9419" s="23"/>
      <c r="AO9419" s="23"/>
      <c r="AP9419" s="23"/>
      <c r="AQ9419" s="23"/>
      <c r="AR9419" s="23"/>
      <c r="AS9419" s="23"/>
      <c r="AT9419" s="23"/>
      <c r="AU9419" s="23"/>
      <c r="AV9419" s="23"/>
      <c r="AW9419" s="23"/>
      <c r="AX9419" s="23"/>
      <c r="AY9419" s="23"/>
      <c r="AZ9419" s="23"/>
      <c r="BA9419" s="23"/>
      <c r="BB9419" s="23"/>
      <c r="BC9419" s="23"/>
      <c r="BD9419" s="23"/>
      <c r="BE9419" s="23"/>
      <c r="BF9419" s="23"/>
      <c r="BG9419" s="20">
        <v>455209</v>
      </c>
    </row>
    <row r="9420" spans="40:59">
      <c r="AN9420" s="23"/>
      <c r="AO9420" s="23"/>
      <c r="AP9420" s="23"/>
      <c r="AQ9420" s="23"/>
      <c r="AR9420" s="23"/>
      <c r="AS9420" s="23"/>
      <c r="AT9420" s="23"/>
      <c r="AU9420" s="23"/>
      <c r="AV9420" s="23"/>
      <c r="AW9420" s="23"/>
      <c r="AX9420" s="23"/>
      <c r="AY9420" s="23"/>
      <c r="AZ9420" s="23"/>
      <c r="BA9420" s="23"/>
      <c r="BB9420" s="23"/>
      <c r="BC9420" s="23"/>
      <c r="BD9420" s="23"/>
      <c r="BE9420" s="23"/>
      <c r="BF9420" s="23"/>
      <c r="BG9420" s="20">
        <v>127491</v>
      </c>
    </row>
    <row r="9421" spans="40:59">
      <c r="AN9421" s="23"/>
      <c r="AO9421" s="23"/>
      <c r="AP9421" s="23"/>
      <c r="AQ9421" s="23"/>
      <c r="AR9421" s="23"/>
      <c r="AS9421" s="23"/>
      <c r="AT9421" s="23"/>
      <c r="AU9421" s="23"/>
      <c r="AV9421" s="23"/>
      <c r="AW9421" s="23"/>
      <c r="AX9421" s="23"/>
      <c r="AY9421" s="23"/>
      <c r="AZ9421" s="23"/>
      <c r="BA9421" s="23"/>
      <c r="BB9421" s="23"/>
      <c r="BC9421" s="23"/>
      <c r="BD9421" s="23"/>
      <c r="BE9421" s="23"/>
      <c r="BF9421" s="23"/>
      <c r="BG9421" s="20">
        <v>127491</v>
      </c>
    </row>
    <row r="9422" spans="40:59">
      <c r="AN9422" s="23"/>
      <c r="AO9422" s="23"/>
      <c r="AP9422" s="23"/>
      <c r="AQ9422" s="23"/>
      <c r="AR9422" s="23"/>
      <c r="AS9422" s="23"/>
      <c r="AT9422" s="23"/>
      <c r="AU9422" s="23"/>
      <c r="AV9422" s="23"/>
      <c r="AW9422" s="23"/>
      <c r="AX9422" s="23"/>
      <c r="AY9422" s="23"/>
      <c r="AZ9422" s="23"/>
      <c r="BA9422" s="23"/>
      <c r="BB9422" s="23"/>
      <c r="BC9422" s="23"/>
      <c r="BD9422" s="23"/>
      <c r="BE9422" s="23"/>
      <c r="BF9422" s="23"/>
      <c r="BG9422" s="20">
        <v>127491</v>
      </c>
    </row>
    <row r="9423" spans="40:59">
      <c r="AN9423" s="23"/>
      <c r="AO9423" s="23"/>
      <c r="AP9423" s="23"/>
      <c r="AQ9423" s="23"/>
      <c r="AR9423" s="23"/>
      <c r="AS9423" s="23"/>
      <c r="AT9423" s="23"/>
      <c r="AU9423" s="23"/>
      <c r="AV9423" s="23"/>
      <c r="AW9423" s="23"/>
      <c r="AX9423" s="23"/>
      <c r="AY9423" s="23"/>
      <c r="AZ9423" s="23"/>
      <c r="BA9423" s="23"/>
      <c r="BB9423" s="23"/>
      <c r="BC9423" s="23"/>
      <c r="BD9423" s="23"/>
      <c r="BE9423" s="23"/>
      <c r="BF9423" s="23"/>
      <c r="BG9423" s="20">
        <v>127491</v>
      </c>
    </row>
    <row r="9424" spans="40:59">
      <c r="AN9424" s="23"/>
      <c r="AO9424" s="23"/>
      <c r="AP9424" s="23"/>
      <c r="AQ9424" s="23"/>
      <c r="AR9424" s="23"/>
      <c r="AS9424" s="23"/>
      <c r="AT9424" s="23"/>
      <c r="AU9424" s="23"/>
      <c r="AV9424" s="23"/>
      <c r="AW9424" s="23"/>
      <c r="AX9424" s="23"/>
      <c r="AY9424" s="23"/>
      <c r="AZ9424" s="23"/>
      <c r="BA9424" s="23"/>
      <c r="BB9424" s="23"/>
      <c r="BC9424" s="23"/>
      <c r="BD9424" s="23"/>
      <c r="BE9424" s="23"/>
      <c r="BF9424" s="23"/>
      <c r="BG9424" s="20">
        <v>42863</v>
      </c>
    </row>
    <row r="9425" spans="40:59">
      <c r="AN9425" s="23"/>
      <c r="AO9425" s="23"/>
      <c r="AP9425" s="23"/>
      <c r="AQ9425" s="23"/>
      <c r="AR9425" s="23"/>
      <c r="AS9425" s="23"/>
      <c r="AT9425" s="23"/>
      <c r="AU9425" s="23"/>
      <c r="AV9425" s="23"/>
      <c r="AW9425" s="23"/>
      <c r="AX9425" s="23"/>
      <c r="AY9425" s="23"/>
      <c r="AZ9425" s="23"/>
      <c r="BA9425" s="23"/>
      <c r="BB9425" s="23"/>
      <c r="BC9425" s="23"/>
      <c r="BD9425" s="23"/>
      <c r="BE9425" s="23"/>
      <c r="BF9425" s="23"/>
      <c r="BG9425" s="20">
        <v>42863</v>
      </c>
    </row>
    <row r="9426" spans="40:59">
      <c r="AN9426" s="23"/>
      <c r="AO9426" s="23"/>
      <c r="AP9426" s="23"/>
      <c r="AQ9426" s="23"/>
      <c r="AR9426" s="23"/>
      <c r="AS9426" s="23"/>
      <c r="AT9426" s="23"/>
      <c r="AU9426" s="23"/>
      <c r="AV9426" s="23"/>
      <c r="AW9426" s="23"/>
      <c r="AX9426" s="23"/>
      <c r="AY9426" s="23"/>
      <c r="AZ9426" s="23"/>
      <c r="BA9426" s="23"/>
      <c r="BB9426" s="23"/>
      <c r="BC9426" s="23"/>
      <c r="BD9426" s="23"/>
      <c r="BE9426" s="23"/>
      <c r="BF9426" s="23"/>
      <c r="BG9426" s="20">
        <v>52000.03</v>
      </c>
    </row>
    <row r="9427" spans="40:59">
      <c r="AN9427" s="23"/>
      <c r="AO9427" s="23"/>
      <c r="AP9427" s="23"/>
      <c r="AQ9427" s="23"/>
      <c r="AR9427" s="23"/>
      <c r="AS9427" s="23"/>
      <c r="AT9427" s="23"/>
      <c r="AU9427" s="23"/>
      <c r="AV9427" s="23"/>
      <c r="AW9427" s="23"/>
      <c r="AX9427" s="23"/>
      <c r="AY9427" s="23"/>
      <c r="AZ9427" s="23"/>
      <c r="BA9427" s="23"/>
      <c r="BB9427" s="23"/>
      <c r="BC9427" s="23"/>
      <c r="BD9427" s="23"/>
      <c r="BE9427" s="23"/>
      <c r="BF9427" s="23"/>
      <c r="BG9427" s="20">
        <v>52000.03</v>
      </c>
    </row>
    <row r="9428" spans="40:59">
      <c r="AN9428" s="23"/>
      <c r="AO9428" s="23"/>
      <c r="AP9428" s="23"/>
      <c r="AQ9428" s="23"/>
      <c r="AR9428" s="23"/>
      <c r="AS9428" s="23"/>
      <c r="AT9428" s="23"/>
      <c r="AU9428" s="23"/>
      <c r="AV9428" s="23"/>
      <c r="AW9428" s="23"/>
      <c r="AX9428" s="23"/>
      <c r="AY9428" s="23"/>
      <c r="AZ9428" s="23"/>
      <c r="BA9428" s="23"/>
      <c r="BB9428" s="23"/>
      <c r="BC9428" s="23"/>
      <c r="BD9428" s="23"/>
      <c r="BE9428" s="23"/>
      <c r="BF9428" s="23"/>
      <c r="BG9428" s="20">
        <v>52000.03</v>
      </c>
    </row>
    <row r="9429" spans="40:59">
      <c r="AN9429" s="23"/>
      <c r="AO9429" s="23"/>
      <c r="AP9429" s="23"/>
      <c r="AQ9429" s="23"/>
      <c r="AR9429" s="23"/>
      <c r="AS9429" s="23"/>
      <c r="AT9429" s="23"/>
      <c r="AU9429" s="23"/>
      <c r="AV9429" s="23"/>
      <c r="AW9429" s="23"/>
      <c r="AX9429" s="23"/>
      <c r="AY9429" s="23"/>
      <c r="AZ9429" s="23"/>
      <c r="BA9429" s="23"/>
      <c r="BB9429" s="23"/>
      <c r="BC9429" s="23"/>
      <c r="BD9429" s="23"/>
      <c r="BE9429" s="23"/>
      <c r="BF9429" s="23"/>
      <c r="BG9429" s="20">
        <v>52000.03</v>
      </c>
    </row>
    <row r="9430" spans="40:59">
      <c r="AN9430" s="23"/>
      <c r="AO9430" s="23"/>
      <c r="AP9430" s="23"/>
      <c r="AQ9430" s="23"/>
      <c r="AR9430" s="23"/>
      <c r="AS9430" s="23"/>
      <c r="AT9430" s="23"/>
      <c r="AU9430" s="23"/>
      <c r="AV9430" s="23"/>
      <c r="AW9430" s="23"/>
      <c r="AX9430" s="23"/>
      <c r="AY9430" s="23"/>
      <c r="AZ9430" s="23"/>
      <c r="BA9430" s="23"/>
      <c r="BB9430" s="23"/>
      <c r="BC9430" s="23"/>
      <c r="BD9430" s="23"/>
      <c r="BE9430" s="23"/>
      <c r="BF9430" s="23"/>
      <c r="BG9430" s="20">
        <v>6382.02</v>
      </c>
    </row>
    <row r="9431" spans="40:59">
      <c r="AN9431" s="23"/>
      <c r="AO9431" s="23"/>
      <c r="AP9431" s="23"/>
      <c r="AQ9431" s="23"/>
      <c r="AR9431" s="23"/>
      <c r="AS9431" s="23"/>
      <c r="AT9431" s="23"/>
      <c r="AU9431" s="23"/>
      <c r="AV9431" s="23"/>
      <c r="AW9431" s="23"/>
      <c r="AX9431" s="23"/>
      <c r="AY9431" s="23"/>
      <c r="AZ9431" s="23"/>
      <c r="BA9431" s="23"/>
      <c r="BB9431" s="23"/>
      <c r="BC9431" s="23"/>
      <c r="BD9431" s="23"/>
      <c r="BE9431" s="23"/>
      <c r="BF9431" s="23"/>
      <c r="BG9431" s="20">
        <v>6382.02</v>
      </c>
    </row>
    <row r="9432" spans="40:59">
      <c r="AN9432" s="23"/>
      <c r="AO9432" s="23"/>
      <c r="AP9432" s="23"/>
      <c r="AQ9432" s="23"/>
      <c r="AR9432" s="23"/>
      <c r="AS9432" s="23"/>
      <c r="AT9432" s="23"/>
      <c r="AU9432" s="23"/>
      <c r="AV9432" s="23"/>
      <c r="AW9432" s="23"/>
      <c r="AX9432" s="23"/>
      <c r="AY9432" s="23"/>
      <c r="AZ9432" s="23"/>
      <c r="BA9432" s="23"/>
      <c r="BB9432" s="23"/>
      <c r="BC9432" s="23"/>
      <c r="BD9432" s="23"/>
      <c r="BE9432" s="23"/>
      <c r="BF9432" s="23"/>
      <c r="BG9432" s="20">
        <v>6382.02</v>
      </c>
    </row>
    <row r="9433" spans="40:59">
      <c r="AN9433" s="23"/>
      <c r="AO9433" s="23"/>
      <c r="AP9433" s="23"/>
      <c r="AQ9433" s="23"/>
      <c r="AR9433" s="23"/>
      <c r="AS9433" s="23"/>
      <c r="AT9433" s="23"/>
      <c r="AU9433" s="23"/>
      <c r="AV9433" s="23"/>
      <c r="AW9433" s="23"/>
      <c r="AX9433" s="23"/>
      <c r="AY9433" s="23"/>
      <c r="AZ9433" s="23"/>
      <c r="BA9433" s="23"/>
      <c r="BB9433" s="23"/>
      <c r="BC9433" s="23"/>
      <c r="BD9433" s="23"/>
      <c r="BE9433" s="23"/>
      <c r="BF9433" s="23"/>
      <c r="BG9433" s="20">
        <v>6382.02</v>
      </c>
    </row>
    <row r="9434" spans="40:59">
      <c r="AN9434" s="23"/>
      <c r="AO9434" s="23"/>
      <c r="AP9434" s="23"/>
      <c r="AQ9434" s="23"/>
      <c r="AR9434" s="23"/>
      <c r="AS9434" s="23"/>
      <c r="AT9434" s="23"/>
      <c r="AU9434" s="23"/>
      <c r="AV9434" s="23"/>
      <c r="AW9434" s="23"/>
      <c r="AX9434" s="23"/>
      <c r="AY9434" s="23"/>
      <c r="AZ9434" s="23"/>
      <c r="BA9434" s="23"/>
      <c r="BB9434" s="23"/>
      <c r="BC9434" s="23"/>
      <c r="BD9434" s="23"/>
      <c r="BE9434" s="23"/>
      <c r="BF9434" s="23"/>
      <c r="BG9434" s="20">
        <v>23858.01</v>
      </c>
    </row>
    <row r="9435" spans="40:59">
      <c r="AN9435" s="23"/>
      <c r="AO9435" s="23"/>
      <c r="AP9435" s="23"/>
      <c r="AQ9435" s="23"/>
      <c r="AR9435" s="23"/>
      <c r="AS9435" s="23"/>
      <c r="AT9435" s="23"/>
      <c r="AU9435" s="23"/>
      <c r="AV9435" s="23"/>
      <c r="AW9435" s="23"/>
      <c r="AX9435" s="23"/>
      <c r="AY9435" s="23"/>
      <c r="AZ9435" s="23"/>
      <c r="BA9435" s="23"/>
      <c r="BB9435" s="23"/>
      <c r="BC9435" s="23"/>
      <c r="BD9435" s="23"/>
      <c r="BE9435" s="23"/>
      <c r="BF9435" s="23"/>
      <c r="BG9435" s="20">
        <v>23858.01</v>
      </c>
    </row>
    <row r="9436" spans="40:59">
      <c r="AN9436" s="23"/>
      <c r="AO9436" s="23"/>
      <c r="AP9436" s="23"/>
      <c r="AQ9436" s="23"/>
      <c r="AR9436" s="23"/>
      <c r="AS9436" s="23"/>
      <c r="AT9436" s="23"/>
      <c r="AU9436" s="23"/>
      <c r="AV9436" s="23"/>
      <c r="AW9436" s="23"/>
      <c r="AX9436" s="23"/>
      <c r="AY9436" s="23"/>
      <c r="AZ9436" s="23"/>
      <c r="BA9436" s="23"/>
      <c r="BB9436" s="23"/>
      <c r="BC9436" s="23"/>
      <c r="BD9436" s="23"/>
      <c r="BE9436" s="23"/>
      <c r="BF9436" s="23"/>
      <c r="BG9436" s="20">
        <v>23858.01</v>
      </c>
    </row>
    <row r="9437" spans="40:59">
      <c r="AN9437" s="23"/>
      <c r="AO9437" s="23"/>
      <c r="AP9437" s="23"/>
      <c r="AQ9437" s="23"/>
      <c r="AR9437" s="23"/>
      <c r="AS9437" s="23"/>
      <c r="AT9437" s="23"/>
      <c r="AU9437" s="23"/>
      <c r="AV9437" s="23"/>
      <c r="AW9437" s="23"/>
      <c r="AX9437" s="23"/>
      <c r="AY9437" s="23"/>
      <c r="AZ9437" s="23"/>
      <c r="BA9437" s="23"/>
      <c r="BB9437" s="23"/>
      <c r="BC9437" s="23"/>
      <c r="BD9437" s="23"/>
      <c r="BE9437" s="23"/>
      <c r="BF9437" s="23"/>
      <c r="BG9437" s="20">
        <v>74100.009999999995</v>
      </c>
    </row>
    <row r="9438" spans="40:59">
      <c r="AN9438" s="23"/>
      <c r="AO9438" s="23"/>
      <c r="AP9438" s="23"/>
      <c r="AQ9438" s="23"/>
      <c r="AR9438" s="23"/>
      <c r="AS9438" s="23"/>
      <c r="AT9438" s="23"/>
      <c r="AU9438" s="23"/>
      <c r="AV9438" s="23"/>
      <c r="AW9438" s="23"/>
      <c r="AX9438" s="23"/>
      <c r="AY9438" s="23"/>
      <c r="AZ9438" s="23"/>
      <c r="BA9438" s="23"/>
      <c r="BB9438" s="23"/>
      <c r="BC9438" s="23"/>
      <c r="BD9438" s="23"/>
      <c r="BE9438" s="23"/>
      <c r="BF9438" s="23"/>
      <c r="BG9438" s="20">
        <v>74100.009999999995</v>
      </c>
    </row>
    <row r="9439" spans="40:59">
      <c r="AN9439" s="23"/>
      <c r="AO9439" s="23"/>
      <c r="AP9439" s="23"/>
      <c r="AQ9439" s="23"/>
      <c r="AR9439" s="23"/>
      <c r="AS9439" s="23"/>
      <c r="AT9439" s="23"/>
      <c r="AU9439" s="23"/>
      <c r="AV9439" s="23"/>
      <c r="AW9439" s="23"/>
      <c r="AX9439" s="23"/>
      <c r="AY9439" s="23"/>
      <c r="AZ9439" s="23"/>
      <c r="BA9439" s="23"/>
      <c r="BB9439" s="23"/>
      <c r="BC9439" s="23"/>
      <c r="BD9439" s="23"/>
      <c r="BE9439" s="23"/>
      <c r="BF9439" s="23"/>
      <c r="BG9439" s="20">
        <v>45758.01</v>
      </c>
    </row>
    <row r="9440" spans="40:59">
      <c r="AN9440" s="23"/>
      <c r="AO9440" s="23"/>
      <c r="AP9440" s="23"/>
      <c r="AQ9440" s="23"/>
      <c r="AR9440" s="23"/>
      <c r="AS9440" s="23"/>
      <c r="AT9440" s="23"/>
      <c r="AU9440" s="23"/>
      <c r="AV9440" s="23"/>
      <c r="AW9440" s="23"/>
      <c r="AX9440" s="23"/>
      <c r="AY9440" s="23"/>
      <c r="AZ9440" s="23"/>
      <c r="BA9440" s="23"/>
      <c r="BB9440" s="23"/>
      <c r="BC9440" s="23"/>
      <c r="BD9440" s="23"/>
      <c r="BE9440" s="23"/>
      <c r="BF9440" s="23"/>
      <c r="BG9440" s="20">
        <v>45758.01</v>
      </c>
    </row>
    <row r="9441" spans="40:59">
      <c r="AN9441" s="23"/>
      <c r="AO9441" s="23"/>
      <c r="AP9441" s="23"/>
      <c r="AQ9441" s="23"/>
      <c r="AR9441" s="23"/>
      <c r="AS9441" s="23"/>
      <c r="AT9441" s="23"/>
      <c r="AU9441" s="23"/>
      <c r="AV9441" s="23"/>
      <c r="AW9441" s="23"/>
      <c r="AX9441" s="23"/>
      <c r="AY9441" s="23"/>
      <c r="AZ9441" s="23"/>
      <c r="BA9441" s="23"/>
      <c r="BB9441" s="23"/>
      <c r="BC9441" s="23"/>
      <c r="BD9441" s="23"/>
      <c r="BE9441" s="23"/>
      <c r="BF9441" s="23"/>
      <c r="BG9441" s="20">
        <v>45758.01</v>
      </c>
    </row>
    <row r="9442" spans="40:59">
      <c r="AN9442" s="23"/>
      <c r="AO9442" s="23"/>
      <c r="AP9442" s="23"/>
      <c r="AQ9442" s="23"/>
      <c r="AR9442" s="23"/>
      <c r="AS9442" s="23"/>
      <c r="AT9442" s="23"/>
      <c r="AU9442" s="23"/>
      <c r="AV9442" s="23"/>
      <c r="AW9442" s="23"/>
      <c r="AX9442" s="23"/>
      <c r="AY9442" s="23"/>
      <c r="AZ9442" s="23"/>
      <c r="BA9442" s="23"/>
      <c r="BB9442" s="23"/>
      <c r="BC9442" s="23"/>
      <c r="BD9442" s="23"/>
      <c r="BE9442" s="23"/>
      <c r="BF9442" s="23"/>
      <c r="BG9442" s="20">
        <v>45758.01</v>
      </c>
    </row>
    <row r="9443" spans="40:59">
      <c r="AN9443" s="23"/>
      <c r="AO9443" s="23"/>
      <c r="AP9443" s="23"/>
      <c r="AQ9443" s="23"/>
      <c r="AR9443" s="23"/>
      <c r="AS9443" s="23"/>
      <c r="AT9443" s="23"/>
      <c r="AU9443" s="23"/>
      <c r="AV9443" s="23"/>
      <c r="AW9443" s="23"/>
      <c r="AX9443" s="23"/>
      <c r="AY9443" s="23"/>
      <c r="AZ9443" s="23"/>
      <c r="BA9443" s="23"/>
      <c r="BB9443" s="23"/>
      <c r="BC9443" s="23"/>
      <c r="BD9443" s="23"/>
      <c r="BE9443" s="23"/>
      <c r="BF9443" s="23"/>
      <c r="BG9443" s="20">
        <v>27231.31</v>
      </c>
    </row>
    <row r="9444" spans="40:59">
      <c r="AN9444" s="23"/>
      <c r="AO9444" s="23"/>
      <c r="AP9444" s="23"/>
      <c r="AQ9444" s="23"/>
      <c r="AR9444" s="23"/>
      <c r="AS9444" s="23"/>
      <c r="AT9444" s="23"/>
      <c r="AU9444" s="23"/>
      <c r="AV9444" s="23"/>
      <c r="AW9444" s="23"/>
      <c r="AX9444" s="23"/>
      <c r="AY9444" s="23"/>
      <c r="AZ9444" s="23"/>
      <c r="BA9444" s="23"/>
      <c r="BB9444" s="23"/>
      <c r="BC9444" s="23"/>
      <c r="BD9444" s="23"/>
      <c r="BE9444" s="23"/>
      <c r="BF9444" s="23"/>
      <c r="BG9444" s="20">
        <v>27231.31</v>
      </c>
    </row>
    <row r="9445" spans="40:59">
      <c r="AN9445" s="23"/>
      <c r="AO9445" s="23"/>
      <c r="AP9445" s="23"/>
      <c r="AQ9445" s="23"/>
      <c r="AR9445" s="23"/>
      <c r="AS9445" s="23"/>
      <c r="AT9445" s="23"/>
      <c r="AU9445" s="23"/>
      <c r="AV9445" s="23"/>
      <c r="AW9445" s="23"/>
      <c r="AX9445" s="23"/>
      <c r="AY9445" s="23"/>
      <c r="AZ9445" s="23"/>
      <c r="BA9445" s="23"/>
      <c r="BB9445" s="23"/>
      <c r="BC9445" s="23"/>
      <c r="BD9445" s="23"/>
      <c r="BE9445" s="23"/>
      <c r="BF9445" s="23"/>
      <c r="BG9445" s="20">
        <v>27231.31</v>
      </c>
    </row>
    <row r="9446" spans="40:59">
      <c r="AN9446" s="23"/>
      <c r="AO9446" s="23"/>
      <c r="AP9446" s="23"/>
      <c r="AQ9446" s="23"/>
      <c r="AR9446" s="23"/>
      <c r="AS9446" s="23"/>
      <c r="AT9446" s="23"/>
      <c r="AU9446" s="23"/>
      <c r="AV9446" s="23"/>
      <c r="AW9446" s="23"/>
      <c r="AX9446" s="23"/>
      <c r="AY9446" s="23"/>
      <c r="AZ9446" s="23"/>
      <c r="BA9446" s="23"/>
      <c r="BB9446" s="23"/>
      <c r="BC9446" s="23"/>
      <c r="BD9446" s="23"/>
      <c r="BE9446" s="23"/>
      <c r="BF9446" s="23"/>
      <c r="BG9446" s="20">
        <v>27231.31</v>
      </c>
    </row>
    <row r="9447" spans="40:59">
      <c r="AN9447" s="23"/>
      <c r="AO9447" s="23"/>
      <c r="AP9447" s="23"/>
      <c r="AQ9447" s="23"/>
      <c r="AR9447" s="23"/>
      <c r="AS9447" s="23"/>
      <c r="AT9447" s="23"/>
      <c r="AU9447" s="23"/>
      <c r="AV9447" s="23"/>
      <c r="AW9447" s="23"/>
      <c r="AX9447" s="23"/>
      <c r="AY9447" s="23"/>
      <c r="AZ9447" s="23"/>
      <c r="BA9447" s="23"/>
      <c r="BB9447" s="23"/>
      <c r="BC9447" s="23"/>
      <c r="BD9447" s="23"/>
      <c r="BE9447" s="23"/>
      <c r="BF9447" s="23"/>
      <c r="BG9447" s="20">
        <v>27231.31</v>
      </c>
    </row>
    <row r="9448" spans="40:59">
      <c r="AN9448" s="23"/>
      <c r="AO9448" s="23"/>
      <c r="AP9448" s="23"/>
      <c r="AQ9448" s="23"/>
      <c r="AR9448" s="23"/>
      <c r="AS9448" s="23"/>
      <c r="AT9448" s="23"/>
      <c r="AU9448" s="23"/>
      <c r="AV9448" s="23"/>
      <c r="AW9448" s="23"/>
      <c r="AX9448" s="23"/>
      <c r="AY9448" s="23"/>
      <c r="AZ9448" s="23"/>
      <c r="BA9448" s="23"/>
      <c r="BB9448" s="23"/>
      <c r="BC9448" s="23"/>
      <c r="BD9448" s="23"/>
      <c r="BE9448" s="23"/>
      <c r="BF9448" s="23"/>
      <c r="BG9448" s="20">
        <v>2288.0100000000002</v>
      </c>
    </row>
    <row r="9449" spans="40:59">
      <c r="AN9449" s="23"/>
      <c r="AO9449" s="23"/>
      <c r="AP9449" s="23"/>
      <c r="AQ9449" s="23"/>
      <c r="AR9449" s="23"/>
      <c r="AS9449" s="23"/>
      <c r="AT9449" s="23"/>
      <c r="AU9449" s="23"/>
      <c r="AV9449" s="23"/>
      <c r="AW9449" s="23"/>
      <c r="AX9449" s="23"/>
      <c r="AY9449" s="23"/>
      <c r="AZ9449" s="23"/>
      <c r="BA9449" s="23"/>
      <c r="BB9449" s="23"/>
      <c r="BC9449" s="23"/>
      <c r="BD9449" s="23"/>
      <c r="BE9449" s="23"/>
      <c r="BF9449" s="23"/>
      <c r="BG9449" s="20">
        <v>2288.0100000000002</v>
      </c>
    </row>
    <row r="9450" spans="40:59">
      <c r="AN9450" s="23"/>
      <c r="AO9450" s="23"/>
      <c r="AP9450" s="23"/>
      <c r="AQ9450" s="23"/>
      <c r="AR9450" s="23"/>
      <c r="AS9450" s="23"/>
      <c r="AT9450" s="23"/>
      <c r="AU9450" s="23"/>
      <c r="AV9450" s="23"/>
      <c r="AW9450" s="23"/>
      <c r="AX9450" s="23"/>
      <c r="AY9450" s="23"/>
      <c r="AZ9450" s="23"/>
      <c r="BA9450" s="23"/>
      <c r="BB9450" s="23"/>
      <c r="BC9450" s="23"/>
      <c r="BD9450" s="23"/>
      <c r="BE9450" s="23"/>
      <c r="BF9450" s="23"/>
      <c r="BG9450" s="20">
        <v>10760.01</v>
      </c>
    </row>
    <row r="9451" spans="40:59">
      <c r="AN9451" s="23"/>
      <c r="AO9451" s="23"/>
      <c r="AP9451" s="23"/>
      <c r="AQ9451" s="23"/>
      <c r="AR9451" s="23"/>
      <c r="AS9451" s="23"/>
      <c r="AT9451" s="23"/>
      <c r="AU9451" s="23"/>
      <c r="AV9451" s="23"/>
      <c r="AW9451" s="23"/>
      <c r="AX9451" s="23"/>
      <c r="AY9451" s="23"/>
      <c r="AZ9451" s="23"/>
      <c r="BA9451" s="23"/>
      <c r="BB9451" s="23"/>
      <c r="BC9451" s="23"/>
      <c r="BD9451" s="23"/>
      <c r="BE9451" s="23"/>
      <c r="BF9451" s="23"/>
      <c r="BG9451" s="20">
        <v>10760.01</v>
      </c>
    </row>
    <row r="9452" spans="40:59">
      <c r="AN9452" s="23"/>
      <c r="AO9452" s="23"/>
      <c r="AP9452" s="23"/>
      <c r="AQ9452" s="23"/>
      <c r="AR9452" s="23"/>
      <c r="AS9452" s="23"/>
      <c r="AT9452" s="23"/>
      <c r="AU9452" s="23"/>
      <c r="AV9452" s="23"/>
      <c r="AW9452" s="23"/>
      <c r="AX9452" s="23"/>
      <c r="AY9452" s="23"/>
      <c r="AZ9452" s="23"/>
      <c r="BA9452" s="23"/>
      <c r="BB9452" s="23"/>
      <c r="BC9452" s="23"/>
      <c r="BD9452" s="23"/>
      <c r="BE9452" s="23"/>
      <c r="BF9452" s="23"/>
      <c r="BG9452" s="20">
        <v>0</v>
      </c>
    </row>
    <row r="9453" spans="40:59">
      <c r="AN9453" s="23"/>
      <c r="AO9453" s="23"/>
      <c r="AP9453" s="23"/>
      <c r="AQ9453" s="23"/>
      <c r="AR9453" s="23"/>
      <c r="AS9453" s="23"/>
      <c r="AT9453" s="23"/>
      <c r="AU9453" s="23"/>
      <c r="AV9453" s="23"/>
      <c r="AW9453" s="23"/>
      <c r="AX9453" s="23"/>
      <c r="AY9453" s="23"/>
      <c r="AZ9453" s="23"/>
      <c r="BA9453" s="23"/>
      <c r="BB9453" s="23"/>
      <c r="BC9453" s="23"/>
      <c r="BD9453" s="23"/>
      <c r="BE9453" s="23"/>
      <c r="BF9453" s="23"/>
      <c r="BG9453" s="20">
        <v>0</v>
      </c>
    </row>
    <row r="9454" spans="40:59">
      <c r="AN9454" s="23"/>
      <c r="AO9454" s="23"/>
      <c r="AP9454" s="23"/>
      <c r="AQ9454" s="23"/>
      <c r="AR9454" s="23"/>
      <c r="AS9454" s="23"/>
      <c r="AT9454" s="23"/>
      <c r="AU9454" s="23"/>
      <c r="AV9454" s="23"/>
      <c r="AW9454" s="23"/>
      <c r="AX9454" s="23"/>
      <c r="AY9454" s="23"/>
      <c r="AZ9454" s="23"/>
      <c r="BA9454" s="23"/>
      <c r="BB9454" s="23"/>
      <c r="BC9454" s="23"/>
      <c r="BD9454" s="23"/>
      <c r="BE9454" s="23"/>
      <c r="BF9454" s="23"/>
      <c r="BG9454" s="20">
        <v>0</v>
      </c>
    </row>
    <row r="9455" spans="40:59">
      <c r="AN9455" s="23"/>
      <c r="AO9455" s="23"/>
      <c r="AP9455" s="23"/>
      <c r="AQ9455" s="23"/>
      <c r="AR9455" s="23"/>
      <c r="AS9455" s="23"/>
      <c r="AT9455" s="23"/>
      <c r="AU9455" s="23"/>
      <c r="AV9455" s="23"/>
      <c r="AW9455" s="23"/>
      <c r="AX9455" s="23"/>
      <c r="AY9455" s="23"/>
      <c r="AZ9455" s="23"/>
      <c r="BA9455" s="23"/>
      <c r="BB9455" s="23"/>
      <c r="BC9455" s="23"/>
      <c r="BD9455" s="23"/>
      <c r="BE9455" s="23"/>
      <c r="BF9455" s="23"/>
      <c r="BG9455" s="20">
        <v>0</v>
      </c>
    </row>
    <row r="9456" spans="40:59">
      <c r="AN9456" s="23"/>
      <c r="AO9456" s="23"/>
      <c r="AP9456" s="23"/>
      <c r="AQ9456" s="23"/>
      <c r="AR9456" s="23"/>
      <c r="AS9456" s="23"/>
      <c r="AT9456" s="23"/>
      <c r="AU9456" s="23"/>
      <c r="AV9456" s="23"/>
      <c r="AW9456" s="23"/>
      <c r="AX9456" s="23"/>
      <c r="AY9456" s="23"/>
      <c r="AZ9456" s="23"/>
      <c r="BA9456" s="23"/>
      <c r="BB9456" s="23"/>
      <c r="BC9456" s="23"/>
      <c r="BD9456" s="23"/>
      <c r="BE9456" s="23"/>
      <c r="BF9456" s="23"/>
      <c r="BG9456" s="20">
        <v>133514.04</v>
      </c>
    </row>
    <row r="9457" spans="40:59">
      <c r="AN9457" s="23"/>
      <c r="AO9457" s="23"/>
      <c r="AP9457" s="23"/>
      <c r="AQ9457" s="23"/>
      <c r="AR9457" s="23"/>
      <c r="AS9457" s="23"/>
      <c r="AT9457" s="23"/>
      <c r="AU9457" s="23"/>
      <c r="AV9457" s="23"/>
      <c r="AW9457" s="23"/>
      <c r="AX9457" s="23"/>
      <c r="AY9457" s="23"/>
      <c r="AZ9457" s="23"/>
      <c r="BA9457" s="23"/>
      <c r="BB9457" s="23"/>
      <c r="BC9457" s="23"/>
      <c r="BD9457" s="23"/>
      <c r="BE9457" s="23"/>
      <c r="BF9457" s="23"/>
      <c r="BG9457" s="20">
        <v>133514.04</v>
      </c>
    </row>
    <row r="9458" spans="40:59">
      <c r="AN9458" s="23"/>
      <c r="AO9458" s="23"/>
      <c r="AP9458" s="23"/>
      <c r="AQ9458" s="23"/>
      <c r="AR9458" s="23"/>
      <c r="AS9458" s="23"/>
      <c r="AT9458" s="23"/>
      <c r="AU9458" s="23"/>
      <c r="AV9458" s="23"/>
      <c r="AW9458" s="23"/>
      <c r="AX9458" s="23"/>
      <c r="AY9458" s="23"/>
      <c r="AZ9458" s="23"/>
      <c r="BA9458" s="23"/>
      <c r="BB9458" s="23"/>
      <c r="BC9458" s="23"/>
      <c r="BD9458" s="23"/>
      <c r="BE9458" s="23"/>
      <c r="BF9458" s="23"/>
      <c r="BG9458" s="20">
        <v>133514.04</v>
      </c>
    </row>
    <row r="9459" spans="40:59">
      <c r="AN9459" s="23"/>
      <c r="AO9459" s="23"/>
      <c r="AP9459" s="23"/>
      <c r="AQ9459" s="23"/>
      <c r="AR9459" s="23"/>
      <c r="AS9459" s="23"/>
      <c r="AT9459" s="23"/>
      <c r="AU9459" s="23"/>
      <c r="AV9459" s="23"/>
      <c r="AW9459" s="23"/>
      <c r="AX9459" s="23"/>
      <c r="AY9459" s="23"/>
      <c r="AZ9459" s="23"/>
      <c r="BA9459" s="23"/>
      <c r="BB9459" s="23"/>
      <c r="BC9459" s="23"/>
      <c r="BD9459" s="23"/>
      <c r="BE9459" s="23"/>
      <c r="BF9459" s="23"/>
      <c r="BG9459" s="20">
        <v>133514.04</v>
      </c>
    </row>
    <row r="9460" spans="40:59">
      <c r="AN9460" s="23"/>
      <c r="AO9460" s="23"/>
      <c r="AP9460" s="23"/>
      <c r="AQ9460" s="23"/>
      <c r="AR9460" s="23"/>
      <c r="AS9460" s="23"/>
      <c r="AT9460" s="23"/>
      <c r="AU9460" s="23"/>
      <c r="AV9460" s="23"/>
      <c r="AW9460" s="23"/>
      <c r="AX9460" s="23"/>
      <c r="AY9460" s="23"/>
      <c r="AZ9460" s="23"/>
      <c r="BA9460" s="23"/>
      <c r="BB9460" s="23"/>
      <c r="BC9460" s="23"/>
      <c r="BD9460" s="23"/>
      <c r="BE9460" s="23"/>
      <c r="BF9460" s="23"/>
      <c r="BG9460" s="20">
        <v>12940.01</v>
      </c>
    </row>
    <row r="9461" spans="40:59">
      <c r="AN9461" s="23"/>
      <c r="AO9461" s="23"/>
      <c r="AP9461" s="23"/>
      <c r="AQ9461" s="23"/>
      <c r="AR9461" s="23"/>
      <c r="AS9461" s="23"/>
      <c r="AT9461" s="23"/>
      <c r="AU9461" s="23"/>
      <c r="AV9461" s="23"/>
      <c r="AW9461" s="23"/>
      <c r="AX9461" s="23"/>
      <c r="AY9461" s="23"/>
      <c r="AZ9461" s="23"/>
      <c r="BA9461" s="23"/>
      <c r="BB9461" s="23"/>
      <c r="BC9461" s="23"/>
      <c r="BD9461" s="23"/>
      <c r="BE9461" s="23"/>
      <c r="BF9461" s="23"/>
      <c r="BG9461" s="20">
        <v>12940.01</v>
      </c>
    </row>
    <row r="9462" spans="40:59">
      <c r="AN9462" s="23"/>
      <c r="AO9462" s="23"/>
      <c r="AP9462" s="23"/>
      <c r="AQ9462" s="23"/>
      <c r="AR9462" s="23"/>
      <c r="AS9462" s="23"/>
      <c r="AT9462" s="23"/>
      <c r="AU9462" s="23"/>
      <c r="AV9462" s="23"/>
      <c r="AW9462" s="23"/>
      <c r="AX9462" s="23"/>
      <c r="AY9462" s="23"/>
      <c r="AZ9462" s="23"/>
      <c r="BA9462" s="23"/>
      <c r="BB9462" s="23"/>
      <c r="BC9462" s="23"/>
      <c r="BD9462" s="23"/>
      <c r="BE9462" s="23"/>
      <c r="BF9462" s="23"/>
      <c r="BG9462" s="20">
        <v>592813</v>
      </c>
    </row>
    <row r="9463" spans="40:59">
      <c r="AN9463" s="23"/>
      <c r="AO9463" s="23"/>
      <c r="AP9463" s="23"/>
      <c r="AQ9463" s="23"/>
      <c r="AR9463" s="23"/>
      <c r="AS9463" s="23"/>
      <c r="AT9463" s="23"/>
      <c r="AU9463" s="23"/>
      <c r="AV9463" s="23"/>
      <c r="AW9463" s="23"/>
      <c r="AX9463" s="23"/>
      <c r="AY9463" s="23"/>
      <c r="AZ9463" s="23"/>
      <c r="BA9463" s="23"/>
      <c r="BB9463" s="23"/>
      <c r="BC9463" s="23"/>
      <c r="BD9463" s="23"/>
      <c r="BE9463" s="23"/>
      <c r="BF9463" s="23"/>
      <c r="BG9463" s="20">
        <v>592813</v>
      </c>
    </row>
    <row r="9464" spans="40:59">
      <c r="AN9464" s="23"/>
      <c r="AO9464" s="23"/>
      <c r="AP9464" s="23"/>
      <c r="AQ9464" s="23"/>
      <c r="AR9464" s="23"/>
      <c r="AS9464" s="23"/>
      <c r="AT9464" s="23"/>
      <c r="AU9464" s="23"/>
      <c r="AV9464" s="23"/>
      <c r="AW9464" s="23"/>
      <c r="AX9464" s="23"/>
      <c r="AY9464" s="23"/>
      <c r="AZ9464" s="23"/>
      <c r="BA9464" s="23"/>
      <c r="BB9464" s="23"/>
      <c r="BC9464" s="23"/>
      <c r="BD9464" s="23"/>
      <c r="BE9464" s="23"/>
      <c r="BF9464" s="23"/>
      <c r="BG9464" s="20">
        <v>592813</v>
      </c>
    </row>
    <row r="9465" spans="40:59">
      <c r="AN9465" s="23"/>
      <c r="AO9465" s="23"/>
      <c r="AP9465" s="23"/>
      <c r="AQ9465" s="23"/>
      <c r="AR9465" s="23"/>
      <c r="AS9465" s="23"/>
      <c r="AT9465" s="23"/>
      <c r="AU9465" s="23"/>
      <c r="AV9465" s="23"/>
      <c r="AW9465" s="23"/>
      <c r="AX9465" s="23"/>
      <c r="AY9465" s="23"/>
      <c r="AZ9465" s="23"/>
      <c r="BA9465" s="23"/>
      <c r="BB9465" s="23"/>
      <c r="BC9465" s="23"/>
      <c r="BD9465" s="23"/>
      <c r="BE9465" s="23"/>
      <c r="BF9465" s="23"/>
      <c r="BG9465" s="20">
        <v>592813</v>
      </c>
    </row>
    <row r="9466" spans="40:59">
      <c r="AN9466" s="23"/>
      <c r="AO9466" s="23"/>
      <c r="AP9466" s="23"/>
      <c r="AQ9466" s="23"/>
      <c r="AR9466" s="23"/>
      <c r="AS9466" s="23"/>
      <c r="AT9466" s="23"/>
      <c r="AU9466" s="23"/>
      <c r="AV9466" s="23"/>
      <c r="AW9466" s="23"/>
      <c r="AX9466" s="23"/>
      <c r="AY9466" s="23"/>
      <c r="AZ9466" s="23"/>
      <c r="BA9466" s="23"/>
      <c r="BB9466" s="23"/>
      <c r="BC9466" s="23"/>
      <c r="BD9466" s="23"/>
      <c r="BE9466" s="23"/>
      <c r="BF9466" s="23"/>
      <c r="BG9466" s="20">
        <v>592813</v>
      </c>
    </row>
    <row r="9467" spans="40:59">
      <c r="AN9467" s="23"/>
      <c r="AO9467" s="23"/>
      <c r="AP9467" s="23"/>
      <c r="AQ9467" s="23"/>
      <c r="AR9467" s="23"/>
      <c r="AS9467" s="23"/>
      <c r="AT9467" s="23"/>
      <c r="AU9467" s="23"/>
      <c r="AV9467" s="23"/>
      <c r="AW9467" s="23"/>
      <c r="AX9467" s="23"/>
      <c r="AY9467" s="23"/>
      <c r="AZ9467" s="23"/>
      <c r="BA9467" s="23"/>
      <c r="BB9467" s="23"/>
      <c r="BC9467" s="23"/>
      <c r="BD9467" s="23"/>
      <c r="BE9467" s="23"/>
      <c r="BF9467" s="23"/>
      <c r="BG9467" s="20">
        <v>592813</v>
      </c>
    </row>
    <row r="9468" spans="40:59">
      <c r="AN9468" s="23"/>
      <c r="AO9468" s="23"/>
      <c r="AP9468" s="23"/>
      <c r="AQ9468" s="23"/>
      <c r="AR9468" s="23"/>
      <c r="AS9468" s="23"/>
      <c r="AT9468" s="23"/>
      <c r="AU9468" s="23"/>
      <c r="AV9468" s="23"/>
      <c r="AW9468" s="23"/>
      <c r="AX9468" s="23"/>
      <c r="AY9468" s="23"/>
      <c r="AZ9468" s="23"/>
      <c r="BA9468" s="23"/>
      <c r="BB9468" s="23"/>
      <c r="BC9468" s="23"/>
      <c r="BD9468" s="23"/>
      <c r="BE9468" s="23"/>
      <c r="BF9468" s="23"/>
      <c r="BG9468" s="20">
        <v>592813</v>
      </c>
    </row>
    <row r="9469" spans="40:59">
      <c r="AN9469" s="23"/>
      <c r="AO9469" s="23"/>
      <c r="AP9469" s="23"/>
      <c r="AQ9469" s="23"/>
      <c r="AR9469" s="23"/>
      <c r="AS9469" s="23"/>
      <c r="AT9469" s="23"/>
      <c r="AU9469" s="23"/>
      <c r="AV9469" s="23"/>
      <c r="AW9469" s="23"/>
      <c r="AX9469" s="23"/>
      <c r="AY9469" s="23"/>
      <c r="AZ9469" s="23"/>
      <c r="BA9469" s="23"/>
      <c r="BB9469" s="23"/>
      <c r="BC9469" s="23"/>
      <c r="BD9469" s="23"/>
      <c r="BE9469" s="23"/>
      <c r="BF9469" s="23"/>
      <c r="BG9469" s="20">
        <v>592813</v>
      </c>
    </row>
    <row r="9470" spans="40:59">
      <c r="AN9470" s="23"/>
      <c r="AO9470" s="23"/>
      <c r="AP9470" s="23"/>
      <c r="AQ9470" s="23"/>
      <c r="AR9470" s="23"/>
      <c r="AS9470" s="23"/>
      <c r="AT9470" s="23"/>
      <c r="AU9470" s="23"/>
      <c r="AV9470" s="23"/>
      <c r="AW9470" s="23"/>
      <c r="AX9470" s="23"/>
      <c r="AY9470" s="23"/>
      <c r="AZ9470" s="23"/>
      <c r="BA9470" s="23"/>
      <c r="BB9470" s="23"/>
      <c r="BC9470" s="23"/>
      <c r="BD9470" s="23"/>
      <c r="BE9470" s="23"/>
      <c r="BF9470" s="23"/>
      <c r="BG9470" s="20">
        <v>592813</v>
      </c>
    </row>
    <row r="9471" spans="40:59">
      <c r="AN9471" s="23"/>
      <c r="AO9471" s="23"/>
      <c r="AP9471" s="23"/>
      <c r="AQ9471" s="23"/>
      <c r="AR9471" s="23"/>
      <c r="AS9471" s="23"/>
      <c r="AT9471" s="23"/>
      <c r="AU9471" s="23"/>
      <c r="AV9471" s="23"/>
      <c r="AW9471" s="23"/>
      <c r="AX9471" s="23"/>
      <c r="AY9471" s="23"/>
      <c r="AZ9471" s="23"/>
      <c r="BA9471" s="23"/>
      <c r="BB9471" s="23"/>
      <c r="BC9471" s="23"/>
      <c r="BD9471" s="23"/>
      <c r="BE9471" s="23"/>
      <c r="BF9471" s="23"/>
      <c r="BG9471" s="20">
        <v>592813</v>
      </c>
    </row>
    <row r="9472" spans="40:59">
      <c r="AN9472" s="23"/>
      <c r="AO9472" s="23"/>
      <c r="AP9472" s="23"/>
      <c r="AQ9472" s="23"/>
      <c r="AR9472" s="23"/>
      <c r="AS9472" s="23"/>
      <c r="AT9472" s="23"/>
      <c r="AU9472" s="23"/>
      <c r="AV9472" s="23"/>
      <c r="AW9472" s="23"/>
      <c r="AX9472" s="23"/>
      <c r="AY9472" s="23"/>
      <c r="AZ9472" s="23"/>
      <c r="BA9472" s="23"/>
      <c r="BB9472" s="23"/>
      <c r="BC9472" s="23"/>
      <c r="BD9472" s="23"/>
      <c r="BE9472" s="23"/>
      <c r="BF9472" s="23"/>
      <c r="BG9472" s="20">
        <v>592813</v>
      </c>
    </row>
    <row r="9473" spans="40:59">
      <c r="AN9473" s="23"/>
      <c r="AO9473" s="23"/>
      <c r="AP9473" s="23"/>
      <c r="AQ9473" s="23"/>
      <c r="AR9473" s="23"/>
      <c r="AS9473" s="23"/>
      <c r="AT9473" s="23"/>
      <c r="AU9473" s="23"/>
      <c r="AV9473" s="23"/>
      <c r="AW9473" s="23"/>
      <c r="AX9473" s="23"/>
      <c r="AY9473" s="23"/>
      <c r="AZ9473" s="23"/>
      <c r="BA9473" s="23"/>
      <c r="BB9473" s="23"/>
      <c r="BC9473" s="23"/>
      <c r="BD9473" s="23"/>
      <c r="BE9473" s="23"/>
      <c r="BF9473" s="23"/>
      <c r="BG9473" s="20">
        <v>592813</v>
      </c>
    </row>
    <row r="9474" spans="40:59">
      <c r="AN9474" s="23"/>
      <c r="AO9474" s="23"/>
      <c r="AP9474" s="23"/>
      <c r="AQ9474" s="23"/>
      <c r="AR9474" s="23"/>
      <c r="AS9474" s="23"/>
      <c r="AT9474" s="23"/>
      <c r="AU9474" s="23"/>
      <c r="AV9474" s="23"/>
      <c r="AW9474" s="23"/>
      <c r="AX9474" s="23"/>
      <c r="AY9474" s="23"/>
      <c r="AZ9474" s="23"/>
      <c r="BA9474" s="23"/>
      <c r="BB9474" s="23"/>
      <c r="BC9474" s="23"/>
      <c r="BD9474" s="23"/>
      <c r="BE9474" s="23"/>
      <c r="BF9474" s="23"/>
      <c r="BG9474" s="20">
        <v>592813</v>
      </c>
    </row>
    <row r="9475" spans="40:59">
      <c r="AN9475" s="23"/>
      <c r="AO9475" s="23"/>
      <c r="AP9475" s="23"/>
      <c r="AQ9475" s="23"/>
      <c r="AR9475" s="23"/>
      <c r="AS9475" s="23"/>
      <c r="AT9475" s="23"/>
      <c r="AU9475" s="23"/>
      <c r="AV9475" s="23"/>
      <c r="AW9475" s="23"/>
      <c r="AX9475" s="23"/>
      <c r="AY9475" s="23"/>
      <c r="AZ9475" s="23"/>
      <c r="BA9475" s="23"/>
      <c r="BB9475" s="23"/>
      <c r="BC9475" s="23"/>
      <c r="BD9475" s="23"/>
      <c r="BE9475" s="23"/>
      <c r="BF9475" s="23"/>
      <c r="BG9475" s="20">
        <v>592813</v>
      </c>
    </row>
    <row r="9476" spans="40:59">
      <c r="AN9476" s="23"/>
      <c r="AO9476" s="23"/>
      <c r="AP9476" s="23"/>
      <c r="AQ9476" s="23"/>
      <c r="AR9476" s="23"/>
      <c r="AS9476" s="23"/>
      <c r="AT9476" s="23"/>
      <c r="AU9476" s="23"/>
      <c r="AV9476" s="23"/>
      <c r="AW9476" s="23"/>
      <c r="AX9476" s="23"/>
      <c r="AY9476" s="23"/>
      <c r="AZ9476" s="23"/>
      <c r="BA9476" s="23"/>
      <c r="BB9476" s="23"/>
      <c r="BC9476" s="23"/>
      <c r="BD9476" s="23"/>
      <c r="BE9476" s="23"/>
      <c r="BF9476" s="23"/>
      <c r="BG9476" s="20">
        <v>592813</v>
      </c>
    </row>
    <row r="9477" spans="40:59">
      <c r="AN9477" s="23"/>
      <c r="AO9477" s="23"/>
      <c r="AP9477" s="23"/>
      <c r="AQ9477" s="23"/>
      <c r="AR9477" s="23"/>
      <c r="AS9477" s="23"/>
      <c r="AT9477" s="23"/>
      <c r="AU9477" s="23"/>
      <c r="AV9477" s="23"/>
      <c r="AW9477" s="23"/>
      <c r="AX9477" s="23"/>
      <c r="AY9477" s="23"/>
      <c r="AZ9477" s="23"/>
      <c r="BA9477" s="23"/>
      <c r="BB9477" s="23"/>
      <c r="BC9477" s="23"/>
      <c r="BD9477" s="23"/>
      <c r="BE9477" s="23"/>
      <c r="BF9477" s="23"/>
      <c r="BG9477" s="20">
        <v>592813</v>
      </c>
    </row>
    <row r="9478" spans="40:59">
      <c r="AN9478" s="23"/>
      <c r="AO9478" s="23"/>
      <c r="AP9478" s="23"/>
      <c r="AQ9478" s="23"/>
      <c r="AR9478" s="23"/>
      <c r="AS9478" s="23"/>
      <c r="AT9478" s="23"/>
      <c r="AU9478" s="23"/>
      <c r="AV9478" s="23"/>
      <c r="AW9478" s="23"/>
      <c r="AX9478" s="23"/>
      <c r="AY9478" s="23"/>
      <c r="AZ9478" s="23"/>
      <c r="BA9478" s="23"/>
      <c r="BB9478" s="23"/>
      <c r="BC9478" s="23"/>
      <c r="BD9478" s="23"/>
      <c r="BE9478" s="23"/>
      <c r="BF9478" s="23"/>
      <c r="BG9478" s="20">
        <v>592813</v>
      </c>
    </row>
    <row r="9479" spans="40:59">
      <c r="AN9479" s="23"/>
      <c r="AO9479" s="23"/>
      <c r="AP9479" s="23"/>
      <c r="AQ9479" s="23"/>
      <c r="AR9479" s="23"/>
      <c r="AS9479" s="23"/>
      <c r="AT9479" s="23"/>
      <c r="AU9479" s="23"/>
      <c r="AV9479" s="23"/>
      <c r="AW9479" s="23"/>
      <c r="AX9479" s="23"/>
      <c r="AY9479" s="23"/>
      <c r="AZ9479" s="23"/>
      <c r="BA9479" s="23"/>
      <c r="BB9479" s="23"/>
      <c r="BC9479" s="23"/>
      <c r="BD9479" s="23"/>
      <c r="BE9479" s="23"/>
      <c r="BF9479" s="23"/>
      <c r="BG9479" s="20">
        <v>592813</v>
      </c>
    </row>
    <row r="9480" spans="40:59">
      <c r="AN9480" s="23"/>
      <c r="AO9480" s="23"/>
      <c r="AP9480" s="23"/>
      <c r="AQ9480" s="23"/>
      <c r="AR9480" s="23"/>
      <c r="AS9480" s="23"/>
      <c r="AT9480" s="23"/>
      <c r="AU9480" s="23"/>
      <c r="AV9480" s="23"/>
      <c r="AW9480" s="23"/>
      <c r="AX9480" s="23"/>
      <c r="AY9480" s="23"/>
      <c r="AZ9480" s="23"/>
      <c r="BA9480" s="23"/>
      <c r="BB9480" s="23"/>
      <c r="BC9480" s="23"/>
      <c r="BD9480" s="23"/>
      <c r="BE9480" s="23"/>
      <c r="BF9480" s="23"/>
      <c r="BG9480" s="20">
        <v>592813</v>
      </c>
    </row>
    <row r="9481" spans="40:59">
      <c r="AN9481" s="23"/>
      <c r="AO9481" s="23"/>
      <c r="AP9481" s="23"/>
      <c r="AQ9481" s="23"/>
      <c r="AR9481" s="23"/>
      <c r="AS9481" s="23"/>
      <c r="AT9481" s="23"/>
      <c r="AU9481" s="23"/>
      <c r="AV9481" s="23"/>
      <c r="AW9481" s="23"/>
      <c r="AX9481" s="23"/>
      <c r="AY9481" s="23"/>
      <c r="AZ9481" s="23"/>
      <c r="BA9481" s="23"/>
      <c r="BB9481" s="23"/>
      <c r="BC9481" s="23"/>
      <c r="BD9481" s="23"/>
      <c r="BE9481" s="23"/>
      <c r="BF9481" s="23"/>
      <c r="BG9481" s="20">
        <v>592813</v>
      </c>
    </row>
    <row r="9482" spans="40:59">
      <c r="AN9482" s="23"/>
      <c r="AO9482" s="23"/>
      <c r="AP9482" s="23"/>
      <c r="AQ9482" s="23"/>
      <c r="AR9482" s="23"/>
      <c r="AS9482" s="23"/>
      <c r="AT9482" s="23"/>
      <c r="AU9482" s="23"/>
      <c r="AV9482" s="23"/>
      <c r="AW9482" s="23"/>
      <c r="AX9482" s="23"/>
      <c r="AY9482" s="23"/>
      <c r="AZ9482" s="23"/>
      <c r="BA9482" s="23"/>
      <c r="BB9482" s="23"/>
      <c r="BC9482" s="23"/>
      <c r="BD9482" s="23"/>
      <c r="BE9482" s="23"/>
      <c r="BF9482" s="23"/>
      <c r="BG9482" s="20">
        <v>592813</v>
      </c>
    </row>
    <row r="9483" spans="40:59">
      <c r="AN9483" s="23"/>
      <c r="AO9483" s="23"/>
      <c r="AP9483" s="23"/>
      <c r="AQ9483" s="23"/>
      <c r="AR9483" s="23"/>
      <c r="AS9483" s="23"/>
      <c r="AT9483" s="23"/>
      <c r="AU9483" s="23"/>
      <c r="AV9483" s="23"/>
      <c r="AW9483" s="23"/>
      <c r="AX9483" s="23"/>
      <c r="AY9483" s="23"/>
      <c r="AZ9483" s="23"/>
      <c r="BA9483" s="23"/>
      <c r="BB9483" s="23"/>
      <c r="BC9483" s="23"/>
      <c r="BD9483" s="23"/>
      <c r="BE9483" s="23"/>
      <c r="BF9483" s="23"/>
      <c r="BG9483" s="20">
        <v>592813</v>
      </c>
    </row>
    <row r="9484" spans="40:59">
      <c r="AN9484" s="23"/>
      <c r="AO9484" s="23"/>
      <c r="AP9484" s="23"/>
      <c r="AQ9484" s="23"/>
      <c r="AR9484" s="23"/>
      <c r="AS9484" s="23"/>
      <c r="AT9484" s="23"/>
      <c r="AU9484" s="23"/>
      <c r="AV9484" s="23"/>
      <c r="AW9484" s="23"/>
      <c r="AX9484" s="23"/>
      <c r="AY9484" s="23"/>
      <c r="AZ9484" s="23"/>
      <c r="BA9484" s="23"/>
      <c r="BB9484" s="23"/>
      <c r="BC9484" s="23"/>
      <c r="BD9484" s="23"/>
      <c r="BE9484" s="23"/>
      <c r="BF9484" s="23"/>
      <c r="BG9484" s="20">
        <v>592813</v>
      </c>
    </row>
    <row r="9485" spans="40:59">
      <c r="AN9485" s="23"/>
      <c r="AO9485" s="23"/>
      <c r="AP9485" s="23"/>
      <c r="AQ9485" s="23"/>
      <c r="AR9485" s="23"/>
      <c r="AS9485" s="23"/>
      <c r="AT9485" s="23"/>
      <c r="AU9485" s="23"/>
      <c r="AV9485" s="23"/>
      <c r="AW9485" s="23"/>
      <c r="AX9485" s="23"/>
      <c r="AY9485" s="23"/>
      <c r="AZ9485" s="23"/>
      <c r="BA9485" s="23"/>
      <c r="BB9485" s="23"/>
      <c r="BC9485" s="23"/>
      <c r="BD9485" s="23"/>
      <c r="BE9485" s="23"/>
      <c r="BF9485" s="23"/>
      <c r="BG9485" s="20">
        <v>595637</v>
      </c>
    </row>
    <row r="9486" spans="40:59">
      <c r="AN9486" s="23"/>
      <c r="AO9486" s="23"/>
      <c r="AP9486" s="23"/>
      <c r="AQ9486" s="23"/>
      <c r="AR9486" s="23"/>
      <c r="AS9486" s="23"/>
      <c r="AT9486" s="23"/>
      <c r="AU9486" s="23"/>
      <c r="AV9486" s="23"/>
      <c r="AW9486" s="23"/>
      <c r="AX9486" s="23"/>
      <c r="AY9486" s="23"/>
      <c r="AZ9486" s="23"/>
      <c r="BA9486" s="23"/>
      <c r="BB9486" s="23"/>
      <c r="BC9486" s="23"/>
      <c r="BD9486" s="23"/>
      <c r="BE9486" s="23"/>
      <c r="BF9486" s="23"/>
      <c r="BG9486" s="20">
        <v>595637</v>
      </c>
    </row>
    <row r="9487" spans="40:59">
      <c r="AN9487" s="23"/>
      <c r="AO9487" s="23"/>
      <c r="AP9487" s="23"/>
      <c r="AQ9487" s="23"/>
      <c r="AR9487" s="23"/>
      <c r="AS9487" s="23"/>
      <c r="AT9487" s="23"/>
      <c r="AU9487" s="23"/>
      <c r="AV9487" s="23"/>
      <c r="AW9487" s="23"/>
      <c r="AX9487" s="23"/>
      <c r="AY9487" s="23"/>
      <c r="AZ9487" s="23"/>
      <c r="BA9487" s="23"/>
      <c r="BB9487" s="23"/>
      <c r="BC9487" s="23"/>
      <c r="BD9487" s="23"/>
      <c r="BE9487" s="23"/>
      <c r="BF9487" s="23"/>
      <c r="BG9487" s="20">
        <v>232508</v>
      </c>
    </row>
    <row r="9488" spans="40:59">
      <c r="AN9488" s="23"/>
      <c r="AO9488" s="23"/>
      <c r="AP9488" s="23"/>
      <c r="AQ9488" s="23"/>
      <c r="AR9488" s="23"/>
      <c r="AS9488" s="23"/>
      <c r="AT9488" s="23"/>
      <c r="AU9488" s="23"/>
      <c r="AV9488" s="23"/>
      <c r="AW9488" s="23"/>
      <c r="AX9488" s="23"/>
      <c r="AY9488" s="23"/>
      <c r="AZ9488" s="23"/>
      <c r="BA9488" s="23"/>
      <c r="BB9488" s="23"/>
      <c r="BC9488" s="23"/>
      <c r="BD9488" s="23"/>
      <c r="BE9488" s="23"/>
      <c r="BF9488" s="23"/>
      <c r="BG9488" s="20">
        <v>232508</v>
      </c>
    </row>
    <row r="9489" spans="40:59">
      <c r="AN9489" s="23"/>
      <c r="AO9489" s="23"/>
      <c r="AP9489" s="23"/>
      <c r="AQ9489" s="23"/>
      <c r="AR9489" s="23"/>
      <c r="AS9489" s="23"/>
      <c r="AT9489" s="23"/>
      <c r="AU9489" s="23"/>
      <c r="AV9489" s="23"/>
      <c r="AW9489" s="23"/>
      <c r="AX9489" s="23"/>
      <c r="AY9489" s="23"/>
      <c r="AZ9489" s="23"/>
      <c r="BA9489" s="23"/>
      <c r="BB9489" s="23"/>
      <c r="BC9489" s="23"/>
      <c r="BD9489" s="23"/>
      <c r="BE9489" s="23"/>
      <c r="BF9489" s="23"/>
      <c r="BG9489" s="20">
        <v>159812.01999999999</v>
      </c>
    </row>
    <row r="9490" spans="40:59">
      <c r="AN9490" s="23"/>
      <c r="AO9490" s="23"/>
      <c r="AP9490" s="23"/>
      <c r="AQ9490" s="23"/>
      <c r="AR9490" s="23"/>
      <c r="AS9490" s="23"/>
      <c r="AT9490" s="23"/>
      <c r="AU9490" s="23"/>
      <c r="AV9490" s="23"/>
      <c r="AW9490" s="23"/>
      <c r="AX9490" s="23"/>
      <c r="AY9490" s="23"/>
      <c r="AZ9490" s="23"/>
      <c r="BA9490" s="23"/>
      <c r="BB9490" s="23"/>
      <c r="BC9490" s="23"/>
      <c r="BD9490" s="23"/>
      <c r="BE9490" s="23"/>
      <c r="BF9490" s="23"/>
      <c r="BG9490" s="20">
        <v>159812.01999999999</v>
      </c>
    </row>
    <row r="9491" spans="40:59">
      <c r="AN9491" s="23"/>
      <c r="AO9491" s="23"/>
      <c r="AP9491" s="23"/>
      <c r="AQ9491" s="23"/>
      <c r="AR9491" s="23"/>
      <c r="AS9491" s="23"/>
      <c r="AT9491" s="23"/>
      <c r="AU9491" s="23"/>
      <c r="AV9491" s="23"/>
      <c r="AW9491" s="23"/>
      <c r="AX9491" s="23"/>
      <c r="AY9491" s="23"/>
      <c r="AZ9491" s="23"/>
      <c r="BA9491" s="23"/>
      <c r="BB9491" s="23"/>
      <c r="BC9491" s="23"/>
      <c r="BD9491" s="23"/>
      <c r="BE9491" s="23"/>
      <c r="BF9491" s="23"/>
      <c r="BG9491" s="20">
        <v>159812.01999999999</v>
      </c>
    </row>
    <row r="9492" spans="40:59">
      <c r="AN9492" s="23"/>
      <c r="AO9492" s="23"/>
      <c r="AP9492" s="23"/>
      <c r="AQ9492" s="23"/>
      <c r="AR9492" s="23"/>
      <c r="AS9492" s="23"/>
      <c r="AT9492" s="23"/>
      <c r="AU9492" s="23"/>
      <c r="AV9492" s="23"/>
      <c r="AW9492" s="23"/>
      <c r="AX9492" s="23"/>
      <c r="AY9492" s="23"/>
      <c r="AZ9492" s="23"/>
      <c r="BA9492" s="23"/>
      <c r="BB9492" s="23"/>
      <c r="BC9492" s="23"/>
      <c r="BD9492" s="23"/>
      <c r="BE9492" s="23"/>
      <c r="BF9492" s="23"/>
      <c r="BG9492" s="20">
        <v>159812.01999999999</v>
      </c>
    </row>
    <row r="9493" spans="40:59">
      <c r="AN9493" s="23"/>
      <c r="AO9493" s="23"/>
      <c r="AP9493" s="23"/>
      <c r="AQ9493" s="23"/>
      <c r="AR9493" s="23"/>
      <c r="AS9493" s="23"/>
      <c r="AT9493" s="23"/>
      <c r="AU9493" s="23"/>
      <c r="AV9493" s="23"/>
      <c r="AW9493" s="23"/>
      <c r="AX9493" s="23"/>
      <c r="AY9493" s="23"/>
      <c r="AZ9493" s="23"/>
      <c r="BA9493" s="23"/>
      <c r="BB9493" s="23"/>
      <c r="BC9493" s="23"/>
      <c r="BD9493" s="23"/>
      <c r="BE9493" s="23"/>
      <c r="BF9493" s="23"/>
      <c r="BG9493" s="20">
        <v>159812.01999999999</v>
      </c>
    </row>
    <row r="9494" spans="40:59">
      <c r="AN9494" s="23"/>
      <c r="AO9494" s="23"/>
      <c r="AP9494" s="23"/>
      <c r="AQ9494" s="23"/>
      <c r="AR9494" s="23"/>
      <c r="AS9494" s="23"/>
      <c r="AT9494" s="23"/>
      <c r="AU9494" s="23"/>
      <c r="AV9494" s="23"/>
      <c r="AW9494" s="23"/>
      <c r="AX9494" s="23"/>
      <c r="AY9494" s="23"/>
      <c r="AZ9494" s="23"/>
      <c r="BA9494" s="23"/>
      <c r="BB9494" s="23"/>
      <c r="BC9494" s="23"/>
      <c r="BD9494" s="23"/>
      <c r="BE9494" s="23"/>
      <c r="BF9494" s="23"/>
      <c r="BG9494" s="20">
        <v>159812.01999999999</v>
      </c>
    </row>
    <row r="9495" spans="40:59">
      <c r="AN9495" s="23"/>
      <c r="AO9495" s="23"/>
      <c r="AP9495" s="23"/>
      <c r="AQ9495" s="23"/>
      <c r="AR9495" s="23"/>
      <c r="AS9495" s="23"/>
      <c r="AT9495" s="23"/>
      <c r="AU9495" s="23"/>
      <c r="AV9495" s="23"/>
      <c r="AW9495" s="23"/>
      <c r="AX9495" s="23"/>
      <c r="AY9495" s="23"/>
      <c r="AZ9495" s="23"/>
      <c r="BA9495" s="23"/>
      <c r="BB9495" s="23"/>
      <c r="BC9495" s="23"/>
      <c r="BD9495" s="23"/>
      <c r="BE9495" s="23"/>
      <c r="BF9495" s="23"/>
      <c r="BG9495" s="20">
        <v>159812.01999999999</v>
      </c>
    </row>
    <row r="9496" spans="40:59">
      <c r="AN9496" s="23"/>
      <c r="AO9496" s="23"/>
      <c r="AP9496" s="23"/>
      <c r="AQ9496" s="23"/>
      <c r="AR9496" s="23"/>
      <c r="AS9496" s="23"/>
      <c r="AT9496" s="23"/>
      <c r="AU9496" s="23"/>
      <c r="AV9496" s="23"/>
      <c r="AW9496" s="23"/>
      <c r="AX9496" s="23"/>
      <c r="AY9496" s="23"/>
      <c r="AZ9496" s="23"/>
      <c r="BA9496" s="23"/>
      <c r="BB9496" s="23"/>
      <c r="BC9496" s="23"/>
      <c r="BD9496" s="23"/>
      <c r="BE9496" s="23"/>
      <c r="BF9496" s="23"/>
      <c r="BG9496" s="20">
        <v>67278.02</v>
      </c>
    </row>
    <row r="9497" spans="40:59">
      <c r="AN9497" s="23"/>
      <c r="AO9497" s="23"/>
      <c r="AP9497" s="23"/>
      <c r="AQ9497" s="23"/>
      <c r="AR9497" s="23"/>
      <c r="AS9497" s="23"/>
      <c r="AT9497" s="23"/>
      <c r="AU9497" s="23"/>
      <c r="AV9497" s="23"/>
      <c r="AW9497" s="23"/>
      <c r="AX9497" s="23"/>
      <c r="AY9497" s="23"/>
      <c r="AZ9497" s="23"/>
      <c r="BA9497" s="23"/>
      <c r="BB9497" s="23"/>
      <c r="BC9497" s="23"/>
      <c r="BD9497" s="23"/>
      <c r="BE9497" s="23"/>
      <c r="BF9497" s="23"/>
      <c r="BG9497" s="20">
        <v>67278.02</v>
      </c>
    </row>
    <row r="9498" spans="40:59">
      <c r="AN9498" s="23"/>
      <c r="AO9498" s="23"/>
      <c r="AP9498" s="23"/>
      <c r="AQ9498" s="23"/>
      <c r="AR9498" s="23"/>
      <c r="AS9498" s="23"/>
      <c r="AT9498" s="23"/>
      <c r="AU9498" s="23"/>
      <c r="AV9498" s="23"/>
      <c r="AW9498" s="23"/>
      <c r="AX9498" s="23"/>
      <c r="AY9498" s="23"/>
      <c r="AZ9498" s="23"/>
      <c r="BA9498" s="23"/>
      <c r="BB9498" s="23"/>
      <c r="BC9498" s="23"/>
      <c r="BD9498" s="23"/>
      <c r="BE9498" s="23"/>
      <c r="BF9498" s="23"/>
      <c r="BG9498" s="20">
        <v>67278.02</v>
      </c>
    </row>
    <row r="9499" spans="40:59">
      <c r="AN9499" s="23"/>
      <c r="AO9499" s="23"/>
      <c r="AP9499" s="23"/>
      <c r="AQ9499" s="23"/>
      <c r="AR9499" s="23"/>
      <c r="AS9499" s="23"/>
      <c r="AT9499" s="23"/>
      <c r="AU9499" s="23"/>
      <c r="AV9499" s="23"/>
      <c r="AW9499" s="23"/>
      <c r="AX9499" s="23"/>
      <c r="AY9499" s="23"/>
      <c r="AZ9499" s="23"/>
      <c r="BA9499" s="23"/>
      <c r="BB9499" s="23"/>
      <c r="BC9499" s="23"/>
      <c r="BD9499" s="23"/>
      <c r="BE9499" s="23"/>
      <c r="BF9499" s="23"/>
      <c r="BG9499" s="20">
        <v>67278.02</v>
      </c>
    </row>
    <row r="9500" spans="40:59">
      <c r="AN9500" s="23"/>
      <c r="AO9500" s="23"/>
      <c r="AP9500" s="23"/>
      <c r="AQ9500" s="23"/>
      <c r="AR9500" s="23"/>
      <c r="AS9500" s="23"/>
      <c r="AT9500" s="23"/>
      <c r="AU9500" s="23"/>
      <c r="AV9500" s="23"/>
      <c r="AW9500" s="23"/>
      <c r="AX9500" s="23"/>
      <c r="AY9500" s="23"/>
      <c r="AZ9500" s="23"/>
      <c r="BA9500" s="23"/>
      <c r="BB9500" s="23"/>
      <c r="BC9500" s="23"/>
      <c r="BD9500" s="23"/>
      <c r="BE9500" s="23"/>
      <c r="BF9500" s="23"/>
      <c r="BG9500" s="20">
        <v>67278.02</v>
      </c>
    </row>
    <row r="9501" spans="40:59">
      <c r="AN9501" s="23"/>
      <c r="AO9501" s="23"/>
      <c r="AP9501" s="23"/>
      <c r="AQ9501" s="23"/>
      <c r="AR9501" s="23"/>
      <c r="AS9501" s="23"/>
      <c r="AT9501" s="23"/>
      <c r="AU9501" s="23"/>
      <c r="AV9501" s="23"/>
      <c r="AW9501" s="23"/>
      <c r="AX9501" s="23"/>
      <c r="AY9501" s="23"/>
      <c r="AZ9501" s="23"/>
      <c r="BA9501" s="23"/>
      <c r="BB9501" s="23"/>
      <c r="BC9501" s="23"/>
      <c r="BD9501" s="23"/>
      <c r="BE9501" s="23"/>
      <c r="BF9501" s="23"/>
      <c r="BG9501" s="20">
        <v>67278.02</v>
      </c>
    </row>
    <row r="9502" spans="40:59">
      <c r="AN9502" s="23"/>
      <c r="AO9502" s="23"/>
      <c r="AP9502" s="23"/>
      <c r="AQ9502" s="23"/>
      <c r="AR9502" s="23"/>
      <c r="AS9502" s="23"/>
      <c r="AT9502" s="23"/>
      <c r="AU9502" s="23"/>
      <c r="AV9502" s="23"/>
      <c r="AW9502" s="23"/>
      <c r="AX9502" s="23"/>
      <c r="AY9502" s="23"/>
      <c r="AZ9502" s="23"/>
      <c r="BA9502" s="23"/>
      <c r="BB9502" s="23"/>
      <c r="BC9502" s="23"/>
      <c r="BD9502" s="23"/>
      <c r="BE9502" s="23"/>
      <c r="BF9502" s="23"/>
      <c r="BG9502" s="20">
        <v>13248.01</v>
      </c>
    </row>
    <row r="9503" spans="40:59">
      <c r="AN9503" s="23"/>
      <c r="AO9503" s="23"/>
      <c r="AP9503" s="23"/>
      <c r="AQ9503" s="23"/>
      <c r="AR9503" s="23"/>
      <c r="AS9503" s="23"/>
      <c r="AT9503" s="23"/>
      <c r="AU9503" s="23"/>
      <c r="AV9503" s="23"/>
      <c r="AW9503" s="23"/>
      <c r="AX9503" s="23"/>
      <c r="AY9503" s="23"/>
      <c r="AZ9503" s="23"/>
      <c r="BA9503" s="23"/>
      <c r="BB9503" s="23"/>
      <c r="BC9503" s="23"/>
      <c r="BD9503" s="23"/>
      <c r="BE9503" s="23"/>
      <c r="BF9503" s="23"/>
      <c r="BG9503" s="20">
        <v>13248.01</v>
      </c>
    </row>
    <row r="9504" spans="40:59">
      <c r="AN9504" s="23"/>
      <c r="AO9504" s="23"/>
      <c r="AP9504" s="23"/>
      <c r="AQ9504" s="23"/>
      <c r="AR9504" s="23"/>
      <c r="AS9504" s="23"/>
      <c r="AT9504" s="23"/>
      <c r="AU9504" s="23"/>
      <c r="AV9504" s="23"/>
      <c r="AW9504" s="23"/>
      <c r="AX9504" s="23"/>
      <c r="AY9504" s="23"/>
      <c r="AZ9504" s="23"/>
      <c r="BA9504" s="23"/>
      <c r="BB9504" s="23"/>
      <c r="BC9504" s="23"/>
      <c r="BD9504" s="23"/>
      <c r="BE9504" s="23"/>
      <c r="BF9504" s="23"/>
      <c r="BG9504" s="20">
        <v>5190.01</v>
      </c>
    </row>
    <row r="9505" spans="40:59">
      <c r="AN9505" s="23"/>
      <c r="AO9505" s="23"/>
      <c r="AP9505" s="23"/>
      <c r="AQ9505" s="23"/>
      <c r="AR9505" s="23"/>
      <c r="AS9505" s="23"/>
      <c r="AT9505" s="23"/>
      <c r="AU9505" s="23"/>
      <c r="AV9505" s="23"/>
      <c r="AW9505" s="23"/>
      <c r="AX9505" s="23"/>
      <c r="AY9505" s="23"/>
      <c r="AZ9505" s="23"/>
      <c r="BA9505" s="23"/>
      <c r="BB9505" s="23"/>
      <c r="BC9505" s="23"/>
      <c r="BD9505" s="23"/>
      <c r="BE9505" s="23"/>
      <c r="BF9505" s="23"/>
      <c r="BG9505" s="20">
        <v>5190.01</v>
      </c>
    </row>
    <row r="9506" spans="40:59">
      <c r="AN9506" s="23"/>
      <c r="AO9506" s="23"/>
      <c r="AP9506" s="23"/>
      <c r="AQ9506" s="23"/>
      <c r="AR9506" s="23"/>
      <c r="AS9506" s="23"/>
      <c r="AT9506" s="23"/>
      <c r="AU9506" s="23"/>
      <c r="AV9506" s="23"/>
      <c r="AW9506" s="23"/>
      <c r="AX9506" s="23"/>
      <c r="AY9506" s="23"/>
      <c r="AZ9506" s="23"/>
      <c r="BA9506" s="23"/>
      <c r="BB9506" s="23"/>
      <c r="BC9506" s="23"/>
      <c r="BD9506" s="23"/>
      <c r="BE9506" s="23"/>
      <c r="BF9506" s="23"/>
      <c r="BG9506" s="20">
        <v>5190.01</v>
      </c>
    </row>
    <row r="9507" spans="40:59">
      <c r="AN9507" s="23"/>
      <c r="AO9507" s="23"/>
      <c r="AP9507" s="23"/>
      <c r="AQ9507" s="23"/>
      <c r="AR9507" s="23"/>
      <c r="AS9507" s="23"/>
      <c r="AT9507" s="23"/>
      <c r="AU9507" s="23"/>
      <c r="AV9507" s="23"/>
      <c r="AW9507" s="23"/>
      <c r="AX9507" s="23"/>
      <c r="AY9507" s="23"/>
      <c r="AZ9507" s="23"/>
      <c r="BA9507" s="23"/>
      <c r="BB9507" s="23"/>
      <c r="BC9507" s="23"/>
      <c r="BD9507" s="23"/>
      <c r="BE9507" s="23"/>
      <c r="BF9507" s="23"/>
      <c r="BG9507" s="20">
        <v>5190.01</v>
      </c>
    </row>
    <row r="9508" spans="40:59">
      <c r="AN9508" s="23"/>
      <c r="AO9508" s="23"/>
      <c r="AP9508" s="23"/>
      <c r="AQ9508" s="23"/>
      <c r="AR9508" s="23"/>
      <c r="AS9508" s="23"/>
      <c r="AT9508" s="23"/>
      <c r="AU9508" s="23"/>
      <c r="AV9508" s="23"/>
      <c r="AW9508" s="23"/>
      <c r="AX9508" s="23"/>
      <c r="AY9508" s="23"/>
      <c r="AZ9508" s="23"/>
      <c r="BA9508" s="23"/>
      <c r="BB9508" s="23"/>
      <c r="BC9508" s="23"/>
      <c r="BD9508" s="23"/>
      <c r="BE9508" s="23"/>
      <c r="BF9508" s="23"/>
      <c r="BG9508" s="20">
        <v>5190.01</v>
      </c>
    </row>
    <row r="9509" spans="40:59">
      <c r="AN9509" s="23"/>
      <c r="AO9509" s="23"/>
      <c r="AP9509" s="23"/>
      <c r="AQ9509" s="23"/>
      <c r="AR9509" s="23"/>
      <c r="AS9509" s="23"/>
      <c r="AT9509" s="23"/>
      <c r="AU9509" s="23"/>
      <c r="AV9509" s="23"/>
      <c r="AW9509" s="23"/>
      <c r="AX9509" s="23"/>
      <c r="AY9509" s="23"/>
      <c r="AZ9509" s="23"/>
      <c r="BA9509" s="23"/>
      <c r="BB9509" s="23"/>
      <c r="BC9509" s="23"/>
      <c r="BD9509" s="23"/>
      <c r="BE9509" s="23"/>
      <c r="BF9509" s="23"/>
      <c r="BG9509" s="20">
        <v>4613.01</v>
      </c>
    </row>
    <row r="9510" spans="40:59">
      <c r="AN9510" s="23"/>
      <c r="AO9510" s="23"/>
      <c r="AP9510" s="23"/>
      <c r="AQ9510" s="23"/>
      <c r="AR9510" s="23"/>
      <c r="AS9510" s="23"/>
      <c r="AT9510" s="23"/>
      <c r="AU9510" s="23"/>
      <c r="AV9510" s="23"/>
      <c r="AW9510" s="23"/>
      <c r="AX9510" s="23"/>
      <c r="AY9510" s="23"/>
      <c r="AZ9510" s="23"/>
      <c r="BA9510" s="23"/>
      <c r="BB9510" s="23"/>
      <c r="BC9510" s="23"/>
      <c r="BD9510" s="23"/>
      <c r="BE9510" s="23"/>
      <c r="BF9510" s="23"/>
      <c r="BG9510" s="20">
        <v>4613.01</v>
      </c>
    </row>
    <row r="9511" spans="40:59">
      <c r="AN9511" s="23"/>
      <c r="AO9511" s="23"/>
      <c r="AP9511" s="23"/>
      <c r="AQ9511" s="23"/>
      <c r="AR9511" s="23"/>
      <c r="AS9511" s="23"/>
      <c r="AT9511" s="23"/>
      <c r="AU9511" s="23"/>
      <c r="AV9511" s="23"/>
      <c r="AW9511" s="23"/>
      <c r="AX9511" s="23"/>
      <c r="AY9511" s="23"/>
      <c r="AZ9511" s="23"/>
      <c r="BA9511" s="23"/>
      <c r="BB9511" s="23"/>
      <c r="BC9511" s="23"/>
      <c r="BD9511" s="23"/>
      <c r="BE9511" s="23"/>
      <c r="BF9511" s="23"/>
      <c r="BG9511" s="20">
        <v>4613.01</v>
      </c>
    </row>
    <row r="9512" spans="40:59">
      <c r="AN9512" s="23"/>
      <c r="AO9512" s="23"/>
      <c r="AP9512" s="23"/>
      <c r="AQ9512" s="23"/>
      <c r="AR9512" s="23"/>
      <c r="AS9512" s="23"/>
      <c r="AT9512" s="23"/>
      <c r="AU9512" s="23"/>
      <c r="AV9512" s="23"/>
      <c r="AW9512" s="23"/>
      <c r="AX9512" s="23"/>
      <c r="AY9512" s="23"/>
      <c r="AZ9512" s="23"/>
      <c r="BA9512" s="23"/>
      <c r="BB9512" s="23"/>
      <c r="BC9512" s="23"/>
      <c r="BD9512" s="23"/>
      <c r="BE9512" s="23"/>
      <c r="BF9512" s="23"/>
      <c r="BG9512" s="20">
        <v>4439.01</v>
      </c>
    </row>
    <row r="9513" spans="40:59">
      <c r="AN9513" s="23"/>
      <c r="AO9513" s="23"/>
      <c r="AP9513" s="23"/>
      <c r="AQ9513" s="23"/>
      <c r="AR9513" s="23"/>
      <c r="AS9513" s="23"/>
      <c r="AT9513" s="23"/>
      <c r="AU9513" s="23"/>
      <c r="AV9513" s="23"/>
      <c r="AW9513" s="23"/>
      <c r="AX9513" s="23"/>
      <c r="AY9513" s="23"/>
      <c r="AZ9513" s="23"/>
      <c r="BA9513" s="23"/>
      <c r="BB9513" s="23"/>
      <c r="BC9513" s="23"/>
      <c r="BD9513" s="23"/>
      <c r="BE9513" s="23"/>
      <c r="BF9513" s="23"/>
      <c r="BG9513" s="20">
        <v>4439.01</v>
      </c>
    </row>
    <row r="9514" spans="40:59">
      <c r="AN9514" s="23"/>
      <c r="AO9514" s="23"/>
      <c r="AP9514" s="23"/>
      <c r="AQ9514" s="23"/>
      <c r="AR9514" s="23"/>
      <c r="AS9514" s="23"/>
      <c r="AT9514" s="23"/>
      <c r="AU9514" s="23"/>
      <c r="AV9514" s="23"/>
      <c r="AW9514" s="23"/>
      <c r="AX9514" s="23"/>
      <c r="AY9514" s="23"/>
      <c r="AZ9514" s="23"/>
      <c r="BA9514" s="23"/>
      <c r="BB9514" s="23"/>
      <c r="BC9514" s="23"/>
      <c r="BD9514" s="23"/>
      <c r="BE9514" s="23"/>
      <c r="BF9514" s="23"/>
      <c r="BG9514" s="20">
        <v>4439.01</v>
      </c>
    </row>
    <row r="9515" spans="40:59">
      <c r="AN9515" s="23"/>
      <c r="AO9515" s="23"/>
      <c r="AP9515" s="23"/>
      <c r="AQ9515" s="23"/>
      <c r="AR9515" s="23"/>
      <c r="AS9515" s="23"/>
      <c r="AT9515" s="23"/>
      <c r="AU9515" s="23"/>
      <c r="AV9515" s="23"/>
      <c r="AW9515" s="23"/>
      <c r="AX9515" s="23"/>
      <c r="AY9515" s="23"/>
      <c r="AZ9515" s="23"/>
      <c r="BA9515" s="23"/>
      <c r="BB9515" s="23"/>
      <c r="BC9515" s="23"/>
      <c r="BD9515" s="23"/>
      <c r="BE9515" s="23"/>
      <c r="BF9515" s="23"/>
      <c r="BG9515" s="20">
        <v>1171326</v>
      </c>
    </row>
    <row r="9516" spans="40:59">
      <c r="AN9516" s="23"/>
      <c r="AO9516" s="23"/>
      <c r="AP9516" s="23"/>
      <c r="AQ9516" s="23"/>
      <c r="AR9516" s="23"/>
      <c r="AS9516" s="23"/>
      <c r="AT9516" s="23"/>
      <c r="AU9516" s="23"/>
      <c r="AV9516" s="23"/>
      <c r="AW9516" s="23"/>
      <c r="AX9516" s="23"/>
      <c r="AY9516" s="23"/>
      <c r="AZ9516" s="23"/>
      <c r="BA9516" s="23"/>
      <c r="BB9516" s="23"/>
      <c r="BC9516" s="23"/>
      <c r="BD9516" s="23"/>
      <c r="BE9516" s="23"/>
      <c r="BF9516" s="23"/>
      <c r="BG9516" s="20">
        <v>1171326</v>
      </c>
    </row>
    <row r="9517" spans="40:59">
      <c r="AN9517" s="23"/>
      <c r="AO9517" s="23"/>
      <c r="AP9517" s="23"/>
      <c r="AQ9517" s="23"/>
      <c r="AR9517" s="23"/>
      <c r="AS9517" s="23"/>
      <c r="AT9517" s="23"/>
      <c r="AU9517" s="23"/>
      <c r="AV9517" s="23"/>
      <c r="AW9517" s="23"/>
      <c r="AX9517" s="23"/>
      <c r="AY9517" s="23"/>
      <c r="AZ9517" s="23"/>
      <c r="BA9517" s="23"/>
      <c r="BB9517" s="23"/>
      <c r="BC9517" s="23"/>
      <c r="BD9517" s="23"/>
      <c r="BE9517" s="23"/>
      <c r="BF9517" s="23"/>
      <c r="BG9517" s="20">
        <v>1171326</v>
      </c>
    </row>
    <row r="9518" spans="40:59">
      <c r="AN9518" s="23"/>
      <c r="AO9518" s="23"/>
      <c r="AP9518" s="23"/>
      <c r="AQ9518" s="23"/>
      <c r="AR9518" s="23"/>
      <c r="AS9518" s="23"/>
      <c r="AT9518" s="23"/>
      <c r="AU9518" s="23"/>
      <c r="AV9518" s="23"/>
      <c r="AW9518" s="23"/>
      <c r="AX9518" s="23"/>
      <c r="AY9518" s="23"/>
      <c r="AZ9518" s="23"/>
      <c r="BA9518" s="23"/>
      <c r="BB9518" s="23"/>
      <c r="BC9518" s="23"/>
      <c r="BD9518" s="23"/>
      <c r="BE9518" s="23"/>
      <c r="BF9518" s="23"/>
      <c r="BG9518" s="20">
        <v>1171326</v>
      </c>
    </row>
    <row r="9519" spans="40:59">
      <c r="AN9519" s="23"/>
      <c r="AO9519" s="23"/>
      <c r="AP9519" s="23"/>
      <c r="AQ9519" s="23"/>
      <c r="AR9519" s="23"/>
      <c r="AS9519" s="23"/>
      <c r="AT9519" s="23"/>
      <c r="AU9519" s="23"/>
      <c r="AV9519" s="23"/>
      <c r="AW9519" s="23"/>
      <c r="AX9519" s="23"/>
      <c r="AY9519" s="23"/>
      <c r="AZ9519" s="23"/>
      <c r="BA9519" s="23"/>
      <c r="BB9519" s="23"/>
      <c r="BC9519" s="23"/>
      <c r="BD9519" s="23"/>
      <c r="BE9519" s="23"/>
      <c r="BF9519" s="23"/>
      <c r="BG9519" s="20">
        <v>1171326</v>
      </c>
    </row>
    <row r="9520" spans="40:59">
      <c r="AN9520" s="23"/>
      <c r="AO9520" s="23"/>
      <c r="AP9520" s="23"/>
      <c r="AQ9520" s="23"/>
      <c r="AR9520" s="23"/>
      <c r="AS9520" s="23"/>
      <c r="AT9520" s="23"/>
      <c r="AU9520" s="23"/>
      <c r="AV9520" s="23"/>
      <c r="AW9520" s="23"/>
      <c r="AX9520" s="23"/>
      <c r="AY9520" s="23"/>
      <c r="AZ9520" s="23"/>
      <c r="BA9520" s="23"/>
      <c r="BB9520" s="23"/>
      <c r="BC9520" s="23"/>
      <c r="BD9520" s="23"/>
      <c r="BE9520" s="23"/>
      <c r="BF9520" s="23"/>
      <c r="BG9520" s="20">
        <v>1171326</v>
      </c>
    </row>
    <row r="9521" spans="40:59">
      <c r="AN9521" s="23"/>
      <c r="AO9521" s="23"/>
      <c r="AP9521" s="23"/>
      <c r="AQ9521" s="23"/>
      <c r="AR9521" s="23"/>
      <c r="AS9521" s="23"/>
      <c r="AT9521" s="23"/>
      <c r="AU9521" s="23"/>
      <c r="AV9521" s="23"/>
      <c r="AW9521" s="23"/>
      <c r="AX9521" s="23"/>
      <c r="AY9521" s="23"/>
      <c r="AZ9521" s="23"/>
      <c r="BA9521" s="23"/>
      <c r="BB9521" s="23"/>
      <c r="BC9521" s="23"/>
      <c r="BD9521" s="23"/>
      <c r="BE9521" s="23"/>
      <c r="BF9521" s="23"/>
      <c r="BG9521" s="20">
        <v>1171326</v>
      </c>
    </row>
    <row r="9522" spans="40:59">
      <c r="AN9522" s="23"/>
      <c r="AO9522" s="23"/>
      <c r="AP9522" s="23"/>
      <c r="AQ9522" s="23"/>
      <c r="AR9522" s="23"/>
      <c r="AS9522" s="23"/>
      <c r="AT9522" s="23"/>
      <c r="AU9522" s="23"/>
      <c r="AV9522" s="23"/>
      <c r="AW9522" s="23"/>
      <c r="AX9522" s="23"/>
      <c r="AY9522" s="23"/>
      <c r="AZ9522" s="23"/>
      <c r="BA9522" s="23"/>
      <c r="BB9522" s="23"/>
      <c r="BC9522" s="23"/>
      <c r="BD9522" s="23"/>
      <c r="BE9522" s="23"/>
      <c r="BF9522" s="23"/>
      <c r="BG9522" s="20">
        <v>1171326</v>
      </c>
    </row>
    <row r="9523" spans="40:59">
      <c r="AN9523" s="23"/>
      <c r="AO9523" s="23"/>
      <c r="AP9523" s="23"/>
      <c r="AQ9523" s="23"/>
      <c r="AR9523" s="23"/>
      <c r="AS9523" s="23"/>
      <c r="AT9523" s="23"/>
      <c r="AU9523" s="23"/>
      <c r="AV9523" s="23"/>
      <c r="AW9523" s="23"/>
      <c r="AX9523" s="23"/>
      <c r="AY9523" s="23"/>
      <c r="AZ9523" s="23"/>
      <c r="BA9523" s="23"/>
      <c r="BB9523" s="23"/>
      <c r="BC9523" s="23"/>
      <c r="BD9523" s="23"/>
      <c r="BE9523" s="23"/>
      <c r="BF9523" s="23"/>
      <c r="BG9523" s="20">
        <v>1171326</v>
      </c>
    </row>
    <row r="9524" spans="40:59">
      <c r="AN9524" s="23"/>
      <c r="AO9524" s="23"/>
      <c r="AP9524" s="23"/>
      <c r="AQ9524" s="23"/>
      <c r="AR9524" s="23"/>
      <c r="AS9524" s="23"/>
      <c r="AT9524" s="23"/>
      <c r="AU9524" s="23"/>
      <c r="AV9524" s="23"/>
      <c r="AW9524" s="23"/>
      <c r="AX9524" s="23"/>
      <c r="AY9524" s="23"/>
      <c r="AZ9524" s="23"/>
      <c r="BA9524" s="23"/>
      <c r="BB9524" s="23"/>
      <c r="BC9524" s="23"/>
      <c r="BD9524" s="23"/>
      <c r="BE9524" s="23"/>
      <c r="BF9524" s="23"/>
      <c r="BG9524" s="20">
        <v>1171326</v>
      </c>
    </row>
    <row r="9525" spans="40:59">
      <c r="AN9525" s="23"/>
      <c r="AO9525" s="23"/>
      <c r="AP9525" s="23"/>
      <c r="AQ9525" s="23"/>
      <c r="AR9525" s="23"/>
      <c r="AS9525" s="23"/>
      <c r="AT9525" s="23"/>
      <c r="AU9525" s="23"/>
      <c r="AV9525" s="23"/>
      <c r="AW9525" s="23"/>
      <c r="AX9525" s="23"/>
      <c r="AY9525" s="23"/>
      <c r="AZ9525" s="23"/>
      <c r="BA9525" s="23"/>
      <c r="BB9525" s="23"/>
      <c r="BC9525" s="23"/>
      <c r="BD9525" s="23"/>
      <c r="BE9525" s="23"/>
      <c r="BF9525" s="23"/>
      <c r="BG9525" s="20">
        <v>1171326</v>
      </c>
    </row>
    <row r="9526" spans="40:59">
      <c r="AN9526" s="23"/>
      <c r="AO9526" s="23"/>
      <c r="AP9526" s="23"/>
      <c r="AQ9526" s="23"/>
      <c r="AR9526" s="23"/>
      <c r="AS9526" s="23"/>
      <c r="AT9526" s="23"/>
      <c r="AU9526" s="23"/>
      <c r="AV9526" s="23"/>
      <c r="AW9526" s="23"/>
      <c r="AX9526" s="23"/>
      <c r="AY9526" s="23"/>
      <c r="AZ9526" s="23"/>
      <c r="BA9526" s="23"/>
      <c r="BB9526" s="23"/>
      <c r="BC9526" s="23"/>
      <c r="BD9526" s="23"/>
      <c r="BE9526" s="23"/>
      <c r="BF9526" s="23"/>
      <c r="BG9526" s="20">
        <v>1171326</v>
      </c>
    </row>
    <row r="9527" spans="40:59">
      <c r="AN9527" s="23"/>
      <c r="AO9527" s="23"/>
      <c r="AP9527" s="23"/>
      <c r="AQ9527" s="23"/>
      <c r="AR9527" s="23"/>
      <c r="AS9527" s="23"/>
      <c r="AT9527" s="23"/>
      <c r="AU9527" s="23"/>
      <c r="AV9527" s="23"/>
      <c r="AW9527" s="23"/>
      <c r="AX9527" s="23"/>
      <c r="AY9527" s="23"/>
      <c r="AZ9527" s="23"/>
      <c r="BA9527" s="23"/>
      <c r="BB9527" s="23"/>
      <c r="BC9527" s="23"/>
      <c r="BD9527" s="23"/>
      <c r="BE9527" s="23"/>
      <c r="BF9527" s="23"/>
      <c r="BG9527" s="20">
        <v>1171326</v>
      </c>
    </row>
    <row r="9528" spans="40:59">
      <c r="AN9528" s="23"/>
      <c r="AO9528" s="23"/>
      <c r="AP9528" s="23"/>
      <c r="AQ9528" s="23"/>
      <c r="AR9528" s="23"/>
      <c r="AS9528" s="23"/>
      <c r="AT9528" s="23"/>
      <c r="AU9528" s="23"/>
      <c r="AV9528" s="23"/>
      <c r="AW9528" s="23"/>
      <c r="AX9528" s="23"/>
      <c r="AY9528" s="23"/>
      <c r="AZ9528" s="23"/>
      <c r="BA9528" s="23"/>
      <c r="BB9528" s="23"/>
      <c r="BC9528" s="23"/>
      <c r="BD9528" s="23"/>
      <c r="BE9528" s="23"/>
      <c r="BF9528" s="23"/>
      <c r="BG9528" s="20">
        <v>1171326</v>
      </c>
    </row>
    <row r="9529" spans="40:59">
      <c r="AN9529" s="23"/>
      <c r="AO9529" s="23"/>
      <c r="AP9529" s="23"/>
      <c r="AQ9529" s="23"/>
      <c r="AR9529" s="23"/>
      <c r="AS9529" s="23"/>
      <c r="AT9529" s="23"/>
      <c r="AU9529" s="23"/>
      <c r="AV9529" s="23"/>
      <c r="AW9529" s="23"/>
      <c r="AX9529" s="23"/>
      <c r="AY9529" s="23"/>
      <c r="AZ9529" s="23"/>
      <c r="BA9529" s="23"/>
      <c r="BB9529" s="23"/>
      <c r="BC9529" s="23"/>
      <c r="BD9529" s="23"/>
      <c r="BE9529" s="23"/>
      <c r="BF9529" s="23"/>
      <c r="BG9529" s="20">
        <v>1171326</v>
      </c>
    </row>
    <row r="9530" spans="40:59">
      <c r="AN9530" s="23"/>
      <c r="AO9530" s="23"/>
      <c r="AP9530" s="23"/>
      <c r="AQ9530" s="23"/>
      <c r="AR9530" s="23"/>
      <c r="AS9530" s="23"/>
      <c r="AT9530" s="23"/>
      <c r="AU9530" s="23"/>
      <c r="AV9530" s="23"/>
      <c r="AW9530" s="23"/>
      <c r="AX9530" s="23"/>
      <c r="AY9530" s="23"/>
      <c r="AZ9530" s="23"/>
      <c r="BA9530" s="23"/>
      <c r="BB9530" s="23"/>
      <c r="BC9530" s="23"/>
      <c r="BD9530" s="23"/>
      <c r="BE9530" s="23"/>
      <c r="BF9530" s="23"/>
      <c r="BG9530" s="20">
        <v>1171326</v>
      </c>
    </row>
    <row r="9531" spans="40:59">
      <c r="AN9531" s="23"/>
      <c r="AO9531" s="23"/>
      <c r="AP9531" s="23"/>
      <c r="AQ9531" s="23"/>
      <c r="AR9531" s="23"/>
      <c r="AS9531" s="23"/>
      <c r="AT9531" s="23"/>
      <c r="AU9531" s="23"/>
      <c r="AV9531" s="23"/>
      <c r="AW9531" s="23"/>
      <c r="AX9531" s="23"/>
      <c r="AY9531" s="23"/>
      <c r="AZ9531" s="23"/>
      <c r="BA9531" s="23"/>
      <c r="BB9531" s="23"/>
      <c r="BC9531" s="23"/>
      <c r="BD9531" s="23"/>
      <c r="BE9531" s="23"/>
      <c r="BF9531" s="23"/>
      <c r="BG9531" s="20">
        <v>1171326</v>
      </c>
    </row>
    <row r="9532" spans="40:59">
      <c r="AN9532" s="23"/>
      <c r="AO9532" s="23"/>
      <c r="AP9532" s="23"/>
      <c r="AQ9532" s="23"/>
      <c r="AR9532" s="23"/>
      <c r="AS9532" s="23"/>
      <c r="AT9532" s="23"/>
      <c r="AU9532" s="23"/>
      <c r="AV9532" s="23"/>
      <c r="AW9532" s="23"/>
      <c r="AX9532" s="23"/>
      <c r="AY9532" s="23"/>
      <c r="AZ9532" s="23"/>
      <c r="BA9532" s="23"/>
      <c r="BB9532" s="23"/>
      <c r="BC9532" s="23"/>
      <c r="BD9532" s="23"/>
      <c r="BE9532" s="23"/>
      <c r="BF9532" s="23"/>
      <c r="BG9532" s="20">
        <v>1171326</v>
      </c>
    </row>
    <row r="9533" spans="40:59">
      <c r="AN9533" s="23"/>
      <c r="AO9533" s="23"/>
      <c r="AP9533" s="23"/>
      <c r="AQ9533" s="23"/>
      <c r="AR9533" s="23"/>
      <c r="AS9533" s="23"/>
      <c r="AT9533" s="23"/>
      <c r="AU9533" s="23"/>
      <c r="AV9533" s="23"/>
      <c r="AW9533" s="23"/>
      <c r="AX9533" s="23"/>
      <c r="AY9533" s="23"/>
      <c r="AZ9533" s="23"/>
      <c r="BA9533" s="23"/>
      <c r="BB9533" s="23"/>
      <c r="BC9533" s="23"/>
      <c r="BD9533" s="23"/>
      <c r="BE9533" s="23"/>
      <c r="BF9533" s="23"/>
      <c r="BG9533" s="20">
        <v>1171326</v>
      </c>
    </row>
    <row r="9534" spans="40:59">
      <c r="AN9534" s="23"/>
      <c r="AO9534" s="23"/>
      <c r="AP9534" s="23"/>
      <c r="AQ9534" s="23"/>
      <c r="AR9534" s="23"/>
      <c r="AS9534" s="23"/>
      <c r="AT9534" s="23"/>
      <c r="AU9534" s="23"/>
      <c r="AV9534" s="23"/>
      <c r="AW9534" s="23"/>
      <c r="AX9534" s="23"/>
      <c r="AY9534" s="23"/>
      <c r="AZ9534" s="23"/>
      <c r="BA9534" s="23"/>
      <c r="BB9534" s="23"/>
      <c r="BC9534" s="23"/>
      <c r="BD9534" s="23"/>
      <c r="BE9534" s="23"/>
      <c r="BF9534" s="23"/>
      <c r="BG9534" s="20">
        <v>1171326</v>
      </c>
    </row>
    <row r="9535" spans="40:59">
      <c r="AN9535" s="23"/>
      <c r="AO9535" s="23"/>
      <c r="AP9535" s="23"/>
      <c r="AQ9535" s="23"/>
      <c r="AR9535" s="23"/>
      <c r="AS9535" s="23"/>
      <c r="AT9535" s="23"/>
      <c r="AU9535" s="23"/>
      <c r="AV9535" s="23"/>
      <c r="AW9535" s="23"/>
      <c r="AX9535" s="23"/>
      <c r="AY9535" s="23"/>
      <c r="AZ9535" s="23"/>
      <c r="BA9535" s="23"/>
      <c r="BB9535" s="23"/>
      <c r="BC9535" s="23"/>
      <c r="BD9535" s="23"/>
      <c r="BE9535" s="23"/>
      <c r="BF9535" s="23"/>
      <c r="BG9535" s="20">
        <v>1171326</v>
      </c>
    </row>
    <row r="9536" spans="40:59">
      <c r="AN9536" s="23"/>
      <c r="AO9536" s="23"/>
      <c r="AP9536" s="23"/>
      <c r="AQ9536" s="23"/>
      <c r="AR9536" s="23"/>
      <c r="AS9536" s="23"/>
      <c r="AT9536" s="23"/>
      <c r="AU9536" s="23"/>
      <c r="AV9536" s="23"/>
      <c r="AW9536" s="23"/>
      <c r="AX9536" s="23"/>
      <c r="AY9536" s="23"/>
      <c r="AZ9536" s="23"/>
      <c r="BA9536" s="23"/>
      <c r="BB9536" s="23"/>
      <c r="BC9536" s="23"/>
      <c r="BD9536" s="23"/>
      <c r="BE9536" s="23"/>
      <c r="BF9536" s="23"/>
      <c r="BG9536" s="20">
        <v>1171326</v>
      </c>
    </row>
    <row r="9537" spans="40:59">
      <c r="AN9537" s="23"/>
      <c r="AO9537" s="23"/>
      <c r="AP9537" s="23"/>
      <c r="AQ9537" s="23"/>
      <c r="AR9537" s="23"/>
      <c r="AS9537" s="23"/>
      <c r="AT9537" s="23"/>
      <c r="AU9537" s="23"/>
      <c r="AV9537" s="23"/>
      <c r="AW9537" s="23"/>
      <c r="AX9537" s="23"/>
      <c r="AY9537" s="23"/>
      <c r="AZ9537" s="23"/>
      <c r="BA9537" s="23"/>
      <c r="BB9537" s="23"/>
      <c r="BC9537" s="23"/>
      <c r="BD9537" s="23"/>
      <c r="BE9537" s="23"/>
      <c r="BF9537" s="23"/>
      <c r="BG9537" s="20">
        <v>1171326</v>
      </c>
    </row>
    <row r="9538" spans="40:59">
      <c r="AN9538" s="23"/>
      <c r="AO9538" s="23"/>
      <c r="AP9538" s="23"/>
      <c r="AQ9538" s="23"/>
      <c r="AR9538" s="23"/>
      <c r="AS9538" s="23"/>
      <c r="AT9538" s="23"/>
      <c r="AU9538" s="23"/>
      <c r="AV9538" s="23"/>
      <c r="AW9538" s="23"/>
      <c r="AX9538" s="23"/>
      <c r="AY9538" s="23"/>
      <c r="AZ9538" s="23"/>
      <c r="BA9538" s="23"/>
      <c r="BB9538" s="23"/>
      <c r="BC9538" s="23"/>
      <c r="BD9538" s="23"/>
      <c r="BE9538" s="23"/>
      <c r="BF9538" s="23"/>
      <c r="BG9538" s="20">
        <v>1171326</v>
      </c>
    </row>
    <row r="9539" spans="40:59">
      <c r="AN9539" s="23"/>
      <c r="AO9539" s="23"/>
      <c r="AP9539" s="23"/>
      <c r="AQ9539" s="23"/>
      <c r="AR9539" s="23"/>
      <c r="AS9539" s="23"/>
      <c r="AT9539" s="23"/>
      <c r="AU9539" s="23"/>
      <c r="AV9539" s="23"/>
      <c r="AW9539" s="23"/>
      <c r="AX9539" s="23"/>
      <c r="AY9539" s="23"/>
      <c r="AZ9539" s="23"/>
      <c r="BA9539" s="23"/>
      <c r="BB9539" s="23"/>
      <c r="BC9539" s="23"/>
      <c r="BD9539" s="23"/>
      <c r="BE9539" s="23"/>
      <c r="BF9539" s="23"/>
      <c r="BG9539" s="20">
        <v>1171326</v>
      </c>
    </row>
    <row r="9540" spans="40:59">
      <c r="AN9540" s="23"/>
      <c r="AO9540" s="23"/>
      <c r="AP9540" s="23"/>
      <c r="AQ9540" s="23"/>
      <c r="AR9540" s="23"/>
      <c r="AS9540" s="23"/>
      <c r="AT9540" s="23"/>
      <c r="AU9540" s="23"/>
      <c r="AV9540" s="23"/>
      <c r="AW9540" s="23"/>
      <c r="AX9540" s="23"/>
      <c r="AY9540" s="23"/>
      <c r="AZ9540" s="23"/>
      <c r="BA9540" s="23"/>
      <c r="BB9540" s="23"/>
      <c r="BC9540" s="23"/>
      <c r="BD9540" s="23"/>
      <c r="BE9540" s="23"/>
      <c r="BF9540" s="23"/>
      <c r="BG9540" s="20">
        <v>1171326</v>
      </c>
    </row>
    <row r="9541" spans="40:59">
      <c r="AN9541" s="23"/>
      <c r="AO9541" s="23"/>
      <c r="AP9541" s="23"/>
      <c r="AQ9541" s="23"/>
      <c r="AR9541" s="23"/>
      <c r="AS9541" s="23"/>
      <c r="AT9541" s="23"/>
      <c r="AU9541" s="23"/>
      <c r="AV9541" s="23"/>
      <c r="AW9541" s="23"/>
      <c r="AX9541" s="23"/>
      <c r="AY9541" s="23"/>
      <c r="AZ9541" s="23"/>
      <c r="BA9541" s="23"/>
      <c r="BB9541" s="23"/>
      <c r="BC9541" s="23"/>
      <c r="BD9541" s="23"/>
      <c r="BE9541" s="23"/>
      <c r="BF9541" s="23"/>
      <c r="BG9541" s="20">
        <v>1171326</v>
      </c>
    </row>
    <row r="9542" spans="40:59">
      <c r="AN9542" s="23"/>
      <c r="AO9542" s="23"/>
      <c r="AP9542" s="23"/>
      <c r="AQ9542" s="23"/>
      <c r="AR9542" s="23"/>
      <c r="AS9542" s="23"/>
      <c r="AT9542" s="23"/>
      <c r="AU9542" s="23"/>
      <c r="AV9542" s="23"/>
      <c r="AW9542" s="23"/>
      <c r="AX9542" s="23"/>
      <c r="AY9542" s="23"/>
      <c r="AZ9542" s="23"/>
      <c r="BA9542" s="23"/>
      <c r="BB9542" s="23"/>
      <c r="BC9542" s="23"/>
      <c r="BD9542" s="23"/>
      <c r="BE9542" s="23"/>
      <c r="BF9542" s="23"/>
      <c r="BG9542" s="20">
        <v>1171326</v>
      </c>
    </row>
    <row r="9543" spans="40:59">
      <c r="AN9543" s="23"/>
      <c r="AO9543" s="23"/>
      <c r="AP9543" s="23"/>
      <c r="AQ9543" s="23"/>
      <c r="AR9543" s="23"/>
      <c r="AS9543" s="23"/>
      <c r="AT9543" s="23"/>
      <c r="AU9543" s="23"/>
      <c r="AV9543" s="23"/>
      <c r="AW9543" s="23"/>
      <c r="AX9543" s="23"/>
      <c r="AY9543" s="23"/>
      <c r="AZ9543" s="23"/>
      <c r="BA9543" s="23"/>
      <c r="BB9543" s="23"/>
      <c r="BC9543" s="23"/>
      <c r="BD9543" s="23"/>
      <c r="BE9543" s="23"/>
      <c r="BF9543" s="23"/>
      <c r="BG9543" s="20">
        <v>1171326</v>
      </c>
    </row>
    <row r="9544" spans="40:59">
      <c r="AN9544" s="23"/>
      <c r="AO9544" s="23"/>
      <c r="AP9544" s="23"/>
      <c r="AQ9544" s="23"/>
      <c r="AR9544" s="23"/>
      <c r="AS9544" s="23"/>
      <c r="AT9544" s="23"/>
      <c r="AU9544" s="23"/>
      <c r="AV9544" s="23"/>
      <c r="AW9544" s="23"/>
      <c r="AX9544" s="23"/>
      <c r="AY9544" s="23"/>
      <c r="AZ9544" s="23"/>
      <c r="BA9544" s="23"/>
      <c r="BB9544" s="23"/>
      <c r="BC9544" s="23"/>
      <c r="BD9544" s="23"/>
      <c r="BE9544" s="23"/>
      <c r="BF9544" s="23"/>
      <c r="BG9544" s="20">
        <v>1171326</v>
      </c>
    </row>
    <row r="9545" spans="40:59">
      <c r="AN9545" s="23"/>
      <c r="AO9545" s="23"/>
      <c r="AP9545" s="23"/>
      <c r="AQ9545" s="23"/>
      <c r="AR9545" s="23"/>
      <c r="AS9545" s="23"/>
      <c r="AT9545" s="23"/>
      <c r="AU9545" s="23"/>
      <c r="AV9545" s="23"/>
      <c r="AW9545" s="23"/>
      <c r="AX9545" s="23"/>
      <c r="AY9545" s="23"/>
      <c r="AZ9545" s="23"/>
      <c r="BA9545" s="23"/>
      <c r="BB9545" s="23"/>
      <c r="BC9545" s="23"/>
      <c r="BD9545" s="23"/>
      <c r="BE9545" s="23"/>
      <c r="BF9545" s="23"/>
      <c r="BG9545" s="20">
        <v>1171326</v>
      </c>
    </row>
    <row r="9546" spans="40:59">
      <c r="AN9546" s="23"/>
      <c r="AO9546" s="23"/>
      <c r="AP9546" s="23"/>
      <c r="AQ9546" s="23"/>
      <c r="AR9546" s="23"/>
      <c r="AS9546" s="23"/>
      <c r="AT9546" s="23"/>
      <c r="AU9546" s="23"/>
      <c r="AV9546" s="23"/>
      <c r="AW9546" s="23"/>
      <c r="AX9546" s="23"/>
      <c r="AY9546" s="23"/>
      <c r="AZ9546" s="23"/>
      <c r="BA9546" s="23"/>
      <c r="BB9546" s="23"/>
      <c r="BC9546" s="23"/>
      <c r="BD9546" s="23"/>
      <c r="BE9546" s="23"/>
      <c r="BF9546" s="23"/>
      <c r="BG9546" s="20">
        <v>41140</v>
      </c>
    </row>
    <row r="9547" spans="40:59">
      <c r="AN9547" s="23"/>
      <c r="AO9547" s="23"/>
      <c r="AP9547" s="23"/>
      <c r="AQ9547" s="23"/>
      <c r="AR9547" s="23"/>
      <c r="AS9547" s="23"/>
      <c r="AT9547" s="23"/>
      <c r="AU9547" s="23"/>
      <c r="AV9547" s="23"/>
      <c r="AW9547" s="23"/>
      <c r="AX9547" s="23"/>
      <c r="AY9547" s="23"/>
      <c r="AZ9547" s="23"/>
      <c r="BA9547" s="23"/>
      <c r="BB9547" s="23"/>
      <c r="BC9547" s="23"/>
      <c r="BD9547" s="23"/>
      <c r="BE9547" s="23"/>
      <c r="BF9547" s="23"/>
      <c r="BG9547" s="20">
        <v>41140</v>
      </c>
    </row>
    <row r="9548" spans="40:59">
      <c r="AN9548" s="23"/>
      <c r="AO9548" s="23"/>
      <c r="AP9548" s="23"/>
      <c r="AQ9548" s="23"/>
      <c r="AR9548" s="23"/>
      <c r="AS9548" s="23"/>
      <c r="AT9548" s="23"/>
      <c r="AU9548" s="23"/>
      <c r="AV9548" s="23"/>
      <c r="AW9548" s="23"/>
      <c r="AX9548" s="23"/>
      <c r="AY9548" s="23"/>
      <c r="AZ9548" s="23"/>
      <c r="BA9548" s="23"/>
      <c r="BB9548" s="23"/>
      <c r="BC9548" s="23"/>
      <c r="BD9548" s="23"/>
      <c r="BE9548" s="23"/>
      <c r="BF9548" s="23"/>
      <c r="BG9548" s="20">
        <v>41140</v>
      </c>
    </row>
    <row r="9549" spans="40:59">
      <c r="AN9549" s="23"/>
      <c r="AO9549" s="23"/>
      <c r="AP9549" s="23"/>
      <c r="AQ9549" s="23"/>
      <c r="AR9549" s="23"/>
      <c r="AS9549" s="23"/>
      <c r="AT9549" s="23"/>
      <c r="AU9549" s="23"/>
      <c r="AV9549" s="23"/>
      <c r="AW9549" s="23"/>
      <c r="AX9549" s="23"/>
      <c r="AY9549" s="23"/>
      <c r="AZ9549" s="23"/>
      <c r="BA9549" s="23"/>
      <c r="BB9549" s="23"/>
      <c r="BC9549" s="23"/>
      <c r="BD9549" s="23"/>
      <c r="BE9549" s="23"/>
      <c r="BF9549" s="23"/>
      <c r="BG9549" s="20">
        <v>18248.009999999998</v>
      </c>
    </row>
    <row r="9550" spans="40:59">
      <c r="AN9550" s="23"/>
      <c r="AO9550" s="23"/>
      <c r="AP9550" s="23"/>
      <c r="AQ9550" s="23"/>
      <c r="AR9550" s="23"/>
      <c r="AS9550" s="23"/>
      <c r="AT9550" s="23"/>
      <c r="AU9550" s="23"/>
      <c r="AV9550" s="23"/>
      <c r="AW9550" s="23"/>
      <c r="AX9550" s="23"/>
      <c r="AY9550" s="23"/>
      <c r="AZ9550" s="23"/>
      <c r="BA9550" s="23"/>
      <c r="BB9550" s="23"/>
      <c r="BC9550" s="23"/>
      <c r="BD9550" s="23"/>
      <c r="BE9550" s="23"/>
      <c r="BF9550" s="23"/>
      <c r="BG9550" s="20">
        <v>18248.009999999998</v>
      </c>
    </row>
    <row r="9551" spans="40:59">
      <c r="AN9551" s="23"/>
      <c r="AO9551" s="23"/>
      <c r="AP9551" s="23"/>
      <c r="AQ9551" s="23"/>
      <c r="AR9551" s="23"/>
      <c r="AS9551" s="23"/>
      <c r="AT9551" s="23"/>
      <c r="AU9551" s="23"/>
      <c r="AV9551" s="23"/>
      <c r="AW9551" s="23"/>
      <c r="AX9551" s="23"/>
      <c r="AY9551" s="23"/>
      <c r="AZ9551" s="23"/>
      <c r="BA9551" s="23"/>
      <c r="BB9551" s="23"/>
      <c r="BC9551" s="23"/>
      <c r="BD9551" s="23"/>
      <c r="BE9551" s="23"/>
      <c r="BF9551" s="23"/>
      <c r="BG9551" s="20">
        <v>11659.02</v>
      </c>
    </row>
    <row r="9552" spans="40:59">
      <c r="AN9552" s="23"/>
      <c r="AO9552" s="23"/>
      <c r="AP9552" s="23"/>
      <c r="AQ9552" s="23"/>
      <c r="AR9552" s="23"/>
      <c r="AS9552" s="23"/>
      <c r="AT9552" s="23"/>
      <c r="AU9552" s="23"/>
      <c r="AV9552" s="23"/>
      <c r="AW9552" s="23"/>
      <c r="AX9552" s="23"/>
      <c r="AY9552" s="23"/>
      <c r="AZ9552" s="23"/>
      <c r="BA9552" s="23"/>
      <c r="BB9552" s="23"/>
      <c r="BC9552" s="23"/>
      <c r="BD9552" s="23"/>
      <c r="BE9552" s="23"/>
      <c r="BF9552" s="23"/>
      <c r="BG9552" s="20">
        <v>11659.02</v>
      </c>
    </row>
    <row r="9553" spans="40:59">
      <c r="AN9553" s="23"/>
      <c r="AO9553" s="23"/>
      <c r="AP9553" s="23"/>
      <c r="AQ9553" s="23"/>
      <c r="AR9553" s="23"/>
      <c r="AS9553" s="23"/>
      <c r="AT9553" s="23"/>
      <c r="AU9553" s="23"/>
      <c r="AV9553" s="23"/>
      <c r="AW9553" s="23"/>
      <c r="AX9553" s="23"/>
      <c r="AY9553" s="23"/>
      <c r="AZ9553" s="23"/>
      <c r="BA9553" s="23"/>
      <c r="BB9553" s="23"/>
      <c r="BC9553" s="23"/>
      <c r="BD9553" s="23"/>
      <c r="BE9553" s="23"/>
      <c r="BF9553" s="23"/>
      <c r="BG9553" s="20">
        <v>11659.02</v>
      </c>
    </row>
    <row r="9554" spans="40:59">
      <c r="AN9554" s="23"/>
      <c r="AO9554" s="23"/>
      <c r="AP9554" s="23"/>
      <c r="AQ9554" s="23"/>
      <c r="AR9554" s="23"/>
      <c r="AS9554" s="23"/>
      <c r="AT9554" s="23"/>
      <c r="AU9554" s="23"/>
      <c r="AV9554" s="23"/>
      <c r="AW9554" s="23"/>
      <c r="AX9554" s="23"/>
      <c r="AY9554" s="23"/>
      <c r="AZ9554" s="23"/>
      <c r="BA9554" s="23"/>
      <c r="BB9554" s="23"/>
      <c r="BC9554" s="23"/>
      <c r="BD9554" s="23"/>
      <c r="BE9554" s="23"/>
      <c r="BF9554" s="23"/>
      <c r="BG9554" s="20">
        <v>84595.03</v>
      </c>
    </row>
    <row r="9555" spans="40:59">
      <c r="AN9555" s="23"/>
      <c r="AO9555" s="23"/>
      <c r="AP9555" s="23"/>
      <c r="AQ9555" s="23"/>
      <c r="AR9555" s="23"/>
      <c r="AS9555" s="23"/>
      <c r="AT9555" s="23"/>
      <c r="AU9555" s="23"/>
      <c r="AV9555" s="23"/>
      <c r="AW9555" s="23"/>
      <c r="AX9555" s="23"/>
      <c r="AY9555" s="23"/>
      <c r="AZ9555" s="23"/>
      <c r="BA9555" s="23"/>
      <c r="BB9555" s="23"/>
      <c r="BC9555" s="23"/>
      <c r="BD9555" s="23"/>
      <c r="BE9555" s="23"/>
      <c r="BF9555" s="23"/>
      <c r="BG9555" s="20">
        <v>84595.03</v>
      </c>
    </row>
    <row r="9556" spans="40:59">
      <c r="AN9556" s="23"/>
      <c r="AO9556" s="23"/>
      <c r="AP9556" s="23"/>
      <c r="AQ9556" s="23"/>
      <c r="AR9556" s="23"/>
      <c r="AS9556" s="23"/>
      <c r="AT9556" s="23"/>
      <c r="AU9556" s="23"/>
      <c r="AV9556" s="23"/>
      <c r="AW9556" s="23"/>
      <c r="AX9556" s="23"/>
      <c r="AY9556" s="23"/>
      <c r="AZ9556" s="23"/>
      <c r="BA9556" s="23"/>
      <c r="BB9556" s="23"/>
      <c r="BC9556" s="23"/>
      <c r="BD9556" s="23"/>
      <c r="BE9556" s="23"/>
      <c r="BF9556" s="23"/>
      <c r="BG9556" s="20">
        <v>84595.03</v>
      </c>
    </row>
    <row r="9557" spans="40:59">
      <c r="AN9557" s="23"/>
      <c r="AO9557" s="23"/>
      <c r="AP9557" s="23"/>
      <c r="AQ9557" s="23"/>
      <c r="AR9557" s="23"/>
      <c r="AS9557" s="23"/>
      <c r="AT9557" s="23"/>
      <c r="AU9557" s="23"/>
      <c r="AV9557" s="23"/>
      <c r="AW9557" s="23"/>
      <c r="AX9557" s="23"/>
      <c r="AY9557" s="23"/>
      <c r="AZ9557" s="23"/>
      <c r="BA9557" s="23"/>
      <c r="BB9557" s="23"/>
      <c r="BC9557" s="23"/>
      <c r="BD9557" s="23"/>
      <c r="BE9557" s="23"/>
      <c r="BF9557" s="23"/>
      <c r="BG9557" s="20">
        <v>84595.03</v>
      </c>
    </row>
    <row r="9558" spans="40:59">
      <c r="AN9558" s="23"/>
      <c r="AO9558" s="23"/>
      <c r="AP9558" s="23"/>
      <c r="AQ9558" s="23"/>
      <c r="AR9558" s="23"/>
      <c r="AS9558" s="23"/>
      <c r="AT9558" s="23"/>
      <c r="AU9558" s="23"/>
      <c r="AV9558" s="23"/>
      <c r="AW9558" s="23"/>
      <c r="AX9558" s="23"/>
      <c r="AY9558" s="23"/>
      <c r="AZ9558" s="23"/>
      <c r="BA9558" s="23"/>
      <c r="BB9558" s="23"/>
      <c r="BC9558" s="23"/>
      <c r="BD9558" s="23"/>
      <c r="BE9558" s="23"/>
      <c r="BF9558" s="23"/>
      <c r="BG9558" s="20">
        <v>84595.03</v>
      </c>
    </row>
    <row r="9559" spans="40:59">
      <c r="AN9559" s="23"/>
      <c r="AO9559" s="23"/>
      <c r="AP9559" s="23"/>
      <c r="AQ9559" s="23"/>
      <c r="AR9559" s="23"/>
      <c r="AS9559" s="23"/>
      <c r="AT9559" s="23"/>
      <c r="AU9559" s="23"/>
      <c r="AV9559" s="23"/>
      <c r="AW9559" s="23"/>
      <c r="AX9559" s="23"/>
      <c r="AY9559" s="23"/>
      <c r="AZ9559" s="23"/>
      <c r="BA9559" s="23"/>
      <c r="BB9559" s="23"/>
      <c r="BC9559" s="23"/>
      <c r="BD9559" s="23"/>
      <c r="BE9559" s="23"/>
      <c r="BF9559" s="23"/>
      <c r="BG9559" s="20">
        <v>84595.03</v>
      </c>
    </row>
    <row r="9560" spans="40:59">
      <c r="AN9560" s="23"/>
      <c r="AO9560" s="23"/>
      <c r="AP9560" s="23"/>
      <c r="AQ9560" s="23"/>
      <c r="AR9560" s="23"/>
      <c r="AS9560" s="23"/>
      <c r="AT9560" s="23"/>
      <c r="AU9560" s="23"/>
      <c r="AV9560" s="23"/>
      <c r="AW9560" s="23"/>
      <c r="AX9560" s="23"/>
      <c r="AY9560" s="23"/>
      <c r="AZ9560" s="23"/>
      <c r="BA9560" s="23"/>
      <c r="BB9560" s="23"/>
      <c r="BC9560" s="23"/>
      <c r="BD9560" s="23"/>
      <c r="BE9560" s="23"/>
      <c r="BF9560" s="23"/>
      <c r="BG9560" s="20">
        <v>84595.03</v>
      </c>
    </row>
    <row r="9561" spans="40:59">
      <c r="AN9561" s="23"/>
      <c r="AO9561" s="23"/>
      <c r="AP9561" s="23"/>
      <c r="AQ9561" s="23"/>
      <c r="AR9561" s="23"/>
      <c r="AS9561" s="23"/>
      <c r="AT9561" s="23"/>
      <c r="AU9561" s="23"/>
      <c r="AV9561" s="23"/>
      <c r="AW9561" s="23"/>
      <c r="AX9561" s="23"/>
      <c r="AY9561" s="23"/>
      <c r="AZ9561" s="23"/>
      <c r="BA9561" s="23"/>
      <c r="BB9561" s="23"/>
      <c r="BC9561" s="23"/>
      <c r="BD9561" s="23"/>
      <c r="BE9561" s="23"/>
      <c r="BF9561" s="23"/>
      <c r="BG9561" s="20">
        <v>30689.01</v>
      </c>
    </row>
    <row r="9562" spans="40:59">
      <c r="AN9562" s="23"/>
      <c r="AO9562" s="23"/>
      <c r="AP9562" s="23"/>
      <c r="AQ9562" s="23"/>
      <c r="AR9562" s="23"/>
      <c r="AS9562" s="23"/>
      <c r="AT9562" s="23"/>
      <c r="AU9562" s="23"/>
      <c r="AV9562" s="23"/>
      <c r="AW9562" s="23"/>
      <c r="AX9562" s="23"/>
      <c r="AY9562" s="23"/>
      <c r="AZ9562" s="23"/>
      <c r="BA9562" s="23"/>
      <c r="BB9562" s="23"/>
      <c r="BC9562" s="23"/>
      <c r="BD9562" s="23"/>
      <c r="BE9562" s="23"/>
      <c r="BF9562" s="23"/>
      <c r="BG9562" s="20">
        <v>30689.01</v>
      </c>
    </row>
    <row r="9563" spans="40:59">
      <c r="AN9563" s="23"/>
      <c r="AO9563" s="23"/>
      <c r="AP9563" s="23"/>
      <c r="AQ9563" s="23"/>
      <c r="AR9563" s="23"/>
      <c r="AS9563" s="23"/>
      <c r="AT9563" s="23"/>
      <c r="AU9563" s="23"/>
      <c r="AV9563" s="23"/>
      <c r="AW9563" s="23"/>
      <c r="AX9563" s="23"/>
      <c r="AY9563" s="23"/>
      <c r="AZ9563" s="23"/>
      <c r="BA9563" s="23"/>
      <c r="BB9563" s="23"/>
      <c r="BC9563" s="23"/>
      <c r="BD9563" s="23"/>
      <c r="BE9563" s="23"/>
      <c r="BF9563" s="23"/>
      <c r="BG9563" s="20">
        <v>30689.01</v>
      </c>
    </row>
    <row r="9564" spans="40:59">
      <c r="AN9564" s="23"/>
      <c r="AO9564" s="23"/>
      <c r="AP9564" s="23"/>
      <c r="AQ9564" s="23"/>
      <c r="AR9564" s="23"/>
      <c r="AS9564" s="23"/>
      <c r="AT9564" s="23"/>
      <c r="AU9564" s="23"/>
      <c r="AV9564" s="23"/>
      <c r="AW9564" s="23"/>
      <c r="AX9564" s="23"/>
      <c r="AY9564" s="23"/>
      <c r="AZ9564" s="23"/>
      <c r="BA9564" s="23"/>
      <c r="BB9564" s="23"/>
      <c r="BC9564" s="23"/>
      <c r="BD9564" s="23"/>
      <c r="BE9564" s="23"/>
      <c r="BF9564" s="23"/>
      <c r="BG9564" s="20">
        <v>16948.02</v>
      </c>
    </row>
    <row r="9565" spans="40:59">
      <c r="AN9565" s="23"/>
      <c r="AO9565" s="23"/>
      <c r="AP9565" s="23"/>
      <c r="AQ9565" s="23"/>
      <c r="AR9565" s="23"/>
      <c r="AS9565" s="23"/>
      <c r="AT9565" s="23"/>
      <c r="AU9565" s="23"/>
      <c r="AV9565" s="23"/>
      <c r="AW9565" s="23"/>
      <c r="AX9565" s="23"/>
      <c r="AY9565" s="23"/>
      <c r="AZ9565" s="23"/>
      <c r="BA9565" s="23"/>
      <c r="BB9565" s="23"/>
      <c r="BC9565" s="23"/>
      <c r="BD9565" s="23"/>
      <c r="BE9565" s="23"/>
      <c r="BF9565" s="23"/>
      <c r="BG9565" s="20">
        <v>16948.02</v>
      </c>
    </row>
    <row r="9566" spans="40:59">
      <c r="AN9566" s="23"/>
      <c r="AO9566" s="23"/>
      <c r="AP9566" s="23"/>
      <c r="AQ9566" s="23"/>
      <c r="AR9566" s="23"/>
      <c r="AS9566" s="23"/>
      <c r="AT9566" s="23"/>
      <c r="AU9566" s="23"/>
      <c r="AV9566" s="23"/>
      <c r="AW9566" s="23"/>
      <c r="AX9566" s="23"/>
      <c r="AY9566" s="23"/>
      <c r="AZ9566" s="23"/>
      <c r="BA9566" s="23"/>
      <c r="BB9566" s="23"/>
      <c r="BC9566" s="23"/>
      <c r="BD9566" s="23"/>
      <c r="BE9566" s="23"/>
      <c r="BF9566" s="23"/>
      <c r="BG9566" s="20">
        <v>16948.02</v>
      </c>
    </row>
    <row r="9567" spans="40:59">
      <c r="AN9567" s="23"/>
      <c r="AO9567" s="23"/>
      <c r="AP9567" s="23"/>
      <c r="AQ9567" s="23"/>
      <c r="AR9567" s="23"/>
      <c r="AS9567" s="23"/>
      <c r="AT9567" s="23"/>
      <c r="AU9567" s="23"/>
      <c r="AV9567" s="23"/>
      <c r="AW9567" s="23"/>
      <c r="AX9567" s="23"/>
      <c r="AY9567" s="23"/>
      <c r="AZ9567" s="23"/>
      <c r="BA9567" s="23"/>
      <c r="BB9567" s="23"/>
      <c r="BC9567" s="23"/>
      <c r="BD9567" s="23"/>
      <c r="BE9567" s="23"/>
      <c r="BF9567" s="23"/>
      <c r="BG9567" s="20">
        <v>80612.03</v>
      </c>
    </row>
    <row r="9568" spans="40:59">
      <c r="AN9568" s="23"/>
      <c r="AO9568" s="23"/>
      <c r="AP9568" s="23"/>
      <c r="AQ9568" s="23"/>
      <c r="AR9568" s="23"/>
      <c r="AS9568" s="23"/>
      <c r="AT9568" s="23"/>
      <c r="AU9568" s="23"/>
      <c r="AV9568" s="23"/>
      <c r="AW9568" s="23"/>
      <c r="AX9568" s="23"/>
      <c r="AY9568" s="23"/>
      <c r="AZ9568" s="23"/>
      <c r="BA9568" s="23"/>
      <c r="BB9568" s="23"/>
      <c r="BC9568" s="23"/>
      <c r="BD9568" s="23"/>
      <c r="BE9568" s="23"/>
      <c r="BF9568" s="23"/>
      <c r="BG9568" s="20">
        <v>80612.03</v>
      </c>
    </row>
    <row r="9569" spans="40:59">
      <c r="AN9569" s="23"/>
      <c r="AO9569" s="23"/>
      <c r="AP9569" s="23"/>
      <c r="AQ9569" s="23"/>
      <c r="AR9569" s="23"/>
      <c r="AS9569" s="23"/>
      <c r="AT9569" s="23"/>
      <c r="AU9569" s="23"/>
      <c r="AV9569" s="23"/>
      <c r="AW9569" s="23"/>
      <c r="AX9569" s="23"/>
      <c r="AY9569" s="23"/>
      <c r="AZ9569" s="23"/>
      <c r="BA9569" s="23"/>
      <c r="BB9569" s="23"/>
      <c r="BC9569" s="23"/>
      <c r="BD9569" s="23"/>
      <c r="BE9569" s="23"/>
      <c r="BF9569" s="23"/>
      <c r="BG9569" s="20">
        <v>80612.03</v>
      </c>
    </row>
    <row r="9570" spans="40:59">
      <c r="AN9570" s="23"/>
      <c r="AO9570" s="23"/>
      <c r="AP9570" s="23"/>
      <c r="AQ9570" s="23"/>
      <c r="AR9570" s="23"/>
      <c r="AS9570" s="23"/>
      <c r="AT9570" s="23"/>
      <c r="AU9570" s="23"/>
      <c r="AV9570" s="23"/>
      <c r="AW9570" s="23"/>
      <c r="AX9570" s="23"/>
      <c r="AY9570" s="23"/>
      <c r="AZ9570" s="23"/>
      <c r="BA9570" s="23"/>
      <c r="BB9570" s="23"/>
      <c r="BC9570" s="23"/>
      <c r="BD9570" s="23"/>
      <c r="BE9570" s="23"/>
      <c r="BF9570" s="23"/>
      <c r="BG9570" s="20">
        <v>80612.03</v>
      </c>
    </row>
    <row r="9571" spans="40:59">
      <c r="AN9571" s="23"/>
      <c r="AO9571" s="23"/>
      <c r="AP9571" s="23"/>
      <c r="AQ9571" s="23"/>
      <c r="AR9571" s="23"/>
      <c r="AS9571" s="23"/>
      <c r="AT9571" s="23"/>
      <c r="AU9571" s="23"/>
      <c r="AV9571" s="23"/>
      <c r="AW9571" s="23"/>
      <c r="AX9571" s="23"/>
      <c r="AY9571" s="23"/>
      <c r="AZ9571" s="23"/>
      <c r="BA9571" s="23"/>
      <c r="BB9571" s="23"/>
      <c r="BC9571" s="23"/>
      <c r="BD9571" s="23"/>
      <c r="BE9571" s="23"/>
      <c r="BF9571" s="23"/>
      <c r="BG9571" s="20">
        <v>80612.03</v>
      </c>
    </row>
    <row r="9572" spans="40:59">
      <c r="AN9572" s="23"/>
      <c r="AO9572" s="23"/>
      <c r="AP9572" s="23"/>
      <c r="AQ9572" s="23"/>
      <c r="AR9572" s="23"/>
      <c r="AS9572" s="23"/>
      <c r="AT9572" s="23"/>
      <c r="AU9572" s="23"/>
      <c r="AV9572" s="23"/>
      <c r="AW9572" s="23"/>
      <c r="AX9572" s="23"/>
      <c r="AY9572" s="23"/>
      <c r="AZ9572" s="23"/>
      <c r="BA9572" s="23"/>
      <c r="BB9572" s="23"/>
      <c r="BC9572" s="23"/>
      <c r="BD9572" s="23"/>
      <c r="BE9572" s="23"/>
      <c r="BF9572" s="23"/>
      <c r="BG9572" s="20">
        <v>115395.03</v>
      </c>
    </row>
    <row r="9573" spans="40:59">
      <c r="AN9573" s="23"/>
      <c r="AO9573" s="23"/>
      <c r="AP9573" s="23"/>
      <c r="AQ9573" s="23"/>
      <c r="AR9573" s="23"/>
      <c r="AS9573" s="23"/>
      <c r="AT9573" s="23"/>
      <c r="AU9573" s="23"/>
      <c r="AV9573" s="23"/>
      <c r="AW9573" s="23"/>
      <c r="AX9573" s="23"/>
      <c r="AY9573" s="23"/>
      <c r="AZ9573" s="23"/>
      <c r="BA9573" s="23"/>
      <c r="BB9573" s="23"/>
      <c r="BC9573" s="23"/>
      <c r="BD9573" s="23"/>
      <c r="BE9573" s="23"/>
      <c r="BF9573" s="23"/>
      <c r="BG9573" s="20">
        <v>115395.03</v>
      </c>
    </row>
    <row r="9574" spans="40:59">
      <c r="AN9574" s="23"/>
      <c r="AO9574" s="23"/>
      <c r="AP9574" s="23"/>
      <c r="AQ9574" s="23"/>
      <c r="AR9574" s="23"/>
      <c r="AS9574" s="23"/>
      <c r="AT9574" s="23"/>
      <c r="AU9574" s="23"/>
      <c r="AV9574" s="23"/>
      <c r="AW9574" s="23"/>
      <c r="AX9574" s="23"/>
      <c r="AY9574" s="23"/>
      <c r="AZ9574" s="23"/>
      <c r="BA9574" s="23"/>
      <c r="BB9574" s="23"/>
      <c r="BC9574" s="23"/>
      <c r="BD9574" s="23"/>
      <c r="BE9574" s="23"/>
      <c r="BF9574" s="23"/>
      <c r="BG9574" s="20">
        <v>115395.03</v>
      </c>
    </row>
    <row r="9575" spans="40:59">
      <c r="AN9575" s="23"/>
      <c r="AO9575" s="23"/>
      <c r="AP9575" s="23"/>
      <c r="AQ9575" s="23"/>
      <c r="AR9575" s="23"/>
      <c r="AS9575" s="23"/>
      <c r="AT9575" s="23"/>
      <c r="AU9575" s="23"/>
      <c r="AV9575" s="23"/>
      <c r="AW9575" s="23"/>
      <c r="AX9575" s="23"/>
      <c r="AY9575" s="23"/>
      <c r="AZ9575" s="23"/>
      <c r="BA9575" s="23"/>
      <c r="BB9575" s="23"/>
      <c r="BC9575" s="23"/>
      <c r="BD9575" s="23"/>
      <c r="BE9575" s="23"/>
      <c r="BF9575" s="23"/>
      <c r="BG9575" s="20">
        <v>115395.03</v>
      </c>
    </row>
    <row r="9576" spans="40:59">
      <c r="AN9576" s="23"/>
      <c r="AO9576" s="23"/>
      <c r="AP9576" s="23"/>
      <c r="AQ9576" s="23"/>
      <c r="AR9576" s="23"/>
      <c r="AS9576" s="23"/>
      <c r="AT9576" s="23"/>
      <c r="AU9576" s="23"/>
      <c r="AV9576" s="23"/>
      <c r="AW9576" s="23"/>
      <c r="AX9576" s="23"/>
      <c r="AY9576" s="23"/>
      <c r="AZ9576" s="23"/>
      <c r="BA9576" s="23"/>
      <c r="BB9576" s="23"/>
      <c r="BC9576" s="23"/>
      <c r="BD9576" s="23"/>
      <c r="BE9576" s="23"/>
      <c r="BF9576" s="23"/>
      <c r="BG9576" s="20">
        <v>115395.03</v>
      </c>
    </row>
    <row r="9577" spans="40:59">
      <c r="AN9577" s="23"/>
      <c r="AO9577" s="23"/>
      <c r="AP9577" s="23"/>
      <c r="AQ9577" s="23"/>
      <c r="AR9577" s="23"/>
      <c r="AS9577" s="23"/>
      <c r="AT9577" s="23"/>
      <c r="AU9577" s="23"/>
      <c r="AV9577" s="23"/>
      <c r="AW9577" s="23"/>
      <c r="AX9577" s="23"/>
      <c r="AY9577" s="23"/>
      <c r="AZ9577" s="23"/>
      <c r="BA9577" s="23"/>
      <c r="BB9577" s="23"/>
      <c r="BC9577" s="23"/>
      <c r="BD9577" s="23"/>
      <c r="BE9577" s="23"/>
      <c r="BF9577" s="23"/>
      <c r="BG9577" s="20">
        <v>115395.03</v>
      </c>
    </row>
    <row r="9578" spans="40:59">
      <c r="AN9578" s="23"/>
      <c r="AO9578" s="23"/>
      <c r="AP9578" s="23"/>
      <c r="AQ9578" s="23"/>
      <c r="AR9578" s="23"/>
      <c r="AS9578" s="23"/>
      <c r="AT9578" s="23"/>
      <c r="AU9578" s="23"/>
      <c r="AV9578" s="23"/>
      <c r="AW9578" s="23"/>
      <c r="AX9578" s="23"/>
      <c r="AY9578" s="23"/>
      <c r="AZ9578" s="23"/>
      <c r="BA9578" s="23"/>
      <c r="BB9578" s="23"/>
      <c r="BC9578" s="23"/>
      <c r="BD9578" s="23"/>
      <c r="BE9578" s="23"/>
      <c r="BF9578" s="23"/>
      <c r="BG9578" s="20">
        <v>47924.02</v>
      </c>
    </row>
    <row r="9579" spans="40:59">
      <c r="AN9579" s="23"/>
      <c r="AO9579" s="23"/>
      <c r="AP9579" s="23"/>
      <c r="AQ9579" s="23"/>
      <c r="AR9579" s="23"/>
      <c r="AS9579" s="23"/>
      <c r="AT9579" s="23"/>
      <c r="AU9579" s="23"/>
      <c r="AV9579" s="23"/>
      <c r="AW9579" s="23"/>
      <c r="AX9579" s="23"/>
      <c r="AY9579" s="23"/>
      <c r="AZ9579" s="23"/>
      <c r="BA9579" s="23"/>
      <c r="BB9579" s="23"/>
      <c r="BC9579" s="23"/>
      <c r="BD9579" s="23"/>
      <c r="BE9579" s="23"/>
      <c r="BF9579" s="23"/>
      <c r="BG9579" s="20">
        <v>47924.02</v>
      </c>
    </row>
    <row r="9580" spans="40:59">
      <c r="AN9580" s="23"/>
      <c r="AO9580" s="23"/>
      <c r="AP9580" s="23"/>
      <c r="AQ9580" s="23"/>
      <c r="AR9580" s="23"/>
      <c r="AS9580" s="23"/>
      <c r="AT9580" s="23"/>
      <c r="AU9580" s="23"/>
      <c r="AV9580" s="23"/>
      <c r="AW9580" s="23"/>
      <c r="AX9580" s="23"/>
      <c r="AY9580" s="23"/>
      <c r="AZ9580" s="23"/>
      <c r="BA9580" s="23"/>
      <c r="BB9580" s="23"/>
      <c r="BC9580" s="23"/>
      <c r="BD9580" s="23"/>
      <c r="BE9580" s="23"/>
      <c r="BF9580" s="23"/>
      <c r="BG9580" s="20">
        <v>47924.02</v>
      </c>
    </row>
    <row r="9581" spans="40:59">
      <c r="AN9581" s="23"/>
      <c r="AO9581" s="23"/>
      <c r="AP9581" s="23"/>
      <c r="AQ9581" s="23"/>
      <c r="AR9581" s="23"/>
      <c r="AS9581" s="23"/>
      <c r="AT9581" s="23"/>
      <c r="AU9581" s="23"/>
      <c r="AV9581" s="23"/>
      <c r="AW9581" s="23"/>
      <c r="AX9581" s="23"/>
      <c r="AY9581" s="23"/>
      <c r="AZ9581" s="23"/>
      <c r="BA9581" s="23"/>
      <c r="BB9581" s="23"/>
      <c r="BC9581" s="23"/>
      <c r="BD9581" s="23"/>
      <c r="BE9581" s="23"/>
      <c r="BF9581" s="23"/>
      <c r="BG9581" s="20">
        <v>47924.02</v>
      </c>
    </row>
    <row r="9582" spans="40:59">
      <c r="AN9582" s="23"/>
      <c r="AO9582" s="23"/>
      <c r="AP9582" s="23"/>
      <c r="AQ9582" s="23"/>
      <c r="AR9582" s="23"/>
      <c r="AS9582" s="23"/>
      <c r="AT9582" s="23"/>
      <c r="AU9582" s="23"/>
      <c r="AV9582" s="23"/>
      <c r="AW9582" s="23"/>
      <c r="AX9582" s="23"/>
      <c r="AY9582" s="23"/>
      <c r="AZ9582" s="23"/>
      <c r="BA9582" s="23"/>
      <c r="BB9582" s="23"/>
      <c r="BC9582" s="23"/>
      <c r="BD9582" s="23"/>
      <c r="BE9582" s="23"/>
      <c r="BF9582" s="23"/>
      <c r="BG9582" s="20">
        <v>35648.019999999997</v>
      </c>
    </row>
    <row r="9583" spans="40:59">
      <c r="AN9583" s="23"/>
      <c r="AO9583" s="23"/>
      <c r="AP9583" s="23"/>
      <c r="AQ9583" s="23"/>
      <c r="AR9583" s="23"/>
      <c r="AS9583" s="23"/>
      <c r="AT9583" s="23"/>
      <c r="AU9583" s="23"/>
      <c r="AV9583" s="23"/>
      <c r="AW9583" s="23"/>
      <c r="AX9583" s="23"/>
      <c r="AY9583" s="23"/>
      <c r="AZ9583" s="23"/>
      <c r="BA9583" s="23"/>
      <c r="BB9583" s="23"/>
      <c r="BC9583" s="23"/>
      <c r="BD9583" s="23"/>
      <c r="BE9583" s="23"/>
      <c r="BF9583" s="23"/>
      <c r="BG9583" s="20">
        <v>35648.019999999997</v>
      </c>
    </row>
    <row r="9584" spans="40:59">
      <c r="AN9584" s="23"/>
      <c r="AO9584" s="23"/>
      <c r="AP9584" s="23"/>
      <c r="AQ9584" s="23"/>
      <c r="AR9584" s="23"/>
      <c r="AS9584" s="23"/>
      <c r="AT9584" s="23"/>
      <c r="AU9584" s="23"/>
      <c r="AV9584" s="23"/>
      <c r="AW9584" s="23"/>
      <c r="AX9584" s="23"/>
      <c r="AY9584" s="23"/>
      <c r="AZ9584" s="23"/>
      <c r="BA9584" s="23"/>
      <c r="BB9584" s="23"/>
      <c r="BC9584" s="23"/>
      <c r="BD9584" s="23"/>
      <c r="BE9584" s="23"/>
      <c r="BF9584" s="23"/>
      <c r="BG9584" s="20">
        <v>35648.019999999997</v>
      </c>
    </row>
    <row r="9585" spans="40:59">
      <c r="AN9585" s="23"/>
      <c r="AO9585" s="23"/>
      <c r="AP9585" s="23"/>
      <c r="AQ9585" s="23"/>
      <c r="AR9585" s="23"/>
      <c r="AS9585" s="23"/>
      <c r="AT9585" s="23"/>
      <c r="AU9585" s="23"/>
      <c r="AV9585" s="23"/>
      <c r="AW9585" s="23"/>
      <c r="AX9585" s="23"/>
      <c r="AY9585" s="23"/>
      <c r="AZ9585" s="23"/>
      <c r="BA9585" s="23"/>
      <c r="BB9585" s="23"/>
      <c r="BC9585" s="23"/>
      <c r="BD9585" s="23"/>
      <c r="BE9585" s="23"/>
      <c r="BF9585" s="23"/>
      <c r="BG9585" s="20">
        <v>35648.019999999997</v>
      </c>
    </row>
    <row r="9586" spans="40:59">
      <c r="AN9586" s="23"/>
      <c r="AO9586" s="23"/>
      <c r="AP9586" s="23"/>
      <c r="AQ9586" s="23"/>
      <c r="AR9586" s="23"/>
      <c r="AS9586" s="23"/>
      <c r="AT9586" s="23"/>
      <c r="AU9586" s="23"/>
      <c r="AV9586" s="23"/>
      <c r="AW9586" s="23"/>
      <c r="AX9586" s="23"/>
      <c r="AY9586" s="23"/>
      <c r="AZ9586" s="23"/>
      <c r="BA9586" s="23"/>
      <c r="BB9586" s="23"/>
      <c r="BC9586" s="23"/>
      <c r="BD9586" s="23"/>
      <c r="BE9586" s="23"/>
      <c r="BF9586" s="23"/>
      <c r="BG9586" s="20">
        <v>35648.019999999997</v>
      </c>
    </row>
    <row r="9587" spans="40:59">
      <c r="AN9587" s="23"/>
      <c r="AO9587" s="23"/>
      <c r="AP9587" s="23"/>
      <c r="AQ9587" s="23"/>
      <c r="AR9587" s="23"/>
      <c r="AS9587" s="23"/>
      <c r="AT9587" s="23"/>
      <c r="AU9587" s="23"/>
      <c r="AV9587" s="23"/>
      <c r="AW9587" s="23"/>
      <c r="AX9587" s="23"/>
      <c r="AY9587" s="23"/>
      <c r="AZ9587" s="23"/>
      <c r="BA9587" s="23"/>
      <c r="BB9587" s="23"/>
      <c r="BC9587" s="23"/>
      <c r="BD9587" s="23"/>
      <c r="BE9587" s="23"/>
      <c r="BF9587" s="23"/>
      <c r="BG9587" s="20">
        <v>35648.019999999997</v>
      </c>
    </row>
    <row r="9588" spans="40:59">
      <c r="AN9588" s="23"/>
      <c r="AO9588" s="23"/>
      <c r="AP9588" s="23"/>
      <c r="AQ9588" s="23"/>
      <c r="AR9588" s="23"/>
      <c r="AS9588" s="23"/>
      <c r="AT9588" s="23"/>
      <c r="AU9588" s="23"/>
      <c r="AV9588" s="23"/>
      <c r="AW9588" s="23"/>
      <c r="AX9588" s="23"/>
      <c r="AY9588" s="23"/>
      <c r="AZ9588" s="23"/>
      <c r="BA9588" s="23"/>
      <c r="BB9588" s="23"/>
      <c r="BC9588" s="23"/>
      <c r="BD9588" s="23"/>
      <c r="BE9588" s="23"/>
      <c r="BF9588" s="23"/>
      <c r="BG9588" s="20">
        <v>25723.02</v>
      </c>
    </row>
    <row r="9589" spans="40:59">
      <c r="AN9589" s="23"/>
      <c r="AO9589" s="23"/>
      <c r="AP9589" s="23"/>
      <c r="AQ9589" s="23"/>
      <c r="AR9589" s="23"/>
      <c r="AS9589" s="23"/>
      <c r="AT9589" s="23"/>
      <c r="AU9589" s="23"/>
      <c r="AV9589" s="23"/>
      <c r="AW9589" s="23"/>
      <c r="AX9589" s="23"/>
      <c r="AY9589" s="23"/>
      <c r="AZ9589" s="23"/>
      <c r="BA9589" s="23"/>
      <c r="BB9589" s="23"/>
      <c r="BC9589" s="23"/>
      <c r="BD9589" s="23"/>
      <c r="BE9589" s="23"/>
      <c r="BF9589" s="23"/>
      <c r="BG9589" s="20">
        <v>25723.02</v>
      </c>
    </row>
    <row r="9590" spans="40:59">
      <c r="AN9590" s="23"/>
      <c r="AO9590" s="23"/>
      <c r="AP9590" s="23"/>
      <c r="AQ9590" s="23"/>
      <c r="AR9590" s="23"/>
      <c r="AS9590" s="23"/>
      <c r="AT9590" s="23"/>
      <c r="AU9590" s="23"/>
      <c r="AV9590" s="23"/>
      <c r="AW9590" s="23"/>
      <c r="AX9590" s="23"/>
      <c r="AY9590" s="23"/>
      <c r="AZ9590" s="23"/>
      <c r="BA9590" s="23"/>
      <c r="BB9590" s="23"/>
      <c r="BC9590" s="23"/>
      <c r="BD9590" s="23"/>
      <c r="BE9590" s="23"/>
      <c r="BF9590" s="23"/>
      <c r="BG9590" s="20">
        <v>25723.02</v>
      </c>
    </row>
    <row r="9591" spans="40:59">
      <c r="AN9591" s="23"/>
      <c r="AO9591" s="23"/>
      <c r="AP9591" s="23"/>
      <c r="AQ9591" s="23"/>
      <c r="AR9591" s="23"/>
      <c r="AS9591" s="23"/>
      <c r="AT9591" s="23"/>
      <c r="AU9591" s="23"/>
      <c r="AV9591" s="23"/>
      <c r="AW9591" s="23"/>
      <c r="AX9591" s="23"/>
      <c r="AY9591" s="23"/>
      <c r="AZ9591" s="23"/>
      <c r="BA9591" s="23"/>
      <c r="BB9591" s="23"/>
      <c r="BC9591" s="23"/>
      <c r="BD9591" s="23"/>
      <c r="BE9591" s="23"/>
      <c r="BF9591" s="23"/>
      <c r="BG9591" s="20">
        <v>4491.01</v>
      </c>
    </row>
    <row r="9592" spans="40:59">
      <c r="AN9592" s="23"/>
      <c r="AO9592" s="23"/>
      <c r="AP9592" s="23"/>
      <c r="AQ9592" s="23"/>
      <c r="AR9592" s="23"/>
      <c r="AS9592" s="23"/>
      <c r="AT9592" s="23"/>
      <c r="AU9592" s="23"/>
      <c r="AV9592" s="23"/>
      <c r="AW9592" s="23"/>
      <c r="AX9592" s="23"/>
      <c r="AY9592" s="23"/>
      <c r="AZ9592" s="23"/>
      <c r="BA9592" s="23"/>
      <c r="BB9592" s="23"/>
      <c r="BC9592" s="23"/>
      <c r="BD9592" s="23"/>
      <c r="BE9592" s="23"/>
      <c r="BF9592" s="23"/>
      <c r="BG9592" s="20">
        <v>4491.01</v>
      </c>
    </row>
    <row r="9593" spans="40:59">
      <c r="AN9593" s="23"/>
      <c r="AO9593" s="23"/>
      <c r="AP9593" s="23"/>
      <c r="AQ9593" s="23"/>
      <c r="AR9593" s="23"/>
      <c r="AS9593" s="23"/>
      <c r="AT9593" s="23"/>
      <c r="AU9593" s="23"/>
      <c r="AV9593" s="23"/>
      <c r="AW9593" s="23"/>
      <c r="AX9593" s="23"/>
      <c r="AY9593" s="23"/>
      <c r="AZ9593" s="23"/>
      <c r="BA9593" s="23"/>
      <c r="BB9593" s="23"/>
      <c r="BC9593" s="23"/>
      <c r="BD9593" s="23"/>
      <c r="BE9593" s="23"/>
      <c r="BF9593" s="23"/>
      <c r="BG9593" s="20">
        <v>13174</v>
      </c>
    </row>
    <row r="9594" spans="40:59">
      <c r="AN9594" s="23"/>
      <c r="AO9594" s="23"/>
      <c r="AP9594" s="23"/>
      <c r="AQ9594" s="23"/>
      <c r="AR9594" s="23"/>
      <c r="AS9594" s="23"/>
      <c r="AT9594" s="23"/>
      <c r="AU9594" s="23"/>
      <c r="AV9594" s="23"/>
      <c r="AW9594" s="23"/>
      <c r="AX9594" s="23"/>
      <c r="AY9594" s="23"/>
      <c r="AZ9594" s="23"/>
      <c r="BA9594" s="23"/>
      <c r="BB9594" s="23"/>
      <c r="BC9594" s="23"/>
      <c r="BD9594" s="23"/>
      <c r="BE9594" s="23"/>
      <c r="BF9594" s="23"/>
      <c r="BG9594" s="20">
        <v>13174</v>
      </c>
    </row>
    <row r="9595" spans="40:59">
      <c r="AN9595" s="23"/>
      <c r="AO9595" s="23"/>
      <c r="AP9595" s="23"/>
      <c r="AQ9595" s="23"/>
      <c r="AR9595" s="23"/>
      <c r="AS9595" s="23"/>
      <c r="AT9595" s="23"/>
      <c r="AU9595" s="23"/>
      <c r="AV9595" s="23"/>
      <c r="AW9595" s="23"/>
      <c r="AX9595" s="23"/>
      <c r="AY9595" s="23"/>
      <c r="AZ9595" s="23"/>
      <c r="BA9595" s="23"/>
      <c r="BB9595" s="23"/>
      <c r="BC9595" s="23"/>
      <c r="BD9595" s="23"/>
      <c r="BE9595" s="23"/>
      <c r="BF9595" s="23"/>
      <c r="BG9595" s="20">
        <v>13174</v>
      </c>
    </row>
    <row r="9596" spans="40:59">
      <c r="AN9596" s="23"/>
      <c r="AO9596" s="23"/>
      <c r="AP9596" s="23"/>
      <c r="AQ9596" s="23"/>
      <c r="AR9596" s="23"/>
      <c r="AS9596" s="23"/>
      <c r="AT9596" s="23"/>
      <c r="AU9596" s="23"/>
      <c r="AV9596" s="23"/>
      <c r="AW9596" s="23"/>
      <c r="AX9596" s="23"/>
      <c r="AY9596" s="23"/>
      <c r="AZ9596" s="23"/>
      <c r="BA9596" s="23"/>
      <c r="BB9596" s="23"/>
      <c r="BC9596" s="23"/>
      <c r="BD9596" s="23"/>
      <c r="BE9596" s="23"/>
      <c r="BF9596" s="23"/>
      <c r="BG9596" s="20">
        <v>13174</v>
      </c>
    </row>
    <row r="9597" spans="40:59">
      <c r="AN9597" s="23"/>
      <c r="AO9597" s="23"/>
      <c r="AP9597" s="23"/>
      <c r="AQ9597" s="23"/>
      <c r="AR9597" s="23"/>
      <c r="AS9597" s="23"/>
      <c r="AT9597" s="23"/>
      <c r="AU9597" s="23"/>
      <c r="AV9597" s="23"/>
      <c r="AW9597" s="23"/>
      <c r="AX9597" s="23"/>
      <c r="AY9597" s="23"/>
      <c r="AZ9597" s="23"/>
      <c r="BA9597" s="23"/>
      <c r="BB9597" s="23"/>
      <c r="BC9597" s="23"/>
      <c r="BD9597" s="23"/>
      <c r="BE9597" s="23"/>
      <c r="BF9597" s="23"/>
      <c r="BG9597" s="20">
        <v>13174</v>
      </c>
    </row>
    <row r="9598" spans="40:59">
      <c r="AN9598" s="23"/>
      <c r="AO9598" s="23"/>
      <c r="AP9598" s="23"/>
      <c r="AQ9598" s="23"/>
      <c r="AR9598" s="23"/>
      <c r="AS9598" s="23"/>
      <c r="AT9598" s="23"/>
      <c r="AU9598" s="23"/>
      <c r="AV9598" s="23"/>
      <c r="AW9598" s="23"/>
      <c r="AX9598" s="23"/>
      <c r="AY9598" s="23"/>
      <c r="AZ9598" s="23"/>
      <c r="BA9598" s="23"/>
      <c r="BB9598" s="23"/>
      <c r="BC9598" s="23"/>
      <c r="BD9598" s="23"/>
      <c r="BE9598" s="23"/>
      <c r="BF9598" s="23"/>
      <c r="BG9598" s="20">
        <v>13174</v>
      </c>
    </row>
    <row r="9599" spans="40:59">
      <c r="AN9599" s="23"/>
      <c r="AO9599" s="23"/>
      <c r="AP9599" s="23"/>
      <c r="AQ9599" s="23"/>
      <c r="AR9599" s="23"/>
      <c r="AS9599" s="23"/>
      <c r="AT9599" s="23"/>
      <c r="AU9599" s="23"/>
      <c r="AV9599" s="23"/>
      <c r="AW9599" s="23"/>
      <c r="AX9599" s="23"/>
      <c r="AY9599" s="23"/>
      <c r="AZ9599" s="23"/>
      <c r="BA9599" s="23"/>
      <c r="BB9599" s="23"/>
      <c r="BC9599" s="23"/>
      <c r="BD9599" s="23"/>
      <c r="BE9599" s="23"/>
      <c r="BF9599" s="23"/>
      <c r="BG9599" s="20">
        <v>13174</v>
      </c>
    </row>
    <row r="9600" spans="40:59">
      <c r="AN9600" s="23"/>
      <c r="AO9600" s="23"/>
      <c r="AP9600" s="23"/>
      <c r="AQ9600" s="23"/>
      <c r="AR9600" s="23"/>
      <c r="AS9600" s="23"/>
      <c r="AT9600" s="23"/>
      <c r="AU9600" s="23"/>
      <c r="AV9600" s="23"/>
      <c r="AW9600" s="23"/>
      <c r="AX9600" s="23"/>
      <c r="AY9600" s="23"/>
      <c r="AZ9600" s="23"/>
      <c r="BA9600" s="23"/>
      <c r="BB9600" s="23"/>
      <c r="BC9600" s="23"/>
      <c r="BD9600" s="23"/>
      <c r="BE9600" s="23"/>
      <c r="BF9600" s="23"/>
      <c r="BG9600" s="20">
        <v>13174</v>
      </c>
    </row>
    <row r="9601" spans="40:59">
      <c r="AN9601" s="23"/>
      <c r="AO9601" s="23"/>
      <c r="AP9601" s="23"/>
      <c r="AQ9601" s="23"/>
      <c r="AR9601" s="23"/>
      <c r="AS9601" s="23"/>
      <c r="AT9601" s="23"/>
      <c r="AU9601" s="23"/>
      <c r="AV9601" s="23"/>
      <c r="AW9601" s="23"/>
      <c r="AX9601" s="23"/>
      <c r="AY9601" s="23"/>
      <c r="AZ9601" s="23"/>
      <c r="BA9601" s="23"/>
      <c r="BB9601" s="23"/>
      <c r="BC9601" s="23"/>
      <c r="BD9601" s="23"/>
      <c r="BE9601" s="23"/>
      <c r="BF9601" s="23"/>
      <c r="BG9601" s="20">
        <v>13174</v>
      </c>
    </row>
    <row r="9602" spans="40:59">
      <c r="AN9602" s="23"/>
      <c r="AO9602" s="23"/>
      <c r="AP9602" s="23"/>
      <c r="AQ9602" s="23"/>
      <c r="AR9602" s="23"/>
      <c r="AS9602" s="23"/>
      <c r="AT9602" s="23"/>
      <c r="AU9602" s="23"/>
      <c r="AV9602" s="23"/>
      <c r="AW9602" s="23"/>
      <c r="AX9602" s="23"/>
      <c r="AY9602" s="23"/>
      <c r="AZ9602" s="23"/>
      <c r="BA9602" s="23"/>
      <c r="BB9602" s="23"/>
      <c r="BC9602" s="23"/>
      <c r="BD9602" s="23"/>
      <c r="BE9602" s="23"/>
      <c r="BF9602" s="23"/>
      <c r="BG9602" s="20">
        <v>499092.02</v>
      </c>
    </row>
    <row r="9603" spans="40:59">
      <c r="AN9603" s="23"/>
      <c r="AO9603" s="23"/>
      <c r="AP9603" s="23"/>
      <c r="AQ9603" s="23"/>
      <c r="AR9603" s="23"/>
      <c r="AS9603" s="23"/>
      <c r="AT9603" s="23"/>
      <c r="AU9603" s="23"/>
      <c r="AV9603" s="23"/>
      <c r="AW9603" s="23"/>
      <c r="AX9603" s="23"/>
      <c r="AY9603" s="23"/>
      <c r="AZ9603" s="23"/>
      <c r="BA9603" s="23"/>
      <c r="BB9603" s="23"/>
      <c r="BC9603" s="23"/>
      <c r="BD9603" s="23"/>
      <c r="BE9603" s="23"/>
      <c r="BF9603" s="23"/>
      <c r="BG9603" s="20">
        <v>499092.02</v>
      </c>
    </row>
    <row r="9604" spans="40:59">
      <c r="AN9604" s="23"/>
      <c r="AO9604" s="23"/>
      <c r="AP9604" s="23"/>
      <c r="AQ9604" s="23"/>
      <c r="AR9604" s="23"/>
      <c r="AS9604" s="23"/>
      <c r="AT9604" s="23"/>
      <c r="AU9604" s="23"/>
      <c r="AV9604" s="23"/>
      <c r="AW9604" s="23"/>
      <c r="AX9604" s="23"/>
      <c r="AY9604" s="23"/>
      <c r="AZ9604" s="23"/>
      <c r="BA9604" s="23"/>
      <c r="BB9604" s="23"/>
      <c r="BC9604" s="23"/>
      <c r="BD9604" s="23"/>
      <c r="BE9604" s="23"/>
      <c r="BF9604" s="23"/>
      <c r="BG9604" s="20">
        <v>499092.02</v>
      </c>
    </row>
    <row r="9605" spans="40:59">
      <c r="AN9605" s="23"/>
      <c r="AO9605" s="23"/>
      <c r="AP9605" s="23"/>
      <c r="AQ9605" s="23"/>
      <c r="AR9605" s="23"/>
      <c r="AS9605" s="23"/>
      <c r="AT9605" s="23"/>
      <c r="AU9605" s="23"/>
      <c r="AV9605" s="23"/>
      <c r="AW9605" s="23"/>
      <c r="AX9605" s="23"/>
      <c r="AY9605" s="23"/>
      <c r="AZ9605" s="23"/>
      <c r="BA9605" s="23"/>
      <c r="BB9605" s="23"/>
      <c r="BC9605" s="23"/>
      <c r="BD9605" s="23"/>
      <c r="BE9605" s="23"/>
      <c r="BF9605" s="23"/>
      <c r="BG9605" s="20">
        <v>499092.02</v>
      </c>
    </row>
    <row r="9606" spans="40:59">
      <c r="AN9606" s="23"/>
      <c r="AO9606" s="23"/>
      <c r="AP9606" s="23"/>
      <c r="AQ9606" s="23"/>
      <c r="AR9606" s="23"/>
      <c r="AS9606" s="23"/>
      <c r="AT9606" s="23"/>
      <c r="AU9606" s="23"/>
      <c r="AV9606" s="23"/>
      <c r="AW9606" s="23"/>
      <c r="AX9606" s="23"/>
      <c r="AY9606" s="23"/>
      <c r="AZ9606" s="23"/>
      <c r="BA9606" s="23"/>
      <c r="BB9606" s="23"/>
      <c r="BC9606" s="23"/>
      <c r="BD9606" s="23"/>
      <c r="BE9606" s="23"/>
      <c r="BF9606" s="23"/>
      <c r="BG9606" s="20">
        <v>499092.02</v>
      </c>
    </row>
    <row r="9607" spans="40:59">
      <c r="AN9607" s="23"/>
      <c r="AO9607" s="23"/>
      <c r="AP9607" s="23"/>
      <c r="AQ9607" s="23"/>
      <c r="AR9607" s="23"/>
      <c r="AS9607" s="23"/>
      <c r="AT9607" s="23"/>
      <c r="AU9607" s="23"/>
      <c r="AV9607" s="23"/>
      <c r="AW9607" s="23"/>
      <c r="AX9607" s="23"/>
      <c r="AY9607" s="23"/>
      <c r="AZ9607" s="23"/>
      <c r="BA9607" s="23"/>
      <c r="BB9607" s="23"/>
      <c r="BC9607" s="23"/>
      <c r="BD9607" s="23"/>
      <c r="BE9607" s="23"/>
      <c r="BF9607" s="23"/>
      <c r="BG9607" s="20">
        <v>499092.02</v>
      </c>
    </row>
    <row r="9608" spans="40:59">
      <c r="AN9608" s="23"/>
      <c r="AO9608" s="23"/>
      <c r="AP9608" s="23"/>
      <c r="AQ9608" s="23"/>
      <c r="AR9608" s="23"/>
      <c r="AS9608" s="23"/>
      <c r="AT9608" s="23"/>
      <c r="AU9608" s="23"/>
      <c r="AV9608" s="23"/>
      <c r="AW9608" s="23"/>
      <c r="AX9608" s="23"/>
      <c r="AY9608" s="23"/>
      <c r="AZ9608" s="23"/>
      <c r="BA9608" s="23"/>
      <c r="BB9608" s="23"/>
      <c r="BC9608" s="23"/>
      <c r="BD9608" s="23"/>
      <c r="BE9608" s="23"/>
      <c r="BF9608" s="23"/>
      <c r="BG9608" s="20">
        <v>499092.02</v>
      </c>
    </row>
    <row r="9609" spans="40:59">
      <c r="AN9609" s="23"/>
      <c r="AO9609" s="23"/>
      <c r="AP9609" s="23"/>
      <c r="AQ9609" s="23"/>
      <c r="AR9609" s="23"/>
      <c r="AS9609" s="23"/>
      <c r="AT9609" s="23"/>
      <c r="AU9609" s="23"/>
      <c r="AV9609" s="23"/>
      <c r="AW9609" s="23"/>
      <c r="AX9609" s="23"/>
      <c r="AY9609" s="23"/>
      <c r="AZ9609" s="23"/>
      <c r="BA9609" s="23"/>
      <c r="BB9609" s="23"/>
      <c r="BC9609" s="23"/>
      <c r="BD9609" s="23"/>
      <c r="BE9609" s="23"/>
      <c r="BF9609" s="23"/>
      <c r="BG9609" s="20">
        <v>499092.02</v>
      </c>
    </row>
    <row r="9610" spans="40:59">
      <c r="AN9610" s="23"/>
      <c r="AO9610" s="23"/>
      <c r="AP9610" s="23"/>
      <c r="AQ9610" s="23"/>
      <c r="AR9610" s="23"/>
      <c r="AS9610" s="23"/>
      <c r="AT9610" s="23"/>
      <c r="AU9610" s="23"/>
      <c r="AV9610" s="23"/>
      <c r="AW9610" s="23"/>
      <c r="AX9610" s="23"/>
      <c r="AY9610" s="23"/>
      <c r="AZ9610" s="23"/>
      <c r="BA9610" s="23"/>
      <c r="BB9610" s="23"/>
      <c r="BC9610" s="23"/>
      <c r="BD9610" s="23"/>
      <c r="BE9610" s="23"/>
      <c r="BF9610" s="23"/>
      <c r="BG9610" s="20">
        <v>499092.02</v>
      </c>
    </row>
    <row r="9611" spans="40:59">
      <c r="AN9611" s="23"/>
      <c r="AO9611" s="23"/>
      <c r="AP9611" s="23"/>
      <c r="AQ9611" s="23"/>
      <c r="AR9611" s="23"/>
      <c r="AS9611" s="23"/>
      <c r="AT9611" s="23"/>
      <c r="AU9611" s="23"/>
      <c r="AV9611" s="23"/>
      <c r="AW9611" s="23"/>
      <c r="AX9611" s="23"/>
      <c r="AY9611" s="23"/>
      <c r="AZ9611" s="23"/>
      <c r="BA9611" s="23"/>
      <c r="BB9611" s="23"/>
      <c r="BC9611" s="23"/>
      <c r="BD9611" s="23"/>
      <c r="BE9611" s="23"/>
      <c r="BF9611" s="23"/>
      <c r="BG9611" s="20">
        <v>6650</v>
      </c>
    </row>
    <row r="9612" spans="40:59">
      <c r="AN9612" s="23"/>
      <c r="AO9612" s="23"/>
      <c r="AP9612" s="23"/>
      <c r="AQ9612" s="23"/>
      <c r="AR9612" s="23"/>
      <c r="AS9612" s="23"/>
      <c r="AT9612" s="23"/>
      <c r="AU9612" s="23"/>
      <c r="AV9612" s="23"/>
      <c r="AW9612" s="23"/>
      <c r="AX9612" s="23"/>
      <c r="AY9612" s="23"/>
      <c r="AZ9612" s="23"/>
      <c r="BA9612" s="23"/>
      <c r="BB9612" s="23"/>
      <c r="BC9612" s="23"/>
      <c r="BD9612" s="23"/>
      <c r="BE9612" s="23"/>
      <c r="BF9612" s="23"/>
      <c r="BG9612" s="20">
        <v>11659.02</v>
      </c>
    </row>
    <row r="9613" spans="40:59">
      <c r="AN9613" s="23"/>
      <c r="AO9613" s="23"/>
      <c r="AP9613" s="23"/>
      <c r="AQ9613" s="23"/>
      <c r="AR9613" s="23"/>
      <c r="AS9613" s="23"/>
      <c r="AT9613" s="23"/>
      <c r="AU9613" s="23"/>
      <c r="AV9613" s="23"/>
      <c r="AW9613" s="23"/>
      <c r="AX9613" s="23"/>
      <c r="AY9613" s="23"/>
      <c r="AZ9613" s="23"/>
      <c r="BA9613" s="23"/>
      <c r="BB9613" s="23"/>
      <c r="BC9613" s="23"/>
      <c r="BD9613" s="23"/>
      <c r="BE9613" s="23"/>
      <c r="BF9613" s="23"/>
      <c r="BG9613" s="20">
        <v>11659.02</v>
      </c>
    </row>
    <row r="9614" spans="40:59">
      <c r="AN9614" s="23"/>
      <c r="AO9614" s="23"/>
      <c r="AP9614" s="23"/>
      <c r="AQ9614" s="23"/>
      <c r="AR9614" s="23"/>
      <c r="AS9614" s="23"/>
      <c r="AT9614" s="23"/>
      <c r="AU9614" s="23"/>
      <c r="AV9614" s="23"/>
      <c r="AW9614" s="23"/>
      <c r="AX9614" s="23"/>
      <c r="AY9614" s="23"/>
      <c r="AZ9614" s="23"/>
      <c r="BA9614" s="23"/>
      <c r="BB9614" s="23"/>
      <c r="BC9614" s="23"/>
      <c r="BD9614" s="23"/>
      <c r="BE9614" s="23"/>
      <c r="BF9614" s="23"/>
      <c r="BG9614" s="20">
        <v>11659.02</v>
      </c>
    </row>
    <row r="9615" spans="40:59">
      <c r="AN9615" s="23"/>
      <c r="AO9615" s="23"/>
      <c r="AP9615" s="23"/>
      <c r="AQ9615" s="23"/>
      <c r="AR9615" s="23"/>
      <c r="AS9615" s="23"/>
      <c r="AT9615" s="23"/>
      <c r="AU9615" s="23"/>
      <c r="AV9615" s="23"/>
      <c r="AW9615" s="23"/>
      <c r="AX9615" s="23"/>
      <c r="AY9615" s="23"/>
      <c r="AZ9615" s="23"/>
      <c r="BA9615" s="23"/>
      <c r="BB9615" s="23"/>
      <c r="BC9615" s="23"/>
      <c r="BD9615" s="23"/>
      <c r="BE9615" s="23"/>
      <c r="BF9615" s="23"/>
      <c r="BG9615" s="20">
        <v>11659.02</v>
      </c>
    </row>
    <row r="9616" spans="40:59">
      <c r="AN9616" s="23"/>
      <c r="AO9616" s="23"/>
      <c r="AP9616" s="23"/>
      <c r="AQ9616" s="23"/>
      <c r="AR9616" s="23"/>
      <c r="AS9616" s="23"/>
      <c r="AT9616" s="23"/>
      <c r="AU9616" s="23"/>
      <c r="AV9616" s="23"/>
      <c r="AW9616" s="23"/>
      <c r="AX9616" s="23"/>
      <c r="AY9616" s="23"/>
      <c r="AZ9616" s="23"/>
      <c r="BA9616" s="23"/>
      <c r="BB9616" s="23"/>
      <c r="BC9616" s="23"/>
      <c r="BD9616" s="23"/>
      <c r="BE9616" s="23"/>
      <c r="BF9616" s="23"/>
      <c r="BG9616" s="20">
        <v>3958.01</v>
      </c>
    </row>
    <row r="9617" spans="40:59">
      <c r="AN9617" s="23"/>
      <c r="AO9617" s="23"/>
      <c r="AP9617" s="23"/>
      <c r="AQ9617" s="23"/>
      <c r="AR9617" s="23"/>
      <c r="AS9617" s="23"/>
      <c r="AT9617" s="23"/>
      <c r="AU9617" s="23"/>
      <c r="AV9617" s="23"/>
      <c r="AW9617" s="23"/>
      <c r="AX9617" s="23"/>
      <c r="AY9617" s="23"/>
      <c r="AZ9617" s="23"/>
      <c r="BA9617" s="23"/>
      <c r="BB9617" s="23"/>
      <c r="BC9617" s="23"/>
      <c r="BD9617" s="23"/>
      <c r="BE9617" s="23"/>
      <c r="BF9617" s="23"/>
      <c r="BG9617" s="20">
        <v>3958.01</v>
      </c>
    </row>
    <row r="9618" spans="40:59">
      <c r="AN9618" s="23"/>
      <c r="AO9618" s="23"/>
      <c r="AP9618" s="23"/>
      <c r="AQ9618" s="23"/>
      <c r="AR9618" s="23"/>
      <c r="AS9618" s="23"/>
      <c r="AT9618" s="23"/>
      <c r="AU9618" s="23"/>
      <c r="AV9618" s="23"/>
      <c r="AW9618" s="23"/>
      <c r="AX9618" s="23"/>
      <c r="AY9618" s="23"/>
      <c r="AZ9618" s="23"/>
      <c r="BA9618" s="23"/>
      <c r="BB9618" s="23"/>
      <c r="BC9618" s="23"/>
      <c r="BD9618" s="23"/>
      <c r="BE9618" s="23"/>
      <c r="BF9618" s="23"/>
      <c r="BG9618" s="20">
        <v>3958.01</v>
      </c>
    </row>
    <row r="9619" spans="40:59">
      <c r="AN9619" s="23"/>
      <c r="AO9619" s="23"/>
      <c r="AP9619" s="23"/>
      <c r="AQ9619" s="23"/>
      <c r="AR9619" s="23"/>
      <c r="AS9619" s="23"/>
      <c r="AT9619" s="23"/>
      <c r="AU9619" s="23"/>
      <c r="AV9619" s="23"/>
      <c r="AW9619" s="23"/>
      <c r="AX9619" s="23"/>
      <c r="AY9619" s="23"/>
      <c r="AZ9619" s="23"/>
      <c r="BA9619" s="23"/>
      <c r="BB9619" s="23"/>
      <c r="BC9619" s="23"/>
      <c r="BD9619" s="23"/>
      <c r="BE9619" s="23"/>
      <c r="BF9619" s="23"/>
      <c r="BG9619" s="20">
        <v>23430.02</v>
      </c>
    </row>
    <row r="9620" spans="40:59">
      <c r="AN9620" s="23"/>
      <c r="AO9620" s="23"/>
      <c r="AP9620" s="23"/>
      <c r="AQ9620" s="23"/>
      <c r="AR9620" s="23"/>
      <c r="AS9620" s="23"/>
      <c r="AT9620" s="23"/>
      <c r="AU9620" s="23"/>
      <c r="AV9620" s="23"/>
      <c r="AW9620" s="23"/>
      <c r="AX9620" s="23"/>
      <c r="AY9620" s="23"/>
      <c r="AZ9620" s="23"/>
      <c r="BA9620" s="23"/>
      <c r="BB9620" s="23"/>
      <c r="BC9620" s="23"/>
      <c r="BD9620" s="23"/>
      <c r="BE9620" s="23"/>
      <c r="BF9620" s="23"/>
      <c r="BG9620" s="20">
        <v>23430.02</v>
      </c>
    </row>
    <row r="9621" spans="40:59">
      <c r="AN9621" s="23"/>
      <c r="AO9621" s="23"/>
      <c r="AP9621" s="23"/>
      <c r="AQ9621" s="23"/>
      <c r="AR9621" s="23"/>
      <c r="AS9621" s="23"/>
      <c r="AT9621" s="23"/>
      <c r="AU9621" s="23"/>
      <c r="AV9621" s="23"/>
      <c r="AW9621" s="23"/>
      <c r="AX9621" s="23"/>
      <c r="AY9621" s="23"/>
      <c r="AZ9621" s="23"/>
      <c r="BA9621" s="23"/>
      <c r="BB9621" s="23"/>
      <c r="BC9621" s="23"/>
      <c r="BD9621" s="23"/>
      <c r="BE9621" s="23"/>
      <c r="BF9621" s="23"/>
      <c r="BG9621" s="20">
        <v>23430.02</v>
      </c>
    </row>
    <row r="9622" spans="40:59">
      <c r="AN9622" s="23"/>
      <c r="AO9622" s="23"/>
      <c r="AP9622" s="23"/>
      <c r="AQ9622" s="23"/>
      <c r="AR9622" s="23"/>
      <c r="AS9622" s="23"/>
      <c r="AT9622" s="23"/>
      <c r="AU9622" s="23"/>
      <c r="AV9622" s="23"/>
      <c r="AW9622" s="23"/>
      <c r="AX9622" s="23"/>
      <c r="AY9622" s="23"/>
      <c r="AZ9622" s="23"/>
      <c r="BA9622" s="23"/>
      <c r="BB9622" s="23"/>
      <c r="BC9622" s="23"/>
      <c r="BD9622" s="23"/>
      <c r="BE9622" s="23"/>
      <c r="BF9622" s="23"/>
      <c r="BG9622" s="20">
        <v>23430.02</v>
      </c>
    </row>
    <row r="9623" spans="40:59">
      <c r="AN9623" s="23"/>
      <c r="AO9623" s="23"/>
      <c r="AP9623" s="23"/>
      <c r="AQ9623" s="23"/>
      <c r="AR9623" s="23"/>
      <c r="AS9623" s="23"/>
      <c r="AT9623" s="23"/>
      <c r="AU9623" s="23"/>
      <c r="AV9623" s="23"/>
      <c r="AW9623" s="23"/>
      <c r="AX9623" s="23"/>
      <c r="AY9623" s="23"/>
      <c r="AZ9623" s="23"/>
      <c r="BA9623" s="23"/>
      <c r="BB9623" s="23"/>
      <c r="BC9623" s="23"/>
      <c r="BD9623" s="23"/>
      <c r="BE9623" s="23"/>
      <c r="BF9623" s="23"/>
      <c r="BG9623" s="20">
        <v>28608.04</v>
      </c>
    </row>
    <row r="9624" spans="40:59">
      <c r="AN9624" s="23"/>
      <c r="AO9624" s="23"/>
      <c r="AP9624" s="23"/>
      <c r="AQ9624" s="23"/>
      <c r="AR9624" s="23"/>
      <c r="AS9624" s="23"/>
      <c r="AT9624" s="23"/>
      <c r="AU9624" s="23"/>
      <c r="AV9624" s="23"/>
      <c r="AW9624" s="23"/>
      <c r="AX9624" s="23"/>
      <c r="AY9624" s="23"/>
      <c r="AZ9624" s="23"/>
      <c r="BA9624" s="23"/>
      <c r="BB9624" s="23"/>
      <c r="BC9624" s="23"/>
      <c r="BD9624" s="23"/>
      <c r="BE9624" s="23"/>
      <c r="BF9624" s="23"/>
      <c r="BG9624" s="20">
        <v>28608.04</v>
      </c>
    </row>
    <row r="9625" spans="40:59">
      <c r="AN9625" s="23"/>
      <c r="AO9625" s="23"/>
      <c r="AP9625" s="23"/>
      <c r="AQ9625" s="23"/>
      <c r="AR9625" s="23"/>
      <c r="AS9625" s="23"/>
      <c r="AT9625" s="23"/>
      <c r="AU9625" s="23"/>
      <c r="AV9625" s="23"/>
      <c r="AW9625" s="23"/>
      <c r="AX9625" s="23"/>
      <c r="AY9625" s="23"/>
      <c r="AZ9625" s="23"/>
      <c r="BA9625" s="23"/>
      <c r="BB9625" s="23"/>
      <c r="BC9625" s="23"/>
      <c r="BD9625" s="23"/>
      <c r="BE9625" s="23"/>
      <c r="BF9625" s="23"/>
      <c r="BG9625" s="20">
        <v>28608.04</v>
      </c>
    </row>
    <row r="9626" spans="40:59">
      <c r="AN9626" s="23"/>
      <c r="AO9626" s="23"/>
      <c r="AP9626" s="23"/>
      <c r="AQ9626" s="23"/>
      <c r="AR9626" s="23"/>
      <c r="AS9626" s="23"/>
      <c r="AT9626" s="23"/>
      <c r="AU9626" s="23"/>
      <c r="AV9626" s="23"/>
      <c r="AW9626" s="23"/>
      <c r="AX9626" s="23"/>
      <c r="AY9626" s="23"/>
      <c r="AZ9626" s="23"/>
      <c r="BA9626" s="23"/>
      <c r="BB9626" s="23"/>
      <c r="BC9626" s="23"/>
      <c r="BD9626" s="23"/>
      <c r="BE9626" s="23"/>
      <c r="BF9626" s="23"/>
      <c r="BG9626" s="20">
        <v>28608.04</v>
      </c>
    </row>
    <row r="9627" spans="40:59">
      <c r="AN9627" s="23"/>
      <c r="AO9627" s="23"/>
      <c r="AP9627" s="23"/>
      <c r="AQ9627" s="23"/>
      <c r="AR9627" s="23"/>
      <c r="AS9627" s="23"/>
      <c r="AT9627" s="23"/>
      <c r="AU9627" s="23"/>
      <c r="AV9627" s="23"/>
      <c r="AW9627" s="23"/>
      <c r="AX9627" s="23"/>
      <c r="AY9627" s="23"/>
      <c r="AZ9627" s="23"/>
      <c r="BA9627" s="23"/>
      <c r="BB9627" s="23"/>
      <c r="BC9627" s="23"/>
      <c r="BD9627" s="23"/>
      <c r="BE9627" s="23"/>
      <c r="BF9627" s="23"/>
      <c r="BG9627" s="20">
        <v>28608.04</v>
      </c>
    </row>
    <row r="9628" spans="40:59">
      <c r="AN9628" s="23"/>
      <c r="AO9628" s="23"/>
      <c r="AP9628" s="23"/>
      <c r="AQ9628" s="23"/>
      <c r="AR9628" s="23"/>
      <c r="AS9628" s="23"/>
      <c r="AT9628" s="23"/>
      <c r="AU9628" s="23"/>
      <c r="AV9628" s="23"/>
      <c r="AW9628" s="23"/>
      <c r="AX9628" s="23"/>
      <c r="AY9628" s="23"/>
      <c r="AZ9628" s="23"/>
      <c r="BA9628" s="23"/>
      <c r="BB9628" s="23"/>
      <c r="BC9628" s="23"/>
      <c r="BD9628" s="23"/>
      <c r="BE9628" s="23"/>
      <c r="BF9628" s="23"/>
      <c r="BG9628" s="20">
        <v>28608.04</v>
      </c>
    </row>
    <row r="9629" spans="40:59">
      <c r="AN9629" s="23"/>
      <c r="AO9629" s="23"/>
      <c r="AP9629" s="23"/>
      <c r="AQ9629" s="23"/>
      <c r="AR9629" s="23"/>
      <c r="AS9629" s="23"/>
      <c r="AT9629" s="23"/>
      <c r="AU9629" s="23"/>
      <c r="AV9629" s="23"/>
      <c r="AW9629" s="23"/>
      <c r="AX9629" s="23"/>
      <c r="AY9629" s="23"/>
      <c r="AZ9629" s="23"/>
      <c r="BA9629" s="23"/>
      <c r="BB9629" s="23"/>
      <c r="BC9629" s="23"/>
      <c r="BD9629" s="23"/>
      <c r="BE9629" s="23"/>
      <c r="BF9629" s="23"/>
      <c r="BG9629" s="20">
        <v>2663.01</v>
      </c>
    </row>
    <row r="9630" spans="40:59">
      <c r="AN9630" s="23"/>
      <c r="AO9630" s="23"/>
      <c r="AP9630" s="23"/>
      <c r="AQ9630" s="23"/>
      <c r="AR9630" s="23"/>
      <c r="AS9630" s="23"/>
      <c r="AT9630" s="23"/>
      <c r="AU9630" s="23"/>
      <c r="AV9630" s="23"/>
      <c r="AW9630" s="23"/>
      <c r="AX9630" s="23"/>
      <c r="AY9630" s="23"/>
      <c r="AZ9630" s="23"/>
      <c r="BA9630" s="23"/>
      <c r="BB9630" s="23"/>
      <c r="BC9630" s="23"/>
      <c r="BD9630" s="23"/>
      <c r="BE9630" s="23"/>
      <c r="BF9630" s="23"/>
      <c r="BG9630" s="20">
        <v>2663.01</v>
      </c>
    </row>
    <row r="9631" spans="40:59">
      <c r="AN9631" s="23"/>
      <c r="AO9631" s="23"/>
      <c r="AP9631" s="23"/>
      <c r="AQ9631" s="23"/>
      <c r="AR9631" s="23"/>
      <c r="AS9631" s="23"/>
      <c r="AT9631" s="23"/>
      <c r="AU9631" s="23"/>
      <c r="AV9631" s="23"/>
      <c r="AW9631" s="23"/>
      <c r="AX9631" s="23"/>
      <c r="AY9631" s="23"/>
      <c r="AZ9631" s="23"/>
      <c r="BA9631" s="23"/>
      <c r="BB9631" s="23"/>
      <c r="BC9631" s="23"/>
      <c r="BD9631" s="23"/>
      <c r="BE9631" s="23"/>
      <c r="BF9631" s="23"/>
      <c r="BG9631" s="20">
        <v>2663.01</v>
      </c>
    </row>
    <row r="9632" spans="40:59">
      <c r="AN9632" s="23"/>
      <c r="AO9632" s="23"/>
      <c r="AP9632" s="23"/>
      <c r="AQ9632" s="23"/>
      <c r="AR9632" s="23"/>
      <c r="AS9632" s="23"/>
      <c r="AT9632" s="23"/>
      <c r="AU9632" s="23"/>
      <c r="AV9632" s="23"/>
      <c r="AW9632" s="23"/>
      <c r="AX9632" s="23"/>
      <c r="AY9632" s="23"/>
      <c r="AZ9632" s="23"/>
      <c r="BA9632" s="23"/>
      <c r="BB9632" s="23"/>
      <c r="BC9632" s="23"/>
      <c r="BD9632" s="23"/>
      <c r="BE9632" s="23"/>
      <c r="BF9632" s="23"/>
      <c r="BG9632" s="20">
        <v>2663.01</v>
      </c>
    </row>
    <row r="9633" spans="40:59">
      <c r="AN9633" s="23"/>
      <c r="AO9633" s="23"/>
      <c r="AP9633" s="23"/>
      <c r="AQ9633" s="23"/>
      <c r="AR9633" s="23"/>
      <c r="AS9633" s="23"/>
      <c r="AT9633" s="23"/>
      <c r="AU9633" s="23"/>
      <c r="AV9633" s="23"/>
      <c r="AW9633" s="23"/>
      <c r="AX9633" s="23"/>
      <c r="AY9633" s="23"/>
      <c r="AZ9633" s="23"/>
      <c r="BA9633" s="23"/>
      <c r="BB9633" s="23"/>
      <c r="BC9633" s="23"/>
      <c r="BD9633" s="23"/>
      <c r="BE9633" s="23"/>
      <c r="BF9633" s="23"/>
      <c r="BG9633" s="20">
        <v>136530.06</v>
      </c>
    </row>
    <row r="9634" spans="40:59">
      <c r="AN9634" s="23"/>
      <c r="AO9634" s="23"/>
      <c r="AP9634" s="23"/>
      <c r="AQ9634" s="23"/>
      <c r="AR9634" s="23"/>
      <c r="AS9634" s="23"/>
      <c r="AT9634" s="23"/>
      <c r="AU9634" s="23"/>
      <c r="AV9634" s="23"/>
      <c r="AW9634" s="23"/>
      <c r="AX9634" s="23"/>
      <c r="AY9634" s="23"/>
      <c r="AZ9634" s="23"/>
      <c r="BA9634" s="23"/>
      <c r="BB9634" s="23"/>
      <c r="BC9634" s="23"/>
      <c r="BD9634" s="23"/>
      <c r="BE9634" s="23"/>
      <c r="BF9634" s="23"/>
      <c r="BG9634" s="20">
        <v>136530.06</v>
      </c>
    </row>
    <row r="9635" spans="40:59">
      <c r="AN9635" s="23"/>
      <c r="AO9635" s="23"/>
      <c r="AP9635" s="23"/>
      <c r="AQ9635" s="23"/>
      <c r="AR9635" s="23"/>
      <c r="AS9635" s="23"/>
      <c r="AT9635" s="23"/>
      <c r="AU9635" s="23"/>
      <c r="AV9635" s="23"/>
      <c r="AW9635" s="23"/>
      <c r="AX9635" s="23"/>
      <c r="AY9635" s="23"/>
      <c r="AZ9635" s="23"/>
      <c r="BA9635" s="23"/>
      <c r="BB9635" s="23"/>
      <c r="BC9635" s="23"/>
      <c r="BD9635" s="23"/>
      <c r="BE9635" s="23"/>
      <c r="BF9635" s="23"/>
      <c r="BG9635" s="20">
        <v>136530.06</v>
      </c>
    </row>
    <row r="9636" spans="40:59">
      <c r="AN9636" s="23"/>
      <c r="AO9636" s="23"/>
      <c r="AP9636" s="23"/>
      <c r="AQ9636" s="23"/>
      <c r="AR9636" s="23"/>
      <c r="AS9636" s="23"/>
      <c r="AT9636" s="23"/>
      <c r="AU9636" s="23"/>
      <c r="AV9636" s="23"/>
      <c r="AW9636" s="23"/>
      <c r="AX9636" s="23"/>
      <c r="AY9636" s="23"/>
      <c r="AZ9636" s="23"/>
      <c r="BA9636" s="23"/>
      <c r="BB9636" s="23"/>
      <c r="BC9636" s="23"/>
      <c r="BD9636" s="23"/>
      <c r="BE9636" s="23"/>
      <c r="BF9636" s="23"/>
      <c r="BG9636" s="20">
        <v>136530.06</v>
      </c>
    </row>
    <row r="9637" spans="40:59">
      <c r="AN9637" s="23"/>
      <c r="AO9637" s="23"/>
      <c r="AP9637" s="23"/>
      <c r="AQ9637" s="23"/>
      <c r="AR9637" s="23"/>
      <c r="AS9637" s="23"/>
      <c r="AT9637" s="23"/>
      <c r="AU9637" s="23"/>
      <c r="AV9637" s="23"/>
      <c r="AW9637" s="23"/>
      <c r="AX9637" s="23"/>
      <c r="AY9637" s="23"/>
      <c r="AZ9637" s="23"/>
      <c r="BA9637" s="23"/>
      <c r="BB9637" s="23"/>
      <c r="BC9637" s="23"/>
      <c r="BD9637" s="23"/>
      <c r="BE9637" s="23"/>
      <c r="BF9637" s="23"/>
      <c r="BG9637" s="20">
        <v>136530.06</v>
      </c>
    </row>
    <row r="9638" spans="40:59">
      <c r="AN9638" s="23"/>
      <c r="AO9638" s="23"/>
      <c r="AP9638" s="23"/>
      <c r="AQ9638" s="23"/>
      <c r="AR9638" s="23"/>
      <c r="AS9638" s="23"/>
      <c r="AT9638" s="23"/>
      <c r="AU9638" s="23"/>
      <c r="AV9638" s="23"/>
      <c r="AW9638" s="23"/>
      <c r="AX9638" s="23"/>
      <c r="AY9638" s="23"/>
      <c r="AZ9638" s="23"/>
      <c r="BA9638" s="23"/>
      <c r="BB9638" s="23"/>
      <c r="BC9638" s="23"/>
      <c r="BD9638" s="23"/>
      <c r="BE9638" s="23"/>
      <c r="BF9638" s="23"/>
      <c r="BG9638" s="20">
        <v>136530.06</v>
      </c>
    </row>
    <row r="9639" spans="40:59">
      <c r="AN9639" s="23"/>
      <c r="AO9639" s="23"/>
      <c r="AP9639" s="23"/>
      <c r="AQ9639" s="23"/>
      <c r="AR9639" s="23"/>
      <c r="AS9639" s="23"/>
      <c r="AT9639" s="23"/>
      <c r="AU9639" s="23"/>
      <c r="AV9639" s="23"/>
      <c r="AW9639" s="23"/>
      <c r="AX9639" s="23"/>
      <c r="AY9639" s="23"/>
      <c r="AZ9639" s="23"/>
      <c r="BA9639" s="23"/>
      <c r="BB9639" s="23"/>
      <c r="BC9639" s="23"/>
      <c r="BD9639" s="23"/>
      <c r="BE9639" s="23"/>
      <c r="BF9639" s="23"/>
      <c r="BG9639" s="20">
        <v>136530.06</v>
      </c>
    </row>
    <row r="9640" spans="40:59">
      <c r="AN9640" s="23"/>
      <c r="AO9640" s="23"/>
      <c r="AP9640" s="23"/>
      <c r="AQ9640" s="23"/>
      <c r="AR9640" s="23"/>
      <c r="AS9640" s="23"/>
      <c r="AT9640" s="23"/>
      <c r="AU9640" s="23"/>
      <c r="AV9640" s="23"/>
      <c r="AW9640" s="23"/>
      <c r="AX9640" s="23"/>
      <c r="AY9640" s="23"/>
      <c r="AZ9640" s="23"/>
      <c r="BA9640" s="23"/>
      <c r="BB9640" s="23"/>
      <c r="BC9640" s="23"/>
      <c r="BD9640" s="23"/>
      <c r="BE9640" s="23"/>
      <c r="BF9640" s="23"/>
      <c r="BG9640" s="20">
        <v>136530.06</v>
      </c>
    </row>
    <row r="9641" spans="40:59">
      <c r="AN9641" s="23"/>
      <c r="AO9641" s="23"/>
      <c r="AP9641" s="23"/>
      <c r="AQ9641" s="23"/>
      <c r="AR9641" s="23"/>
      <c r="AS9641" s="23"/>
      <c r="AT9641" s="23"/>
      <c r="AU9641" s="23"/>
      <c r="AV9641" s="23"/>
      <c r="AW9641" s="23"/>
      <c r="AX9641" s="23"/>
      <c r="AY9641" s="23"/>
      <c r="AZ9641" s="23"/>
      <c r="BA9641" s="23"/>
      <c r="BB9641" s="23"/>
      <c r="BC9641" s="23"/>
      <c r="BD9641" s="23"/>
      <c r="BE9641" s="23"/>
      <c r="BF9641" s="23"/>
      <c r="BG9641" s="20">
        <v>136530.06</v>
      </c>
    </row>
    <row r="9642" spans="40:59">
      <c r="AN9642" s="23"/>
      <c r="AO9642" s="23"/>
      <c r="AP9642" s="23"/>
      <c r="AQ9642" s="23"/>
      <c r="AR9642" s="23"/>
      <c r="AS9642" s="23"/>
      <c r="AT9642" s="23"/>
      <c r="AU9642" s="23"/>
      <c r="AV9642" s="23"/>
      <c r="AW9642" s="23"/>
      <c r="AX9642" s="23"/>
      <c r="AY9642" s="23"/>
      <c r="AZ9642" s="23"/>
      <c r="BA9642" s="23"/>
      <c r="BB9642" s="23"/>
      <c r="BC9642" s="23"/>
      <c r="BD9642" s="23"/>
      <c r="BE9642" s="23"/>
      <c r="BF9642" s="23"/>
      <c r="BG9642" s="20">
        <v>17204.02</v>
      </c>
    </row>
    <row r="9643" spans="40:59">
      <c r="AN9643" s="23"/>
      <c r="AO9643" s="23"/>
      <c r="AP9643" s="23"/>
      <c r="AQ9643" s="23"/>
      <c r="AR9643" s="23"/>
      <c r="AS9643" s="23"/>
      <c r="AT9643" s="23"/>
      <c r="AU9643" s="23"/>
      <c r="AV9643" s="23"/>
      <c r="AW9643" s="23"/>
      <c r="AX9643" s="23"/>
      <c r="AY9643" s="23"/>
      <c r="AZ9643" s="23"/>
      <c r="BA9643" s="23"/>
      <c r="BB9643" s="23"/>
      <c r="BC9643" s="23"/>
      <c r="BD9643" s="23"/>
      <c r="BE9643" s="23"/>
      <c r="BF9643" s="23"/>
      <c r="BG9643" s="20">
        <v>17204.02</v>
      </c>
    </row>
    <row r="9644" spans="40:59">
      <c r="AN9644" s="23"/>
      <c r="AO9644" s="23"/>
      <c r="AP9644" s="23"/>
      <c r="AQ9644" s="23"/>
      <c r="AR9644" s="23"/>
      <c r="AS9644" s="23"/>
      <c r="AT9644" s="23"/>
      <c r="AU9644" s="23"/>
      <c r="AV9644" s="23"/>
      <c r="AW9644" s="23"/>
      <c r="AX9644" s="23"/>
      <c r="AY9644" s="23"/>
      <c r="AZ9644" s="23"/>
      <c r="BA9644" s="23"/>
      <c r="BB9644" s="23"/>
      <c r="BC9644" s="23"/>
      <c r="BD9644" s="23"/>
      <c r="BE9644" s="23"/>
      <c r="BF9644" s="23"/>
      <c r="BG9644" s="20">
        <v>17204.02</v>
      </c>
    </row>
    <row r="9645" spans="40:59">
      <c r="AN9645" s="23"/>
      <c r="AO9645" s="23"/>
      <c r="AP9645" s="23"/>
      <c r="AQ9645" s="23"/>
      <c r="AR9645" s="23"/>
      <c r="AS9645" s="23"/>
      <c r="AT9645" s="23"/>
      <c r="AU9645" s="23"/>
      <c r="AV9645" s="23"/>
      <c r="AW9645" s="23"/>
      <c r="AX9645" s="23"/>
      <c r="AY9645" s="23"/>
      <c r="AZ9645" s="23"/>
      <c r="BA9645" s="23"/>
      <c r="BB9645" s="23"/>
      <c r="BC9645" s="23"/>
      <c r="BD9645" s="23"/>
      <c r="BE9645" s="23"/>
      <c r="BF9645" s="23"/>
      <c r="BG9645" s="20">
        <v>9990.02</v>
      </c>
    </row>
    <row r="9646" spans="40:59">
      <c r="AN9646" s="23"/>
      <c r="AO9646" s="23"/>
      <c r="AP9646" s="23"/>
      <c r="AQ9646" s="23"/>
      <c r="AR9646" s="23"/>
      <c r="AS9646" s="23"/>
      <c r="AT9646" s="23"/>
      <c r="AU9646" s="23"/>
      <c r="AV9646" s="23"/>
      <c r="AW9646" s="23"/>
      <c r="AX9646" s="23"/>
      <c r="AY9646" s="23"/>
      <c r="AZ9646" s="23"/>
      <c r="BA9646" s="23"/>
      <c r="BB9646" s="23"/>
      <c r="BC9646" s="23"/>
      <c r="BD9646" s="23"/>
      <c r="BE9646" s="23"/>
      <c r="BF9646" s="23"/>
      <c r="BG9646" s="20">
        <v>9990.02</v>
      </c>
    </row>
    <row r="9647" spans="40:59">
      <c r="AN9647" s="23"/>
      <c r="AO9647" s="23"/>
      <c r="AP9647" s="23"/>
      <c r="AQ9647" s="23"/>
      <c r="AR9647" s="23"/>
      <c r="AS9647" s="23"/>
      <c r="AT9647" s="23"/>
      <c r="AU9647" s="23"/>
      <c r="AV9647" s="23"/>
      <c r="AW9647" s="23"/>
      <c r="AX9647" s="23"/>
      <c r="AY9647" s="23"/>
      <c r="AZ9647" s="23"/>
      <c r="BA9647" s="23"/>
      <c r="BB9647" s="23"/>
      <c r="BC9647" s="23"/>
      <c r="BD9647" s="23"/>
      <c r="BE9647" s="23"/>
      <c r="BF9647" s="23"/>
      <c r="BG9647" s="20">
        <v>9990.02</v>
      </c>
    </row>
    <row r="9648" spans="40:59">
      <c r="AN9648" s="23"/>
      <c r="AO9648" s="23"/>
      <c r="AP9648" s="23"/>
      <c r="AQ9648" s="23"/>
      <c r="AR9648" s="23"/>
      <c r="AS9648" s="23"/>
      <c r="AT9648" s="23"/>
      <c r="AU9648" s="23"/>
      <c r="AV9648" s="23"/>
      <c r="AW9648" s="23"/>
      <c r="AX9648" s="23"/>
      <c r="AY9648" s="23"/>
      <c r="AZ9648" s="23"/>
      <c r="BA9648" s="23"/>
      <c r="BB9648" s="23"/>
      <c r="BC9648" s="23"/>
      <c r="BD9648" s="23"/>
      <c r="BE9648" s="23"/>
      <c r="BF9648" s="23"/>
      <c r="BG9648" s="20">
        <v>9990.02</v>
      </c>
    </row>
    <row r="9649" spans="40:59">
      <c r="AN9649" s="23"/>
      <c r="AO9649" s="23"/>
      <c r="AP9649" s="23"/>
      <c r="AQ9649" s="23"/>
      <c r="AR9649" s="23"/>
      <c r="AS9649" s="23"/>
      <c r="AT9649" s="23"/>
      <c r="AU9649" s="23"/>
      <c r="AV9649" s="23"/>
      <c r="AW9649" s="23"/>
      <c r="AX9649" s="23"/>
      <c r="AY9649" s="23"/>
      <c r="AZ9649" s="23"/>
      <c r="BA9649" s="23"/>
      <c r="BB9649" s="23"/>
      <c r="BC9649" s="23"/>
      <c r="BD9649" s="23"/>
      <c r="BE9649" s="23"/>
      <c r="BF9649" s="23"/>
      <c r="BG9649" s="20">
        <v>9915.01</v>
      </c>
    </row>
    <row r="9650" spans="40:59">
      <c r="AN9650" s="23"/>
      <c r="AO9650" s="23"/>
      <c r="AP9650" s="23"/>
      <c r="AQ9650" s="23"/>
      <c r="AR9650" s="23"/>
      <c r="AS9650" s="23"/>
      <c r="AT9650" s="23"/>
      <c r="AU9650" s="23"/>
      <c r="AV9650" s="23"/>
      <c r="AW9650" s="23"/>
      <c r="AX9650" s="23"/>
      <c r="AY9650" s="23"/>
      <c r="AZ9650" s="23"/>
      <c r="BA9650" s="23"/>
      <c r="BB9650" s="23"/>
      <c r="BC9650" s="23"/>
      <c r="BD9650" s="23"/>
      <c r="BE9650" s="23"/>
      <c r="BF9650" s="23"/>
      <c r="BG9650" s="20">
        <v>9915.01</v>
      </c>
    </row>
    <row r="9651" spans="40:59">
      <c r="AN9651" s="23"/>
      <c r="AO9651" s="23"/>
      <c r="AP9651" s="23"/>
      <c r="AQ9651" s="23"/>
      <c r="AR9651" s="23"/>
      <c r="AS9651" s="23"/>
      <c r="AT9651" s="23"/>
      <c r="AU9651" s="23"/>
      <c r="AV9651" s="23"/>
      <c r="AW9651" s="23"/>
      <c r="AX9651" s="23"/>
      <c r="AY9651" s="23"/>
      <c r="AZ9651" s="23"/>
      <c r="BA9651" s="23"/>
      <c r="BB9651" s="23"/>
      <c r="BC9651" s="23"/>
      <c r="BD9651" s="23"/>
      <c r="BE9651" s="23"/>
      <c r="BF9651" s="23"/>
      <c r="BG9651" s="20">
        <v>9849.02</v>
      </c>
    </row>
    <row r="9652" spans="40:59">
      <c r="AN9652" s="23"/>
      <c r="AO9652" s="23"/>
      <c r="AP9652" s="23"/>
      <c r="AQ9652" s="23"/>
      <c r="AR9652" s="23"/>
      <c r="AS9652" s="23"/>
      <c r="AT9652" s="23"/>
      <c r="AU9652" s="23"/>
      <c r="AV9652" s="23"/>
      <c r="AW9652" s="23"/>
      <c r="AX9652" s="23"/>
      <c r="AY9652" s="23"/>
      <c r="AZ9652" s="23"/>
      <c r="BA9652" s="23"/>
      <c r="BB9652" s="23"/>
      <c r="BC9652" s="23"/>
      <c r="BD9652" s="23"/>
      <c r="BE9652" s="23"/>
      <c r="BF9652" s="23"/>
      <c r="BG9652" s="20">
        <v>9849.02</v>
      </c>
    </row>
    <row r="9653" spans="40:59">
      <c r="AN9653" s="23"/>
      <c r="AO9653" s="23"/>
      <c r="AP9653" s="23"/>
      <c r="AQ9653" s="23"/>
      <c r="AR9653" s="23"/>
      <c r="AS9653" s="23"/>
      <c r="AT9653" s="23"/>
      <c r="AU9653" s="23"/>
      <c r="AV9653" s="23"/>
      <c r="AW9653" s="23"/>
      <c r="AX9653" s="23"/>
      <c r="AY9653" s="23"/>
      <c r="AZ9653" s="23"/>
      <c r="BA9653" s="23"/>
      <c r="BB9653" s="23"/>
      <c r="BC9653" s="23"/>
      <c r="BD9653" s="23"/>
      <c r="BE9653" s="23"/>
      <c r="BF9653" s="23"/>
      <c r="BG9653" s="20">
        <v>9849.02</v>
      </c>
    </row>
    <row r="9654" spans="40:59">
      <c r="AN9654" s="23"/>
      <c r="AO9654" s="23"/>
      <c r="AP9654" s="23"/>
      <c r="AQ9654" s="23"/>
      <c r="AR9654" s="23"/>
      <c r="AS9654" s="23"/>
      <c r="AT9654" s="23"/>
      <c r="AU9654" s="23"/>
      <c r="AV9654" s="23"/>
      <c r="AW9654" s="23"/>
      <c r="AX9654" s="23"/>
      <c r="AY9654" s="23"/>
      <c r="AZ9654" s="23"/>
      <c r="BA9654" s="23"/>
      <c r="BB9654" s="23"/>
      <c r="BC9654" s="23"/>
      <c r="BD9654" s="23"/>
      <c r="BE9654" s="23"/>
      <c r="BF9654" s="23"/>
      <c r="BG9654" s="20">
        <v>9849.02</v>
      </c>
    </row>
    <row r="9655" spans="40:59">
      <c r="AN9655" s="23"/>
      <c r="AO9655" s="23"/>
      <c r="AP9655" s="23"/>
      <c r="AQ9655" s="23"/>
      <c r="AR9655" s="23"/>
      <c r="AS9655" s="23"/>
      <c r="AT9655" s="23"/>
      <c r="AU9655" s="23"/>
      <c r="AV9655" s="23"/>
      <c r="AW9655" s="23"/>
      <c r="AX9655" s="23"/>
      <c r="AY9655" s="23"/>
      <c r="AZ9655" s="23"/>
      <c r="BA9655" s="23"/>
      <c r="BB9655" s="23"/>
      <c r="BC9655" s="23"/>
      <c r="BD9655" s="23"/>
      <c r="BE9655" s="23"/>
      <c r="BF9655" s="23"/>
      <c r="BG9655" s="20">
        <v>9346.02</v>
      </c>
    </row>
    <row r="9656" spans="40:59">
      <c r="AN9656" s="23"/>
      <c r="AO9656" s="23"/>
      <c r="AP9656" s="23"/>
      <c r="AQ9656" s="23"/>
      <c r="AR9656" s="23"/>
      <c r="AS9656" s="23"/>
      <c r="AT9656" s="23"/>
      <c r="AU9656" s="23"/>
      <c r="AV9656" s="23"/>
      <c r="AW9656" s="23"/>
      <c r="AX9656" s="23"/>
      <c r="AY9656" s="23"/>
      <c r="AZ9656" s="23"/>
      <c r="BA9656" s="23"/>
      <c r="BB9656" s="23"/>
      <c r="BC9656" s="23"/>
      <c r="BD9656" s="23"/>
      <c r="BE9656" s="23"/>
      <c r="BF9656" s="23"/>
      <c r="BG9656" s="20">
        <v>9346.02</v>
      </c>
    </row>
    <row r="9657" spans="40:59">
      <c r="AN9657" s="23"/>
      <c r="AO9657" s="23"/>
      <c r="AP9657" s="23"/>
      <c r="AQ9657" s="23"/>
      <c r="AR9657" s="23"/>
      <c r="AS9657" s="23"/>
      <c r="AT9657" s="23"/>
      <c r="AU9657" s="23"/>
      <c r="AV9657" s="23"/>
      <c r="AW9657" s="23"/>
      <c r="AX9657" s="23"/>
      <c r="AY9657" s="23"/>
      <c r="AZ9657" s="23"/>
      <c r="BA9657" s="23"/>
      <c r="BB9657" s="23"/>
      <c r="BC9657" s="23"/>
      <c r="BD9657" s="23"/>
      <c r="BE9657" s="23"/>
      <c r="BF9657" s="23"/>
      <c r="BG9657" s="20">
        <v>9346.02</v>
      </c>
    </row>
    <row r="9658" spans="40:59">
      <c r="AN9658" s="23"/>
      <c r="AO9658" s="23"/>
      <c r="AP9658" s="23"/>
      <c r="AQ9658" s="23"/>
      <c r="AR9658" s="23"/>
      <c r="AS9658" s="23"/>
      <c r="AT9658" s="23"/>
      <c r="AU9658" s="23"/>
      <c r="AV9658" s="23"/>
      <c r="AW9658" s="23"/>
      <c r="AX9658" s="23"/>
      <c r="AY9658" s="23"/>
      <c r="AZ9658" s="23"/>
      <c r="BA9658" s="23"/>
      <c r="BB9658" s="23"/>
      <c r="BC9658" s="23"/>
      <c r="BD9658" s="23"/>
      <c r="BE9658" s="23"/>
      <c r="BF9658" s="23"/>
      <c r="BG9658" s="20">
        <v>9346.02</v>
      </c>
    </row>
    <row r="9659" spans="40:59">
      <c r="AN9659" s="23"/>
      <c r="AO9659" s="23"/>
      <c r="AP9659" s="23"/>
      <c r="AQ9659" s="23"/>
      <c r="AR9659" s="23"/>
      <c r="AS9659" s="23"/>
      <c r="AT9659" s="23"/>
      <c r="AU9659" s="23"/>
      <c r="AV9659" s="23"/>
      <c r="AW9659" s="23"/>
      <c r="AX9659" s="23"/>
      <c r="AY9659" s="23"/>
      <c r="AZ9659" s="23"/>
      <c r="BA9659" s="23"/>
      <c r="BB9659" s="23"/>
      <c r="BC9659" s="23"/>
      <c r="BD9659" s="23"/>
      <c r="BE9659" s="23"/>
      <c r="BF9659" s="23"/>
      <c r="BG9659" s="20">
        <v>0</v>
      </c>
    </row>
    <row r="9660" spans="40:59">
      <c r="AN9660" s="23"/>
      <c r="AO9660" s="23"/>
      <c r="AP9660" s="23"/>
      <c r="AQ9660" s="23"/>
      <c r="AR9660" s="23"/>
      <c r="AS9660" s="23"/>
      <c r="AT9660" s="23"/>
      <c r="AU9660" s="23"/>
      <c r="AV9660" s="23"/>
      <c r="AW9660" s="23"/>
      <c r="AX9660" s="23"/>
      <c r="AY9660" s="23"/>
      <c r="AZ9660" s="23"/>
      <c r="BA9660" s="23"/>
      <c r="BB9660" s="23"/>
      <c r="BC9660" s="23"/>
      <c r="BD9660" s="23"/>
      <c r="BE9660" s="23"/>
      <c r="BF9660" s="23"/>
      <c r="BG9660" s="20">
        <v>0</v>
      </c>
    </row>
    <row r="9661" spans="40:59">
      <c r="AN9661" s="23"/>
      <c r="AO9661" s="23"/>
      <c r="AP9661" s="23"/>
      <c r="AQ9661" s="23"/>
      <c r="AR9661" s="23"/>
      <c r="AS9661" s="23"/>
      <c r="AT9661" s="23"/>
      <c r="AU9661" s="23"/>
      <c r="AV9661" s="23"/>
      <c r="AW9661" s="23"/>
      <c r="AX9661" s="23"/>
      <c r="AY9661" s="23"/>
      <c r="AZ9661" s="23"/>
      <c r="BA9661" s="23"/>
      <c r="BB9661" s="23"/>
      <c r="BC9661" s="23"/>
      <c r="BD9661" s="23"/>
      <c r="BE9661" s="23"/>
      <c r="BF9661" s="23"/>
      <c r="BG9661" s="20">
        <v>0</v>
      </c>
    </row>
    <row r="9662" spans="40:59">
      <c r="AN9662" s="23"/>
      <c r="AO9662" s="23"/>
      <c r="AP9662" s="23"/>
      <c r="AQ9662" s="23"/>
      <c r="AR9662" s="23"/>
      <c r="AS9662" s="23"/>
      <c r="AT9662" s="23"/>
      <c r="AU9662" s="23"/>
      <c r="AV9662" s="23"/>
      <c r="AW9662" s="23"/>
      <c r="AX9662" s="23"/>
      <c r="AY9662" s="23"/>
      <c r="AZ9662" s="23"/>
      <c r="BA9662" s="23"/>
      <c r="BB9662" s="23"/>
      <c r="BC9662" s="23"/>
      <c r="BD9662" s="23"/>
      <c r="BE9662" s="23"/>
      <c r="BF9662" s="23"/>
      <c r="BG9662" s="20">
        <v>0</v>
      </c>
    </row>
    <row r="9663" spans="40:59">
      <c r="AN9663" s="23"/>
      <c r="AO9663" s="23"/>
      <c r="AP9663" s="23"/>
      <c r="AQ9663" s="23"/>
      <c r="AR9663" s="23"/>
      <c r="AS9663" s="23"/>
      <c r="AT9663" s="23"/>
      <c r="AU9663" s="23"/>
      <c r="AV9663" s="23"/>
      <c r="AW9663" s="23"/>
      <c r="AX9663" s="23"/>
      <c r="AY9663" s="23"/>
      <c r="AZ9663" s="23"/>
      <c r="BA9663" s="23"/>
      <c r="BB9663" s="23"/>
      <c r="BC9663" s="23"/>
      <c r="BD9663" s="23"/>
      <c r="BE9663" s="23"/>
      <c r="BF9663" s="23"/>
      <c r="BG9663" s="20">
        <v>0</v>
      </c>
    </row>
    <row r="9664" spans="40:59">
      <c r="AN9664" s="23"/>
      <c r="AO9664" s="23"/>
      <c r="AP9664" s="23"/>
      <c r="AQ9664" s="23"/>
      <c r="AR9664" s="23"/>
      <c r="AS9664" s="23"/>
      <c r="AT9664" s="23"/>
      <c r="AU9664" s="23"/>
      <c r="AV9664" s="23"/>
      <c r="AW9664" s="23"/>
      <c r="AX9664" s="23"/>
      <c r="AY9664" s="23"/>
      <c r="AZ9664" s="23"/>
      <c r="BA9664" s="23"/>
      <c r="BB9664" s="23"/>
      <c r="BC9664" s="23"/>
      <c r="BD9664" s="23"/>
      <c r="BE9664" s="23"/>
      <c r="BF9664" s="23"/>
      <c r="BG9664" s="20">
        <v>0</v>
      </c>
    </row>
    <row r="9665" spans="40:59">
      <c r="AN9665" s="23"/>
      <c r="AO9665" s="23"/>
      <c r="AP9665" s="23"/>
      <c r="AQ9665" s="23"/>
      <c r="AR9665" s="23"/>
      <c r="AS9665" s="23"/>
      <c r="AT9665" s="23"/>
      <c r="AU9665" s="23"/>
      <c r="AV9665" s="23"/>
      <c r="AW9665" s="23"/>
      <c r="AX9665" s="23"/>
      <c r="AY9665" s="23"/>
      <c r="AZ9665" s="23"/>
      <c r="BA9665" s="23"/>
      <c r="BB9665" s="23"/>
      <c r="BC9665" s="23"/>
      <c r="BD9665" s="23"/>
      <c r="BE9665" s="23"/>
      <c r="BF9665" s="23"/>
      <c r="BG9665" s="20">
        <v>0</v>
      </c>
    </row>
    <row r="9666" spans="40:59">
      <c r="AN9666" s="23"/>
      <c r="AO9666" s="23"/>
      <c r="AP9666" s="23"/>
      <c r="AQ9666" s="23"/>
      <c r="AR9666" s="23"/>
      <c r="AS9666" s="23"/>
      <c r="AT9666" s="23"/>
      <c r="AU9666" s="23"/>
      <c r="AV9666" s="23"/>
      <c r="AW9666" s="23"/>
      <c r="AX9666" s="23"/>
      <c r="AY9666" s="23"/>
      <c r="AZ9666" s="23"/>
      <c r="BA9666" s="23"/>
      <c r="BB9666" s="23"/>
      <c r="BC9666" s="23"/>
      <c r="BD9666" s="23"/>
      <c r="BE9666" s="23"/>
      <c r="BF9666" s="23"/>
      <c r="BG9666" s="20">
        <v>0</v>
      </c>
    </row>
    <row r="9667" spans="40:59">
      <c r="AN9667" s="23"/>
      <c r="AO9667" s="23"/>
      <c r="AP9667" s="23"/>
      <c r="AQ9667" s="23"/>
      <c r="AR9667" s="23"/>
      <c r="AS9667" s="23"/>
      <c r="AT9667" s="23"/>
      <c r="AU9667" s="23"/>
      <c r="AV9667" s="23"/>
      <c r="AW9667" s="23"/>
      <c r="AX9667" s="23"/>
      <c r="AY9667" s="23"/>
      <c r="AZ9667" s="23"/>
      <c r="BA9667" s="23"/>
      <c r="BB9667" s="23"/>
      <c r="BC9667" s="23"/>
      <c r="BD9667" s="23"/>
      <c r="BE9667" s="23"/>
      <c r="BF9667" s="23"/>
      <c r="BG9667" s="20">
        <v>24689.71</v>
      </c>
    </row>
    <row r="9668" spans="40:59">
      <c r="AN9668" s="23"/>
      <c r="AO9668" s="23"/>
      <c r="AP9668" s="23"/>
      <c r="AQ9668" s="23"/>
      <c r="AR9668" s="23"/>
      <c r="AS9668" s="23"/>
      <c r="AT9668" s="23"/>
      <c r="AU9668" s="23"/>
      <c r="AV9668" s="23"/>
      <c r="AW9668" s="23"/>
      <c r="AX9668" s="23"/>
      <c r="AY9668" s="23"/>
      <c r="AZ9668" s="23"/>
      <c r="BA9668" s="23"/>
      <c r="BB9668" s="23"/>
      <c r="BC9668" s="23"/>
      <c r="BD9668" s="23"/>
      <c r="BE9668" s="23"/>
      <c r="BF9668" s="23"/>
      <c r="BG9668" s="20">
        <v>24689.71</v>
      </c>
    </row>
    <row r="9669" spans="40:59">
      <c r="AN9669" s="23"/>
      <c r="AO9669" s="23"/>
      <c r="AP9669" s="23"/>
      <c r="AQ9669" s="23"/>
      <c r="AR9669" s="23"/>
      <c r="AS9669" s="23"/>
      <c r="AT9669" s="23"/>
      <c r="AU9669" s="23"/>
      <c r="AV9669" s="23"/>
      <c r="AW9669" s="23"/>
      <c r="AX9669" s="23"/>
      <c r="AY9669" s="23"/>
      <c r="AZ9669" s="23"/>
      <c r="BA9669" s="23"/>
      <c r="BB9669" s="23"/>
      <c r="BC9669" s="23"/>
      <c r="BD9669" s="23"/>
      <c r="BE9669" s="23"/>
      <c r="BF9669" s="23"/>
      <c r="BG9669" s="20">
        <v>15611.02</v>
      </c>
    </row>
    <row r="9670" spans="40:59">
      <c r="AN9670" s="23"/>
      <c r="AO9670" s="23"/>
      <c r="AP9670" s="23"/>
      <c r="AQ9670" s="23"/>
      <c r="AR9670" s="23"/>
      <c r="AS9670" s="23"/>
      <c r="AT9670" s="23"/>
      <c r="AU9670" s="23"/>
      <c r="AV9670" s="23"/>
      <c r="AW9670" s="23"/>
      <c r="AX9670" s="23"/>
      <c r="AY9670" s="23"/>
      <c r="AZ9670" s="23"/>
      <c r="BA9670" s="23"/>
      <c r="BB9670" s="23"/>
      <c r="BC9670" s="23"/>
      <c r="BD9670" s="23"/>
      <c r="BE9670" s="23"/>
      <c r="BF9670" s="23"/>
      <c r="BG9670" s="20">
        <v>15611.02</v>
      </c>
    </row>
    <row r="9671" spans="40:59">
      <c r="AN9671" s="23"/>
      <c r="AO9671" s="23"/>
      <c r="AP9671" s="23"/>
      <c r="AQ9671" s="23"/>
      <c r="AR9671" s="23"/>
      <c r="AS9671" s="23"/>
      <c r="AT9671" s="23"/>
      <c r="AU9671" s="23"/>
      <c r="AV9671" s="23"/>
      <c r="AW9671" s="23"/>
      <c r="AX9671" s="23"/>
      <c r="AY9671" s="23"/>
      <c r="AZ9671" s="23"/>
      <c r="BA9671" s="23"/>
      <c r="BB9671" s="23"/>
      <c r="BC9671" s="23"/>
      <c r="BD9671" s="23"/>
      <c r="BE9671" s="23"/>
      <c r="BF9671" s="23"/>
      <c r="BG9671" s="20">
        <v>15611.02</v>
      </c>
    </row>
    <row r="9672" spans="40:59">
      <c r="AN9672" s="23"/>
      <c r="AO9672" s="23"/>
      <c r="AP9672" s="23"/>
      <c r="AQ9672" s="23"/>
      <c r="AR9672" s="23"/>
      <c r="AS9672" s="23"/>
      <c r="AT9672" s="23"/>
      <c r="AU9672" s="23"/>
      <c r="AV9672" s="23"/>
      <c r="AW9672" s="23"/>
      <c r="AX9672" s="23"/>
      <c r="AY9672" s="23"/>
      <c r="AZ9672" s="23"/>
      <c r="BA9672" s="23"/>
      <c r="BB9672" s="23"/>
      <c r="BC9672" s="23"/>
      <c r="BD9672" s="23"/>
      <c r="BE9672" s="23"/>
      <c r="BF9672" s="23"/>
      <c r="BG9672" s="20">
        <v>15611.02</v>
      </c>
    </row>
    <row r="9673" spans="40:59">
      <c r="AN9673" s="23"/>
      <c r="AO9673" s="23"/>
      <c r="AP9673" s="23"/>
      <c r="AQ9673" s="23"/>
      <c r="AR9673" s="23"/>
      <c r="AS9673" s="23"/>
      <c r="AT9673" s="23"/>
      <c r="AU9673" s="23"/>
      <c r="AV9673" s="23"/>
      <c r="AW9673" s="23"/>
      <c r="AX9673" s="23"/>
      <c r="AY9673" s="23"/>
      <c r="AZ9673" s="23"/>
      <c r="BA9673" s="23"/>
      <c r="BB9673" s="23"/>
      <c r="BC9673" s="23"/>
      <c r="BD9673" s="23"/>
      <c r="BE9673" s="23"/>
      <c r="BF9673" s="23"/>
      <c r="BG9673" s="20">
        <v>9346.02</v>
      </c>
    </row>
    <row r="9674" spans="40:59">
      <c r="AN9674" s="23"/>
      <c r="AO9674" s="23"/>
      <c r="AP9674" s="23"/>
      <c r="AQ9674" s="23"/>
      <c r="AR9674" s="23"/>
      <c r="AS9674" s="23"/>
      <c r="AT9674" s="23"/>
      <c r="AU9674" s="23"/>
      <c r="AV9674" s="23"/>
      <c r="AW9674" s="23"/>
      <c r="AX9674" s="23"/>
      <c r="AY9674" s="23"/>
      <c r="AZ9674" s="23"/>
      <c r="BA9674" s="23"/>
      <c r="BB9674" s="23"/>
      <c r="BC9674" s="23"/>
      <c r="BD9674" s="23"/>
      <c r="BE9674" s="23"/>
      <c r="BF9674" s="23"/>
      <c r="BG9674" s="20">
        <v>9346.02</v>
      </c>
    </row>
    <row r="9675" spans="40:59">
      <c r="AN9675" s="23"/>
      <c r="AO9675" s="23"/>
      <c r="AP9675" s="23"/>
      <c r="AQ9675" s="23"/>
      <c r="AR9675" s="23"/>
      <c r="AS9675" s="23"/>
      <c r="AT9675" s="23"/>
      <c r="AU9675" s="23"/>
      <c r="AV9675" s="23"/>
      <c r="AW9675" s="23"/>
      <c r="AX9675" s="23"/>
      <c r="AY9675" s="23"/>
      <c r="AZ9675" s="23"/>
      <c r="BA9675" s="23"/>
      <c r="BB9675" s="23"/>
      <c r="BC9675" s="23"/>
      <c r="BD9675" s="23"/>
      <c r="BE9675" s="23"/>
      <c r="BF9675" s="23"/>
      <c r="BG9675" s="20">
        <v>9346.02</v>
      </c>
    </row>
    <row r="9676" spans="40:59">
      <c r="AN9676" s="23"/>
      <c r="AO9676" s="23"/>
      <c r="AP9676" s="23"/>
      <c r="AQ9676" s="23"/>
      <c r="AR9676" s="23"/>
      <c r="AS9676" s="23"/>
      <c r="AT9676" s="23"/>
      <c r="AU9676" s="23"/>
      <c r="AV9676" s="23"/>
      <c r="AW9676" s="23"/>
      <c r="AX9676" s="23"/>
      <c r="AY9676" s="23"/>
      <c r="AZ9676" s="23"/>
      <c r="BA9676" s="23"/>
      <c r="BB9676" s="23"/>
      <c r="BC9676" s="23"/>
      <c r="BD9676" s="23"/>
      <c r="BE9676" s="23"/>
      <c r="BF9676" s="23"/>
      <c r="BG9676" s="20">
        <v>9346.02</v>
      </c>
    </row>
    <row r="9677" spans="40:59">
      <c r="AN9677" s="23"/>
      <c r="AO9677" s="23"/>
      <c r="AP9677" s="23"/>
      <c r="AQ9677" s="23"/>
      <c r="AR9677" s="23"/>
      <c r="AS9677" s="23"/>
      <c r="AT9677" s="23"/>
      <c r="AU9677" s="23"/>
      <c r="AV9677" s="23"/>
      <c r="AW9677" s="23"/>
      <c r="AX9677" s="23"/>
      <c r="AY9677" s="23"/>
      <c r="AZ9677" s="23"/>
      <c r="BA9677" s="23"/>
      <c r="BB9677" s="23"/>
      <c r="BC9677" s="23"/>
      <c r="BD9677" s="23"/>
      <c r="BE9677" s="23"/>
      <c r="BF9677" s="23"/>
      <c r="BG9677" s="20">
        <v>9848.02</v>
      </c>
    </row>
    <row r="9678" spans="40:59">
      <c r="AN9678" s="23"/>
      <c r="AO9678" s="23"/>
      <c r="AP9678" s="23"/>
      <c r="AQ9678" s="23"/>
      <c r="AR9678" s="23"/>
      <c r="AS9678" s="23"/>
      <c r="AT9678" s="23"/>
      <c r="AU9678" s="23"/>
      <c r="AV9678" s="23"/>
      <c r="AW9678" s="23"/>
      <c r="AX9678" s="23"/>
      <c r="AY9678" s="23"/>
      <c r="AZ9678" s="23"/>
      <c r="BA9678" s="23"/>
      <c r="BB9678" s="23"/>
      <c r="BC9678" s="23"/>
      <c r="BD9678" s="23"/>
      <c r="BE9678" s="23"/>
      <c r="BF9678" s="23"/>
      <c r="BG9678" s="20">
        <v>9848.02</v>
      </c>
    </row>
    <row r="9679" spans="40:59">
      <c r="AN9679" s="23"/>
      <c r="AO9679" s="23"/>
      <c r="AP9679" s="23"/>
      <c r="AQ9679" s="23"/>
      <c r="AR9679" s="23"/>
      <c r="AS9679" s="23"/>
      <c r="AT9679" s="23"/>
      <c r="AU9679" s="23"/>
      <c r="AV9679" s="23"/>
      <c r="AW9679" s="23"/>
      <c r="AX9679" s="23"/>
      <c r="AY9679" s="23"/>
      <c r="AZ9679" s="23"/>
      <c r="BA9679" s="23"/>
      <c r="BB9679" s="23"/>
      <c r="BC9679" s="23"/>
      <c r="BD9679" s="23"/>
      <c r="BE9679" s="23"/>
      <c r="BF9679" s="23"/>
      <c r="BG9679" s="20">
        <v>9848.02</v>
      </c>
    </row>
    <row r="9680" spans="40:59">
      <c r="AN9680" s="23"/>
      <c r="AO9680" s="23"/>
      <c r="AP9680" s="23"/>
      <c r="AQ9680" s="23"/>
      <c r="AR9680" s="23"/>
      <c r="AS9680" s="23"/>
      <c r="AT9680" s="23"/>
      <c r="AU9680" s="23"/>
      <c r="AV9680" s="23"/>
      <c r="AW9680" s="23"/>
      <c r="AX9680" s="23"/>
      <c r="AY9680" s="23"/>
      <c r="AZ9680" s="23"/>
      <c r="BA9680" s="23"/>
      <c r="BB9680" s="23"/>
      <c r="BC9680" s="23"/>
      <c r="BD9680" s="23"/>
      <c r="BE9680" s="23"/>
      <c r="BF9680" s="23"/>
      <c r="BG9680" s="20">
        <v>9848.02</v>
      </c>
    </row>
    <row r="9681" spans="40:59">
      <c r="AN9681" s="23"/>
      <c r="AO9681" s="23"/>
      <c r="AP9681" s="23"/>
      <c r="AQ9681" s="23"/>
      <c r="AR9681" s="23"/>
      <c r="AS9681" s="23"/>
      <c r="AT9681" s="23"/>
      <c r="AU9681" s="23"/>
      <c r="AV9681" s="23"/>
      <c r="AW9681" s="23"/>
      <c r="AX9681" s="23"/>
      <c r="AY9681" s="23"/>
      <c r="AZ9681" s="23"/>
      <c r="BA9681" s="23"/>
      <c r="BB9681" s="23"/>
      <c r="BC9681" s="23"/>
      <c r="BD9681" s="23"/>
      <c r="BE9681" s="23"/>
      <c r="BF9681" s="23"/>
      <c r="BG9681" s="20">
        <v>16815.009999999998</v>
      </c>
    </row>
    <row r="9682" spans="40:59">
      <c r="AN9682" s="23"/>
      <c r="AO9682" s="23"/>
      <c r="AP9682" s="23"/>
      <c r="AQ9682" s="23"/>
      <c r="AR9682" s="23"/>
      <c r="AS9682" s="23"/>
      <c r="AT9682" s="23"/>
      <c r="AU9682" s="23"/>
      <c r="AV9682" s="23"/>
      <c r="AW9682" s="23"/>
      <c r="AX9682" s="23"/>
      <c r="AY9682" s="23"/>
      <c r="AZ9682" s="23"/>
      <c r="BA9682" s="23"/>
      <c r="BB9682" s="23"/>
      <c r="BC9682" s="23"/>
      <c r="BD9682" s="23"/>
      <c r="BE9682" s="23"/>
      <c r="BF9682" s="23"/>
      <c r="BG9682" s="20">
        <v>16815.009999999998</v>
      </c>
    </row>
    <row r="9683" spans="40:59">
      <c r="AN9683" s="23"/>
      <c r="AO9683" s="23"/>
      <c r="AP9683" s="23"/>
      <c r="AQ9683" s="23"/>
      <c r="AR9683" s="23"/>
      <c r="AS9683" s="23"/>
      <c r="AT9683" s="23"/>
      <c r="AU9683" s="23"/>
      <c r="AV9683" s="23"/>
      <c r="AW9683" s="23"/>
      <c r="AX9683" s="23"/>
      <c r="AY9683" s="23"/>
      <c r="AZ9683" s="23"/>
      <c r="BA9683" s="23"/>
      <c r="BB9683" s="23"/>
      <c r="BC9683" s="23"/>
      <c r="BD9683" s="23"/>
      <c r="BE9683" s="23"/>
      <c r="BF9683" s="23"/>
      <c r="BG9683" s="20">
        <v>16815.009999999998</v>
      </c>
    </row>
    <row r="9684" spans="40:59">
      <c r="AN9684" s="23"/>
      <c r="AO9684" s="23"/>
      <c r="AP9684" s="23"/>
      <c r="AQ9684" s="23"/>
      <c r="AR9684" s="23"/>
      <c r="AS9684" s="23"/>
      <c r="AT9684" s="23"/>
      <c r="AU9684" s="23"/>
      <c r="AV9684" s="23"/>
      <c r="AW9684" s="23"/>
      <c r="AX9684" s="23"/>
      <c r="AY9684" s="23"/>
      <c r="AZ9684" s="23"/>
      <c r="BA9684" s="23"/>
      <c r="BB9684" s="23"/>
      <c r="BC9684" s="23"/>
      <c r="BD9684" s="23"/>
      <c r="BE9684" s="23"/>
      <c r="BF9684" s="23"/>
      <c r="BG9684" s="20">
        <v>16815.009999999998</v>
      </c>
    </row>
    <row r="9685" spans="40:59">
      <c r="AN9685" s="23"/>
      <c r="AO9685" s="23"/>
      <c r="AP9685" s="23"/>
      <c r="AQ9685" s="23"/>
      <c r="AR9685" s="23"/>
      <c r="AS9685" s="23"/>
      <c r="AT9685" s="23"/>
      <c r="AU9685" s="23"/>
      <c r="AV9685" s="23"/>
      <c r="AW9685" s="23"/>
      <c r="AX9685" s="23"/>
      <c r="AY9685" s="23"/>
      <c r="AZ9685" s="23"/>
      <c r="BA9685" s="23"/>
      <c r="BB9685" s="23"/>
      <c r="BC9685" s="23"/>
      <c r="BD9685" s="23"/>
      <c r="BE9685" s="23"/>
      <c r="BF9685" s="23"/>
      <c r="BG9685" s="20">
        <v>132218.01999999999</v>
      </c>
    </row>
    <row r="9686" spans="40:59">
      <c r="AN9686" s="23"/>
      <c r="AO9686" s="23"/>
      <c r="AP9686" s="23"/>
      <c r="AQ9686" s="23"/>
      <c r="AR9686" s="23"/>
      <c r="AS9686" s="23"/>
      <c r="AT9686" s="23"/>
      <c r="AU9686" s="23"/>
      <c r="AV9686" s="23"/>
      <c r="AW9686" s="23"/>
      <c r="AX9686" s="23"/>
      <c r="AY9686" s="23"/>
      <c r="AZ9686" s="23"/>
      <c r="BA9686" s="23"/>
      <c r="BB9686" s="23"/>
      <c r="BC9686" s="23"/>
      <c r="BD9686" s="23"/>
      <c r="BE9686" s="23"/>
      <c r="BF9686" s="23"/>
      <c r="BG9686" s="20">
        <v>132218.01999999999</v>
      </c>
    </row>
    <row r="9687" spans="40:59">
      <c r="AN9687" s="23"/>
      <c r="AO9687" s="23"/>
      <c r="AP9687" s="23"/>
      <c r="AQ9687" s="23"/>
      <c r="AR9687" s="23"/>
      <c r="AS9687" s="23"/>
      <c r="AT9687" s="23"/>
      <c r="AU9687" s="23"/>
      <c r="AV9687" s="23"/>
      <c r="AW9687" s="23"/>
      <c r="AX9687" s="23"/>
      <c r="AY9687" s="23"/>
      <c r="AZ9687" s="23"/>
      <c r="BA9687" s="23"/>
      <c r="BB9687" s="23"/>
      <c r="BC9687" s="23"/>
      <c r="BD9687" s="23"/>
      <c r="BE9687" s="23"/>
      <c r="BF9687" s="23"/>
      <c r="BG9687" s="20">
        <v>132218.01999999999</v>
      </c>
    </row>
    <row r="9688" spans="40:59">
      <c r="AN9688" s="23"/>
      <c r="AO9688" s="23"/>
      <c r="AP9688" s="23"/>
      <c r="AQ9688" s="23"/>
      <c r="AR9688" s="23"/>
      <c r="AS9688" s="23"/>
      <c r="AT9688" s="23"/>
      <c r="AU9688" s="23"/>
      <c r="AV9688" s="23"/>
      <c r="AW9688" s="23"/>
      <c r="AX9688" s="23"/>
      <c r="AY9688" s="23"/>
      <c r="AZ9688" s="23"/>
      <c r="BA9688" s="23"/>
      <c r="BB9688" s="23"/>
      <c r="BC9688" s="23"/>
      <c r="BD9688" s="23"/>
      <c r="BE9688" s="23"/>
      <c r="BF9688" s="23"/>
      <c r="BG9688" s="20">
        <v>32606.04</v>
      </c>
    </row>
    <row r="9689" spans="40:59">
      <c r="AN9689" s="23"/>
      <c r="AO9689" s="23"/>
      <c r="AP9689" s="23"/>
      <c r="AQ9689" s="23"/>
      <c r="AR9689" s="23"/>
      <c r="AS9689" s="23"/>
      <c r="AT9689" s="23"/>
      <c r="AU9689" s="23"/>
      <c r="AV9689" s="23"/>
      <c r="AW9689" s="23"/>
      <c r="AX9689" s="23"/>
      <c r="AY9689" s="23"/>
      <c r="AZ9689" s="23"/>
      <c r="BA9689" s="23"/>
      <c r="BB9689" s="23"/>
      <c r="BC9689" s="23"/>
      <c r="BD9689" s="23"/>
      <c r="BE9689" s="23"/>
      <c r="BF9689" s="23"/>
      <c r="BG9689" s="20">
        <v>32606.04</v>
      </c>
    </row>
    <row r="9690" spans="40:59">
      <c r="AN9690" s="23"/>
      <c r="AO9690" s="23"/>
      <c r="AP9690" s="23"/>
      <c r="AQ9690" s="23"/>
      <c r="AR9690" s="23"/>
      <c r="AS9690" s="23"/>
      <c r="AT9690" s="23"/>
      <c r="AU9690" s="23"/>
      <c r="AV9690" s="23"/>
      <c r="AW9690" s="23"/>
      <c r="AX9690" s="23"/>
      <c r="AY9690" s="23"/>
      <c r="AZ9690" s="23"/>
      <c r="BA9690" s="23"/>
      <c r="BB9690" s="23"/>
      <c r="BC9690" s="23"/>
      <c r="BD9690" s="23"/>
      <c r="BE9690" s="23"/>
      <c r="BF9690" s="23"/>
      <c r="BG9690" s="20">
        <v>32606.04</v>
      </c>
    </row>
    <row r="9691" spans="40:59">
      <c r="AN9691" s="23"/>
      <c r="AO9691" s="23"/>
      <c r="AP9691" s="23"/>
      <c r="AQ9691" s="23"/>
      <c r="AR9691" s="23"/>
      <c r="AS9691" s="23"/>
      <c r="AT9691" s="23"/>
      <c r="AU9691" s="23"/>
      <c r="AV9691" s="23"/>
      <c r="AW9691" s="23"/>
      <c r="AX9691" s="23"/>
      <c r="AY9691" s="23"/>
      <c r="AZ9691" s="23"/>
      <c r="BA9691" s="23"/>
      <c r="BB9691" s="23"/>
      <c r="BC9691" s="23"/>
      <c r="BD9691" s="23"/>
      <c r="BE9691" s="23"/>
      <c r="BF9691" s="23"/>
      <c r="BG9691" s="20">
        <v>32606.04</v>
      </c>
    </row>
    <row r="9692" spans="40:59">
      <c r="AN9692" s="23"/>
      <c r="AO9692" s="23"/>
      <c r="AP9692" s="23"/>
      <c r="AQ9692" s="23"/>
      <c r="AR9692" s="23"/>
      <c r="AS9692" s="23"/>
      <c r="AT9692" s="23"/>
      <c r="AU9692" s="23"/>
      <c r="AV9692" s="23"/>
      <c r="AW9692" s="23"/>
      <c r="AX9692" s="23"/>
      <c r="AY9692" s="23"/>
      <c r="AZ9692" s="23"/>
      <c r="BA9692" s="23"/>
      <c r="BB9692" s="23"/>
      <c r="BC9692" s="23"/>
      <c r="BD9692" s="23"/>
      <c r="BE9692" s="23"/>
      <c r="BF9692" s="23"/>
      <c r="BG9692" s="20">
        <v>32606.04</v>
      </c>
    </row>
    <row r="9693" spans="40:59">
      <c r="AN9693" s="23"/>
      <c r="AO9693" s="23"/>
      <c r="AP9693" s="23"/>
      <c r="AQ9693" s="23"/>
      <c r="AR9693" s="23"/>
      <c r="AS9693" s="23"/>
      <c r="AT9693" s="23"/>
      <c r="AU9693" s="23"/>
      <c r="AV9693" s="23"/>
      <c r="AW9693" s="23"/>
      <c r="AX9693" s="23"/>
      <c r="AY9693" s="23"/>
      <c r="AZ9693" s="23"/>
      <c r="BA9693" s="23"/>
      <c r="BB9693" s="23"/>
      <c r="BC9693" s="23"/>
      <c r="BD9693" s="23"/>
      <c r="BE9693" s="23"/>
      <c r="BF9693" s="23"/>
      <c r="BG9693" s="20">
        <v>32606.04</v>
      </c>
    </row>
    <row r="9694" spans="40:59">
      <c r="AN9694" s="23"/>
      <c r="AO9694" s="23"/>
      <c r="AP9694" s="23"/>
      <c r="AQ9694" s="23"/>
      <c r="AR9694" s="23"/>
      <c r="AS9694" s="23"/>
      <c r="AT9694" s="23"/>
      <c r="AU9694" s="23"/>
      <c r="AV9694" s="23"/>
      <c r="AW9694" s="23"/>
      <c r="AX9694" s="23"/>
      <c r="AY9694" s="23"/>
      <c r="AZ9694" s="23"/>
      <c r="BA9694" s="23"/>
      <c r="BB9694" s="23"/>
      <c r="BC9694" s="23"/>
      <c r="BD9694" s="23"/>
      <c r="BE9694" s="23"/>
      <c r="BF9694" s="23"/>
      <c r="BG9694" s="20">
        <v>18037.82</v>
      </c>
    </row>
    <row r="9695" spans="40:59">
      <c r="AN9695" s="23"/>
      <c r="AO9695" s="23"/>
      <c r="AP9695" s="23"/>
      <c r="AQ9695" s="23"/>
      <c r="AR9695" s="23"/>
      <c r="AS9695" s="23"/>
      <c r="AT9695" s="23"/>
      <c r="AU9695" s="23"/>
      <c r="AV9695" s="23"/>
      <c r="AW9695" s="23"/>
      <c r="AX9695" s="23"/>
      <c r="AY9695" s="23"/>
      <c r="AZ9695" s="23"/>
      <c r="BA9695" s="23"/>
      <c r="BB9695" s="23"/>
      <c r="BC9695" s="23"/>
      <c r="BD9695" s="23"/>
      <c r="BE9695" s="23"/>
      <c r="BF9695" s="23"/>
      <c r="BG9695" s="20">
        <v>18037.82</v>
      </c>
    </row>
    <row r="9696" spans="40:59">
      <c r="AN9696" s="23"/>
      <c r="AO9696" s="23"/>
      <c r="AP9696" s="23"/>
      <c r="AQ9696" s="23"/>
      <c r="AR9696" s="23"/>
      <c r="AS9696" s="23"/>
      <c r="AT9696" s="23"/>
      <c r="AU9696" s="23"/>
      <c r="AV9696" s="23"/>
      <c r="AW9696" s="23"/>
      <c r="AX9696" s="23"/>
      <c r="AY9696" s="23"/>
      <c r="AZ9696" s="23"/>
      <c r="BA9696" s="23"/>
      <c r="BB9696" s="23"/>
      <c r="BC9696" s="23"/>
      <c r="BD9696" s="23"/>
      <c r="BE9696" s="23"/>
      <c r="BF9696" s="23"/>
      <c r="BG9696" s="20">
        <v>18037.82</v>
      </c>
    </row>
    <row r="9697" spans="40:59">
      <c r="AN9697" s="23"/>
      <c r="AO9697" s="23"/>
      <c r="AP9697" s="23"/>
      <c r="AQ9697" s="23"/>
      <c r="AR9697" s="23"/>
      <c r="AS9697" s="23"/>
      <c r="AT9697" s="23"/>
      <c r="AU9697" s="23"/>
      <c r="AV9697" s="23"/>
      <c r="AW9697" s="23"/>
      <c r="AX9697" s="23"/>
      <c r="AY9697" s="23"/>
      <c r="AZ9697" s="23"/>
      <c r="BA9697" s="23"/>
      <c r="BB9697" s="23"/>
      <c r="BC9697" s="23"/>
      <c r="BD9697" s="23"/>
      <c r="BE9697" s="23"/>
      <c r="BF9697" s="23"/>
      <c r="BG9697" s="20">
        <v>18037.82</v>
      </c>
    </row>
    <row r="9698" spans="40:59">
      <c r="AN9698" s="23"/>
      <c r="AO9698" s="23"/>
      <c r="AP9698" s="23"/>
      <c r="AQ9698" s="23"/>
      <c r="AR9698" s="23"/>
      <c r="AS9698" s="23"/>
      <c r="AT9698" s="23"/>
      <c r="AU9698" s="23"/>
      <c r="AV9698" s="23"/>
      <c r="AW9698" s="23"/>
      <c r="AX9698" s="23"/>
      <c r="AY9698" s="23"/>
      <c r="AZ9698" s="23"/>
      <c r="BA9698" s="23"/>
      <c r="BB9698" s="23"/>
      <c r="BC9698" s="23"/>
      <c r="BD9698" s="23"/>
      <c r="BE9698" s="23"/>
      <c r="BF9698" s="23"/>
      <c r="BG9698" s="20">
        <v>490.02</v>
      </c>
    </row>
    <row r="9699" spans="40:59">
      <c r="AN9699" s="23"/>
      <c r="AO9699" s="23"/>
      <c r="AP9699" s="23"/>
      <c r="AQ9699" s="23"/>
      <c r="AR9699" s="23"/>
      <c r="AS9699" s="23"/>
      <c r="AT9699" s="23"/>
      <c r="AU9699" s="23"/>
      <c r="AV9699" s="23"/>
      <c r="AW9699" s="23"/>
      <c r="AX9699" s="23"/>
      <c r="AY9699" s="23"/>
      <c r="AZ9699" s="23"/>
      <c r="BA9699" s="23"/>
      <c r="BB9699" s="23"/>
      <c r="BC9699" s="23"/>
      <c r="BD9699" s="23"/>
      <c r="BE9699" s="23"/>
      <c r="BF9699" s="23"/>
      <c r="BG9699" s="20">
        <v>490.02</v>
      </c>
    </row>
    <row r="9700" spans="40:59">
      <c r="AN9700" s="23"/>
      <c r="AO9700" s="23"/>
      <c r="AP9700" s="23"/>
      <c r="AQ9700" s="23"/>
      <c r="AR9700" s="23"/>
      <c r="AS9700" s="23"/>
      <c r="AT9700" s="23"/>
      <c r="AU9700" s="23"/>
      <c r="AV9700" s="23"/>
      <c r="AW9700" s="23"/>
      <c r="AX9700" s="23"/>
      <c r="AY9700" s="23"/>
      <c r="AZ9700" s="23"/>
      <c r="BA9700" s="23"/>
      <c r="BB9700" s="23"/>
      <c r="BC9700" s="23"/>
      <c r="BD9700" s="23"/>
      <c r="BE9700" s="23"/>
      <c r="BF9700" s="23"/>
      <c r="BG9700" s="20">
        <v>490.02</v>
      </c>
    </row>
    <row r="9701" spans="40:59">
      <c r="AN9701" s="23"/>
      <c r="AO9701" s="23"/>
      <c r="AP9701" s="23"/>
      <c r="AQ9701" s="23"/>
      <c r="AR9701" s="23"/>
      <c r="AS9701" s="23"/>
      <c r="AT9701" s="23"/>
      <c r="AU9701" s="23"/>
      <c r="AV9701" s="23"/>
      <c r="AW9701" s="23"/>
      <c r="AX9701" s="23"/>
      <c r="AY9701" s="23"/>
      <c r="AZ9701" s="23"/>
      <c r="BA9701" s="23"/>
      <c r="BB9701" s="23"/>
      <c r="BC9701" s="23"/>
      <c r="BD9701" s="23"/>
      <c r="BE9701" s="23"/>
      <c r="BF9701" s="23"/>
      <c r="BG9701" s="20">
        <v>490.02</v>
      </c>
    </row>
    <row r="9702" spans="40:59">
      <c r="AN9702" s="23"/>
      <c r="AO9702" s="23"/>
      <c r="AP9702" s="23"/>
      <c r="AQ9702" s="23"/>
      <c r="AR9702" s="23"/>
      <c r="AS9702" s="23"/>
      <c r="AT9702" s="23"/>
      <c r="AU9702" s="23"/>
      <c r="AV9702" s="23"/>
      <c r="AW9702" s="23"/>
      <c r="AX9702" s="23"/>
      <c r="AY9702" s="23"/>
      <c r="AZ9702" s="23"/>
      <c r="BA9702" s="23"/>
      <c r="BB9702" s="23"/>
      <c r="BC9702" s="23"/>
      <c r="BD9702" s="23"/>
      <c r="BE9702" s="23"/>
      <c r="BF9702" s="23"/>
      <c r="BG9702" s="20">
        <v>8677.01</v>
      </c>
    </row>
    <row r="9703" spans="40:59">
      <c r="AN9703" s="23"/>
      <c r="AO9703" s="23"/>
      <c r="AP9703" s="23"/>
      <c r="AQ9703" s="23"/>
      <c r="AR9703" s="23"/>
      <c r="AS9703" s="23"/>
      <c r="AT9703" s="23"/>
      <c r="AU9703" s="23"/>
      <c r="AV9703" s="23"/>
      <c r="AW9703" s="23"/>
      <c r="AX9703" s="23"/>
      <c r="AY9703" s="23"/>
      <c r="AZ9703" s="23"/>
      <c r="BA9703" s="23"/>
      <c r="BB9703" s="23"/>
      <c r="BC9703" s="23"/>
      <c r="BD9703" s="23"/>
      <c r="BE9703" s="23"/>
      <c r="BF9703" s="23"/>
      <c r="BG9703" s="20">
        <v>8677.01</v>
      </c>
    </row>
    <row r="9704" spans="40:59">
      <c r="AN9704" s="23"/>
      <c r="AO9704" s="23"/>
      <c r="AP9704" s="23"/>
      <c r="AQ9704" s="23"/>
      <c r="AR9704" s="23"/>
      <c r="AS9704" s="23"/>
      <c r="AT9704" s="23"/>
      <c r="AU9704" s="23"/>
      <c r="AV9704" s="23"/>
      <c r="AW9704" s="23"/>
      <c r="AX9704" s="23"/>
      <c r="AY9704" s="23"/>
      <c r="AZ9704" s="23"/>
      <c r="BA9704" s="23"/>
      <c r="BB9704" s="23"/>
      <c r="BC9704" s="23"/>
      <c r="BD9704" s="23"/>
      <c r="BE9704" s="23"/>
      <c r="BF9704" s="23"/>
      <c r="BG9704" s="20">
        <v>8677.01</v>
      </c>
    </row>
    <row r="9705" spans="40:59">
      <c r="AN9705" s="23"/>
      <c r="AO9705" s="23"/>
      <c r="AP9705" s="23"/>
      <c r="AQ9705" s="23"/>
      <c r="AR9705" s="23"/>
      <c r="AS9705" s="23"/>
      <c r="AT9705" s="23"/>
      <c r="AU9705" s="23"/>
      <c r="AV9705" s="23"/>
      <c r="AW9705" s="23"/>
      <c r="AX9705" s="23"/>
      <c r="AY9705" s="23"/>
      <c r="AZ9705" s="23"/>
      <c r="BA9705" s="23"/>
      <c r="BB9705" s="23"/>
      <c r="BC9705" s="23"/>
      <c r="BD9705" s="23"/>
      <c r="BE9705" s="23"/>
      <c r="BF9705" s="23"/>
      <c r="BG9705" s="20">
        <v>10240.01</v>
      </c>
    </row>
    <row r="9706" spans="40:59">
      <c r="AN9706" s="23"/>
      <c r="AO9706" s="23"/>
      <c r="AP9706" s="23"/>
      <c r="AQ9706" s="23"/>
      <c r="AR9706" s="23"/>
      <c r="AS9706" s="23"/>
      <c r="AT9706" s="23"/>
      <c r="AU9706" s="23"/>
      <c r="AV9706" s="23"/>
      <c r="AW9706" s="23"/>
      <c r="AX9706" s="23"/>
      <c r="AY9706" s="23"/>
      <c r="AZ9706" s="23"/>
      <c r="BA9706" s="23"/>
      <c r="BB9706" s="23"/>
      <c r="BC9706" s="23"/>
      <c r="BD9706" s="23"/>
      <c r="BE9706" s="23"/>
      <c r="BF9706" s="23"/>
      <c r="BG9706" s="20">
        <v>10240.01</v>
      </c>
    </row>
    <row r="9707" spans="40:59">
      <c r="AN9707" s="23"/>
      <c r="AO9707" s="23"/>
      <c r="AP9707" s="23"/>
      <c r="AQ9707" s="23"/>
      <c r="AR9707" s="23"/>
      <c r="AS9707" s="23"/>
      <c r="AT9707" s="23"/>
      <c r="AU9707" s="23"/>
      <c r="AV9707" s="23"/>
      <c r="AW9707" s="23"/>
      <c r="AX9707" s="23"/>
      <c r="AY9707" s="23"/>
      <c r="AZ9707" s="23"/>
      <c r="BA9707" s="23"/>
      <c r="BB9707" s="23"/>
      <c r="BC9707" s="23"/>
      <c r="BD9707" s="23"/>
      <c r="BE9707" s="23"/>
      <c r="BF9707" s="23"/>
      <c r="BG9707" s="20">
        <v>34050.01</v>
      </c>
    </row>
    <row r="9708" spans="40:59">
      <c r="AN9708" s="23"/>
      <c r="AO9708" s="23"/>
      <c r="AP9708" s="23"/>
      <c r="AQ9708" s="23"/>
      <c r="AR9708" s="23"/>
      <c r="AS9708" s="23"/>
      <c r="AT9708" s="23"/>
      <c r="AU9708" s="23"/>
      <c r="AV9708" s="23"/>
      <c r="AW9708" s="23"/>
      <c r="AX9708" s="23"/>
      <c r="AY9708" s="23"/>
      <c r="AZ9708" s="23"/>
      <c r="BA9708" s="23"/>
      <c r="BB9708" s="23"/>
      <c r="BC9708" s="23"/>
      <c r="BD9708" s="23"/>
      <c r="BE9708" s="23"/>
      <c r="BF9708" s="23"/>
      <c r="BG9708" s="20">
        <v>34050.01</v>
      </c>
    </row>
    <row r="9709" spans="40:59">
      <c r="AN9709" s="23"/>
      <c r="AO9709" s="23"/>
      <c r="AP9709" s="23"/>
      <c r="AQ9709" s="23"/>
      <c r="AR9709" s="23"/>
      <c r="AS9709" s="23"/>
      <c r="AT9709" s="23"/>
      <c r="AU9709" s="23"/>
      <c r="AV9709" s="23"/>
      <c r="AW9709" s="23"/>
      <c r="AX9709" s="23"/>
      <c r="AY9709" s="23"/>
      <c r="AZ9709" s="23"/>
      <c r="BA9709" s="23"/>
      <c r="BB9709" s="23"/>
      <c r="BC9709" s="23"/>
      <c r="BD9709" s="23"/>
      <c r="BE9709" s="23"/>
      <c r="BF9709" s="23"/>
      <c r="BG9709" s="20">
        <v>34050.01</v>
      </c>
    </row>
    <row r="9710" spans="40:59">
      <c r="AN9710" s="23"/>
      <c r="AO9710" s="23"/>
      <c r="AP9710" s="23"/>
      <c r="AQ9710" s="23"/>
      <c r="AR9710" s="23"/>
      <c r="AS9710" s="23"/>
      <c r="AT9710" s="23"/>
      <c r="AU9710" s="23"/>
      <c r="AV9710" s="23"/>
      <c r="AW9710" s="23"/>
      <c r="AX9710" s="23"/>
      <c r="AY9710" s="23"/>
      <c r="AZ9710" s="23"/>
      <c r="BA9710" s="23"/>
      <c r="BB9710" s="23"/>
      <c r="BC9710" s="23"/>
      <c r="BD9710" s="23"/>
      <c r="BE9710" s="23"/>
      <c r="BF9710" s="23"/>
      <c r="BG9710" s="20">
        <v>1058.02</v>
      </c>
    </row>
    <row r="9711" spans="40:59">
      <c r="AN9711" s="23"/>
      <c r="AO9711" s="23"/>
      <c r="AP9711" s="23"/>
      <c r="AQ9711" s="23"/>
      <c r="AR9711" s="23"/>
      <c r="AS9711" s="23"/>
      <c r="AT9711" s="23"/>
      <c r="AU9711" s="23"/>
      <c r="AV9711" s="23"/>
      <c r="AW9711" s="23"/>
      <c r="AX9711" s="23"/>
      <c r="AY9711" s="23"/>
      <c r="AZ9711" s="23"/>
      <c r="BA9711" s="23"/>
      <c r="BB9711" s="23"/>
      <c r="BC9711" s="23"/>
      <c r="BD9711" s="23"/>
      <c r="BE9711" s="23"/>
      <c r="BF9711" s="23"/>
      <c r="BG9711" s="20">
        <v>1058.02</v>
      </c>
    </row>
    <row r="9712" spans="40:59">
      <c r="AN9712" s="23"/>
      <c r="AO9712" s="23"/>
      <c r="AP9712" s="23"/>
      <c r="AQ9712" s="23"/>
      <c r="AR9712" s="23"/>
      <c r="AS9712" s="23"/>
      <c r="AT9712" s="23"/>
      <c r="AU9712" s="23"/>
      <c r="AV9712" s="23"/>
      <c r="AW9712" s="23"/>
      <c r="AX9712" s="23"/>
      <c r="AY9712" s="23"/>
      <c r="AZ9712" s="23"/>
      <c r="BA9712" s="23"/>
      <c r="BB9712" s="23"/>
      <c r="BC9712" s="23"/>
      <c r="BD9712" s="23"/>
      <c r="BE9712" s="23"/>
      <c r="BF9712" s="23"/>
      <c r="BG9712" s="20">
        <v>1058.02</v>
      </c>
    </row>
    <row r="9713" spans="40:59">
      <c r="AN9713" s="23"/>
      <c r="AO9713" s="23"/>
      <c r="AP9713" s="23"/>
      <c r="AQ9713" s="23"/>
      <c r="AR9713" s="23"/>
      <c r="AS9713" s="23"/>
      <c r="AT9713" s="23"/>
      <c r="AU9713" s="23"/>
      <c r="AV9713" s="23"/>
      <c r="AW9713" s="23"/>
      <c r="AX9713" s="23"/>
      <c r="AY9713" s="23"/>
      <c r="AZ9713" s="23"/>
      <c r="BA9713" s="23"/>
      <c r="BB9713" s="23"/>
      <c r="BC9713" s="23"/>
      <c r="BD9713" s="23"/>
      <c r="BE9713" s="23"/>
      <c r="BF9713" s="23"/>
      <c r="BG9713" s="20">
        <v>1058.02</v>
      </c>
    </row>
    <row r="9714" spans="40:59">
      <c r="AN9714" s="23"/>
      <c r="AO9714" s="23"/>
      <c r="AP9714" s="23"/>
      <c r="AQ9714" s="23"/>
      <c r="AR9714" s="23"/>
      <c r="AS9714" s="23"/>
      <c r="AT9714" s="23"/>
      <c r="AU9714" s="23"/>
      <c r="AV9714" s="23"/>
      <c r="AW9714" s="23"/>
      <c r="AX9714" s="23"/>
      <c r="AY9714" s="23"/>
      <c r="AZ9714" s="23"/>
      <c r="BA9714" s="23"/>
      <c r="BB9714" s="23"/>
      <c r="BC9714" s="23"/>
      <c r="BD9714" s="23"/>
      <c r="BE9714" s="23"/>
      <c r="BF9714" s="23"/>
      <c r="BG9714" s="20">
        <v>1058.02</v>
      </c>
    </row>
    <row r="9715" spans="40:59">
      <c r="AN9715" s="23"/>
      <c r="AO9715" s="23"/>
      <c r="AP9715" s="23"/>
      <c r="AQ9715" s="23"/>
      <c r="AR9715" s="23"/>
      <c r="AS9715" s="23"/>
      <c r="AT9715" s="23"/>
      <c r="AU9715" s="23"/>
      <c r="AV9715" s="23"/>
      <c r="AW9715" s="23"/>
      <c r="AX9715" s="23"/>
      <c r="AY9715" s="23"/>
      <c r="AZ9715" s="23"/>
      <c r="BA9715" s="23"/>
      <c r="BB9715" s="23"/>
      <c r="BC9715" s="23"/>
      <c r="BD9715" s="23"/>
      <c r="BE9715" s="23"/>
      <c r="BF9715" s="23"/>
      <c r="BG9715" s="20">
        <v>59457.04</v>
      </c>
    </row>
    <row r="9716" spans="40:59">
      <c r="AN9716" s="23"/>
      <c r="AO9716" s="23"/>
      <c r="AP9716" s="23"/>
      <c r="AQ9716" s="23"/>
      <c r="AR9716" s="23"/>
      <c r="AS9716" s="23"/>
      <c r="AT9716" s="23"/>
      <c r="AU9716" s="23"/>
      <c r="AV9716" s="23"/>
      <c r="AW9716" s="23"/>
      <c r="AX9716" s="23"/>
      <c r="AY9716" s="23"/>
      <c r="AZ9716" s="23"/>
      <c r="BA9716" s="23"/>
      <c r="BB9716" s="23"/>
      <c r="BC9716" s="23"/>
      <c r="BD9716" s="23"/>
      <c r="BE9716" s="23"/>
      <c r="BF9716" s="23"/>
      <c r="BG9716" s="20">
        <v>59457.04</v>
      </c>
    </row>
    <row r="9717" spans="40:59">
      <c r="AN9717" s="23"/>
      <c r="AO9717" s="23"/>
      <c r="AP9717" s="23"/>
      <c r="AQ9717" s="23"/>
      <c r="AR9717" s="23"/>
      <c r="AS9717" s="23"/>
      <c r="AT9717" s="23"/>
      <c r="AU9717" s="23"/>
      <c r="AV9717" s="23"/>
      <c r="AW9717" s="23"/>
      <c r="AX9717" s="23"/>
      <c r="AY9717" s="23"/>
      <c r="AZ9717" s="23"/>
      <c r="BA9717" s="23"/>
      <c r="BB9717" s="23"/>
      <c r="BC9717" s="23"/>
      <c r="BD9717" s="23"/>
      <c r="BE9717" s="23"/>
      <c r="BF9717" s="23"/>
      <c r="BG9717" s="20">
        <v>59457.04</v>
      </c>
    </row>
    <row r="9718" spans="40:59">
      <c r="AN9718" s="23"/>
      <c r="AO9718" s="23"/>
      <c r="AP9718" s="23"/>
      <c r="AQ9718" s="23"/>
      <c r="AR9718" s="23"/>
      <c r="AS9718" s="23"/>
      <c r="AT9718" s="23"/>
      <c r="AU9718" s="23"/>
      <c r="AV9718" s="23"/>
      <c r="AW9718" s="23"/>
      <c r="AX9718" s="23"/>
      <c r="AY9718" s="23"/>
      <c r="AZ9718" s="23"/>
      <c r="BA9718" s="23"/>
      <c r="BB9718" s="23"/>
      <c r="BC9718" s="23"/>
      <c r="BD9718" s="23"/>
      <c r="BE9718" s="23"/>
      <c r="BF9718" s="23"/>
      <c r="BG9718" s="20">
        <v>59457.04</v>
      </c>
    </row>
    <row r="9719" spans="40:59">
      <c r="AN9719" s="23"/>
      <c r="AO9719" s="23"/>
      <c r="AP9719" s="23"/>
      <c r="AQ9719" s="23"/>
      <c r="AR9719" s="23"/>
      <c r="AS9719" s="23"/>
      <c r="AT9719" s="23"/>
      <c r="AU9719" s="23"/>
      <c r="AV9719" s="23"/>
      <c r="AW9719" s="23"/>
      <c r="AX9719" s="23"/>
      <c r="AY9719" s="23"/>
      <c r="AZ9719" s="23"/>
      <c r="BA9719" s="23"/>
      <c r="BB9719" s="23"/>
      <c r="BC9719" s="23"/>
      <c r="BD9719" s="23"/>
      <c r="BE9719" s="23"/>
      <c r="BF9719" s="23"/>
      <c r="BG9719" s="20">
        <v>59457.04</v>
      </c>
    </row>
    <row r="9720" spans="40:59">
      <c r="AN9720" s="23"/>
      <c r="AO9720" s="23"/>
      <c r="AP9720" s="23"/>
      <c r="AQ9720" s="23"/>
      <c r="AR9720" s="23"/>
      <c r="AS9720" s="23"/>
      <c r="AT9720" s="23"/>
      <c r="AU9720" s="23"/>
      <c r="AV9720" s="23"/>
      <c r="AW9720" s="23"/>
      <c r="AX9720" s="23"/>
      <c r="AY9720" s="23"/>
      <c r="AZ9720" s="23"/>
      <c r="BA9720" s="23"/>
      <c r="BB9720" s="23"/>
      <c r="BC9720" s="23"/>
      <c r="BD9720" s="23"/>
      <c r="BE9720" s="23"/>
      <c r="BF9720" s="23"/>
      <c r="BG9720" s="20">
        <v>59457.04</v>
      </c>
    </row>
    <row r="9721" spans="40:59">
      <c r="AN9721" s="23"/>
      <c r="AO9721" s="23"/>
      <c r="AP9721" s="23"/>
      <c r="AQ9721" s="23"/>
      <c r="AR9721" s="23"/>
      <c r="AS9721" s="23"/>
      <c r="AT9721" s="23"/>
      <c r="AU9721" s="23"/>
      <c r="AV9721" s="23"/>
      <c r="AW9721" s="23"/>
      <c r="AX9721" s="23"/>
      <c r="AY9721" s="23"/>
      <c r="AZ9721" s="23"/>
      <c r="BA9721" s="23"/>
      <c r="BB9721" s="23"/>
      <c r="BC9721" s="23"/>
      <c r="BD9721" s="23"/>
      <c r="BE9721" s="23"/>
      <c r="BF9721" s="23"/>
      <c r="BG9721" s="20">
        <v>59457.04</v>
      </c>
    </row>
    <row r="9722" spans="40:59">
      <c r="AN9722" s="23"/>
      <c r="AO9722" s="23"/>
      <c r="AP9722" s="23"/>
      <c r="AQ9722" s="23"/>
      <c r="AR9722" s="23"/>
      <c r="AS9722" s="23"/>
      <c r="AT9722" s="23"/>
      <c r="AU9722" s="23"/>
      <c r="AV9722" s="23"/>
      <c r="AW9722" s="23"/>
      <c r="AX9722" s="23"/>
      <c r="AY9722" s="23"/>
      <c r="AZ9722" s="23"/>
      <c r="BA9722" s="23"/>
      <c r="BB9722" s="23"/>
      <c r="BC9722" s="23"/>
      <c r="BD9722" s="23"/>
      <c r="BE9722" s="23"/>
      <c r="BF9722" s="23"/>
      <c r="BG9722" s="20">
        <v>59457.04</v>
      </c>
    </row>
    <row r="9723" spans="40:59">
      <c r="AN9723" s="23"/>
      <c r="AO9723" s="23"/>
      <c r="AP9723" s="23"/>
      <c r="AQ9723" s="23"/>
      <c r="AR9723" s="23"/>
      <c r="AS9723" s="23"/>
      <c r="AT9723" s="23"/>
      <c r="AU9723" s="23"/>
      <c r="AV9723" s="23"/>
      <c r="AW9723" s="23"/>
      <c r="AX9723" s="23"/>
      <c r="AY9723" s="23"/>
      <c r="AZ9723" s="23"/>
      <c r="BA9723" s="23"/>
      <c r="BB9723" s="23"/>
      <c r="BC9723" s="23"/>
      <c r="BD9723" s="23"/>
      <c r="BE9723" s="23"/>
      <c r="BF9723" s="23"/>
      <c r="BG9723" s="20">
        <v>59457.04</v>
      </c>
    </row>
    <row r="9724" spans="40:59">
      <c r="AN9724" s="23"/>
      <c r="AO9724" s="23"/>
      <c r="AP9724" s="23"/>
      <c r="AQ9724" s="23"/>
      <c r="AR9724" s="23"/>
      <c r="AS9724" s="23"/>
      <c r="AT9724" s="23"/>
      <c r="AU9724" s="23"/>
      <c r="AV9724" s="23"/>
      <c r="AW9724" s="23"/>
      <c r="AX9724" s="23"/>
      <c r="AY9724" s="23"/>
      <c r="AZ9724" s="23"/>
      <c r="BA9724" s="23"/>
      <c r="BB9724" s="23"/>
      <c r="BC9724" s="23"/>
      <c r="BD9724" s="23"/>
      <c r="BE9724" s="23"/>
      <c r="BF9724" s="23"/>
      <c r="BG9724" s="20">
        <v>59457.04</v>
      </c>
    </row>
    <row r="9725" spans="40:59">
      <c r="AN9725" s="23"/>
      <c r="AO9725" s="23"/>
      <c r="AP9725" s="23"/>
      <c r="AQ9725" s="23"/>
      <c r="AR9725" s="23"/>
      <c r="AS9725" s="23"/>
      <c r="AT9725" s="23"/>
      <c r="AU9725" s="23"/>
      <c r="AV9725" s="23"/>
      <c r="AW9725" s="23"/>
      <c r="AX9725" s="23"/>
      <c r="AY9725" s="23"/>
      <c r="AZ9725" s="23"/>
      <c r="BA9725" s="23"/>
      <c r="BB9725" s="23"/>
      <c r="BC9725" s="23"/>
      <c r="BD9725" s="23"/>
      <c r="BE9725" s="23"/>
      <c r="BF9725" s="23"/>
      <c r="BG9725" s="20">
        <v>59457.04</v>
      </c>
    </row>
    <row r="9726" spans="40:59">
      <c r="AN9726" s="23"/>
      <c r="AO9726" s="23"/>
      <c r="AP9726" s="23"/>
      <c r="AQ9726" s="23"/>
      <c r="AR9726" s="23"/>
      <c r="AS9726" s="23"/>
      <c r="AT9726" s="23"/>
      <c r="AU9726" s="23"/>
      <c r="AV9726" s="23"/>
      <c r="AW9726" s="23"/>
      <c r="AX9726" s="23"/>
      <c r="AY9726" s="23"/>
      <c r="AZ9726" s="23"/>
      <c r="BA9726" s="23"/>
      <c r="BB9726" s="23"/>
      <c r="BC9726" s="23"/>
      <c r="BD9726" s="23"/>
      <c r="BE9726" s="23"/>
      <c r="BF9726" s="23"/>
      <c r="BG9726" s="20">
        <v>59457.04</v>
      </c>
    </row>
    <row r="9727" spans="40:59">
      <c r="AN9727" s="23"/>
      <c r="AO9727" s="23"/>
      <c r="AP9727" s="23"/>
      <c r="AQ9727" s="23"/>
      <c r="AR9727" s="23"/>
      <c r="AS9727" s="23"/>
      <c r="AT9727" s="23"/>
      <c r="AU9727" s="23"/>
      <c r="AV9727" s="23"/>
      <c r="AW9727" s="23"/>
      <c r="AX9727" s="23"/>
      <c r="AY9727" s="23"/>
      <c r="AZ9727" s="23"/>
      <c r="BA9727" s="23"/>
      <c r="BB9727" s="23"/>
      <c r="BC9727" s="23"/>
      <c r="BD9727" s="23"/>
      <c r="BE9727" s="23"/>
      <c r="BF9727" s="23"/>
      <c r="BG9727" s="20">
        <v>59457.04</v>
      </c>
    </row>
    <row r="9728" spans="40:59">
      <c r="AN9728" s="23"/>
      <c r="AO9728" s="23"/>
      <c r="AP9728" s="23"/>
      <c r="AQ9728" s="23"/>
      <c r="AR9728" s="23"/>
      <c r="AS9728" s="23"/>
      <c r="AT9728" s="23"/>
      <c r="AU9728" s="23"/>
      <c r="AV9728" s="23"/>
      <c r="AW9728" s="23"/>
      <c r="AX9728" s="23"/>
      <c r="AY9728" s="23"/>
      <c r="AZ9728" s="23"/>
      <c r="BA9728" s="23"/>
      <c r="BB9728" s="23"/>
      <c r="BC9728" s="23"/>
      <c r="BD9728" s="23"/>
      <c r="BE9728" s="23"/>
      <c r="BF9728" s="23"/>
      <c r="BG9728" s="20">
        <v>59457.04</v>
      </c>
    </row>
    <row r="9729" spans="40:59">
      <c r="AN9729" s="23"/>
      <c r="AO9729" s="23"/>
      <c r="AP9729" s="23"/>
      <c r="AQ9729" s="23"/>
      <c r="AR9729" s="23"/>
      <c r="AS9729" s="23"/>
      <c r="AT9729" s="23"/>
      <c r="AU9729" s="23"/>
      <c r="AV9729" s="23"/>
      <c r="AW9729" s="23"/>
      <c r="AX9729" s="23"/>
      <c r="AY9729" s="23"/>
      <c r="AZ9729" s="23"/>
      <c r="BA9729" s="23"/>
      <c r="BB9729" s="23"/>
      <c r="BC9729" s="23"/>
      <c r="BD9729" s="23"/>
      <c r="BE9729" s="23"/>
      <c r="BF9729" s="23"/>
      <c r="BG9729" s="20">
        <v>59457.04</v>
      </c>
    </row>
    <row r="9730" spans="40:59">
      <c r="AN9730" s="23"/>
      <c r="AO9730" s="23"/>
      <c r="AP9730" s="23"/>
      <c r="AQ9730" s="23"/>
      <c r="AR9730" s="23"/>
      <c r="AS9730" s="23"/>
      <c r="AT9730" s="23"/>
      <c r="AU9730" s="23"/>
      <c r="AV9730" s="23"/>
      <c r="AW9730" s="23"/>
      <c r="AX9730" s="23"/>
      <c r="AY9730" s="23"/>
      <c r="AZ9730" s="23"/>
      <c r="BA9730" s="23"/>
      <c r="BB9730" s="23"/>
      <c r="BC9730" s="23"/>
      <c r="BD9730" s="23"/>
      <c r="BE9730" s="23"/>
      <c r="BF9730" s="23"/>
      <c r="BG9730" s="20">
        <v>58770.03</v>
      </c>
    </row>
    <row r="9731" spans="40:59">
      <c r="AN9731" s="23"/>
      <c r="AO9731" s="23"/>
      <c r="AP9731" s="23"/>
      <c r="AQ9731" s="23"/>
      <c r="AR9731" s="23"/>
      <c r="AS9731" s="23"/>
      <c r="AT9731" s="23"/>
      <c r="AU9731" s="23"/>
      <c r="AV9731" s="23"/>
      <c r="AW9731" s="23"/>
      <c r="AX9731" s="23"/>
      <c r="AY9731" s="23"/>
      <c r="AZ9731" s="23"/>
      <c r="BA9731" s="23"/>
      <c r="BB9731" s="23"/>
      <c r="BC9731" s="23"/>
      <c r="BD9731" s="23"/>
      <c r="BE9731" s="23"/>
      <c r="BF9731" s="23"/>
      <c r="BG9731" s="20">
        <v>58770.03</v>
      </c>
    </row>
    <row r="9732" spans="40:59">
      <c r="AN9732" s="23"/>
      <c r="AO9732" s="23"/>
      <c r="AP9732" s="23"/>
      <c r="AQ9732" s="23"/>
      <c r="AR9732" s="23"/>
      <c r="AS9732" s="23"/>
      <c r="AT9732" s="23"/>
      <c r="AU9732" s="23"/>
      <c r="AV9732" s="23"/>
      <c r="AW9732" s="23"/>
      <c r="AX9732" s="23"/>
      <c r="AY9732" s="23"/>
      <c r="AZ9732" s="23"/>
      <c r="BA9732" s="23"/>
      <c r="BB9732" s="23"/>
      <c r="BC9732" s="23"/>
      <c r="BD9732" s="23"/>
      <c r="BE9732" s="23"/>
      <c r="BF9732" s="23"/>
      <c r="BG9732" s="20">
        <v>58770.03</v>
      </c>
    </row>
    <row r="9733" spans="40:59">
      <c r="AN9733" s="23"/>
      <c r="AO9733" s="23"/>
      <c r="AP9733" s="23"/>
      <c r="AQ9733" s="23"/>
      <c r="AR9733" s="23"/>
      <c r="AS9733" s="23"/>
      <c r="AT9733" s="23"/>
      <c r="AU9733" s="23"/>
      <c r="AV9733" s="23"/>
      <c r="AW9733" s="23"/>
      <c r="AX9733" s="23"/>
      <c r="AY9733" s="23"/>
      <c r="AZ9733" s="23"/>
      <c r="BA9733" s="23"/>
      <c r="BB9733" s="23"/>
      <c r="BC9733" s="23"/>
      <c r="BD9733" s="23"/>
      <c r="BE9733" s="23"/>
      <c r="BF9733" s="23"/>
      <c r="BG9733" s="20">
        <v>58770.03</v>
      </c>
    </row>
    <row r="9734" spans="40:59">
      <c r="AN9734" s="23"/>
      <c r="AO9734" s="23"/>
      <c r="AP9734" s="23"/>
      <c r="AQ9734" s="23"/>
      <c r="AR9734" s="23"/>
      <c r="AS9734" s="23"/>
      <c r="AT9734" s="23"/>
      <c r="AU9734" s="23"/>
      <c r="AV9734" s="23"/>
      <c r="AW9734" s="23"/>
      <c r="AX9734" s="23"/>
      <c r="AY9734" s="23"/>
      <c r="AZ9734" s="23"/>
      <c r="BA9734" s="23"/>
      <c r="BB9734" s="23"/>
      <c r="BC9734" s="23"/>
      <c r="BD9734" s="23"/>
      <c r="BE9734" s="23"/>
      <c r="BF9734" s="23"/>
      <c r="BG9734" s="20">
        <v>58770.03</v>
      </c>
    </row>
    <row r="9735" spans="40:59">
      <c r="AN9735" s="23"/>
      <c r="AO9735" s="23"/>
      <c r="AP9735" s="23"/>
      <c r="AQ9735" s="23"/>
      <c r="AR9735" s="23"/>
      <c r="AS9735" s="23"/>
      <c r="AT9735" s="23"/>
      <c r="AU9735" s="23"/>
      <c r="AV9735" s="23"/>
      <c r="AW9735" s="23"/>
      <c r="AX9735" s="23"/>
      <c r="AY9735" s="23"/>
      <c r="AZ9735" s="23"/>
      <c r="BA9735" s="23"/>
      <c r="BB9735" s="23"/>
      <c r="BC9735" s="23"/>
      <c r="BD9735" s="23"/>
      <c r="BE9735" s="23"/>
      <c r="BF9735" s="23"/>
      <c r="BG9735" s="20">
        <v>38941.019999999997</v>
      </c>
    </row>
    <row r="9736" spans="40:59">
      <c r="AN9736" s="23"/>
      <c r="AO9736" s="23"/>
      <c r="AP9736" s="23"/>
      <c r="AQ9736" s="23"/>
      <c r="AR9736" s="23"/>
      <c r="AS9736" s="23"/>
      <c r="AT9736" s="23"/>
      <c r="AU9736" s="23"/>
      <c r="AV9736" s="23"/>
      <c r="AW9736" s="23"/>
      <c r="AX9736" s="23"/>
      <c r="AY9736" s="23"/>
      <c r="AZ9736" s="23"/>
      <c r="BA9736" s="23"/>
      <c r="BB9736" s="23"/>
      <c r="BC9736" s="23"/>
      <c r="BD9736" s="23"/>
      <c r="BE9736" s="23"/>
      <c r="BF9736" s="23"/>
      <c r="BG9736" s="20">
        <v>38941.019999999997</v>
      </c>
    </row>
    <row r="9737" spans="40:59">
      <c r="AN9737" s="23"/>
      <c r="AO9737" s="23"/>
      <c r="AP9737" s="23"/>
      <c r="AQ9737" s="23"/>
      <c r="AR9737" s="23"/>
      <c r="AS9737" s="23"/>
      <c r="AT9737" s="23"/>
      <c r="AU9737" s="23"/>
      <c r="AV9737" s="23"/>
      <c r="AW9737" s="23"/>
      <c r="AX9737" s="23"/>
      <c r="AY9737" s="23"/>
      <c r="AZ9737" s="23"/>
      <c r="BA9737" s="23"/>
      <c r="BB9737" s="23"/>
      <c r="BC9737" s="23"/>
      <c r="BD9737" s="23"/>
      <c r="BE9737" s="23"/>
      <c r="BF9737" s="23"/>
      <c r="BG9737" s="20">
        <v>38941.019999999997</v>
      </c>
    </row>
    <row r="9738" spans="40:59">
      <c r="AN9738" s="23"/>
      <c r="AO9738" s="23"/>
      <c r="AP9738" s="23"/>
      <c r="AQ9738" s="23"/>
      <c r="AR9738" s="23"/>
      <c r="AS9738" s="23"/>
      <c r="AT9738" s="23"/>
      <c r="AU9738" s="23"/>
      <c r="AV9738" s="23"/>
      <c r="AW9738" s="23"/>
      <c r="AX9738" s="23"/>
      <c r="AY9738" s="23"/>
      <c r="AZ9738" s="23"/>
      <c r="BA9738" s="23"/>
      <c r="BB9738" s="23"/>
      <c r="BC9738" s="23"/>
      <c r="BD9738" s="23"/>
      <c r="BE9738" s="23"/>
      <c r="BF9738" s="23"/>
      <c r="BG9738" s="20">
        <v>12428.01</v>
      </c>
    </row>
    <row r="9739" spans="40:59">
      <c r="AN9739" s="23"/>
      <c r="AO9739" s="23"/>
      <c r="AP9739" s="23"/>
      <c r="AQ9739" s="23"/>
      <c r="AR9739" s="23"/>
      <c r="AS9739" s="23"/>
      <c r="AT9739" s="23"/>
      <c r="AU9739" s="23"/>
      <c r="AV9739" s="23"/>
      <c r="AW9739" s="23"/>
      <c r="AX9739" s="23"/>
      <c r="AY9739" s="23"/>
      <c r="AZ9739" s="23"/>
      <c r="BA9739" s="23"/>
      <c r="BB9739" s="23"/>
      <c r="BC9739" s="23"/>
      <c r="BD9739" s="23"/>
      <c r="BE9739" s="23"/>
      <c r="BF9739" s="23"/>
      <c r="BG9739" s="20">
        <v>12428.01</v>
      </c>
    </row>
    <row r="9740" spans="40:59">
      <c r="AN9740" s="23"/>
      <c r="AO9740" s="23"/>
      <c r="AP9740" s="23"/>
      <c r="AQ9740" s="23"/>
      <c r="AR9740" s="23"/>
      <c r="AS9740" s="23"/>
      <c r="AT9740" s="23"/>
      <c r="AU9740" s="23"/>
      <c r="AV9740" s="23"/>
      <c r="AW9740" s="23"/>
      <c r="AX9740" s="23"/>
      <c r="AY9740" s="23"/>
      <c r="AZ9740" s="23"/>
      <c r="BA9740" s="23"/>
      <c r="BB9740" s="23"/>
      <c r="BC9740" s="23"/>
      <c r="BD9740" s="23"/>
      <c r="BE9740" s="23"/>
      <c r="BF9740" s="23"/>
      <c r="BG9740" s="20">
        <v>42960.01</v>
      </c>
    </row>
    <row r="9741" spans="40:59">
      <c r="AN9741" s="23"/>
      <c r="AO9741" s="23"/>
      <c r="AP9741" s="23"/>
      <c r="AQ9741" s="23"/>
      <c r="AR9741" s="23"/>
      <c r="AS9741" s="23"/>
      <c r="AT9741" s="23"/>
      <c r="AU9741" s="23"/>
      <c r="AV9741" s="23"/>
      <c r="AW9741" s="23"/>
      <c r="AX9741" s="23"/>
      <c r="AY9741" s="23"/>
      <c r="AZ9741" s="23"/>
      <c r="BA9741" s="23"/>
      <c r="BB9741" s="23"/>
      <c r="BC9741" s="23"/>
      <c r="BD9741" s="23"/>
      <c r="BE9741" s="23"/>
      <c r="BF9741" s="23"/>
      <c r="BG9741" s="20">
        <v>42960.01</v>
      </c>
    </row>
    <row r="9742" spans="40:59">
      <c r="AN9742" s="23"/>
      <c r="AO9742" s="23"/>
      <c r="AP9742" s="23"/>
      <c r="AQ9742" s="23"/>
      <c r="AR9742" s="23"/>
      <c r="AS9742" s="23"/>
      <c r="AT9742" s="23"/>
      <c r="AU9742" s="23"/>
      <c r="AV9742" s="23"/>
      <c r="AW9742" s="23"/>
      <c r="AX9742" s="23"/>
      <c r="AY9742" s="23"/>
      <c r="AZ9742" s="23"/>
      <c r="BA9742" s="23"/>
      <c r="BB9742" s="23"/>
      <c r="BC9742" s="23"/>
      <c r="BD9742" s="23"/>
      <c r="BE9742" s="23"/>
      <c r="BF9742" s="23"/>
      <c r="BG9742" s="20">
        <v>42960.01</v>
      </c>
    </row>
    <row r="9743" spans="40:59">
      <c r="AN9743" s="23"/>
      <c r="AO9743" s="23"/>
      <c r="AP9743" s="23"/>
      <c r="AQ9743" s="23"/>
      <c r="AR9743" s="23"/>
      <c r="AS9743" s="23"/>
      <c r="AT9743" s="23"/>
      <c r="AU9743" s="23"/>
      <c r="AV9743" s="23"/>
      <c r="AW9743" s="23"/>
      <c r="AX9743" s="23"/>
      <c r="AY9743" s="23"/>
      <c r="AZ9743" s="23"/>
      <c r="BA9743" s="23"/>
      <c r="BB9743" s="23"/>
      <c r="BC9743" s="23"/>
      <c r="BD9743" s="23"/>
      <c r="BE9743" s="23"/>
      <c r="BF9743" s="23"/>
      <c r="BG9743" s="20">
        <v>13997.02</v>
      </c>
    </row>
    <row r="9744" spans="40:59">
      <c r="AN9744" s="23"/>
      <c r="AO9744" s="23"/>
      <c r="AP9744" s="23"/>
      <c r="AQ9744" s="23"/>
      <c r="AR9744" s="23"/>
      <c r="AS9744" s="23"/>
      <c r="AT9744" s="23"/>
      <c r="AU9744" s="23"/>
      <c r="AV9744" s="23"/>
      <c r="AW9744" s="23"/>
      <c r="AX9744" s="23"/>
      <c r="AY9744" s="23"/>
      <c r="AZ9744" s="23"/>
      <c r="BA9744" s="23"/>
      <c r="BB9744" s="23"/>
      <c r="BC9744" s="23"/>
      <c r="BD9744" s="23"/>
      <c r="BE9744" s="23"/>
      <c r="BF9744" s="23"/>
      <c r="BG9744" s="20">
        <v>13997.02</v>
      </c>
    </row>
    <row r="9745" spans="40:59">
      <c r="AN9745" s="23"/>
      <c r="AO9745" s="23"/>
      <c r="AP9745" s="23"/>
      <c r="AQ9745" s="23"/>
      <c r="AR9745" s="23"/>
      <c r="AS9745" s="23"/>
      <c r="AT9745" s="23"/>
      <c r="AU9745" s="23"/>
      <c r="AV9745" s="23"/>
      <c r="AW9745" s="23"/>
      <c r="AX9745" s="23"/>
      <c r="AY9745" s="23"/>
      <c r="AZ9745" s="23"/>
      <c r="BA9745" s="23"/>
      <c r="BB9745" s="23"/>
      <c r="BC9745" s="23"/>
      <c r="BD9745" s="23"/>
      <c r="BE9745" s="23"/>
      <c r="BF9745" s="23"/>
      <c r="BG9745" s="20">
        <v>13997.02</v>
      </c>
    </row>
    <row r="9746" spans="40:59">
      <c r="AN9746" s="23"/>
      <c r="AO9746" s="23"/>
      <c r="AP9746" s="23"/>
      <c r="AQ9746" s="23"/>
      <c r="AR9746" s="23"/>
      <c r="AS9746" s="23"/>
      <c r="AT9746" s="23"/>
      <c r="AU9746" s="23"/>
      <c r="AV9746" s="23"/>
      <c r="AW9746" s="23"/>
      <c r="AX9746" s="23"/>
      <c r="AY9746" s="23"/>
      <c r="AZ9746" s="23"/>
      <c r="BA9746" s="23"/>
      <c r="BB9746" s="23"/>
      <c r="BC9746" s="23"/>
      <c r="BD9746" s="23"/>
      <c r="BE9746" s="23"/>
      <c r="BF9746" s="23"/>
      <c r="BG9746" s="20">
        <v>13997.02</v>
      </c>
    </row>
    <row r="9747" spans="40:59">
      <c r="AN9747" s="23"/>
      <c r="AO9747" s="23"/>
      <c r="AP9747" s="23"/>
      <c r="AQ9747" s="23"/>
      <c r="AR9747" s="23"/>
      <c r="AS9747" s="23"/>
      <c r="AT9747" s="23"/>
      <c r="AU9747" s="23"/>
      <c r="AV9747" s="23"/>
      <c r="AW9747" s="23"/>
      <c r="AX9747" s="23"/>
      <c r="AY9747" s="23"/>
      <c r="AZ9747" s="23"/>
      <c r="BA9747" s="23"/>
      <c r="BB9747" s="23"/>
      <c r="BC9747" s="23"/>
      <c r="BD9747" s="23"/>
      <c r="BE9747" s="23"/>
      <c r="BF9747" s="23"/>
      <c r="BG9747" s="20">
        <v>2488.02</v>
      </c>
    </row>
    <row r="9748" spans="40:59">
      <c r="AN9748" s="23"/>
      <c r="AO9748" s="23"/>
      <c r="AP9748" s="23"/>
      <c r="AQ9748" s="23"/>
      <c r="AR9748" s="23"/>
      <c r="AS9748" s="23"/>
      <c r="AT9748" s="23"/>
      <c r="AU9748" s="23"/>
      <c r="AV9748" s="23"/>
      <c r="AW9748" s="23"/>
      <c r="AX9748" s="23"/>
      <c r="AY9748" s="23"/>
      <c r="AZ9748" s="23"/>
      <c r="BA9748" s="23"/>
      <c r="BB9748" s="23"/>
      <c r="BC9748" s="23"/>
      <c r="BD9748" s="23"/>
      <c r="BE9748" s="23"/>
      <c r="BF9748" s="23"/>
      <c r="BG9748" s="20">
        <v>2488.02</v>
      </c>
    </row>
    <row r="9749" spans="40:59">
      <c r="AN9749" s="23"/>
      <c r="AO9749" s="23"/>
      <c r="AP9749" s="23"/>
      <c r="AQ9749" s="23"/>
      <c r="AR9749" s="23"/>
      <c r="AS9749" s="23"/>
      <c r="AT9749" s="23"/>
      <c r="AU9749" s="23"/>
      <c r="AV9749" s="23"/>
      <c r="AW9749" s="23"/>
      <c r="AX9749" s="23"/>
      <c r="AY9749" s="23"/>
      <c r="AZ9749" s="23"/>
      <c r="BA9749" s="23"/>
      <c r="BB9749" s="23"/>
      <c r="BC9749" s="23"/>
      <c r="BD9749" s="23"/>
      <c r="BE9749" s="23"/>
      <c r="BF9749" s="23"/>
      <c r="BG9749" s="20">
        <v>2488.02</v>
      </c>
    </row>
    <row r="9750" spans="40:59">
      <c r="AN9750" s="23"/>
      <c r="AO9750" s="23"/>
      <c r="AP9750" s="23"/>
      <c r="AQ9750" s="23"/>
      <c r="AR9750" s="23"/>
      <c r="AS9750" s="23"/>
      <c r="AT9750" s="23"/>
      <c r="AU9750" s="23"/>
      <c r="AV9750" s="23"/>
      <c r="AW9750" s="23"/>
      <c r="AX9750" s="23"/>
      <c r="AY9750" s="23"/>
      <c r="AZ9750" s="23"/>
      <c r="BA9750" s="23"/>
      <c r="BB9750" s="23"/>
      <c r="BC9750" s="23"/>
      <c r="BD9750" s="23"/>
      <c r="BE9750" s="23"/>
      <c r="BF9750" s="23"/>
      <c r="BG9750" s="20">
        <v>64119.03</v>
      </c>
    </row>
    <row r="9751" spans="40:59">
      <c r="AN9751" s="23"/>
      <c r="AO9751" s="23"/>
      <c r="AP9751" s="23"/>
      <c r="AQ9751" s="23"/>
      <c r="AR9751" s="23"/>
      <c r="AS9751" s="23"/>
      <c r="AT9751" s="23"/>
      <c r="AU9751" s="23"/>
      <c r="AV9751" s="23"/>
      <c r="AW9751" s="23"/>
      <c r="AX9751" s="23"/>
      <c r="AY9751" s="23"/>
      <c r="AZ9751" s="23"/>
      <c r="BA9751" s="23"/>
      <c r="BB9751" s="23"/>
      <c r="BC9751" s="23"/>
      <c r="BD9751" s="23"/>
      <c r="BE9751" s="23"/>
      <c r="BF9751" s="23"/>
      <c r="BG9751" s="20">
        <v>64119.03</v>
      </c>
    </row>
    <row r="9752" spans="40:59">
      <c r="AN9752" s="23"/>
      <c r="AO9752" s="23"/>
      <c r="AP9752" s="23"/>
      <c r="AQ9752" s="23"/>
      <c r="AR9752" s="23"/>
      <c r="AS9752" s="23"/>
      <c r="AT9752" s="23"/>
      <c r="AU9752" s="23"/>
      <c r="AV9752" s="23"/>
      <c r="AW9752" s="23"/>
      <c r="AX9752" s="23"/>
      <c r="AY9752" s="23"/>
      <c r="AZ9752" s="23"/>
      <c r="BA9752" s="23"/>
      <c r="BB9752" s="23"/>
      <c r="BC9752" s="23"/>
      <c r="BD9752" s="23"/>
      <c r="BE9752" s="23"/>
      <c r="BF9752" s="23"/>
      <c r="BG9752" s="20">
        <v>64119.03</v>
      </c>
    </row>
    <row r="9753" spans="40:59">
      <c r="AN9753" s="23"/>
      <c r="AO9753" s="23"/>
      <c r="AP9753" s="23"/>
      <c r="AQ9753" s="23"/>
      <c r="AR9753" s="23"/>
      <c r="AS9753" s="23"/>
      <c r="AT9753" s="23"/>
      <c r="AU9753" s="23"/>
      <c r="AV9753" s="23"/>
      <c r="AW9753" s="23"/>
      <c r="AX9753" s="23"/>
      <c r="AY9753" s="23"/>
      <c r="AZ9753" s="23"/>
      <c r="BA9753" s="23"/>
      <c r="BB9753" s="23"/>
      <c r="BC9753" s="23"/>
      <c r="BD9753" s="23"/>
      <c r="BE9753" s="23"/>
      <c r="BF9753" s="23"/>
      <c r="BG9753" s="20">
        <v>64119.03</v>
      </c>
    </row>
    <row r="9754" spans="40:59">
      <c r="AN9754" s="23"/>
      <c r="AO9754" s="23"/>
      <c r="AP9754" s="23"/>
      <c r="AQ9754" s="23"/>
      <c r="AR9754" s="23"/>
      <c r="AS9754" s="23"/>
      <c r="AT9754" s="23"/>
      <c r="AU9754" s="23"/>
      <c r="AV9754" s="23"/>
      <c r="AW9754" s="23"/>
      <c r="AX9754" s="23"/>
      <c r="AY9754" s="23"/>
      <c r="AZ9754" s="23"/>
      <c r="BA9754" s="23"/>
      <c r="BB9754" s="23"/>
      <c r="BC9754" s="23"/>
      <c r="BD9754" s="23"/>
      <c r="BE9754" s="23"/>
      <c r="BF9754" s="23"/>
      <c r="BG9754" s="20">
        <v>64119.03</v>
      </c>
    </row>
    <row r="9755" spans="40:59">
      <c r="AN9755" s="23"/>
      <c r="AO9755" s="23"/>
      <c r="AP9755" s="23"/>
      <c r="AQ9755" s="23"/>
      <c r="AR9755" s="23"/>
      <c r="AS9755" s="23"/>
      <c r="AT9755" s="23"/>
      <c r="AU9755" s="23"/>
      <c r="AV9755" s="23"/>
      <c r="AW9755" s="23"/>
      <c r="AX9755" s="23"/>
      <c r="AY9755" s="23"/>
      <c r="AZ9755" s="23"/>
      <c r="BA9755" s="23"/>
      <c r="BB9755" s="23"/>
      <c r="BC9755" s="23"/>
      <c r="BD9755" s="23"/>
      <c r="BE9755" s="23"/>
      <c r="BF9755" s="23"/>
      <c r="BG9755" s="20">
        <v>173913.01</v>
      </c>
    </row>
    <row r="9756" spans="40:59">
      <c r="AN9756" s="23"/>
      <c r="AO9756" s="23"/>
      <c r="AP9756" s="23"/>
      <c r="AQ9756" s="23"/>
      <c r="AR9756" s="23"/>
      <c r="AS9756" s="23"/>
      <c r="AT9756" s="23"/>
      <c r="AU9756" s="23"/>
      <c r="AV9756" s="23"/>
      <c r="AW9756" s="23"/>
      <c r="AX9756" s="23"/>
      <c r="AY9756" s="23"/>
      <c r="AZ9756" s="23"/>
      <c r="BA9756" s="23"/>
      <c r="BB9756" s="23"/>
      <c r="BC9756" s="23"/>
      <c r="BD9756" s="23"/>
      <c r="BE9756" s="23"/>
      <c r="BF9756" s="23"/>
      <c r="BG9756" s="20">
        <v>173913.01</v>
      </c>
    </row>
    <row r="9757" spans="40:59">
      <c r="AN9757" s="23"/>
      <c r="AO9757" s="23"/>
      <c r="AP9757" s="23"/>
      <c r="AQ9757" s="23"/>
      <c r="AR9757" s="23"/>
      <c r="AS9757" s="23"/>
      <c r="AT9757" s="23"/>
      <c r="AU9757" s="23"/>
      <c r="AV9757" s="23"/>
      <c r="AW9757" s="23"/>
      <c r="AX9757" s="23"/>
      <c r="AY9757" s="23"/>
      <c r="AZ9757" s="23"/>
      <c r="BA9757" s="23"/>
      <c r="BB9757" s="23"/>
      <c r="BC9757" s="23"/>
      <c r="BD9757" s="23"/>
      <c r="BE9757" s="23"/>
      <c r="BF9757" s="23"/>
      <c r="BG9757" s="20">
        <v>173913.01</v>
      </c>
    </row>
    <row r="9758" spans="40:59">
      <c r="AN9758" s="23"/>
      <c r="AO9758" s="23"/>
      <c r="AP9758" s="23"/>
      <c r="AQ9758" s="23"/>
      <c r="AR9758" s="23"/>
      <c r="AS9758" s="23"/>
      <c r="AT9758" s="23"/>
      <c r="AU9758" s="23"/>
      <c r="AV9758" s="23"/>
      <c r="AW9758" s="23"/>
      <c r="AX9758" s="23"/>
      <c r="AY9758" s="23"/>
      <c r="AZ9758" s="23"/>
      <c r="BA9758" s="23"/>
      <c r="BB9758" s="23"/>
      <c r="BC9758" s="23"/>
      <c r="BD9758" s="23"/>
      <c r="BE9758" s="23"/>
      <c r="BF9758" s="23"/>
      <c r="BG9758" s="20">
        <v>173913.01</v>
      </c>
    </row>
    <row r="9759" spans="40:59">
      <c r="AN9759" s="23"/>
      <c r="AO9759" s="23"/>
      <c r="AP9759" s="23"/>
      <c r="AQ9759" s="23"/>
      <c r="AR9759" s="23"/>
      <c r="AS9759" s="23"/>
      <c r="AT9759" s="23"/>
      <c r="AU9759" s="23"/>
      <c r="AV9759" s="23"/>
      <c r="AW9759" s="23"/>
      <c r="AX9759" s="23"/>
      <c r="AY9759" s="23"/>
      <c r="AZ9759" s="23"/>
      <c r="BA9759" s="23"/>
      <c r="BB9759" s="23"/>
      <c r="BC9759" s="23"/>
      <c r="BD9759" s="23"/>
      <c r="BE9759" s="23"/>
      <c r="BF9759" s="23"/>
      <c r="BG9759" s="20">
        <v>173913.01</v>
      </c>
    </row>
    <row r="9760" spans="40:59">
      <c r="AN9760" s="23"/>
      <c r="AO9760" s="23"/>
      <c r="AP9760" s="23"/>
      <c r="AQ9760" s="23"/>
      <c r="AR9760" s="23"/>
      <c r="AS9760" s="23"/>
      <c r="AT9760" s="23"/>
      <c r="AU9760" s="23"/>
      <c r="AV9760" s="23"/>
      <c r="AW9760" s="23"/>
      <c r="AX9760" s="23"/>
      <c r="AY9760" s="23"/>
      <c r="AZ9760" s="23"/>
      <c r="BA9760" s="23"/>
      <c r="BB9760" s="23"/>
      <c r="BC9760" s="23"/>
      <c r="BD9760" s="23"/>
      <c r="BE9760" s="23"/>
      <c r="BF9760" s="23"/>
      <c r="BG9760" s="20">
        <v>173913.01</v>
      </c>
    </row>
    <row r="9761" spans="40:59">
      <c r="AN9761" s="23"/>
      <c r="AO9761" s="23"/>
      <c r="AP9761" s="23"/>
      <c r="AQ9761" s="23"/>
      <c r="AR9761" s="23"/>
      <c r="AS9761" s="23"/>
      <c r="AT9761" s="23"/>
      <c r="AU9761" s="23"/>
      <c r="AV9761" s="23"/>
      <c r="AW9761" s="23"/>
      <c r="AX9761" s="23"/>
      <c r="AY9761" s="23"/>
      <c r="AZ9761" s="23"/>
      <c r="BA9761" s="23"/>
      <c r="BB9761" s="23"/>
      <c r="BC9761" s="23"/>
      <c r="BD9761" s="23"/>
      <c r="BE9761" s="23"/>
      <c r="BF9761" s="23"/>
      <c r="BG9761" s="20">
        <v>173913.01</v>
      </c>
    </row>
    <row r="9762" spans="40:59">
      <c r="AN9762" s="23"/>
      <c r="AO9762" s="23"/>
      <c r="AP9762" s="23"/>
      <c r="AQ9762" s="23"/>
      <c r="AR9762" s="23"/>
      <c r="AS9762" s="23"/>
      <c r="AT9762" s="23"/>
      <c r="AU9762" s="23"/>
      <c r="AV9762" s="23"/>
      <c r="AW9762" s="23"/>
      <c r="AX9762" s="23"/>
      <c r="AY9762" s="23"/>
      <c r="AZ9762" s="23"/>
      <c r="BA9762" s="23"/>
      <c r="BB9762" s="23"/>
      <c r="BC9762" s="23"/>
      <c r="BD9762" s="23"/>
      <c r="BE9762" s="23"/>
      <c r="BF9762" s="23"/>
      <c r="BG9762" s="20">
        <v>63966.01</v>
      </c>
    </row>
    <row r="9763" spans="40:59">
      <c r="AN9763" s="23"/>
      <c r="AO9763" s="23"/>
      <c r="AP9763" s="23"/>
      <c r="AQ9763" s="23"/>
      <c r="AR9763" s="23"/>
      <c r="AS9763" s="23"/>
      <c r="AT9763" s="23"/>
      <c r="AU9763" s="23"/>
      <c r="AV9763" s="23"/>
      <c r="AW9763" s="23"/>
      <c r="AX9763" s="23"/>
      <c r="AY9763" s="23"/>
      <c r="AZ9763" s="23"/>
      <c r="BA9763" s="23"/>
      <c r="BB9763" s="23"/>
      <c r="BC9763" s="23"/>
      <c r="BD9763" s="23"/>
      <c r="BE9763" s="23"/>
      <c r="BF9763" s="23"/>
      <c r="BG9763" s="20">
        <v>63966.01</v>
      </c>
    </row>
    <row r="9764" spans="40:59">
      <c r="AN9764" s="23"/>
      <c r="AO9764" s="23"/>
      <c r="AP9764" s="23"/>
      <c r="AQ9764" s="23"/>
      <c r="AR9764" s="23"/>
      <c r="AS9764" s="23"/>
      <c r="AT9764" s="23"/>
      <c r="AU9764" s="23"/>
      <c r="AV9764" s="23"/>
      <c r="AW9764" s="23"/>
      <c r="AX9764" s="23"/>
      <c r="AY9764" s="23"/>
      <c r="AZ9764" s="23"/>
      <c r="BA9764" s="23"/>
      <c r="BB9764" s="23"/>
      <c r="BC9764" s="23"/>
      <c r="BD9764" s="23"/>
      <c r="BE9764" s="23"/>
      <c r="BF9764" s="23"/>
      <c r="BG9764" s="20">
        <v>63966.01</v>
      </c>
    </row>
    <row r="9765" spans="40:59">
      <c r="AN9765" s="23"/>
      <c r="AO9765" s="23"/>
      <c r="AP9765" s="23"/>
      <c r="AQ9765" s="23"/>
      <c r="AR9765" s="23"/>
      <c r="AS9765" s="23"/>
      <c r="AT9765" s="23"/>
      <c r="AU9765" s="23"/>
      <c r="AV9765" s="23"/>
      <c r="AW9765" s="23"/>
      <c r="AX9765" s="23"/>
      <c r="AY9765" s="23"/>
      <c r="AZ9765" s="23"/>
      <c r="BA9765" s="23"/>
      <c r="BB9765" s="23"/>
      <c r="BC9765" s="23"/>
      <c r="BD9765" s="23"/>
      <c r="BE9765" s="23"/>
      <c r="BF9765" s="23"/>
      <c r="BG9765" s="20">
        <v>63966.01</v>
      </c>
    </row>
    <row r="9766" spans="40:59">
      <c r="AN9766" s="23"/>
      <c r="AO9766" s="23"/>
      <c r="AP9766" s="23"/>
      <c r="AQ9766" s="23"/>
      <c r="AR9766" s="23"/>
      <c r="AS9766" s="23"/>
      <c r="AT9766" s="23"/>
      <c r="AU9766" s="23"/>
      <c r="AV9766" s="23"/>
      <c r="AW9766" s="23"/>
      <c r="AX9766" s="23"/>
      <c r="AY9766" s="23"/>
      <c r="AZ9766" s="23"/>
      <c r="BA9766" s="23"/>
      <c r="BB9766" s="23"/>
      <c r="BC9766" s="23"/>
      <c r="BD9766" s="23"/>
      <c r="BE9766" s="23"/>
      <c r="BF9766" s="23"/>
      <c r="BG9766" s="20">
        <v>86905.05</v>
      </c>
    </row>
    <row r="9767" spans="40:59">
      <c r="AN9767" s="23"/>
      <c r="AO9767" s="23"/>
      <c r="AP9767" s="23"/>
      <c r="AQ9767" s="23"/>
      <c r="AR9767" s="23"/>
      <c r="AS9767" s="23"/>
      <c r="AT9767" s="23"/>
      <c r="AU9767" s="23"/>
      <c r="AV9767" s="23"/>
      <c r="AW9767" s="23"/>
      <c r="AX9767" s="23"/>
      <c r="AY9767" s="23"/>
      <c r="AZ9767" s="23"/>
      <c r="BA9767" s="23"/>
      <c r="BB9767" s="23"/>
      <c r="BC9767" s="23"/>
      <c r="BD9767" s="23"/>
      <c r="BE9767" s="23"/>
      <c r="BF9767" s="23"/>
      <c r="BG9767" s="20">
        <v>86905.05</v>
      </c>
    </row>
    <row r="9768" spans="40:59">
      <c r="AN9768" s="23"/>
      <c r="AO9768" s="23"/>
      <c r="AP9768" s="23"/>
      <c r="AQ9768" s="23"/>
      <c r="AR9768" s="23"/>
      <c r="AS9768" s="23"/>
      <c r="AT9768" s="23"/>
      <c r="AU9768" s="23"/>
      <c r="AV9768" s="23"/>
      <c r="AW9768" s="23"/>
      <c r="AX9768" s="23"/>
      <c r="AY9768" s="23"/>
      <c r="AZ9768" s="23"/>
      <c r="BA9768" s="23"/>
      <c r="BB9768" s="23"/>
      <c r="BC9768" s="23"/>
      <c r="BD9768" s="23"/>
      <c r="BE9768" s="23"/>
      <c r="BF9768" s="23"/>
      <c r="BG9768" s="20">
        <v>86905.05</v>
      </c>
    </row>
    <row r="9769" spans="40:59">
      <c r="AN9769" s="23"/>
      <c r="AO9769" s="23"/>
      <c r="AP9769" s="23"/>
      <c r="AQ9769" s="23"/>
      <c r="AR9769" s="23"/>
      <c r="AS9769" s="23"/>
      <c r="AT9769" s="23"/>
      <c r="AU9769" s="23"/>
      <c r="AV9769" s="23"/>
      <c r="AW9769" s="23"/>
      <c r="AX9769" s="23"/>
      <c r="AY9769" s="23"/>
      <c r="AZ9769" s="23"/>
      <c r="BA9769" s="23"/>
      <c r="BB9769" s="23"/>
      <c r="BC9769" s="23"/>
      <c r="BD9769" s="23"/>
      <c r="BE9769" s="23"/>
      <c r="BF9769" s="23"/>
      <c r="BG9769" s="20">
        <v>86905.05</v>
      </c>
    </row>
    <row r="9770" spans="40:59">
      <c r="AN9770" s="23"/>
      <c r="AO9770" s="23"/>
      <c r="AP9770" s="23"/>
      <c r="AQ9770" s="23"/>
      <c r="AR9770" s="23"/>
      <c r="AS9770" s="23"/>
      <c r="AT9770" s="23"/>
      <c r="AU9770" s="23"/>
      <c r="AV9770" s="23"/>
      <c r="AW9770" s="23"/>
      <c r="AX9770" s="23"/>
      <c r="AY9770" s="23"/>
      <c r="AZ9770" s="23"/>
      <c r="BA9770" s="23"/>
      <c r="BB9770" s="23"/>
      <c r="BC9770" s="23"/>
      <c r="BD9770" s="23"/>
      <c r="BE9770" s="23"/>
      <c r="BF9770" s="23"/>
      <c r="BG9770" s="20">
        <v>86905.05</v>
      </c>
    </row>
    <row r="9771" spans="40:59">
      <c r="AN9771" s="23"/>
      <c r="AO9771" s="23"/>
      <c r="AP9771" s="23"/>
      <c r="AQ9771" s="23"/>
      <c r="AR9771" s="23"/>
      <c r="AS9771" s="23"/>
      <c r="AT9771" s="23"/>
      <c r="AU9771" s="23"/>
      <c r="AV9771" s="23"/>
      <c r="AW9771" s="23"/>
      <c r="AX9771" s="23"/>
      <c r="AY9771" s="23"/>
      <c r="AZ9771" s="23"/>
      <c r="BA9771" s="23"/>
      <c r="BB9771" s="23"/>
      <c r="BC9771" s="23"/>
      <c r="BD9771" s="23"/>
      <c r="BE9771" s="23"/>
      <c r="BF9771" s="23"/>
      <c r="BG9771" s="20">
        <v>86905.05</v>
      </c>
    </row>
    <row r="9772" spans="40:59">
      <c r="AN9772" s="23"/>
      <c r="AO9772" s="23"/>
      <c r="AP9772" s="23"/>
      <c r="AQ9772" s="23"/>
      <c r="AR9772" s="23"/>
      <c r="AS9772" s="23"/>
      <c r="AT9772" s="23"/>
      <c r="AU9772" s="23"/>
      <c r="AV9772" s="23"/>
      <c r="AW9772" s="23"/>
      <c r="AX9772" s="23"/>
      <c r="AY9772" s="23"/>
      <c r="AZ9772" s="23"/>
      <c r="BA9772" s="23"/>
      <c r="BB9772" s="23"/>
      <c r="BC9772" s="23"/>
      <c r="BD9772" s="23"/>
      <c r="BE9772" s="23"/>
      <c r="BF9772" s="23"/>
      <c r="BG9772" s="20">
        <v>406366</v>
      </c>
    </row>
    <row r="9773" spans="40:59">
      <c r="AN9773" s="23"/>
      <c r="AO9773" s="23"/>
      <c r="AP9773" s="23"/>
      <c r="AQ9773" s="23"/>
      <c r="AR9773" s="23"/>
      <c r="AS9773" s="23"/>
      <c r="AT9773" s="23"/>
      <c r="AU9773" s="23"/>
      <c r="AV9773" s="23"/>
      <c r="AW9773" s="23"/>
      <c r="AX9773" s="23"/>
      <c r="AY9773" s="23"/>
      <c r="AZ9773" s="23"/>
      <c r="BA9773" s="23"/>
      <c r="BB9773" s="23"/>
      <c r="BC9773" s="23"/>
      <c r="BD9773" s="23"/>
      <c r="BE9773" s="23"/>
      <c r="BF9773" s="23"/>
      <c r="BG9773" s="20">
        <v>406366</v>
      </c>
    </row>
    <row r="9774" spans="40:59">
      <c r="AN9774" s="23"/>
      <c r="AO9774" s="23"/>
      <c r="AP9774" s="23"/>
      <c r="AQ9774" s="23"/>
      <c r="AR9774" s="23"/>
      <c r="AS9774" s="23"/>
      <c r="AT9774" s="23"/>
      <c r="AU9774" s="23"/>
      <c r="AV9774" s="23"/>
      <c r="AW9774" s="23"/>
      <c r="AX9774" s="23"/>
      <c r="AY9774" s="23"/>
      <c r="AZ9774" s="23"/>
      <c r="BA9774" s="23"/>
      <c r="BB9774" s="23"/>
      <c r="BC9774" s="23"/>
      <c r="BD9774" s="23"/>
      <c r="BE9774" s="23"/>
      <c r="BF9774" s="23"/>
      <c r="BG9774" s="20">
        <v>406366</v>
      </c>
    </row>
    <row r="9775" spans="40:59">
      <c r="AN9775" s="23"/>
      <c r="AO9775" s="23"/>
      <c r="AP9775" s="23"/>
      <c r="AQ9775" s="23"/>
      <c r="AR9775" s="23"/>
      <c r="AS9775" s="23"/>
      <c r="AT9775" s="23"/>
      <c r="AU9775" s="23"/>
      <c r="AV9775" s="23"/>
      <c r="AW9775" s="23"/>
      <c r="AX9775" s="23"/>
      <c r="AY9775" s="23"/>
      <c r="AZ9775" s="23"/>
      <c r="BA9775" s="23"/>
      <c r="BB9775" s="23"/>
      <c r="BC9775" s="23"/>
      <c r="BD9775" s="23"/>
      <c r="BE9775" s="23"/>
      <c r="BF9775" s="23"/>
      <c r="BG9775" s="20">
        <v>48924.01</v>
      </c>
    </row>
    <row r="9776" spans="40:59">
      <c r="AN9776" s="23"/>
      <c r="AO9776" s="23"/>
      <c r="AP9776" s="23"/>
      <c r="AQ9776" s="23"/>
      <c r="AR9776" s="23"/>
      <c r="AS9776" s="23"/>
      <c r="AT9776" s="23"/>
      <c r="AU9776" s="23"/>
      <c r="AV9776" s="23"/>
      <c r="AW9776" s="23"/>
      <c r="AX9776" s="23"/>
      <c r="AY9776" s="23"/>
      <c r="AZ9776" s="23"/>
      <c r="BA9776" s="23"/>
      <c r="BB9776" s="23"/>
      <c r="BC9776" s="23"/>
      <c r="BD9776" s="23"/>
      <c r="BE9776" s="23"/>
      <c r="BF9776" s="23"/>
      <c r="BG9776" s="20">
        <v>48924.01</v>
      </c>
    </row>
    <row r="9777" spans="40:59">
      <c r="AN9777" s="23"/>
      <c r="AO9777" s="23"/>
      <c r="AP9777" s="23"/>
      <c r="AQ9777" s="23"/>
      <c r="AR9777" s="23"/>
      <c r="AS9777" s="23"/>
      <c r="AT9777" s="23"/>
      <c r="AU9777" s="23"/>
      <c r="AV9777" s="23"/>
      <c r="AW9777" s="23"/>
      <c r="AX9777" s="23"/>
      <c r="AY9777" s="23"/>
      <c r="AZ9777" s="23"/>
      <c r="BA9777" s="23"/>
      <c r="BB9777" s="23"/>
      <c r="BC9777" s="23"/>
      <c r="BD9777" s="23"/>
      <c r="BE9777" s="23"/>
      <c r="BF9777" s="23"/>
      <c r="BG9777" s="20">
        <v>48924.01</v>
      </c>
    </row>
    <row r="9778" spans="40:59">
      <c r="AN9778" s="23"/>
      <c r="AO9778" s="23"/>
      <c r="AP9778" s="23"/>
      <c r="AQ9778" s="23"/>
      <c r="AR9778" s="23"/>
      <c r="AS9778" s="23"/>
      <c r="AT9778" s="23"/>
      <c r="AU9778" s="23"/>
      <c r="AV9778" s="23"/>
      <c r="AW9778" s="23"/>
      <c r="AX9778" s="23"/>
      <c r="AY9778" s="23"/>
      <c r="AZ9778" s="23"/>
      <c r="BA9778" s="23"/>
      <c r="BB9778" s="23"/>
      <c r="BC9778" s="23"/>
      <c r="BD9778" s="23"/>
      <c r="BE9778" s="23"/>
      <c r="BF9778" s="23"/>
      <c r="BG9778" s="20">
        <v>48924.01</v>
      </c>
    </row>
    <row r="9779" spans="40:59">
      <c r="AN9779" s="23"/>
      <c r="AO9779" s="23"/>
      <c r="AP9779" s="23"/>
      <c r="AQ9779" s="23"/>
      <c r="AR9779" s="23"/>
      <c r="AS9779" s="23"/>
      <c r="AT9779" s="23"/>
      <c r="AU9779" s="23"/>
      <c r="AV9779" s="23"/>
      <c r="AW9779" s="23"/>
      <c r="AX9779" s="23"/>
      <c r="AY9779" s="23"/>
      <c r="AZ9779" s="23"/>
      <c r="BA9779" s="23"/>
      <c r="BB9779" s="23"/>
      <c r="BC9779" s="23"/>
      <c r="BD9779" s="23"/>
      <c r="BE9779" s="23"/>
      <c r="BF9779" s="23"/>
      <c r="BG9779" s="20">
        <v>0</v>
      </c>
    </row>
    <row r="9780" spans="40:59">
      <c r="AN9780" s="23"/>
      <c r="AO9780" s="23"/>
      <c r="AP9780" s="23"/>
      <c r="AQ9780" s="23"/>
      <c r="AR9780" s="23"/>
      <c r="AS9780" s="23"/>
      <c r="AT9780" s="23"/>
      <c r="AU9780" s="23"/>
      <c r="AV9780" s="23"/>
      <c r="AW9780" s="23"/>
      <c r="AX9780" s="23"/>
      <c r="AY9780" s="23"/>
      <c r="AZ9780" s="23"/>
      <c r="BA9780" s="23"/>
      <c r="BB9780" s="23"/>
      <c r="BC9780" s="23"/>
      <c r="BD9780" s="23"/>
      <c r="BE9780" s="23"/>
      <c r="BF9780" s="23"/>
      <c r="BG9780" s="20">
        <v>0</v>
      </c>
    </row>
    <row r="9781" spans="40:59">
      <c r="AN9781" s="23"/>
      <c r="AO9781" s="23"/>
      <c r="AP9781" s="23"/>
      <c r="AQ9781" s="23"/>
      <c r="AR9781" s="23"/>
      <c r="AS9781" s="23"/>
      <c r="AT9781" s="23"/>
      <c r="AU9781" s="23"/>
      <c r="AV9781" s="23"/>
      <c r="AW9781" s="23"/>
      <c r="AX9781" s="23"/>
      <c r="AY9781" s="23"/>
      <c r="AZ9781" s="23"/>
      <c r="BA9781" s="23"/>
      <c r="BB9781" s="23"/>
      <c r="BC9781" s="23"/>
      <c r="BD9781" s="23"/>
      <c r="BE9781" s="23"/>
      <c r="BF9781" s="23"/>
      <c r="BG9781" s="20">
        <v>0</v>
      </c>
    </row>
    <row r="9782" spans="40:59">
      <c r="AN9782" s="23"/>
      <c r="AO9782" s="23"/>
      <c r="AP9782" s="23"/>
      <c r="AQ9782" s="23"/>
      <c r="AR9782" s="23"/>
      <c r="AS9782" s="23"/>
      <c r="AT9782" s="23"/>
      <c r="AU9782" s="23"/>
      <c r="AV9782" s="23"/>
      <c r="AW9782" s="23"/>
      <c r="AX9782" s="23"/>
      <c r="AY9782" s="23"/>
      <c r="AZ9782" s="23"/>
      <c r="BA9782" s="23"/>
      <c r="BB9782" s="23"/>
      <c r="BC9782" s="23"/>
      <c r="BD9782" s="23"/>
      <c r="BE9782" s="23"/>
      <c r="BF9782" s="23"/>
      <c r="BG9782" s="20">
        <v>0</v>
      </c>
    </row>
    <row r="9783" spans="40:59">
      <c r="AN9783" s="23"/>
      <c r="AO9783" s="23"/>
      <c r="AP9783" s="23"/>
      <c r="AQ9783" s="23"/>
      <c r="AR9783" s="23"/>
      <c r="AS9783" s="23"/>
      <c r="AT9783" s="23"/>
      <c r="AU9783" s="23"/>
      <c r="AV9783" s="23"/>
      <c r="AW9783" s="23"/>
      <c r="AX9783" s="23"/>
      <c r="AY9783" s="23"/>
      <c r="AZ9783" s="23"/>
      <c r="BA9783" s="23"/>
      <c r="BB9783" s="23"/>
      <c r="BC9783" s="23"/>
      <c r="BD9783" s="23"/>
      <c r="BE9783" s="23"/>
      <c r="BF9783" s="23"/>
      <c r="BG9783" s="20">
        <v>17720.009999999998</v>
      </c>
    </row>
    <row r="9784" spans="40:59">
      <c r="AN9784" s="23"/>
      <c r="AO9784" s="23"/>
      <c r="AP9784" s="23"/>
      <c r="AQ9784" s="23"/>
      <c r="AR9784" s="23"/>
      <c r="AS9784" s="23"/>
      <c r="AT9784" s="23"/>
      <c r="AU9784" s="23"/>
      <c r="AV9784" s="23"/>
      <c r="AW9784" s="23"/>
      <c r="AX9784" s="23"/>
      <c r="AY9784" s="23"/>
      <c r="AZ9784" s="23"/>
      <c r="BA9784" s="23"/>
      <c r="BB9784" s="23"/>
      <c r="BC9784" s="23"/>
      <c r="BD9784" s="23"/>
      <c r="BE9784" s="23"/>
      <c r="BF9784" s="23"/>
      <c r="BG9784" s="20">
        <v>17720.009999999998</v>
      </c>
    </row>
    <row r="9785" spans="40:59">
      <c r="AN9785" s="23"/>
      <c r="AO9785" s="23"/>
      <c r="AP9785" s="23"/>
      <c r="AQ9785" s="23"/>
      <c r="AR9785" s="23"/>
      <c r="AS9785" s="23"/>
      <c r="AT9785" s="23"/>
      <c r="AU9785" s="23"/>
      <c r="AV9785" s="23"/>
      <c r="AW9785" s="23"/>
      <c r="AX9785" s="23"/>
      <c r="AY9785" s="23"/>
      <c r="AZ9785" s="23"/>
      <c r="BA9785" s="23"/>
      <c r="BB9785" s="23"/>
      <c r="BC9785" s="23"/>
      <c r="BD9785" s="23"/>
      <c r="BE9785" s="23"/>
      <c r="BF9785" s="23"/>
      <c r="BG9785" s="20">
        <v>3059.03</v>
      </c>
    </row>
    <row r="9786" spans="40:59">
      <c r="AN9786" s="23"/>
      <c r="AO9786" s="23"/>
      <c r="AP9786" s="23"/>
      <c r="AQ9786" s="23"/>
      <c r="AR9786" s="23"/>
      <c r="AS9786" s="23"/>
      <c r="AT9786" s="23"/>
      <c r="AU9786" s="23"/>
      <c r="AV9786" s="23"/>
      <c r="AW9786" s="23"/>
      <c r="AX9786" s="23"/>
      <c r="AY9786" s="23"/>
      <c r="AZ9786" s="23"/>
      <c r="BA9786" s="23"/>
      <c r="BB9786" s="23"/>
      <c r="BC9786" s="23"/>
      <c r="BD9786" s="23"/>
      <c r="BE9786" s="23"/>
      <c r="BF9786" s="23"/>
      <c r="BG9786" s="20">
        <v>3059.03</v>
      </c>
    </row>
    <row r="9787" spans="40:59">
      <c r="AN9787" s="23"/>
      <c r="AO9787" s="23"/>
      <c r="AP9787" s="23"/>
      <c r="AQ9787" s="23"/>
      <c r="AR9787" s="23"/>
      <c r="AS9787" s="23"/>
      <c r="AT9787" s="23"/>
      <c r="AU9787" s="23"/>
      <c r="AV9787" s="23"/>
      <c r="AW9787" s="23"/>
      <c r="AX9787" s="23"/>
      <c r="AY9787" s="23"/>
      <c r="AZ9787" s="23"/>
      <c r="BA9787" s="23"/>
      <c r="BB9787" s="23"/>
      <c r="BC9787" s="23"/>
      <c r="BD9787" s="23"/>
      <c r="BE9787" s="23"/>
      <c r="BF9787" s="23"/>
      <c r="BG9787" s="20">
        <v>3059.03</v>
      </c>
    </row>
    <row r="9788" spans="40:59">
      <c r="AN9788" s="23"/>
      <c r="AO9788" s="23"/>
      <c r="AP9788" s="23"/>
      <c r="AQ9788" s="23"/>
      <c r="AR9788" s="23"/>
      <c r="AS9788" s="23"/>
      <c r="AT9788" s="23"/>
      <c r="AU9788" s="23"/>
      <c r="AV9788" s="23"/>
      <c r="AW9788" s="23"/>
      <c r="AX9788" s="23"/>
      <c r="AY9788" s="23"/>
      <c r="AZ9788" s="23"/>
      <c r="BA9788" s="23"/>
      <c r="BB9788" s="23"/>
      <c r="BC9788" s="23"/>
      <c r="BD9788" s="23"/>
      <c r="BE9788" s="23"/>
      <c r="BF9788" s="23"/>
      <c r="BG9788" s="20">
        <v>58763.02</v>
      </c>
    </row>
    <row r="9789" spans="40:59">
      <c r="AN9789" s="23"/>
      <c r="AO9789" s="23"/>
      <c r="AP9789" s="23"/>
      <c r="AQ9789" s="23"/>
      <c r="AR9789" s="23"/>
      <c r="AS9789" s="23"/>
      <c r="AT9789" s="23"/>
      <c r="AU9789" s="23"/>
      <c r="AV9789" s="23"/>
      <c r="AW9789" s="23"/>
      <c r="AX9789" s="23"/>
      <c r="AY9789" s="23"/>
      <c r="AZ9789" s="23"/>
      <c r="BA9789" s="23"/>
      <c r="BB9789" s="23"/>
      <c r="BC9789" s="23"/>
      <c r="BD9789" s="23"/>
      <c r="BE9789" s="23"/>
      <c r="BF9789" s="23"/>
      <c r="BG9789" s="20">
        <v>58763.02</v>
      </c>
    </row>
    <row r="9790" spans="40:59">
      <c r="AN9790" s="23"/>
      <c r="AO9790" s="23"/>
      <c r="AP9790" s="23"/>
      <c r="AQ9790" s="23"/>
      <c r="AR9790" s="23"/>
      <c r="AS9790" s="23"/>
      <c r="AT9790" s="23"/>
      <c r="AU9790" s="23"/>
      <c r="AV9790" s="23"/>
      <c r="AW9790" s="23"/>
      <c r="AX9790" s="23"/>
      <c r="AY9790" s="23"/>
      <c r="AZ9790" s="23"/>
      <c r="BA9790" s="23"/>
      <c r="BB9790" s="23"/>
      <c r="BC9790" s="23"/>
      <c r="BD9790" s="23"/>
      <c r="BE9790" s="23"/>
      <c r="BF9790" s="23"/>
      <c r="BG9790" s="20">
        <v>58763.02</v>
      </c>
    </row>
    <row r="9791" spans="40:59">
      <c r="AN9791" s="23"/>
      <c r="AO9791" s="23"/>
      <c r="AP9791" s="23"/>
      <c r="AQ9791" s="23"/>
      <c r="AR9791" s="23"/>
      <c r="AS9791" s="23"/>
      <c r="AT9791" s="23"/>
      <c r="AU9791" s="23"/>
      <c r="AV9791" s="23"/>
      <c r="AW9791" s="23"/>
      <c r="AX9791" s="23"/>
      <c r="AY9791" s="23"/>
      <c r="AZ9791" s="23"/>
      <c r="BA9791" s="23"/>
      <c r="BB9791" s="23"/>
      <c r="BC9791" s="23"/>
      <c r="BD9791" s="23"/>
      <c r="BE9791" s="23"/>
      <c r="BF9791" s="23"/>
      <c r="BG9791" s="20">
        <v>58763.02</v>
      </c>
    </row>
    <row r="9792" spans="40:59">
      <c r="AN9792" s="23"/>
      <c r="AO9792" s="23"/>
      <c r="AP9792" s="23"/>
      <c r="AQ9792" s="23"/>
      <c r="AR9792" s="23"/>
      <c r="AS9792" s="23"/>
      <c r="AT9792" s="23"/>
      <c r="AU9792" s="23"/>
      <c r="AV9792" s="23"/>
      <c r="AW9792" s="23"/>
      <c r="AX9792" s="23"/>
      <c r="AY9792" s="23"/>
      <c r="AZ9792" s="23"/>
      <c r="BA9792" s="23"/>
      <c r="BB9792" s="23"/>
      <c r="BC9792" s="23"/>
      <c r="BD9792" s="23"/>
      <c r="BE9792" s="23"/>
      <c r="BF9792" s="23"/>
      <c r="BG9792" s="20">
        <v>58763.02</v>
      </c>
    </row>
    <row r="9793" spans="40:59">
      <c r="AN9793" s="23"/>
      <c r="AO9793" s="23"/>
      <c r="AP9793" s="23"/>
      <c r="AQ9793" s="23"/>
      <c r="AR9793" s="23"/>
      <c r="AS9793" s="23"/>
      <c r="AT9793" s="23"/>
      <c r="AU9793" s="23"/>
      <c r="AV9793" s="23"/>
      <c r="AW9793" s="23"/>
      <c r="AX9793" s="23"/>
      <c r="AY9793" s="23"/>
      <c r="AZ9793" s="23"/>
      <c r="BA9793" s="23"/>
      <c r="BB9793" s="23"/>
      <c r="BC9793" s="23"/>
      <c r="BD9793" s="23"/>
      <c r="BE9793" s="23"/>
      <c r="BF9793" s="23"/>
      <c r="BG9793" s="20">
        <v>8610</v>
      </c>
    </row>
    <row r="9794" spans="40:59">
      <c r="AN9794" s="23"/>
      <c r="AO9794" s="23"/>
      <c r="AP9794" s="23"/>
      <c r="AQ9794" s="23"/>
      <c r="AR9794" s="23"/>
      <c r="AS9794" s="23"/>
      <c r="AT9794" s="23"/>
      <c r="AU9794" s="23"/>
      <c r="AV9794" s="23"/>
      <c r="AW9794" s="23"/>
      <c r="AX9794" s="23"/>
      <c r="AY9794" s="23"/>
      <c r="AZ9794" s="23"/>
      <c r="BA9794" s="23"/>
      <c r="BB9794" s="23"/>
      <c r="BC9794" s="23"/>
      <c r="BD9794" s="23"/>
      <c r="BE9794" s="23"/>
      <c r="BF9794" s="23"/>
      <c r="BG9794" s="20">
        <v>8610</v>
      </c>
    </row>
    <row r="9795" spans="40:59">
      <c r="AN9795" s="23"/>
      <c r="AO9795" s="23"/>
      <c r="AP9795" s="23"/>
      <c r="AQ9795" s="23"/>
      <c r="AR9795" s="23"/>
      <c r="AS9795" s="23"/>
      <c r="AT9795" s="23"/>
      <c r="AU9795" s="23"/>
      <c r="AV9795" s="23"/>
      <c r="AW9795" s="23"/>
      <c r="AX9795" s="23"/>
      <c r="AY9795" s="23"/>
      <c r="AZ9795" s="23"/>
      <c r="BA9795" s="23"/>
      <c r="BB9795" s="23"/>
      <c r="BC9795" s="23"/>
      <c r="BD9795" s="23"/>
      <c r="BE9795" s="23"/>
      <c r="BF9795" s="23"/>
      <c r="BG9795" s="20">
        <v>8610</v>
      </c>
    </row>
    <row r="9796" spans="40:59">
      <c r="AN9796" s="23"/>
      <c r="AO9796" s="23"/>
      <c r="AP9796" s="23"/>
      <c r="AQ9796" s="23"/>
      <c r="AR9796" s="23"/>
      <c r="AS9796" s="23"/>
      <c r="AT9796" s="23"/>
      <c r="AU9796" s="23"/>
      <c r="AV9796" s="23"/>
      <c r="AW9796" s="23"/>
      <c r="AX9796" s="23"/>
      <c r="AY9796" s="23"/>
      <c r="AZ9796" s="23"/>
      <c r="BA9796" s="23"/>
      <c r="BB9796" s="23"/>
      <c r="BC9796" s="23"/>
      <c r="BD9796" s="23"/>
      <c r="BE9796" s="23"/>
      <c r="BF9796" s="23"/>
      <c r="BG9796" s="20">
        <v>78819</v>
      </c>
    </row>
    <row r="9797" spans="40:59">
      <c r="AN9797" s="23"/>
      <c r="AO9797" s="23"/>
      <c r="AP9797" s="23"/>
      <c r="AQ9797" s="23"/>
      <c r="AR9797" s="23"/>
      <c r="AS9797" s="23"/>
      <c r="AT9797" s="23"/>
      <c r="AU9797" s="23"/>
      <c r="AV9797" s="23"/>
      <c r="AW9797" s="23"/>
      <c r="AX9797" s="23"/>
      <c r="AY9797" s="23"/>
      <c r="AZ9797" s="23"/>
      <c r="BA9797" s="23"/>
      <c r="BB9797" s="23"/>
      <c r="BC9797" s="23"/>
      <c r="BD9797" s="23"/>
      <c r="BE9797" s="23"/>
      <c r="BF9797" s="23"/>
      <c r="BG9797" s="20">
        <v>78819</v>
      </c>
    </row>
    <row r="9798" spans="40:59">
      <c r="AN9798" s="23"/>
      <c r="AO9798" s="23"/>
      <c r="AP9798" s="23"/>
      <c r="AQ9798" s="23"/>
      <c r="AR9798" s="23"/>
      <c r="AS9798" s="23"/>
      <c r="AT9798" s="23"/>
      <c r="AU9798" s="23"/>
      <c r="AV9798" s="23"/>
      <c r="AW9798" s="23"/>
      <c r="AX9798" s="23"/>
      <c r="AY9798" s="23"/>
      <c r="AZ9798" s="23"/>
      <c r="BA9798" s="23"/>
      <c r="BB9798" s="23"/>
      <c r="BC9798" s="23"/>
      <c r="BD9798" s="23"/>
      <c r="BE9798" s="23"/>
      <c r="BF9798" s="23"/>
      <c r="BG9798" s="20">
        <v>78819</v>
      </c>
    </row>
    <row r="9799" spans="40:59">
      <c r="AN9799" s="23"/>
      <c r="AO9799" s="23"/>
      <c r="AP9799" s="23"/>
      <c r="AQ9799" s="23"/>
      <c r="AR9799" s="23"/>
      <c r="AS9799" s="23"/>
      <c r="AT9799" s="23"/>
      <c r="AU9799" s="23"/>
      <c r="AV9799" s="23"/>
      <c r="AW9799" s="23"/>
      <c r="AX9799" s="23"/>
      <c r="AY9799" s="23"/>
      <c r="AZ9799" s="23"/>
      <c r="BA9799" s="23"/>
      <c r="BB9799" s="23"/>
      <c r="BC9799" s="23"/>
      <c r="BD9799" s="23"/>
      <c r="BE9799" s="23"/>
      <c r="BF9799" s="23"/>
      <c r="BG9799" s="20">
        <v>10240.01</v>
      </c>
    </row>
    <row r="9800" spans="40:59">
      <c r="AN9800" s="23"/>
      <c r="AO9800" s="23"/>
      <c r="AP9800" s="23"/>
      <c r="AQ9800" s="23"/>
      <c r="AR9800" s="23"/>
      <c r="AS9800" s="23"/>
      <c r="AT9800" s="23"/>
      <c r="AU9800" s="23"/>
      <c r="AV9800" s="23"/>
      <c r="AW9800" s="23"/>
      <c r="AX9800" s="23"/>
      <c r="AY9800" s="23"/>
      <c r="AZ9800" s="23"/>
      <c r="BA9800" s="23"/>
      <c r="BB9800" s="23"/>
      <c r="BC9800" s="23"/>
      <c r="BD9800" s="23"/>
      <c r="BE9800" s="23"/>
      <c r="BF9800" s="23"/>
      <c r="BG9800" s="20">
        <v>10240.01</v>
      </c>
    </row>
    <row r="9801" spans="40:59">
      <c r="AN9801" s="23"/>
      <c r="AO9801" s="23"/>
      <c r="AP9801" s="23"/>
      <c r="AQ9801" s="23"/>
      <c r="AR9801" s="23"/>
      <c r="AS9801" s="23"/>
      <c r="AT9801" s="23"/>
      <c r="AU9801" s="23"/>
      <c r="AV9801" s="23"/>
      <c r="AW9801" s="23"/>
      <c r="AX9801" s="23"/>
      <c r="AY9801" s="23"/>
      <c r="AZ9801" s="23"/>
      <c r="BA9801" s="23"/>
      <c r="BB9801" s="23"/>
      <c r="BC9801" s="23"/>
      <c r="BD9801" s="23"/>
      <c r="BE9801" s="23"/>
      <c r="BF9801" s="23"/>
      <c r="BG9801" s="20">
        <v>10240.01</v>
      </c>
    </row>
    <row r="9802" spans="40:59">
      <c r="AN9802" s="23"/>
      <c r="AO9802" s="23"/>
      <c r="AP9802" s="23"/>
      <c r="AQ9802" s="23"/>
      <c r="AR9802" s="23"/>
      <c r="AS9802" s="23"/>
      <c r="AT9802" s="23"/>
      <c r="AU9802" s="23"/>
      <c r="AV9802" s="23"/>
      <c r="AW9802" s="23"/>
      <c r="AX9802" s="23"/>
      <c r="AY9802" s="23"/>
      <c r="AZ9802" s="23"/>
      <c r="BA9802" s="23"/>
      <c r="BB9802" s="23"/>
      <c r="BC9802" s="23"/>
      <c r="BD9802" s="23"/>
      <c r="BE9802" s="23"/>
      <c r="BF9802" s="23"/>
      <c r="BG9802" s="20">
        <v>20895.009999999998</v>
      </c>
    </row>
    <row r="9803" spans="40:59">
      <c r="AN9803" s="23"/>
      <c r="AO9803" s="23"/>
      <c r="AP9803" s="23"/>
      <c r="AQ9803" s="23"/>
      <c r="AR9803" s="23"/>
      <c r="AS9803" s="23"/>
      <c r="AT9803" s="23"/>
      <c r="AU9803" s="23"/>
      <c r="AV9803" s="23"/>
      <c r="AW9803" s="23"/>
      <c r="AX9803" s="23"/>
      <c r="AY9803" s="23"/>
      <c r="AZ9803" s="23"/>
      <c r="BA9803" s="23"/>
      <c r="BB9803" s="23"/>
      <c r="BC9803" s="23"/>
      <c r="BD9803" s="23"/>
      <c r="BE9803" s="23"/>
      <c r="BF9803" s="23"/>
      <c r="BG9803" s="20">
        <v>20895.009999999998</v>
      </c>
    </row>
    <row r="9804" spans="40:59">
      <c r="AN9804" s="23"/>
      <c r="AO9804" s="23"/>
      <c r="AP9804" s="23"/>
      <c r="AQ9804" s="23"/>
      <c r="AR9804" s="23"/>
      <c r="AS9804" s="23"/>
      <c r="AT9804" s="23"/>
      <c r="AU9804" s="23"/>
      <c r="AV9804" s="23"/>
      <c r="AW9804" s="23"/>
      <c r="AX9804" s="23"/>
      <c r="AY9804" s="23"/>
      <c r="AZ9804" s="23"/>
      <c r="BA9804" s="23"/>
      <c r="BB9804" s="23"/>
      <c r="BC9804" s="23"/>
      <c r="BD9804" s="23"/>
      <c r="BE9804" s="23"/>
      <c r="BF9804" s="23"/>
      <c r="BG9804" s="20">
        <v>20895.009999999998</v>
      </c>
    </row>
    <row r="9805" spans="40:59">
      <c r="AN9805" s="23"/>
      <c r="AO9805" s="23"/>
      <c r="AP9805" s="23"/>
      <c r="AQ9805" s="23"/>
      <c r="AR9805" s="23"/>
      <c r="AS9805" s="23"/>
      <c r="AT9805" s="23"/>
      <c r="AU9805" s="23"/>
      <c r="AV9805" s="23"/>
      <c r="AW9805" s="23"/>
      <c r="AX9805" s="23"/>
      <c r="AY9805" s="23"/>
      <c r="AZ9805" s="23"/>
      <c r="BA9805" s="23"/>
      <c r="BB9805" s="23"/>
      <c r="BC9805" s="23"/>
      <c r="BD9805" s="23"/>
      <c r="BE9805" s="23"/>
      <c r="BF9805" s="23"/>
      <c r="BG9805" s="20">
        <v>51379.02</v>
      </c>
    </row>
    <row r="9806" spans="40:59">
      <c r="AN9806" s="23"/>
      <c r="AO9806" s="23"/>
      <c r="AP9806" s="23"/>
      <c r="AQ9806" s="23"/>
      <c r="AR9806" s="23"/>
      <c r="AS9806" s="23"/>
      <c r="AT9806" s="23"/>
      <c r="AU9806" s="23"/>
      <c r="AV9806" s="23"/>
      <c r="AW9806" s="23"/>
      <c r="AX9806" s="23"/>
      <c r="AY9806" s="23"/>
      <c r="AZ9806" s="23"/>
      <c r="BA9806" s="23"/>
      <c r="BB9806" s="23"/>
      <c r="BC9806" s="23"/>
      <c r="BD9806" s="23"/>
      <c r="BE9806" s="23"/>
      <c r="BF9806" s="23"/>
      <c r="BG9806" s="20">
        <v>51379.02</v>
      </c>
    </row>
    <row r="9807" spans="40:59">
      <c r="AN9807" s="23"/>
      <c r="AO9807" s="23"/>
      <c r="AP9807" s="23"/>
      <c r="AQ9807" s="23"/>
      <c r="AR9807" s="23"/>
      <c r="AS9807" s="23"/>
      <c r="AT9807" s="23"/>
      <c r="AU9807" s="23"/>
      <c r="AV9807" s="23"/>
      <c r="AW9807" s="23"/>
      <c r="AX9807" s="23"/>
      <c r="AY9807" s="23"/>
      <c r="AZ9807" s="23"/>
      <c r="BA9807" s="23"/>
      <c r="BB9807" s="23"/>
      <c r="BC9807" s="23"/>
      <c r="BD9807" s="23"/>
      <c r="BE9807" s="23"/>
      <c r="BF9807" s="23"/>
      <c r="BG9807" s="20">
        <v>51379.02</v>
      </c>
    </row>
    <row r="9808" spans="40:59">
      <c r="AN9808" s="23"/>
      <c r="AO9808" s="23"/>
      <c r="AP9808" s="23"/>
      <c r="AQ9808" s="23"/>
      <c r="AR9808" s="23"/>
      <c r="AS9808" s="23"/>
      <c r="AT9808" s="23"/>
      <c r="AU9808" s="23"/>
      <c r="AV9808" s="23"/>
      <c r="AW9808" s="23"/>
      <c r="AX9808" s="23"/>
      <c r="AY9808" s="23"/>
      <c r="AZ9808" s="23"/>
      <c r="BA9808" s="23"/>
      <c r="BB9808" s="23"/>
      <c r="BC9808" s="23"/>
      <c r="BD9808" s="23"/>
      <c r="BE9808" s="23"/>
      <c r="BF9808" s="23"/>
      <c r="BG9808" s="20">
        <v>51379.02</v>
      </c>
    </row>
    <row r="9809" spans="40:59">
      <c r="AN9809" s="23"/>
      <c r="AO9809" s="23"/>
      <c r="AP9809" s="23"/>
      <c r="AQ9809" s="23"/>
      <c r="AR9809" s="23"/>
      <c r="AS9809" s="23"/>
      <c r="AT9809" s="23"/>
      <c r="AU9809" s="23"/>
      <c r="AV9809" s="23"/>
      <c r="AW9809" s="23"/>
      <c r="AX9809" s="23"/>
      <c r="AY9809" s="23"/>
      <c r="AZ9809" s="23"/>
      <c r="BA9809" s="23"/>
      <c r="BB9809" s="23"/>
      <c r="BC9809" s="23"/>
      <c r="BD9809" s="23"/>
      <c r="BE9809" s="23"/>
      <c r="BF9809" s="23"/>
      <c r="BG9809" s="20">
        <v>6566.89</v>
      </c>
    </row>
    <row r="9810" spans="40:59">
      <c r="AN9810" s="23"/>
      <c r="AO9810" s="23"/>
      <c r="AP9810" s="23"/>
      <c r="AQ9810" s="23"/>
      <c r="AR9810" s="23"/>
      <c r="AS9810" s="23"/>
      <c r="AT9810" s="23"/>
      <c r="AU9810" s="23"/>
      <c r="AV9810" s="23"/>
      <c r="AW9810" s="23"/>
      <c r="AX9810" s="23"/>
      <c r="AY9810" s="23"/>
      <c r="AZ9810" s="23"/>
      <c r="BA9810" s="23"/>
      <c r="BB9810" s="23"/>
      <c r="BC9810" s="23"/>
      <c r="BD9810" s="23"/>
      <c r="BE9810" s="23"/>
      <c r="BF9810" s="23"/>
      <c r="BG9810" s="20">
        <v>6566.89</v>
      </c>
    </row>
    <row r="9811" spans="40:59">
      <c r="AN9811" s="23"/>
      <c r="AO9811" s="23"/>
      <c r="AP9811" s="23"/>
      <c r="AQ9811" s="23"/>
      <c r="AR9811" s="23"/>
      <c r="AS9811" s="23"/>
      <c r="AT9811" s="23"/>
      <c r="AU9811" s="23"/>
      <c r="AV9811" s="23"/>
      <c r="AW9811" s="23"/>
      <c r="AX9811" s="23"/>
      <c r="AY9811" s="23"/>
      <c r="AZ9811" s="23"/>
      <c r="BA9811" s="23"/>
      <c r="BB9811" s="23"/>
      <c r="BC9811" s="23"/>
      <c r="BD9811" s="23"/>
      <c r="BE9811" s="23"/>
      <c r="BF9811" s="23"/>
      <c r="BG9811" s="20">
        <v>6566.89</v>
      </c>
    </row>
    <row r="9812" spans="40:59">
      <c r="AN9812" s="23"/>
      <c r="AO9812" s="23"/>
      <c r="AP9812" s="23"/>
      <c r="AQ9812" s="23"/>
      <c r="AR9812" s="23"/>
      <c r="AS9812" s="23"/>
      <c r="AT9812" s="23"/>
      <c r="AU9812" s="23"/>
      <c r="AV9812" s="23"/>
      <c r="AW9812" s="23"/>
      <c r="AX9812" s="23"/>
      <c r="AY9812" s="23"/>
      <c r="AZ9812" s="23"/>
      <c r="BA9812" s="23"/>
      <c r="BB9812" s="23"/>
      <c r="BC9812" s="23"/>
      <c r="BD9812" s="23"/>
      <c r="BE9812" s="23"/>
      <c r="BF9812" s="23"/>
      <c r="BG9812" s="20">
        <v>6566.89</v>
      </c>
    </row>
    <row r="9813" spans="40:59">
      <c r="AN9813" s="23"/>
      <c r="AO9813" s="23"/>
      <c r="AP9813" s="23"/>
      <c r="AQ9813" s="23"/>
      <c r="AR9813" s="23"/>
      <c r="AS9813" s="23"/>
      <c r="AT9813" s="23"/>
      <c r="AU9813" s="23"/>
      <c r="AV9813" s="23"/>
      <c r="AW9813" s="23"/>
      <c r="AX9813" s="23"/>
      <c r="AY9813" s="23"/>
      <c r="AZ9813" s="23"/>
      <c r="BA9813" s="23"/>
      <c r="BB9813" s="23"/>
      <c r="BC9813" s="23"/>
      <c r="BD9813" s="23"/>
      <c r="BE9813" s="23"/>
      <c r="BF9813" s="23"/>
      <c r="BG9813" s="20">
        <v>6566.89</v>
      </c>
    </row>
    <row r="9814" spans="40:59">
      <c r="AN9814" s="23"/>
      <c r="AO9814" s="23"/>
      <c r="AP9814" s="23"/>
      <c r="AQ9814" s="23"/>
      <c r="AR9814" s="23"/>
      <c r="AS9814" s="23"/>
      <c r="AT9814" s="23"/>
      <c r="AU9814" s="23"/>
      <c r="AV9814" s="23"/>
      <c r="AW9814" s="23"/>
      <c r="AX9814" s="23"/>
      <c r="AY9814" s="23"/>
      <c r="AZ9814" s="23"/>
      <c r="BA9814" s="23"/>
      <c r="BB9814" s="23"/>
      <c r="BC9814" s="23"/>
      <c r="BD9814" s="23"/>
      <c r="BE9814" s="23"/>
      <c r="BF9814" s="23"/>
      <c r="BG9814" s="20">
        <v>6566.89</v>
      </c>
    </row>
    <row r="9815" spans="40:59">
      <c r="AN9815" s="23"/>
      <c r="AO9815" s="23"/>
      <c r="AP9815" s="23"/>
      <c r="AQ9815" s="23"/>
      <c r="AR9815" s="23"/>
      <c r="AS9815" s="23"/>
      <c r="AT9815" s="23"/>
      <c r="AU9815" s="23"/>
      <c r="AV9815" s="23"/>
      <c r="AW9815" s="23"/>
      <c r="AX9815" s="23"/>
      <c r="AY9815" s="23"/>
      <c r="AZ9815" s="23"/>
      <c r="BA9815" s="23"/>
      <c r="BB9815" s="23"/>
      <c r="BC9815" s="23"/>
      <c r="BD9815" s="23"/>
      <c r="BE9815" s="23"/>
      <c r="BF9815" s="23"/>
      <c r="BG9815" s="20">
        <v>34035.03</v>
      </c>
    </row>
    <row r="9816" spans="40:59">
      <c r="AN9816" s="23"/>
      <c r="AO9816" s="23"/>
      <c r="AP9816" s="23"/>
      <c r="AQ9816" s="23"/>
      <c r="AR9816" s="23"/>
      <c r="AS9816" s="23"/>
      <c r="AT9816" s="23"/>
      <c r="AU9816" s="23"/>
      <c r="AV9816" s="23"/>
      <c r="AW9816" s="23"/>
      <c r="AX9816" s="23"/>
      <c r="AY9816" s="23"/>
      <c r="AZ9816" s="23"/>
      <c r="BA9816" s="23"/>
      <c r="BB9816" s="23"/>
      <c r="BC9816" s="23"/>
      <c r="BD9816" s="23"/>
      <c r="BE9816" s="23"/>
      <c r="BF9816" s="23"/>
      <c r="BG9816" s="20">
        <v>34035.03</v>
      </c>
    </row>
    <row r="9817" spans="40:59">
      <c r="AN9817" s="23"/>
      <c r="AO9817" s="23"/>
      <c r="AP9817" s="23"/>
      <c r="AQ9817" s="23"/>
      <c r="AR9817" s="23"/>
      <c r="AS9817" s="23"/>
      <c r="AT9817" s="23"/>
      <c r="AU9817" s="23"/>
      <c r="AV9817" s="23"/>
      <c r="AW9817" s="23"/>
      <c r="AX9817" s="23"/>
      <c r="AY9817" s="23"/>
      <c r="AZ9817" s="23"/>
      <c r="BA9817" s="23"/>
      <c r="BB9817" s="23"/>
      <c r="BC9817" s="23"/>
      <c r="BD9817" s="23"/>
      <c r="BE9817" s="23"/>
      <c r="BF9817" s="23"/>
      <c r="BG9817" s="20">
        <v>34035.03</v>
      </c>
    </row>
    <row r="9818" spans="40:59">
      <c r="AN9818" s="23"/>
      <c r="AO9818" s="23"/>
      <c r="AP9818" s="23"/>
      <c r="AQ9818" s="23"/>
      <c r="AR9818" s="23"/>
      <c r="AS9818" s="23"/>
      <c r="AT9818" s="23"/>
      <c r="AU9818" s="23"/>
      <c r="AV9818" s="23"/>
      <c r="AW9818" s="23"/>
      <c r="AX9818" s="23"/>
      <c r="AY9818" s="23"/>
      <c r="AZ9818" s="23"/>
      <c r="BA9818" s="23"/>
      <c r="BB9818" s="23"/>
      <c r="BC9818" s="23"/>
      <c r="BD9818" s="23"/>
      <c r="BE9818" s="23"/>
      <c r="BF9818" s="23"/>
      <c r="BG9818" s="20">
        <v>34035.03</v>
      </c>
    </row>
    <row r="9819" spans="40:59">
      <c r="AN9819" s="23"/>
      <c r="AO9819" s="23"/>
      <c r="AP9819" s="23"/>
      <c r="AQ9819" s="23"/>
      <c r="AR9819" s="23"/>
      <c r="AS9819" s="23"/>
      <c r="AT9819" s="23"/>
      <c r="AU9819" s="23"/>
      <c r="AV9819" s="23"/>
      <c r="AW9819" s="23"/>
      <c r="AX9819" s="23"/>
      <c r="AY9819" s="23"/>
      <c r="AZ9819" s="23"/>
      <c r="BA9819" s="23"/>
      <c r="BB9819" s="23"/>
      <c r="BC9819" s="23"/>
      <c r="BD9819" s="23"/>
      <c r="BE9819" s="23"/>
      <c r="BF9819" s="23"/>
      <c r="BG9819" s="20">
        <v>34035.03</v>
      </c>
    </row>
    <row r="9820" spans="40:59">
      <c r="AN9820" s="23"/>
      <c r="AO9820" s="23"/>
      <c r="AP9820" s="23"/>
      <c r="AQ9820" s="23"/>
      <c r="AR9820" s="23"/>
      <c r="AS9820" s="23"/>
      <c r="AT9820" s="23"/>
      <c r="AU9820" s="23"/>
      <c r="AV9820" s="23"/>
      <c r="AW9820" s="23"/>
      <c r="AX9820" s="23"/>
      <c r="AY9820" s="23"/>
      <c r="AZ9820" s="23"/>
      <c r="BA9820" s="23"/>
      <c r="BB9820" s="23"/>
      <c r="BC9820" s="23"/>
      <c r="BD9820" s="23"/>
      <c r="BE9820" s="23"/>
      <c r="BF9820" s="23"/>
      <c r="BG9820" s="20">
        <v>10678.01</v>
      </c>
    </row>
    <row r="9821" spans="40:59">
      <c r="AN9821" s="23"/>
      <c r="AO9821" s="23"/>
      <c r="AP9821" s="23"/>
      <c r="AQ9821" s="23"/>
      <c r="AR9821" s="23"/>
      <c r="AS9821" s="23"/>
      <c r="AT9821" s="23"/>
      <c r="AU9821" s="23"/>
      <c r="AV9821" s="23"/>
      <c r="AW9821" s="23"/>
      <c r="AX9821" s="23"/>
      <c r="AY9821" s="23"/>
      <c r="AZ9821" s="23"/>
      <c r="BA9821" s="23"/>
      <c r="BB9821" s="23"/>
      <c r="BC9821" s="23"/>
      <c r="BD9821" s="23"/>
      <c r="BE9821" s="23"/>
      <c r="BF9821" s="23"/>
      <c r="BG9821" s="20">
        <v>10678.01</v>
      </c>
    </row>
    <row r="9822" spans="40:59">
      <c r="AN9822" s="23"/>
      <c r="AO9822" s="23"/>
      <c r="AP9822" s="23"/>
      <c r="AQ9822" s="23"/>
      <c r="AR9822" s="23"/>
      <c r="AS9822" s="23"/>
      <c r="AT9822" s="23"/>
      <c r="AU9822" s="23"/>
      <c r="AV9822" s="23"/>
      <c r="AW9822" s="23"/>
      <c r="AX9822" s="23"/>
      <c r="AY9822" s="23"/>
      <c r="AZ9822" s="23"/>
      <c r="BA9822" s="23"/>
      <c r="BB9822" s="23"/>
      <c r="BC9822" s="23"/>
      <c r="BD9822" s="23"/>
      <c r="BE9822" s="23"/>
      <c r="BF9822" s="23"/>
      <c r="BG9822" s="20">
        <v>7876.02</v>
      </c>
    </row>
    <row r="9823" spans="40:59">
      <c r="AN9823" s="23"/>
      <c r="AO9823" s="23"/>
      <c r="AP9823" s="23"/>
      <c r="AQ9823" s="23"/>
      <c r="AR9823" s="23"/>
      <c r="AS9823" s="23"/>
      <c r="AT9823" s="23"/>
      <c r="AU9823" s="23"/>
      <c r="AV9823" s="23"/>
      <c r="AW9823" s="23"/>
      <c r="AX9823" s="23"/>
      <c r="AY9823" s="23"/>
      <c r="AZ9823" s="23"/>
      <c r="BA9823" s="23"/>
      <c r="BB9823" s="23"/>
      <c r="BC9823" s="23"/>
      <c r="BD9823" s="23"/>
      <c r="BE9823" s="23"/>
      <c r="BF9823" s="23"/>
      <c r="BG9823" s="20">
        <v>7876.02</v>
      </c>
    </row>
    <row r="9824" spans="40:59">
      <c r="AN9824" s="23"/>
      <c r="AO9824" s="23"/>
      <c r="AP9824" s="23"/>
      <c r="AQ9824" s="23"/>
      <c r="AR9824" s="23"/>
      <c r="AS9824" s="23"/>
      <c r="AT9824" s="23"/>
      <c r="AU9824" s="23"/>
      <c r="AV9824" s="23"/>
      <c r="AW9824" s="23"/>
      <c r="AX9824" s="23"/>
      <c r="AY9824" s="23"/>
      <c r="AZ9824" s="23"/>
      <c r="BA9824" s="23"/>
      <c r="BB9824" s="23"/>
      <c r="BC9824" s="23"/>
      <c r="BD9824" s="23"/>
      <c r="BE9824" s="23"/>
      <c r="BF9824" s="23"/>
      <c r="BG9824" s="20">
        <v>7876.02</v>
      </c>
    </row>
    <row r="9825" spans="40:59">
      <c r="AN9825" s="23"/>
      <c r="AO9825" s="23"/>
      <c r="AP9825" s="23"/>
      <c r="AQ9825" s="23"/>
      <c r="AR9825" s="23"/>
      <c r="AS9825" s="23"/>
      <c r="AT9825" s="23"/>
      <c r="AU9825" s="23"/>
      <c r="AV9825" s="23"/>
      <c r="AW9825" s="23"/>
      <c r="AX9825" s="23"/>
      <c r="AY9825" s="23"/>
      <c r="AZ9825" s="23"/>
      <c r="BA9825" s="23"/>
      <c r="BB9825" s="23"/>
      <c r="BC9825" s="23"/>
      <c r="BD9825" s="23"/>
      <c r="BE9825" s="23"/>
      <c r="BF9825" s="23"/>
      <c r="BG9825" s="20">
        <v>182412</v>
      </c>
    </row>
    <row r="9826" spans="40:59">
      <c r="AN9826" s="23"/>
      <c r="AO9826" s="23"/>
      <c r="AP9826" s="23"/>
      <c r="AQ9826" s="23"/>
      <c r="AR9826" s="23"/>
      <c r="AS9826" s="23"/>
      <c r="AT9826" s="23"/>
      <c r="AU9826" s="23"/>
      <c r="AV9826" s="23"/>
      <c r="AW9826" s="23"/>
      <c r="AX9826" s="23"/>
      <c r="AY9826" s="23"/>
      <c r="AZ9826" s="23"/>
      <c r="BA9826" s="23"/>
      <c r="BB9826" s="23"/>
      <c r="BC9826" s="23"/>
      <c r="BD9826" s="23"/>
      <c r="BE9826" s="23"/>
      <c r="BF9826" s="23"/>
      <c r="BG9826" s="20">
        <v>182412</v>
      </c>
    </row>
    <row r="9827" spans="40:59">
      <c r="AN9827" s="23"/>
      <c r="AO9827" s="23"/>
      <c r="AP9827" s="23"/>
      <c r="AQ9827" s="23"/>
      <c r="AR9827" s="23"/>
      <c r="AS9827" s="23"/>
      <c r="AT9827" s="23"/>
      <c r="AU9827" s="23"/>
      <c r="AV9827" s="23"/>
      <c r="AW9827" s="23"/>
      <c r="AX9827" s="23"/>
      <c r="AY9827" s="23"/>
      <c r="AZ9827" s="23"/>
      <c r="BA9827" s="23"/>
      <c r="BB9827" s="23"/>
      <c r="BC9827" s="23"/>
      <c r="BD9827" s="23"/>
      <c r="BE9827" s="23"/>
      <c r="BF9827" s="23"/>
      <c r="BG9827" s="20">
        <v>182412</v>
      </c>
    </row>
    <row r="9828" spans="40:59">
      <c r="AN9828" s="23"/>
      <c r="AO9828" s="23"/>
      <c r="AP9828" s="23"/>
      <c r="AQ9828" s="23"/>
      <c r="AR9828" s="23"/>
      <c r="AS9828" s="23"/>
      <c r="AT9828" s="23"/>
      <c r="AU9828" s="23"/>
      <c r="AV9828" s="23"/>
      <c r="AW9828" s="23"/>
      <c r="AX9828" s="23"/>
      <c r="AY9828" s="23"/>
      <c r="AZ9828" s="23"/>
      <c r="BA9828" s="23"/>
      <c r="BB9828" s="23"/>
      <c r="BC9828" s="23"/>
      <c r="BD9828" s="23"/>
      <c r="BE9828" s="23"/>
      <c r="BF9828" s="23"/>
      <c r="BG9828" s="20">
        <v>182412</v>
      </c>
    </row>
    <row r="9829" spans="40:59">
      <c r="AN9829" s="23"/>
      <c r="AO9829" s="23"/>
      <c r="AP9829" s="23"/>
      <c r="AQ9829" s="23"/>
      <c r="AR9829" s="23"/>
      <c r="AS9829" s="23"/>
      <c r="AT9829" s="23"/>
      <c r="AU9829" s="23"/>
      <c r="AV9829" s="23"/>
      <c r="AW9829" s="23"/>
      <c r="AX9829" s="23"/>
      <c r="AY9829" s="23"/>
      <c r="AZ9829" s="23"/>
      <c r="BA9829" s="23"/>
      <c r="BB9829" s="23"/>
      <c r="BC9829" s="23"/>
      <c r="BD9829" s="23"/>
      <c r="BE9829" s="23"/>
      <c r="BF9829" s="23"/>
      <c r="BG9829" s="20">
        <v>192556</v>
      </c>
    </row>
    <row r="9830" spans="40:59">
      <c r="AN9830" s="23"/>
      <c r="AO9830" s="23"/>
      <c r="AP9830" s="23"/>
      <c r="AQ9830" s="23"/>
      <c r="AR9830" s="23"/>
      <c r="AS9830" s="23"/>
      <c r="AT9830" s="23"/>
      <c r="AU9830" s="23"/>
      <c r="AV9830" s="23"/>
      <c r="AW9830" s="23"/>
      <c r="AX9830" s="23"/>
      <c r="AY9830" s="23"/>
      <c r="AZ9830" s="23"/>
      <c r="BA9830" s="23"/>
      <c r="BB9830" s="23"/>
      <c r="BC9830" s="23"/>
      <c r="BD9830" s="23"/>
      <c r="BE9830" s="23"/>
      <c r="BF9830" s="23"/>
      <c r="BG9830" s="20">
        <v>192556</v>
      </c>
    </row>
    <row r="9831" spans="40:59">
      <c r="AN9831" s="23"/>
      <c r="AO9831" s="23"/>
      <c r="AP9831" s="23"/>
      <c r="AQ9831" s="23"/>
      <c r="AR9831" s="23"/>
      <c r="AS9831" s="23"/>
      <c r="AT9831" s="23"/>
      <c r="AU9831" s="23"/>
      <c r="AV9831" s="23"/>
      <c r="AW9831" s="23"/>
      <c r="AX9831" s="23"/>
      <c r="AY9831" s="23"/>
      <c r="AZ9831" s="23"/>
      <c r="BA9831" s="23"/>
      <c r="BB9831" s="23"/>
      <c r="BC9831" s="23"/>
      <c r="BD9831" s="23"/>
      <c r="BE9831" s="23"/>
      <c r="BF9831" s="23"/>
      <c r="BG9831" s="20">
        <v>192556</v>
      </c>
    </row>
    <row r="9832" spans="40:59">
      <c r="AN9832" s="23"/>
      <c r="AO9832" s="23"/>
      <c r="AP9832" s="23"/>
      <c r="AQ9832" s="23"/>
      <c r="AR9832" s="23"/>
      <c r="AS9832" s="23"/>
      <c r="AT9832" s="23"/>
      <c r="AU9832" s="23"/>
      <c r="AV9832" s="23"/>
      <c r="AW9832" s="23"/>
      <c r="AX9832" s="23"/>
      <c r="AY9832" s="23"/>
      <c r="AZ9832" s="23"/>
      <c r="BA9832" s="23"/>
      <c r="BB9832" s="23"/>
      <c r="BC9832" s="23"/>
      <c r="BD9832" s="23"/>
      <c r="BE9832" s="23"/>
      <c r="BF9832" s="23"/>
      <c r="BG9832" s="20">
        <v>71094.03</v>
      </c>
    </row>
    <row r="9833" spans="40:59">
      <c r="AN9833" s="23"/>
      <c r="AO9833" s="23"/>
      <c r="AP9833" s="23"/>
      <c r="AQ9833" s="23"/>
      <c r="AR9833" s="23"/>
      <c r="AS9833" s="23"/>
      <c r="AT9833" s="23"/>
      <c r="AU9833" s="23"/>
      <c r="AV9833" s="23"/>
      <c r="AW9833" s="23"/>
      <c r="AX9833" s="23"/>
      <c r="AY9833" s="23"/>
      <c r="AZ9833" s="23"/>
      <c r="BA9833" s="23"/>
      <c r="BB9833" s="23"/>
      <c r="BC9833" s="23"/>
      <c r="BD9833" s="23"/>
      <c r="BE9833" s="23"/>
      <c r="BF9833" s="23"/>
      <c r="BG9833" s="20">
        <v>71094.03</v>
      </c>
    </row>
    <row r="9834" spans="40:59">
      <c r="AN9834" s="23"/>
      <c r="AO9834" s="23"/>
      <c r="AP9834" s="23"/>
      <c r="AQ9834" s="23"/>
      <c r="AR9834" s="23"/>
      <c r="AS9834" s="23"/>
      <c r="AT9834" s="23"/>
      <c r="AU9834" s="23"/>
      <c r="AV9834" s="23"/>
      <c r="AW9834" s="23"/>
      <c r="AX9834" s="23"/>
      <c r="AY9834" s="23"/>
      <c r="AZ9834" s="23"/>
      <c r="BA9834" s="23"/>
      <c r="BB9834" s="23"/>
      <c r="BC9834" s="23"/>
      <c r="BD9834" s="23"/>
      <c r="BE9834" s="23"/>
      <c r="BF9834" s="23"/>
      <c r="BG9834" s="20">
        <v>71094.03</v>
      </c>
    </row>
    <row r="9835" spans="40:59">
      <c r="AN9835" s="23"/>
      <c r="AO9835" s="23"/>
      <c r="AP9835" s="23"/>
      <c r="AQ9835" s="23"/>
      <c r="AR9835" s="23"/>
      <c r="AS9835" s="23"/>
      <c r="AT9835" s="23"/>
      <c r="AU9835" s="23"/>
      <c r="AV9835" s="23"/>
      <c r="AW9835" s="23"/>
      <c r="AX9835" s="23"/>
      <c r="AY9835" s="23"/>
      <c r="AZ9835" s="23"/>
      <c r="BA9835" s="23"/>
      <c r="BB9835" s="23"/>
      <c r="BC9835" s="23"/>
      <c r="BD9835" s="23"/>
      <c r="BE9835" s="23"/>
      <c r="BF9835" s="23"/>
      <c r="BG9835" s="20">
        <v>71094.03</v>
      </c>
    </row>
    <row r="9836" spans="40:59">
      <c r="AN9836" s="23"/>
      <c r="AO9836" s="23"/>
      <c r="AP9836" s="23"/>
      <c r="AQ9836" s="23"/>
      <c r="AR9836" s="23"/>
      <c r="AS9836" s="23"/>
      <c r="AT9836" s="23"/>
      <c r="AU9836" s="23"/>
      <c r="AV9836" s="23"/>
      <c r="AW9836" s="23"/>
      <c r="AX9836" s="23"/>
      <c r="AY9836" s="23"/>
      <c r="AZ9836" s="23"/>
      <c r="BA9836" s="23"/>
      <c r="BB9836" s="23"/>
      <c r="BC9836" s="23"/>
      <c r="BD9836" s="23"/>
      <c r="BE9836" s="23"/>
      <c r="BF9836" s="23"/>
      <c r="BG9836" s="20">
        <v>71094.03</v>
      </c>
    </row>
    <row r="9837" spans="40:59">
      <c r="AN9837" s="23"/>
      <c r="AO9837" s="23"/>
      <c r="AP9837" s="23"/>
      <c r="AQ9837" s="23"/>
      <c r="AR9837" s="23"/>
      <c r="AS9837" s="23"/>
      <c r="AT9837" s="23"/>
      <c r="AU9837" s="23"/>
      <c r="AV9837" s="23"/>
      <c r="AW9837" s="23"/>
      <c r="AX9837" s="23"/>
      <c r="AY9837" s="23"/>
      <c r="AZ9837" s="23"/>
      <c r="BA9837" s="23"/>
      <c r="BB9837" s="23"/>
      <c r="BC9837" s="23"/>
      <c r="BD9837" s="23"/>
      <c r="BE9837" s="23"/>
      <c r="BF9837" s="23"/>
      <c r="BG9837" s="20">
        <v>71094.03</v>
      </c>
    </row>
    <row r="9838" spans="40:59">
      <c r="AN9838" s="23"/>
      <c r="AO9838" s="23"/>
      <c r="AP9838" s="23"/>
      <c r="AQ9838" s="23"/>
      <c r="AR9838" s="23"/>
      <c r="AS9838" s="23"/>
      <c r="AT9838" s="23"/>
      <c r="AU9838" s="23"/>
      <c r="AV9838" s="23"/>
      <c r="AW9838" s="23"/>
      <c r="AX9838" s="23"/>
      <c r="AY9838" s="23"/>
      <c r="AZ9838" s="23"/>
      <c r="BA9838" s="23"/>
      <c r="BB9838" s="23"/>
      <c r="BC9838" s="23"/>
      <c r="BD9838" s="23"/>
      <c r="BE9838" s="23"/>
      <c r="BF9838" s="23"/>
      <c r="BG9838" s="20">
        <v>24136.02</v>
      </c>
    </row>
    <row r="9839" spans="40:59">
      <c r="AN9839" s="23"/>
      <c r="AO9839" s="23"/>
      <c r="AP9839" s="23"/>
      <c r="AQ9839" s="23"/>
      <c r="AR9839" s="23"/>
      <c r="AS9839" s="23"/>
      <c r="AT9839" s="23"/>
      <c r="AU9839" s="23"/>
      <c r="AV9839" s="23"/>
      <c r="AW9839" s="23"/>
      <c r="AX9839" s="23"/>
      <c r="AY9839" s="23"/>
      <c r="AZ9839" s="23"/>
      <c r="BA9839" s="23"/>
      <c r="BB9839" s="23"/>
      <c r="BC9839" s="23"/>
      <c r="BD9839" s="23"/>
      <c r="BE9839" s="23"/>
      <c r="BF9839" s="23"/>
      <c r="BG9839" s="20">
        <v>24136.02</v>
      </c>
    </row>
    <row r="9840" spans="40:59">
      <c r="AN9840" s="23"/>
      <c r="AO9840" s="23"/>
      <c r="AP9840" s="23"/>
      <c r="AQ9840" s="23"/>
      <c r="AR9840" s="23"/>
      <c r="AS9840" s="23"/>
      <c r="AT9840" s="23"/>
      <c r="AU9840" s="23"/>
      <c r="AV9840" s="23"/>
      <c r="AW9840" s="23"/>
      <c r="AX9840" s="23"/>
      <c r="AY9840" s="23"/>
      <c r="AZ9840" s="23"/>
      <c r="BA9840" s="23"/>
      <c r="BB9840" s="23"/>
      <c r="BC9840" s="23"/>
      <c r="BD9840" s="23"/>
      <c r="BE9840" s="23"/>
      <c r="BF9840" s="23"/>
      <c r="BG9840" s="20">
        <v>24136.02</v>
      </c>
    </row>
    <row r="9841" spans="40:59">
      <c r="AN9841" s="23"/>
      <c r="AO9841" s="23"/>
      <c r="AP9841" s="23"/>
      <c r="AQ9841" s="23"/>
      <c r="AR9841" s="23"/>
      <c r="AS9841" s="23"/>
      <c r="AT9841" s="23"/>
      <c r="AU9841" s="23"/>
      <c r="AV9841" s="23"/>
      <c r="AW9841" s="23"/>
      <c r="AX9841" s="23"/>
      <c r="AY9841" s="23"/>
      <c r="AZ9841" s="23"/>
      <c r="BA9841" s="23"/>
      <c r="BB9841" s="23"/>
      <c r="BC9841" s="23"/>
      <c r="BD9841" s="23"/>
      <c r="BE9841" s="23"/>
      <c r="BF9841" s="23"/>
      <c r="BG9841" s="20">
        <v>5485.36</v>
      </c>
    </row>
    <row r="9842" spans="40:59">
      <c r="AN9842" s="23"/>
      <c r="AO9842" s="23"/>
      <c r="AP9842" s="23"/>
      <c r="AQ9842" s="23"/>
      <c r="AR9842" s="23"/>
      <c r="AS9842" s="23"/>
      <c r="AT9842" s="23"/>
      <c r="AU9842" s="23"/>
      <c r="AV9842" s="23"/>
      <c r="AW9842" s="23"/>
      <c r="AX9842" s="23"/>
      <c r="AY9842" s="23"/>
      <c r="AZ9842" s="23"/>
      <c r="BA9842" s="23"/>
      <c r="BB9842" s="23"/>
      <c r="BC9842" s="23"/>
      <c r="BD9842" s="23"/>
      <c r="BE9842" s="23"/>
      <c r="BF9842" s="23"/>
      <c r="BG9842" s="20">
        <v>5485.36</v>
      </c>
    </row>
    <row r="9843" spans="40:59">
      <c r="AN9843" s="23"/>
      <c r="AO9843" s="23"/>
      <c r="AP9843" s="23"/>
      <c r="AQ9843" s="23"/>
      <c r="AR9843" s="23"/>
      <c r="AS9843" s="23"/>
      <c r="AT9843" s="23"/>
      <c r="AU9843" s="23"/>
      <c r="AV9843" s="23"/>
      <c r="AW9843" s="23"/>
      <c r="AX9843" s="23"/>
      <c r="AY9843" s="23"/>
      <c r="AZ9843" s="23"/>
      <c r="BA9843" s="23"/>
      <c r="BB9843" s="23"/>
      <c r="BC9843" s="23"/>
      <c r="BD9843" s="23"/>
      <c r="BE9843" s="23"/>
      <c r="BF9843" s="23"/>
      <c r="BG9843" s="20">
        <v>5485.36</v>
      </c>
    </row>
    <row r="9844" spans="40:59">
      <c r="AN9844" s="23"/>
      <c r="AO9844" s="23"/>
      <c r="AP9844" s="23"/>
      <c r="AQ9844" s="23"/>
      <c r="AR9844" s="23"/>
      <c r="AS9844" s="23"/>
      <c r="AT9844" s="23"/>
      <c r="AU9844" s="23"/>
      <c r="AV9844" s="23"/>
      <c r="AW9844" s="23"/>
      <c r="AX9844" s="23"/>
      <c r="AY9844" s="23"/>
      <c r="AZ9844" s="23"/>
      <c r="BA9844" s="23"/>
      <c r="BB9844" s="23"/>
      <c r="BC9844" s="23"/>
      <c r="BD9844" s="23"/>
      <c r="BE9844" s="23"/>
      <c r="BF9844" s="23"/>
      <c r="BG9844" s="20">
        <v>5485.36</v>
      </c>
    </row>
    <row r="9845" spans="40:59">
      <c r="AN9845" s="23"/>
      <c r="AO9845" s="23"/>
      <c r="AP9845" s="23"/>
      <c r="AQ9845" s="23"/>
      <c r="AR9845" s="23"/>
      <c r="AS9845" s="23"/>
      <c r="AT9845" s="23"/>
      <c r="AU9845" s="23"/>
      <c r="AV9845" s="23"/>
      <c r="AW9845" s="23"/>
      <c r="AX9845" s="23"/>
      <c r="AY9845" s="23"/>
      <c r="AZ9845" s="23"/>
      <c r="BA9845" s="23"/>
      <c r="BB9845" s="23"/>
      <c r="BC9845" s="23"/>
      <c r="BD9845" s="23"/>
      <c r="BE9845" s="23"/>
      <c r="BF9845" s="23"/>
      <c r="BG9845" s="20">
        <v>93967.039999999994</v>
      </c>
    </row>
    <row r="9846" spans="40:59">
      <c r="AN9846" s="23"/>
      <c r="AO9846" s="23"/>
      <c r="AP9846" s="23"/>
      <c r="AQ9846" s="23"/>
      <c r="AR9846" s="23"/>
      <c r="AS9846" s="23"/>
      <c r="AT9846" s="23"/>
      <c r="AU9846" s="23"/>
      <c r="AV9846" s="23"/>
      <c r="AW9846" s="23"/>
      <c r="AX9846" s="23"/>
      <c r="AY9846" s="23"/>
      <c r="AZ9846" s="23"/>
      <c r="BA9846" s="23"/>
      <c r="BB9846" s="23"/>
      <c r="BC9846" s="23"/>
      <c r="BD9846" s="23"/>
      <c r="BE9846" s="23"/>
      <c r="BF9846" s="23"/>
      <c r="BG9846" s="20">
        <v>93967.039999999994</v>
      </c>
    </row>
    <row r="9847" spans="40:59">
      <c r="AN9847" s="23"/>
      <c r="AO9847" s="23"/>
      <c r="AP9847" s="23"/>
      <c r="AQ9847" s="23"/>
      <c r="AR9847" s="23"/>
      <c r="AS9847" s="23"/>
      <c r="AT9847" s="23"/>
      <c r="AU9847" s="23"/>
      <c r="AV9847" s="23"/>
      <c r="AW9847" s="23"/>
      <c r="AX9847" s="23"/>
      <c r="AY9847" s="23"/>
      <c r="AZ9847" s="23"/>
      <c r="BA9847" s="23"/>
      <c r="BB9847" s="23"/>
      <c r="BC9847" s="23"/>
      <c r="BD9847" s="23"/>
      <c r="BE9847" s="23"/>
      <c r="BF9847" s="23"/>
      <c r="BG9847" s="20">
        <v>93967.039999999994</v>
      </c>
    </row>
    <row r="9848" spans="40:59">
      <c r="AN9848" s="23"/>
      <c r="AO9848" s="23"/>
      <c r="AP9848" s="23"/>
      <c r="AQ9848" s="23"/>
      <c r="AR9848" s="23"/>
      <c r="AS9848" s="23"/>
      <c r="AT9848" s="23"/>
      <c r="AU9848" s="23"/>
      <c r="AV9848" s="23"/>
      <c r="AW9848" s="23"/>
      <c r="AX9848" s="23"/>
      <c r="AY9848" s="23"/>
      <c r="AZ9848" s="23"/>
      <c r="BA9848" s="23"/>
      <c r="BB9848" s="23"/>
      <c r="BC9848" s="23"/>
      <c r="BD9848" s="23"/>
      <c r="BE9848" s="23"/>
      <c r="BF9848" s="23"/>
      <c r="BG9848" s="20">
        <v>93967.039999999994</v>
      </c>
    </row>
    <row r="9849" spans="40:59">
      <c r="AN9849" s="23"/>
      <c r="AO9849" s="23"/>
      <c r="AP9849" s="23"/>
      <c r="AQ9849" s="23"/>
      <c r="AR9849" s="23"/>
      <c r="AS9849" s="23"/>
      <c r="AT9849" s="23"/>
      <c r="AU9849" s="23"/>
      <c r="AV9849" s="23"/>
      <c r="AW9849" s="23"/>
      <c r="AX9849" s="23"/>
      <c r="AY9849" s="23"/>
      <c r="AZ9849" s="23"/>
      <c r="BA9849" s="23"/>
      <c r="BB9849" s="23"/>
      <c r="BC9849" s="23"/>
      <c r="BD9849" s="23"/>
      <c r="BE9849" s="23"/>
      <c r="BF9849" s="23"/>
      <c r="BG9849" s="20">
        <v>93967.039999999994</v>
      </c>
    </row>
    <row r="9850" spans="40:59">
      <c r="AN9850" s="23"/>
      <c r="AO9850" s="23"/>
      <c r="AP9850" s="23"/>
      <c r="AQ9850" s="23"/>
      <c r="AR9850" s="23"/>
      <c r="AS9850" s="23"/>
      <c r="AT9850" s="23"/>
      <c r="AU9850" s="23"/>
      <c r="AV9850" s="23"/>
      <c r="AW9850" s="23"/>
      <c r="AX9850" s="23"/>
      <c r="AY9850" s="23"/>
      <c r="AZ9850" s="23"/>
      <c r="BA9850" s="23"/>
      <c r="BB9850" s="23"/>
      <c r="BC9850" s="23"/>
      <c r="BD9850" s="23"/>
      <c r="BE9850" s="23"/>
      <c r="BF9850" s="23"/>
      <c r="BG9850" s="20">
        <v>93967.039999999994</v>
      </c>
    </row>
    <row r="9851" spans="40:59">
      <c r="AN9851" s="23"/>
      <c r="AO9851" s="23"/>
      <c r="AP9851" s="23"/>
      <c r="AQ9851" s="23"/>
      <c r="AR9851" s="23"/>
      <c r="AS9851" s="23"/>
      <c r="AT9851" s="23"/>
      <c r="AU9851" s="23"/>
      <c r="AV9851" s="23"/>
      <c r="AW9851" s="23"/>
      <c r="AX9851" s="23"/>
      <c r="AY9851" s="23"/>
      <c r="AZ9851" s="23"/>
      <c r="BA9851" s="23"/>
      <c r="BB9851" s="23"/>
      <c r="BC9851" s="23"/>
      <c r="BD9851" s="23"/>
      <c r="BE9851" s="23"/>
      <c r="BF9851" s="23"/>
      <c r="BG9851" s="20">
        <v>93967.039999999994</v>
      </c>
    </row>
    <row r="9852" spans="40:59">
      <c r="AN9852" s="23"/>
      <c r="AO9852" s="23"/>
      <c r="AP9852" s="23"/>
      <c r="AQ9852" s="23"/>
      <c r="AR9852" s="23"/>
      <c r="AS9852" s="23"/>
      <c r="AT9852" s="23"/>
      <c r="AU9852" s="23"/>
      <c r="AV9852" s="23"/>
      <c r="AW9852" s="23"/>
      <c r="AX9852" s="23"/>
      <c r="AY9852" s="23"/>
      <c r="AZ9852" s="23"/>
      <c r="BA9852" s="23"/>
      <c r="BB9852" s="23"/>
      <c r="BC9852" s="23"/>
      <c r="BD9852" s="23"/>
      <c r="BE9852" s="23"/>
      <c r="BF9852" s="23"/>
      <c r="BG9852" s="20">
        <v>13036.01</v>
      </c>
    </row>
    <row r="9853" spans="40:59">
      <c r="AN9853" s="23"/>
      <c r="AO9853" s="23"/>
      <c r="AP9853" s="23"/>
      <c r="AQ9853" s="23"/>
      <c r="AR9853" s="23"/>
      <c r="AS9853" s="23"/>
      <c r="AT9853" s="23"/>
      <c r="AU9853" s="23"/>
      <c r="AV9853" s="23"/>
      <c r="AW9853" s="23"/>
      <c r="AX9853" s="23"/>
      <c r="AY9853" s="23"/>
      <c r="AZ9853" s="23"/>
      <c r="BA9853" s="23"/>
      <c r="BB9853" s="23"/>
      <c r="BC9853" s="23"/>
      <c r="BD9853" s="23"/>
      <c r="BE9853" s="23"/>
      <c r="BF9853" s="23"/>
      <c r="BG9853" s="20">
        <v>13036.01</v>
      </c>
    </row>
    <row r="9854" spans="40:59">
      <c r="AN9854" s="23"/>
      <c r="AO9854" s="23"/>
      <c r="AP9854" s="23"/>
      <c r="AQ9854" s="23"/>
      <c r="AR9854" s="23"/>
      <c r="AS9854" s="23"/>
      <c r="AT9854" s="23"/>
      <c r="AU9854" s="23"/>
      <c r="AV9854" s="23"/>
      <c r="AW9854" s="23"/>
      <c r="AX9854" s="23"/>
      <c r="AY9854" s="23"/>
      <c r="AZ9854" s="23"/>
      <c r="BA9854" s="23"/>
      <c r="BB9854" s="23"/>
      <c r="BC9854" s="23"/>
      <c r="BD9854" s="23"/>
      <c r="BE9854" s="23"/>
      <c r="BF9854" s="23"/>
      <c r="BG9854" s="20">
        <v>13036.01</v>
      </c>
    </row>
    <row r="9855" spans="40:59">
      <c r="AN9855" s="23"/>
      <c r="AO9855" s="23"/>
      <c r="AP9855" s="23"/>
      <c r="AQ9855" s="23"/>
      <c r="AR9855" s="23"/>
      <c r="AS9855" s="23"/>
      <c r="AT9855" s="23"/>
      <c r="AU9855" s="23"/>
      <c r="AV9855" s="23"/>
      <c r="AW9855" s="23"/>
      <c r="AX9855" s="23"/>
      <c r="AY9855" s="23"/>
      <c r="AZ9855" s="23"/>
      <c r="BA9855" s="23"/>
      <c r="BB9855" s="23"/>
      <c r="BC9855" s="23"/>
      <c r="BD9855" s="23"/>
      <c r="BE9855" s="23"/>
      <c r="BF9855" s="23"/>
      <c r="BG9855" s="20">
        <v>69219.039999999994</v>
      </c>
    </row>
    <row r="9856" spans="40:59">
      <c r="AN9856" s="23"/>
      <c r="AO9856" s="23"/>
      <c r="AP9856" s="23"/>
      <c r="AQ9856" s="23"/>
      <c r="AR9856" s="23"/>
      <c r="AS9856" s="23"/>
      <c r="AT9856" s="23"/>
      <c r="AU9856" s="23"/>
      <c r="AV9856" s="23"/>
      <c r="AW9856" s="23"/>
      <c r="AX9856" s="23"/>
      <c r="AY9856" s="23"/>
      <c r="AZ9856" s="23"/>
      <c r="BA9856" s="23"/>
      <c r="BB9856" s="23"/>
      <c r="BC9856" s="23"/>
      <c r="BD9856" s="23"/>
      <c r="BE9856" s="23"/>
      <c r="BF9856" s="23"/>
      <c r="BG9856" s="20">
        <v>69219.039999999994</v>
      </c>
    </row>
    <row r="9857" spans="40:59">
      <c r="AN9857" s="23"/>
      <c r="AO9857" s="23"/>
      <c r="AP9857" s="23"/>
      <c r="AQ9857" s="23"/>
      <c r="AR9857" s="23"/>
      <c r="AS9857" s="23"/>
      <c r="AT9857" s="23"/>
      <c r="AU9857" s="23"/>
      <c r="AV9857" s="23"/>
      <c r="AW9857" s="23"/>
      <c r="AX9857" s="23"/>
      <c r="AY9857" s="23"/>
      <c r="AZ9857" s="23"/>
      <c r="BA9857" s="23"/>
      <c r="BB9857" s="23"/>
      <c r="BC9857" s="23"/>
      <c r="BD9857" s="23"/>
      <c r="BE9857" s="23"/>
      <c r="BF9857" s="23"/>
      <c r="BG9857" s="20">
        <v>69219.039999999994</v>
      </c>
    </row>
    <row r="9858" spans="40:59">
      <c r="AN9858" s="23"/>
      <c r="AO9858" s="23"/>
      <c r="AP9858" s="23"/>
      <c r="AQ9858" s="23"/>
      <c r="AR9858" s="23"/>
      <c r="AS9858" s="23"/>
      <c r="AT9858" s="23"/>
      <c r="AU9858" s="23"/>
      <c r="AV9858" s="23"/>
      <c r="AW9858" s="23"/>
      <c r="AX9858" s="23"/>
      <c r="AY9858" s="23"/>
      <c r="AZ9858" s="23"/>
      <c r="BA9858" s="23"/>
      <c r="BB9858" s="23"/>
      <c r="BC9858" s="23"/>
      <c r="BD9858" s="23"/>
      <c r="BE9858" s="23"/>
      <c r="BF9858" s="23"/>
      <c r="BG9858" s="20">
        <v>69219.039999999994</v>
      </c>
    </row>
    <row r="9859" spans="40:59">
      <c r="AN9859" s="23"/>
      <c r="AO9859" s="23"/>
      <c r="AP9859" s="23"/>
      <c r="AQ9859" s="23"/>
      <c r="AR9859" s="23"/>
      <c r="AS9859" s="23"/>
      <c r="AT9859" s="23"/>
      <c r="AU9859" s="23"/>
      <c r="AV9859" s="23"/>
      <c r="AW9859" s="23"/>
      <c r="AX9859" s="23"/>
      <c r="AY9859" s="23"/>
      <c r="AZ9859" s="23"/>
      <c r="BA9859" s="23"/>
      <c r="BB9859" s="23"/>
      <c r="BC9859" s="23"/>
      <c r="BD9859" s="23"/>
      <c r="BE9859" s="23"/>
      <c r="BF9859" s="23"/>
      <c r="BG9859" s="20">
        <v>69219.039999999994</v>
      </c>
    </row>
    <row r="9860" spans="40:59">
      <c r="AN9860" s="23"/>
      <c r="AO9860" s="23"/>
      <c r="AP9860" s="23"/>
      <c r="AQ9860" s="23"/>
      <c r="AR9860" s="23"/>
      <c r="AS9860" s="23"/>
      <c r="AT9860" s="23"/>
      <c r="AU9860" s="23"/>
      <c r="AV9860" s="23"/>
      <c r="AW9860" s="23"/>
      <c r="AX9860" s="23"/>
      <c r="AY9860" s="23"/>
      <c r="AZ9860" s="23"/>
      <c r="BA9860" s="23"/>
      <c r="BB9860" s="23"/>
      <c r="BC9860" s="23"/>
      <c r="BD9860" s="23"/>
      <c r="BE9860" s="23"/>
      <c r="BF9860" s="23"/>
      <c r="BG9860" s="20">
        <v>125413.03</v>
      </c>
    </row>
    <row r="9861" spans="40:59">
      <c r="AN9861" s="23"/>
      <c r="AO9861" s="23"/>
      <c r="AP9861" s="23"/>
      <c r="AQ9861" s="23"/>
      <c r="AR9861" s="23"/>
      <c r="AS9861" s="23"/>
      <c r="AT9861" s="23"/>
      <c r="AU9861" s="23"/>
      <c r="AV9861" s="23"/>
      <c r="AW9861" s="23"/>
      <c r="AX9861" s="23"/>
      <c r="AY9861" s="23"/>
      <c r="AZ9861" s="23"/>
      <c r="BA9861" s="23"/>
      <c r="BB9861" s="23"/>
      <c r="BC9861" s="23"/>
      <c r="BD9861" s="23"/>
      <c r="BE9861" s="23"/>
      <c r="BF9861" s="23"/>
      <c r="BG9861" s="20">
        <v>125413.03</v>
      </c>
    </row>
    <row r="9862" spans="40:59">
      <c r="AN9862" s="23"/>
      <c r="AO9862" s="23"/>
      <c r="AP9862" s="23"/>
      <c r="AQ9862" s="23"/>
      <c r="AR9862" s="23"/>
      <c r="AS9862" s="23"/>
      <c r="AT9862" s="23"/>
      <c r="AU9862" s="23"/>
      <c r="AV9862" s="23"/>
      <c r="AW9862" s="23"/>
      <c r="AX9862" s="23"/>
      <c r="AY9862" s="23"/>
      <c r="AZ9862" s="23"/>
      <c r="BA9862" s="23"/>
      <c r="BB9862" s="23"/>
      <c r="BC9862" s="23"/>
      <c r="BD9862" s="23"/>
      <c r="BE9862" s="23"/>
      <c r="BF9862" s="23"/>
      <c r="BG9862" s="20">
        <v>125413.03</v>
      </c>
    </row>
    <row r="9863" spans="40:59">
      <c r="AN9863" s="23"/>
      <c r="AO9863" s="23"/>
      <c r="AP9863" s="23"/>
      <c r="AQ9863" s="23"/>
      <c r="AR9863" s="23"/>
      <c r="AS9863" s="23"/>
      <c r="AT9863" s="23"/>
      <c r="AU9863" s="23"/>
      <c r="AV9863" s="23"/>
      <c r="AW9863" s="23"/>
      <c r="AX9863" s="23"/>
      <c r="AY9863" s="23"/>
      <c r="AZ9863" s="23"/>
      <c r="BA9863" s="23"/>
      <c r="BB9863" s="23"/>
      <c r="BC9863" s="23"/>
      <c r="BD9863" s="23"/>
      <c r="BE9863" s="23"/>
      <c r="BF9863" s="23"/>
      <c r="BG9863" s="20">
        <v>125413.03</v>
      </c>
    </row>
    <row r="9864" spans="40:59">
      <c r="AN9864" s="23"/>
      <c r="AO9864" s="23"/>
      <c r="AP9864" s="23"/>
      <c r="AQ9864" s="23"/>
      <c r="AR9864" s="23"/>
      <c r="AS9864" s="23"/>
      <c r="AT9864" s="23"/>
      <c r="AU9864" s="23"/>
      <c r="AV9864" s="23"/>
      <c r="AW9864" s="23"/>
      <c r="AX9864" s="23"/>
      <c r="AY9864" s="23"/>
      <c r="AZ9864" s="23"/>
      <c r="BA9864" s="23"/>
      <c r="BB9864" s="23"/>
      <c r="BC9864" s="23"/>
      <c r="BD9864" s="23"/>
      <c r="BE9864" s="23"/>
      <c r="BF9864" s="23"/>
      <c r="BG9864" s="20">
        <v>125413.03</v>
      </c>
    </row>
    <row r="9865" spans="40:59">
      <c r="AN9865" s="23"/>
      <c r="AO9865" s="23"/>
      <c r="AP9865" s="23"/>
      <c r="AQ9865" s="23"/>
      <c r="AR9865" s="23"/>
      <c r="AS9865" s="23"/>
      <c r="AT9865" s="23"/>
      <c r="AU9865" s="23"/>
      <c r="AV9865" s="23"/>
      <c r="AW9865" s="23"/>
      <c r="AX9865" s="23"/>
      <c r="AY9865" s="23"/>
      <c r="AZ9865" s="23"/>
      <c r="BA9865" s="23"/>
      <c r="BB9865" s="23"/>
      <c r="BC9865" s="23"/>
      <c r="BD9865" s="23"/>
      <c r="BE9865" s="23"/>
      <c r="BF9865" s="23"/>
      <c r="BG9865" s="20">
        <v>25513.01</v>
      </c>
    </row>
    <row r="9866" spans="40:59">
      <c r="AN9866" s="23"/>
      <c r="AO9866" s="23"/>
      <c r="AP9866" s="23"/>
      <c r="AQ9866" s="23"/>
      <c r="AR9866" s="23"/>
      <c r="AS9866" s="23"/>
      <c r="AT9866" s="23"/>
      <c r="AU9866" s="23"/>
      <c r="AV9866" s="23"/>
      <c r="AW9866" s="23"/>
      <c r="AX9866" s="23"/>
      <c r="AY9866" s="23"/>
      <c r="AZ9866" s="23"/>
      <c r="BA9866" s="23"/>
      <c r="BB9866" s="23"/>
      <c r="BC9866" s="23"/>
      <c r="BD9866" s="23"/>
      <c r="BE9866" s="23"/>
      <c r="BF9866" s="23"/>
      <c r="BG9866" s="20">
        <v>25513.01</v>
      </c>
    </row>
    <row r="9867" spans="40:59">
      <c r="AN9867" s="23"/>
      <c r="AO9867" s="23"/>
      <c r="AP9867" s="23"/>
      <c r="AQ9867" s="23"/>
      <c r="AR9867" s="23"/>
      <c r="AS9867" s="23"/>
      <c r="AT9867" s="23"/>
      <c r="AU9867" s="23"/>
      <c r="AV9867" s="23"/>
      <c r="AW9867" s="23"/>
      <c r="AX9867" s="23"/>
      <c r="AY9867" s="23"/>
      <c r="AZ9867" s="23"/>
      <c r="BA9867" s="23"/>
      <c r="BB9867" s="23"/>
      <c r="BC9867" s="23"/>
      <c r="BD9867" s="23"/>
      <c r="BE9867" s="23"/>
      <c r="BF9867" s="23"/>
      <c r="BG9867" s="20">
        <v>25513.01</v>
      </c>
    </row>
    <row r="9868" spans="40:59">
      <c r="AN9868" s="23"/>
      <c r="AO9868" s="23"/>
      <c r="AP9868" s="23"/>
      <c r="AQ9868" s="23"/>
      <c r="AR9868" s="23"/>
      <c r="AS9868" s="23"/>
      <c r="AT9868" s="23"/>
      <c r="AU9868" s="23"/>
      <c r="AV9868" s="23"/>
      <c r="AW9868" s="23"/>
      <c r="AX9868" s="23"/>
      <c r="AY9868" s="23"/>
      <c r="AZ9868" s="23"/>
      <c r="BA9868" s="23"/>
      <c r="BB9868" s="23"/>
      <c r="BC9868" s="23"/>
      <c r="BD9868" s="23"/>
      <c r="BE9868" s="23"/>
      <c r="BF9868" s="23"/>
      <c r="BG9868" s="20">
        <v>25513.01</v>
      </c>
    </row>
    <row r="9869" spans="40:59">
      <c r="AN9869" s="23"/>
      <c r="AO9869" s="23"/>
      <c r="AP9869" s="23"/>
      <c r="AQ9869" s="23"/>
      <c r="AR9869" s="23"/>
      <c r="AS9869" s="23"/>
      <c r="AT9869" s="23"/>
      <c r="AU9869" s="23"/>
      <c r="AV9869" s="23"/>
      <c r="AW9869" s="23"/>
      <c r="AX9869" s="23"/>
      <c r="AY9869" s="23"/>
      <c r="AZ9869" s="23"/>
      <c r="BA9869" s="23"/>
      <c r="BB9869" s="23"/>
      <c r="BC9869" s="23"/>
      <c r="BD9869" s="23"/>
      <c r="BE9869" s="23"/>
      <c r="BF9869" s="23"/>
      <c r="BG9869" s="20">
        <v>25513.01</v>
      </c>
    </row>
    <row r="9870" spans="40:59">
      <c r="AN9870" s="23"/>
      <c r="AO9870" s="23"/>
      <c r="AP9870" s="23"/>
      <c r="AQ9870" s="23"/>
      <c r="AR9870" s="23"/>
      <c r="AS9870" s="23"/>
      <c r="AT9870" s="23"/>
      <c r="AU9870" s="23"/>
      <c r="AV9870" s="23"/>
      <c r="AW9870" s="23"/>
      <c r="AX9870" s="23"/>
      <c r="AY9870" s="23"/>
      <c r="AZ9870" s="23"/>
      <c r="BA9870" s="23"/>
      <c r="BB9870" s="23"/>
      <c r="BC9870" s="23"/>
      <c r="BD9870" s="23"/>
      <c r="BE9870" s="23"/>
      <c r="BF9870" s="23"/>
      <c r="BG9870" s="20">
        <v>25513.01</v>
      </c>
    </row>
    <row r="9871" spans="40:59">
      <c r="AN9871" s="23"/>
      <c r="AO9871" s="23"/>
      <c r="AP9871" s="23"/>
      <c r="AQ9871" s="23"/>
      <c r="AR9871" s="23"/>
      <c r="AS9871" s="23"/>
      <c r="AT9871" s="23"/>
      <c r="AU9871" s="23"/>
      <c r="AV9871" s="23"/>
      <c r="AW9871" s="23"/>
      <c r="AX9871" s="23"/>
      <c r="AY9871" s="23"/>
      <c r="AZ9871" s="23"/>
      <c r="BA9871" s="23"/>
      <c r="BB9871" s="23"/>
      <c r="BC9871" s="23"/>
      <c r="BD9871" s="23"/>
      <c r="BE9871" s="23"/>
      <c r="BF9871" s="23"/>
      <c r="BG9871" s="20">
        <v>25513.01</v>
      </c>
    </row>
    <row r="9872" spans="40:59">
      <c r="AN9872" s="23"/>
      <c r="AO9872" s="23"/>
      <c r="AP9872" s="23"/>
      <c r="AQ9872" s="23"/>
      <c r="AR9872" s="23"/>
      <c r="AS9872" s="23"/>
      <c r="AT9872" s="23"/>
      <c r="AU9872" s="23"/>
      <c r="AV9872" s="23"/>
      <c r="AW9872" s="23"/>
      <c r="AX9872" s="23"/>
      <c r="AY9872" s="23"/>
      <c r="AZ9872" s="23"/>
      <c r="BA9872" s="23"/>
      <c r="BB9872" s="23"/>
      <c r="BC9872" s="23"/>
      <c r="BD9872" s="23"/>
      <c r="BE9872" s="23"/>
      <c r="BF9872" s="23"/>
      <c r="BG9872" s="20">
        <v>25513.01</v>
      </c>
    </row>
    <row r="9873" spans="40:59">
      <c r="AN9873" s="23"/>
      <c r="AO9873" s="23"/>
      <c r="AP9873" s="23"/>
      <c r="AQ9873" s="23"/>
      <c r="AR9873" s="23"/>
      <c r="AS9873" s="23"/>
      <c r="AT9873" s="23"/>
      <c r="AU9873" s="23"/>
      <c r="AV9873" s="23"/>
      <c r="AW9873" s="23"/>
      <c r="AX9873" s="23"/>
      <c r="AY9873" s="23"/>
      <c r="AZ9873" s="23"/>
      <c r="BA9873" s="23"/>
      <c r="BB9873" s="23"/>
      <c r="BC9873" s="23"/>
      <c r="BD9873" s="23"/>
      <c r="BE9873" s="23"/>
      <c r="BF9873" s="23"/>
      <c r="BG9873" s="20">
        <v>32898.01</v>
      </c>
    </row>
    <row r="9874" spans="40:59">
      <c r="AN9874" s="23"/>
      <c r="AO9874" s="23"/>
      <c r="AP9874" s="23"/>
      <c r="AQ9874" s="23"/>
      <c r="AR9874" s="23"/>
      <c r="AS9874" s="23"/>
      <c r="AT9874" s="23"/>
      <c r="AU9874" s="23"/>
      <c r="AV9874" s="23"/>
      <c r="AW9874" s="23"/>
      <c r="AX9874" s="23"/>
      <c r="AY9874" s="23"/>
      <c r="AZ9874" s="23"/>
      <c r="BA9874" s="23"/>
      <c r="BB9874" s="23"/>
      <c r="BC9874" s="23"/>
      <c r="BD9874" s="23"/>
      <c r="BE9874" s="23"/>
      <c r="BF9874" s="23"/>
      <c r="BG9874" s="20">
        <v>32898.01</v>
      </c>
    </row>
    <row r="9875" spans="40:59">
      <c r="AN9875" s="23"/>
      <c r="AO9875" s="23"/>
      <c r="AP9875" s="23"/>
      <c r="AQ9875" s="23"/>
      <c r="AR9875" s="23"/>
      <c r="AS9875" s="23"/>
      <c r="AT9875" s="23"/>
      <c r="AU9875" s="23"/>
      <c r="AV9875" s="23"/>
      <c r="AW9875" s="23"/>
      <c r="AX9875" s="23"/>
      <c r="AY9875" s="23"/>
      <c r="AZ9875" s="23"/>
      <c r="BA9875" s="23"/>
      <c r="BB9875" s="23"/>
      <c r="BC9875" s="23"/>
      <c r="BD9875" s="23"/>
      <c r="BE9875" s="23"/>
      <c r="BF9875" s="23"/>
      <c r="BG9875" s="20">
        <v>32898.01</v>
      </c>
    </row>
    <row r="9876" spans="40:59">
      <c r="AN9876" s="23"/>
      <c r="AO9876" s="23"/>
      <c r="AP9876" s="23"/>
      <c r="AQ9876" s="23"/>
      <c r="AR9876" s="23"/>
      <c r="AS9876" s="23"/>
      <c r="AT9876" s="23"/>
      <c r="AU9876" s="23"/>
      <c r="AV9876" s="23"/>
      <c r="AW9876" s="23"/>
      <c r="AX9876" s="23"/>
      <c r="AY9876" s="23"/>
      <c r="AZ9876" s="23"/>
      <c r="BA9876" s="23"/>
      <c r="BB9876" s="23"/>
      <c r="BC9876" s="23"/>
      <c r="BD9876" s="23"/>
      <c r="BE9876" s="23"/>
      <c r="BF9876" s="23"/>
      <c r="BG9876" s="20">
        <v>44618.03</v>
      </c>
    </row>
    <row r="9877" spans="40:59">
      <c r="AN9877" s="23"/>
      <c r="AO9877" s="23"/>
      <c r="AP9877" s="23"/>
      <c r="AQ9877" s="23"/>
      <c r="AR9877" s="23"/>
      <c r="AS9877" s="23"/>
      <c r="AT9877" s="23"/>
      <c r="AU9877" s="23"/>
      <c r="AV9877" s="23"/>
      <c r="AW9877" s="23"/>
      <c r="AX9877" s="23"/>
      <c r="AY9877" s="23"/>
      <c r="AZ9877" s="23"/>
      <c r="BA9877" s="23"/>
      <c r="BB9877" s="23"/>
      <c r="BC9877" s="23"/>
      <c r="BD9877" s="23"/>
      <c r="BE9877" s="23"/>
      <c r="BF9877" s="23"/>
      <c r="BG9877" s="20">
        <v>44618.03</v>
      </c>
    </row>
    <row r="9878" spans="40:59">
      <c r="AN9878" s="23"/>
      <c r="AO9878" s="23"/>
      <c r="AP9878" s="23"/>
      <c r="AQ9878" s="23"/>
      <c r="AR9878" s="23"/>
      <c r="AS9878" s="23"/>
      <c r="AT9878" s="23"/>
      <c r="AU9878" s="23"/>
      <c r="AV9878" s="23"/>
      <c r="AW9878" s="23"/>
      <c r="AX9878" s="23"/>
      <c r="AY9878" s="23"/>
      <c r="AZ9878" s="23"/>
      <c r="BA9878" s="23"/>
      <c r="BB9878" s="23"/>
      <c r="BC9878" s="23"/>
      <c r="BD9878" s="23"/>
      <c r="BE9878" s="23"/>
      <c r="BF9878" s="23"/>
      <c r="BG9878" s="20">
        <v>44618.03</v>
      </c>
    </row>
    <row r="9879" spans="40:59">
      <c r="AN9879" s="23"/>
      <c r="AO9879" s="23"/>
      <c r="AP9879" s="23"/>
      <c r="AQ9879" s="23"/>
      <c r="AR9879" s="23"/>
      <c r="AS9879" s="23"/>
      <c r="AT9879" s="23"/>
      <c r="AU9879" s="23"/>
      <c r="AV9879" s="23"/>
      <c r="AW9879" s="23"/>
      <c r="AX9879" s="23"/>
      <c r="AY9879" s="23"/>
      <c r="AZ9879" s="23"/>
      <c r="BA9879" s="23"/>
      <c r="BB9879" s="23"/>
      <c r="BC9879" s="23"/>
      <c r="BD9879" s="23"/>
      <c r="BE9879" s="23"/>
      <c r="BF9879" s="23"/>
      <c r="BG9879" s="20">
        <v>7757.01</v>
      </c>
    </row>
    <row r="9880" spans="40:59">
      <c r="AN9880" s="23"/>
      <c r="AO9880" s="23"/>
      <c r="AP9880" s="23"/>
      <c r="AQ9880" s="23"/>
      <c r="AR9880" s="23"/>
      <c r="AS9880" s="23"/>
      <c r="AT9880" s="23"/>
      <c r="AU9880" s="23"/>
      <c r="AV9880" s="23"/>
      <c r="AW9880" s="23"/>
      <c r="AX9880" s="23"/>
      <c r="AY9880" s="23"/>
      <c r="AZ9880" s="23"/>
      <c r="BA9880" s="23"/>
      <c r="BB9880" s="23"/>
      <c r="BC9880" s="23"/>
      <c r="BD9880" s="23"/>
      <c r="BE9880" s="23"/>
      <c r="BF9880" s="23"/>
      <c r="BG9880" s="20">
        <v>7757.01</v>
      </c>
    </row>
    <row r="9881" spans="40:59">
      <c r="AN9881" s="23"/>
      <c r="AO9881" s="23"/>
      <c r="AP9881" s="23"/>
      <c r="AQ9881" s="23"/>
      <c r="AR9881" s="23"/>
      <c r="AS9881" s="23"/>
      <c r="AT9881" s="23"/>
      <c r="AU9881" s="23"/>
      <c r="AV9881" s="23"/>
      <c r="AW9881" s="23"/>
      <c r="AX9881" s="23"/>
      <c r="AY9881" s="23"/>
      <c r="AZ9881" s="23"/>
      <c r="BA9881" s="23"/>
      <c r="BB9881" s="23"/>
      <c r="BC9881" s="23"/>
      <c r="BD9881" s="23"/>
      <c r="BE9881" s="23"/>
      <c r="BF9881" s="23"/>
      <c r="BG9881" s="20">
        <v>7757.01</v>
      </c>
    </row>
    <row r="9882" spans="40:59">
      <c r="AN9882" s="23"/>
      <c r="AO9882" s="23"/>
      <c r="AP9882" s="23"/>
      <c r="AQ9882" s="23"/>
      <c r="AR9882" s="23"/>
      <c r="AS9882" s="23"/>
      <c r="AT9882" s="23"/>
      <c r="AU9882" s="23"/>
      <c r="AV9882" s="23"/>
      <c r="AW9882" s="23"/>
      <c r="AX9882" s="23"/>
      <c r="AY9882" s="23"/>
      <c r="AZ9882" s="23"/>
      <c r="BA9882" s="23"/>
      <c r="BB9882" s="23"/>
      <c r="BC9882" s="23"/>
      <c r="BD9882" s="23"/>
      <c r="BE9882" s="23"/>
      <c r="BF9882" s="23"/>
      <c r="BG9882" s="20">
        <v>131410.01</v>
      </c>
    </row>
    <row r="9883" spans="40:59">
      <c r="AN9883" s="23"/>
      <c r="AO9883" s="23"/>
      <c r="AP9883" s="23"/>
      <c r="AQ9883" s="23"/>
      <c r="AR9883" s="23"/>
      <c r="AS9883" s="23"/>
      <c r="AT9883" s="23"/>
      <c r="AU9883" s="23"/>
      <c r="AV9883" s="23"/>
      <c r="AW9883" s="23"/>
      <c r="AX9883" s="23"/>
      <c r="AY9883" s="23"/>
      <c r="AZ9883" s="23"/>
      <c r="BA9883" s="23"/>
      <c r="BB9883" s="23"/>
      <c r="BC9883" s="23"/>
      <c r="BD9883" s="23"/>
      <c r="BE9883" s="23"/>
      <c r="BF9883" s="23"/>
      <c r="BG9883" s="20">
        <v>131410.01</v>
      </c>
    </row>
    <row r="9884" spans="40:59">
      <c r="AN9884" s="23"/>
      <c r="AO9884" s="23"/>
      <c r="AP9884" s="23"/>
      <c r="AQ9884" s="23"/>
      <c r="AR9884" s="23"/>
      <c r="AS9884" s="23"/>
      <c r="AT9884" s="23"/>
      <c r="AU9884" s="23"/>
      <c r="AV9884" s="23"/>
      <c r="AW9884" s="23"/>
      <c r="AX9884" s="23"/>
      <c r="AY9884" s="23"/>
      <c r="AZ9884" s="23"/>
      <c r="BA9884" s="23"/>
      <c r="BB9884" s="23"/>
      <c r="BC9884" s="23"/>
      <c r="BD9884" s="23"/>
      <c r="BE9884" s="23"/>
      <c r="BF9884" s="23"/>
      <c r="BG9884" s="20">
        <v>131410.01</v>
      </c>
    </row>
    <row r="9885" spans="40:59">
      <c r="AN9885" s="23"/>
      <c r="AO9885" s="23"/>
      <c r="AP9885" s="23"/>
      <c r="AQ9885" s="23"/>
      <c r="AR9885" s="23"/>
      <c r="AS9885" s="23"/>
      <c r="AT9885" s="23"/>
      <c r="AU9885" s="23"/>
      <c r="AV9885" s="23"/>
      <c r="AW9885" s="23"/>
      <c r="AX9885" s="23"/>
      <c r="AY9885" s="23"/>
      <c r="AZ9885" s="23"/>
      <c r="BA9885" s="23"/>
      <c r="BB9885" s="23"/>
      <c r="BC9885" s="23"/>
      <c r="BD9885" s="23"/>
      <c r="BE9885" s="23"/>
      <c r="BF9885" s="23"/>
      <c r="BG9885" s="20">
        <v>131410.01</v>
      </c>
    </row>
    <row r="9886" spans="40:59">
      <c r="AN9886" s="23"/>
      <c r="AO9886" s="23"/>
      <c r="AP9886" s="23"/>
      <c r="AQ9886" s="23"/>
      <c r="AR9886" s="23"/>
      <c r="AS9886" s="23"/>
      <c r="AT9886" s="23"/>
      <c r="AU9886" s="23"/>
      <c r="AV9886" s="23"/>
      <c r="AW9886" s="23"/>
      <c r="AX9886" s="23"/>
      <c r="AY9886" s="23"/>
      <c r="AZ9886" s="23"/>
      <c r="BA9886" s="23"/>
      <c r="BB9886" s="23"/>
      <c r="BC9886" s="23"/>
      <c r="BD9886" s="23"/>
      <c r="BE9886" s="23"/>
      <c r="BF9886" s="23"/>
      <c r="BG9886" s="20">
        <v>131410.01</v>
      </c>
    </row>
    <row r="9887" spans="40:59">
      <c r="AN9887" s="23"/>
      <c r="AO9887" s="23"/>
      <c r="AP9887" s="23"/>
      <c r="AQ9887" s="23"/>
      <c r="AR9887" s="23"/>
      <c r="AS9887" s="23"/>
      <c r="AT9887" s="23"/>
      <c r="AU9887" s="23"/>
      <c r="AV9887" s="23"/>
      <c r="AW9887" s="23"/>
      <c r="AX9887" s="23"/>
      <c r="AY9887" s="23"/>
      <c r="AZ9887" s="23"/>
      <c r="BA9887" s="23"/>
      <c r="BB9887" s="23"/>
      <c r="BC9887" s="23"/>
      <c r="BD9887" s="23"/>
      <c r="BE9887" s="23"/>
      <c r="BF9887" s="23"/>
      <c r="BG9887" s="20">
        <v>44170.01</v>
      </c>
    </row>
    <row r="9888" spans="40:59">
      <c r="AN9888" s="23"/>
      <c r="AO9888" s="23"/>
      <c r="AP9888" s="23"/>
      <c r="AQ9888" s="23"/>
      <c r="AR9888" s="23"/>
      <c r="AS9888" s="23"/>
      <c r="AT9888" s="23"/>
      <c r="AU9888" s="23"/>
      <c r="AV9888" s="23"/>
      <c r="AW9888" s="23"/>
      <c r="AX9888" s="23"/>
      <c r="AY9888" s="23"/>
      <c r="AZ9888" s="23"/>
      <c r="BA9888" s="23"/>
      <c r="BB9888" s="23"/>
      <c r="BC9888" s="23"/>
      <c r="BD9888" s="23"/>
      <c r="BE9888" s="23"/>
      <c r="BF9888" s="23"/>
      <c r="BG9888" s="20">
        <v>4143.01</v>
      </c>
    </row>
    <row r="9889" spans="40:59">
      <c r="AN9889" s="23"/>
      <c r="AO9889" s="23"/>
      <c r="AP9889" s="23"/>
      <c r="AQ9889" s="23"/>
      <c r="AR9889" s="23"/>
      <c r="AS9889" s="23"/>
      <c r="AT9889" s="23"/>
      <c r="AU9889" s="23"/>
      <c r="AV9889" s="23"/>
      <c r="AW9889" s="23"/>
      <c r="AX9889" s="23"/>
      <c r="AY9889" s="23"/>
      <c r="AZ9889" s="23"/>
      <c r="BA9889" s="23"/>
      <c r="BB9889" s="23"/>
      <c r="BC9889" s="23"/>
      <c r="BD9889" s="23"/>
      <c r="BE9889" s="23"/>
      <c r="BF9889" s="23"/>
      <c r="BG9889" s="20">
        <v>4143.01</v>
      </c>
    </row>
    <row r="9890" spans="40:59">
      <c r="AN9890" s="23"/>
      <c r="AO9890" s="23"/>
      <c r="AP9890" s="23"/>
      <c r="AQ9890" s="23"/>
      <c r="AR9890" s="23"/>
      <c r="AS9890" s="23"/>
      <c r="AT9890" s="23"/>
      <c r="AU9890" s="23"/>
      <c r="AV9890" s="23"/>
      <c r="AW9890" s="23"/>
      <c r="AX9890" s="23"/>
      <c r="AY9890" s="23"/>
      <c r="AZ9890" s="23"/>
      <c r="BA9890" s="23"/>
      <c r="BB9890" s="23"/>
      <c r="BC9890" s="23"/>
      <c r="BD9890" s="23"/>
      <c r="BE9890" s="23"/>
      <c r="BF9890" s="23"/>
      <c r="BG9890" s="20">
        <v>73964</v>
      </c>
    </row>
    <row r="9891" spans="40:59">
      <c r="AN9891" s="23"/>
      <c r="AO9891" s="23"/>
      <c r="AP9891" s="23"/>
      <c r="AQ9891" s="23"/>
      <c r="AR9891" s="23"/>
      <c r="AS9891" s="23"/>
      <c r="AT9891" s="23"/>
      <c r="AU9891" s="23"/>
      <c r="AV9891" s="23"/>
      <c r="AW9891" s="23"/>
      <c r="AX9891" s="23"/>
      <c r="AY9891" s="23"/>
      <c r="AZ9891" s="23"/>
      <c r="BA9891" s="23"/>
      <c r="BB9891" s="23"/>
      <c r="BC9891" s="23"/>
      <c r="BD9891" s="23"/>
      <c r="BE9891" s="23"/>
      <c r="BF9891" s="23"/>
      <c r="BG9891" s="20">
        <v>73964</v>
      </c>
    </row>
    <row r="9892" spans="40:59">
      <c r="AN9892" s="23"/>
      <c r="AO9892" s="23"/>
      <c r="AP9892" s="23"/>
      <c r="AQ9892" s="23"/>
      <c r="AR9892" s="23"/>
      <c r="AS9892" s="23"/>
      <c r="AT9892" s="23"/>
      <c r="AU9892" s="23"/>
      <c r="AV9892" s="23"/>
      <c r="AW9892" s="23"/>
      <c r="AX9892" s="23"/>
      <c r="AY9892" s="23"/>
      <c r="AZ9892" s="23"/>
      <c r="BA9892" s="23"/>
      <c r="BB9892" s="23"/>
      <c r="BC9892" s="23"/>
      <c r="BD9892" s="23"/>
      <c r="BE9892" s="23"/>
      <c r="BF9892" s="23"/>
      <c r="BG9892" s="20">
        <v>73964</v>
      </c>
    </row>
    <row r="9893" spans="40:59">
      <c r="AN9893" s="23"/>
      <c r="AO9893" s="23"/>
      <c r="AP9893" s="23"/>
      <c r="AQ9893" s="23"/>
      <c r="AR9893" s="23"/>
      <c r="AS9893" s="23"/>
      <c r="AT9893" s="23"/>
      <c r="AU9893" s="23"/>
      <c r="AV9893" s="23"/>
      <c r="AW9893" s="23"/>
      <c r="AX9893" s="23"/>
      <c r="AY9893" s="23"/>
      <c r="AZ9893" s="23"/>
      <c r="BA9893" s="23"/>
      <c r="BB9893" s="23"/>
      <c r="BC9893" s="23"/>
      <c r="BD9893" s="23"/>
      <c r="BE9893" s="23"/>
      <c r="BF9893" s="23"/>
      <c r="BG9893" s="20">
        <v>73964</v>
      </c>
    </row>
    <row r="9894" spans="40:59">
      <c r="AN9894" s="23"/>
      <c r="AO9894" s="23"/>
      <c r="AP9894" s="23"/>
      <c r="AQ9894" s="23"/>
      <c r="AR9894" s="23"/>
      <c r="AS9894" s="23"/>
      <c r="AT9894" s="23"/>
      <c r="AU9894" s="23"/>
      <c r="AV9894" s="23"/>
      <c r="AW9894" s="23"/>
      <c r="AX9894" s="23"/>
      <c r="AY9894" s="23"/>
      <c r="AZ9894" s="23"/>
      <c r="BA9894" s="23"/>
      <c r="BB9894" s="23"/>
      <c r="BC9894" s="23"/>
      <c r="BD9894" s="23"/>
      <c r="BE9894" s="23"/>
      <c r="BF9894" s="23"/>
      <c r="BG9894" s="20">
        <v>73964</v>
      </c>
    </row>
    <row r="9895" spans="40:59">
      <c r="AN9895" s="23"/>
      <c r="AO9895" s="23"/>
      <c r="AP9895" s="23"/>
      <c r="AQ9895" s="23"/>
      <c r="AR9895" s="23"/>
      <c r="AS9895" s="23"/>
      <c r="AT9895" s="23"/>
      <c r="AU9895" s="23"/>
      <c r="AV9895" s="23"/>
      <c r="AW9895" s="23"/>
      <c r="AX9895" s="23"/>
      <c r="AY9895" s="23"/>
      <c r="AZ9895" s="23"/>
      <c r="BA9895" s="23"/>
      <c r="BB9895" s="23"/>
      <c r="BC9895" s="23"/>
      <c r="BD9895" s="23"/>
      <c r="BE9895" s="23"/>
      <c r="BF9895" s="23"/>
      <c r="BG9895" s="20">
        <v>167243.13</v>
      </c>
    </row>
    <row r="9896" spans="40:59">
      <c r="AN9896" s="23"/>
      <c r="AO9896" s="23"/>
      <c r="AP9896" s="23"/>
      <c r="AQ9896" s="23"/>
      <c r="AR9896" s="23"/>
      <c r="AS9896" s="23"/>
      <c r="AT9896" s="23"/>
      <c r="AU9896" s="23"/>
      <c r="AV9896" s="23"/>
      <c r="AW9896" s="23"/>
      <c r="AX9896" s="23"/>
      <c r="AY9896" s="23"/>
      <c r="AZ9896" s="23"/>
      <c r="BA9896" s="23"/>
      <c r="BB9896" s="23"/>
      <c r="BC9896" s="23"/>
      <c r="BD9896" s="23"/>
      <c r="BE9896" s="23"/>
      <c r="BF9896" s="23"/>
      <c r="BG9896" s="20">
        <v>167243.13</v>
      </c>
    </row>
    <row r="9897" spans="40:59">
      <c r="AN9897" s="23"/>
      <c r="AO9897" s="23"/>
      <c r="AP9897" s="23"/>
      <c r="AQ9897" s="23"/>
      <c r="AR9897" s="23"/>
      <c r="AS9897" s="23"/>
      <c r="AT9897" s="23"/>
      <c r="AU9897" s="23"/>
      <c r="AV9897" s="23"/>
      <c r="AW9897" s="23"/>
      <c r="AX9897" s="23"/>
      <c r="AY9897" s="23"/>
      <c r="AZ9897" s="23"/>
      <c r="BA9897" s="23"/>
      <c r="BB9897" s="23"/>
      <c r="BC9897" s="23"/>
      <c r="BD9897" s="23"/>
      <c r="BE9897" s="23"/>
      <c r="BF9897" s="23"/>
      <c r="BG9897" s="20">
        <v>167243.13</v>
      </c>
    </row>
    <row r="9898" spans="40:59">
      <c r="AN9898" s="23"/>
      <c r="AO9898" s="23"/>
      <c r="AP9898" s="23"/>
      <c r="AQ9898" s="23"/>
      <c r="AR9898" s="23"/>
      <c r="AS9898" s="23"/>
      <c r="AT9898" s="23"/>
      <c r="AU9898" s="23"/>
      <c r="AV9898" s="23"/>
      <c r="AW9898" s="23"/>
      <c r="AX9898" s="23"/>
      <c r="AY9898" s="23"/>
      <c r="AZ9898" s="23"/>
      <c r="BA9898" s="23"/>
      <c r="BB9898" s="23"/>
      <c r="BC9898" s="23"/>
      <c r="BD9898" s="23"/>
      <c r="BE9898" s="23"/>
      <c r="BF9898" s="23"/>
      <c r="BG9898" s="20">
        <v>167243.13</v>
      </c>
    </row>
    <row r="9899" spans="40:59">
      <c r="AN9899" s="23"/>
      <c r="AO9899" s="23"/>
      <c r="AP9899" s="23"/>
      <c r="AQ9899" s="23"/>
      <c r="AR9899" s="23"/>
      <c r="AS9899" s="23"/>
      <c r="AT9899" s="23"/>
      <c r="AU9899" s="23"/>
      <c r="AV9899" s="23"/>
      <c r="AW9899" s="23"/>
      <c r="AX9899" s="23"/>
      <c r="AY9899" s="23"/>
      <c r="AZ9899" s="23"/>
      <c r="BA9899" s="23"/>
      <c r="BB9899" s="23"/>
      <c r="BC9899" s="23"/>
      <c r="BD9899" s="23"/>
      <c r="BE9899" s="23"/>
      <c r="BF9899" s="23"/>
      <c r="BG9899" s="20">
        <v>167243.13</v>
      </c>
    </row>
    <row r="9900" spans="40:59">
      <c r="AN9900" s="23"/>
      <c r="AO9900" s="23"/>
      <c r="AP9900" s="23"/>
      <c r="AQ9900" s="23"/>
      <c r="AR9900" s="23"/>
      <c r="AS9900" s="23"/>
      <c r="AT9900" s="23"/>
      <c r="AU9900" s="23"/>
      <c r="AV9900" s="23"/>
      <c r="AW9900" s="23"/>
      <c r="AX9900" s="23"/>
      <c r="AY9900" s="23"/>
      <c r="AZ9900" s="23"/>
      <c r="BA9900" s="23"/>
      <c r="BB9900" s="23"/>
      <c r="BC9900" s="23"/>
      <c r="BD9900" s="23"/>
      <c r="BE9900" s="23"/>
      <c r="BF9900" s="23"/>
      <c r="BG9900" s="20">
        <v>167243.13</v>
      </c>
    </row>
    <row r="9901" spans="40:59">
      <c r="AN9901" s="23"/>
      <c r="AO9901" s="23"/>
      <c r="AP9901" s="23"/>
      <c r="AQ9901" s="23"/>
      <c r="AR9901" s="23"/>
      <c r="AS9901" s="23"/>
      <c r="AT9901" s="23"/>
      <c r="AU9901" s="23"/>
      <c r="AV9901" s="23"/>
      <c r="AW9901" s="23"/>
      <c r="AX9901" s="23"/>
      <c r="AY9901" s="23"/>
      <c r="AZ9901" s="23"/>
      <c r="BA9901" s="23"/>
      <c r="BB9901" s="23"/>
      <c r="BC9901" s="23"/>
      <c r="BD9901" s="23"/>
      <c r="BE9901" s="23"/>
      <c r="BF9901" s="23"/>
      <c r="BG9901" s="20">
        <v>167243.13</v>
      </c>
    </row>
    <row r="9902" spans="40:59">
      <c r="AN9902" s="23"/>
      <c r="AO9902" s="23"/>
      <c r="AP9902" s="23"/>
      <c r="AQ9902" s="23"/>
      <c r="AR9902" s="23"/>
      <c r="AS9902" s="23"/>
      <c r="AT9902" s="23"/>
      <c r="AU9902" s="23"/>
      <c r="AV9902" s="23"/>
      <c r="AW9902" s="23"/>
      <c r="AX9902" s="23"/>
      <c r="AY9902" s="23"/>
      <c r="AZ9902" s="23"/>
      <c r="BA9902" s="23"/>
      <c r="BB9902" s="23"/>
      <c r="BC9902" s="23"/>
      <c r="BD9902" s="23"/>
      <c r="BE9902" s="23"/>
      <c r="BF9902" s="23"/>
      <c r="BG9902" s="20">
        <v>167243.13</v>
      </c>
    </row>
    <row r="9903" spans="40:59">
      <c r="AN9903" s="23"/>
      <c r="AO9903" s="23"/>
      <c r="AP9903" s="23"/>
      <c r="AQ9903" s="23"/>
      <c r="AR9903" s="23"/>
      <c r="AS9903" s="23"/>
      <c r="AT9903" s="23"/>
      <c r="AU9903" s="23"/>
      <c r="AV9903" s="23"/>
      <c r="AW9903" s="23"/>
      <c r="AX9903" s="23"/>
      <c r="AY9903" s="23"/>
      <c r="AZ9903" s="23"/>
      <c r="BA9903" s="23"/>
      <c r="BB9903" s="23"/>
      <c r="BC9903" s="23"/>
      <c r="BD9903" s="23"/>
      <c r="BE9903" s="23"/>
      <c r="BF9903" s="23"/>
      <c r="BG9903" s="20">
        <v>167243.13</v>
      </c>
    </row>
    <row r="9904" spans="40:59">
      <c r="AN9904" s="23"/>
      <c r="AO9904" s="23"/>
      <c r="AP9904" s="23"/>
      <c r="AQ9904" s="23"/>
      <c r="AR9904" s="23"/>
      <c r="AS9904" s="23"/>
      <c r="AT9904" s="23"/>
      <c r="AU9904" s="23"/>
      <c r="AV9904" s="23"/>
      <c r="AW9904" s="23"/>
      <c r="AX9904" s="23"/>
      <c r="AY9904" s="23"/>
      <c r="AZ9904" s="23"/>
      <c r="BA9904" s="23"/>
      <c r="BB9904" s="23"/>
      <c r="BC9904" s="23"/>
      <c r="BD9904" s="23"/>
      <c r="BE9904" s="23"/>
      <c r="BF9904" s="23"/>
      <c r="BG9904" s="20">
        <v>167243.13</v>
      </c>
    </row>
    <row r="9905" spans="40:59">
      <c r="AN9905" s="23"/>
      <c r="AO9905" s="23"/>
      <c r="AP9905" s="23"/>
      <c r="AQ9905" s="23"/>
      <c r="AR9905" s="23"/>
      <c r="AS9905" s="23"/>
      <c r="AT9905" s="23"/>
      <c r="AU9905" s="23"/>
      <c r="AV9905" s="23"/>
      <c r="AW9905" s="23"/>
      <c r="AX9905" s="23"/>
      <c r="AY9905" s="23"/>
      <c r="AZ9905" s="23"/>
      <c r="BA9905" s="23"/>
      <c r="BB9905" s="23"/>
      <c r="BC9905" s="23"/>
      <c r="BD9905" s="23"/>
      <c r="BE9905" s="23"/>
      <c r="BF9905" s="23"/>
      <c r="BG9905" s="20">
        <v>0</v>
      </c>
    </row>
    <row r="9906" spans="40:59">
      <c r="AN9906" s="23"/>
      <c r="AO9906" s="23"/>
      <c r="AP9906" s="23"/>
      <c r="AQ9906" s="23"/>
      <c r="AR9906" s="23"/>
      <c r="AS9906" s="23"/>
      <c r="AT9906" s="23"/>
      <c r="AU9906" s="23"/>
      <c r="AV9906" s="23"/>
      <c r="AW9906" s="23"/>
      <c r="AX9906" s="23"/>
      <c r="AY9906" s="23"/>
      <c r="AZ9906" s="23"/>
      <c r="BA9906" s="23"/>
      <c r="BB9906" s="23"/>
      <c r="BC9906" s="23"/>
      <c r="BD9906" s="23"/>
      <c r="BE9906" s="23"/>
      <c r="BF9906" s="23"/>
      <c r="BG9906" s="20">
        <v>0</v>
      </c>
    </row>
    <row r="9907" spans="40:59">
      <c r="AN9907" s="23"/>
      <c r="AO9907" s="23"/>
      <c r="AP9907" s="23"/>
      <c r="AQ9907" s="23"/>
      <c r="AR9907" s="23"/>
      <c r="AS9907" s="23"/>
      <c r="AT9907" s="23"/>
      <c r="AU9907" s="23"/>
      <c r="AV9907" s="23"/>
      <c r="AW9907" s="23"/>
      <c r="AX9907" s="23"/>
      <c r="AY9907" s="23"/>
      <c r="AZ9907" s="23"/>
      <c r="BA9907" s="23"/>
      <c r="BB9907" s="23"/>
      <c r="BC9907" s="23"/>
      <c r="BD9907" s="23"/>
      <c r="BE9907" s="23"/>
      <c r="BF9907" s="23"/>
      <c r="BG9907" s="20">
        <v>50331.03</v>
      </c>
    </row>
    <row r="9908" spans="40:59">
      <c r="AN9908" s="23"/>
      <c r="AO9908" s="23"/>
      <c r="AP9908" s="23"/>
      <c r="AQ9908" s="23"/>
      <c r="AR9908" s="23"/>
      <c r="AS9908" s="23"/>
      <c r="AT9908" s="23"/>
      <c r="AU9908" s="23"/>
      <c r="AV9908" s="23"/>
      <c r="AW9908" s="23"/>
      <c r="AX9908" s="23"/>
      <c r="AY9908" s="23"/>
      <c r="AZ9908" s="23"/>
      <c r="BA9908" s="23"/>
      <c r="BB9908" s="23"/>
      <c r="BC9908" s="23"/>
      <c r="BD9908" s="23"/>
      <c r="BE9908" s="23"/>
      <c r="BF9908" s="23"/>
      <c r="BG9908" s="20">
        <v>50331.03</v>
      </c>
    </row>
    <row r="9909" spans="40:59">
      <c r="AN9909" s="23"/>
      <c r="AO9909" s="23"/>
      <c r="AP9909" s="23"/>
      <c r="AQ9909" s="23"/>
      <c r="AR9909" s="23"/>
      <c r="AS9909" s="23"/>
      <c r="AT9909" s="23"/>
      <c r="AU9909" s="23"/>
      <c r="AV9909" s="23"/>
      <c r="AW9909" s="23"/>
      <c r="AX9909" s="23"/>
      <c r="AY9909" s="23"/>
      <c r="AZ9909" s="23"/>
      <c r="BA9909" s="23"/>
      <c r="BB9909" s="23"/>
      <c r="BC9909" s="23"/>
      <c r="BD9909" s="23"/>
      <c r="BE9909" s="23"/>
      <c r="BF9909" s="23"/>
      <c r="BG9909" s="20">
        <v>50331.03</v>
      </c>
    </row>
    <row r="9910" spans="40:59">
      <c r="AN9910" s="23"/>
      <c r="AO9910" s="23"/>
      <c r="AP9910" s="23"/>
      <c r="AQ9910" s="23"/>
      <c r="AR9910" s="23"/>
      <c r="AS9910" s="23"/>
      <c r="AT9910" s="23"/>
      <c r="AU9910" s="23"/>
      <c r="AV9910" s="23"/>
      <c r="AW9910" s="23"/>
      <c r="AX9910" s="23"/>
      <c r="AY9910" s="23"/>
      <c r="AZ9910" s="23"/>
      <c r="BA9910" s="23"/>
      <c r="BB9910" s="23"/>
      <c r="BC9910" s="23"/>
      <c r="BD9910" s="23"/>
      <c r="BE9910" s="23"/>
      <c r="BF9910" s="23"/>
      <c r="BG9910" s="20">
        <v>50331.03</v>
      </c>
    </row>
    <row r="9911" spans="40:59">
      <c r="AN9911" s="23"/>
      <c r="AO9911" s="23"/>
      <c r="AP9911" s="23"/>
      <c r="AQ9911" s="23"/>
      <c r="AR9911" s="23"/>
      <c r="AS9911" s="23"/>
      <c r="AT9911" s="23"/>
      <c r="AU9911" s="23"/>
      <c r="AV9911" s="23"/>
      <c r="AW9911" s="23"/>
      <c r="AX9911" s="23"/>
      <c r="AY9911" s="23"/>
      <c r="AZ9911" s="23"/>
      <c r="BA9911" s="23"/>
      <c r="BB9911" s="23"/>
      <c r="BC9911" s="23"/>
      <c r="BD9911" s="23"/>
      <c r="BE9911" s="23"/>
      <c r="BF9911" s="23"/>
      <c r="BG9911" s="20">
        <v>50331.03</v>
      </c>
    </row>
    <row r="9912" spans="40:59">
      <c r="AN9912" s="23"/>
      <c r="AO9912" s="23"/>
      <c r="AP9912" s="23"/>
      <c r="AQ9912" s="23"/>
      <c r="AR9912" s="23"/>
      <c r="AS9912" s="23"/>
      <c r="AT9912" s="23"/>
      <c r="AU9912" s="23"/>
      <c r="AV9912" s="23"/>
      <c r="AW9912" s="23"/>
      <c r="AX9912" s="23"/>
      <c r="AY9912" s="23"/>
      <c r="AZ9912" s="23"/>
      <c r="BA9912" s="23"/>
      <c r="BB9912" s="23"/>
      <c r="BC9912" s="23"/>
      <c r="BD9912" s="23"/>
      <c r="BE9912" s="23"/>
      <c r="BF9912" s="23"/>
      <c r="BG9912" s="20">
        <v>16799.02</v>
      </c>
    </row>
    <row r="9913" spans="40:59">
      <c r="AN9913" s="23"/>
      <c r="AO9913" s="23"/>
      <c r="AP9913" s="23"/>
      <c r="AQ9913" s="23"/>
      <c r="AR9913" s="23"/>
      <c r="AS9913" s="23"/>
      <c r="AT9913" s="23"/>
      <c r="AU9913" s="23"/>
      <c r="AV9913" s="23"/>
      <c r="AW9913" s="23"/>
      <c r="AX9913" s="23"/>
      <c r="AY9913" s="23"/>
      <c r="AZ9913" s="23"/>
      <c r="BA9913" s="23"/>
      <c r="BB9913" s="23"/>
      <c r="BC9913" s="23"/>
      <c r="BD9913" s="23"/>
      <c r="BE9913" s="23"/>
      <c r="BF9913" s="23"/>
      <c r="BG9913" s="20">
        <v>16799.02</v>
      </c>
    </row>
    <row r="9914" spans="40:59">
      <c r="AN9914" s="23"/>
      <c r="AO9914" s="23"/>
      <c r="AP9914" s="23"/>
      <c r="AQ9914" s="23"/>
      <c r="AR9914" s="23"/>
      <c r="AS9914" s="23"/>
      <c r="AT9914" s="23"/>
      <c r="AU9914" s="23"/>
      <c r="AV9914" s="23"/>
      <c r="AW9914" s="23"/>
      <c r="AX9914" s="23"/>
      <c r="AY9914" s="23"/>
      <c r="AZ9914" s="23"/>
      <c r="BA9914" s="23"/>
      <c r="BB9914" s="23"/>
      <c r="BC9914" s="23"/>
      <c r="BD9914" s="23"/>
      <c r="BE9914" s="23"/>
      <c r="BF9914" s="23"/>
      <c r="BG9914" s="20">
        <v>16799.02</v>
      </c>
    </row>
    <row r="9915" spans="40:59">
      <c r="AN9915" s="23"/>
      <c r="AO9915" s="23"/>
      <c r="AP9915" s="23"/>
      <c r="AQ9915" s="23"/>
      <c r="AR9915" s="23"/>
      <c r="AS9915" s="23"/>
      <c r="AT9915" s="23"/>
      <c r="AU9915" s="23"/>
      <c r="AV9915" s="23"/>
      <c r="AW9915" s="23"/>
      <c r="AX9915" s="23"/>
      <c r="AY9915" s="23"/>
      <c r="AZ9915" s="23"/>
      <c r="BA9915" s="23"/>
      <c r="BB9915" s="23"/>
      <c r="BC9915" s="23"/>
      <c r="BD9915" s="23"/>
      <c r="BE9915" s="23"/>
      <c r="BF9915" s="23"/>
      <c r="BG9915" s="20">
        <v>16799.02</v>
      </c>
    </row>
    <row r="9916" spans="40:59">
      <c r="AN9916" s="23"/>
      <c r="AO9916" s="23"/>
      <c r="AP9916" s="23"/>
      <c r="AQ9916" s="23"/>
      <c r="AR9916" s="23"/>
      <c r="AS9916" s="23"/>
      <c r="AT9916" s="23"/>
      <c r="AU9916" s="23"/>
      <c r="AV9916" s="23"/>
      <c r="AW9916" s="23"/>
      <c r="AX9916" s="23"/>
      <c r="AY9916" s="23"/>
      <c r="AZ9916" s="23"/>
      <c r="BA9916" s="23"/>
      <c r="BB9916" s="23"/>
      <c r="BC9916" s="23"/>
      <c r="BD9916" s="23"/>
      <c r="BE9916" s="23"/>
      <c r="BF9916" s="23"/>
      <c r="BG9916" s="20">
        <v>16799.02</v>
      </c>
    </row>
    <row r="9917" spans="40:59">
      <c r="AN9917" s="23"/>
      <c r="AO9917" s="23"/>
      <c r="AP9917" s="23"/>
      <c r="AQ9917" s="23"/>
      <c r="AR9917" s="23"/>
      <c r="AS9917" s="23"/>
      <c r="AT9917" s="23"/>
      <c r="AU9917" s="23"/>
      <c r="AV9917" s="23"/>
      <c r="AW9917" s="23"/>
      <c r="AX9917" s="23"/>
      <c r="AY9917" s="23"/>
      <c r="AZ9917" s="23"/>
      <c r="BA9917" s="23"/>
      <c r="BB9917" s="23"/>
      <c r="BC9917" s="23"/>
      <c r="BD9917" s="23"/>
      <c r="BE9917" s="23"/>
      <c r="BF9917" s="23"/>
      <c r="BG9917" s="20">
        <v>16799.02</v>
      </c>
    </row>
    <row r="9918" spans="40:59">
      <c r="AN9918" s="23"/>
      <c r="AO9918" s="23"/>
      <c r="AP9918" s="23"/>
      <c r="AQ9918" s="23"/>
      <c r="AR9918" s="23"/>
      <c r="AS9918" s="23"/>
      <c r="AT9918" s="23"/>
      <c r="AU9918" s="23"/>
      <c r="AV9918" s="23"/>
      <c r="AW9918" s="23"/>
      <c r="AX9918" s="23"/>
      <c r="AY9918" s="23"/>
      <c r="AZ9918" s="23"/>
      <c r="BA9918" s="23"/>
      <c r="BB9918" s="23"/>
      <c r="BC9918" s="23"/>
      <c r="BD9918" s="23"/>
      <c r="BE9918" s="23"/>
      <c r="BF9918" s="23"/>
      <c r="BG9918" s="20">
        <v>14132.01</v>
      </c>
    </row>
    <row r="9919" spans="40:59">
      <c r="AN9919" s="23"/>
      <c r="AO9919" s="23"/>
      <c r="AP9919" s="23"/>
      <c r="AQ9919" s="23"/>
      <c r="AR9919" s="23"/>
      <c r="AS9919" s="23"/>
      <c r="AT9919" s="23"/>
      <c r="AU9919" s="23"/>
      <c r="AV9919" s="23"/>
      <c r="AW9919" s="23"/>
      <c r="AX9919" s="23"/>
      <c r="AY9919" s="23"/>
      <c r="AZ9919" s="23"/>
      <c r="BA9919" s="23"/>
      <c r="BB9919" s="23"/>
      <c r="BC9919" s="23"/>
      <c r="BD9919" s="23"/>
      <c r="BE9919" s="23"/>
      <c r="BF9919" s="23"/>
      <c r="BG9919" s="20">
        <v>14132.01</v>
      </c>
    </row>
    <row r="9920" spans="40:59">
      <c r="AN9920" s="23"/>
      <c r="AO9920" s="23"/>
      <c r="AP9920" s="23"/>
      <c r="AQ9920" s="23"/>
      <c r="AR9920" s="23"/>
      <c r="AS9920" s="23"/>
      <c r="AT9920" s="23"/>
      <c r="AU9920" s="23"/>
      <c r="AV9920" s="23"/>
      <c r="AW9920" s="23"/>
      <c r="AX9920" s="23"/>
      <c r="AY9920" s="23"/>
      <c r="AZ9920" s="23"/>
      <c r="BA9920" s="23"/>
      <c r="BB9920" s="23"/>
      <c r="BC9920" s="23"/>
      <c r="BD9920" s="23"/>
      <c r="BE9920" s="23"/>
      <c r="BF9920" s="23"/>
      <c r="BG9920" s="20">
        <v>118925.02</v>
      </c>
    </row>
    <row r="9921" spans="40:59">
      <c r="AN9921" s="23"/>
      <c r="AO9921" s="23"/>
      <c r="AP9921" s="23"/>
      <c r="AQ9921" s="23"/>
      <c r="AR9921" s="23"/>
      <c r="AS9921" s="23"/>
      <c r="AT9921" s="23"/>
      <c r="AU9921" s="23"/>
      <c r="AV9921" s="23"/>
      <c r="AW9921" s="23"/>
      <c r="AX9921" s="23"/>
      <c r="AY9921" s="23"/>
      <c r="AZ9921" s="23"/>
      <c r="BA9921" s="23"/>
      <c r="BB9921" s="23"/>
      <c r="BC9921" s="23"/>
      <c r="BD9921" s="23"/>
      <c r="BE9921" s="23"/>
      <c r="BF9921" s="23"/>
      <c r="BG9921" s="20">
        <v>118925.02</v>
      </c>
    </row>
    <row r="9922" spans="40:59">
      <c r="AN9922" s="23"/>
      <c r="AO9922" s="23"/>
      <c r="AP9922" s="23"/>
      <c r="AQ9922" s="23"/>
      <c r="AR9922" s="23"/>
      <c r="AS9922" s="23"/>
      <c r="AT9922" s="23"/>
      <c r="AU9922" s="23"/>
      <c r="AV9922" s="23"/>
      <c r="AW9922" s="23"/>
      <c r="AX9922" s="23"/>
      <c r="AY9922" s="23"/>
      <c r="AZ9922" s="23"/>
      <c r="BA9922" s="23"/>
      <c r="BB9922" s="23"/>
      <c r="BC9922" s="23"/>
      <c r="BD9922" s="23"/>
      <c r="BE9922" s="23"/>
      <c r="BF9922" s="23"/>
      <c r="BG9922" s="20">
        <v>118925.02</v>
      </c>
    </row>
    <row r="9923" spans="40:59">
      <c r="AN9923" s="23"/>
      <c r="AO9923" s="23"/>
      <c r="AP9923" s="23"/>
      <c r="AQ9923" s="23"/>
      <c r="AR9923" s="23"/>
      <c r="AS9923" s="23"/>
      <c r="AT9923" s="23"/>
      <c r="AU9923" s="23"/>
      <c r="AV9923" s="23"/>
      <c r="AW9923" s="23"/>
      <c r="AX9923" s="23"/>
      <c r="AY9923" s="23"/>
      <c r="AZ9923" s="23"/>
      <c r="BA9923" s="23"/>
      <c r="BB9923" s="23"/>
      <c r="BC9923" s="23"/>
      <c r="BD9923" s="23"/>
      <c r="BE9923" s="23"/>
      <c r="BF9923" s="23"/>
      <c r="BG9923" s="20">
        <v>118925.02</v>
      </c>
    </row>
    <row r="9924" spans="40:59">
      <c r="AN9924" s="23"/>
      <c r="AO9924" s="23"/>
      <c r="AP9924" s="23"/>
      <c r="AQ9924" s="23"/>
      <c r="AR9924" s="23"/>
      <c r="AS9924" s="23"/>
      <c r="AT9924" s="23"/>
      <c r="AU9924" s="23"/>
      <c r="AV9924" s="23"/>
      <c r="AW9924" s="23"/>
      <c r="AX9924" s="23"/>
      <c r="AY9924" s="23"/>
      <c r="AZ9924" s="23"/>
      <c r="BA9924" s="23"/>
      <c r="BB9924" s="23"/>
      <c r="BC9924" s="23"/>
      <c r="BD9924" s="23"/>
      <c r="BE9924" s="23"/>
      <c r="BF9924" s="23"/>
      <c r="BG9924" s="20">
        <v>118925.02</v>
      </c>
    </row>
    <row r="9925" spans="40:59">
      <c r="AN9925" s="23"/>
      <c r="AO9925" s="23"/>
      <c r="AP9925" s="23"/>
      <c r="AQ9925" s="23"/>
      <c r="AR9925" s="23"/>
      <c r="AS9925" s="23"/>
      <c r="AT9925" s="23"/>
      <c r="AU9925" s="23"/>
      <c r="AV9925" s="23"/>
      <c r="AW9925" s="23"/>
      <c r="AX9925" s="23"/>
      <c r="AY9925" s="23"/>
      <c r="AZ9925" s="23"/>
      <c r="BA9925" s="23"/>
      <c r="BB9925" s="23"/>
      <c r="BC9925" s="23"/>
      <c r="BD9925" s="23"/>
      <c r="BE9925" s="23"/>
      <c r="BF9925" s="23"/>
      <c r="BG9925" s="20">
        <v>118925.02</v>
      </c>
    </row>
    <row r="9926" spans="40:59">
      <c r="AN9926" s="23"/>
      <c r="AO9926" s="23"/>
      <c r="AP9926" s="23"/>
      <c r="AQ9926" s="23"/>
      <c r="AR9926" s="23"/>
      <c r="AS9926" s="23"/>
      <c r="AT9926" s="23"/>
      <c r="AU9926" s="23"/>
      <c r="AV9926" s="23"/>
      <c r="AW9926" s="23"/>
      <c r="AX9926" s="23"/>
      <c r="AY9926" s="23"/>
      <c r="AZ9926" s="23"/>
      <c r="BA9926" s="23"/>
      <c r="BB9926" s="23"/>
      <c r="BC9926" s="23"/>
      <c r="BD9926" s="23"/>
      <c r="BE9926" s="23"/>
      <c r="BF9926" s="23"/>
      <c r="BG9926" s="20">
        <v>118925.02</v>
      </c>
    </row>
    <row r="9927" spans="40:59">
      <c r="AN9927" s="23"/>
      <c r="AO9927" s="23"/>
      <c r="AP9927" s="23"/>
      <c r="AQ9927" s="23"/>
      <c r="AR9927" s="23"/>
      <c r="AS9927" s="23"/>
      <c r="AT9927" s="23"/>
      <c r="AU9927" s="23"/>
      <c r="AV9927" s="23"/>
      <c r="AW9927" s="23"/>
      <c r="AX9927" s="23"/>
      <c r="AY9927" s="23"/>
      <c r="AZ9927" s="23"/>
      <c r="BA9927" s="23"/>
      <c r="BB9927" s="23"/>
      <c r="BC9927" s="23"/>
      <c r="BD9927" s="23"/>
      <c r="BE9927" s="23"/>
      <c r="BF9927" s="23"/>
      <c r="BG9927" s="20">
        <v>0</v>
      </c>
    </row>
    <row r="9928" spans="40:59">
      <c r="AN9928" s="23"/>
      <c r="AO9928" s="23"/>
      <c r="AP9928" s="23"/>
      <c r="AQ9928" s="23"/>
      <c r="AR9928" s="23"/>
      <c r="AS9928" s="23"/>
      <c r="AT9928" s="23"/>
      <c r="AU9928" s="23"/>
      <c r="AV9928" s="23"/>
      <c r="AW9928" s="23"/>
      <c r="AX9928" s="23"/>
      <c r="AY9928" s="23"/>
      <c r="AZ9928" s="23"/>
      <c r="BA9928" s="23"/>
      <c r="BB9928" s="23"/>
      <c r="BC9928" s="23"/>
      <c r="BD9928" s="23"/>
      <c r="BE9928" s="23"/>
      <c r="BF9928" s="23"/>
      <c r="BG9928" s="20">
        <v>0</v>
      </c>
    </row>
    <row r="9929" spans="40:59">
      <c r="AN9929" s="23"/>
      <c r="AO9929" s="23"/>
      <c r="AP9929" s="23"/>
      <c r="AQ9929" s="23"/>
      <c r="AR9929" s="23"/>
      <c r="AS9929" s="23"/>
      <c r="AT9929" s="23"/>
      <c r="AU9929" s="23"/>
      <c r="AV9929" s="23"/>
      <c r="AW9929" s="23"/>
      <c r="AX9929" s="23"/>
      <c r="AY9929" s="23"/>
      <c r="AZ9929" s="23"/>
      <c r="BA9929" s="23"/>
      <c r="BB9929" s="23"/>
      <c r="BC9929" s="23"/>
      <c r="BD9929" s="23"/>
      <c r="BE9929" s="23"/>
      <c r="BF9929" s="23"/>
      <c r="BG9929" s="20">
        <v>37910.03</v>
      </c>
    </row>
    <row r="9930" spans="40:59">
      <c r="AN9930" s="23"/>
      <c r="AO9930" s="23"/>
      <c r="AP9930" s="23"/>
      <c r="AQ9930" s="23"/>
      <c r="AR9930" s="23"/>
      <c r="AS9930" s="23"/>
      <c r="AT9930" s="23"/>
      <c r="AU9930" s="23"/>
      <c r="AV9930" s="23"/>
      <c r="AW9930" s="23"/>
      <c r="AX9930" s="23"/>
      <c r="AY9930" s="23"/>
      <c r="AZ9930" s="23"/>
      <c r="BA9930" s="23"/>
      <c r="BB9930" s="23"/>
      <c r="BC9930" s="23"/>
      <c r="BD9930" s="23"/>
      <c r="BE9930" s="23"/>
      <c r="BF9930" s="23"/>
      <c r="BG9930" s="20">
        <v>37910.03</v>
      </c>
    </row>
    <row r="9931" spans="40:59">
      <c r="AN9931" s="23"/>
      <c r="AO9931" s="23"/>
      <c r="AP9931" s="23"/>
      <c r="AQ9931" s="23"/>
      <c r="AR9931" s="23"/>
      <c r="AS9931" s="23"/>
      <c r="AT9931" s="23"/>
      <c r="AU9931" s="23"/>
      <c r="AV9931" s="23"/>
      <c r="AW9931" s="23"/>
      <c r="AX9931" s="23"/>
      <c r="AY9931" s="23"/>
      <c r="AZ9931" s="23"/>
      <c r="BA9931" s="23"/>
      <c r="BB9931" s="23"/>
      <c r="BC9931" s="23"/>
      <c r="BD9931" s="23"/>
      <c r="BE9931" s="23"/>
      <c r="BF9931" s="23"/>
      <c r="BG9931" s="20">
        <v>37910.03</v>
      </c>
    </row>
    <row r="9932" spans="40:59">
      <c r="AN9932" s="23"/>
      <c r="AO9932" s="23"/>
      <c r="AP9932" s="23"/>
      <c r="AQ9932" s="23"/>
      <c r="AR9932" s="23"/>
      <c r="AS9932" s="23"/>
      <c r="AT9932" s="23"/>
      <c r="AU9932" s="23"/>
      <c r="AV9932" s="23"/>
      <c r="AW9932" s="23"/>
      <c r="AX9932" s="23"/>
      <c r="AY9932" s="23"/>
      <c r="AZ9932" s="23"/>
      <c r="BA9932" s="23"/>
      <c r="BB9932" s="23"/>
      <c r="BC9932" s="23"/>
      <c r="BD9932" s="23"/>
      <c r="BE9932" s="23"/>
      <c r="BF9932" s="23"/>
      <c r="BG9932" s="20">
        <v>37910.03</v>
      </c>
    </row>
    <row r="9933" spans="40:59">
      <c r="AN9933" s="23"/>
      <c r="AO9933" s="23"/>
      <c r="AP9933" s="23"/>
      <c r="AQ9933" s="23"/>
      <c r="AR9933" s="23"/>
      <c r="AS9933" s="23"/>
      <c r="AT9933" s="23"/>
      <c r="AU9933" s="23"/>
      <c r="AV9933" s="23"/>
      <c r="AW9933" s="23"/>
      <c r="AX9933" s="23"/>
      <c r="AY9933" s="23"/>
      <c r="AZ9933" s="23"/>
      <c r="BA9933" s="23"/>
      <c r="BB9933" s="23"/>
      <c r="BC9933" s="23"/>
      <c r="BD9933" s="23"/>
      <c r="BE9933" s="23"/>
      <c r="BF9933" s="23"/>
      <c r="BG9933" s="20">
        <v>37910.03</v>
      </c>
    </row>
    <row r="9934" spans="40:59">
      <c r="AN9934" s="23"/>
      <c r="AO9934" s="23"/>
      <c r="AP9934" s="23"/>
      <c r="AQ9934" s="23"/>
      <c r="AR9934" s="23"/>
      <c r="AS9934" s="23"/>
      <c r="AT9934" s="23"/>
      <c r="AU9934" s="23"/>
      <c r="AV9934" s="23"/>
      <c r="AW9934" s="23"/>
      <c r="AX9934" s="23"/>
      <c r="AY9934" s="23"/>
      <c r="AZ9934" s="23"/>
      <c r="BA9934" s="23"/>
      <c r="BB9934" s="23"/>
      <c r="BC9934" s="23"/>
      <c r="BD9934" s="23"/>
      <c r="BE9934" s="23"/>
      <c r="BF9934" s="23"/>
      <c r="BG9934" s="20">
        <v>122661.04</v>
      </c>
    </row>
    <row r="9935" spans="40:59">
      <c r="AN9935" s="23"/>
      <c r="AO9935" s="23"/>
      <c r="AP9935" s="23"/>
      <c r="AQ9935" s="23"/>
      <c r="AR9935" s="23"/>
      <c r="AS9935" s="23"/>
      <c r="AT9935" s="23"/>
      <c r="AU9935" s="23"/>
      <c r="AV9935" s="23"/>
      <c r="AW9935" s="23"/>
      <c r="AX9935" s="23"/>
      <c r="AY9935" s="23"/>
      <c r="AZ9935" s="23"/>
      <c r="BA9935" s="23"/>
      <c r="BB9935" s="23"/>
      <c r="BC9935" s="23"/>
      <c r="BD9935" s="23"/>
      <c r="BE9935" s="23"/>
      <c r="BF9935" s="23"/>
      <c r="BG9935" s="20">
        <v>122661.04</v>
      </c>
    </row>
    <row r="9936" spans="40:59">
      <c r="AN9936" s="23"/>
      <c r="AO9936" s="23"/>
      <c r="AP9936" s="23"/>
      <c r="AQ9936" s="23"/>
      <c r="AR9936" s="23"/>
      <c r="AS9936" s="23"/>
      <c r="AT9936" s="23"/>
      <c r="AU9936" s="23"/>
      <c r="AV9936" s="23"/>
      <c r="AW9936" s="23"/>
      <c r="AX9936" s="23"/>
      <c r="AY9936" s="23"/>
      <c r="AZ9936" s="23"/>
      <c r="BA9936" s="23"/>
      <c r="BB9936" s="23"/>
      <c r="BC9936" s="23"/>
      <c r="BD9936" s="23"/>
      <c r="BE9936" s="23"/>
      <c r="BF9936" s="23"/>
      <c r="BG9936" s="20">
        <v>122661.04</v>
      </c>
    </row>
    <row r="9937" spans="40:59">
      <c r="AN9937" s="23"/>
      <c r="AO9937" s="23"/>
      <c r="AP9937" s="23"/>
      <c r="AQ9937" s="23"/>
      <c r="AR9937" s="23"/>
      <c r="AS9937" s="23"/>
      <c r="AT9937" s="23"/>
      <c r="AU9937" s="23"/>
      <c r="AV9937" s="23"/>
      <c r="AW9937" s="23"/>
      <c r="AX9937" s="23"/>
      <c r="AY9937" s="23"/>
      <c r="AZ9937" s="23"/>
      <c r="BA9937" s="23"/>
      <c r="BB9937" s="23"/>
      <c r="BC9937" s="23"/>
      <c r="BD9937" s="23"/>
      <c r="BE9937" s="23"/>
      <c r="BF9937" s="23"/>
      <c r="BG9937" s="20">
        <v>122661.04</v>
      </c>
    </row>
    <row r="9938" spans="40:59">
      <c r="AN9938" s="23"/>
      <c r="AO9938" s="23"/>
      <c r="AP9938" s="23"/>
      <c r="AQ9938" s="23"/>
      <c r="AR9938" s="23"/>
      <c r="AS9938" s="23"/>
      <c r="AT9938" s="23"/>
      <c r="AU9938" s="23"/>
      <c r="AV9938" s="23"/>
      <c r="AW9938" s="23"/>
      <c r="AX9938" s="23"/>
      <c r="AY9938" s="23"/>
      <c r="AZ9938" s="23"/>
      <c r="BA9938" s="23"/>
      <c r="BB9938" s="23"/>
      <c r="BC9938" s="23"/>
      <c r="BD9938" s="23"/>
      <c r="BE9938" s="23"/>
      <c r="BF9938" s="23"/>
      <c r="BG9938" s="20">
        <v>122661.04</v>
      </c>
    </row>
    <row r="9939" spans="40:59">
      <c r="AN9939" s="23"/>
      <c r="AO9939" s="23"/>
      <c r="AP9939" s="23"/>
      <c r="AQ9939" s="23"/>
      <c r="AR9939" s="23"/>
      <c r="AS9939" s="23"/>
      <c r="AT9939" s="23"/>
      <c r="AU9939" s="23"/>
      <c r="AV9939" s="23"/>
      <c r="AW9939" s="23"/>
      <c r="AX9939" s="23"/>
      <c r="AY9939" s="23"/>
      <c r="AZ9939" s="23"/>
      <c r="BA9939" s="23"/>
      <c r="BB9939" s="23"/>
      <c r="BC9939" s="23"/>
      <c r="BD9939" s="23"/>
      <c r="BE9939" s="23"/>
      <c r="BF9939" s="23"/>
      <c r="BG9939" s="20">
        <v>122661.04</v>
      </c>
    </row>
    <row r="9940" spans="40:59">
      <c r="AN9940" s="23"/>
      <c r="AO9940" s="23"/>
      <c r="AP9940" s="23"/>
      <c r="AQ9940" s="23"/>
      <c r="AR9940" s="23"/>
      <c r="AS9940" s="23"/>
      <c r="AT9940" s="23"/>
      <c r="AU9940" s="23"/>
      <c r="AV9940" s="23"/>
      <c r="AW9940" s="23"/>
      <c r="AX9940" s="23"/>
      <c r="AY9940" s="23"/>
      <c r="AZ9940" s="23"/>
      <c r="BA9940" s="23"/>
      <c r="BB9940" s="23"/>
      <c r="BC9940" s="23"/>
      <c r="BD9940" s="23"/>
      <c r="BE9940" s="23"/>
      <c r="BF9940" s="23"/>
      <c r="BG9940" s="20">
        <v>122661.04</v>
      </c>
    </row>
    <row r="9941" spans="40:59">
      <c r="AN9941" s="23"/>
      <c r="AO9941" s="23"/>
      <c r="AP9941" s="23"/>
      <c r="AQ9941" s="23"/>
      <c r="AR9941" s="23"/>
      <c r="AS9941" s="23"/>
      <c r="AT9941" s="23"/>
      <c r="AU9941" s="23"/>
      <c r="AV9941" s="23"/>
      <c r="AW9941" s="23"/>
      <c r="AX9941" s="23"/>
      <c r="AY9941" s="23"/>
      <c r="AZ9941" s="23"/>
      <c r="BA9941" s="23"/>
      <c r="BB9941" s="23"/>
      <c r="BC9941" s="23"/>
      <c r="BD9941" s="23"/>
      <c r="BE9941" s="23"/>
      <c r="BF9941" s="23"/>
      <c r="BG9941" s="20">
        <v>122661.04</v>
      </c>
    </row>
    <row r="9942" spans="40:59">
      <c r="AN9942" s="23"/>
      <c r="AO9942" s="23"/>
      <c r="AP9942" s="23"/>
      <c r="AQ9942" s="23"/>
      <c r="AR9942" s="23"/>
      <c r="AS9942" s="23"/>
      <c r="AT9942" s="23"/>
      <c r="AU9942" s="23"/>
      <c r="AV9942" s="23"/>
      <c r="AW9942" s="23"/>
      <c r="AX9942" s="23"/>
      <c r="AY9942" s="23"/>
      <c r="AZ9942" s="23"/>
      <c r="BA9942" s="23"/>
      <c r="BB9942" s="23"/>
      <c r="BC9942" s="23"/>
      <c r="BD9942" s="23"/>
      <c r="BE9942" s="23"/>
      <c r="BF9942" s="23"/>
      <c r="BG9942" s="20">
        <v>0</v>
      </c>
    </row>
    <row r="9943" spans="40:59">
      <c r="AN9943" s="23"/>
      <c r="AO9943" s="23"/>
      <c r="AP9943" s="23"/>
      <c r="AQ9943" s="23"/>
      <c r="AR9943" s="23"/>
      <c r="AS9943" s="23"/>
      <c r="AT9943" s="23"/>
      <c r="AU9943" s="23"/>
      <c r="AV9943" s="23"/>
      <c r="AW9943" s="23"/>
      <c r="AX9943" s="23"/>
      <c r="AY9943" s="23"/>
      <c r="AZ9943" s="23"/>
      <c r="BA9943" s="23"/>
      <c r="BB9943" s="23"/>
      <c r="BC9943" s="23"/>
      <c r="BD9943" s="23"/>
      <c r="BE9943" s="23"/>
      <c r="BF9943" s="23"/>
      <c r="BG9943" s="20">
        <v>0</v>
      </c>
    </row>
    <row r="9944" spans="40:59">
      <c r="AN9944" s="23"/>
      <c r="AO9944" s="23"/>
      <c r="AP9944" s="23"/>
      <c r="AQ9944" s="23"/>
      <c r="AR9944" s="23"/>
      <c r="AS9944" s="23"/>
      <c r="AT9944" s="23"/>
      <c r="AU9944" s="23"/>
      <c r="AV9944" s="23"/>
      <c r="AW9944" s="23"/>
      <c r="AX9944" s="23"/>
      <c r="AY9944" s="23"/>
      <c r="AZ9944" s="23"/>
      <c r="BA9944" s="23"/>
      <c r="BB9944" s="23"/>
      <c r="BC9944" s="23"/>
      <c r="BD9944" s="23"/>
      <c r="BE9944" s="23"/>
      <c r="BF9944" s="23"/>
      <c r="BG9944" s="20">
        <v>0</v>
      </c>
    </row>
    <row r="9945" spans="40:59">
      <c r="AN9945" s="23"/>
      <c r="AO9945" s="23"/>
      <c r="AP9945" s="23"/>
      <c r="AQ9945" s="23"/>
      <c r="AR9945" s="23"/>
      <c r="AS9945" s="23"/>
      <c r="AT9945" s="23"/>
      <c r="AU9945" s="23"/>
      <c r="AV9945" s="23"/>
      <c r="AW9945" s="23"/>
      <c r="AX9945" s="23"/>
      <c r="AY9945" s="23"/>
      <c r="AZ9945" s="23"/>
      <c r="BA9945" s="23"/>
      <c r="BB9945" s="23"/>
      <c r="BC9945" s="23"/>
      <c r="BD9945" s="23"/>
      <c r="BE9945" s="23"/>
      <c r="BF9945" s="23"/>
      <c r="BG9945" s="20">
        <v>2184.02</v>
      </c>
    </row>
    <row r="9946" spans="40:59">
      <c r="AN9946" s="23"/>
      <c r="AO9946" s="23"/>
      <c r="AP9946" s="23"/>
      <c r="AQ9946" s="23"/>
      <c r="AR9946" s="23"/>
      <c r="AS9946" s="23"/>
      <c r="AT9946" s="23"/>
      <c r="AU9946" s="23"/>
      <c r="AV9946" s="23"/>
      <c r="AW9946" s="23"/>
      <c r="AX9946" s="23"/>
      <c r="AY9946" s="23"/>
      <c r="AZ9946" s="23"/>
      <c r="BA9946" s="23"/>
      <c r="BB9946" s="23"/>
      <c r="BC9946" s="23"/>
      <c r="BD9946" s="23"/>
      <c r="BE9946" s="23"/>
      <c r="BF9946" s="23"/>
      <c r="BG9946" s="20">
        <v>2184.02</v>
      </c>
    </row>
    <row r="9947" spans="40:59">
      <c r="AN9947" s="23"/>
      <c r="AO9947" s="23"/>
      <c r="AP9947" s="23"/>
      <c r="AQ9947" s="23"/>
      <c r="AR9947" s="23"/>
      <c r="AS9947" s="23"/>
      <c r="AT9947" s="23"/>
      <c r="AU9947" s="23"/>
      <c r="AV9947" s="23"/>
      <c r="AW9947" s="23"/>
      <c r="AX9947" s="23"/>
      <c r="AY9947" s="23"/>
      <c r="AZ9947" s="23"/>
      <c r="BA9947" s="23"/>
      <c r="BB9947" s="23"/>
      <c r="BC9947" s="23"/>
      <c r="BD9947" s="23"/>
      <c r="BE9947" s="23"/>
      <c r="BF9947" s="23"/>
      <c r="BG9947" s="20">
        <v>2184.02</v>
      </c>
    </row>
    <row r="9948" spans="40:59">
      <c r="AN9948" s="23"/>
      <c r="AO9948" s="23"/>
      <c r="AP9948" s="23"/>
      <c r="AQ9948" s="23"/>
      <c r="AR9948" s="23"/>
      <c r="AS9948" s="23"/>
      <c r="AT9948" s="23"/>
      <c r="AU9948" s="23"/>
      <c r="AV9948" s="23"/>
      <c r="AW9948" s="23"/>
      <c r="AX9948" s="23"/>
      <c r="AY9948" s="23"/>
      <c r="AZ9948" s="23"/>
      <c r="BA9948" s="23"/>
      <c r="BB9948" s="23"/>
      <c r="BC9948" s="23"/>
      <c r="BD9948" s="23"/>
      <c r="BE9948" s="23"/>
      <c r="BF9948" s="23"/>
      <c r="BG9948" s="20">
        <v>4367.01</v>
      </c>
    </row>
    <row r="9949" spans="40:59">
      <c r="AN9949" s="23"/>
      <c r="AO9949" s="23"/>
      <c r="AP9949" s="23"/>
      <c r="AQ9949" s="23"/>
      <c r="AR9949" s="23"/>
      <c r="AS9949" s="23"/>
      <c r="AT9949" s="23"/>
      <c r="AU9949" s="23"/>
      <c r="AV9949" s="23"/>
      <c r="AW9949" s="23"/>
      <c r="AX9949" s="23"/>
      <c r="AY9949" s="23"/>
      <c r="AZ9949" s="23"/>
      <c r="BA9949" s="23"/>
      <c r="BB9949" s="23"/>
      <c r="BC9949" s="23"/>
      <c r="BD9949" s="23"/>
      <c r="BE9949" s="23"/>
      <c r="BF9949" s="23"/>
      <c r="BG9949" s="20">
        <v>4367.01</v>
      </c>
    </row>
    <row r="9950" spans="40:59">
      <c r="AN9950" s="23"/>
      <c r="AO9950" s="23"/>
      <c r="AP9950" s="23"/>
      <c r="AQ9950" s="23"/>
      <c r="AR9950" s="23"/>
      <c r="AS9950" s="23"/>
      <c r="AT9950" s="23"/>
      <c r="AU9950" s="23"/>
      <c r="AV9950" s="23"/>
      <c r="AW9950" s="23"/>
      <c r="AX9950" s="23"/>
      <c r="AY9950" s="23"/>
      <c r="AZ9950" s="23"/>
      <c r="BA9950" s="23"/>
      <c r="BB9950" s="23"/>
      <c r="BC9950" s="23"/>
      <c r="BD9950" s="23"/>
      <c r="BE9950" s="23"/>
      <c r="BF9950" s="23"/>
      <c r="BG9950" s="20">
        <v>59908.02</v>
      </c>
    </row>
    <row r="9951" spans="40:59">
      <c r="AN9951" s="23"/>
      <c r="AO9951" s="23"/>
      <c r="AP9951" s="23"/>
      <c r="AQ9951" s="23"/>
      <c r="AR9951" s="23"/>
      <c r="AS9951" s="23"/>
      <c r="AT9951" s="23"/>
      <c r="AU9951" s="23"/>
      <c r="AV9951" s="23"/>
      <c r="AW9951" s="23"/>
      <c r="AX9951" s="23"/>
      <c r="AY9951" s="23"/>
      <c r="AZ9951" s="23"/>
      <c r="BA9951" s="23"/>
      <c r="BB9951" s="23"/>
      <c r="BC9951" s="23"/>
      <c r="BD9951" s="23"/>
      <c r="BE9951" s="23"/>
      <c r="BF9951" s="23"/>
      <c r="BG9951" s="20">
        <v>59908.02</v>
      </c>
    </row>
    <row r="9952" spans="40:59">
      <c r="AN9952" s="23"/>
      <c r="AO9952" s="23"/>
      <c r="AP9952" s="23"/>
      <c r="AQ9952" s="23"/>
      <c r="AR9952" s="23"/>
      <c r="AS9952" s="23"/>
      <c r="AT9952" s="23"/>
      <c r="AU9952" s="23"/>
      <c r="AV9952" s="23"/>
      <c r="AW9952" s="23"/>
      <c r="AX9952" s="23"/>
      <c r="AY9952" s="23"/>
      <c r="AZ9952" s="23"/>
      <c r="BA9952" s="23"/>
      <c r="BB9952" s="23"/>
      <c r="BC9952" s="23"/>
      <c r="BD9952" s="23"/>
      <c r="BE9952" s="23"/>
      <c r="BF9952" s="23"/>
      <c r="BG9952" s="20">
        <v>59908.02</v>
      </c>
    </row>
    <row r="9953" spans="40:59">
      <c r="AN9953" s="23"/>
      <c r="AO9953" s="23"/>
      <c r="AP9953" s="23"/>
      <c r="AQ9953" s="23"/>
      <c r="AR9953" s="23"/>
      <c r="AS9953" s="23"/>
      <c r="AT9953" s="23"/>
      <c r="AU9953" s="23"/>
      <c r="AV9953" s="23"/>
      <c r="AW9953" s="23"/>
      <c r="AX9953" s="23"/>
      <c r="AY9953" s="23"/>
      <c r="AZ9953" s="23"/>
      <c r="BA9953" s="23"/>
      <c r="BB9953" s="23"/>
      <c r="BC9953" s="23"/>
      <c r="BD9953" s="23"/>
      <c r="BE9953" s="23"/>
      <c r="BF9953" s="23"/>
      <c r="BG9953" s="20">
        <v>59908.02</v>
      </c>
    </row>
    <row r="9954" spans="40:59">
      <c r="AN9954" s="23"/>
      <c r="AO9954" s="23"/>
      <c r="AP9954" s="23"/>
      <c r="AQ9954" s="23"/>
      <c r="AR9954" s="23"/>
      <c r="AS9954" s="23"/>
      <c r="AT9954" s="23"/>
      <c r="AU9954" s="23"/>
      <c r="AV9954" s="23"/>
      <c r="AW9954" s="23"/>
      <c r="AX9954" s="23"/>
      <c r="AY9954" s="23"/>
      <c r="AZ9954" s="23"/>
      <c r="BA9954" s="23"/>
      <c r="BB9954" s="23"/>
      <c r="BC9954" s="23"/>
      <c r="BD9954" s="23"/>
      <c r="BE9954" s="23"/>
      <c r="BF9954" s="23"/>
      <c r="BG9954" s="20">
        <v>59908.02</v>
      </c>
    </row>
    <row r="9955" spans="40:59">
      <c r="AN9955" s="23"/>
      <c r="AO9955" s="23"/>
      <c r="AP9955" s="23"/>
      <c r="AQ9955" s="23"/>
      <c r="AR9955" s="23"/>
      <c r="AS9955" s="23"/>
      <c r="AT9955" s="23"/>
      <c r="AU9955" s="23"/>
      <c r="AV9955" s="23"/>
      <c r="AW9955" s="23"/>
      <c r="AX9955" s="23"/>
      <c r="AY9955" s="23"/>
      <c r="AZ9955" s="23"/>
      <c r="BA9955" s="23"/>
      <c r="BB9955" s="23"/>
      <c r="BC9955" s="23"/>
      <c r="BD9955" s="23"/>
      <c r="BE9955" s="23"/>
      <c r="BF9955" s="23"/>
      <c r="BG9955" s="20">
        <v>4517.0200000000004</v>
      </c>
    </row>
    <row r="9956" spans="40:59">
      <c r="AN9956" s="23"/>
      <c r="AO9956" s="23"/>
      <c r="AP9956" s="23"/>
      <c r="AQ9956" s="23"/>
      <c r="AR9956" s="23"/>
      <c r="AS9956" s="23"/>
      <c r="AT9956" s="23"/>
      <c r="AU9956" s="23"/>
      <c r="AV9956" s="23"/>
      <c r="AW9956" s="23"/>
      <c r="AX9956" s="23"/>
      <c r="AY9956" s="23"/>
      <c r="AZ9956" s="23"/>
      <c r="BA9956" s="23"/>
      <c r="BB9956" s="23"/>
      <c r="BC9956" s="23"/>
      <c r="BD9956" s="23"/>
      <c r="BE9956" s="23"/>
      <c r="BF9956" s="23"/>
      <c r="BG9956" s="20">
        <v>4517.0200000000004</v>
      </c>
    </row>
    <row r="9957" spans="40:59">
      <c r="AN9957" s="23"/>
      <c r="AO9957" s="23"/>
      <c r="AP9957" s="23"/>
      <c r="AQ9957" s="23"/>
      <c r="AR9957" s="23"/>
      <c r="AS9957" s="23"/>
      <c r="AT9957" s="23"/>
      <c r="AU9957" s="23"/>
      <c r="AV9957" s="23"/>
      <c r="AW9957" s="23"/>
      <c r="AX9957" s="23"/>
      <c r="AY9957" s="23"/>
      <c r="AZ9957" s="23"/>
      <c r="BA9957" s="23"/>
      <c r="BB9957" s="23"/>
      <c r="BC9957" s="23"/>
      <c r="BD9957" s="23"/>
      <c r="BE9957" s="23"/>
      <c r="BF9957" s="23"/>
      <c r="BG9957" s="20">
        <v>4517.0200000000004</v>
      </c>
    </row>
    <row r="9958" spans="40:59">
      <c r="AN9958" s="23"/>
      <c r="AO9958" s="23"/>
      <c r="AP9958" s="23"/>
      <c r="AQ9958" s="23"/>
      <c r="AR9958" s="23"/>
      <c r="AS9958" s="23"/>
      <c r="AT9958" s="23"/>
      <c r="AU9958" s="23"/>
      <c r="AV9958" s="23"/>
      <c r="AW9958" s="23"/>
      <c r="AX9958" s="23"/>
      <c r="AY9958" s="23"/>
      <c r="AZ9958" s="23"/>
      <c r="BA9958" s="23"/>
      <c r="BB9958" s="23"/>
      <c r="BC9958" s="23"/>
      <c r="BD9958" s="23"/>
      <c r="BE9958" s="23"/>
      <c r="BF9958" s="23"/>
      <c r="BG9958" s="20">
        <v>0</v>
      </c>
    </row>
    <row r="9959" spans="40:59">
      <c r="AN9959" s="23"/>
      <c r="AO9959" s="23"/>
      <c r="AP9959" s="23"/>
      <c r="AQ9959" s="23"/>
      <c r="AR9959" s="23"/>
      <c r="AS9959" s="23"/>
      <c r="AT9959" s="23"/>
      <c r="AU9959" s="23"/>
      <c r="AV9959" s="23"/>
      <c r="AW9959" s="23"/>
      <c r="AX9959" s="23"/>
      <c r="AY9959" s="23"/>
      <c r="AZ9959" s="23"/>
      <c r="BA9959" s="23"/>
      <c r="BB9959" s="23"/>
      <c r="BC9959" s="23"/>
      <c r="BD9959" s="23"/>
      <c r="BE9959" s="23"/>
      <c r="BF9959" s="23"/>
      <c r="BG9959" s="20">
        <v>0</v>
      </c>
    </row>
    <row r="9960" spans="40:59">
      <c r="AN9960" s="23"/>
      <c r="AO9960" s="23"/>
      <c r="AP9960" s="23"/>
      <c r="AQ9960" s="23"/>
      <c r="AR9960" s="23"/>
      <c r="AS9960" s="23"/>
      <c r="AT9960" s="23"/>
      <c r="AU9960" s="23"/>
      <c r="AV9960" s="23"/>
      <c r="AW9960" s="23"/>
      <c r="AX9960" s="23"/>
      <c r="AY9960" s="23"/>
      <c r="AZ9960" s="23"/>
      <c r="BA9960" s="23"/>
      <c r="BB9960" s="23"/>
      <c r="BC9960" s="23"/>
      <c r="BD9960" s="23"/>
      <c r="BE9960" s="23"/>
      <c r="BF9960" s="23"/>
      <c r="BG9960" s="20">
        <v>0</v>
      </c>
    </row>
    <row r="9961" spans="40:59">
      <c r="AN9961" s="23"/>
      <c r="AO9961" s="23"/>
      <c r="AP9961" s="23"/>
      <c r="AQ9961" s="23"/>
      <c r="AR9961" s="23"/>
      <c r="AS9961" s="23"/>
      <c r="AT9961" s="23"/>
      <c r="AU9961" s="23"/>
      <c r="AV9961" s="23"/>
      <c r="AW9961" s="23"/>
      <c r="AX9961" s="23"/>
      <c r="AY9961" s="23"/>
      <c r="AZ9961" s="23"/>
      <c r="BA9961" s="23"/>
      <c r="BB9961" s="23"/>
      <c r="BC9961" s="23"/>
      <c r="BD9961" s="23"/>
      <c r="BE9961" s="23"/>
      <c r="BF9961" s="23"/>
      <c r="BG9961" s="20">
        <v>0</v>
      </c>
    </row>
    <row r="9962" spans="40:59">
      <c r="AN9962" s="23"/>
      <c r="AO9962" s="23"/>
      <c r="AP9962" s="23"/>
      <c r="AQ9962" s="23"/>
      <c r="AR9962" s="23"/>
      <c r="AS9962" s="23"/>
      <c r="AT9962" s="23"/>
      <c r="AU9962" s="23"/>
      <c r="AV9962" s="23"/>
      <c r="AW9962" s="23"/>
      <c r="AX9962" s="23"/>
      <c r="AY9962" s="23"/>
      <c r="AZ9962" s="23"/>
      <c r="BA9962" s="23"/>
      <c r="BB9962" s="23"/>
      <c r="BC9962" s="23"/>
      <c r="BD9962" s="23"/>
      <c r="BE9962" s="23"/>
      <c r="BF9962" s="23"/>
      <c r="BG9962" s="20">
        <v>0</v>
      </c>
    </row>
    <row r="9963" spans="40:59">
      <c r="AN9963" s="23"/>
      <c r="AO9963" s="23"/>
      <c r="AP9963" s="23"/>
      <c r="AQ9963" s="23"/>
      <c r="AR9963" s="23"/>
      <c r="AS9963" s="23"/>
      <c r="AT9963" s="23"/>
      <c r="AU9963" s="23"/>
      <c r="AV9963" s="23"/>
      <c r="AW9963" s="23"/>
      <c r="AX9963" s="23"/>
      <c r="AY9963" s="23"/>
      <c r="AZ9963" s="23"/>
      <c r="BA9963" s="23"/>
      <c r="BB9963" s="23"/>
      <c r="BC9963" s="23"/>
      <c r="BD9963" s="23"/>
      <c r="BE9963" s="23"/>
      <c r="BF9963" s="23"/>
      <c r="BG9963" s="20">
        <v>97034.02</v>
      </c>
    </row>
    <row r="9964" spans="40:59">
      <c r="AN9964" s="23"/>
      <c r="AO9964" s="23"/>
      <c r="AP9964" s="23"/>
      <c r="AQ9964" s="23"/>
      <c r="AR9964" s="23"/>
      <c r="AS9964" s="23"/>
      <c r="AT9964" s="23"/>
      <c r="AU9964" s="23"/>
      <c r="AV9964" s="23"/>
      <c r="AW9964" s="23"/>
      <c r="AX9964" s="23"/>
      <c r="AY9964" s="23"/>
      <c r="AZ9964" s="23"/>
      <c r="BA9964" s="23"/>
      <c r="BB9964" s="23"/>
      <c r="BC9964" s="23"/>
      <c r="BD9964" s="23"/>
      <c r="BE9964" s="23"/>
      <c r="BF9964" s="23"/>
      <c r="BG9964" s="20">
        <v>97034.02</v>
      </c>
    </row>
    <row r="9965" spans="40:59">
      <c r="AN9965" s="23"/>
      <c r="AO9965" s="23"/>
      <c r="AP9965" s="23"/>
      <c r="AQ9965" s="23"/>
      <c r="AR9965" s="23"/>
      <c r="AS9965" s="23"/>
      <c r="AT9965" s="23"/>
      <c r="AU9965" s="23"/>
      <c r="AV9965" s="23"/>
      <c r="AW9965" s="23"/>
      <c r="AX9965" s="23"/>
      <c r="AY9965" s="23"/>
      <c r="AZ9965" s="23"/>
      <c r="BA9965" s="23"/>
      <c r="BB9965" s="23"/>
      <c r="BC9965" s="23"/>
      <c r="BD9965" s="23"/>
      <c r="BE9965" s="23"/>
      <c r="BF9965" s="23"/>
      <c r="BG9965" s="20">
        <v>97034.02</v>
      </c>
    </row>
    <row r="9966" spans="40:59">
      <c r="AN9966" s="23"/>
      <c r="AO9966" s="23"/>
      <c r="AP9966" s="23"/>
      <c r="AQ9966" s="23"/>
      <c r="AR9966" s="23"/>
      <c r="AS9966" s="23"/>
      <c r="AT9966" s="23"/>
      <c r="AU9966" s="23"/>
      <c r="AV9966" s="23"/>
      <c r="AW9966" s="23"/>
      <c r="AX9966" s="23"/>
      <c r="AY9966" s="23"/>
      <c r="AZ9966" s="23"/>
      <c r="BA9966" s="23"/>
      <c r="BB9966" s="23"/>
      <c r="BC9966" s="23"/>
      <c r="BD9966" s="23"/>
      <c r="BE9966" s="23"/>
      <c r="BF9966" s="23"/>
      <c r="BG9966" s="20">
        <v>97034.02</v>
      </c>
    </row>
    <row r="9967" spans="40:59">
      <c r="AN9967" s="23"/>
      <c r="AO9967" s="23"/>
      <c r="AP9967" s="23"/>
      <c r="AQ9967" s="23"/>
      <c r="AR9967" s="23"/>
      <c r="AS9967" s="23"/>
      <c r="AT9967" s="23"/>
      <c r="AU9967" s="23"/>
      <c r="AV9967" s="23"/>
      <c r="AW9967" s="23"/>
      <c r="AX9967" s="23"/>
      <c r="AY9967" s="23"/>
      <c r="AZ9967" s="23"/>
      <c r="BA9967" s="23"/>
      <c r="BB9967" s="23"/>
      <c r="BC9967" s="23"/>
      <c r="BD9967" s="23"/>
      <c r="BE9967" s="23"/>
      <c r="BF9967" s="23"/>
      <c r="BG9967" s="20">
        <v>97034.02</v>
      </c>
    </row>
    <row r="9968" spans="40:59">
      <c r="AN9968" s="23"/>
      <c r="AO9968" s="23"/>
      <c r="AP9968" s="23"/>
      <c r="AQ9968" s="23"/>
      <c r="AR9968" s="23"/>
      <c r="AS9968" s="23"/>
      <c r="AT9968" s="23"/>
      <c r="AU9968" s="23"/>
      <c r="AV9968" s="23"/>
      <c r="AW9968" s="23"/>
      <c r="AX9968" s="23"/>
      <c r="AY9968" s="23"/>
      <c r="AZ9968" s="23"/>
      <c r="BA9968" s="23"/>
      <c r="BB9968" s="23"/>
      <c r="BC9968" s="23"/>
      <c r="BD9968" s="23"/>
      <c r="BE9968" s="23"/>
      <c r="BF9968" s="23"/>
      <c r="BG9968" s="20">
        <v>129381.03</v>
      </c>
    </row>
    <row r="9969" spans="40:59">
      <c r="AN9969" s="23"/>
      <c r="AO9969" s="23"/>
      <c r="AP9969" s="23"/>
      <c r="AQ9969" s="23"/>
      <c r="AR9969" s="23"/>
      <c r="AS9969" s="23"/>
      <c r="AT9969" s="23"/>
      <c r="AU9969" s="23"/>
      <c r="AV9969" s="23"/>
      <c r="AW9969" s="23"/>
      <c r="AX9969" s="23"/>
      <c r="AY9969" s="23"/>
      <c r="AZ9969" s="23"/>
      <c r="BA9969" s="23"/>
      <c r="BB9969" s="23"/>
      <c r="BC9969" s="23"/>
      <c r="BD9969" s="23"/>
      <c r="BE9969" s="23"/>
      <c r="BF9969" s="23"/>
      <c r="BG9969" s="20">
        <v>129381.03</v>
      </c>
    </row>
    <row r="9970" spans="40:59">
      <c r="AN9970" s="23"/>
      <c r="AO9970" s="23"/>
      <c r="AP9970" s="23"/>
      <c r="AQ9970" s="23"/>
      <c r="AR9970" s="23"/>
      <c r="AS9970" s="23"/>
      <c r="AT9970" s="23"/>
      <c r="AU9970" s="23"/>
      <c r="AV9970" s="23"/>
      <c r="AW9970" s="23"/>
      <c r="AX9970" s="23"/>
      <c r="AY9970" s="23"/>
      <c r="AZ9970" s="23"/>
      <c r="BA9970" s="23"/>
      <c r="BB9970" s="23"/>
      <c r="BC9970" s="23"/>
      <c r="BD9970" s="23"/>
      <c r="BE9970" s="23"/>
      <c r="BF9970" s="23"/>
      <c r="BG9970" s="20">
        <v>129381.03</v>
      </c>
    </row>
    <row r="9971" spans="40:59">
      <c r="AN9971" s="23"/>
      <c r="AO9971" s="23"/>
      <c r="AP9971" s="23"/>
      <c r="AQ9971" s="23"/>
      <c r="AR9971" s="23"/>
      <c r="AS9971" s="23"/>
      <c r="AT9971" s="23"/>
      <c r="AU9971" s="23"/>
      <c r="AV9971" s="23"/>
      <c r="AW9971" s="23"/>
      <c r="AX9971" s="23"/>
      <c r="AY9971" s="23"/>
      <c r="AZ9971" s="23"/>
      <c r="BA9971" s="23"/>
      <c r="BB9971" s="23"/>
      <c r="BC9971" s="23"/>
      <c r="BD9971" s="23"/>
      <c r="BE9971" s="23"/>
      <c r="BF9971" s="23"/>
      <c r="BG9971" s="20">
        <v>129381.03</v>
      </c>
    </row>
    <row r="9972" spans="40:59">
      <c r="AN9972" s="23"/>
      <c r="AO9972" s="23"/>
      <c r="AP9972" s="23"/>
      <c r="AQ9972" s="23"/>
      <c r="AR9972" s="23"/>
      <c r="AS9972" s="23"/>
      <c r="AT9972" s="23"/>
      <c r="AU9972" s="23"/>
      <c r="AV9972" s="23"/>
      <c r="AW9972" s="23"/>
      <c r="AX9972" s="23"/>
      <c r="AY9972" s="23"/>
      <c r="AZ9972" s="23"/>
      <c r="BA9972" s="23"/>
      <c r="BB9972" s="23"/>
      <c r="BC9972" s="23"/>
      <c r="BD9972" s="23"/>
      <c r="BE9972" s="23"/>
      <c r="BF9972" s="23"/>
      <c r="BG9972" s="20">
        <v>129381.03</v>
      </c>
    </row>
    <row r="9973" spans="40:59">
      <c r="AN9973" s="23"/>
      <c r="AO9973" s="23"/>
      <c r="AP9973" s="23"/>
      <c r="AQ9973" s="23"/>
      <c r="AR9973" s="23"/>
      <c r="AS9973" s="23"/>
      <c r="AT9973" s="23"/>
      <c r="AU9973" s="23"/>
      <c r="AV9973" s="23"/>
      <c r="AW9973" s="23"/>
      <c r="AX9973" s="23"/>
      <c r="AY9973" s="23"/>
      <c r="AZ9973" s="23"/>
      <c r="BA9973" s="23"/>
      <c r="BB9973" s="23"/>
      <c r="BC9973" s="23"/>
      <c r="BD9973" s="23"/>
      <c r="BE9973" s="23"/>
      <c r="BF9973" s="23"/>
      <c r="BG9973" s="20">
        <v>124108</v>
      </c>
    </row>
    <row r="9974" spans="40:59">
      <c r="AN9974" s="23"/>
      <c r="AO9974" s="23"/>
      <c r="AP9974" s="23"/>
      <c r="AQ9974" s="23"/>
      <c r="AR9974" s="23"/>
      <c r="AS9974" s="23"/>
      <c r="AT9974" s="23"/>
      <c r="AU9974" s="23"/>
      <c r="AV9974" s="23"/>
      <c r="AW9974" s="23"/>
      <c r="AX9974" s="23"/>
      <c r="AY9974" s="23"/>
      <c r="AZ9974" s="23"/>
      <c r="BA9974" s="23"/>
      <c r="BB9974" s="23"/>
      <c r="BC9974" s="23"/>
      <c r="BD9974" s="23"/>
      <c r="BE9974" s="23"/>
      <c r="BF9974" s="23"/>
      <c r="BG9974" s="20">
        <v>124108</v>
      </c>
    </row>
    <row r="9975" spans="40:59">
      <c r="AN9975" s="23"/>
      <c r="AO9975" s="23"/>
      <c r="AP9975" s="23"/>
      <c r="AQ9975" s="23"/>
      <c r="AR9975" s="23"/>
      <c r="AS9975" s="23"/>
      <c r="AT9975" s="23"/>
      <c r="AU9975" s="23"/>
      <c r="AV9975" s="23"/>
      <c r="AW9975" s="23"/>
      <c r="AX9975" s="23"/>
      <c r="AY9975" s="23"/>
      <c r="AZ9975" s="23"/>
      <c r="BA9975" s="23"/>
      <c r="BB9975" s="23"/>
      <c r="BC9975" s="23"/>
      <c r="BD9975" s="23"/>
      <c r="BE9975" s="23"/>
      <c r="BF9975" s="23"/>
      <c r="BG9975" s="20">
        <v>124108</v>
      </c>
    </row>
    <row r="9976" spans="40:59">
      <c r="AN9976" s="23"/>
      <c r="AO9976" s="23"/>
      <c r="AP9976" s="23"/>
      <c r="AQ9976" s="23"/>
      <c r="AR9976" s="23"/>
      <c r="AS9976" s="23"/>
      <c r="AT9976" s="23"/>
      <c r="AU9976" s="23"/>
      <c r="AV9976" s="23"/>
      <c r="AW9976" s="23"/>
      <c r="AX9976" s="23"/>
      <c r="AY9976" s="23"/>
      <c r="AZ9976" s="23"/>
      <c r="BA9976" s="23"/>
      <c r="BB9976" s="23"/>
      <c r="BC9976" s="23"/>
      <c r="BD9976" s="23"/>
      <c r="BE9976" s="23"/>
      <c r="BF9976" s="23"/>
      <c r="BG9976" s="20">
        <v>124108</v>
      </c>
    </row>
    <row r="9977" spans="40:59">
      <c r="AN9977" s="23"/>
      <c r="AO9977" s="23"/>
      <c r="AP9977" s="23"/>
      <c r="AQ9977" s="23"/>
      <c r="AR9977" s="23"/>
      <c r="AS9977" s="23"/>
      <c r="AT9977" s="23"/>
      <c r="AU9977" s="23"/>
      <c r="AV9977" s="23"/>
      <c r="AW9977" s="23"/>
      <c r="AX9977" s="23"/>
      <c r="AY9977" s="23"/>
      <c r="AZ9977" s="23"/>
      <c r="BA9977" s="23"/>
      <c r="BB9977" s="23"/>
      <c r="BC9977" s="23"/>
      <c r="BD9977" s="23"/>
      <c r="BE9977" s="23"/>
      <c r="BF9977" s="23"/>
      <c r="BG9977" s="20">
        <v>124108</v>
      </c>
    </row>
    <row r="9978" spans="40:59">
      <c r="AN9978" s="23"/>
      <c r="AO9978" s="23"/>
      <c r="AP9978" s="23"/>
      <c r="AQ9978" s="23"/>
      <c r="AR9978" s="23"/>
      <c r="AS9978" s="23"/>
      <c r="AT9978" s="23"/>
      <c r="AU9978" s="23"/>
      <c r="AV9978" s="23"/>
      <c r="AW9978" s="23"/>
      <c r="AX9978" s="23"/>
      <c r="AY9978" s="23"/>
      <c r="AZ9978" s="23"/>
      <c r="BA9978" s="23"/>
      <c r="BB9978" s="23"/>
      <c r="BC9978" s="23"/>
      <c r="BD9978" s="23"/>
      <c r="BE9978" s="23"/>
      <c r="BF9978" s="23"/>
      <c r="BG9978" s="20">
        <v>81195.02</v>
      </c>
    </row>
    <row r="9979" spans="40:59">
      <c r="AN9979" s="23"/>
      <c r="AO9979" s="23"/>
      <c r="AP9979" s="23"/>
      <c r="AQ9979" s="23"/>
      <c r="AR9979" s="23"/>
      <c r="AS9979" s="23"/>
      <c r="AT9979" s="23"/>
      <c r="AU9979" s="23"/>
      <c r="AV9979" s="23"/>
      <c r="AW9979" s="23"/>
      <c r="AX9979" s="23"/>
      <c r="AY9979" s="23"/>
      <c r="AZ9979" s="23"/>
      <c r="BA9979" s="23"/>
      <c r="BB9979" s="23"/>
      <c r="BC9979" s="23"/>
      <c r="BD9979" s="23"/>
      <c r="BE9979" s="23"/>
      <c r="BF9979" s="23"/>
      <c r="BG9979" s="20">
        <v>81195.02</v>
      </c>
    </row>
    <row r="9980" spans="40:59">
      <c r="AN9980" s="23"/>
      <c r="AO9980" s="23"/>
      <c r="AP9980" s="23"/>
      <c r="AQ9980" s="23"/>
      <c r="AR9980" s="23"/>
      <c r="AS9980" s="23"/>
      <c r="AT9980" s="23"/>
      <c r="AU9980" s="23"/>
      <c r="AV9980" s="23"/>
      <c r="AW9980" s="23"/>
      <c r="AX9980" s="23"/>
      <c r="AY9980" s="23"/>
      <c r="AZ9980" s="23"/>
      <c r="BA9980" s="23"/>
      <c r="BB9980" s="23"/>
      <c r="BC9980" s="23"/>
      <c r="BD9980" s="23"/>
      <c r="BE9980" s="23"/>
      <c r="BF9980" s="23"/>
      <c r="BG9980" s="20">
        <v>81195.02</v>
      </c>
    </row>
    <row r="9981" spans="40:59">
      <c r="AN9981" s="23"/>
      <c r="AO9981" s="23"/>
      <c r="AP9981" s="23"/>
      <c r="AQ9981" s="23"/>
      <c r="AR9981" s="23"/>
      <c r="AS9981" s="23"/>
      <c r="AT9981" s="23"/>
      <c r="AU9981" s="23"/>
      <c r="AV9981" s="23"/>
      <c r="AW9981" s="23"/>
      <c r="AX9981" s="23"/>
      <c r="AY9981" s="23"/>
      <c r="AZ9981" s="23"/>
      <c r="BA9981" s="23"/>
      <c r="BB9981" s="23"/>
      <c r="BC9981" s="23"/>
      <c r="BD9981" s="23"/>
      <c r="BE9981" s="23"/>
      <c r="BF9981" s="23"/>
      <c r="BG9981" s="20">
        <v>81195.02</v>
      </c>
    </row>
    <row r="9982" spans="40:59">
      <c r="AN9982" s="23"/>
      <c r="AO9982" s="23"/>
      <c r="AP9982" s="23"/>
      <c r="AQ9982" s="23"/>
      <c r="AR9982" s="23"/>
      <c r="AS9982" s="23"/>
      <c r="AT9982" s="23"/>
      <c r="AU9982" s="23"/>
      <c r="AV9982" s="23"/>
      <c r="AW9982" s="23"/>
      <c r="AX9982" s="23"/>
      <c r="AY9982" s="23"/>
      <c r="AZ9982" s="23"/>
      <c r="BA9982" s="23"/>
      <c r="BB9982" s="23"/>
      <c r="BC9982" s="23"/>
      <c r="BD9982" s="23"/>
      <c r="BE9982" s="23"/>
      <c r="BF9982" s="23"/>
      <c r="BG9982" s="20">
        <v>0</v>
      </c>
    </row>
    <row r="9983" spans="40:59">
      <c r="AN9983" s="23"/>
      <c r="AO9983" s="23"/>
      <c r="AP9983" s="23"/>
      <c r="AQ9983" s="23"/>
      <c r="AR9983" s="23"/>
      <c r="AS9983" s="23"/>
      <c r="AT9983" s="23"/>
      <c r="AU9983" s="23"/>
      <c r="AV9983" s="23"/>
      <c r="AW9983" s="23"/>
      <c r="AX9983" s="23"/>
      <c r="AY9983" s="23"/>
      <c r="AZ9983" s="23"/>
      <c r="BA9983" s="23"/>
      <c r="BB9983" s="23"/>
      <c r="BC9983" s="23"/>
      <c r="BD9983" s="23"/>
      <c r="BE9983" s="23"/>
      <c r="BF9983" s="23"/>
      <c r="BG9983" s="20">
        <v>0</v>
      </c>
    </row>
    <row r="9984" spans="40:59">
      <c r="AN9984" s="23"/>
      <c r="AO9984" s="23"/>
      <c r="AP9984" s="23"/>
      <c r="AQ9984" s="23"/>
      <c r="AR9984" s="23"/>
      <c r="AS9984" s="23"/>
      <c r="AT9984" s="23"/>
      <c r="AU9984" s="23"/>
      <c r="AV9984" s="23"/>
      <c r="AW9984" s="23"/>
      <c r="AX9984" s="23"/>
      <c r="AY9984" s="23"/>
      <c r="AZ9984" s="23"/>
      <c r="BA9984" s="23"/>
      <c r="BB9984" s="23"/>
      <c r="BC9984" s="23"/>
      <c r="BD9984" s="23"/>
      <c r="BE9984" s="23"/>
      <c r="BF9984" s="23"/>
      <c r="BG9984" s="20">
        <v>0</v>
      </c>
    </row>
    <row r="9985" spans="40:59">
      <c r="AN9985" s="23"/>
      <c r="AO9985" s="23"/>
      <c r="AP9985" s="23"/>
      <c r="AQ9985" s="23"/>
      <c r="AR9985" s="23"/>
      <c r="AS9985" s="23"/>
      <c r="AT9985" s="23"/>
      <c r="AU9985" s="23"/>
      <c r="AV9985" s="23"/>
      <c r="AW9985" s="23"/>
      <c r="AX9985" s="23"/>
      <c r="AY9985" s="23"/>
      <c r="AZ9985" s="23"/>
      <c r="BA9985" s="23"/>
      <c r="BB9985" s="23"/>
      <c r="BC9985" s="23"/>
      <c r="BD9985" s="23"/>
      <c r="BE9985" s="23"/>
      <c r="BF9985" s="23"/>
      <c r="BG9985" s="20">
        <v>0</v>
      </c>
    </row>
    <row r="9986" spans="40:59">
      <c r="AN9986" s="23"/>
      <c r="AO9986" s="23"/>
      <c r="AP9986" s="23"/>
      <c r="AQ9986" s="23"/>
      <c r="AR9986" s="23"/>
      <c r="AS9986" s="23"/>
      <c r="AT9986" s="23"/>
      <c r="AU9986" s="23"/>
      <c r="AV9986" s="23"/>
      <c r="AW9986" s="23"/>
      <c r="AX9986" s="23"/>
      <c r="AY9986" s="23"/>
      <c r="AZ9986" s="23"/>
      <c r="BA9986" s="23"/>
      <c r="BB9986" s="23"/>
      <c r="BC9986" s="23"/>
      <c r="BD9986" s="23"/>
      <c r="BE9986" s="23"/>
      <c r="BF9986" s="23"/>
      <c r="BG9986" s="20">
        <v>32757.02</v>
      </c>
    </row>
    <row r="9987" spans="40:59">
      <c r="AN9987" s="23"/>
      <c r="AO9987" s="23"/>
      <c r="AP9987" s="23"/>
      <c r="AQ9987" s="23"/>
      <c r="AR9987" s="23"/>
      <c r="AS9987" s="23"/>
      <c r="AT9987" s="23"/>
      <c r="AU9987" s="23"/>
      <c r="AV9987" s="23"/>
      <c r="AW9987" s="23"/>
      <c r="AX9987" s="23"/>
      <c r="AY9987" s="23"/>
      <c r="AZ9987" s="23"/>
      <c r="BA9987" s="23"/>
      <c r="BB9987" s="23"/>
      <c r="BC9987" s="23"/>
      <c r="BD9987" s="23"/>
      <c r="BE9987" s="23"/>
      <c r="BF9987" s="23"/>
      <c r="BG9987" s="20">
        <v>32757.02</v>
      </c>
    </row>
    <row r="9988" spans="40:59">
      <c r="AN9988" s="23"/>
      <c r="AO9988" s="23"/>
      <c r="AP9988" s="23"/>
      <c r="AQ9988" s="23"/>
      <c r="AR9988" s="23"/>
      <c r="AS9988" s="23"/>
      <c r="AT9988" s="23"/>
      <c r="AU9988" s="23"/>
      <c r="AV9988" s="23"/>
      <c r="AW9988" s="23"/>
      <c r="AX9988" s="23"/>
      <c r="AY9988" s="23"/>
      <c r="AZ9988" s="23"/>
      <c r="BA9988" s="23"/>
      <c r="BB9988" s="23"/>
      <c r="BC9988" s="23"/>
      <c r="BD9988" s="23"/>
      <c r="BE9988" s="23"/>
      <c r="BF9988" s="23"/>
      <c r="BG9988" s="20">
        <v>32757.02</v>
      </c>
    </row>
    <row r="9989" spans="40:59">
      <c r="AN9989" s="23"/>
      <c r="AO9989" s="23"/>
      <c r="AP9989" s="23"/>
      <c r="AQ9989" s="23"/>
      <c r="AR9989" s="23"/>
      <c r="AS9989" s="23"/>
      <c r="AT9989" s="23"/>
      <c r="AU9989" s="23"/>
      <c r="AV9989" s="23"/>
      <c r="AW9989" s="23"/>
      <c r="AX9989" s="23"/>
      <c r="AY9989" s="23"/>
      <c r="AZ9989" s="23"/>
      <c r="BA9989" s="23"/>
      <c r="BB9989" s="23"/>
      <c r="BC9989" s="23"/>
      <c r="BD9989" s="23"/>
      <c r="BE9989" s="23"/>
      <c r="BF9989" s="23"/>
      <c r="BG9989" s="20">
        <v>32757.02</v>
      </c>
    </row>
    <row r="9990" spans="40:59">
      <c r="AN9990" s="23"/>
      <c r="AO9990" s="23"/>
      <c r="AP9990" s="23"/>
      <c r="AQ9990" s="23"/>
      <c r="AR9990" s="23"/>
      <c r="AS9990" s="23"/>
      <c r="AT9990" s="23"/>
      <c r="AU9990" s="23"/>
      <c r="AV9990" s="23"/>
      <c r="AW9990" s="23"/>
      <c r="AX9990" s="23"/>
      <c r="AY9990" s="23"/>
      <c r="AZ9990" s="23"/>
      <c r="BA9990" s="23"/>
      <c r="BB9990" s="23"/>
      <c r="BC9990" s="23"/>
      <c r="BD9990" s="23"/>
      <c r="BE9990" s="23"/>
      <c r="BF9990" s="23"/>
      <c r="BG9990" s="20">
        <v>32757.02</v>
      </c>
    </row>
    <row r="9991" spans="40:59">
      <c r="AN9991" s="23"/>
      <c r="AO9991" s="23"/>
      <c r="AP9991" s="23"/>
      <c r="AQ9991" s="23"/>
      <c r="AR9991" s="23"/>
      <c r="AS9991" s="23"/>
      <c r="AT9991" s="23"/>
      <c r="AU9991" s="23"/>
      <c r="AV9991" s="23"/>
      <c r="AW9991" s="23"/>
      <c r="AX9991" s="23"/>
      <c r="AY9991" s="23"/>
      <c r="AZ9991" s="23"/>
      <c r="BA9991" s="23"/>
      <c r="BB9991" s="23"/>
      <c r="BC9991" s="23"/>
      <c r="BD9991" s="23"/>
      <c r="BE9991" s="23"/>
      <c r="BF9991" s="23"/>
      <c r="BG9991" s="20">
        <v>32757.02</v>
      </c>
    </row>
    <row r="9992" spans="40:59">
      <c r="AN9992" s="23"/>
      <c r="AO9992" s="23"/>
      <c r="AP9992" s="23"/>
      <c r="AQ9992" s="23"/>
      <c r="AR9992" s="23"/>
      <c r="AS9992" s="23"/>
      <c r="AT9992" s="23"/>
      <c r="AU9992" s="23"/>
      <c r="AV9992" s="23"/>
      <c r="AW9992" s="23"/>
      <c r="AX9992" s="23"/>
      <c r="AY9992" s="23"/>
      <c r="AZ9992" s="23"/>
      <c r="BA9992" s="23"/>
      <c r="BB9992" s="23"/>
      <c r="BC9992" s="23"/>
      <c r="BD9992" s="23"/>
      <c r="BE9992" s="23"/>
      <c r="BF9992" s="23"/>
      <c r="BG9992" s="20">
        <v>180381.02</v>
      </c>
    </row>
    <row r="9993" spans="40:59">
      <c r="AN9993" s="23"/>
      <c r="AO9993" s="23"/>
      <c r="AP9993" s="23"/>
      <c r="AQ9993" s="23"/>
      <c r="AR9993" s="23"/>
      <c r="AS9993" s="23"/>
      <c r="AT9993" s="23"/>
      <c r="AU9993" s="23"/>
      <c r="AV9993" s="23"/>
      <c r="AW9993" s="23"/>
      <c r="AX9993" s="23"/>
      <c r="AY9993" s="23"/>
      <c r="AZ9993" s="23"/>
      <c r="BA9993" s="23"/>
      <c r="BB9993" s="23"/>
      <c r="BC9993" s="23"/>
      <c r="BD9993" s="23"/>
      <c r="BE9993" s="23"/>
      <c r="BF9993" s="23"/>
      <c r="BG9993" s="20">
        <v>180381.02</v>
      </c>
    </row>
    <row r="9994" spans="40:59">
      <c r="AN9994" s="23"/>
      <c r="AO9994" s="23"/>
      <c r="AP9994" s="23"/>
      <c r="AQ9994" s="23"/>
      <c r="AR9994" s="23"/>
      <c r="AS9994" s="23"/>
      <c r="AT9994" s="23"/>
      <c r="AU9994" s="23"/>
      <c r="AV9994" s="23"/>
      <c r="AW9994" s="23"/>
      <c r="AX9994" s="23"/>
      <c r="AY9994" s="23"/>
      <c r="AZ9994" s="23"/>
      <c r="BA9994" s="23"/>
      <c r="BB9994" s="23"/>
      <c r="BC9994" s="23"/>
      <c r="BD9994" s="23"/>
      <c r="BE9994" s="23"/>
      <c r="BF9994" s="23"/>
      <c r="BG9994" s="20">
        <v>180381.02</v>
      </c>
    </row>
    <row r="9995" spans="40:59">
      <c r="AN9995" s="23"/>
      <c r="AO9995" s="23"/>
      <c r="AP9995" s="23"/>
      <c r="AQ9995" s="23"/>
      <c r="AR9995" s="23"/>
      <c r="AS9995" s="23"/>
      <c r="AT9995" s="23"/>
      <c r="AU9995" s="23"/>
      <c r="AV9995" s="23"/>
      <c r="AW9995" s="23"/>
      <c r="AX9995" s="23"/>
      <c r="AY9995" s="23"/>
      <c r="AZ9995" s="23"/>
      <c r="BA9995" s="23"/>
      <c r="BB9995" s="23"/>
      <c r="BC9995" s="23"/>
      <c r="BD9995" s="23"/>
      <c r="BE9995" s="23"/>
      <c r="BF9995" s="23"/>
      <c r="BG9995" s="20">
        <v>180381.02</v>
      </c>
    </row>
    <row r="9996" spans="40:59">
      <c r="AN9996" s="23"/>
      <c r="AO9996" s="23"/>
      <c r="AP9996" s="23"/>
      <c r="AQ9996" s="23"/>
      <c r="AR9996" s="23"/>
      <c r="AS9996" s="23"/>
      <c r="AT9996" s="23"/>
      <c r="AU9996" s="23"/>
      <c r="AV9996" s="23"/>
      <c r="AW9996" s="23"/>
      <c r="AX9996" s="23"/>
      <c r="AY9996" s="23"/>
      <c r="AZ9996" s="23"/>
      <c r="BA9996" s="23"/>
      <c r="BB9996" s="23"/>
      <c r="BC9996" s="23"/>
      <c r="BD9996" s="23"/>
      <c r="BE9996" s="23"/>
      <c r="BF9996" s="23"/>
      <c r="BG9996" s="20">
        <v>180381.02</v>
      </c>
    </row>
    <row r="9997" spans="40:59">
      <c r="AN9997" s="23"/>
      <c r="AO9997" s="23"/>
      <c r="AP9997" s="23"/>
      <c r="AQ9997" s="23"/>
      <c r="AR9997" s="23"/>
      <c r="AS9997" s="23"/>
      <c r="AT9997" s="23"/>
      <c r="AU9997" s="23"/>
      <c r="AV9997" s="23"/>
      <c r="AW9997" s="23"/>
      <c r="AX9997" s="23"/>
      <c r="AY9997" s="23"/>
      <c r="AZ9997" s="23"/>
      <c r="BA9997" s="23"/>
      <c r="BB9997" s="23"/>
      <c r="BC9997" s="23"/>
      <c r="BD9997" s="23"/>
      <c r="BE9997" s="23"/>
      <c r="BF9997" s="23"/>
      <c r="BG9997" s="20">
        <v>180381.02</v>
      </c>
    </row>
    <row r="9998" spans="40:59">
      <c r="AN9998" s="23"/>
      <c r="AO9998" s="23"/>
      <c r="AP9998" s="23"/>
      <c r="AQ9998" s="23"/>
      <c r="AR9998" s="23"/>
      <c r="AS9998" s="23"/>
      <c r="AT9998" s="23"/>
      <c r="AU9998" s="23"/>
      <c r="AV9998" s="23"/>
      <c r="AW9998" s="23"/>
      <c r="AX9998" s="23"/>
      <c r="AY9998" s="23"/>
      <c r="AZ9998" s="23"/>
      <c r="BA9998" s="23"/>
      <c r="BB9998" s="23"/>
      <c r="BC9998" s="23"/>
      <c r="BD9998" s="23"/>
      <c r="BE9998" s="23"/>
      <c r="BF9998" s="23"/>
      <c r="BG9998" s="20">
        <v>180381.02</v>
      </c>
    </row>
    <row r="9999" spans="40:59">
      <c r="AN9999" s="23"/>
      <c r="AO9999" s="23"/>
      <c r="AP9999" s="23"/>
      <c r="AQ9999" s="23"/>
      <c r="AR9999" s="23"/>
      <c r="AS9999" s="23"/>
      <c r="AT9999" s="23"/>
      <c r="AU9999" s="23"/>
      <c r="AV9999" s="23"/>
      <c r="AW9999" s="23"/>
      <c r="AX9999" s="23"/>
      <c r="AY9999" s="23"/>
      <c r="AZ9999" s="23"/>
      <c r="BA9999" s="23"/>
      <c r="BB9999" s="23"/>
      <c r="BC9999" s="23"/>
      <c r="BD9999" s="23"/>
      <c r="BE9999" s="23"/>
      <c r="BF9999" s="23"/>
      <c r="BG9999" s="20">
        <v>180381.02</v>
      </c>
    </row>
    <row r="10000" spans="40:59">
      <c r="AN10000" s="23"/>
      <c r="AO10000" s="23"/>
      <c r="AP10000" s="23"/>
      <c r="AQ10000" s="23"/>
      <c r="AR10000" s="23"/>
      <c r="AS10000" s="23"/>
      <c r="AT10000" s="23"/>
      <c r="AU10000" s="23"/>
      <c r="AV10000" s="23"/>
      <c r="AW10000" s="23"/>
      <c r="AX10000" s="23"/>
      <c r="AY10000" s="23"/>
      <c r="AZ10000" s="23"/>
      <c r="BA10000" s="23"/>
      <c r="BB10000" s="23"/>
      <c r="BC10000" s="23"/>
      <c r="BD10000" s="23"/>
      <c r="BE10000" s="23"/>
      <c r="BF10000" s="23"/>
      <c r="BG10000" s="20">
        <v>180381.02</v>
      </c>
    </row>
    <row r="10001" spans="40:59">
      <c r="AN10001" s="23"/>
      <c r="AO10001" s="23"/>
      <c r="AP10001" s="23"/>
      <c r="AQ10001" s="23"/>
      <c r="AR10001" s="23"/>
      <c r="AS10001" s="23"/>
      <c r="AT10001" s="23"/>
      <c r="AU10001" s="23"/>
      <c r="AV10001" s="23"/>
      <c r="AW10001" s="23"/>
      <c r="AX10001" s="23"/>
      <c r="AY10001" s="23"/>
      <c r="AZ10001" s="23"/>
      <c r="BA10001" s="23"/>
      <c r="BB10001" s="23"/>
      <c r="BC10001" s="23"/>
      <c r="BD10001" s="23"/>
      <c r="BE10001" s="23"/>
      <c r="BF10001" s="23"/>
      <c r="BG10001" s="20">
        <v>180381.02</v>
      </c>
    </row>
    <row r="10002" spans="40:59">
      <c r="AN10002" s="23"/>
      <c r="AO10002" s="23"/>
      <c r="AP10002" s="23"/>
      <c r="AQ10002" s="23"/>
      <c r="AR10002" s="23"/>
      <c r="AS10002" s="23"/>
      <c r="AT10002" s="23"/>
      <c r="AU10002" s="23"/>
      <c r="AV10002" s="23"/>
      <c r="AW10002" s="23"/>
      <c r="AX10002" s="23"/>
      <c r="AY10002" s="23"/>
      <c r="AZ10002" s="23"/>
      <c r="BA10002" s="23"/>
      <c r="BB10002" s="23"/>
      <c r="BC10002" s="23"/>
      <c r="BD10002" s="23"/>
      <c r="BE10002" s="23"/>
      <c r="BF10002" s="23"/>
      <c r="BG10002" s="20">
        <v>180381.02</v>
      </c>
    </row>
    <row r="10003" spans="40:59">
      <c r="AN10003" s="23"/>
      <c r="AO10003" s="23"/>
      <c r="AP10003" s="23"/>
      <c r="AQ10003" s="23"/>
      <c r="AR10003" s="23"/>
      <c r="AS10003" s="23"/>
      <c r="AT10003" s="23"/>
      <c r="AU10003" s="23"/>
      <c r="AV10003" s="23"/>
      <c r="AW10003" s="23"/>
      <c r="AX10003" s="23"/>
      <c r="AY10003" s="23"/>
      <c r="AZ10003" s="23"/>
      <c r="BA10003" s="23"/>
      <c r="BB10003" s="23"/>
      <c r="BC10003" s="23"/>
      <c r="BD10003" s="23"/>
      <c r="BE10003" s="23"/>
      <c r="BF10003" s="23"/>
      <c r="BG10003" s="20">
        <v>180381.02</v>
      </c>
    </row>
    <row r="10004" spans="40:59">
      <c r="AN10004" s="23"/>
      <c r="AO10004" s="23"/>
      <c r="AP10004" s="23"/>
      <c r="AQ10004" s="23"/>
      <c r="AR10004" s="23"/>
      <c r="AS10004" s="23"/>
      <c r="AT10004" s="23"/>
      <c r="AU10004" s="23"/>
      <c r="AV10004" s="23"/>
      <c r="AW10004" s="23"/>
      <c r="AX10004" s="23"/>
      <c r="AY10004" s="23"/>
      <c r="AZ10004" s="23"/>
      <c r="BA10004" s="23"/>
      <c r="BB10004" s="23"/>
      <c r="BC10004" s="23"/>
      <c r="BD10004" s="23"/>
      <c r="BE10004" s="23"/>
      <c r="BF10004" s="23"/>
      <c r="BG10004" s="20">
        <v>20520.009999999998</v>
      </c>
    </row>
    <row r="10005" spans="40:59">
      <c r="AN10005" s="23"/>
      <c r="AO10005" s="23"/>
      <c r="AP10005" s="23"/>
      <c r="AQ10005" s="23"/>
      <c r="AR10005" s="23"/>
      <c r="AS10005" s="23"/>
      <c r="AT10005" s="23"/>
      <c r="AU10005" s="23"/>
      <c r="AV10005" s="23"/>
      <c r="AW10005" s="23"/>
      <c r="AX10005" s="23"/>
      <c r="AY10005" s="23"/>
      <c r="AZ10005" s="23"/>
      <c r="BA10005" s="23"/>
      <c r="BB10005" s="23"/>
      <c r="BC10005" s="23"/>
      <c r="BD10005" s="23"/>
      <c r="BE10005" s="23"/>
      <c r="BF10005" s="23"/>
      <c r="BG10005" s="20">
        <v>20520.009999999998</v>
      </c>
    </row>
    <row r="10006" spans="40:59">
      <c r="AN10006" s="23"/>
      <c r="AO10006" s="23"/>
      <c r="AP10006" s="23"/>
      <c r="AQ10006" s="23"/>
      <c r="AR10006" s="23"/>
      <c r="AS10006" s="23"/>
      <c r="AT10006" s="23"/>
      <c r="AU10006" s="23"/>
      <c r="AV10006" s="23"/>
      <c r="AW10006" s="23"/>
      <c r="AX10006" s="23"/>
      <c r="AY10006" s="23"/>
      <c r="AZ10006" s="23"/>
      <c r="BA10006" s="23"/>
      <c r="BB10006" s="23"/>
      <c r="BC10006" s="23"/>
      <c r="BD10006" s="23"/>
      <c r="BE10006" s="23"/>
      <c r="BF10006" s="23"/>
      <c r="BG10006" s="20">
        <v>11996.01</v>
      </c>
    </row>
    <row r="10007" spans="40:59">
      <c r="AN10007" s="23"/>
      <c r="AO10007" s="23"/>
      <c r="AP10007" s="23"/>
      <c r="AQ10007" s="23"/>
      <c r="AR10007" s="23"/>
      <c r="AS10007" s="23"/>
      <c r="AT10007" s="23"/>
      <c r="AU10007" s="23"/>
      <c r="AV10007" s="23"/>
      <c r="AW10007" s="23"/>
      <c r="AX10007" s="23"/>
      <c r="AY10007" s="23"/>
      <c r="AZ10007" s="23"/>
      <c r="BA10007" s="23"/>
      <c r="BB10007" s="23"/>
      <c r="BC10007" s="23"/>
      <c r="BD10007" s="23"/>
      <c r="BE10007" s="23"/>
      <c r="BF10007" s="23"/>
      <c r="BG10007" s="20">
        <v>11996.01</v>
      </c>
    </row>
    <row r="10008" spans="40:59">
      <c r="AN10008" s="23"/>
      <c r="AO10008" s="23"/>
      <c r="AP10008" s="23"/>
      <c r="AQ10008" s="23"/>
      <c r="AR10008" s="23"/>
      <c r="AS10008" s="23"/>
      <c r="AT10008" s="23"/>
      <c r="AU10008" s="23"/>
      <c r="AV10008" s="23"/>
      <c r="AW10008" s="23"/>
      <c r="AX10008" s="23"/>
      <c r="AY10008" s="23"/>
      <c r="AZ10008" s="23"/>
      <c r="BA10008" s="23"/>
      <c r="BB10008" s="23"/>
      <c r="BC10008" s="23"/>
      <c r="BD10008" s="23"/>
      <c r="BE10008" s="23"/>
      <c r="BF10008" s="23"/>
      <c r="BG10008" s="20">
        <v>11996.01</v>
      </c>
    </row>
    <row r="10009" spans="40:59">
      <c r="AN10009" s="23"/>
      <c r="AO10009" s="23"/>
      <c r="AP10009" s="23"/>
      <c r="AQ10009" s="23"/>
      <c r="AR10009" s="23"/>
      <c r="AS10009" s="23"/>
      <c r="AT10009" s="23"/>
      <c r="AU10009" s="23"/>
      <c r="AV10009" s="23"/>
      <c r="AW10009" s="23"/>
      <c r="AX10009" s="23"/>
      <c r="AY10009" s="23"/>
      <c r="AZ10009" s="23"/>
      <c r="BA10009" s="23"/>
      <c r="BB10009" s="23"/>
      <c r="BC10009" s="23"/>
      <c r="BD10009" s="23"/>
      <c r="BE10009" s="23"/>
      <c r="BF10009" s="23"/>
      <c r="BG10009" s="20">
        <v>11996.01</v>
      </c>
    </row>
    <row r="10010" spans="40:59">
      <c r="AN10010" s="23"/>
      <c r="AO10010" s="23"/>
      <c r="AP10010" s="23"/>
      <c r="AQ10010" s="23"/>
      <c r="AR10010" s="23"/>
      <c r="AS10010" s="23"/>
      <c r="AT10010" s="23"/>
      <c r="AU10010" s="23"/>
      <c r="AV10010" s="23"/>
      <c r="AW10010" s="23"/>
      <c r="AX10010" s="23"/>
      <c r="AY10010" s="23"/>
      <c r="AZ10010" s="23"/>
      <c r="BA10010" s="23"/>
      <c r="BB10010" s="23"/>
      <c r="BC10010" s="23"/>
      <c r="BD10010" s="23"/>
      <c r="BE10010" s="23"/>
      <c r="BF10010" s="23"/>
      <c r="BG10010" s="20">
        <v>11996.01</v>
      </c>
    </row>
    <row r="10011" spans="40:59">
      <c r="AN10011" s="23"/>
      <c r="AO10011" s="23"/>
      <c r="AP10011" s="23"/>
      <c r="AQ10011" s="23"/>
      <c r="AR10011" s="23"/>
      <c r="AS10011" s="23"/>
      <c r="AT10011" s="23"/>
      <c r="AU10011" s="23"/>
      <c r="AV10011" s="23"/>
      <c r="AW10011" s="23"/>
      <c r="AX10011" s="23"/>
      <c r="AY10011" s="23"/>
      <c r="AZ10011" s="23"/>
      <c r="BA10011" s="23"/>
      <c r="BB10011" s="23"/>
      <c r="BC10011" s="23"/>
      <c r="BD10011" s="23"/>
      <c r="BE10011" s="23"/>
      <c r="BF10011" s="23"/>
      <c r="BG10011" s="20">
        <v>180381.02</v>
      </c>
    </row>
    <row r="10012" spans="40:59">
      <c r="AN10012" s="23"/>
      <c r="AO10012" s="23"/>
      <c r="AP10012" s="23"/>
      <c r="AQ10012" s="23"/>
      <c r="AR10012" s="23"/>
      <c r="AS10012" s="23"/>
      <c r="AT10012" s="23"/>
      <c r="AU10012" s="23"/>
      <c r="AV10012" s="23"/>
      <c r="AW10012" s="23"/>
      <c r="AX10012" s="23"/>
      <c r="AY10012" s="23"/>
      <c r="AZ10012" s="23"/>
      <c r="BA10012" s="23"/>
      <c r="BB10012" s="23"/>
      <c r="BC10012" s="23"/>
      <c r="BD10012" s="23"/>
      <c r="BE10012" s="23"/>
      <c r="BF10012" s="23"/>
      <c r="BG10012" s="20">
        <v>180381.02</v>
      </c>
    </row>
    <row r="10013" spans="40:59">
      <c r="AN10013" s="23"/>
      <c r="AO10013" s="23"/>
      <c r="AP10013" s="23"/>
      <c r="AQ10013" s="23"/>
      <c r="AR10013" s="23"/>
      <c r="AS10013" s="23"/>
      <c r="AT10013" s="23"/>
      <c r="AU10013" s="23"/>
      <c r="AV10013" s="23"/>
      <c r="AW10013" s="23"/>
      <c r="AX10013" s="23"/>
      <c r="AY10013" s="23"/>
      <c r="AZ10013" s="23"/>
      <c r="BA10013" s="23"/>
      <c r="BB10013" s="23"/>
      <c r="BC10013" s="23"/>
      <c r="BD10013" s="23"/>
      <c r="BE10013" s="23"/>
      <c r="BF10013" s="23"/>
      <c r="BG10013" s="20">
        <v>180381.02</v>
      </c>
    </row>
    <row r="10014" spans="40:59">
      <c r="AN10014" s="23"/>
      <c r="AO10014" s="23"/>
      <c r="AP10014" s="23"/>
      <c r="AQ10014" s="23"/>
      <c r="AR10014" s="23"/>
      <c r="AS10014" s="23"/>
      <c r="AT10014" s="23"/>
      <c r="AU10014" s="23"/>
      <c r="AV10014" s="23"/>
      <c r="AW10014" s="23"/>
      <c r="AX10014" s="23"/>
      <c r="AY10014" s="23"/>
      <c r="AZ10014" s="23"/>
      <c r="BA10014" s="23"/>
      <c r="BB10014" s="23"/>
      <c r="BC10014" s="23"/>
      <c r="BD10014" s="23"/>
      <c r="BE10014" s="23"/>
      <c r="BF10014" s="23"/>
      <c r="BG10014" s="20">
        <v>180381.02</v>
      </c>
    </row>
    <row r="10015" spans="40:59">
      <c r="AN10015" s="23"/>
      <c r="AO10015" s="23"/>
      <c r="AP10015" s="23"/>
      <c r="AQ10015" s="23"/>
      <c r="AR10015" s="23"/>
      <c r="AS10015" s="23"/>
      <c r="AT10015" s="23"/>
      <c r="AU10015" s="23"/>
      <c r="AV10015" s="23"/>
      <c r="AW10015" s="23"/>
      <c r="AX10015" s="23"/>
      <c r="AY10015" s="23"/>
      <c r="AZ10015" s="23"/>
      <c r="BA10015" s="23"/>
      <c r="BB10015" s="23"/>
      <c r="BC10015" s="23"/>
      <c r="BD10015" s="23"/>
      <c r="BE10015" s="23"/>
      <c r="BF10015" s="23"/>
      <c r="BG10015" s="20">
        <v>180381.02</v>
      </c>
    </row>
    <row r="10016" spans="40:59">
      <c r="AN10016" s="23"/>
      <c r="AO10016" s="23"/>
      <c r="AP10016" s="23"/>
      <c r="AQ10016" s="23"/>
      <c r="AR10016" s="23"/>
      <c r="AS10016" s="23"/>
      <c r="AT10016" s="23"/>
      <c r="AU10016" s="23"/>
      <c r="AV10016" s="23"/>
      <c r="AW10016" s="23"/>
      <c r="AX10016" s="23"/>
      <c r="AY10016" s="23"/>
      <c r="AZ10016" s="23"/>
      <c r="BA10016" s="23"/>
      <c r="BB10016" s="23"/>
      <c r="BC10016" s="23"/>
      <c r="BD10016" s="23"/>
      <c r="BE10016" s="23"/>
      <c r="BF10016" s="23"/>
      <c r="BG10016" s="20">
        <v>180381.02</v>
      </c>
    </row>
    <row r="10017" spans="40:59">
      <c r="AN10017" s="23"/>
      <c r="AO10017" s="23"/>
      <c r="AP10017" s="23"/>
      <c r="AQ10017" s="23"/>
      <c r="AR10017" s="23"/>
      <c r="AS10017" s="23"/>
      <c r="AT10017" s="23"/>
      <c r="AU10017" s="23"/>
      <c r="AV10017" s="23"/>
      <c r="AW10017" s="23"/>
      <c r="AX10017" s="23"/>
      <c r="AY10017" s="23"/>
      <c r="AZ10017" s="23"/>
      <c r="BA10017" s="23"/>
      <c r="BB10017" s="23"/>
      <c r="BC10017" s="23"/>
      <c r="BD10017" s="23"/>
      <c r="BE10017" s="23"/>
      <c r="BF10017" s="23"/>
      <c r="BG10017" s="20">
        <v>180381.02</v>
      </c>
    </row>
    <row r="10018" spans="40:59">
      <c r="AN10018" s="23"/>
      <c r="AO10018" s="23"/>
      <c r="AP10018" s="23"/>
      <c r="AQ10018" s="23"/>
      <c r="AR10018" s="23"/>
      <c r="AS10018" s="23"/>
      <c r="AT10018" s="23"/>
      <c r="AU10018" s="23"/>
      <c r="AV10018" s="23"/>
      <c r="AW10018" s="23"/>
      <c r="AX10018" s="23"/>
      <c r="AY10018" s="23"/>
      <c r="AZ10018" s="23"/>
      <c r="BA10018" s="23"/>
      <c r="BB10018" s="23"/>
      <c r="BC10018" s="23"/>
      <c r="BD10018" s="23"/>
      <c r="BE10018" s="23"/>
      <c r="BF10018" s="23"/>
      <c r="BG10018" s="20">
        <v>4977.01</v>
      </c>
    </row>
    <row r="10019" spans="40:59">
      <c r="AN10019" s="23"/>
      <c r="AO10019" s="23"/>
      <c r="AP10019" s="23"/>
      <c r="AQ10019" s="23"/>
      <c r="AR10019" s="23"/>
      <c r="AS10019" s="23"/>
      <c r="AT10019" s="23"/>
      <c r="AU10019" s="23"/>
      <c r="AV10019" s="23"/>
      <c r="AW10019" s="23"/>
      <c r="AX10019" s="23"/>
      <c r="AY10019" s="23"/>
      <c r="AZ10019" s="23"/>
      <c r="BA10019" s="23"/>
      <c r="BB10019" s="23"/>
      <c r="BC10019" s="23"/>
      <c r="BD10019" s="23"/>
      <c r="BE10019" s="23"/>
      <c r="BF10019" s="23"/>
      <c r="BG10019" s="20">
        <v>4977.01</v>
      </c>
    </row>
    <row r="10020" spans="40:59">
      <c r="AN10020" s="23"/>
      <c r="AO10020" s="23"/>
      <c r="AP10020" s="23"/>
      <c r="AQ10020" s="23"/>
      <c r="AR10020" s="23"/>
      <c r="AS10020" s="23"/>
      <c r="AT10020" s="23"/>
      <c r="AU10020" s="23"/>
      <c r="AV10020" s="23"/>
      <c r="AW10020" s="23"/>
      <c r="AX10020" s="23"/>
      <c r="AY10020" s="23"/>
      <c r="AZ10020" s="23"/>
      <c r="BA10020" s="23"/>
      <c r="BB10020" s="23"/>
      <c r="BC10020" s="23"/>
      <c r="BD10020" s="23"/>
      <c r="BE10020" s="23"/>
      <c r="BF10020" s="23"/>
      <c r="BG10020" s="20">
        <v>37488.01</v>
      </c>
    </row>
    <row r="10021" spans="40:59">
      <c r="AN10021" s="23"/>
      <c r="AO10021" s="23"/>
      <c r="AP10021" s="23"/>
      <c r="AQ10021" s="23"/>
      <c r="AR10021" s="23"/>
      <c r="AS10021" s="23"/>
      <c r="AT10021" s="23"/>
      <c r="AU10021" s="23"/>
      <c r="AV10021" s="23"/>
      <c r="AW10021" s="23"/>
      <c r="AX10021" s="23"/>
      <c r="AY10021" s="23"/>
      <c r="AZ10021" s="23"/>
      <c r="BA10021" s="23"/>
      <c r="BB10021" s="23"/>
      <c r="BC10021" s="23"/>
      <c r="BD10021" s="23"/>
      <c r="BE10021" s="23"/>
      <c r="BF10021" s="23"/>
      <c r="BG10021" s="20">
        <v>37488.01</v>
      </c>
    </row>
    <row r="10022" spans="40:59">
      <c r="AN10022" s="23"/>
      <c r="AO10022" s="23"/>
      <c r="AP10022" s="23"/>
      <c r="AQ10022" s="23"/>
      <c r="AR10022" s="23"/>
      <c r="AS10022" s="23"/>
      <c r="AT10022" s="23"/>
      <c r="AU10022" s="23"/>
      <c r="AV10022" s="23"/>
      <c r="AW10022" s="23"/>
      <c r="AX10022" s="23"/>
      <c r="AY10022" s="23"/>
      <c r="AZ10022" s="23"/>
      <c r="BA10022" s="23"/>
      <c r="BB10022" s="23"/>
      <c r="BC10022" s="23"/>
      <c r="BD10022" s="23"/>
      <c r="BE10022" s="23"/>
      <c r="BF10022" s="23"/>
      <c r="BG10022" s="20">
        <v>37488.01</v>
      </c>
    </row>
    <row r="10023" spans="40:59">
      <c r="AN10023" s="23"/>
      <c r="AO10023" s="23"/>
      <c r="AP10023" s="23"/>
      <c r="AQ10023" s="23"/>
      <c r="AR10023" s="23"/>
      <c r="AS10023" s="23"/>
      <c r="AT10023" s="23"/>
      <c r="AU10023" s="23"/>
      <c r="AV10023" s="23"/>
      <c r="AW10023" s="23"/>
      <c r="AX10023" s="23"/>
      <c r="AY10023" s="23"/>
      <c r="AZ10023" s="23"/>
      <c r="BA10023" s="23"/>
      <c r="BB10023" s="23"/>
      <c r="BC10023" s="23"/>
      <c r="BD10023" s="23"/>
      <c r="BE10023" s="23"/>
      <c r="BF10023" s="23"/>
      <c r="BG10023" s="20">
        <v>37488.01</v>
      </c>
    </row>
    <row r="10024" spans="40:59">
      <c r="AN10024" s="23"/>
      <c r="AO10024" s="23"/>
      <c r="AP10024" s="23"/>
      <c r="AQ10024" s="23"/>
      <c r="AR10024" s="23"/>
      <c r="AS10024" s="23"/>
      <c r="AT10024" s="23"/>
      <c r="AU10024" s="23"/>
      <c r="AV10024" s="23"/>
      <c r="AW10024" s="23"/>
      <c r="AX10024" s="23"/>
      <c r="AY10024" s="23"/>
      <c r="AZ10024" s="23"/>
      <c r="BA10024" s="23"/>
      <c r="BB10024" s="23"/>
      <c r="BC10024" s="23"/>
      <c r="BD10024" s="23"/>
      <c r="BE10024" s="23"/>
      <c r="BF10024" s="23"/>
      <c r="BG10024" s="20">
        <v>34764.03</v>
      </c>
    </row>
    <row r="10025" spans="40:59">
      <c r="AN10025" s="23"/>
      <c r="AO10025" s="23"/>
      <c r="AP10025" s="23"/>
      <c r="AQ10025" s="23"/>
      <c r="AR10025" s="23"/>
      <c r="AS10025" s="23"/>
      <c r="AT10025" s="23"/>
      <c r="AU10025" s="23"/>
      <c r="AV10025" s="23"/>
      <c r="AW10025" s="23"/>
      <c r="AX10025" s="23"/>
      <c r="AY10025" s="23"/>
      <c r="AZ10025" s="23"/>
      <c r="BA10025" s="23"/>
      <c r="BB10025" s="23"/>
      <c r="BC10025" s="23"/>
      <c r="BD10025" s="23"/>
      <c r="BE10025" s="23"/>
      <c r="BF10025" s="23"/>
      <c r="BG10025" s="20">
        <v>34764.03</v>
      </c>
    </row>
    <row r="10026" spans="40:59">
      <c r="AN10026" s="23"/>
      <c r="AO10026" s="23"/>
      <c r="AP10026" s="23"/>
      <c r="AQ10026" s="23"/>
      <c r="AR10026" s="23"/>
      <c r="AS10026" s="23"/>
      <c r="AT10026" s="23"/>
      <c r="AU10026" s="23"/>
      <c r="AV10026" s="23"/>
      <c r="AW10026" s="23"/>
      <c r="AX10026" s="23"/>
      <c r="AY10026" s="23"/>
      <c r="AZ10026" s="23"/>
      <c r="BA10026" s="23"/>
      <c r="BB10026" s="23"/>
      <c r="BC10026" s="23"/>
      <c r="BD10026" s="23"/>
      <c r="BE10026" s="23"/>
      <c r="BF10026" s="23"/>
      <c r="BG10026" s="20">
        <v>34764.03</v>
      </c>
    </row>
    <row r="10027" spans="40:59">
      <c r="AN10027" s="23"/>
      <c r="AO10027" s="23"/>
      <c r="AP10027" s="23"/>
      <c r="AQ10027" s="23"/>
      <c r="AR10027" s="23"/>
      <c r="AS10027" s="23"/>
      <c r="AT10027" s="23"/>
      <c r="AU10027" s="23"/>
      <c r="AV10027" s="23"/>
      <c r="AW10027" s="23"/>
      <c r="AX10027" s="23"/>
      <c r="AY10027" s="23"/>
      <c r="AZ10027" s="23"/>
      <c r="BA10027" s="23"/>
      <c r="BB10027" s="23"/>
      <c r="BC10027" s="23"/>
      <c r="BD10027" s="23"/>
      <c r="BE10027" s="23"/>
      <c r="BF10027" s="23"/>
      <c r="BG10027" s="20">
        <v>34764.03</v>
      </c>
    </row>
    <row r="10028" spans="40:59">
      <c r="AN10028" s="23"/>
      <c r="AO10028" s="23"/>
      <c r="AP10028" s="23"/>
      <c r="AQ10028" s="23"/>
      <c r="AR10028" s="23"/>
      <c r="AS10028" s="23"/>
      <c r="AT10028" s="23"/>
      <c r="AU10028" s="23"/>
      <c r="AV10028" s="23"/>
      <c r="AW10028" s="23"/>
      <c r="AX10028" s="23"/>
      <c r="AY10028" s="23"/>
      <c r="AZ10028" s="23"/>
      <c r="BA10028" s="23"/>
      <c r="BB10028" s="23"/>
      <c r="BC10028" s="23"/>
      <c r="BD10028" s="23"/>
      <c r="BE10028" s="23"/>
      <c r="BF10028" s="23"/>
      <c r="BG10028" s="20">
        <v>34764.03</v>
      </c>
    </row>
    <row r="10029" spans="40:59">
      <c r="AN10029" s="23"/>
      <c r="AO10029" s="23"/>
      <c r="AP10029" s="23"/>
      <c r="AQ10029" s="23"/>
      <c r="AR10029" s="23"/>
      <c r="AS10029" s="23"/>
      <c r="AT10029" s="23"/>
      <c r="AU10029" s="23"/>
      <c r="AV10029" s="23"/>
      <c r="AW10029" s="23"/>
      <c r="AX10029" s="23"/>
      <c r="AY10029" s="23"/>
      <c r="AZ10029" s="23"/>
      <c r="BA10029" s="23"/>
      <c r="BB10029" s="23"/>
      <c r="BC10029" s="23"/>
      <c r="BD10029" s="23"/>
      <c r="BE10029" s="23"/>
      <c r="BF10029" s="23"/>
      <c r="BG10029" s="20">
        <v>35748.01</v>
      </c>
    </row>
    <row r="10030" spans="40:59">
      <c r="AN10030" s="23"/>
      <c r="AO10030" s="23"/>
      <c r="AP10030" s="23"/>
      <c r="AQ10030" s="23"/>
      <c r="AR10030" s="23"/>
      <c r="AS10030" s="23"/>
      <c r="AT10030" s="23"/>
      <c r="AU10030" s="23"/>
      <c r="AV10030" s="23"/>
      <c r="AW10030" s="23"/>
      <c r="AX10030" s="23"/>
      <c r="AY10030" s="23"/>
      <c r="AZ10030" s="23"/>
      <c r="BA10030" s="23"/>
      <c r="BB10030" s="23"/>
      <c r="BC10030" s="23"/>
      <c r="BD10030" s="23"/>
      <c r="BE10030" s="23"/>
      <c r="BF10030" s="23"/>
      <c r="BG10030" s="20">
        <v>35748.01</v>
      </c>
    </row>
    <row r="10031" spans="40:59">
      <c r="AN10031" s="23"/>
      <c r="AO10031" s="23"/>
      <c r="AP10031" s="23"/>
      <c r="AQ10031" s="23"/>
      <c r="AR10031" s="23"/>
      <c r="AS10031" s="23"/>
      <c r="AT10031" s="23"/>
      <c r="AU10031" s="23"/>
      <c r="AV10031" s="23"/>
      <c r="AW10031" s="23"/>
      <c r="AX10031" s="23"/>
      <c r="AY10031" s="23"/>
      <c r="AZ10031" s="23"/>
      <c r="BA10031" s="23"/>
      <c r="BB10031" s="23"/>
      <c r="BC10031" s="23"/>
      <c r="BD10031" s="23"/>
      <c r="BE10031" s="23"/>
      <c r="BF10031" s="23"/>
      <c r="BG10031" s="20">
        <v>35748.01</v>
      </c>
    </row>
    <row r="10032" spans="40:59">
      <c r="AN10032" s="23"/>
      <c r="AO10032" s="23"/>
      <c r="AP10032" s="23"/>
      <c r="AQ10032" s="23"/>
      <c r="AR10032" s="23"/>
      <c r="AS10032" s="23"/>
      <c r="AT10032" s="23"/>
      <c r="AU10032" s="23"/>
      <c r="AV10032" s="23"/>
      <c r="AW10032" s="23"/>
      <c r="AX10032" s="23"/>
      <c r="AY10032" s="23"/>
      <c r="AZ10032" s="23"/>
      <c r="BA10032" s="23"/>
      <c r="BB10032" s="23"/>
      <c r="BC10032" s="23"/>
      <c r="BD10032" s="23"/>
      <c r="BE10032" s="23"/>
      <c r="BF10032" s="23"/>
      <c r="BG10032" s="20">
        <v>0</v>
      </c>
    </row>
    <row r="10033" spans="40:59">
      <c r="AN10033" s="23"/>
      <c r="AO10033" s="23"/>
      <c r="AP10033" s="23"/>
      <c r="AQ10033" s="23"/>
      <c r="AR10033" s="23"/>
      <c r="AS10033" s="23"/>
      <c r="AT10033" s="23"/>
      <c r="AU10033" s="23"/>
      <c r="AV10033" s="23"/>
      <c r="AW10033" s="23"/>
      <c r="AX10033" s="23"/>
      <c r="AY10033" s="23"/>
      <c r="AZ10033" s="23"/>
      <c r="BA10033" s="23"/>
      <c r="BB10033" s="23"/>
      <c r="BC10033" s="23"/>
      <c r="BD10033" s="23"/>
      <c r="BE10033" s="23"/>
      <c r="BF10033" s="23"/>
      <c r="BG10033" s="20">
        <v>0</v>
      </c>
    </row>
    <row r="10034" spans="40:59">
      <c r="AN10034" s="23"/>
      <c r="AO10034" s="23"/>
      <c r="AP10034" s="23"/>
      <c r="AQ10034" s="23"/>
      <c r="AR10034" s="23"/>
      <c r="AS10034" s="23"/>
      <c r="AT10034" s="23"/>
      <c r="AU10034" s="23"/>
      <c r="AV10034" s="23"/>
      <c r="AW10034" s="23"/>
      <c r="AX10034" s="23"/>
      <c r="AY10034" s="23"/>
      <c r="AZ10034" s="23"/>
      <c r="BA10034" s="23"/>
      <c r="BB10034" s="23"/>
      <c r="BC10034" s="23"/>
      <c r="BD10034" s="23"/>
      <c r="BE10034" s="23"/>
      <c r="BF10034" s="23"/>
      <c r="BG10034" s="20">
        <v>8798.02</v>
      </c>
    </row>
    <row r="10035" spans="40:59">
      <c r="AN10035" s="23"/>
      <c r="AO10035" s="23"/>
      <c r="AP10035" s="23"/>
      <c r="AQ10035" s="23"/>
      <c r="AR10035" s="23"/>
      <c r="AS10035" s="23"/>
      <c r="AT10035" s="23"/>
      <c r="AU10035" s="23"/>
      <c r="AV10035" s="23"/>
      <c r="AW10035" s="23"/>
      <c r="AX10035" s="23"/>
      <c r="AY10035" s="23"/>
      <c r="AZ10035" s="23"/>
      <c r="BA10035" s="23"/>
      <c r="BB10035" s="23"/>
      <c r="BC10035" s="23"/>
      <c r="BD10035" s="23"/>
      <c r="BE10035" s="23"/>
      <c r="BF10035" s="23"/>
      <c r="BG10035" s="20">
        <v>8798.02</v>
      </c>
    </row>
    <row r="10036" spans="40:59">
      <c r="AN10036" s="23"/>
      <c r="AO10036" s="23"/>
      <c r="AP10036" s="23"/>
      <c r="AQ10036" s="23"/>
      <c r="AR10036" s="23"/>
      <c r="AS10036" s="23"/>
      <c r="AT10036" s="23"/>
      <c r="AU10036" s="23"/>
      <c r="AV10036" s="23"/>
      <c r="AW10036" s="23"/>
      <c r="AX10036" s="23"/>
      <c r="AY10036" s="23"/>
      <c r="AZ10036" s="23"/>
      <c r="BA10036" s="23"/>
      <c r="BB10036" s="23"/>
      <c r="BC10036" s="23"/>
      <c r="BD10036" s="23"/>
      <c r="BE10036" s="23"/>
      <c r="BF10036" s="23"/>
      <c r="BG10036" s="20">
        <v>8798.02</v>
      </c>
    </row>
    <row r="10037" spans="40:59">
      <c r="AN10037" s="23"/>
      <c r="AO10037" s="23"/>
      <c r="AP10037" s="23"/>
      <c r="AQ10037" s="23"/>
      <c r="AR10037" s="23"/>
      <c r="AS10037" s="23"/>
      <c r="AT10037" s="23"/>
      <c r="AU10037" s="23"/>
      <c r="AV10037" s="23"/>
      <c r="AW10037" s="23"/>
      <c r="AX10037" s="23"/>
      <c r="AY10037" s="23"/>
      <c r="AZ10037" s="23"/>
      <c r="BA10037" s="23"/>
      <c r="BB10037" s="23"/>
      <c r="BC10037" s="23"/>
      <c r="BD10037" s="23"/>
      <c r="BE10037" s="23"/>
      <c r="BF10037" s="23"/>
      <c r="BG10037" s="20">
        <v>8798.02</v>
      </c>
    </row>
    <row r="10038" spans="40:59">
      <c r="AN10038" s="23"/>
      <c r="AO10038" s="23"/>
      <c r="AP10038" s="23"/>
      <c r="AQ10038" s="23"/>
      <c r="AR10038" s="23"/>
      <c r="AS10038" s="23"/>
      <c r="AT10038" s="23"/>
      <c r="AU10038" s="23"/>
      <c r="AV10038" s="23"/>
      <c r="AW10038" s="23"/>
      <c r="AX10038" s="23"/>
      <c r="AY10038" s="23"/>
      <c r="AZ10038" s="23"/>
      <c r="BA10038" s="23"/>
      <c r="BB10038" s="23"/>
      <c r="BC10038" s="23"/>
      <c r="BD10038" s="23"/>
      <c r="BE10038" s="23"/>
      <c r="BF10038" s="23"/>
      <c r="BG10038" s="20">
        <v>7359.01</v>
      </c>
    </row>
    <row r="10039" spans="40:59">
      <c r="AN10039" s="23"/>
      <c r="AO10039" s="23"/>
      <c r="AP10039" s="23"/>
      <c r="AQ10039" s="23"/>
      <c r="AR10039" s="23"/>
      <c r="AS10039" s="23"/>
      <c r="AT10039" s="23"/>
      <c r="AU10039" s="23"/>
      <c r="AV10039" s="23"/>
      <c r="AW10039" s="23"/>
      <c r="AX10039" s="23"/>
      <c r="AY10039" s="23"/>
      <c r="AZ10039" s="23"/>
      <c r="BA10039" s="23"/>
      <c r="BB10039" s="23"/>
      <c r="BC10039" s="23"/>
      <c r="BD10039" s="23"/>
      <c r="BE10039" s="23"/>
      <c r="BF10039" s="23"/>
      <c r="BG10039" s="20">
        <v>7359.01</v>
      </c>
    </row>
    <row r="10040" spans="40:59">
      <c r="AN10040" s="23"/>
      <c r="AO10040" s="23"/>
      <c r="AP10040" s="23"/>
      <c r="AQ10040" s="23"/>
      <c r="AR10040" s="23"/>
      <c r="AS10040" s="23"/>
      <c r="AT10040" s="23"/>
      <c r="AU10040" s="23"/>
      <c r="AV10040" s="23"/>
      <c r="AW10040" s="23"/>
      <c r="AX10040" s="23"/>
      <c r="AY10040" s="23"/>
      <c r="AZ10040" s="23"/>
      <c r="BA10040" s="23"/>
      <c r="BB10040" s="23"/>
      <c r="BC10040" s="23"/>
      <c r="BD10040" s="23"/>
      <c r="BE10040" s="23"/>
      <c r="BF10040" s="23"/>
      <c r="BG10040" s="20">
        <v>0</v>
      </c>
    </row>
    <row r="10041" spans="40:59">
      <c r="AN10041" s="23"/>
      <c r="AO10041" s="23"/>
      <c r="AP10041" s="23"/>
      <c r="AQ10041" s="23"/>
      <c r="AR10041" s="23"/>
      <c r="AS10041" s="23"/>
      <c r="AT10041" s="23"/>
      <c r="AU10041" s="23"/>
      <c r="AV10041" s="23"/>
      <c r="AW10041" s="23"/>
      <c r="AX10041" s="23"/>
      <c r="AY10041" s="23"/>
      <c r="AZ10041" s="23"/>
      <c r="BA10041" s="23"/>
      <c r="BB10041" s="23"/>
      <c r="BC10041" s="23"/>
      <c r="BD10041" s="23"/>
      <c r="BE10041" s="23"/>
      <c r="BF10041" s="23"/>
      <c r="BG10041" s="20">
        <v>0</v>
      </c>
    </row>
    <row r="10042" spans="40:59">
      <c r="AN10042" s="23"/>
      <c r="AO10042" s="23"/>
      <c r="AP10042" s="23"/>
      <c r="AQ10042" s="23"/>
      <c r="AR10042" s="23"/>
      <c r="AS10042" s="23"/>
      <c r="AT10042" s="23"/>
      <c r="AU10042" s="23"/>
      <c r="AV10042" s="23"/>
      <c r="AW10042" s="23"/>
      <c r="AX10042" s="23"/>
      <c r="AY10042" s="23"/>
      <c r="AZ10042" s="23"/>
      <c r="BA10042" s="23"/>
      <c r="BB10042" s="23"/>
      <c r="BC10042" s="23"/>
      <c r="BD10042" s="23"/>
      <c r="BE10042" s="23"/>
      <c r="BF10042" s="23"/>
      <c r="BG10042" s="20">
        <v>0</v>
      </c>
    </row>
    <row r="10043" spans="40:59">
      <c r="AN10043" s="23"/>
      <c r="AO10043" s="23"/>
      <c r="AP10043" s="23"/>
      <c r="AQ10043" s="23"/>
      <c r="AR10043" s="23"/>
      <c r="AS10043" s="23"/>
      <c r="AT10043" s="23"/>
      <c r="AU10043" s="23"/>
      <c r="AV10043" s="23"/>
      <c r="AW10043" s="23"/>
      <c r="AX10043" s="23"/>
      <c r="AY10043" s="23"/>
      <c r="AZ10043" s="23"/>
      <c r="BA10043" s="23"/>
      <c r="BB10043" s="23"/>
      <c r="BC10043" s="23"/>
      <c r="BD10043" s="23"/>
      <c r="BE10043" s="23"/>
      <c r="BF10043" s="23"/>
      <c r="BG10043" s="20">
        <v>10949.01</v>
      </c>
    </row>
    <row r="10044" spans="40:59">
      <c r="AN10044" s="23"/>
      <c r="AO10044" s="23"/>
      <c r="AP10044" s="23"/>
      <c r="AQ10044" s="23"/>
      <c r="AR10044" s="23"/>
      <c r="AS10044" s="23"/>
      <c r="AT10044" s="23"/>
      <c r="AU10044" s="23"/>
      <c r="AV10044" s="23"/>
      <c r="AW10044" s="23"/>
      <c r="AX10044" s="23"/>
      <c r="AY10044" s="23"/>
      <c r="AZ10044" s="23"/>
      <c r="BA10044" s="23"/>
      <c r="BB10044" s="23"/>
      <c r="BC10044" s="23"/>
      <c r="BD10044" s="23"/>
      <c r="BE10044" s="23"/>
      <c r="BF10044" s="23"/>
      <c r="BG10044" s="20">
        <v>10949.01</v>
      </c>
    </row>
    <row r="10045" spans="40:59">
      <c r="AN10045" s="23"/>
      <c r="AO10045" s="23"/>
      <c r="AP10045" s="23"/>
      <c r="AQ10045" s="23"/>
      <c r="AR10045" s="23"/>
      <c r="AS10045" s="23"/>
      <c r="AT10045" s="23"/>
      <c r="AU10045" s="23"/>
      <c r="AV10045" s="23"/>
      <c r="AW10045" s="23"/>
      <c r="AX10045" s="23"/>
      <c r="AY10045" s="23"/>
      <c r="AZ10045" s="23"/>
      <c r="BA10045" s="23"/>
      <c r="BB10045" s="23"/>
      <c r="BC10045" s="23"/>
      <c r="BD10045" s="23"/>
      <c r="BE10045" s="23"/>
      <c r="BF10045" s="23"/>
      <c r="BG10045" s="20">
        <v>6275.02</v>
      </c>
    </row>
    <row r="10046" spans="40:59">
      <c r="AN10046" s="23"/>
      <c r="AO10046" s="23"/>
      <c r="AP10046" s="23"/>
      <c r="AQ10046" s="23"/>
      <c r="AR10046" s="23"/>
      <c r="AS10046" s="23"/>
      <c r="AT10046" s="23"/>
      <c r="AU10046" s="23"/>
      <c r="AV10046" s="23"/>
      <c r="AW10046" s="23"/>
      <c r="AX10046" s="23"/>
      <c r="AY10046" s="23"/>
      <c r="AZ10046" s="23"/>
      <c r="BA10046" s="23"/>
      <c r="BB10046" s="23"/>
      <c r="BC10046" s="23"/>
      <c r="BD10046" s="23"/>
      <c r="BE10046" s="23"/>
      <c r="BF10046" s="23"/>
      <c r="BG10046" s="20">
        <v>6275.02</v>
      </c>
    </row>
    <row r="10047" spans="40:59">
      <c r="AN10047" s="23"/>
      <c r="AO10047" s="23"/>
      <c r="AP10047" s="23"/>
      <c r="AQ10047" s="23"/>
      <c r="AR10047" s="23"/>
      <c r="AS10047" s="23"/>
      <c r="AT10047" s="23"/>
      <c r="AU10047" s="23"/>
      <c r="AV10047" s="23"/>
      <c r="AW10047" s="23"/>
      <c r="AX10047" s="23"/>
      <c r="AY10047" s="23"/>
      <c r="AZ10047" s="23"/>
      <c r="BA10047" s="23"/>
      <c r="BB10047" s="23"/>
      <c r="BC10047" s="23"/>
      <c r="BD10047" s="23"/>
      <c r="BE10047" s="23"/>
      <c r="BF10047" s="23"/>
      <c r="BG10047" s="20">
        <v>6275.02</v>
      </c>
    </row>
    <row r="10048" spans="40:59">
      <c r="AN10048" s="23"/>
      <c r="AO10048" s="23"/>
      <c r="AP10048" s="23"/>
      <c r="AQ10048" s="23"/>
      <c r="AR10048" s="23"/>
      <c r="AS10048" s="23"/>
      <c r="AT10048" s="23"/>
      <c r="AU10048" s="23"/>
      <c r="AV10048" s="23"/>
      <c r="AW10048" s="23"/>
      <c r="AX10048" s="23"/>
      <c r="AY10048" s="23"/>
      <c r="AZ10048" s="23"/>
      <c r="BA10048" s="23"/>
      <c r="BB10048" s="23"/>
      <c r="BC10048" s="23"/>
      <c r="BD10048" s="23"/>
      <c r="BE10048" s="23"/>
      <c r="BF10048" s="23"/>
      <c r="BG10048" s="20">
        <v>93313.02</v>
      </c>
    </row>
    <row r="10049" spans="40:59">
      <c r="AN10049" s="23"/>
      <c r="AO10049" s="23"/>
      <c r="AP10049" s="23"/>
      <c r="AQ10049" s="23"/>
      <c r="AR10049" s="23"/>
      <c r="AS10049" s="23"/>
      <c r="AT10049" s="23"/>
      <c r="AU10049" s="23"/>
      <c r="AV10049" s="23"/>
      <c r="AW10049" s="23"/>
      <c r="AX10049" s="23"/>
      <c r="AY10049" s="23"/>
      <c r="AZ10049" s="23"/>
      <c r="BA10049" s="23"/>
      <c r="BB10049" s="23"/>
      <c r="BC10049" s="23"/>
      <c r="BD10049" s="23"/>
      <c r="BE10049" s="23"/>
      <c r="BF10049" s="23"/>
      <c r="BG10049" s="20">
        <v>93313.02</v>
      </c>
    </row>
    <row r="10050" spans="40:59">
      <c r="AN10050" s="23"/>
      <c r="AO10050" s="23"/>
      <c r="AP10050" s="23"/>
      <c r="AQ10050" s="23"/>
      <c r="AR10050" s="23"/>
      <c r="AS10050" s="23"/>
      <c r="AT10050" s="23"/>
      <c r="AU10050" s="23"/>
      <c r="AV10050" s="23"/>
      <c r="AW10050" s="23"/>
      <c r="AX10050" s="23"/>
      <c r="AY10050" s="23"/>
      <c r="AZ10050" s="23"/>
      <c r="BA10050" s="23"/>
      <c r="BB10050" s="23"/>
      <c r="BC10050" s="23"/>
      <c r="BD10050" s="23"/>
      <c r="BE10050" s="23"/>
      <c r="BF10050" s="23"/>
      <c r="BG10050" s="20">
        <v>93313.02</v>
      </c>
    </row>
    <row r="10051" spans="40:59">
      <c r="AN10051" s="23"/>
      <c r="AO10051" s="23"/>
      <c r="AP10051" s="23"/>
      <c r="AQ10051" s="23"/>
      <c r="AR10051" s="23"/>
      <c r="AS10051" s="23"/>
      <c r="AT10051" s="23"/>
      <c r="AU10051" s="23"/>
      <c r="AV10051" s="23"/>
      <c r="AW10051" s="23"/>
      <c r="AX10051" s="23"/>
      <c r="AY10051" s="23"/>
      <c r="AZ10051" s="23"/>
      <c r="BA10051" s="23"/>
      <c r="BB10051" s="23"/>
      <c r="BC10051" s="23"/>
      <c r="BD10051" s="23"/>
      <c r="BE10051" s="23"/>
      <c r="BF10051" s="23"/>
      <c r="BG10051" s="20">
        <v>93313.02</v>
      </c>
    </row>
    <row r="10052" spans="40:59">
      <c r="AN10052" s="23"/>
      <c r="AO10052" s="23"/>
      <c r="AP10052" s="23"/>
      <c r="AQ10052" s="23"/>
      <c r="AR10052" s="23"/>
      <c r="AS10052" s="23"/>
      <c r="AT10052" s="23"/>
      <c r="AU10052" s="23"/>
      <c r="AV10052" s="23"/>
      <c r="AW10052" s="23"/>
      <c r="AX10052" s="23"/>
      <c r="AY10052" s="23"/>
      <c r="AZ10052" s="23"/>
      <c r="BA10052" s="23"/>
      <c r="BB10052" s="23"/>
      <c r="BC10052" s="23"/>
      <c r="BD10052" s="23"/>
      <c r="BE10052" s="23"/>
      <c r="BF10052" s="23"/>
      <c r="BG10052" s="20">
        <v>93313.02</v>
      </c>
    </row>
    <row r="10053" spans="40:59">
      <c r="AN10053" s="23"/>
      <c r="AO10053" s="23"/>
      <c r="AP10053" s="23"/>
      <c r="AQ10053" s="23"/>
      <c r="AR10053" s="23"/>
      <c r="AS10053" s="23"/>
      <c r="AT10053" s="23"/>
      <c r="AU10053" s="23"/>
      <c r="AV10053" s="23"/>
      <c r="AW10053" s="23"/>
      <c r="AX10053" s="23"/>
      <c r="AY10053" s="23"/>
      <c r="AZ10053" s="23"/>
      <c r="BA10053" s="23"/>
      <c r="BB10053" s="23"/>
      <c r="BC10053" s="23"/>
      <c r="BD10053" s="23"/>
      <c r="BE10053" s="23"/>
      <c r="BF10053" s="23"/>
      <c r="BG10053" s="20">
        <v>93313.02</v>
      </c>
    </row>
    <row r="10054" spans="40:59">
      <c r="AN10054" s="23"/>
      <c r="AO10054" s="23"/>
      <c r="AP10054" s="23"/>
      <c r="AQ10054" s="23"/>
      <c r="AR10054" s="23"/>
      <c r="AS10054" s="23"/>
      <c r="AT10054" s="23"/>
      <c r="AU10054" s="23"/>
      <c r="AV10054" s="23"/>
      <c r="AW10054" s="23"/>
      <c r="AX10054" s="23"/>
      <c r="AY10054" s="23"/>
      <c r="AZ10054" s="23"/>
      <c r="BA10054" s="23"/>
      <c r="BB10054" s="23"/>
      <c r="BC10054" s="23"/>
      <c r="BD10054" s="23"/>
      <c r="BE10054" s="23"/>
      <c r="BF10054" s="23"/>
      <c r="BG10054" s="20">
        <v>93313.02</v>
      </c>
    </row>
    <row r="10055" spans="40:59">
      <c r="AN10055" s="23"/>
      <c r="AO10055" s="23"/>
      <c r="AP10055" s="23"/>
      <c r="AQ10055" s="23"/>
      <c r="AR10055" s="23"/>
      <c r="AS10055" s="23"/>
      <c r="AT10055" s="23"/>
      <c r="AU10055" s="23"/>
      <c r="AV10055" s="23"/>
      <c r="AW10055" s="23"/>
      <c r="AX10055" s="23"/>
      <c r="AY10055" s="23"/>
      <c r="AZ10055" s="23"/>
      <c r="BA10055" s="23"/>
      <c r="BB10055" s="23"/>
      <c r="BC10055" s="23"/>
      <c r="BD10055" s="23"/>
      <c r="BE10055" s="23"/>
      <c r="BF10055" s="23"/>
      <c r="BG10055" s="20">
        <v>53272.05</v>
      </c>
    </row>
    <row r="10056" spans="40:59">
      <c r="AN10056" s="23"/>
      <c r="AO10056" s="23"/>
      <c r="AP10056" s="23"/>
      <c r="AQ10056" s="23"/>
      <c r="AR10056" s="23"/>
      <c r="AS10056" s="23"/>
      <c r="AT10056" s="23"/>
      <c r="AU10056" s="23"/>
      <c r="AV10056" s="23"/>
      <c r="AW10056" s="23"/>
      <c r="AX10056" s="23"/>
      <c r="AY10056" s="23"/>
      <c r="AZ10056" s="23"/>
      <c r="BA10056" s="23"/>
      <c r="BB10056" s="23"/>
      <c r="BC10056" s="23"/>
      <c r="BD10056" s="23"/>
      <c r="BE10056" s="23"/>
      <c r="BF10056" s="23"/>
      <c r="BG10056" s="20">
        <v>53272.05</v>
      </c>
    </row>
    <row r="10057" spans="40:59">
      <c r="AN10057" s="23"/>
      <c r="AO10057" s="23"/>
      <c r="AP10057" s="23"/>
      <c r="AQ10057" s="23"/>
      <c r="AR10057" s="23"/>
      <c r="AS10057" s="23"/>
      <c r="AT10057" s="23"/>
      <c r="AU10057" s="23"/>
      <c r="AV10057" s="23"/>
      <c r="AW10057" s="23"/>
      <c r="AX10057" s="23"/>
      <c r="AY10057" s="23"/>
      <c r="AZ10057" s="23"/>
      <c r="BA10057" s="23"/>
      <c r="BB10057" s="23"/>
      <c r="BC10057" s="23"/>
      <c r="BD10057" s="23"/>
      <c r="BE10057" s="23"/>
      <c r="BF10057" s="23"/>
      <c r="BG10057" s="20">
        <v>53272.05</v>
      </c>
    </row>
    <row r="10058" spans="40:59">
      <c r="AN10058" s="23"/>
      <c r="AO10058" s="23"/>
      <c r="AP10058" s="23"/>
      <c r="AQ10058" s="23"/>
      <c r="AR10058" s="23"/>
      <c r="AS10058" s="23"/>
      <c r="AT10058" s="23"/>
      <c r="AU10058" s="23"/>
      <c r="AV10058" s="23"/>
      <c r="AW10058" s="23"/>
      <c r="AX10058" s="23"/>
      <c r="AY10058" s="23"/>
      <c r="AZ10058" s="23"/>
      <c r="BA10058" s="23"/>
      <c r="BB10058" s="23"/>
      <c r="BC10058" s="23"/>
      <c r="BD10058" s="23"/>
      <c r="BE10058" s="23"/>
      <c r="BF10058" s="23"/>
      <c r="BG10058" s="20">
        <v>53272.05</v>
      </c>
    </row>
    <row r="10059" spans="40:59">
      <c r="AN10059" s="23"/>
      <c r="AO10059" s="23"/>
      <c r="AP10059" s="23"/>
      <c r="AQ10059" s="23"/>
      <c r="AR10059" s="23"/>
      <c r="AS10059" s="23"/>
      <c r="AT10059" s="23"/>
      <c r="AU10059" s="23"/>
      <c r="AV10059" s="23"/>
      <c r="AW10059" s="23"/>
      <c r="AX10059" s="23"/>
      <c r="AY10059" s="23"/>
      <c r="AZ10059" s="23"/>
      <c r="BA10059" s="23"/>
      <c r="BB10059" s="23"/>
      <c r="BC10059" s="23"/>
      <c r="BD10059" s="23"/>
      <c r="BE10059" s="23"/>
      <c r="BF10059" s="23"/>
      <c r="BG10059" s="20">
        <v>53272.05</v>
      </c>
    </row>
    <row r="10060" spans="40:59">
      <c r="AN10060" s="23"/>
      <c r="AO10060" s="23"/>
      <c r="AP10060" s="23"/>
      <c r="AQ10060" s="23"/>
      <c r="AR10060" s="23"/>
      <c r="AS10060" s="23"/>
      <c r="AT10060" s="23"/>
      <c r="AU10060" s="23"/>
      <c r="AV10060" s="23"/>
      <c r="AW10060" s="23"/>
      <c r="AX10060" s="23"/>
      <c r="AY10060" s="23"/>
      <c r="AZ10060" s="23"/>
      <c r="BA10060" s="23"/>
      <c r="BB10060" s="23"/>
      <c r="BC10060" s="23"/>
      <c r="BD10060" s="23"/>
      <c r="BE10060" s="23"/>
      <c r="BF10060" s="23"/>
      <c r="BG10060" s="20">
        <v>33615.019999999997</v>
      </c>
    </row>
    <row r="10061" spans="40:59">
      <c r="AN10061" s="23"/>
      <c r="AO10061" s="23"/>
      <c r="AP10061" s="23"/>
      <c r="AQ10061" s="23"/>
      <c r="AR10061" s="23"/>
      <c r="AS10061" s="23"/>
      <c r="AT10061" s="23"/>
      <c r="AU10061" s="23"/>
      <c r="AV10061" s="23"/>
      <c r="AW10061" s="23"/>
      <c r="AX10061" s="23"/>
      <c r="AY10061" s="23"/>
      <c r="AZ10061" s="23"/>
      <c r="BA10061" s="23"/>
      <c r="BB10061" s="23"/>
      <c r="BC10061" s="23"/>
      <c r="BD10061" s="23"/>
      <c r="BE10061" s="23"/>
      <c r="BF10061" s="23"/>
      <c r="BG10061" s="20">
        <v>33615.019999999997</v>
      </c>
    </row>
    <row r="10062" spans="40:59">
      <c r="AN10062" s="23"/>
      <c r="AO10062" s="23"/>
      <c r="AP10062" s="23"/>
      <c r="AQ10062" s="23"/>
      <c r="AR10062" s="23"/>
      <c r="AS10062" s="23"/>
      <c r="AT10062" s="23"/>
      <c r="AU10062" s="23"/>
      <c r="AV10062" s="23"/>
      <c r="AW10062" s="23"/>
      <c r="AX10062" s="23"/>
      <c r="AY10062" s="23"/>
      <c r="AZ10062" s="23"/>
      <c r="BA10062" s="23"/>
      <c r="BB10062" s="23"/>
      <c r="BC10062" s="23"/>
      <c r="BD10062" s="23"/>
      <c r="BE10062" s="23"/>
      <c r="BF10062" s="23"/>
      <c r="BG10062" s="20">
        <v>33615.019999999997</v>
      </c>
    </row>
    <row r="10063" spans="40:59">
      <c r="AN10063" s="23"/>
      <c r="AO10063" s="23"/>
      <c r="AP10063" s="23"/>
      <c r="AQ10063" s="23"/>
      <c r="AR10063" s="23"/>
      <c r="AS10063" s="23"/>
      <c r="AT10063" s="23"/>
      <c r="AU10063" s="23"/>
      <c r="AV10063" s="23"/>
      <c r="AW10063" s="23"/>
      <c r="AX10063" s="23"/>
      <c r="AY10063" s="23"/>
      <c r="AZ10063" s="23"/>
      <c r="BA10063" s="23"/>
      <c r="BB10063" s="23"/>
      <c r="BC10063" s="23"/>
      <c r="BD10063" s="23"/>
      <c r="BE10063" s="23"/>
      <c r="BF10063" s="23"/>
      <c r="BG10063" s="20">
        <v>33615.019999999997</v>
      </c>
    </row>
    <row r="10064" spans="40:59">
      <c r="AN10064" s="23"/>
      <c r="AO10064" s="23"/>
      <c r="AP10064" s="23"/>
      <c r="AQ10064" s="23"/>
      <c r="AR10064" s="23"/>
      <c r="AS10064" s="23"/>
      <c r="AT10064" s="23"/>
      <c r="AU10064" s="23"/>
      <c r="AV10064" s="23"/>
      <c r="AW10064" s="23"/>
      <c r="AX10064" s="23"/>
      <c r="AY10064" s="23"/>
      <c r="AZ10064" s="23"/>
      <c r="BA10064" s="23"/>
      <c r="BB10064" s="23"/>
      <c r="BC10064" s="23"/>
      <c r="BD10064" s="23"/>
      <c r="BE10064" s="23"/>
      <c r="BF10064" s="23"/>
      <c r="BG10064" s="20">
        <v>0</v>
      </c>
    </row>
    <row r="10065" spans="40:59">
      <c r="AN10065" s="23"/>
      <c r="AO10065" s="23"/>
      <c r="AP10065" s="23"/>
      <c r="AQ10065" s="23"/>
      <c r="AR10065" s="23"/>
      <c r="AS10065" s="23"/>
      <c r="AT10065" s="23"/>
      <c r="AU10065" s="23"/>
      <c r="AV10065" s="23"/>
      <c r="AW10065" s="23"/>
      <c r="AX10065" s="23"/>
      <c r="AY10065" s="23"/>
      <c r="AZ10065" s="23"/>
      <c r="BA10065" s="23"/>
      <c r="BB10065" s="23"/>
      <c r="BC10065" s="23"/>
      <c r="BD10065" s="23"/>
      <c r="BE10065" s="23"/>
      <c r="BF10065" s="23"/>
      <c r="BG10065" s="20">
        <v>0</v>
      </c>
    </row>
    <row r="10066" spans="40:59">
      <c r="AN10066" s="23"/>
      <c r="AO10066" s="23"/>
      <c r="AP10066" s="23"/>
      <c r="AQ10066" s="23"/>
      <c r="AR10066" s="23"/>
      <c r="AS10066" s="23"/>
      <c r="AT10066" s="23"/>
      <c r="AU10066" s="23"/>
      <c r="AV10066" s="23"/>
      <c r="AW10066" s="23"/>
      <c r="AX10066" s="23"/>
      <c r="AY10066" s="23"/>
      <c r="AZ10066" s="23"/>
      <c r="BA10066" s="23"/>
      <c r="BB10066" s="23"/>
      <c r="BC10066" s="23"/>
      <c r="BD10066" s="23"/>
      <c r="BE10066" s="23"/>
      <c r="BF10066" s="23"/>
      <c r="BG10066" s="20">
        <v>9068.02</v>
      </c>
    </row>
    <row r="10067" spans="40:59">
      <c r="AN10067" s="23"/>
      <c r="AO10067" s="23"/>
      <c r="AP10067" s="23"/>
      <c r="AQ10067" s="23"/>
      <c r="AR10067" s="23"/>
      <c r="AS10067" s="23"/>
      <c r="AT10067" s="23"/>
      <c r="AU10067" s="23"/>
      <c r="AV10067" s="23"/>
      <c r="AW10067" s="23"/>
      <c r="AX10067" s="23"/>
      <c r="AY10067" s="23"/>
      <c r="AZ10067" s="23"/>
      <c r="BA10067" s="23"/>
      <c r="BB10067" s="23"/>
      <c r="BC10067" s="23"/>
      <c r="BD10067" s="23"/>
      <c r="BE10067" s="23"/>
      <c r="BF10067" s="23"/>
      <c r="BG10067" s="20">
        <v>9068.02</v>
      </c>
    </row>
    <row r="10068" spans="40:59">
      <c r="AN10068" s="23"/>
      <c r="AO10068" s="23"/>
      <c r="AP10068" s="23"/>
      <c r="AQ10068" s="23"/>
      <c r="AR10068" s="23"/>
      <c r="AS10068" s="23"/>
      <c r="AT10068" s="23"/>
      <c r="AU10068" s="23"/>
      <c r="AV10068" s="23"/>
      <c r="AW10068" s="23"/>
      <c r="AX10068" s="23"/>
      <c r="AY10068" s="23"/>
      <c r="AZ10068" s="23"/>
      <c r="BA10068" s="23"/>
      <c r="BB10068" s="23"/>
      <c r="BC10068" s="23"/>
      <c r="BD10068" s="23"/>
      <c r="BE10068" s="23"/>
      <c r="BF10068" s="23"/>
      <c r="BG10068" s="20">
        <v>9068.02</v>
      </c>
    </row>
    <row r="10069" spans="40:59">
      <c r="AN10069" s="23"/>
      <c r="AO10069" s="23"/>
      <c r="AP10069" s="23"/>
      <c r="AQ10069" s="23"/>
      <c r="AR10069" s="23"/>
      <c r="AS10069" s="23"/>
      <c r="AT10069" s="23"/>
      <c r="AU10069" s="23"/>
      <c r="AV10069" s="23"/>
      <c r="AW10069" s="23"/>
      <c r="AX10069" s="23"/>
      <c r="AY10069" s="23"/>
      <c r="AZ10069" s="23"/>
      <c r="BA10069" s="23"/>
      <c r="BB10069" s="23"/>
      <c r="BC10069" s="23"/>
      <c r="BD10069" s="23"/>
      <c r="BE10069" s="23"/>
      <c r="BF10069" s="23"/>
      <c r="BG10069" s="20">
        <v>9068.02</v>
      </c>
    </row>
    <row r="10070" spans="40:59">
      <c r="AN10070" s="23"/>
      <c r="AO10070" s="23"/>
      <c r="AP10070" s="23"/>
      <c r="AQ10070" s="23"/>
      <c r="AR10070" s="23"/>
      <c r="AS10070" s="23"/>
      <c r="AT10070" s="23"/>
      <c r="AU10070" s="23"/>
      <c r="AV10070" s="23"/>
      <c r="AW10070" s="23"/>
      <c r="AX10070" s="23"/>
      <c r="AY10070" s="23"/>
      <c r="AZ10070" s="23"/>
      <c r="BA10070" s="23"/>
      <c r="BB10070" s="23"/>
      <c r="BC10070" s="23"/>
      <c r="BD10070" s="23"/>
      <c r="BE10070" s="23"/>
      <c r="BF10070" s="23"/>
      <c r="BG10070" s="20">
        <v>41620.019999999997</v>
      </c>
    </row>
    <row r="10071" spans="40:59">
      <c r="AN10071" s="23"/>
      <c r="AO10071" s="23"/>
      <c r="AP10071" s="23"/>
      <c r="AQ10071" s="23"/>
      <c r="AR10071" s="23"/>
      <c r="AS10071" s="23"/>
      <c r="AT10071" s="23"/>
      <c r="AU10071" s="23"/>
      <c r="AV10071" s="23"/>
      <c r="AW10071" s="23"/>
      <c r="AX10071" s="23"/>
      <c r="AY10071" s="23"/>
      <c r="AZ10071" s="23"/>
      <c r="BA10071" s="23"/>
      <c r="BB10071" s="23"/>
      <c r="BC10071" s="23"/>
      <c r="BD10071" s="23"/>
      <c r="BE10071" s="23"/>
      <c r="BF10071" s="23"/>
      <c r="BG10071" s="20">
        <v>41620.019999999997</v>
      </c>
    </row>
    <row r="10072" spans="40:59">
      <c r="AN10072" s="23"/>
      <c r="AO10072" s="23"/>
      <c r="AP10072" s="23"/>
      <c r="AQ10072" s="23"/>
      <c r="AR10072" s="23"/>
      <c r="AS10072" s="23"/>
      <c r="AT10072" s="23"/>
      <c r="AU10072" s="23"/>
      <c r="AV10072" s="23"/>
      <c r="AW10072" s="23"/>
      <c r="AX10072" s="23"/>
      <c r="AY10072" s="23"/>
      <c r="AZ10072" s="23"/>
      <c r="BA10072" s="23"/>
      <c r="BB10072" s="23"/>
      <c r="BC10072" s="23"/>
      <c r="BD10072" s="23"/>
      <c r="BE10072" s="23"/>
      <c r="BF10072" s="23"/>
      <c r="BG10072" s="20">
        <v>41620.019999999997</v>
      </c>
    </row>
    <row r="10073" spans="40:59">
      <c r="AN10073" s="23"/>
      <c r="AO10073" s="23"/>
      <c r="AP10073" s="23"/>
      <c r="AQ10073" s="23"/>
      <c r="AR10073" s="23"/>
      <c r="AS10073" s="23"/>
      <c r="AT10073" s="23"/>
      <c r="AU10073" s="23"/>
      <c r="AV10073" s="23"/>
      <c r="AW10073" s="23"/>
      <c r="AX10073" s="23"/>
      <c r="AY10073" s="23"/>
      <c r="AZ10073" s="23"/>
      <c r="BA10073" s="23"/>
      <c r="BB10073" s="23"/>
      <c r="BC10073" s="23"/>
      <c r="BD10073" s="23"/>
      <c r="BE10073" s="23"/>
      <c r="BF10073" s="23"/>
      <c r="BG10073" s="20">
        <v>14243.01</v>
      </c>
    </row>
    <row r="10074" spans="40:59">
      <c r="AN10074" s="23"/>
      <c r="AO10074" s="23"/>
      <c r="AP10074" s="23"/>
      <c r="AQ10074" s="23"/>
      <c r="AR10074" s="23"/>
      <c r="AS10074" s="23"/>
      <c r="AT10074" s="23"/>
      <c r="AU10074" s="23"/>
      <c r="AV10074" s="23"/>
      <c r="AW10074" s="23"/>
      <c r="AX10074" s="23"/>
      <c r="AY10074" s="23"/>
      <c r="AZ10074" s="23"/>
      <c r="BA10074" s="23"/>
      <c r="BB10074" s="23"/>
      <c r="BC10074" s="23"/>
      <c r="BD10074" s="23"/>
      <c r="BE10074" s="23"/>
      <c r="BF10074" s="23"/>
      <c r="BG10074" s="20">
        <v>14243.01</v>
      </c>
    </row>
    <row r="10075" spans="40:59">
      <c r="AN10075" s="23"/>
      <c r="AO10075" s="23"/>
      <c r="AP10075" s="23"/>
      <c r="AQ10075" s="23"/>
      <c r="AR10075" s="23"/>
      <c r="AS10075" s="23"/>
      <c r="AT10075" s="23"/>
      <c r="AU10075" s="23"/>
      <c r="AV10075" s="23"/>
      <c r="AW10075" s="23"/>
      <c r="AX10075" s="23"/>
      <c r="AY10075" s="23"/>
      <c r="AZ10075" s="23"/>
      <c r="BA10075" s="23"/>
      <c r="BB10075" s="23"/>
      <c r="BC10075" s="23"/>
      <c r="BD10075" s="23"/>
      <c r="BE10075" s="23"/>
      <c r="BF10075" s="23"/>
      <c r="BG10075" s="20">
        <v>36966.019999999997</v>
      </c>
    </row>
    <row r="10076" spans="40:59">
      <c r="AN10076" s="23"/>
      <c r="AO10076" s="23"/>
      <c r="AP10076" s="23"/>
      <c r="AQ10076" s="23"/>
      <c r="AR10076" s="23"/>
      <c r="AS10076" s="23"/>
      <c r="AT10076" s="23"/>
      <c r="AU10076" s="23"/>
      <c r="AV10076" s="23"/>
      <c r="AW10076" s="23"/>
      <c r="AX10076" s="23"/>
      <c r="AY10076" s="23"/>
      <c r="AZ10076" s="23"/>
      <c r="BA10076" s="23"/>
      <c r="BB10076" s="23"/>
      <c r="BC10076" s="23"/>
      <c r="BD10076" s="23"/>
      <c r="BE10076" s="23"/>
      <c r="BF10076" s="23"/>
      <c r="BG10076" s="20">
        <v>36966.019999999997</v>
      </c>
    </row>
    <row r="10077" spans="40:59">
      <c r="AN10077" s="23"/>
      <c r="AO10077" s="23"/>
      <c r="AP10077" s="23"/>
      <c r="AQ10077" s="23"/>
      <c r="AR10077" s="23"/>
      <c r="AS10077" s="23"/>
      <c r="AT10077" s="23"/>
      <c r="AU10077" s="23"/>
      <c r="AV10077" s="23"/>
      <c r="AW10077" s="23"/>
      <c r="AX10077" s="23"/>
      <c r="AY10077" s="23"/>
      <c r="AZ10077" s="23"/>
      <c r="BA10077" s="23"/>
      <c r="BB10077" s="23"/>
      <c r="BC10077" s="23"/>
      <c r="BD10077" s="23"/>
      <c r="BE10077" s="23"/>
      <c r="BF10077" s="23"/>
      <c r="BG10077" s="20">
        <v>36966.019999999997</v>
      </c>
    </row>
    <row r="10078" spans="40:59">
      <c r="AN10078" s="23"/>
      <c r="AO10078" s="23"/>
      <c r="AP10078" s="23"/>
      <c r="AQ10078" s="23"/>
      <c r="AR10078" s="23"/>
      <c r="AS10078" s="23"/>
      <c r="AT10078" s="23"/>
      <c r="AU10078" s="23"/>
      <c r="AV10078" s="23"/>
      <c r="AW10078" s="23"/>
      <c r="AX10078" s="23"/>
      <c r="AY10078" s="23"/>
      <c r="AZ10078" s="23"/>
      <c r="BA10078" s="23"/>
      <c r="BB10078" s="23"/>
      <c r="BC10078" s="23"/>
      <c r="BD10078" s="23"/>
      <c r="BE10078" s="23"/>
      <c r="BF10078" s="23"/>
      <c r="BG10078" s="20">
        <v>36966.019999999997</v>
      </c>
    </row>
    <row r="10079" spans="40:59">
      <c r="AN10079" s="23"/>
      <c r="AO10079" s="23"/>
      <c r="AP10079" s="23"/>
      <c r="AQ10079" s="23"/>
      <c r="AR10079" s="23"/>
      <c r="AS10079" s="23"/>
      <c r="AT10079" s="23"/>
      <c r="AU10079" s="23"/>
      <c r="AV10079" s="23"/>
      <c r="AW10079" s="23"/>
      <c r="AX10079" s="23"/>
      <c r="AY10079" s="23"/>
      <c r="AZ10079" s="23"/>
      <c r="BA10079" s="23"/>
      <c r="BB10079" s="23"/>
      <c r="BC10079" s="23"/>
      <c r="BD10079" s="23"/>
      <c r="BE10079" s="23"/>
      <c r="BF10079" s="23"/>
      <c r="BG10079" s="20">
        <v>36966.019999999997</v>
      </c>
    </row>
    <row r="10080" spans="40:59">
      <c r="AN10080" s="23"/>
      <c r="AO10080" s="23"/>
      <c r="AP10080" s="23"/>
      <c r="AQ10080" s="23"/>
      <c r="AR10080" s="23"/>
      <c r="AS10080" s="23"/>
      <c r="AT10080" s="23"/>
      <c r="AU10080" s="23"/>
      <c r="AV10080" s="23"/>
      <c r="AW10080" s="23"/>
      <c r="AX10080" s="23"/>
      <c r="AY10080" s="23"/>
      <c r="AZ10080" s="23"/>
      <c r="BA10080" s="23"/>
      <c r="BB10080" s="23"/>
      <c r="BC10080" s="23"/>
      <c r="BD10080" s="23"/>
      <c r="BE10080" s="23"/>
      <c r="BF10080" s="23"/>
      <c r="BG10080" s="20">
        <v>4479.0200000000004</v>
      </c>
    </row>
    <row r="10081" spans="40:59">
      <c r="AN10081" s="23"/>
      <c r="AO10081" s="23"/>
      <c r="AP10081" s="23"/>
      <c r="AQ10081" s="23"/>
      <c r="AR10081" s="23"/>
      <c r="AS10081" s="23"/>
      <c r="AT10081" s="23"/>
      <c r="AU10081" s="23"/>
      <c r="AV10081" s="23"/>
      <c r="AW10081" s="23"/>
      <c r="AX10081" s="23"/>
      <c r="AY10081" s="23"/>
      <c r="AZ10081" s="23"/>
      <c r="BA10081" s="23"/>
      <c r="BB10081" s="23"/>
      <c r="BC10081" s="23"/>
      <c r="BD10081" s="23"/>
      <c r="BE10081" s="23"/>
      <c r="BF10081" s="23"/>
      <c r="BG10081" s="20">
        <v>4479.0200000000004</v>
      </c>
    </row>
    <row r="10082" spans="40:59">
      <c r="AN10082" s="23"/>
      <c r="AO10082" s="23"/>
      <c r="AP10082" s="23"/>
      <c r="AQ10082" s="23"/>
      <c r="AR10082" s="23"/>
      <c r="AS10082" s="23"/>
      <c r="AT10082" s="23"/>
      <c r="AU10082" s="23"/>
      <c r="AV10082" s="23"/>
      <c r="AW10082" s="23"/>
      <c r="AX10082" s="23"/>
      <c r="AY10082" s="23"/>
      <c r="AZ10082" s="23"/>
      <c r="BA10082" s="23"/>
      <c r="BB10082" s="23"/>
      <c r="BC10082" s="23"/>
      <c r="BD10082" s="23"/>
      <c r="BE10082" s="23"/>
      <c r="BF10082" s="23"/>
      <c r="BG10082" s="20">
        <v>4479.0200000000004</v>
      </c>
    </row>
    <row r="10083" spans="40:59">
      <c r="AN10083" s="23"/>
      <c r="AO10083" s="23"/>
      <c r="AP10083" s="23"/>
      <c r="AQ10083" s="23"/>
      <c r="AR10083" s="23"/>
      <c r="AS10083" s="23"/>
      <c r="AT10083" s="23"/>
      <c r="AU10083" s="23"/>
      <c r="AV10083" s="23"/>
      <c r="AW10083" s="23"/>
      <c r="AX10083" s="23"/>
      <c r="AY10083" s="23"/>
      <c r="AZ10083" s="23"/>
      <c r="BA10083" s="23"/>
      <c r="BB10083" s="23"/>
      <c r="BC10083" s="23"/>
      <c r="BD10083" s="23"/>
      <c r="BE10083" s="23"/>
      <c r="BF10083" s="23"/>
      <c r="BG10083" s="20">
        <v>4479.0200000000004</v>
      </c>
    </row>
    <row r="10084" spans="40:59">
      <c r="AN10084" s="23"/>
      <c r="AO10084" s="23"/>
      <c r="AP10084" s="23"/>
      <c r="AQ10084" s="23"/>
      <c r="AR10084" s="23"/>
      <c r="AS10084" s="23"/>
      <c r="AT10084" s="23"/>
      <c r="AU10084" s="23"/>
      <c r="AV10084" s="23"/>
      <c r="AW10084" s="23"/>
      <c r="AX10084" s="23"/>
      <c r="AY10084" s="23"/>
      <c r="AZ10084" s="23"/>
      <c r="BA10084" s="23"/>
      <c r="BB10084" s="23"/>
      <c r="BC10084" s="23"/>
      <c r="BD10084" s="23"/>
      <c r="BE10084" s="23"/>
      <c r="BF10084" s="23"/>
      <c r="BG10084" s="20">
        <v>20606.02</v>
      </c>
    </row>
    <row r="10085" spans="40:59">
      <c r="AN10085" s="23"/>
      <c r="AO10085" s="23"/>
      <c r="AP10085" s="23"/>
      <c r="AQ10085" s="23"/>
      <c r="AR10085" s="23"/>
      <c r="AS10085" s="23"/>
      <c r="AT10085" s="23"/>
      <c r="AU10085" s="23"/>
      <c r="AV10085" s="23"/>
      <c r="AW10085" s="23"/>
      <c r="AX10085" s="23"/>
      <c r="AY10085" s="23"/>
      <c r="AZ10085" s="23"/>
      <c r="BA10085" s="23"/>
      <c r="BB10085" s="23"/>
      <c r="BC10085" s="23"/>
      <c r="BD10085" s="23"/>
      <c r="BE10085" s="23"/>
      <c r="BF10085" s="23"/>
      <c r="BG10085" s="20">
        <v>20606.02</v>
      </c>
    </row>
    <row r="10086" spans="40:59">
      <c r="AN10086" s="23"/>
      <c r="AO10086" s="23"/>
      <c r="AP10086" s="23"/>
      <c r="AQ10086" s="23"/>
      <c r="AR10086" s="23"/>
      <c r="AS10086" s="23"/>
      <c r="AT10086" s="23"/>
      <c r="AU10086" s="23"/>
      <c r="AV10086" s="23"/>
      <c r="AW10086" s="23"/>
      <c r="AX10086" s="23"/>
      <c r="AY10086" s="23"/>
      <c r="AZ10086" s="23"/>
      <c r="BA10086" s="23"/>
      <c r="BB10086" s="23"/>
      <c r="BC10086" s="23"/>
      <c r="BD10086" s="23"/>
      <c r="BE10086" s="23"/>
      <c r="BF10086" s="23"/>
      <c r="BG10086" s="20">
        <v>20606.02</v>
      </c>
    </row>
    <row r="10087" spans="40:59">
      <c r="AN10087" s="23"/>
      <c r="AO10087" s="23"/>
      <c r="AP10087" s="23"/>
      <c r="AQ10087" s="23"/>
      <c r="AR10087" s="23"/>
      <c r="AS10087" s="23"/>
      <c r="AT10087" s="23"/>
      <c r="AU10087" s="23"/>
      <c r="AV10087" s="23"/>
      <c r="AW10087" s="23"/>
      <c r="AX10087" s="23"/>
      <c r="AY10087" s="23"/>
      <c r="AZ10087" s="23"/>
      <c r="BA10087" s="23"/>
      <c r="BB10087" s="23"/>
      <c r="BC10087" s="23"/>
      <c r="BD10087" s="23"/>
      <c r="BE10087" s="23"/>
      <c r="BF10087" s="23"/>
      <c r="BG10087" s="20">
        <v>20606.02</v>
      </c>
    </row>
    <row r="10088" spans="40:59">
      <c r="AN10088" s="23"/>
      <c r="AO10088" s="23"/>
      <c r="AP10088" s="23"/>
      <c r="AQ10088" s="23"/>
      <c r="AR10088" s="23"/>
      <c r="AS10088" s="23"/>
      <c r="AT10088" s="23"/>
      <c r="AU10088" s="23"/>
      <c r="AV10088" s="23"/>
      <c r="AW10088" s="23"/>
      <c r="AX10088" s="23"/>
      <c r="AY10088" s="23"/>
      <c r="AZ10088" s="23"/>
      <c r="BA10088" s="23"/>
      <c r="BB10088" s="23"/>
      <c r="BC10088" s="23"/>
      <c r="BD10088" s="23"/>
      <c r="BE10088" s="23"/>
      <c r="BF10088" s="23"/>
      <c r="BG10088" s="20">
        <v>10556.02</v>
      </c>
    </row>
    <row r="10089" spans="40:59">
      <c r="AN10089" s="23"/>
      <c r="AO10089" s="23"/>
      <c r="AP10089" s="23"/>
      <c r="AQ10089" s="23"/>
      <c r="AR10089" s="23"/>
      <c r="AS10089" s="23"/>
      <c r="AT10089" s="23"/>
      <c r="AU10089" s="23"/>
      <c r="AV10089" s="23"/>
      <c r="AW10089" s="23"/>
      <c r="AX10089" s="23"/>
      <c r="AY10089" s="23"/>
      <c r="AZ10089" s="23"/>
      <c r="BA10089" s="23"/>
      <c r="BB10089" s="23"/>
      <c r="BC10089" s="23"/>
      <c r="BD10089" s="23"/>
      <c r="BE10089" s="23"/>
      <c r="BF10089" s="23"/>
      <c r="BG10089" s="20">
        <v>10556.02</v>
      </c>
    </row>
    <row r="10090" spans="40:59">
      <c r="AN10090" s="23"/>
      <c r="AO10090" s="23"/>
      <c r="AP10090" s="23"/>
      <c r="AQ10090" s="23"/>
      <c r="AR10090" s="23"/>
      <c r="AS10090" s="23"/>
      <c r="AT10090" s="23"/>
      <c r="AU10090" s="23"/>
      <c r="AV10090" s="23"/>
      <c r="AW10090" s="23"/>
      <c r="AX10090" s="23"/>
      <c r="AY10090" s="23"/>
      <c r="AZ10090" s="23"/>
      <c r="BA10090" s="23"/>
      <c r="BB10090" s="23"/>
      <c r="BC10090" s="23"/>
      <c r="BD10090" s="23"/>
      <c r="BE10090" s="23"/>
      <c r="BF10090" s="23"/>
      <c r="BG10090" s="20">
        <v>10556.02</v>
      </c>
    </row>
    <row r="10091" spans="40:59">
      <c r="AN10091" s="23"/>
      <c r="AO10091" s="23"/>
      <c r="AP10091" s="23"/>
      <c r="AQ10091" s="23"/>
      <c r="AR10091" s="23"/>
      <c r="AS10091" s="23"/>
      <c r="AT10091" s="23"/>
      <c r="AU10091" s="23"/>
      <c r="AV10091" s="23"/>
      <c r="AW10091" s="23"/>
      <c r="AX10091" s="23"/>
      <c r="AY10091" s="23"/>
      <c r="AZ10091" s="23"/>
      <c r="BA10091" s="23"/>
      <c r="BB10091" s="23"/>
      <c r="BC10091" s="23"/>
      <c r="BD10091" s="23"/>
      <c r="BE10091" s="23"/>
      <c r="BF10091" s="23"/>
      <c r="BG10091" s="20">
        <v>15425.1</v>
      </c>
    </row>
    <row r="10092" spans="40:59">
      <c r="AN10092" s="23"/>
      <c r="AO10092" s="23"/>
      <c r="AP10092" s="23"/>
      <c r="AQ10092" s="23"/>
      <c r="AR10092" s="23"/>
      <c r="AS10092" s="23"/>
      <c r="AT10092" s="23"/>
      <c r="AU10092" s="23"/>
      <c r="AV10092" s="23"/>
      <c r="AW10092" s="23"/>
      <c r="AX10092" s="23"/>
      <c r="AY10092" s="23"/>
      <c r="AZ10092" s="23"/>
      <c r="BA10092" s="23"/>
      <c r="BB10092" s="23"/>
      <c r="BC10092" s="23"/>
      <c r="BD10092" s="23"/>
      <c r="BE10092" s="23"/>
      <c r="BF10092" s="23"/>
      <c r="BG10092" s="20">
        <v>15425.1</v>
      </c>
    </row>
    <row r="10093" spans="40:59">
      <c r="AN10093" s="23"/>
      <c r="AO10093" s="23"/>
      <c r="AP10093" s="23"/>
      <c r="AQ10093" s="23"/>
      <c r="AR10093" s="23"/>
      <c r="AS10093" s="23"/>
      <c r="AT10093" s="23"/>
      <c r="AU10093" s="23"/>
      <c r="AV10093" s="23"/>
      <c r="AW10093" s="23"/>
      <c r="AX10093" s="23"/>
      <c r="AY10093" s="23"/>
      <c r="AZ10093" s="23"/>
      <c r="BA10093" s="23"/>
      <c r="BB10093" s="23"/>
      <c r="BC10093" s="23"/>
      <c r="BD10093" s="23"/>
      <c r="BE10093" s="23"/>
      <c r="BF10093" s="23"/>
      <c r="BG10093" s="20">
        <v>15425.1</v>
      </c>
    </row>
    <row r="10094" spans="40:59">
      <c r="AN10094" s="23"/>
      <c r="AO10094" s="23"/>
      <c r="AP10094" s="23"/>
      <c r="AQ10094" s="23"/>
      <c r="AR10094" s="23"/>
      <c r="AS10094" s="23"/>
      <c r="AT10094" s="23"/>
      <c r="AU10094" s="23"/>
      <c r="AV10094" s="23"/>
      <c r="AW10094" s="23"/>
      <c r="AX10094" s="23"/>
      <c r="AY10094" s="23"/>
      <c r="AZ10094" s="23"/>
      <c r="BA10094" s="23"/>
      <c r="BB10094" s="23"/>
      <c r="BC10094" s="23"/>
      <c r="BD10094" s="23"/>
      <c r="BE10094" s="23"/>
      <c r="BF10094" s="23"/>
      <c r="BG10094" s="20">
        <v>15425.1</v>
      </c>
    </row>
    <row r="10095" spans="40:59">
      <c r="AN10095" s="23"/>
      <c r="AO10095" s="23"/>
      <c r="AP10095" s="23"/>
      <c r="AQ10095" s="23"/>
      <c r="AR10095" s="23"/>
      <c r="AS10095" s="23"/>
      <c r="AT10095" s="23"/>
      <c r="AU10095" s="23"/>
      <c r="AV10095" s="23"/>
      <c r="AW10095" s="23"/>
      <c r="AX10095" s="23"/>
      <c r="AY10095" s="23"/>
      <c r="AZ10095" s="23"/>
      <c r="BA10095" s="23"/>
      <c r="BB10095" s="23"/>
      <c r="BC10095" s="23"/>
      <c r="BD10095" s="23"/>
      <c r="BE10095" s="23"/>
      <c r="BF10095" s="23"/>
      <c r="BG10095" s="20">
        <v>15425.1</v>
      </c>
    </row>
    <row r="10096" spans="40:59">
      <c r="AN10096" s="23"/>
      <c r="AO10096" s="23"/>
      <c r="AP10096" s="23"/>
      <c r="AQ10096" s="23"/>
      <c r="AR10096" s="23"/>
      <c r="AS10096" s="23"/>
      <c r="AT10096" s="23"/>
      <c r="AU10096" s="23"/>
      <c r="AV10096" s="23"/>
      <c r="AW10096" s="23"/>
      <c r="AX10096" s="23"/>
      <c r="AY10096" s="23"/>
      <c r="AZ10096" s="23"/>
      <c r="BA10096" s="23"/>
      <c r="BB10096" s="23"/>
      <c r="BC10096" s="23"/>
      <c r="BD10096" s="23"/>
      <c r="BE10096" s="23"/>
      <c r="BF10096" s="23"/>
      <c r="BG10096" s="20">
        <v>10310.01</v>
      </c>
    </row>
    <row r="10097" spans="40:59">
      <c r="AN10097" s="23"/>
      <c r="AO10097" s="23"/>
      <c r="AP10097" s="23"/>
      <c r="AQ10097" s="23"/>
      <c r="AR10097" s="23"/>
      <c r="AS10097" s="23"/>
      <c r="AT10097" s="23"/>
      <c r="AU10097" s="23"/>
      <c r="AV10097" s="23"/>
      <c r="AW10097" s="23"/>
      <c r="AX10097" s="23"/>
      <c r="AY10097" s="23"/>
      <c r="AZ10097" s="23"/>
      <c r="BA10097" s="23"/>
      <c r="BB10097" s="23"/>
      <c r="BC10097" s="23"/>
      <c r="BD10097" s="23"/>
      <c r="BE10097" s="23"/>
      <c r="BF10097" s="23"/>
      <c r="BG10097" s="20">
        <v>10310.01</v>
      </c>
    </row>
    <row r="10098" spans="40:59">
      <c r="AN10098" s="23"/>
      <c r="AO10098" s="23"/>
      <c r="AP10098" s="23"/>
      <c r="AQ10098" s="23"/>
      <c r="AR10098" s="23"/>
      <c r="AS10098" s="23"/>
      <c r="AT10098" s="23"/>
      <c r="AU10098" s="23"/>
      <c r="AV10098" s="23"/>
      <c r="AW10098" s="23"/>
      <c r="AX10098" s="23"/>
      <c r="AY10098" s="23"/>
      <c r="AZ10098" s="23"/>
      <c r="BA10098" s="23"/>
      <c r="BB10098" s="23"/>
      <c r="BC10098" s="23"/>
      <c r="BD10098" s="23"/>
      <c r="BE10098" s="23"/>
      <c r="BF10098" s="23"/>
      <c r="BG10098" s="20">
        <v>10310.01</v>
      </c>
    </row>
    <row r="10099" spans="40:59">
      <c r="AN10099" s="23"/>
      <c r="AO10099" s="23"/>
      <c r="AP10099" s="23"/>
      <c r="AQ10099" s="23"/>
      <c r="AR10099" s="23"/>
      <c r="AS10099" s="23"/>
      <c r="AT10099" s="23"/>
      <c r="AU10099" s="23"/>
      <c r="AV10099" s="23"/>
      <c r="AW10099" s="23"/>
      <c r="AX10099" s="23"/>
      <c r="AY10099" s="23"/>
      <c r="AZ10099" s="23"/>
      <c r="BA10099" s="23"/>
      <c r="BB10099" s="23"/>
      <c r="BC10099" s="23"/>
      <c r="BD10099" s="23"/>
      <c r="BE10099" s="23"/>
      <c r="BF10099" s="23"/>
      <c r="BG10099" s="20">
        <v>6632.02</v>
      </c>
    </row>
    <row r="10100" spans="40:59">
      <c r="AN10100" s="23"/>
      <c r="AO10100" s="23"/>
      <c r="AP10100" s="23"/>
      <c r="AQ10100" s="23"/>
      <c r="AR10100" s="23"/>
      <c r="AS10100" s="23"/>
      <c r="AT10100" s="23"/>
      <c r="AU10100" s="23"/>
      <c r="AV10100" s="23"/>
      <c r="AW10100" s="23"/>
      <c r="AX10100" s="23"/>
      <c r="AY10100" s="23"/>
      <c r="AZ10100" s="23"/>
      <c r="BA10100" s="23"/>
      <c r="BB10100" s="23"/>
      <c r="BC10100" s="23"/>
      <c r="BD10100" s="23"/>
      <c r="BE10100" s="23"/>
      <c r="BF10100" s="23"/>
      <c r="BG10100" s="20">
        <v>6632.02</v>
      </c>
    </row>
    <row r="10101" spans="40:59">
      <c r="AN10101" s="23"/>
      <c r="AO10101" s="23"/>
      <c r="AP10101" s="23"/>
      <c r="AQ10101" s="23"/>
      <c r="AR10101" s="23"/>
      <c r="AS10101" s="23"/>
      <c r="AT10101" s="23"/>
      <c r="AU10101" s="23"/>
      <c r="AV10101" s="23"/>
      <c r="AW10101" s="23"/>
      <c r="AX10101" s="23"/>
      <c r="AY10101" s="23"/>
      <c r="AZ10101" s="23"/>
      <c r="BA10101" s="23"/>
      <c r="BB10101" s="23"/>
      <c r="BC10101" s="23"/>
      <c r="BD10101" s="23"/>
      <c r="BE10101" s="23"/>
      <c r="BF10101" s="23"/>
      <c r="BG10101" s="20">
        <v>6632.02</v>
      </c>
    </row>
    <row r="10102" spans="40:59">
      <c r="AN10102" s="23"/>
      <c r="AO10102" s="23"/>
      <c r="AP10102" s="23"/>
      <c r="AQ10102" s="23"/>
      <c r="AR10102" s="23"/>
      <c r="AS10102" s="23"/>
      <c r="AT10102" s="23"/>
      <c r="AU10102" s="23"/>
      <c r="AV10102" s="23"/>
      <c r="AW10102" s="23"/>
      <c r="AX10102" s="23"/>
      <c r="AY10102" s="23"/>
      <c r="AZ10102" s="23"/>
      <c r="BA10102" s="23"/>
      <c r="BB10102" s="23"/>
      <c r="BC10102" s="23"/>
      <c r="BD10102" s="23"/>
      <c r="BE10102" s="23"/>
      <c r="BF10102" s="23"/>
      <c r="BG10102" s="20">
        <v>6632.02</v>
      </c>
    </row>
    <row r="10103" spans="40:59">
      <c r="AN10103" s="23"/>
      <c r="AO10103" s="23"/>
      <c r="AP10103" s="23"/>
      <c r="AQ10103" s="23"/>
      <c r="AR10103" s="23"/>
      <c r="AS10103" s="23"/>
      <c r="AT10103" s="23"/>
      <c r="AU10103" s="23"/>
      <c r="AV10103" s="23"/>
      <c r="AW10103" s="23"/>
      <c r="AX10103" s="23"/>
      <c r="AY10103" s="23"/>
      <c r="AZ10103" s="23"/>
      <c r="BA10103" s="23"/>
      <c r="BB10103" s="23"/>
      <c r="BC10103" s="23"/>
      <c r="BD10103" s="23"/>
      <c r="BE10103" s="23"/>
      <c r="BF10103" s="23"/>
      <c r="BG10103" s="20">
        <v>66644.009999999995</v>
      </c>
    </row>
    <row r="10104" spans="40:59">
      <c r="AN10104" s="23"/>
      <c r="AO10104" s="23"/>
      <c r="AP10104" s="23"/>
      <c r="AQ10104" s="23"/>
      <c r="AR10104" s="23"/>
      <c r="AS10104" s="23"/>
      <c r="AT10104" s="23"/>
      <c r="AU10104" s="23"/>
      <c r="AV10104" s="23"/>
      <c r="AW10104" s="23"/>
      <c r="AX10104" s="23"/>
      <c r="AY10104" s="23"/>
      <c r="AZ10104" s="23"/>
      <c r="BA10104" s="23"/>
      <c r="BB10104" s="23"/>
      <c r="BC10104" s="23"/>
      <c r="BD10104" s="23"/>
      <c r="BE10104" s="23"/>
      <c r="BF10104" s="23"/>
      <c r="BG10104" s="20">
        <v>66644.009999999995</v>
      </c>
    </row>
    <row r="10105" spans="40:59">
      <c r="AN10105" s="23"/>
      <c r="AO10105" s="23"/>
      <c r="AP10105" s="23"/>
      <c r="AQ10105" s="23"/>
      <c r="AR10105" s="23"/>
      <c r="AS10105" s="23"/>
      <c r="AT10105" s="23"/>
      <c r="AU10105" s="23"/>
      <c r="AV10105" s="23"/>
      <c r="AW10105" s="23"/>
      <c r="AX10105" s="23"/>
      <c r="AY10105" s="23"/>
      <c r="AZ10105" s="23"/>
      <c r="BA10105" s="23"/>
      <c r="BB10105" s="23"/>
      <c r="BC10105" s="23"/>
      <c r="BD10105" s="23"/>
      <c r="BE10105" s="23"/>
      <c r="BF10105" s="23"/>
      <c r="BG10105" s="20">
        <v>17514.02</v>
      </c>
    </row>
    <row r="10106" spans="40:59">
      <c r="AN10106" s="23"/>
      <c r="AO10106" s="23"/>
      <c r="AP10106" s="23"/>
      <c r="AQ10106" s="23"/>
      <c r="AR10106" s="23"/>
      <c r="AS10106" s="23"/>
      <c r="AT10106" s="23"/>
      <c r="AU10106" s="23"/>
      <c r="AV10106" s="23"/>
      <c r="AW10106" s="23"/>
      <c r="AX10106" s="23"/>
      <c r="AY10106" s="23"/>
      <c r="AZ10106" s="23"/>
      <c r="BA10106" s="23"/>
      <c r="BB10106" s="23"/>
      <c r="BC10106" s="23"/>
      <c r="BD10106" s="23"/>
      <c r="BE10106" s="23"/>
      <c r="BF10106" s="23"/>
      <c r="BG10106" s="20">
        <v>17514.02</v>
      </c>
    </row>
    <row r="10107" spans="40:59">
      <c r="AN10107" s="23"/>
      <c r="AO10107" s="23"/>
      <c r="AP10107" s="23"/>
      <c r="AQ10107" s="23"/>
      <c r="AR10107" s="23"/>
      <c r="AS10107" s="23"/>
      <c r="AT10107" s="23"/>
      <c r="AU10107" s="23"/>
      <c r="AV10107" s="23"/>
      <c r="AW10107" s="23"/>
      <c r="AX10107" s="23"/>
      <c r="AY10107" s="23"/>
      <c r="AZ10107" s="23"/>
      <c r="BA10107" s="23"/>
      <c r="BB10107" s="23"/>
      <c r="BC10107" s="23"/>
      <c r="BD10107" s="23"/>
      <c r="BE10107" s="23"/>
      <c r="BF10107" s="23"/>
      <c r="BG10107" s="20">
        <v>17514.02</v>
      </c>
    </row>
    <row r="10108" spans="40:59">
      <c r="AN10108" s="23"/>
      <c r="AO10108" s="23"/>
      <c r="AP10108" s="23"/>
      <c r="AQ10108" s="23"/>
      <c r="AR10108" s="23"/>
      <c r="AS10108" s="23"/>
      <c r="AT10108" s="23"/>
      <c r="AU10108" s="23"/>
      <c r="AV10108" s="23"/>
      <c r="AW10108" s="23"/>
      <c r="AX10108" s="23"/>
      <c r="AY10108" s="23"/>
      <c r="AZ10108" s="23"/>
      <c r="BA10108" s="23"/>
      <c r="BB10108" s="23"/>
      <c r="BC10108" s="23"/>
      <c r="BD10108" s="23"/>
      <c r="BE10108" s="23"/>
      <c r="BF10108" s="23"/>
      <c r="BG10108" s="20">
        <v>9028.64</v>
      </c>
    </row>
    <row r="10109" spans="40:59">
      <c r="AN10109" s="23"/>
      <c r="AO10109" s="23"/>
      <c r="AP10109" s="23"/>
      <c r="AQ10109" s="23"/>
      <c r="AR10109" s="23"/>
      <c r="AS10109" s="23"/>
      <c r="AT10109" s="23"/>
      <c r="AU10109" s="23"/>
      <c r="AV10109" s="23"/>
      <c r="AW10109" s="23"/>
      <c r="AX10109" s="23"/>
      <c r="AY10109" s="23"/>
      <c r="AZ10109" s="23"/>
      <c r="BA10109" s="23"/>
      <c r="BB10109" s="23"/>
      <c r="BC10109" s="23"/>
      <c r="BD10109" s="23"/>
      <c r="BE10109" s="23"/>
      <c r="BF10109" s="23"/>
      <c r="BG10109" s="20">
        <v>9028.64</v>
      </c>
    </row>
    <row r="10110" spans="40:59">
      <c r="AN10110" s="23"/>
      <c r="AO10110" s="23"/>
      <c r="AP10110" s="23"/>
      <c r="AQ10110" s="23"/>
      <c r="AR10110" s="23"/>
      <c r="AS10110" s="23"/>
      <c r="AT10110" s="23"/>
      <c r="AU10110" s="23"/>
      <c r="AV10110" s="23"/>
      <c r="AW10110" s="23"/>
      <c r="AX10110" s="23"/>
      <c r="AY10110" s="23"/>
      <c r="AZ10110" s="23"/>
      <c r="BA10110" s="23"/>
      <c r="BB10110" s="23"/>
      <c r="BC10110" s="23"/>
      <c r="BD10110" s="23"/>
      <c r="BE10110" s="23"/>
      <c r="BF10110" s="23"/>
      <c r="BG10110" s="20">
        <v>9028.64</v>
      </c>
    </row>
    <row r="10111" spans="40:59">
      <c r="AN10111" s="23"/>
      <c r="AO10111" s="23"/>
      <c r="AP10111" s="23"/>
      <c r="AQ10111" s="23"/>
      <c r="AR10111" s="23"/>
      <c r="AS10111" s="23"/>
      <c r="AT10111" s="23"/>
      <c r="AU10111" s="23"/>
      <c r="AV10111" s="23"/>
      <c r="AW10111" s="23"/>
      <c r="AX10111" s="23"/>
      <c r="AY10111" s="23"/>
      <c r="AZ10111" s="23"/>
      <c r="BA10111" s="23"/>
      <c r="BB10111" s="23"/>
      <c r="BC10111" s="23"/>
      <c r="BD10111" s="23"/>
      <c r="BE10111" s="23"/>
      <c r="BF10111" s="23"/>
      <c r="BG10111" s="20">
        <v>9028.64</v>
      </c>
    </row>
    <row r="10112" spans="40:59">
      <c r="AN10112" s="23"/>
      <c r="AO10112" s="23"/>
      <c r="AP10112" s="23"/>
      <c r="AQ10112" s="23"/>
      <c r="AR10112" s="23"/>
      <c r="AS10112" s="23"/>
      <c r="AT10112" s="23"/>
      <c r="AU10112" s="23"/>
      <c r="AV10112" s="23"/>
      <c r="AW10112" s="23"/>
      <c r="AX10112" s="23"/>
      <c r="AY10112" s="23"/>
      <c r="AZ10112" s="23"/>
      <c r="BA10112" s="23"/>
      <c r="BB10112" s="23"/>
      <c r="BC10112" s="23"/>
      <c r="BD10112" s="23"/>
      <c r="BE10112" s="23"/>
      <c r="BF10112" s="23"/>
      <c r="BG10112" s="20">
        <v>16616.009999999998</v>
      </c>
    </row>
    <row r="10113" spans="40:59">
      <c r="AN10113" s="23"/>
      <c r="AO10113" s="23"/>
      <c r="AP10113" s="23"/>
      <c r="AQ10113" s="23"/>
      <c r="AR10113" s="23"/>
      <c r="AS10113" s="23"/>
      <c r="AT10113" s="23"/>
      <c r="AU10113" s="23"/>
      <c r="AV10113" s="23"/>
      <c r="AW10113" s="23"/>
      <c r="AX10113" s="23"/>
      <c r="AY10113" s="23"/>
      <c r="AZ10113" s="23"/>
      <c r="BA10113" s="23"/>
      <c r="BB10113" s="23"/>
      <c r="BC10113" s="23"/>
      <c r="BD10113" s="23"/>
      <c r="BE10113" s="23"/>
      <c r="BF10113" s="23"/>
      <c r="BG10113" s="20">
        <v>16616.009999999998</v>
      </c>
    </row>
    <row r="10114" spans="40:59">
      <c r="AN10114" s="23"/>
      <c r="AO10114" s="23"/>
      <c r="AP10114" s="23"/>
      <c r="AQ10114" s="23"/>
      <c r="AR10114" s="23"/>
      <c r="AS10114" s="23"/>
      <c r="AT10114" s="23"/>
      <c r="AU10114" s="23"/>
      <c r="AV10114" s="23"/>
      <c r="AW10114" s="23"/>
      <c r="AX10114" s="23"/>
      <c r="AY10114" s="23"/>
      <c r="AZ10114" s="23"/>
      <c r="BA10114" s="23"/>
      <c r="BB10114" s="23"/>
      <c r="BC10114" s="23"/>
      <c r="BD10114" s="23"/>
      <c r="BE10114" s="23"/>
      <c r="BF10114" s="23"/>
      <c r="BG10114" s="20">
        <v>6650.01</v>
      </c>
    </row>
    <row r="10115" spans="40:59">
      <c r="AN10115" s="23"/>
      <c r="AO10115" s="23"/>
      <c r="AP10115" s="23"/>
      <c r="AQ10115" s="23"/>
      <c r="AR10115" s="23"/>
      <c r="AS10115" s="23"/>
      <c r="AT10115" s="23"/>
      <c r="AU10115" s="23"/>
      <c r="AV10115" s="23"/>
      <c r="AW10115" s="23"/>
      <c r="AX10115" s="23"/>
      <c r="AY10115" s="23"/>
      <c r="AZ10115" s="23"/>
      <c r="BA10115" s="23"/>
      <c r="BB10115" s="23"/>
      <c r="BC10115" s="23"/>
      <c r="BD10115" s="23"/>
      <c r="BE10115" s="23"/>
      <c r="BF10115" s="23"/>
      <c r="BG10115" s="20">
        <v>6650.01</v>
      </c>
    </row>
    <row r="10116" spans="40:59">
      <c r="AN10116" s="23"/>
      <c r="AO10116" s="23"/>
      <c r="AP10116" s="23"/>
      <c r="AQ10116" s="23"/>
      <c r="AR10116" s="23"/>
      <c r="AS10116" s="23"/>
      <c r="AT10116" s="23"/>
      <c r="AU10116" s="23"/>
      <c r="AV10116" s="23"/>
      <c r="AW10116" s="23"/>
      <c r="AX10116" s="23"/>
      <c r="AY10116" s="23"/>
      <c r="AZ10116" s="23"/>
      <c r="BA10116" s="23"/>
      <c r="BB10116" s="23"/>
      <c r="BC10116" s="23"/>
      <c r="BD10116" s="23"/>
      <c r="BE10116" s="23"/>
      <c r="BF10116" s="23"/>
      <c r="BG10116" s="20">
        <v>6650.01</v>
      </c>
    </row>
    <row r="10117" spans="40:59">
      <c r="AN10117" s="23"/>
      <c r="AO10117" s="23"/>
      <c r="AP10117" s="23"/>
      <c r="AQ10117" s="23"/>
      <c r="AR10117" s="23"/>
      <c r="AS10117" s="23"/>
      <c r="AT10117" s="23"/>
      <c r="AU10117" s="23"/>
      <c r="AV10117" s="23"/>
      <c r="AW10117" s="23"/>
      <c r="AX10117" s="23"/>
      <c r="AY10117" s="23"/>
      <c r="AZ10117" s="23"/>
      <c r="BA10117" s="23"/>
      <c r="BB10117" s="23"/>
      <c r="BC10117" s="23"/>
      <c r="BD10117" s="23"/>
      <c r="BE10117" s="23"/>
      <c r="BF10117" s="23"/>
      <c r="BG10117" s="20">
        <v>22058.01</v>
      </c>
    </row>
    <row r="10118" spans="40:59">
      <c r="AN10118" s="23"/>
      <c r="AO10118" s="23"/>
      <c r="AP10118" s="23"/>
      <c r="AQ10118" s="23"/>
      <c r="AR10118" s="23"/>
      <c r="AS10118" s="23"/>
      <c r="AT10118" s="23"/>
      <c r="AU10118" s="23"/>
      <c r="AV10118" s="23"/>
      <c r="AW10118" s="23"/>
      <c r="AX10118" s="23"/>
      <c r="AY10118" s="23"/>
      <c r="AZ10118" s="23"/>
      <c r="BA10118" s="23"/>
      <c r="BB10118" s="23"/>
      <c r="BC10118" s="23"/>
      <c r="BD10118" s="23"/>
      <c r="BE10118" s="23"/>
      <c r="BF10118" s="23"/>
      <c r="BG10118" s="20">
        <v>22058.01</v>
      </c>
    </row>
    <row r="10119" spans="40:59">
      <c r="AN10119" s="23"/>
      <c r="AO10119" s="23"/>
      <c r="AP10119" s="23"/>
      <c r="AQ10119" s="23"/>
      <c r="AR10119" s="23"/>
      <c r="AS10119" s="23"/>
      <c r="AT10119" s="23"/>
      <c r="AU10119" s="23"/>
      <c r="AV10119" s="23"/>
      <c r="AW10119" s="23"/>
      <c r="AX10119" s="23"/>
      <c r="AY10119" s="23"/>
      <c r="AZ10119" s="23"/>
      <c r="BA10119" s="23"/>
      <c r="BB10119" s="23"/>
      <c r="BC10119" s="23"/>
      <c r="BD10119" s="23"/>
      <c r="BE10119" s="23"/>
      <c r="BF10119" s="23"/>
      <c r="BG10119" s="20">
        <v>22058.01</v>
      </c>
    </row>
    <row r="10120" spans="40:59">
      <c r="AN10120" s="23"/>
      <c r="AO10120" s="23"/>
      <c r="AP10120" s="23"/>
      <c r="AQ10120" s="23"/>
      <c r="AR10120" s="23"/>
      <c r="AS10120" s="23"/>
      <c r="AT10120" s="23"/>
      <c r="AU10120" s="23"/>
      <c r="AV10120" s="23"/>
      <c r="AW10120" s="23"/>
      <c r="AX10120" s="23"/>
      <c r="AY10120" s="23"/>
      <c r="AZ10120" s="23"/>
      <c r="BA10120" s="23"/>
      <c r="BB10120" s="23"/>
      <c r="BC10120" s="23"/>
      <c r="BD10120" s="23"/>
      <c r="BE10120" s="23"/>
      <c r="BF10120" s="23"/>
      <c r="BG10120" s="20">
        <v>22058.01</v>
      </c>
    </row>
    <row r="10121" spans="40:59">
      <c r="AN10121" s="23"/>
      <c r="AO10121" s="23"/>
      <c r="AP10121" s="23"/>
      <c r="AQ10121" s="23"/>
      <c r="AR10121" s="23"/>
      <c r="AS10121" s="23"/>
      <c r="AT10121" s="23"/>
      <c r="AU10121" s="23"/>
      <c r="AV10121" s="23"/>
      <c r="AW10121" s="23"/>
      <c r="AX10121" s="23"/>
      <c r="AY10121" s="23"/>
      <c r="AZ10121" s="23"/>
      <c r="BA10121" s="23"/>
      <c r="BB10121" s="23"/>
      <c r="BC10121" s="23"/>
      <c r="BD10121" s="23"/>
      <c r="BE10121" s="23"/>
      <c r="BF10121" s="23"/>
      <c r="BG10121" s="20">
        <v>50500.01</v>
      </c>
    </row>
    <row r="10122" spans="40:59">
      <c r="AN10122" s="23"/>
      <c r="AO10122" s="23"/>
      <c r="AP10122" s="23"/>
      <c r="AQ10122" s="23"/>
      <c r="AR10122" s="23"/>
      <c r="AS10122" s="23"/>
      <c r="AT10122" s="23"/>
      <c r="AU10122" s="23"/>
      <c r="AV10122" s="23"/>
      <c r="AW10122" s="23"/>
      <c r="AX10122" s="23"/>
      <c r="AY10122" s="23"/>
      <c r="AZ10122" s="23"/>
      <c r="BA10122" s="23"/>
      <c r="BB10122" s="23"/>
      <c r="BC10122" s="23"/>
      <c r="BD10122" s="23"/>
      <c r="BE10122" s="23"/>
      <c r="BF10122" s="23"/>
      <c r="BG10122" s="20">
        <v>50500.01</v>
      </c>
    </row>
    <row r="10123" spans="40:59">
      <c r="AN10123" s="23"/>
      <c r="AO10123" s="23"/>
      <c r="AP10123" s="23"/>
      <c r="AQ10123" s="23"/>
      <c r="AR10123" s="23"/>
      <c r="AS10123" s="23"/>
      <c r="AT10123" s="23"/>
      <c r="AU10123" s="23"/>
      <c r="AV10123" s="23"/>
      <c r="AW10123" s="23"/>
      <c r="AX10123" s="23"/>
      <c r="AY10123" s="23"/>
      <c r="AZ10123" s="23"/>
      <c r="BA10123" s="23"/>
      <c r="BB10123" s="23"/>
      <c r="BC10123" s="23"/>
      <c r="BD10123" s="23"/>
      <c r="BE10123" s="23"/>
      <c r="BF10123" s="23"/>
      <c r="BG10123" s="20">
        <v>50500.01</v>
      </c>
    </row>
    <row r="10124" spans="40:59">
      <c r="AN10124" s="23"/>
      <c r="AO10124" s="23"/>
      <c r="AP10124" s="23"/>
      <c r="AQ10124" s="23"/>
      <c r="AR10124" s="23"/>
      <c r="AS10124" s="23"/>
      <c r="AT10124" s="23"/>
      <c r="AU10124" s="23"/>
      <c r="AV10124" s="23"/>
      <c r="AW10124" s="23"/>
      <c r="AX10124" s="23"/>
      <c r="AY10124" s="23"/>
      <c r="AZ10124" s="23"/>
      <c r="BA10124" s="23"/>
      <c r="BB10124" s="23"/>
      <c r="BC10124" s="23"/>
      <c r="BD10124" s="23"/>
      <c r="BE10124" s="23"/>
      <c r="BF10124" s="23"/>
      <c r="BG10124" s="20">
        <v>5234.01</v>
      </c>
    </row>
    <row r="10125" spans="40:59">
      <c r="AN10125" s="23"/>
      <c r="AO10125" s="23"/>
      <c r="AP10125" s="23"/>
      <c r="AQ10125" s="23"/>
      <c r="AR10125" s="23"/>
      <c r="AS10125" s="23"/>
      <c r="AT10125" s="23"/>
      <c r="AU10125" s="23"/>
      <c r="AV10125" s="23"/>
      <c r="AW10125" s="23"/>
      <c r="AX10125" s="23"/>
      <c r="AY10125" s="23"/>
      <c r="AZ10125" s="23"/>
      <c r="BA10125" s="23"/>
      <c r="BB10125" s="23"/>
      <c r="BC10125" s="23"/>
      <c r="BD10125" s="23"/>
      <c r="BE10125" s="23"/>
      <c r="BF10125" s="23"/>
      <c r="BG10125" s="20">
        <v>5234.01</v>
      </c>
    </row>
    <row r="10126" spans="40:59">
      <c r="AN10126" s="23"/>
      <c r="AO10126" s="23"/>
      <c r="AP10126" s="23"/>
      <c r="AQ10126" s="23"/>
      <c r="AR10126" s="23"/>
      <c r="AS10126" s="23"/>
      <c r="AT10126" s="23"/>
      <c r="AU10126" s="23"/>
      <c r="AV10126" s="23"/>
      <c r="AW10126" s="23"/>
      <c r="AX10126" s="23"/>
      <c r="AY10126" s="23"/>
      <c r="AZ10126" s="23"/>
      <c r="BA10126" s="23"/>
      <c r="BB10126" s="23"/>
      <c r="BC10126" s="23"/>
      <c r="BD10126" s="23"/>
      <c r="BE10126" s="23"/>
      <c r="BF10126" s="23"/>
      <c r="BG10126" s="20">
        <v>5234.01</v>
      </c>
    </row>
    <row r="10127" spans="40:59">
      <c r="AN10127" s="23"/>
      <c r="AO10127" s="23"/>
      <c r="AP10127" s="23"/>
      <c r="AQ10127" s="23"/>
      <c r="AR10127" s="23"/>
      <c r="AS10127" s="23"/>
      <c r="AT10127" s="23"/>
      <c r="AU10127" s="23"/>
      <c r="AV10127" s="23"/>
      <c r="AW10127" s="23"/>
      <c r="AX10127" s="23"/>
      <c r="AY10127" s="23"/>
      <c r="AZ10127" s="23"/>
      <c r="BA10127" s="23"/>
      <c r="BB10127" s="23"/>
      <c r="BC10127" s="23"/>
      <c r="BD10127" s="23"/>
      <c r="BE10127" s="23"/>
      <c r="BF10127" s="23"/>
      <c r="BG10127" s="20">
        <v>0</v>
      </c>
    </row>
    <row r="10128" spans="40:59">
      <c r="AN10128" s="23"/>
      <c r="AO10128" s="23"/>
      <c r="AP10128" s="23"/>
      <c r="AQ10128" s="23"/>
      <c r="AR10128" s="23"/>
      <c r="AS10128" s="23"/>
      <c r="AT10128" s="23"/>
      <c r="AU10128" s="23"/>
      <c r="AV10128" s="23"/>
      <c r="AW10128" s="23"/>
      <c r="AX10128" s="23"/>
      <c r="AY10128" s="23"/>
      <c r="AZ10128" s="23"/>
      <c r="BA10128" s="23"/>
      <c r="BB10128" s="23"/>
      <c r="BC10128" s="23"/>
      <c r="BD10128" s="23"/>
      <c r="BE10128" s="23"/>
      <c r="BF10128" s="23"/>
      <c r="BG10128" s="20">
        <v>166856</v>
      </c>
    </row>
    <row r="10129" spans="40:59">
      <c r="AN10129" s="23"/>
      <c r="AO10129" s="23"/>
      <c r="AP10129" s="23"/>
      <c r="AQ10129" s="23"/>
      <c r="AR10129" s="23"/>
      <c r="AS10129" s="23"/>
      <c r="AT10129" s="23"/>
      <c r="AU10129" s="23"/>
      <c r="AV10129" s="23"/>
      <c r="AW10129" s="23"/>
      <c r="AX10129" s="23"/>
      <c r="AY10129" s="23"/>
      <c r="AZ10129" s="23"/>
      <c r="BA10129" s="23"/>
      <c r="BB10129" s="23"/>
      <c r="BC10129" s="23"/>
      <c r="BD10129" s="23"/>
      <c r="BE10129" s="23"/>
      <c r="BF10129" s="23"/>
      <c r="BG10129" s="20">
        <v>166856</v>
      </c>
    </row>
    <row r="10130" spans="40:59">
      <c r="AN10130" s="23"/>
      <c r="AO10130" s="23"/>
      <c r="AP10130" s="23"/>
      <c r="AQ10130" s="23"/>
      <c r="AR10130" s="23"/>
      <c r="AS10130" s="23"/>
      <c r="AT10130" s="23"/>
      <c r="AU10130" s="23"/>
      <c r="AV10130" s="23"/>
      <c r="AW10130" s="23"/>
      <c r="AX10130" s="23"/>
      <c r="AY10130" s="23"/>
      <c r="AZ10130" s="23"/>
      <c r="BA10130" s="23"/>
      <c r="BB10130" s="23"/>
      <c r="BC10130" s="23"/>
      <c r="BD10130" s="23"/>
      <c r="BE10130" s="23"/>
      <c r="BF10130" s="23"/>
      <c r="BG10130" s="20">
        <v>0</v>
      </c>
    </row>
    <row r="10131" spans="40:59">
      <c r="AN10131" s="23"/>
      <c r="AO10131" s="23"/>
      <c r="AP10131" s="23"/>
      <c r="AQ10131" s="23"/>
      <c r="AR10131" s="23"/>
      <c r="AS10131" s="23"/>
      <c r="AT10131" s="23"/>
      <c r="AU10131" s="23"/>
      <c r="AV10131" s="23"/>
      <c r="AW10131" s="23"/>
      <c r="AX10131" s="23"/>
      <c r="AY10131" s="23"/>
      <c r="AZ10131" s="23"/>
      <c r="BA10131" s="23"/>
      <c r="BB10131" s="23"/>
      <c r="BC10131" s="23"/>
      <c r="BD10131" s="23"/>
      <c r="BE10131" s="23"/>
      <c r="BF10131" s="23"/>
      <c r="BG10131" s="20">
        <v>166856</v>
      </c>
    </row>
    <row r="10132" spans="40:59">
      <c r="AN10132" s="23"/>
      <c r="AO10132" s="23"/>
      <c r="AP10132" s="23"/>
      <c r="AQ10132" s="23"/>
      <c r="AR10132" s="23"/>
      <c r="AS10132" s="23"/>
      <c r="AT10132" s="23"/>
      <c r="AU10132" s="23"/>
      <c r="AV10132" s="23"/>
      <c r="AW10132" s="23"/>
      <c r="AX10132" s="23"/>
      <c r="AY10132" s="23"/>
      <c r="AZ10132" s="23"/>
      <c r="BA10132" s="23"/>
      <c r="BB10132" s="23"/>
      <c r="BC10132" s="23"/>
      <c r="BD10132" s="23"/>
      <c r="BE10132" s="23"/>
      <c r="BF10132" s="23"/>
      <c r="BG10132" s="20">
        <v>0</v>
      </c>
    </row>
    <row r="10133" spans="40:59">
      <c r="AN10133" s="23"/>
      <c r="AO10133" s="23"/>
      <c r="AP10133" s="23"/>
      <c r="AQ10133" s="23"/>
      <c r="AR10133" s="23"/>
      <c r="AS10133" s="23"/>
      <c r="AT10133" s="23"/>
      <c r="AU10133" s="23"/>
      <c r="AV10133" s="23"/>
      <c r="AW10133" s="23"/>
      <c r="AX10133" s="23"/>
      <c r="AY10133" s="23"/>
      <c r="AZ10133" s="23"/>
      <c r="BA10133" s="23"/>
      <c r="BB10133" s="23"/>
      <c r="BC10133" s="23"/>
      <c r="BD10133" s="23"/>
      <c r="BE10133" s="23"/>
      <c r="BF10133" s="23"/>
      <c r="BG10133" s="20">
        <v>0</v>
      </c>
    </row>
    <row r="10134" spans="40:59">
      <c r="AN10134" s="23"/>
      <c r="AO10134" s="23"/>
      <c r="AP10134" s="23"/>
      <c r="AQ10134" s="23"/>
      <c r="AR10134" s="23"/>
      <c r="AS10134" s="23"/>
      <c r="AT10134" s="23"/>
      <c r="AU10134" s="23"/>
      <c r="AV10134" s="23"/>
      <c r="AW10134" s="23"/>
      <c r="AX10134" s="23"/>
      <c r="AY10134" s="23"/>
      <c r="AZ10134" s="23"/>
      <c r="BA10134" s="23"/>
      <c r="BB10134" s="23"/>
      <c r="BC10134" s="23"/>
      <c r="BD10134" s="23"/>
      <c r="BE10134" s="23"/>
      <c r="BF10134" s="23"/>
      <c r="BG10134" s="20">
        <v>166856</v>
      </c>
    </row>
    <row r="10135" spans="40:59">
      <c r="AN10135" s="23"/>
      <c r="AO10135" s="23"/>
      <c r="AP10135" s="23"/>
      <c r="AQ10135" s="23"/>
      <c r="AR10135" s="23"/>
      <c r="AS10135" s="23"/>
      <c r="AT10135" s="23"/>
      <c r="AU10135" s="23"/>
      <c r="AV10135" s="23"/>
      <c r="AW10135" s="23"/>
      <c r="AX10135" s="23"/>
      <c r="AY10135" s="23"/>
      <c r="AZ10135" s="23"/>
      <c r="BA10135" s="23"/>
      <c r="BB10135" s="23"/>
      <c r="BC10135" s="23"/>
      <c r="BD10135" s="23"/>
      <c r="BE10135" s="23"/>
      <c r="BF10135" s="23"/>
      <c r="BG10135" s="20">
        <v>0</v>
      </c>
    </row>
    <row r="10136" spans="40:59">
      <c r="AN10136" s="23"/>
      <c r="AO10136" s="23"/>
      <c r="AP10136" s="23"/>
      <c r="AQ10136" s="23"/>
      <c r="AR10136" s="23"/>
      <c r="AS10136" s="23"/>
      <c r="AT10136" s="23"/>
      <c r="AU10136" s="23"/>
      <c r="AV10136" s="23"/>
      <c r="AW10136" s="23"/>
      <c r="AX10136" s="23"/>
      <c r="AY10136" s="23"/>
      <c r="AZ10136" s="23"/>
      <c r="BA10136" s="23"/>
      <c r="BB10136" s="23"/>
      <c r="BC10136" s="23"/>
      <c r="BD10136" s="23"/>
      <c r="BE10136" s="23"/>
      <c r="BF10136" s="23"/>
      <c r="BG10136" s="20">
        <v>166856</v>
      </c>
    </row>
    <row r="10137" spans="40:59">
      <c r="AN10137" s="23"/>
      <c r="AO10137" s="23"/>
      <c r="AP10137" s="23"/>
      <c r="AQ10137" s="23"/>
      <c r="AR10137" s="23"/>
      <c r="AS10137" s="23"/>
      <c r="AT10137" s="23"/>
      <c r="AU10137" s="23"/>
      <c r="AV10137" s="23"/>
      <c r="AW10137" s="23"/>
      <c r="AX10137" s="23"/>
      <c r="AY10137" s="23"/>
      <c r="AZ10137" s="23"/>
      <c r="BA10137" s="23"/>
      <c r="BB10137" s="23"/>
      <c r="BC10137" s="23"/>
      <c r="BD10137" s="23"/>
      <c r="BE10137" s="23"/>
      <c r="BF10137" s="23"/>
      <c r="BG10137" s="20">
        <v>32716.01</v>
      </c>
    </row>
    <row r="10138" spans="40:59">
      <c r="AN10138" s="23"/>
      <c r="AO10138" s="23"/>
      <c r="AP10138" s="23"/>
      <c r="AQ10138" s="23"/>
      <c r="AR10138" s="23"/>
      <c r="AS10138" s="23"/>
      <c r="AT10138" s="23"/>
      <c r="AU10138" s="23"/>
      <c r="AV10138" s="23"/>
      <c r="AW10138" s="23"/>
      <c r="AX10138" s="23"/>
      <c r="AY10138" s="23"/>
      <c r="AZ10138" s="23"/>
      <c r="BA10138" s="23"/>
      <c r="BB10138" s="23"/>
      <c r="BC10138" s="23"/>
      <c r="BD10138" s="23"/>
      <c r="BE10138" s="23"/>
      <c r="BF10138" s="23"/>
      <c r="BG10138" s="20">
        <v>32716.01</v>
      </c>
    </row>
    <row r="10139" spans="40:59">
      <c r="AN10139" s="23"/>
      <c r="AO10139" s="23"/>
      <c r="AP10139" s="23"/>
      <c r="AQ10139" s="23"/>
      <c r="AR10139" s="23"/>
      <c r="AS10139" s="23"/>
      <c r="AT10139" s="23"/>
      <c r="AU10139" s="23"/>
      <c r="AV10139" s="23"/>
      <c r="AW10139" s="23"/>
      <c r="AX10139" s="23"/>
      <c r="AY10139" s="23"/>
      <c r="AZ10139" s="23"/>
      <c r="BA10139" s="23"/>
      <c r="BB10139" s="23"/>
      <c r="BC10139" s="23"/>
      <c r="BD10139" s="23"/>
      <c r="BE10139" s="23"/>
      <c r="BF10139" s="23"/>
      <c r="BG10139" s="20">
        <v>4534.0200000000004</v>
      </c>
    </row>
    <row r="10140" spans="40:59">
      <c r="AN10140" s="23"/>
      <c r="AO10140" s="23"/>
      <c r="AP10140" s="23"/>
      <c r="AQ10140" s="23"/>
      <c r="AR10140" s="23"/>
      <c r="AS10140" s="23"/>
      <c r="AT10140" s="23"/>
      <c r="AU10140" s="23"/>
      <c r="AV10140" s="23"/>
      <c r="AW10140" s="23"/>
      <c r="AX10140" s="23"/>
      <c r="AY10140" s="23"/>
      <c r="AZ10140" s="23"/>
      <c r="BA10140" s="23"/>
      <c r="BB10140" s="23"/>
      <c r="BC10140" s="23"/>
      <c r="BD10140" s="23"/>
      <c r="BE10140" s="23"/>
      <c r="BF10140" s="23"/>
      <c r="BG10140" s="20">
        <v>4534.0200000000004</v>
      </c>
    </row>
    <row r="10141" spans="40:59">
      <c r="AN10141" s="23"/>
      <c r="AO10141" s="23"/>
      <c r="AP10141" s="23"/>
      <c r="AQ10141" s="23"/>
      <c r="AR10141" s="23"/>
      <c r="AS10141" s="23"/>
      <c r="AT10141" s="23"/>
      <c r="AU10141" s="23"/>
      <c r="AV10141" s="23"/>
      <c r="AW10141" s="23"/>
      <c r="AX10141" s="23"/>
      <c r="AY10141" s="23"/>
      <c r="AZ10141" s="23"/>
      <c r="BA10141" s="23"/>
      <c r="BB10141" s="23"/>
      <c r="BC10141" s="23"/>
      <c r="BD10141" s="23"/>
      <c r="BE10141" s="23"/>
      <c r="BF10141" s="23"/>
      <c r="BG10141" s="20">
        <v>4534.0200000000004</v>
      </c>
    </row>
    <row r="10142" spans="40:59">
      <c r="AN10142" s="23"/>
      <c r="AO10142" s="23"/>
      <c r="AP10142" s="23"/>
      <c r="AQ10142" s="23"/>
      <c r="AR10142" s="23"/>
      <c r="AS10142" s="23"/>
      <c r="AT10142" s="23"/>
      <c r="AU10142" s="23"/>
      <c r="AV10142" s="23"/>
      <c r="AW10142" s="23"/>
      <c r="AX10142" s="23"/>
      <c r="AY10142" s="23"/>
      <c r="AZ10142" s="23"/>
      <c r="BA10142" s="23"/>
      <c r="BB10142" s="23"/>
      <c r="BC10142" s="23"/>
      <c r="BD10142" s="23"/>
      <c r="BE10142" s="23"/>
      <c r="BF10142" s="23"/>
      <c r="BG10142" s="20">
        <v>4534.0200000000004</v>
      </c>
    </row>
    <row r="10143" spans="40:59">
      <c r="AN10143" s="23"/>
      <c r="AO10143" s="23"/>
      <c r="AP10143" s="23"/>
      <c r="AQ10143" s="23"/>
      <c r="AR10143" s="23"/>
      <c r="AS10143" s="23"/>
      <c r="AT10143" s="23"/>
      <c r="AU10143" s="23"/>
      <c r="AV10143" s="23"/>
      <c r="AW10143" s="23"/>
      <c r="AX10143" s="23"/>
      <c r="AY10143" s="23"/>
      <c r="AZ10143" s="23"/>
      <c r="BA10143" s="23"/>
      <c r="BB10143" s="23"/>
      <c r="BC10143" s="23"/>
      <c r="BD10143" s="23"/>
      <c r="BE10143" s="23"/>
      <c r="BF10143" s="23"/>
      <c r="BG10143" s="20">
        <v>4534.0200000000004</v>
      </c>
    </row>
    <row r="10144" spans="40:59">
      <c r="AN10144" s="23"/>
      <c r="AO10144" s="23"/>
      <c r="AP10144" s="23"/>
      <c r="AQ10144" s="23"/>
      <c r="AR10144" s="23"/>
      <c r="AS10144" s="23"/>
      <c r="AT10144" s="23"/>
      <c r="AU10144" s="23"/>
      <c r="AV10144" s="23"/>
      <c r="AW10144" s="23"/>
      <c r="AX10144" s="23"/>
      <c r="AY10144" s="23"/>
      <c r="AZ10144" s="23"/>
      <c r="BA10144" s="23"/>
      <c r="BB10144" s="23"/>
      <c r="BC10144" s="23"/>
      <c r="BD10144" s="23"/>
      <c r="BE10144" s="23"/>
      <c r="BF10144" s="23"/>
      <c r="BG10144" s="20">
        <v>10365.01</v>
      </c>
    </row>
    <row r="10145" spans="40:59">
      <c r="AN10145" s="23"/>
      <c r="AO10145" s="23"/>
      <c r="AP10145" s="23"/>
      <c r="AQ10145" s="23"/>
      <c r="AR10145" s="23"/>
      <c r="AS10145" s="23"/>
      <c r="AT10145" s="23"/>
      <c r="AU10145" s="23"/>
      <c r="AV10145" s="23"/>
      <c r="AW10145" s="23"/>
      <c r="AX10145" s="23"/>
      <c r="AY10145" s="23"/>
      <c r="AZ10145" s="23"/>
      <c r="BA10145" s="23"/>
      <c r="BB10145" s="23"/>
      <c r="BC10145" s="23"/>
      <c r="BD10145" s="23"/>
      <c r="BE10145" s="23"/>
      <c r="BF10145" s="23"/>
      <c r="BG10145" s="20">
        <v>10365.01</v>
      </c>
    </row>
    <row r="10146" spans="40:59">
      <c r="AN10146" s="23"/>
      <c r="AO10146" s="23"/>
      <c r="AP10146" s="23"/>
      <c r="AQ10146" s="23"/>
      <c r="AR10146" s="23"/>
      <c r="AS10146" s="23"/>
      <c r="AT10146" s="23"/>
      <c r="AU10146" s="23"/>
      <c r="AV10146" s="23"/>
      <c r="AW10146" s="23"/>
      <c r="AX10146" s="23"/>
      <c r="AY10146" s="23"/>
      <c r="AZ10146" s="23"/>
      <c r="BA10146" s="23"/>
      <c r="BB10146" s="23"/>
      <c r="BC10146" s="23"/>
      <c r="BD10146" s="23"/>
      <c r="BE10146" s="23"/>
      <c r="BF10146" s="23"/>
      <c r="BG10146" s="20">
        <v>10365.01</v>
      </c>
    </row>
    <row r="10147" spans="40:59">
      <c r="AN10147" s="23"/>
      <c r="AO10147" s="23"/>
      <c r="AP10147" s="23"/>
      <c r="AQ10147" s="23"/>
      <c r="AR10147" s="23"/>
      <c r="AS10147" s="23"/>
      <c r="AT10147" s="23"/>
      <c r="AU10147" s="23"/>
      <c r="AV10147" s="23"/>
      <c r="AW10147" s="23"/>
      <c r="AX10147" s="23"/>
      <c r="AY10147" s="23"/>
      <c r="AZ10147" s="23"/>
      <c r="BA10147" s="23"/>
      <c r="BB10147" s="23"/>
      <c r="BC10147" s="23"/>
      <c r="BD10147" s="23"/>
      <c r="BE10147" s="23"/>
      <c r="BF10147" s="23"/>
      <c r="BG10147" s="20">
        <v>55240.03</v>
      </c>
    </row>
    <row r="10148" spans="40:59">
      <c r="AN10148" s="23"/>
      <c r="AO10148" s="23"/>
      <c r="AP10148" s="23"/>
      <c r="AQ10148" s="23"/>
      <c r="AR10148" s="23"/>
      <c r="AS10148" s="23"/>
      <c r="AT10148" s="23"/>
      <c r="AU10148" s="23"/>
      <c r="AV10148" s="23"/>
      <c r="AW10148" s="23"/>
      <c r="AX10148" s="23"/>
      <c r="AY10148" s="23"/>
      <c r="AZ10148" s="23"/>
      <c r="BA10148" s="23"/>
      <c r="BB10148" s="23"/>
      <c r="BC10148" s="23"/>
      <c r="BD10148" s="23"/>
      <c r="BE10148" s="23"/>
      <c r="BF10148" s="23"/>
      <c r="BG10148" s="20">
        <v>60490.03</v>
      </c>
    </row>
    <row r="10149" spans="40:59">
      <c r="AN10149" s="23"/>
      <c r="AO10149" s="23"/>
      <c r="AP10149" s="23"/>
      <c r="AQ10149" s="23"/>
      <c r="AR10149" s="23"/>
      <c r="AS10149" s="23"/>
      <c r="AT10149" s="23"/>
      <c r="AU10149" s="23"/>
      <c r="AV10149" s="23"/>
      <c r="AW10149" s="23"/>
      <c r="AX10149" s="23"/>
      <c r="AY10149" s="23"/>
      <c r="AZ10149" s="23"/>
      <c r="BA10149" s="23"/>
      <c r="BB10149" s="23"/>
      <c r="BC10149" s="23"/>
      <c r="BD10149" s="23"/>
      <c r="BE10149" s="23"/>
      <c r="BF10149" s="23"/>
      <c r="BG10149" s="20">
        <v>55240.03</v>
      </c>
    </row>
    <row r="10150" spans="40:59">
      <c r="AN10150" s="23"/>
      <c r="AO10150" s="23"/>
      <c r="AP10150" s="23"/>
      <c r="AQ10150" s="23"/>
      <c r="AR10150" s="23"/>
      <c r="AS10150" s="23"/>
      <c r="AT10150" s="23"/>
      <c r="AU10150" s="23"/>
      <c r="AV10150" s="23"/>
      <c r="AW10150" s="23"/>
      <c r="AX10150" s="23"/>
      <c r="AY10150" s="23"/>
      <c r="AZ10150" s="23"/>
      <c r="BA10150" s="23"/>
      <c r="BB10150" s="23"/>
      <c r="BC10150" s="23"/>
      <c r="BD10150" s="23"/>
      <c r="BE10150" s="23"/>
      <c r="BF10150" s="23"/>
      <c r="BG10150" s="20">
        <v>55240.03</v>
      </c>
    </row>
    <row r="10151" spans="40:59">
      <c r="AN10151" s="23"/>
      <c r="AO10151" s="23"/>
      <c r="AP10151" s="23"/>
      <c r="AQ10151" s="23"/>
      <c r="AR10151" s="23"/>
      <c r="AS10151" s="23"/>
      <c r="AT10151" s="23"/>
      <c r="AU10151" s="23"/>
      <c r="AV10151" s="23"/>
      <c r="AW10151" s="23"/>
      <c r="AX10151" s="23"/>
      <c r="AY10151" s="23"/>
      <c r="AZ10151" s="23"/>
      <c r="BA10151" s="23"/>
      <c r="BB10151" s="23"/>
      <c r="BC10151" s="23"/>
      <c r="BD10151" s="23"/>
      <c r="BE10151" s="23"/>
      <c r="BF10151" s="23"/>
      <c r="BG10151" s="20">
        <v>55240.03</v>
      </c>
    </row>
    <row r="10152" spans="40:59">
      <c r="AN10152" s="23"/>
      <c r="AO10152" s="23"/>
      <c r="AP10152" s="23"/>
      <c r="AQ10152" s="23"/>
      <c r="AR10152" s="23"/>
      <c r="AS10152" s="23"/>
      <c r="AT10152" s="23"/>
      <c r="AU10152" s="23"/>
      <c r="AV10152" s="23"/>
      <c r="AW10152" s="23"/>
      <c r="AX10152" s="23"/>
      <c r="AY10152" s="23"/>
      <c r="AZ10152" s="23"/>
      <c r="BA10152" s="23"/>
      <c r="BB10152" s="23"/>
      <c r="BC10152" s="23"/>
      <c r="BD10152" s="23"/>
      <c r="BE10152" s="23"/>
      <c r="BF10152" s="23"/>
      <c r="BG10152" s="20">
        <v>4730.0200000000004</v>
      </c>
    </row>
    <row r="10153" spans="40:59">
      <c r="AN10153" s="23"/>
      <c r="AO10153" s="23"/>
      <c r="AP10153" s="23"/>
      <c r="AQ10153" s="23"/>
      <c r="AR10153" s="23"/>
      <c r="AS10153" s="23"/>
      <c r="AT10153" s="23"/>
      <c r="AU10153" s="23"/>
      <c r="AV10153" s="23"/>
      <c r="AW10153" s="23"/>
      <c r="AX10153" s="23"/>
      <c r="AY10153" s="23"/>
      <c r="AZ10153" s="23"/>
      <c r="BA10153" s="23"/>
      <c r="BB10153" s="23"/>
      <c r="BC10153" s="23"/>
      <c r="BD10153" s="23"/>
      <c r="BE10153" s="23"/>
      <c r="BF10153" s="23"/>
      <c r="BG10153" s="20">
        <v>4730.0200000000004</v>
      </c>
    </row>
    <row r="10154" spans="40:59">
      <c r="AN10154" s="23"/>
      <c r="AO10154" s="23"/>
      <c r="AP10154" s="23"/>
      <c r="AQ10154" s="23"/>
      <c r="AR10154" s="23"/>
      <c r="AS10154" s="23"/>
      <c r="AT10154" s="23"/>
      <c r="AU10154" s="23"/>
      <c r="AV10154" s="23"/>
      <c r="AW10154" s="23"/>
      <c r="AX10154" s="23"/>
      <c r="AY10154" s="23"/>
      <c r="AZ10154" s="23"/>
      <c r="BA10154" s="23"/>
      <c r="BB10154" s="23"/>
      <c r="BC10154" s="23"/>
      <c r="BD10154" s="23"/>
      <c r="BE10154" s="23"/>
      <c r="BF10154" s="23"/>
      <c r="BG10154" s="20">
        <v>4730.0200000000004</v>
      </c>
    </row>
    <row r="10155" spans="40:59">
      <c r="AN10155" s="23"/>
      <c r="AO10155" s="23"/>
      <c r="AP10155" s="23"/>
      <c r="AQ10155" s="23"/>
      <c r="AR10155" s="23"/>
      <c r="AS10155" s="23"/>
      <c r="AT10155" s="23"/>
      <c r="AU10155" s="23"/>
      <c r="AV10155" s="23"/>
      <c r="AW10155" s="23"/>
      <c r="AX10155" s="23"/>
      <c r="AY10155" s="23"/>
      <c r="AZ10155" s="23"/>
      <c r="BA10155" s="23"/>
      <c r="BB10155" s="23"/>
      <c r="BC10155" s="23"/>
      <c r="BD10155" s="23"/>
      <c r="BE10155" s="23"/>
      <c r="BF10155" s="23"/>
      <c r="BG10155" s="20">
        <v>45067.01</v>
      </c>
    </row>
    <row r="10156" spans="40:59">
      <c r="AN10156" s="23"/>
      <c r="AO10156" s="23"/>
      <c r="AP10156" s="23"/>
      <c r="AQ10156" s="23"/>
      <c r="AR10156" s="23"/>
      <c r="AS10156" s="23"/>
      <c r="AT10156" s="23"/>
      <c r="AU10156" s="23"/>
      <c r="AV10156" s="23"/>
      <c r="AW10156" s="23"/>
      <c r="AX10156" s="23"/>
      <c r="AY10156" s="23"/>
      <c r="AZ10156" s="23"/>
      <c r="BA10156" s="23"/>
      <c r="BB10156" s="23"/>
      <c r="BC10156" s="23"/>
      <c r="BD10156" s="23"/>
      <c r="BE10156" s="23"/>
      <c r="BF10156" s="23"/>
      <c r="BG10156" s="20">
        <v>45067.01</v>
      </c>
    </row>
    <row r="10157" spans="40:59">
      <c r="AN10157" s="23"/>
      <c r="AO10157" s="23"/>
      <c r="AP10157" s="23"/>
      <c r="AQ10157" s="23"/>
      <c r="AR10157" s="23"/>
      <c r="AS10157" s="23"/>
      <c r="AT10157" s="23"/>
      <c r="AU10157" s="23"/>
      <c r="AV10157" s="23"/>
      <c r="AW10157" s="23"/>
      <c r="AX10157" s="23"/>
      <c r="AY10157" s="23"/>
      <c r="AZ10157" s="23"/>
      <c r="BA10157" s="23"/>
      <c r="BB10157" s="23"/>
      <c r="BC10157" s="23"/>
      <c r="BD10157" s="23"/>
      <c r="BE10157" s="23"/>
      <c r="BF10157" s="23"/>
      <c r="BG10157" s="20">
        <v>160298.03</v>
      </c>
    </row>
    <row r="10158" spans="40:59">
      <c r="AN10158" s="23"/>
      <c r="AO10158" s="23"/>
      <c r="AP10158" s="23"/>
      <c r="AQ10158" s="23"/>
      <c r="AR10158" s="23"/>
      <c r="AS10158" s="23"/>
      <c r="AT10158" s="23"/>
      <c r="AU10158" s="23"/>
      <c r="AV10158" s="23"/>
      <c r="AW10158" s="23"/>
      <c r="AX10158" s="23"/>
      <c r="AY10158" s="23"/>
      <c r="AZ10158" s="23"/>
      <c r="BA10158" s="23"/>
      <c r="BB10158" s="23"/>
      <c r="BC10158" s="23"/>
      <c r="BD10158" s="23"/>
      <c r="BE10158" s="23"/>
      <c r="BF10158" s="23"/>
      <c r="BG10158" s="20">
        <v>160298.03</v>
      </c>
    </row>
    <row r="10159" spans="40:59">
      <c r="AN10159" s="23"/>
      <c r="AO10159" s="23"/>
      <c r="AP10159" s="23"/>
      <c r="AQ10159" s="23"/>
      <c r="AR10159" s="23"/>
      <c r="AS10159" s="23"/>
      <c r="AT10159" s="23"/>
      <c r="AU10159" s="23"/>
      <c r="AV10159" s="23"/>
      <c r="AW10159" s="23"/>
      <c r="AX10159" s="23"/>
      <c r="AY10159" s="23"/>
      <c r="AZ10159" s="23"/>
      <c r="BA10159" s="23"/>
      <c r="BB10159" s="23"/>
      <c r="BC10159" s="23"/>
      <c r="BD10159" s="23"/>
      <c r="BE10159" s="23"/>
      <c r="BF10159" s="23"/>
      <c r="BG10159" s="20">
        <v>160298.03</v>
      </c>
    </row>
    <row r="10160" spans="40:59">
      <c r="AN10160" s="23"/>
      <c r="AO10160" s="23"/>
      <c r="AP10160" s="23"/>
      <c r="AQ10160" s="23"/>
      <c r="AR10160" s="23"/>
      <c r="AS10160" s="23"/>
      <c r="AT10160" s="23"/>
      <c r="AU10160" s="23"/>
      <c r="AV10160" s="23"/>
      <c r="AW10160" s="23"/>
      <c r="AX10160" s="23"/>
      <c r="AY10160" s="23"/>
      <c r="AZ10160" s="23"/>
      <c r="BA10160" s="23"/>
      <c r="BB10160" s="23"/>
      <c r="BC10160" s="23"/>
      <c r="BD10160" s="23"/>
      <c r="BE10160" s="23"/>
      <c r="BF10160" s="23"/>
      <c r="BG10160" s="20">
        <v>160298.03</v>
      </c>
    </row>
    <row r="10161" spans="40:59">
      <c r="AN10161" s="23"/>
      <c r="AO10161" s="23"/>
      <c r="AP10161" s="23"/>
      <c r="AQ10161" s="23"/>
      <c r="AR10161" s="23"/>
      <c r="AS10161" s="23"/>
      <c r="AT10161" s="23"/>
      <c r="AU10161" s="23"/>
      <c r="AV10161" s="23"/>
      <c r="AW10161" s="23"/>
      <c r="AX10161" s="23"/>
      <c r="AY10161" s="23"/>
      <c r="AZ10161" s="23"/>
      <c r="BA10161" s="23"/>
      <c r="BB10161" s="23"/>
      <c r="BC10161" s="23"/>
      <c r="BD10161" s="23"/>
      <c r="BE10161" s="23"/>
      <c r="BF10161" s="23"/>
      <c r="BG10161" s="20">
        <v>160298.03</v>
      </c>
    </row>
    <row r="10162" spans="40:59">
      <c r="AN10162" s="23"/>
      <c r="AO10162" s="23"/>
      <c r="AP10162" s="23"/>
      <c r="AQ10162" s="23"/>
      <c r="AR10162" s="23"/>
      <c r="AS10162" s="23"/>
      <c r="AT10162" s="23"/>
      <c r="AU10162" s="23"/>
      <c r="AV10162" s="23"/>
      <c r="AW10162" s="23"/>
      <c r="AX10162" s="23"/>
      <c r="AY10162" s="23"/>
      <c r="AZ10162" s="23"/>
      <c r="BA10162" s="23"/>
      <c r="BB10162" s="23"/>
      <c r="BC10162" s="23"/>
      <c r="BD10162" s="23"/>
      <c r="BE10162" s="23"/>
      <c r="BF10162" s="23"/>
      <c r="BG10162" s="20">
        <v>0</v>
      </c>
    </row>
    <row r="10163" spans="40:59">
      <c r="AN10163" s="23"/>
      <c r="AO10163" s="23"/>
      <c r="AP10163" s="23"/>
      <c r="AQ10163" s="23"/>
      <c r="AR10163" s="23"/>
      <c r="AS10163" s="23"/>
      <c r="AT10163" s="23"/>
      <c r="AU10163" s="23"/>
      <c r="AV10163" s="23"/>
      <c r="AW10163" s="23"/>
      <c r="AX10163" s="23"/>
      <c r="AY10163" s="23"/>
      <c r="AZ10163" s="23"/>
      <c r="BA10163" s="23"/>
      <c r="BB10163" s="23"/>
      <c r="BC10163" s="23"/>
      <c r="BD10163" s="23"/>
      <c r="BE10163" s="23"/>
      <c r="BF10163" s="23"/>
      <c r="BG10163" s="20">
        <v>0</v>
      </c>
    </row>
    <row r="10164" spans="40:59">
      <c r="AN10164" s="23"/>
      <c r="AO10164" s="23"/>
      <c r="AP10164" s="23"/>
      <c r="AQ10164" s="23"/>
      <c r="AR10164" s="23"/>
      <c r="AS10164" s="23"/>
      <c r="AT10164" s="23"/>
      <c r="AU10164" s="23"/>
      <c r="AV10164" s="23"/>
      <c r="AW10164" s="23"/>
      <c r="AX10164" s="23"/>
      <c r="AY10164" s="23"/>
      <c r="AZ10164" s="23"/>
      <c r="BA10164" s="23"/>
      <c r="BB10164" s="23"/>
      <c r="BC10164" s="23"/>
      <c r="BD10164" s="23"/>
      <c r="BE10164" s="23"/>
      <c r="BF10164" s="23"/>
      <c r="BG10164" s="20">
        <v>0</v>
      </c>
    </row>
    <row r="10165" spans="40:59">
      <c r="AN10165" s="23"/>
      <c r="AO10165" s="23"/>
      <c r="AP10165" s="23"/>
      <c r="AQ10165" s="23"/>
      <c r="AR10165" s="23"/>
      <c r="AS10165" s="23"/>
      <c r="AT10165" s="23"/>
      <c r="AU10165" s="23"/>
      <c r="AV10165" s="23"/>
      <c r="AW10165" s="23"/>
      <c r="AX10165" s="23"/>
      <c r="AY10165" s="23"/>
      <c r="AZ10165" s="23"/>
      <c r="BA10165" s="23"/>
      <c r="BB10165" s="23"/>
      <c r="BC10165" s="23"/>
      <c r="BD10165" s="23"/>
      <c r="BE10165" s="23"/>
      <c r="BF10165" s="23"/>
      <c r="BG10165" s="20">
        <v>0</v>
      </c>
    </row>
    <row r="10166" spans="40:59">
      <c r="AN10166" s="23"/>
      <c r="AO10166" s="23"/>
      <c r="AP10166" s="23"/>
      <c r="AQ10166" s="23"/>
      <c r="AR10166" s="23"/>
      <c r="AS10166" s="23"/>
      <c r="AT10166" s="23"/>
      <c r="AU10166" s="23"/>
      <c r="AV10166" s="23"/>
      <c r="AW10166" s="23"/>
      <c r="AX10166" s="23"/>
      <c r="AY10166" s="23"/>
      <c r="AZ10166" s="23"/>
      <c r="BA10166" s="23"/>
      <c r="BB10166" s="23"/>
      <c r="BC10166" s="23"/>
      <c r="BD10166" s="23"/>
      <c r="BE10166" s="23"/>
      <c r="BF10166" s="23"/>
      <c r="BG10166" s="20">
        <v>5292.01</v>
      </c>
    </row>
    <row r="10167" spans="40:59">
      <c r="AN10167" s="23"/>
      <c r="AO10167" s="23"/>
      <c r="AP10167" s="23"/>
      <c r="AQ10167" s="23"/>
      <c r="AR10167" s="23"/>
      <c r="AS10167" s="23"/>
      <c r="AT10167" s="23"/>
      <c r="AU10167" s="23"/>
      <c r="AV10167" s="23"/>
      <c r="AW10167" s="23"/>
      <c r="AX10167" s="23"/>
      <c r="AY10167" s="23"/>
      <c r="AZ10167" s="23"/>
      <c r="BA10167" s="23"/>
      <c r="BB10167" s="23"/>
      <c r="BC10167" s="23"/>
      <c r="BD10167" s="23"/>
      <c r="BE10167" s="23"/>
      <c r="BF10167" s="23"/>
      <c r="BG10167" s="20">
        <v>5292.01</v>
      </c>
    </row>
    <row r="10168" spans="40:59">
      <c r="AN10168" s="23"/>
      <c r="AO10168" s="23"/>
      <c r="AP10168" s="23"/>
      <c r="AQ10168" s="23"/>
      <c r="AR10168" s="23"/>
      <c r="AS10168" s="23"/>
      <c r="AT10168" s="23"/>
      <c r="AU10168" s="23"/>
      <c r="AV10168" s="23"/>
      <c r="AW10168" s="23"/>
      <c r="AX10168" s="23"/>
      <c r="AY10168" s="23"/>
      <c r="AZ10168" s="23"/>
      <c r="BA10168" s="23"/>
      <c r="BB10168" s="23"/>
      <c r="BC10168" s="23"/>
      <c r="BD10168" s="23"/>
      <c r="BE10168" s="23"/>
      <c r="BF10168" s="23"/>
      <c r="BG10168" s="20">
        <v>50193</v>
      </c>
    </row>
    <row r="10169" spans="40:59">
      <c r="AN10169" s="23"/>
      <c r="AO10169" s="23"/>
      <c r="AP10169" s="23"/>
      <c r="AQ10169" s="23"/>
      <c r="AR10169" s="23"/>
      <c r="AS10169" s="23"/>
      <c r="AT10169" s="23"/>
      <c r="AU10169" s="23"/>
      <c r="AV10169" s="23"/>
      <c r="AW10169" s="23"/>
      <c r="AX10169" s="23"/>
      <c r="AY10169" s="23"/>
      <c r="AZ10169" s="23"/>
      <c r="BA10169" s="23"/>
      <c r="BB10169" s="23"/>
      <c r="BC10169" s="23"/>
      <c r="BD10169" s="23"/>
      <c r="BE10169" s="23"/>
      <c r="BF10169" s="23"/>
      <c r="BG10169" s="20">
        <v>50193</v>
      </c>
    </row>
    <row r="10170" spans="40:59">
      <c r="AN10170" s="23"/>
      <c r="AO10170" s="23"/>
      <c r="AP10170" s="23"/>
      <c r="AQ10170" s="23"/>
      <c r="AR10170" s="23"/>
      <c r="AS10170" s="23"/>
      <c r="AT10170" s="23"/>
      <c r="AU10170" s="23"/>
      <c r="AV10170" s="23"/>
      <c r="AW10170" s="23"/>
      <c r="AX10170" s="23"/>
      <c r="AY10170" s="23"/>
      <c r="AZ10170" s="23"/>
      <c r="BA10170" s="23"/>
      <c r="BB10170" s="23"/>
      <c r="BC10170" s="23"/>
      <c r="BD10170" s="23"/>
      <c r="BE10170" s="23"/>
      <c r="BF10170" s="23"/>
      <c r="BG10170" s="20">
        <v>50193</v>
      </c>
    </row>
    <row r="10171" spans="40:59">
      <c r="AN10171" s="23"/>
      <c r="AO10171" s="23"/>
      <c r="AP10171" s="23"/>
      <c r="AQ10171" s="23"/>
      <c r="AR10171" s="23"/>
      <c r="AS10171" s="23"/>
      <c r="AT10171" s="23"/>
      <c r="AU10171" s="23"/>
      <c r="AV10171" s="23"/>
      <c r="AW10171" s="23"/>
      <c r="AX10171" s="23"/>
      <c r="AY10171" s="23"/>
      <c r="AZ10171" s="23"/>
      <c r="BA10171" s="23"/>
      <c r="BB10171" s="23"/>
      <c r="BC10171" s="23"/>
      <c r="BD10171" s="23"/>
      <c r="BE10171" s="23"/>
      <c r="BF10171" s="23"/>
      <c r="BG10171" s="20">
        <v>25698.02</v>
      </c>
    </row>
    <row r="10172" spans="40:59">
      <c r="AN10172" s="23"/>
      <c r="AO10172" s="23"/>
      <c r="AP10172" s="23"/>
      <c r="AQ10172" s="23"/>
      <c r="AR10172" s="23"/>
      <c r="AS10172" s="23"/>
      <c r="AT10172" s="23"/>
      <c r="AU10172" s="23"/>
      <c r="AV10172" s="23"/>
      <c r="AW10172" s="23"/>
      <c r="AX10172" s="23"/>
      <c r="AY10172" s="23"/>
      <c r="AZ10172" s="23"/>
      <c r="BA10172" s="23"/>
      <c r="BB10172" s="23"/>
      <c r="BC10172" s="23"/>
      <c r="BD10172" s="23"/>
      <c r="BE10172" s="23"/>
      <c r="BF10172" s="23"/>
      <c r="BG10172" s="20">
        <v>25698.02</v>
      </c>
    </row>
    <row r="10173" spans="40:59">
      <c r="AN10173" s="23"/>
      <c r="AO10173" s="23"/>
      <c r="AP10173" s="23"/>
      <c r="AQ10173" s="23"/>
      <c r="AR10173" s="23"/>
      <c r="AS10173" s="23"/>
      <c r="AT10173" s="23"/>
      <c r="AU10173" s="23"/>
      <c r="AV10173" s="23"/>
      <c r="AW10173" s="23"/>
      <c r="AX10173" s="23"/>
      <c r="AY10173" s="23"/>
      <c r="AZ10173" s="23"/>
      <c r="BA10173" s="23"/>
      <c r="BB10173" s="23"/>
      <c r="BC10173" s="23"/>
      <c r="BD10173" s="23"/>
      <c r="BE10173" s="23"/>
      <c r="BF10173" s="23"/>
      <c r="BG10173" s="20">
        <v>25698.02</v>
      </c>
    </row>
    <row r="10174" spans="40:59">
      <c r="AN10174" s="23"/>
      <c r="AO10174" s="23"/>
      <c r="AP10174" s="23"/>
      <c r="AQ10174" s="23"/>
      <c r="AR10174" s="23"/>
      <c r="AS10174" s="23"/>
      <c r="AT10174" s="23"/>
      <c r="AU10174" s="23"/>
      <c r="AV10174" s="23"/>
      <c r="AW10174" s="23"/>
      <c r="AX10174" s="23"/>
      <c r="AY10174" s="23"/>
      <c r="AZ10174" s="23"/>
      <c r="BA10174" s="23"/>
      <c r="BB10174" s="23"/>
      <c r="BC10174" s="23"/>
      <c r="BD10174" s="23"/>
      <c r="BE10174" s="23"/>
      <c r="BF10174" s="23"/>
      <c r="BG10174" s="20">
        <v>25698.02</v>
      </c>
    </row>
    <row r="10175" spans="40:59">
      <c r="AN10175" s="23"/>
      <c r="AO10175" s="23"/>
      <c r="AP10175" s="23"/>
      <c r="AQ10175" s="23"/>
      <c r="AR10175" s="23"/>
      <c r="AS10175" s="23"/>
      <c r="AT10175" s="23"/>
      <c r="AU10175" s="23"/>
      <c r="AV10175" s="23"/>
      <c r="AW10175" s="23"/>
      <c r="AX10175" s="23"/>
      <c r="AY10175" s="23"/>
      <c r="AZ10175" s="23"/>
      <c r="BA10175" s="23"/>
      <c r="BB10175" s="23"/>
      <c r="BC10175" s="23"/>
      <c r="BD10175" s="23"/>
      <c r="BE10175" s="23"/>
      <c r="BF10175" s="23"/>
      <c r="BG10175" s="20">
        <v>32833</v>
      </c>
    </row>
    <row r="10176" spans="40:59">
      <c r="AN10176" s="23"/>
      <c r="AO10176" s="23"/>
      <c r="AP10176" s="23"/>
      <c r="AQ10176" s="23"/>
      <c r="AR10176" s="23"/>
      <c r="AS10176" s="23"/>
      <c r="AT10176" s="23"/>
      <c r="AU10176" s="23"/>
      <c r="AV10176" s="23"/>
      <c r="AW10176" s="23"/>
      <c r="AX10176" s="23"/>
      <c r="AY10176" s="23"/>
      <c r="AZ10176" s="23"/>
      <c r="BA10176" s="23"/>
      <c r="BB10176" s="23"/>
      <c r="BC10176" s="23"/>
      <c r="BD10176" s="23"/>
      <c r="BE10176" s="23"/>
      <c r="BF10176" s="23"/>
      <c r="BG10176" s="20">
        <v>32833</v>
      </c>
    </row>
    <row r="10177" spans="40:59">
      <c r="AN10177" s="23"/>
      <c r="AO10177" s="23"/>
      <c r="AP10177" s="23"/>
      <c r="AQ10177" s="23"/>
      <c r="AR10177" s="23"/>
      <c r="AS10177" s="23"/>
      <c r="AT10177" s="23"/>
      <c r="AU10177" s="23"/>
      <c r="AV10177" s="23"/>
      <c r="AW10177" s="23"/>
      <c r="AX10177" s="23"/>
      <c r="AY10177" s="23"/>
      <c r="AZ10177" s="23"/>
      <c r="BA10177" s="23"/>
      <c r="BB10177" s="23"/>
      <c r="BC10177" s="23"/>
      <c r="BD10177" s="23"/>
      <c r="BE10177" s="23"/>
      <c r="BF10177" s="23"/>
      <c r="BG10177" s="20">
        <v>32833</v>
      </c>
    </row>
    <row r="10178" spans="40:59">
      <c r="AN10178" s="23"/>
      <c r="AO10178" s="23"/>
      <c r="AP10178" s="23"/>
      <c r="AQ10178" s="23"/>
      <c r="AR10178" s="23"/>
      <c r="AS10178" s="23"/>
      <c r="AT10178" s="23"/>
      <c r="AU10178" s="23"/>
      <c r="AV10178" s="23"/>
      <c r="AW10178" s="23"/>
      <c r="AX10178" s="23"/>
      <c r="AY10178" s="23"/>
      <c r="AZ10178" s="23"/>
      <c r="BA10178" s="23"/>
      <c r="BB10178" s="23"/>
      <c r="BC10178" s="23"/>
      <c r="BD10178" s="23"/>
      <c r="BE10178" s="23"/>
      <c r="BF10178" s="23"/>
      <c r="BG10178" s="20">
        <v>27834.02</v>
      </c>
    </row>
    <row r="10179" spans="40:59">
      <c r="AN10179" s="23"/>
      <c r="AO10179" s="23"/>
      <c r="AP10179" s="23"/>
      <c r="AQ10179" s="23"/>
      <c r="AR10179" s="23"/>
      <c r="AS10179" s="23"/>
      <c r="AT10179" s="23"/>
      <c r="AU10179" s="23"/>
      <c r="AV10179" s="23"/>
      <c r="AW10179" s="23"/>
      <c r="AX10179" s="23"/>
      <c r="AY10179" s="23"/>
      <c r="AZ10179" s="23"/>
      <c r="BA10179" s="23"/>
      <c r="BB10179" s="23"/>
      <c r="BC10179" s="23"/>
      <c r="BD10179" s="23"/>
      <c r="BE10179" s="23"/>
      <c r="BF10179" s="23"/>
      <c r="BG10179" s="20">
        <v>27834.02</v>
      </c>
    </row>
    <row r="10180" spans="40:59">
      <c r="AN10180" s="23"/>
      <c r="AO10180" s="23"/>
      <c r="AP10180" s="23"/>
      <c r="AQ10180" s="23"/>
      <c r="AR10180" s="23"/>
      <c r="AS10180" s="23"/>
      <c r="AT10180" s="23"/>
      <c r="AU10180" s="23"/>
      <c r="AV10180" s="23"/>
      <c r="AW10180" s="23"/>
      <c r="AX10180" s="23"/>
      <c r="AY10180" s="23"/>
      <c r="AZ10180" s="23"/>
      <c r="BA10180" s="23"/>
      <c r="BB10180" s="23"/>
      <c r="BC10180" s="23"/>
      <c r="BD10180" s="23"/>
      <c r="BE10180" s="23"/>
      <c r="BF10180" s="23"/>
      <c r="BG10180" s="20">
        <v>27834.02</v>
      </c>
    </row>
    <row r="10181" spans="40:59">
      <c r="AN10181" s="23"/>
      <c r="AO10181" s="23"/>
      <c r="AP10181" s="23"/>
      <c r="AQ10181" s="23"/>
      <c r="AR10181" s="23"/>
      <c r="AS10181" s="23"/>
      <c r="AT10181" s="23"/>
      <c r="AU10181" s="23"/>
      <c r="AV10181" s="23"/>
      <c r="AW10181" s="23"/>
      <c r="AX10181" s="23"/>
      <c r="AY10181" s="23"/>
      <c r="AZ10181" s="23"/>
      <c r="BA10181" s="23"/>
      <c r="BB10181" s="23"/>
      <c r="BC10181" s="23"/>
      <c r="BD10181" s="23"/>
      <c r="BE10181" s="23"/>
      <c r="BF10181" s="23"/>
      <c r="BG10181" s="20">
        <v>27834.02</v>
      </c>
    </row>
    <row r="10182" spans="40:59">
      <c r="AN10182" s="23"/>
      <c r="AO10182" s="23"/>
      <c r="AP10182" s="23"/>
      <c r="AQ10182" s="23"/>
      <c r="AR10182" s="23"/>
      <c r="AS10182" s="23"/>
      <c r="AT10182" s="23"/>
      <c r="AU10182" s="23"/>
      <c r="AV10182" s="23"/>
      <c r="AW10182" s="23"/>
      <c r="AX10182" s="23"/>
      <c r="AY10182" s="23"/>
      <c r="AZ10182" s="23"/>
      <c r="BA10182" s="23"/>
      <c r="BB10182" s="23"/>
      <c r="BC10182" s="23"/>
      <c r="BD10182" s="23"/>
      <c r="BE10182" s="23"/>
      <c r="BF10182" s="23"/>
      <c r="BG10182" s="20">
        <v>27834.02</v>
      </c>
    </row>
    <row r="10183" spans="40:59">
      <c r="AN10183" s="23"/>
      <c r="AO10183" s="23"/>
      <c r="AP10183" s="23"/>
      <c r="AQ10183" s="23"/>
      <c r="AR10183" s="23"/>
      <c r="AS10183" s="23"/>
      <c r="AT10183" s="23"/>
      <c r="AU10183" s="23"/>
      <c r="AV10183" s="23"/>
      <c r="AW10183" s="23"/>
      <c r="AX10183" s="23"/>
      <c r="AY10183" s="23"/>
      <c r="AZ10183" s="23"/>
      <c r="BA10183" s="23"/>
      <c r="BB10183" s="23"/>
      <c r="BC10183" s="23"/>
      <c r="BD10183" s="23"/>
      <c r="BE10183" s="23"/>
      <c r="BF10183" s="23"/>
      <c r="BG10183" s="20">
        <v>2540</v>
      </c>
    </row>
    <row r="10184" spans="40:59">
      <c r="AN10184" s="23"/>
      <c r="AO10184" s="23"/>
      <c r="AP10184" s="23"/>
      <c r="AQ10184" s="23"/>
      <c r="AR10184" s="23"/>
      <c r="AS10184" s="23"/>
      <c r="AT10184" s="23"/>
      <c r="AU10184" s="23"/>
      <c r="AV10184" s="23"/>
      <c r="AW10184" s="23"/>
      <c r="AX10184" s="23"/>
      <c r="AY10184" s="23"/>
      <c r="AZ10184" s="23"/>
      <c r="BA10184" s="23"/>
      <c r="BB10184" s="23"/>
      <c r="BC10184" s="23"/>
      <c r="BD10184" s="23"/>
      <c r="BE10184" s="23"/>
      <c r="BF10184" s="23"/>
      <c r="BG10184" s="20">
        <v>2540</v>
      </c>
    </row>
    <row r="10185" spans="40:59">
      <c r="AN10185" s="23"/>
      <c r="AO10185" s="23"/>
      <c r="AP10185" s="23"/>
      <c r="AQ10185" s="23"/>
      <c r="AR10185" s="23"/>
      <c r="AS10185" s="23"/>
      <c r="AT10185" s="23"/>
      <c r="AU10185" s="23"/>
      <c r="AV10185" s="23"/>
      <c r="AW10185" s="23"/>
      <c r="AX10185" s="23"/>
      <c r="AY10185" s="23"/>
      <c r="AZ10185" s="23"/>
      <c r="BA10185" s="23"/>
      <c r="BB10185" s="23"/>
      <c r="BC10185" s="23"/>
      <c r="BD10185" s="23"/>
      <c r="BE10185" s="23"/>
      <c r="BF10185" s="23"/>
      <c r="BG10185" s="20">
        <v>74236</v>
      </c>
    </row>
    <row r="10186" spans="40:59">
      <c r="AN10186" s="23"/>
      <c r="AO10186" s="23"/>
      <c r="AP10186" s="23"/>
      <c r="AQ10186" s="23"/>
      <c r="AR10186" s="23"/>
      <c r="AS10186" s="23"/>
      <c r="AT10186" s="23"/>
      <c r="AU10186" s="23"/>
      <c r="AV10186" s="23"/>
      <c r="AW10186" s="23"/>
      <c r="AX10186" s="23"/>
      <c r="AY10186" s="23"/>
      <c r="AZ10186" s="23"/>
      <c r="BA10186" s="23"/>
      <c r="BB10186" s="23"/>
      <c r="BC10186" s="23"/>
      <c r="BD10186" s="23"/>
      <c r="BE10186" s="23"/>
      <c r="BF10186" s="23"/>
      <c r="BG10186" s="20">
        <v>74236</v>
      </c>
    </row>
    <row r="10187" spans="40:59">
      <c r="AN10187" s="23"/>
      <c r="AO10187" s="23"/>
      <c r="AP10187" s="23"/>
      <c r="AQ10187" s="23"/>
      <c r="AR10187" s="23"/>
      <c r="AS10187" s="23"/>
      <c r="AT10187" s="23"/>
      <c r="AU10187" s="23"/>
      <c r="AV10187" s="23"/>
      <c r="AW10187" s="23"/>
      <c r="AX10187" s="23"/>
      <c r="AY10187" s="23"/>
      <c r="AZ10187" s="23"/>
      <c r="BA10187" s="23"/>
      <c r="BB10187" s="23"/>
      <c r="BC10187" s="23"/>
      <c r="BD10187" s="23"/>
      <c r="BE10187" s="23"/>
      <c r="BF10187" s="23"/>
      <c r="BG10187" s="20">
        <v>74236</v>
      </c>
    </row>
    <row r="10188" spans="40:59">
      <c r="AN10188" s="23"/>
      <c r="AO10188" s="23"/>
      <c r="AP10188" s="23"/>
      <c r="AQ10188" s="23"/>
      <c r="AR10188" s="23"/>
      <c r="AS10188" s="23"/>
      <c r="AT10188" s="23"/>
      <c r="AU10188" s="23"/>
      <c r="AV10188" s="23"/>
      <c r="AW10188" s="23"/>
      <c r="AX10188" s="23"/>
      <c r="AY10188" s="23"/>
      <c r="AZ10188" s="23"/>
      <c r="BA10188" s="23"/>
      <c r="BB10188" s="23"/>
      <c r="BC10188" s="23"/>
      <c r="BD10188" s="23"/>
      <c r="BE10188" s="23"/>
      <c r="BF10188" s="23"/>
      <c r="BG10188" s="20">
        <v>148472</v>
      </c>
    </row>
    <row r="10189" spans="40:59">
      <c r="AN10189" s="23"/>
      <c r="AO10189" s="23"/>
      <c r="AP10189" s="23"/>
      <c r="AQ10189" s="23"/>
      <c r="AR10189" s="23"/>
      <c r="AS10189" s="23"/>
      <c r="AT10189" s="23"/>
      <c r="AU10189" s="23"/>
      <c r="AV10189" s="23"/>
      <c r="AW10189" s="23"/>
      <c r="AX10189" s="23"/>
      <c r="AY10189" s="23"/>
      <c r="AZ10189" s="23"/>
      <c r="BA10189" s="23"/>
      <c r="BB10189" s="23"/>
      <c r="BC10189" s="23"/>
      <c r="BD10189" s="23"/>
      <c r="BE10189" s="23"/>
      <c r="BF10189" s="23"/>
      <c r="BG10189" s="20">
        <v>148472</v>
      </c>
    </row>
    <row r="10190" spans="40:59">
      <c r="AN10190" s="23"/>
      <c r="AO10190" s="23"/>
      <c r="AP10190" s="23"/>
      <c r="AQ10190" s="23"/>
      <c r="AR10190" s="23"/>
      <c r="AS10190" s="23"/>
      <c r="AT10190" s="23"/>
      <c r="AU10190" s="23"/>
      <c r="AV10190" s="23"/>
      <c r="AW10190" s="23"/>
      <c r="AX10190" s="23"/>
      <c r="AY10190" s="23"/>
      <c r="AZ10190" s="23"/>
      <c r="BA10190" s="23"/>
      <c r="BB10190" s="23"/>
      <c r="BC10190" s="23"/>
      <c r="BD10190" s="23"/>
      <c r="BE10190" s="23"/>
      <c r="BF10190" s="23"/>
      <c r="BG10190" s="20">
        <v>0</v>
      </c>
    </row>
    <row r="10191" spans="40:59">
      <c r="AN10191" s="23"/>
      <c r="AO10191" s="23"/>
      <c r="AP10191" s="23"/>
      <c r="AQ10191" s="23"/>
      <c r="AR10191" s="23"/>
      <c r="AS10191" s="23"/>
      <c r="AT10191" s="23"/>
      <c r="AU10191" s="23"/>
      <c r="AV10191" s="23"/>
      <c r="AW10191" s="23"/>
      <c r="AX10191" s="23"/>
      <c r="AY10191" s="23"/>
      <c r="AZ10191" s="23"/>
      <c r="BA10191" s="23"/>
      <c r="BB10191" s="23"/>
      <c r="BC10191" s="23"/>
      <c r="BD10191" s="23"/>
      <c r="BE10191" s="23"/>
      <c r="BF10191" s="23"/>
      <c r="BG10191" s="20">
        <v>0</v>
      </c>
    </row>
    <row r="10192" spans="40:59">
      <c r="AN10192" s="23"/>
      <c r="AO10192" s="23"/>
      <c r="AP10192" s="23"/>
      <c r="AQ10192" s="23"/>
      <c r="AR10192" s="23"/>
      <c r="AS10192" s="23"/>
      <c r="AT10192" s="23"/>
      <c r="AU10192" s="23"/>
      <c r="AV10192" s="23"/>
      <c r="AW10192" s="23"/>
      <c r="AX10192" s="23"/>
      <c r="AY10192" s="23"/>
      <c r="AZ10192" s="23"/>
      <c r="BA10192" s="23"/>
      <c r="BB10192" s="23"/>
      <c r="BC10192" s="23"/>
      <c r="BD10192" s="23"/>
      <c r="BE10192" s="23"/>
      <c r="BF10192" s="23"/>
      <c r="BG10192" s="20">
        <v>0</v>
      </c>
    </row>
    <row r="10193" spans="40:59">
      <c r="AN10193" s="23"/>
      <c r="AO10193" s="23"/>
      <c r="AP10193" s="23"/>
      <c r="AQ10193" s="23"/>
      <c r="AR10193" s="23"/>
      <c r="AS10193" s="23"/>
      <c r="AT10193" s="23"/>
      <c r="AU10193" s="23"/>
      <c r="AV10193" s="23"/>
      <c r="AW10193" s="23"/>
      <c r="AX10193" s="23"/>
      <c r="AY10193" s="23"/>
      <c r="AZ10193" s="23"/>
      <c r="BA10193" s="23"/>
      <c r="BB10193" s="23"/>
      <c r="BC10193" s="23"/>
      <c r="BD10193" s="23"/>
      <c r="BE10193" s="23"/>
      <c r="BF10193" s="23"/>
      <c r="BG10193" s="20">
        <v>0</v>
      </c>
    </row>
    <row r="10194" spans="40:59">
      <c r="AN10194" s="23"/>
      <c r="AO10194" s="23"/>
      <c r="AP10194" s="23"/>
      <c r="AQ10194" s="23"/>
      <c r="AR10194" s="23"/>
      <c r="AS10194" s="23"/>
      <c r="AT10194" s="23"/>
      <c r="AU10194" s="23"/>
      <c r="AV10194" s="23"/>
      <c r="AW10194" s="23"/>
      <c r="AX10194" s="23"/>
      <c r="AY10194" s="23"/>
      <c r="AZ10194" s="23"/>
      <c r="BA10194" s="23"/>
      <c r="BB10194" s="23"/>
      <c r="BC10194" s="23"/>
      <c r="BD10194" s="23"/>
      <c r="BE10194" s="23"/>
      <c r="BF10194" s="23"/>
      <c r="BG10194" s="20">
        <v>78250.009999999995</v>
      </c>
    </row>
    <row r="10195" spans="40:59">
      <c r="AN10195" s="23"/>
      <c r="AO10195" s="23"/>
      <c r="AP10195" s="23"/>
      <c r="AQ10195" s="23"/>
      <c r="AR10195" s="23"/>
      <c r="AS10195" s="23"/>
      <c r="AT10195" s="23"/>
      <c r="AU10195" s="23"/>
      <c r="AV10195" s="23"/>
      <c r="AW10195" s="23"/>
      <c r="AX10195" s="23"/>
      <c r="AY10195" s="23"/>
      <c r="AZ10195" s="23"/>
      <c r="BA10195" s="23"/>
      <c r="BB10195" s="23"/>
      <c r="BC10195" s="23"/>
      <c r="BD10195" s="23"/>
      <c r="BE10195" s="23"/>
      <c r="BF10195" s="23"/>
      <c r="BG10195" s="20">
        <v>78250.009999999995</v>
      </c>
    </row>
    <row r="10196" spans="40:59">
      <c r="AN10196" s="23"/>
      <c r="AO10196" s="23"/>
      <c r="AP10196" s="23"/>
      <c r="AQ10196" s="23"/>
      <c r="AR10196" s="23"/>
      <c r="AS10196" s="23"/>
      <c r="AT10196" s="23"/>
      <c r="AU10196" s="23"/>
      <c r="AV10196" s="23"/>
      <c r="AW10196" s="23"/>
      <c r="AX10196" s="23"/>
      <c r="AY10196" s="23"/>
      <c r="AZ10196" s="23"/>
      <c r="BA10196" s="23"/>
      <c r="BB10196" s="23"/>
      <c r="BC10196" s="23"/>
      <c r="BD10196" s="23"/>
      <c r="BE10196" s="23"/>
      <c r="BF10196" s="23"/>
      <c r="BG10196" s="20">
        <v>20891.009999999998</v>
      </c>
    </row>
    <row r="10197" spans="40:59">
      <c r="AN10197" s="23"/>
      <c r="AO10197" s="23"/>
      <c r="AP10197" s="23"/>
      <c r="AQ10197" s="23"/>
      <c r="AR10197" s="23"/>
      <c r="AS10197" s="23"/>
      <c r="AT10197" s="23"/>
      <c r="AU10197" s="23"/>
      <c r="AV10197" s="23"/>
      <c r="AW10197" s="23"/>
      <c r="AX10197" s="23"/>
      <c r="AY10197" s="23"/>
      <c r="AZ10197" s="23"/>
      <c r="BA10197" s="23"/>
      <c r="BB10197" s="23"/>
      <c r="BC10197" s="23"/>
      <c r="BD10197" s="23"/>
      <c r="BE10197" s="23"/>
      <c r="BF10197" s="23"/>
      <c r="BG10197" s="20">
        <v>20891.009999999998</v>
      </c>
    </row>
    <row r="10198" spans="40:59">
      <c r="AN10198" s="23"/>
      <c r="AO10198" s="23"/>
      <c r="AP10198" s="23"/>
      <c r="AQ10198" s="23"/>
      <c r="AR10198" s="23"/>
      <c r="AS10198" s="23"/>
      <c r="AT10198" s="23"/>
      <c r="AU10198" s="23"/>
      <c r="AV10198" s="23"/>
      <c r="AW10198" s="23"/>
      <c r="AX10198" s="23"/>
      <c r="AY10198" s="23"/>
      <c r="AZ10198" s="23"/>
      <c r="BA10198" s="23"/>
      <c r="BB10198" s="23"/>
      <c r="BC10198" s="23"/>
      <c r="BD10198" s="23"/>
      <c r="BE10198" s="23"/>
      <c r="BF10198" s="23"/>
      <c r="BG10198" s="20">
        <v>20891.009999999998</v>
      </c>
    </row>
    <row r="10199" spans="40:59">
      <c r="AN10199" s="23"/>
      <c r="AO10199" s="23"/>
      <c r="AP10199" s="23"/>
      <c r="AQ10199" s="23"/>
      <c r="AR10199" s="23"/>
      <c r="AS10199" s="23"/>
      <c r="AT10199" s="23"/>
      <c r="AU10199" s="23"/>
      <c r="AV10199" s="23"/>
      <c r="AW10199" s="23"/>
      <c r="AX10199" s="23"/>
      <c r="AY10199" s="23"/>
      <c r="AZ10199" s="23"/>
      <c r="BA10199" s="23"/>
      <c r="BB10199" s="23"/>
      <c r="BC10199" s="23"/>
      <c r="BD10199" s="23"/>
      <c r="BE10199" s="23"/>
      <c r="BF10199" s="23"/>
      <c r="BG10199" s="20">
        <v>20891.009999999998</v>
      </c>
    </row>
    <row r="10200" spans="40:59">
      <c r="AN10200" s="23"/>
      <c r="AO10200" s="23"/>
      <c r="AP10200" s="23"/>
      <c r="AQ10200" s="23"/>
      <c r="AR10200" s="23"/>
      <c r="AS10200" s="23"/>
      <c r="AT10200" s="23"/>
      <c r="AU10200" s="23"/>
      <c r="AV10200" s="23"/>
      <c r="AW10200" s="23"/>
      <c r="AX10200" s="23"/>
      <c r="AY10200" s="23"/>
      <c r="AZ10200" s="23"/>
      <c r="BA10200" s="23"/>
      <c r="BB10200" s="23"/>
      <c r="BC10200" s="23"/>
      <c r="BD10200" s="23"/>
      <c r="BE10200" s="23"/>
      <c r="BF10200" s="23"/>
      <c r="BG10200" s="20">
        <v>13887.01</v>
      </c>
    </row>
    <row r="10201" spans="40:59">
      <c r="AN10201" s="23"/>
      <c r="AO10201" s="23"/>
      <c r="AP10201" s="23"/>
      <c r="AQ10201" s="23"/>
      <c r="AR10201" s="23"/>
      <c r="AS10201" s="23"/>
      <c r="AT10201" s="23"/>
      <c r="AU10201" s="23"/>
      <c r="AV10201" s="23"/>
      <c r="AW10201" s="23"/>
      <c r="AX10201" s="23"/>
      <c r="AY10201" s="23"/>
      <c r="AZ10201" s="23"/>
      <c r="BA10201" s="23"/>
      <c r="BB10201" s="23"/>
      <c r="BC10201" s="23"/>
      <c r="BD10201" s="23"/>
      <c r="BE10201" s="23"/>
      <c r="BF10201" s="23"/>
      <c r="BG10201" s="20">
        <v>13887.01</v>
      </c>
    </row>
    <row r="10202" spans="40:59">
      <c r="AN10202" s="23"/>
      <c r="AO10202" s="23"/>
      <c r="AP10202" s="23"/>
      <c r="AQ10202" s="23"/>
      <c r="AR10202" s="23"/>
      <c r="AS10202" s="23"/>
      <c r="AT10202" s="23"/>
      <c r="AU10202" s="23"/>
      <c r="AV10202" s="23"/>
      <c r="AW10202" s="23"/>
      <c r="AX10202" s="23"/>
      <c r="AY10202" s="23"/>
      <c r="AZ10202" s="23"/>
      <c r="BA10202" s="23"/>
      <c r="BB10202" s="23"/>
      <c r="BC10202" s="23"/>
      <c r="BD10202" s="23"/>
      <c r="BE10202" s="23"/>
      <c r="BF10202" s="23"/>
      <c r="BG10202" s="20">
        <v>13887.01</v>
      </c>
    </row>
    <row r="10203" spans="40:59">
      <c r="AN10203" s="23"/>
      <c r="AO10203" s="23"/>
      <c r="AP10203" s="23"/>
      <c r="AQ10203" s="23"/>
      <c r="AR10203" s="23"/>
      <c r="AS10203" s="23"/>
      <c r="AT10203" s="23"/>
      <c r="AU10203" s="23"/>
      <c r="AV10203" s="23"/>
      <c r="AW10203" s="23"/>
      <c r="AX10203" s="23"/>
      <c r="AY10203" s="23"/>
      <c r="AZ10203" s="23"/>
      <c r="BA10203" s="23"/>
      <c r="BB10203" s="23"/>
      <c r="BC10203" s="23"/>
      <c r="BD10203" s="23"/>
      <c r="BE10203" s="23"/>
      <c r="BF10203" s="23"/>
      <c r="BG10203" s="20">
        <v>96997.01</v>
      </c>
    </row>
    <row r="10204" spans="40:59">
      <c r="AN10204" s="23"/>
      <c r="AO10204" s="23"/>
      <c r="AP10204" s="23"/>
      <c r="AQ10204" s="23"/>
      <c r="AR10204" s="23"/>
      <c r="AS10204" s="23"/>
      <c r="AT10204" s="23"/>
      <c r="AU10204" s="23"/>
      <c r="AV10204" s="23"/>
      <c r="AW10204" s="23"/>
      <c r="AX10204" s="23"/>
      <c r="AY10204" s="23"/>
      <c r="AZ10204" s="23"/>
      <c r="BA10204" s="23"/>
      <c r="BB10204" s="23"/>
      <c r="BC10204" s="23"/>
      <c r="BD10204" s="23"/>
      <c r="BE10204" s="23"/>
      <c r="BF10204" s="23"/>
      <c r="BG10204" s="20">
        <v>96997.01</v>
      </c>
    </row>
    <row r="10205" spans="40:59">
      <c r="AN10205" s="23"/>
      <c r="AO10205" s="23"/>
      <c r="AP10205" s="23"/>
      <c r="AQ10205" s="23"/>
      <c r="AR10205" s="23"/>
      <c r="AS10205" s="23"/>
      <c r="AT10205" s="23"/>
      <c r="AU10205" s="23"/>
      <c r="AV10205" s="23"/>
      <c r="AW10205" s="23"/>
      <c r="AX10205" s="23"/>
      <c r="AY10205" s="23"/>
      <c r="AZ10205" s="23"/>
      <c r="BA10205" s="23"/>
      <c r="BB10205" s="23"/>
      <c r="BC10205" s="23"/>
      <c r="BD10205" s="23"/>
      <c r="BE10205" s="23"/>
      <c r="BF10205" s="23"/>
      <c r="BG10205" s="20">
        <v>96997.01</v>
      </c>
    </row>
    <row r="10206" spans="40:59">
      <c r="AN10206" s="23"/>
      <c r="AO10206" s="23"/>
      <c r="AP10206" s="23"/>
      <c r="AQ10206" s="23"/>
      <c r="AR10206" s="23"/>
      <c r="AS10206" s="23"/>
      <c r="AT10206" s="23"/>
      <c r="AU10206" s="23"/>
      <c r="AV10206" s="23"/>
      <c r="AW10206" s="23"/>
      <c r="AX10206" s="23"/>
      <c r="AY10206" s="23"/>
      <c r="AZ10206" s="23"/>
      <c r="BA10206" s="23"/>
      <c r="BB10206" s="23"/>
      <c r="BC10206" s="23"/>
      <c r="BD10206" s="23"/>
      <c r="BE10206" s="23"/>
      <c r="BF10206" s="23"/>
      <c r="BG10206" s="20">
        <v>96997.01</v>
      </c>
    </row>
    <row r="10207" spans="40:59">
      <c r="AN10207" s="23"/>
      <c r="AO10207" s="23"/>
      <c r="AP10207" s="23"/>
      <c r="AQ10207" s="23"/>
      <c r="AR10207" s="23"/>
      <c r="AS10207" s="23"/>
      <c r="AT10207" s="23"/>
      <c r="AU10207" s="23"/>
      <c r="AV10207" s="23"/>
      <c r="AW10207" s="23"/>
      <c r="AX10207" s="23"/>
      <c r="AY10207" s="23"/>
      <c r="AZ10207" s="23"/>
      <c r="BA10207" s="23"/>
      <c r="BB10207" s="23"/>
      <c r="BC10207" s="23"/>
      <c r="BD10207" s="23"/>
      <c r="BE10207" s="23"/>
      <c r="BF10207" s="23"/>
      <c r="BG10207" s="20">
        <v>96997.01</v>
      </c>
    </row>
    <row r="10208" spans="40:59">
      <c r="AN10208" s="23"/>
      <c r="AO10208" s="23"/>
      <c r="AP10208" s="23"/>
      <c r="AQ10208" s="23"/>
      <c r="AR10208" s="23"/>
      <c r="AS10208" s="23"/>
      <c r="AT10208" s="23"/>
      <c r="AU10208" s="23"/>
      <c r="AV10208" s="23"/>
      <c r="AW10208" s="23"/>
      <c r="AX10208" s="23"/>
      <c r="AY10208" s="23"/>
      <c r="AZ10208" s="23"/>
      <c r="BA10208" s="23"/>
      <c r="BB10208" s="23"/>
      <c r="BC10208" s="23"/>
      <c r="BD10208" s="23"/>
      <c r="BE10208" s="23"/>
      <c r="BF10208" s="23"/>
      <c r="BG10208" s="20">
        <v>11341.01</v>
      </c>
    </row>
    <row r="10209" spans="40:59">
      <c r="AN10209" s="23"/>
      <c r="AO10209" s="23"/>
      <c r="AP10209" s="23"/>
      <c r="AQ10209" s="23"/>
      <c r="AR10209" s="23"/>
      <c r="AS10209" s="23"/>
      <c r="AT10209" s="23"/>
      <c r="AU10209" s="23"/>
      <c r="AV10209" s="23"/>
      <c r="AW10209" s="23"/>
      <c r="AX10209" s="23"/>
      <c r="AY10209" s="23"/>
      <c r="AZ10209" s="23"/>
      <c r="BA10209" s="23"/>
      <c r="BB10209" s="23"/>
      <c r="BC10209" s="23"/>
      <c r="BD10209" s="23"/>
      <c r="BE10209" s="23"/>
      <c r="BF10209" s="23"/>
      <c r="BG10209" s="20">
        <v>11341.01</v>
      </c>
    </row>
    <row r="10210" spans="40:59">
      <c r="AN10210" s="23"/>
      <c r="AO10210" s="23"/>
      <c r="AP10210" s="23"/>
      <c r="AQ10210" s="23"/>
      <c r="AR10210" s="23"/>
      <c r="AS10210" s="23"/>
      <c r="AT10210" s="23"/>
      <c r="AU10210" s="23"/>
      <c r="AV10210" s="23"/>
      <c r="AW10210" s="23"/>
      <c r="AX10210" s="23"/>
      <c r="AY10210" s="23"/>
      <c r="AZ10210" s="23"/>
      <c r="BA10210" s="23"/>
      <c r="BB10210" s="23"/>
      <c r="BC10210" s="23"/>
      <c r="BD10210" s="23"/>
      <c r="BE10210" s="23"/>
      <c r="BF10210" s="23"/>
      <c r="BG10210" s="20">
        <v>11341.01</v>
      </c>
    </row>
    <row r="10211" spans="40:59">
      <c r="AN10211" s="23"/>
      <c r="AO10211" s="23"/>
      <c r="AP10211" s="23"/>
      <c r="AQ10211" s="23"/>
      <c r="AR10211" s="23"/>
      <c r="AS10211" s="23"/>
      <c r="AT10211" s="23"/>
      <c r="AU10211" s="23"/>
      <c r="AV10211" s="23"/>
      <c r="AW10211" s="23"/>
      <c r="AX10211" s="23"/>
      <c r="AY10211" s="23"/>
      <c r="AZ10211" s="23"/>
      <c r="BA10211" s="23"/>
      <c r="BB10211" s="23"/>
      <c r="BC10211" s="23"/>
      <c r="BD10211" s="23"/>
      <c r="BE10211" s="23"/>
      <c r="BF10211" s="23"/>
      <c r="BG10211" s="20">
        <v>6155.02</v>
      </c>
    </row>
    <row r="10212" spans="40:59">
      <c r="AN10212" s="23"/>
      <c r="AO10212" s="23"/>
      <c r="AP10212" s="23"/>
      <c r="AQ10212" s="23"/>
      <c r="AR10212" s="23"/>
      <c r="AS10212" s="23"/>
      <c r="AT10212" s="23"/>
      <c r="AU10212" s="23"/>
      <c r="AV10212" s="23"/>
      <c r="AW10212" s="23"/>
      <c r="AX10212" s="23"/>
      <c r="AY10212" s="23"/>
      <c r="AZ10212" s="23"/>
      <c r="BA10212" s="23"/>
      <c r="BB10212" s="23"/>
      <c r="BC10212" s="23"/>
      <c r="BD10212" s="23"/>
      <c r="BE10212" s="23"/>
      <c r="BF10212" s="23"/>
      <c r="BG10212" s="20">
        <v>6155.02</v>
      </c>
    </row>
    <row r="10213" spans="40:59">
      <c r="AN10213" s="23"/>
      <c r="AO10213" s="23"/>
      <c r="AP10213" s="23"/>
      <c r="AQ10213" s="23"/>
      <c r="AR10213" s="23"/>
      <c r="AS10213" s="23"/>
      <c r="AT10213" s="23"/>
      <c r="AU10213" s="23"/>
      <c r="AV10213" s="23"/>
      <c r="AW10213" s="23"/>
      <c r="AX10213" s="23"/>
      <c r="AY10213" s="23"/>
      <c r="AZ10213" s="23"/>
      <c r="BA10213" s="23"/>
      <c r="BB10213" s="23"/>
      <c r="BC10213" s="23"/>
      <c r="BD10213" s="23"/>
      <c r="BE10213" s="23"/>
      <c r="BF10213" s="23"/>
      <c r="BG10213" s="20">
        <v>6155.02</v>
      </c>
    </row>
    <row r="10214" spans="40:59">
      <c r="AN10214" s="23"/>
      <c r="AO10214" s="23"/>
      <c r="AP10214" s="23"/>
      <c r="AQ10214" s="23"/>
      <c r="AR10214" s="23"/>
      <c r="AS10214" s="23"/>
      <c r="AT10214" s="23"/>
      <c r="AU10214" s="23"/>
      <c r="AV10214" s="23"/>
      <c r="AW10214" s="23"/>
      <c r="AX10214" s="23"/>
      <c r="AY10214" s="23"/>
      <c r="AZ10214" s="23"/>
      <c r="BA10214" s="23"/>
      <c r="BB10214" s="23"/>
      <c r="BC10214" s="23"/>
      <c r="BD10214" s="23"/>
      <c r="BE10214" s="23"/>
      <c r="BF10214" s="23"/>
      <c r="BG10214" s="20">
        <v>6155.02</v>
      </c>
    </row>
    <row r="10215" spans="40:59">
      <c r="AN10215" s="23"/>
      <c r="AO10215" s="23"/>
      <c r="AP10215" s="23"/>
      <c r="AQ10215" s="23"/>
      <c r="AR10215" s="23"/>
      <c r="AS10215" s="23"/>
      <c r="AT10215" s="23"/>
      <c r="AU10215" s="23"/>
      <c r="AV10215" s="23"/>
      <c r="AW10215" s="23"/>
      <c r="AX10215" s="23"/>
      <c r="AY10215" s="23"/>
      <c r="AZ10215" s="23"/>
      <c r="BA10215" s="23"/>
      <c r="BB10215" s="23"/>
      <c r="BC10215" s="23"/>
      <c r="BD10215" s="23"/>
      <c r="BE10215" s="23"/>
      <c r="BF10215" s="23"/>
      <c r="BG10215" s="20">
        <v>11199.02</v>
      </c>
    </row>
    <row r="10216" spans="40:59">
      <c r="AN10216" s="23"/>
      <c r="AO10216" s="23"/>
      <c r="AP10216" s="23"/>
      <c r="AQ10216" s="23"/>
      <c r="AR10216" s="23"/>
      <c r="AS10216" s="23"/>
      <c r="AT10216" s="23"/>
      <c r="AU10216" s="23"/>
      <c r="AV10216" s="23"/>
      <c r="AW10216" s="23"/>
      <c r="AX10216" s="23"/>
      <c r="AY10216" s="23"/>
      <c r="AZ10216" s="23"/>
      <c r="BA10216" s="23"/>
      <c r="BB10216" s="23"/>
      <c r="BC10216" s="23"/>
      <c r="BD10216" s="23"/>
      <c r="BE10216" s="23"/>
      <c r="BF10216" s="23"/>
      <c r="BG10216" s="20">
        <v>11199.02</v>
      </c>
    </row>
    <row r="10217" spans="40:59">
      <c r="AN10217" s="23"/>
      <c r="AO10217" s="23"/>
      <c r="AP10217" s="23"/>
      <c r="AQ10217" s="23"/>
      <c r="AR10217" s="23"/>
      <c r="AS10217" s="23"/>
      <c r="AT10217" s="23"/>
      <c r="AU10217" s="23"/>
      <c r="AV10217" s="23"/>
      <c r="AW10217" s="23"/>
      <c r="AX10217" s="23"/>
      <c r="AY10217" s="23"/>
      <c r="AZ10217" s="23"/>
      <c r="BA10217" s="23"/>
      <c r="BB10217" s="23"/>
      <c r="BC10217" s="23"/>
      <c r="BD10217" s="23"/>
      <c r="BE10217" s="23"/>
      <c r="BF10217" s="23"/>
      <c r="BG10217" s="20">
        <v>11199.02</v>
      </c>
    </row>
    <row r="10218" spans="40:59">
      <c r="AN10218" s="23"/>
      <c r="AO10218" s="23"/>
      <c r="AP10218" s="23"/>
      <c r="AQ10218" s="23"/>
      <c r="AR10218" s="23"/>
      <c r="AS10218" s="23"/>
      <c r="AT10218" s="23"/>
      <c r="AU10218" s="23"/>
      <c r="AV10218" s="23"/>
      <c r="AW10218" s="23"/>
      <c r="AX10218" s="23"/>
      <c r="AY10218" s="23"/>
      <c r="AZ10218" s="23"/>
      <c r="BA10218" s="23"/>
      <c r="BB10218" s="23"/>
      <c r="BC10218" s="23"/>
      <c r="BD10218" s="23"/>
      <c r="BE10218" s="23"/>
      <c r="BF10218" s="23"/>
      <c r="BG10218" s="20">
        <v>11199.02</v>
      </c>
    </row>
    <row r="10219" spans="40:59">
      <c r="AN10219" s="23"/>
      <c r="AO10219" s="23"/>
      <c r="AP10219" s="23"/>
      <c r="AQ10219" s="23"/>
      <c r="AR10219" s="23"/>
      <c r="AS10219" s="23"/>
      <c r="AT10219" s="23"/>
      <c r="AU10219" s="23"/>
      <c r="AV10219" s="23"/>
      <c r="AW10219" s="23"/>
      <c r="AX10219" s="23"/>
      <c r="AY10219" s="23"/>
      <c r="AZ10219" s="23"/>
      <c r="BA10219" s="23"/>
      <c r="BB10219" s="23"/>
      <c r="BC10219" s="23"/>
      <c r="BD10219" s="23"/>
      <c r="BE10219" s="23"/>
      <c r="BF10219" s="23"/>
      <c r="BG10219" s="20">
        <v>11199.02</v>
      </c>
    </row>
    <row r="10220" spans="40:59">
      <c r="AN10220" s="23"/>
      <c r="AO10220" s="23"/>
      <c r="AP10220" s="23"/>
      <c r="AQ10220" s="23"/>
      <c r="AR10220" s="23"/>
      <c r="AS10220" s="23"/>
      <c r="AT10220" s="23"/>
      <c r="AU10220" s="23"/>
      <c r="AV10220" s="23"/>
      <c r="AW10220" s="23"/>
      <c r="AX10220" s="23"/>
      <c r="AY10220" s="23"/>
      <c r="AZ10220" s="23"/>
      <c r="BA10220" s="23"/>
      <c r="BB10220" s="23"/>
      <c r="BC10220" s="23"/>
      <c r="BD10220" s="23"/>
      <c r="BE10220" s="23"/>
      <c r="BF10220" s="23"/>
      <c r="BG10220" s="20">
        <v>28432.02</v>
      </c>
    </row>
    <row r="10221" spans="40:59">
      <c r="AN10221" s="23"/>
      <c r="AO10221" s="23"/>
      <c r="AP10221" s="23"/>
      <c r="AQ10221" s="23"/>
      <c r="AR10221" s="23"/>
      <c r="AS10221" s="23"/>
      <c r="AT10221" s="23"/>
      <c r="AU10221" s="23"/>
      <c r="AV10221" s="23"/>
      <c r="AW10221" s="23"/>
      <c r="AX10221" s="23"/>
      <c r="AY10221" s="23"/>
      <c r="AZ10221" s="23"/>
      <c r="BA10221" s="23"/>
      <c r="BB10221" s="23"/>
      <c r="BC10221" s="23"/>
      <c r="BD10221" s="23"/>
      <c r="BE10221" s="23"/>
      <c r="BF10221" s="23"/>
      <c r="BG10221" s="20">
        <v>28432.02</v>
      </c>
    </row>
    <row r="10222" spans="40:59">
      <c r="AN10222" s="23"/>
      <c r="AO10222" s="23"/>
      <c r="AP10222" s="23"/>
      <c r="AQ10222" s="23"/>
      <c r="AR10222" s="23"/>
      <c r="AS10222" s="23"/>
      <c r="AT10222" s="23"/>
      <c r="AU10222" s="23"/>
      <c r="AV10222" s="23"/>
      <c r="AW10222" s="23"/>
      <c r="AX10222" s="23"/>
      <c r="AY10222" s="23"/>
      <c r="AZ10222" s="23"/>
      <c r="BA10222" s="23"/>
      <c r="BB10222" s="23"/>
      <c r="BC10222" s="23"/>
      <c r="BD10222" s="23"/>
      <c r="BE10222" s="23"/>
      <c r="BF10222" s="23"/>
      <c r="BG10222" s="20">
        <v>28432.02</v>
      </c>
    </row>
    <row r="10223" spans="40:59">
      <c r="AN10223" s="23"/>
      <c r="AO10223" s="23"/>
      <c r="AP10223" s="23"/>
      <c r="AQ10223" s="23"/>
      <c r="AR10223" s="23"/>
      <c r="AS10223" s="23"/>
      <c r="AT10223" s="23"/>
      <c r="AU10223" s="23"/>
      <c r="AV10223" s="23"/>
      <c r="AW10223" s="23"/>
      <c r="AX10223" s="23"/>
      <c r="AY10223" s="23"/>
      <c r="AZ10223" s="23"/>
      <c r="BA10223" s="23"/>
      <c r="BB10223" s="23"/>
      <c r="BC10223" s="23"/>
      <c r="BD10223" s="23"/>
      <c r="BE10223" s="23"/>
      <c r="BF10223" s="23"/>
      <c r="BG10223" s="20">
        <v>10089.01</v>
      </c>
    </row>
    <row r="10224" spans="40:59">
      <c r="AN10224" s="23"/>
      <c r="AO10224" s="23"/>
      <c r="AP10224" s="23"/>
      <c r="AQ10224" s="23"/>
      <c r="AR10224" s="23"/>
      <c r="AS10224" s="23"/>
      <c r="AT10224" s="23"/>
      <c r="AU10224" s="23"/>
      <c r="AV10224" s="23"/>
      <c r="AW10224" s="23"/>
      <c r="AX10224" s="23"/>
      <c r="AY10224" s="23"/>
      <c r="AZ10224" s="23"/>
      <c r="BA10224" s="23"/>
      <c r="BB10224" s="23"/>
      <c r="BC10224" s="23"/>
      <c r="BD10224" s="23"/>
      <c r="BE10224" s="23"/>
      <c r="BF10224" s="23"/>
      <c r="BG10224" s="20">
        <v>10089.01</v>
      </c>
    </row>
    <row r="10225" spans="40:59">
      <c r="AN10225" s="23"/>
      <c r="AO10225" s="23"/>
      <c r="AP10225" s="23"/>
      <c r="AQ10225" s="23"/>
      <c r="AR10225" s="23"/>
      <c r="AS10225" s="23"/>
      <c r="AT10225" s="23"/>
      <c r="AU10225" s="23"/>
      <c r="AV10225" s="23"/>
      <c r="AW10225" s="23"/>
      <c r="AX10225" s="23"/>
      <c r="AY10225" s="23"/>
      <c r="AZ10225" s="23"/>
      <c r="BA10225" s="23"/>
      <c r="BB10225" s="23"/>
      <c r="BC10225" s="23"/>
      <c r="BD10225" s="23"/>
      <c r="BE10225" s="23"/>
      <c r="BF10225" s="23"/>
      <c r="BG10225" s="20">
        <v>23044.01</v>
      </c>
    </row>
    <row r="10226" spans="40:59">
      <c r="AN10226" s="23"/>
      <c r="AO10226" s="23"/>
      <c r="AP10226" s="23"/>
      <c r="AQ10226" s="23"/>
      <c r="AR10226" s="23"/>
      <c r="AS10226" s="23"/>
      <c r="AT10226" s="23"/>
      <c r="AU10226" s="23"/>
      <c r="AV10226" s="23"/>
      <c r="AW10226" s="23"/>
      <c r="AX10226" s="23"/>
      <c r="AY10226" s="23"/>
      <c r="AZ10226" s="23"/>
      <c r="BA10226" s="23"/>
      <c r="BB10226" s="23"/>
      <c r="BC10226" s="23"/>
      <c r="BD10226" s="23"/>
      <c r="BE10226" s="23"/>
      <c r="BF10226" s="23"/>
      <c r="BG10226" s="20">
        <v>23044.01</v>
      </c>
    </row>
    <row r="10227" spans="40:59">
      <c r="AN10227" s="23"/>
      <c r="AO10227" s="23"/>
      <c r="AP10227" s="23"/>
      <c r="AQ10227" s="23"/>
      <c r="AR10227" s="23"/>
      <c r="AS10227" s="23"/>
      <c r="AT10227" s="23"/>
      <c r="AU10227" s="23"/>
      <c r="AV10227" s="23"/>
      <c r="AW10227" s="23"/>
      <c r="AX10227" s="23"/>
      <c r="AY10227" s="23"/>
      <c r="AZ10227" s="23"/>
      <c r="BA10227" s="23"/>
      <c r="BB10227" s="23"/>
      <c r="BC10227" s="23"/>
      <c r="BD10227" s="23"/>
      <c r="BE10227" s="23"/>
      <c r="BF10227" s="23"/>
      <c r="BG10227" s="20">
        <v>23044.01</v>
      </c>
    </row>
    <row r="10228" spans="40:59">
      <c r="AN10228" s="23"/>
      <c r="AO10228" s="23"/>
      <c r="AP10228" s="23"/>
      <c r="AQ10228" s="23"/>
      <c r="AR10228" s="23"/>
      <c r="AS10228" s="23"/>
      <c r="AT10228" s="23"/>
      <c r="AU10228" s="23"/>
      <c r="AV10228" s="23"/>
      <c r="AW10228" s="23"/>
      <c r="AX10228" s="23"/>
      <c r="AY10228" s="23"/>
      <c r="AZ10228" s="23"/>
      <c r="BA10228" s="23"/>
      <c r="BB10228" s="23"/>
      <c r="BC10228" s="23"/>
      <c r="BD10228" s="23"/>
      <c r="BE10228" s="23"/>
      <c r="BF10228" s="23"/>
      <c r="BG10228" s="20">
        <v>23044.01</v>
      </c>
    </row>
    <row r="10229" spans="40:59">
      <c r="AN10229" s="23"/>
      <c r="AO10229" s="23"/>
      <c r="AP10229" s="23"/>
      <c r="AQ10229" s="23"/>
      <c r="AR10229" s="23"/>
      <c r="AS10229" s="23"/>
      <c r="AT10229" s="23"/>
      <c r="AU10229" s="23"/>
      <c r="AV10229" s="23"/>
      <c r="AW10229" s="23"/>
      <c r="AX10229" s="23"/>
      <c r="AY10229" s="23"/>
      <c r="AZ10229" s="23"/>
      <c r="BA10229" s="23"/>
      <c r="BB10229" s="23"/>
      <c r="BC10229" s="23"/>
      <c r="BD10229" s="23"/>
      <c r="BE10229" s="23"/>
      <c r="BF10229" s="23"/>
      <c r="BG10229" s="20">
        <v>20913.02</v>
      </c>
    </row>
    <row r="10230" spans="40:59">
      <c r="AN10230" s="23"/>
      <c r="AO10230" s="23"/>
      <c r="AP10230" s="23"/>
      <c r="AQ10230" s="23"/>
      <c r="AR10230" s="23"/>
      <c r="AS10230" s="23"/>
      <c r="AT10230" s="23"/>
      <c r="AU10230" s="23"/>
      <c r="AV10230" s="23"/>
      <c r="AW10230" s="23"/>
      <c r="AX10230" s="23"/>
      <c r="AY10230" s="23"/>
      <c r="AZ10230" s="23"/>
      <c r="BA10230" s="23"/>
      <c r="BB10230" s="23"/>
      <c r="BC10230" s="23"/>
      <c r="BD10230" s="23"/>
      <c r="BE10230" s="23"/>
      <c r="BF10230" s="23"/>
      <c r="BG10230" s="20">
        <v>20913.02</v>
      </c>
    </row>
    <row r="10231" spans="40:59">
      <c r="AN10231" s="23"/>
      <c r="AO10231" s="23"/>
      <c r="AP10231" s="23"/>
      <c r="AQ10231" s="23"/>
      <c r="AR10231" s="23"/>
      <c r="AS10231" s="23"/>
      <c r="AT10231" s="23"/>
      <c r="AU10231" s="23"/>
      <c r="AV10231" s="23"/>
      <c r="AW10231" s="23"/>
      <c r="AX10231" s="23"/>
      <c r="AY10231" s="23"/>
      <c r="AZ10231" s="23"/>
      <c r="BA10231" s="23"/>
      <c r="BB10231" s="23"/>
      <c r="BC10231" s="23"/>
      <c r="BD10231" s="23"/>
      <c r="BE10231" s="23"/>
      <c r="BF10231" s="23"/>
      <c r="BG10231" s="20">
        <v>20913.02</v>
      </c>
    </row>
    <row r="10232" spans="40:59">
      <c r="AN10232" s="23"/>
      <c r="AO10232" s="23"/>
      <c r="AP10232" s="23"/>
      <c r="AQ10232" s="23"/>
      <c r="AR10232" s="23"/>
      <c r="AS10232" s="23"/>
      <c r="AT10232" s="23"/>
      <c r="AU10232" s="23"/>
      <c r="AV10232" s="23"/>
      <c r="AW10232" s="23"/>
      <c r="AX10232" s="23"/>
      <c r="AY10232" s="23"/>
      <c r="AZ10232" s="23"/>
      <c r="BA10232" s="23"/>
      <c r="BB10232" s="23"/>
      <c r="BC10232" s="23"/>
      <c r="BD10232" s="23"/>
      <c r="BE10232" s="23"/>
      <c r="BF10232" s="23"/>
      <c r="BG10232" s="20">
        <v>7957.02</v>
      </c>
    </row>
    <row r="10233" spans="40:59">
      <c r="AN10233" s="23"/>
      <c r="AO10233" s="23"/>
      <c r="AP10233" s="23"/>
      <c r="AQ10233" s="23"/>
      <c r="AR10233" s="23"/>
      <c r="AS10233" s="23"/>
      <c r="AT10233" s="23"/>
      <c r="AU10233" s="23"/>
      <c r="AV10233" s="23"/>
      <c r="AW10233" s="23"/>
      <c r="AX10233" s="23"/>
      <c r="AY10233" s="23"/>
      <c r="AZ10233" s="23"/>
      <c r="BA10233" s="23"/>
      <c r="BB10233" s="23"/>
      <c r="BC10233" s="23"/>
      <c r="BD10233" s="23"/>
      <c r="BE10233" s="23"/>
      <c r="BF10233" s="23"/>
      <c r="BG10233" s="20">
        <v>7957.02</v>
      </c>
    </row>
    <row r="10234" spans="40:59">
      <c r="AN10234" s="23"/>
      <c r="AO10234" s="23"/>
      <c r="AP10234" s="23"/>
      <c r="AQ10234" s="23"/>
      <c r="AR10234" s="23"/>
      <c r="AS10234" s="23"/>
      <c r="AT10234" s="23"/>
      <c r="AU10234" s="23"/>
      <c r="AV10234" s="23"/>
      <c r="AW10234" s="23"/>
      <c r="AX10234" s="23"/>
      <c r="AY10234" s="23"/>
      <c r="AZ10234" s="23"/>
      <c r="BA10234" s="23"/>
      <c r="BB10234" s="23"/>
      <c r="BC10234" s="23"/>
      <c r="BD10234" s="23"/>
      <c r="BE10234" s="23"/>
      <c r="BF10234" s="23"/>
      <c r="BG10234" s="20">
        <v>7957.02</v>
      </c>
    </row>
    <row r="10235" spans="40:59">
      <c r="AN10235" s="23"/>
      <c r="AO10235" s="23"/>
      <c r="AP10235" s="23"/>
      <c r="AQ10235" s="23"/>
      <c r="AR10235" s="23"/>
      <c r="AS10235" s="23"/>
      <c r="AT10235" s="23"/>
      <c r="AU10235" s="23"/>
      <c r="AV10235" s="23"/>
      <c r="AW10235" s="23"/>
      <c r="AX10235" s="23"/>
      <c r="AY10235" s="23"/>
      <c r="AZ10235" s="23"/>
      <c r="BA10235" s="23"/>
      <c r="BB10235" s="23"/>
      <c r="BC10235" s="23"/>
      <c r="BD10235" s="23"/>
      <c r="BE10235" s="23"/>
      <c r="BF10235" s="23"/>
      <c r="BG10235" s="20">
        <v>7957.02</v>
      </c>
    </row>
    <row r="10236" spans="40:59">
      <c r="AN10236" s="23"/>
      <c r="AO10236" s="23"/>
      <c r="AP10236" s="23"/>
      <c r="AQ10236" s="23"/>
      <c r="AR10236" s="23"/>
      <c r="AS10236" s="23"/>
      <c r="AT10236" s="23"/>
      <c r="AU10236" s="23"/>
      <c r="AV10236" s="23"/>
      <c r="AW10236" s="23"/>
      <c r="AX10236" s="23"/>
      <c r="AY10236" s="23"/>
      <c r="AZ10236" s="23"/>
      <c r="BA10236" s="23"/>
      <c r="BB10236" s="23"/>
      <c r="BC10236" s="23"/>
      <c r="BD10236" s="23"/>
      <c r="BE10236" s="23"/>
      <c r="BF10236" s="23"/>
      <c r="BG10236" s="20">
        <v>5237.03</v>
      </c>
    </row>
    <row r="10237" spans="40:59">
      <c r="AN10237" s="23"/>
      <c r="AO10237" s="23"/>
      <c r="AP10237" s="23"/>
      <c r="AQ10237" s="23"/>
      <c r="AR10237" s="23"/>
      <c r="AS10237" s="23"/>
      <c r="AT10237" s="23"/>
      <c r="AU10237" s="23"/>
      <c r="AV10237" s="23"/>
      <c r="AW10237" s="23"/>
      <c r="AX10237" s="23"/>
      <c r="AY10237" s="23"/>
      <c r="AZ10237" s="23"/>
      <c r="BA10237" s="23"/>
      <c r="BB10237" s="23"/>
      <c r="BC10237" s="23"/>
      <c r="BD10237" s="23"/>
      <c r="BE10237" s="23"/>
      <c r="BF10237" s="23"/>
      <c r="BG10237" s="20">
        <v>5237.03</v>
      </c>
    </row>
    <row r="10238" spans="40:59">
      <c r="AN10238" s="23"/>
      <c r="AO10238" s="23"/>
      <c r="AP10238" s="23"/>
      <c r="AQ10238" s="23"/>
      <c r="AR10238" s="23"/>
      <c r="AS10238" s="23"/>
      <c r="AT10238" s="23"/>
      <c r="AU10238" s="23"/>
      <c r="AV10238" s="23"/>
      <c r="AW10238" s="23"/>
      <c r="AX10238" s="23"/>
      <c r="AY10238" s="23"/>
      <c r="AZ10238" s="23"/>
      <c r="BA10238" s="23"/>
      <c r="BB10238" s="23"/>
      <c r="BC10238" s="23"/>
      <c r="BD10238" s="23"/>
      <c r="BE10238" s="23"/>
      <c r="BF10238" s="23"/>
      <c r="BG10238" s="20">
        <v>5237.03</v>
      </c>
    </row>
    <row r="10239" spans="40:59">
      <c r="AN10239" s="23"/>
      <c r="AO10239" s="23"/>
      <c r="AP10239" s="23"/>
      <c r="AQ10239" s="23"/>
      <c r="AR10239" s="23"/>
      <c r="AS10239" s="23"/>
      <c r="AT10239" s="23"/>
      <c r="AU10239" s="23"/>
      <c r="AV10239" s="23"/>
      <c r="AW10239" s="23"/>
      <c r="AX10239" s="23"/>
      <c r="AY10239" s="23"/>
      <c r="AZ10239" s="23"/>
      <c r="BA10239" s="23"/>
      <c r="BB10239" s="23"/>
      <c r="BC10239" s="23"/>
      <c r="BD10239" s="23"/>
      <c r="BE10239" s="23"/>
      <c r="BF10239" s="23"/>
      <c r="BG10239" s="20">
        <v>5237.03</v>
      </c>
    </row>
    <row r="10240" spans="40:59">
      <c r="AN10240" s="23"/>
      <c r="AO10240" s="23"/>
      <c r="AP10240" s="23"/>
      <c r="AQ10240" s="23"/>
      <c r="AR10240" s="23"/>
      <c r="AS10240" s="23"/>
      <c r="AT10240" s="23"/>
      <c r="AU10240" s="23"/>
      <c r="AV10240" s="23"/>
      <c r="AW10240" s="23"/>
      <c r="AX10240" s="23"/>
      <c r="AY10240" s="23"/>
      <c r="AZ10240" s="23"/>
      <c r="BA10240" s="23"/>
      <c r="BB10240" s="23"/>
      <c r="BC10240" s="23"/>
      <c r="BD10240" s="23"/>
      <c r="BE10240" s="23"/>
      <c r="BF10240" s="23"/>
      <c r="BG10240" s="20">
        <v>28260.01</v>
      </c>
    </row>
    <row r="10241" spans="40:59">
      <c r="AN10241" s="23"/>
      <c r="AO10241" s="23"/>
      <c r="AP10241" s="23"/>
      <c r="AQ10241" s="23"/>
      <c r="AR10241" s="23"/>
      <c r="AS10241" s="23"/>
      <c r="AT10241" s="23"/>
      <c r="AU10241" s="23"/>
      <c r="AV10241" s="23"/>
      <c r="AW10241" s="23"/>
      <c r="AX10241" s="23"/>
      <c r="AY10241" s="23"/>
      <c r="AZ10241" s="23"/>
      <c r="BA10241" s="23"/>
      <c r="BB10241" s="23"/>
      <c r="BC10241" s="23"/>
      <c r="BD10241" s="23"/>
      <c r="BE10241" s="23"/>
      <c r="BF10241" s="23"/>
      <c r="BG10241" s="20">
        <v>28260.01</v>
      </c>
    </row>
    <row r="10242" spans="40:59">
      <c r="AN10242" s="23"/>
      <c r="AO10242" s="23"/>
      <c r="AP10242" s="23"/>
      <c r="AQ10242" s="23"/>
      <c r="AR10242" s="23"/>
      <c r="AS10242" s="23"/>
      <c r="AT10242" s="23"/>
      <c r="AU10242" s="23"/>
      <c r="AV10242" s="23"/>
      <c r="AW10242" s="23"/>
      <c r="AX10242" s="23"/>
      <c r="AY10242" s="23"/>
      <c r="AZ10242" s="23"/>
      <c r="BA10242" s="23"/>
      <c r="BB10242" s="23"/>
      <c r="BC10242" s="23"/>
      <c r="BD10242" s="23"/>
      <c r="BE10242" s="23"/>
      <c r="BF10242" s="23"/>
      <c r="BG10242" s="20">
        <v>28260.01</v>
      </c>
    </row>
    <row r="10243" spans="40:59">
      <c r="AN10243" s="23"/>
      <c r="AO10243" s="23"/>
      <c r="AP10243" s="23"/>
      <c r="AQ10243" s="23"/>
      <c r="AR10243" s="23"/>
      <c r="AS10243" s="23"/>
      <c r="AT10243" s="23"/>
      <c r="AU10243" s="23"/>
      <c r="AV10243" s="23"/>
      <c r="AW10243" s="23"/>
      <c r="AX10243" s="23"/>
      <c r="AY10243" s="23"/>
      <c r="AZ10243" s="23"/>
      <c r="BA10243" s="23"/>
      <c r="BB10243" s="23"/>
      <c r="BC10243" s="23"/>
      <c r="BD10243" s="23"/>
      <c r="BE10243" s="23"/>
      <c r="BF10243" s="23"/>
      <c r="BG10243" s="20">
        <v>0.05</v>
      </c>
    </row>
    <row r="10244" spans="40:59">
      <c r="AN10244" s="23"/>
      <c r="AO10244" s="23"/>
      <c r="AP10244" s="23"/>
      <c r="AQ10244" s="23"/>
      <c r="AR10244" s="23"/>
      <c r="AS10244" s="23"/>
      <c r="AT10244" s="23"/>
      <c r="AU10244" s="23"/>
      <c r="AV10244" s="23"/>
      <c r="AW10244" s="23"/>
      <c r="AX10244" s="23"/>
      <c r="AY10244" s="23"/>
      <c r="AZ10244" s="23"/>
      <c r="BA10244" s="23"/>
      <c r="BB10244" s="23"/>
      <c r="BC10244" s="23"/>
      <c r="BD10244" s="23"/>
      <c r="BE10244" s="23"/>
      <c r="BF10244" s="23"/>
      <c r="BG10244" s="20">
        <v>0.05</v>
      </c>
    </row>
    <row r="10245" spans="40:59">
      <c r="AN10245" s="23"/>
      <c r="AO10245" s="23"/>
      <c r="AP10245" s="23"/>
      <c r="AQ10245" s="23"/>
      <c r="AR10245" s="23"/>
      <c r="AS10245" s="23"/>
      <c r="AT10245" s="23"/>
      <c r="AU10245" s="23"/>
      <c r="AV10245" s="23"/>
      <c r="AW10245" s="23"/>
      <c r="AX10245" s="23"/>
      <c r="AY10245" s="23"/>
      <c r="AZ10245" s="23"/>
      <c r="BA10245" s="23"/>
      <c r="BB10245" s="23"/>
      <c r="BC10245" s="23"/>
      <c r="BD10245" s="23"/>
      <c r="BE10245" s="23"/>
      <c r="BF10245" s="23"/>
      <c r="BG10245" s="20">
        <v>9700.01</v>
      </c>
    </row>
    <row r="10246" spans="40:59">
      <c r="AN10246" s="23"/>
      <c r="AO10246" s="23"/>
      <c r="AP10246" s="23"/>
      <c r="AQ10246" s="23"/>
      <c r="AR10246" s="23"/>
      <c r="AS10246" s="23"/>
      <c r="AT10246" s="23"/>
      <c r="AU10246" s="23"/>
      <c r="AV10246" s="23"/>
      <c r="AW10246" s="23"/>
      <c r="AX10246" s="23"/>
      <c r="AY10246" s="23"/>
      <c r="AZ10246" s="23"/>
      <c r="BA10246" s="23"/>
      <c r="BB10246" s="23"/>
      <c r="BC10246" s="23"/>
      <c r="BD10246" s="23"/>
      <c r="BE10246" s="23"/>
      <c r="BF10246" s="23"/>
      <c r="BG10246" s="20">
        <v>9700.01</v>
      </c>
    </row>
    <row r="10247" spans="40:59">
      <c r="AN10247" s="23"/>
      <c r="AO10247" s="23"/>
      <c r="AP10247" s="23"/>
      <c r="AQ10247" s="23"/>
      <c r="AR10247" s="23"/>
      <c r="AS10247" s="23"/>
      <c r="AT10247" s="23"/>
      <c r="AU10247" s="23"/>
      <c r="AV10247" s="23"/>
      <c r="AW10247" s="23"/>
      <c r="AX10247" s="23"/>
      <c r="AY10247" s="23"/>
      <c r="AZ10247" s="23"/>
      <c r="BA10247" s="23"/>
      <c r="BB10247" s="23"/>
      <c r="BC10247" s="23"/>
      <c r="BD10247" s="23"/>
      <c r="BE10247" s="23"/>
      <c r="BF10247" s="23"/>
      <c r="BG10247" s="20">
        <v>444270.01</v>
      </c>
    </row>
    <row r="10248" spans="40:59">
      <c r="AN10248" s="23"/>
      <c r="AO10248" s="23"/>
      <c r="AP10248" s="23"/>
      <c r="AQ10248" s="23"/>
      <c r="AR10248" s="23"/>
      <c r="AS10248" s="23"/>
      <c r="AT10248" s="23"/>
      <c r="AU10248" s="23"/>
      <c r="AV10248" s="23"/>
      <c r="AW10248" s="23"/>
      <c r="AX10248" s="23"/>
      <c r="AY10248" s="23"/>
      <c r="AZ10248" s="23"/>
      <c r="BA10248" s="23"/>
      <c r="BB10248" s="23"/>
      <c r="BC10248" s="23"/>
      <c r="BD10248" s="23"/>
      <c r="BE10248" s="23"/>
      <c r="BF10248" s="23"/>
      <c r="BG10248" s="20">
        <v>444270.01</v>
      </c>
    </row>
    <row r="10249" spans="40:59">
      <c r="AN10249" s="23"/>
      <c r="AO10249" s="23"/>
      <c r="AP10249" s="23"/>
      <c r="AQ10249" s="23"/>
      <c r="AR10249" s="23"/>
      <c r="AS10249" s="23"/>
      <c r="AT10249" s="23"/>
      <c r="AU10249" s="23"/>
      <c r="AV10249" s="23"/>
      <c r="AW10249" s="23"/>
      <c r="AX10249" s="23"/>
      <c r="AY10249" s="23"/>
      <c r="AZ10249" s="23"/>
      <c r="BA10249" s="23"/>
      <c r="BB10249" s="23"/>
      <c r="BC10249" s="23"/>
      <c r="BD10249" s="23"/>
      <c r="BE10249" s="23"/>
      <c r="BF10249" s="23"/>
      <c r="BG10249" s="20">
        <v>444270.01</v>
      </c>
    </row>
    <row r="10250" spans="40:59">
      <c r="AN10250" s="23"/>
      <c r="AO10250" s="23"/>
      <c r="AP10250" s="23"/>
      <c r="AQ10250" s="23"/>
      <c r="AR10250" s="23"/>
      <c r="AS10250" s="23"/>
      <c r="AT10250" s="23"/>
      <c r="AU10250" s="23"/>
      <c r="AV10250" s="23"/>
      <c r="AW10250" s="23"/>
      <c r="AX10250" s="23"/>
      <c r="AY10250" s="23"/>
      <c r="AZ10250" s="23"/>
      <c r="BA10250" s="23"/>
      <c r="BB10250" s="23"/>
      <c r="BC10250" s="23"/>
      <c r="BD10250" s="23"/>
      <c r="BE10250" s="23"/>
      <c r="BF10250" s="23"/>
      <c r="BG10250" s="20">
        <v>444270.01</v>
      </c>
    </row>
    <row r="10251" spans="40:59">
      <c r="AN10251" s="23"/>
      <c r="AO10251" s="23"/>
      <c r="AP10251" s="23"/>
      <c r="AQ10251" s="23"/>
      <c r="AR10251" s="23"/>
      <c r="AS10251" s="23"/>
      <c r="AT10251" s="23"/>
      <c r="AU10251" s="23"/>
      <c r="AV10251" s="23"/>
      <c r="AW10251" s="23"/>
      <c r="AX10251" s="23"/>
      <c r="AY10251" s="23"/>
      <c r="AZ10251" s="23"/>
      <c r="BA10251" s="23"/>
      <c r="BB10251" s="23"/>
      <c r="BC10251" s="23"/>
      <c r="BD10251" s="23"/>
      <c r="BE10251" s="23"/>
      <c r="BF10251" s="23"/>
      <c r="BG10251" s="20">
        <v>10804.02</v>
      </c>
    </row>
    <row r="10252" spans="40:59">
      <c r="AN10252" s="23"/>
      <c r="AO10252" s="23"/>
      <c r="AP10252" s="23"/>
      <c r="AQ10252" s="23"/>
      <c r="AR10252" s="23"/>
      <c r="AS10252" s="23"/>
      <c r="AT10252" s="23"/>
      <c r="AU10252" s="23"/>
      <c r="AV10252" s="23"/>
      <c r="AW10252" s="23"/>
      <c r="AX10252" s="23"/>
      <c r="AY10252" s="23"/>
      <c r="AZ10252" s="23"/>
      <c r="BA10252" s="23"/>
      <c r="BB10252" s="23"/>
      <c r="BC10252" s="23"/>
      <c r="BD10252" s="23"/>
      <c r="BE10252" s="23"/>
      <c r="BF10252" s="23"/>
      <c r="BG10252" s="20">
        <v>10804.02</v>
      </c>
    </row>
    <row r="10253" spans="40:59">
      <c r="AN10253" s="23"/>
      <c r="AO10253" s="23"/>
      <c r="AP10253" s="23"/>
      <c r="AQ10253" s="23"/>
      <c r="AR10253" s="23"/>
      <c r="AS10253" s="23"/>
      <c r="AT10253" s="23"/>
      <c r="AU10253" s="23"/>
      <c r="AV10253" s="23"/>
      <c r="AW10253" s="23"/>
      <c r="AX10253" s="23"/>
      <c r="AY10253" s="23"/>
      <c r="AZ10253" s="23"/>
      <c r="BA10253" s="23"/>
      <c r="BB10253" s="23"/>
      <c r="BC10253" s="23"/>
      <c r="BD10253" s="23"/>
      <c r="BE10253" s="23"/>
      <c r="BF10253" s="23"/>
      <c r="BG10253" s="20">
        <v>10804.02</v>
      </c>
    </row>
    <row r="10254" spans="40:59">
      <c r="AN10254" s="23"/>
      <c r="AO10254" s="23"/>
      <c r="AP10254" s="23"/>
      <c r="AQ10254" s="23"/>
      <c r="AR10254" s="23"/>
      <c r="AS10254" s="23"/>
      <c r="AT10254" s="23"/>
      <c r="AU10254" s="23"/>
      <c r="AV10254" s="23"/>
      <c r="AW10254" s="23"/>
      <c r="AX10254" s="23"/>
      <c r="AY10254" s="23"/>
      <c r="AZ10254" s="23"/>
      <c r="BA10254" s="23"/>
      <c r="BB10254" s="23"/>
      <c r="BC10254" s="23"/>
      <c r="BD10254" s="23"/>
      <c r="BE10254" s="23"/>
      <c r="BF10254" s="23"/>
      <c r="BG10254" s="20">
        <v>10804.02</v>
      </c>
    </row>
    <row r="10255" spans="40:59">
      <c r="AN10255" s="23"/>
      <c r="AO10255" s="23"/>
      <c r="AP10255" s="23"/>
      <c r="AQ10255" s="23"/>
      <c r="AR10255" s="23"/>
      <c r="AS10255" s="23"/>
      <c r="AT10255" s="23"/>
      <c r="AU10255" s="23"/>
      <c r="AV10255" s="23"/>
      <c r="AW10255" s="23"/>
      <c r="AX10255" s="23"/>
      <c r="AY10255" s="23"/>
      <c r="AZ10255" s="23"/>
      <c r="BA10255" s="23"/>
      <c r="BB10255" s="23"/>
      <c r="BC10255" s="23"/>
      <c r="BD10255" s="23"/>
      <c r="BE10255" s="23"/>
      <c r="BF10255" s="23"/>
      <c r="BG10255" s="20">
        <v>28126.02</v>
      </c>
    </row>
    <row r="10256" spans="40:59">
      <c r="AN10256" s="23"/>
      <c r="AO10256" s="23"/>
      <c r="AP10256" s="23"/>
      <c r="AQ10256" s="23"/>
      <c r="AR10256" s="23"/>
      <c r="AS10256" s="23"/>
      <c r="AT10256" s="23"/>
      <c r="AU10256" s="23"/>
      <c r="AV10256" s="23"/>
      <c r="AW10256" s="23"/>
      <c r="AX10256" s="23"/>
      <c r="AY10256" s="23"/>
      <c r="AZ10256" s="23"/>
      <c r="BA10256" s="23"/>
      <c r="BB10256" s="23"/>
      <c r="BC10256" s="23"/>
      <c r="BD10256" s="23"/>
      <c r="BE10256" s="23"/>
      <c r="BF10256" s="23"/>
      <c r="BG10256" s="20">
        <v>28126.02</v>
      </c>
    </row>
    <row r="10257" spans="40:59">
      <c r="AN10257" s="23"/>
      <c r="AO10257" s="23"/>
      <c r="AP10257" s="23"/>
      <c r="AQ10257" s="23"/>
      <c r="AR10257" s="23"/>
      <c r="AS10257" s="23"/>
      <c r="AT10257" s="23"/>
      <c r="AU10257" s="23"/>
      <c r="AV10257" s="23"/>
      <c r="AW10257" s="23"/>
      <c r="AX10257" s="23"/>
      <c r="AY10257" s="23"/>
      <c r="AZ10257" s="23"/>
      <c r="BA10257" s="23"/>
      <c r="BB10257" s="23"/>
      <c r="BC10257" s="23"/>
      <c r="BD10257" s="23"/>
      <c r="BE10257" s="23"/>
      <c r="BF10257" s="23"/>
      <c r="BG10257" s="20">
        <v>28126.02</v>
      </c>
    </row>
    <row r="10258" spans="40:59">
      <c r="AN10258" s="23"/>
      <c r="AO10258" s="23"/>
      <c r="AP10258" s="23"/>
      <c r="AQ10258" s="23"/>
      <c r="AR10258" s="23"/>
      <c r="AS10258" s="23"/>
      <c r="AT10258" s="23"/>
      <c r="AU10258" s="23"/>
      <c r="AV10258" s="23"/>
      <c r="AW10258" s="23"/>
      <c r="AX10258" s="23"/>
      <c r="AY10258" s="23"/>
      <c r="AZ10258" s="23"/>
      <c r="BA10258" s="23"/>
      <c r="BB10258" s="23"/>
      <c r="BC10258" s="23"/>
      <c r="BD10258" s="23"/>
      <c r="BE10258" s="23"/>
      <c r="BF10258" s="23"/>
      <c r="BG10258" s="20">
        <v>28126.02</v>
      </c>
    </row>
    <row r="10259" spans="40:59">
      <c r="AN10259" s="23"/>
      <c r="AO10259" s="23"/>
      <c r="AP10259" s="23"/>
      <c r="AQ10259" s="23"/>
      <c r="AR10259" s="23"/>
      <c r="AS10259" s="23"/>
      <c r="AT10259" s="23"/>
      <c r="AU10259" s="23"/>
      <c r="AV10259" s="23"/>
      <c r="AW10259" s="23"/>
      <c r="AX10259" s="23"/>
      <c r="AY10259" s="23"/>
      <c r="AZ10259" s="23"/>
      <c r="BA10259" s="23"/>
      <c r="BB10259" s="23"/>
      <c r="BC10259" s="23"/>
      <c r="BD10259" s="23"/>
      <c r="BE10259" s="23"/>
      <c r="BF10259" s="23"/>
      <c r="BG10259" s="20">
        <v>28126.02</v>
      </c>
    </row>
    <row r="10260" spans="40:59">
      <c r="AN10260" s="23"/>
      <c r="AO10260" s="23"/>
      <c r="AP10260" s="23"/>
      <c r="AQ10260" s="23"/>
      <c r="AR10260" s="23"/>
      <c r="AS10260" s="23"/>
      <c r="AT10260" s="23"/>
      <c r="AU10260" s="23"/>
      <c r="AV10260" s="23"/>
      <c r="AW10260" s="23"/>
      <c r="AX10260" s="23"/>
      <c r="AY10260" s="23"/>
      <c r="AZ10260" s="23"/>
      <c r="BA10260" s="23"/>
      <c r="BB10260" s="23"/>
      <c r="BC10260" s="23"/>
      <c r="BD10260" s="23"/>
      <c r="BE10260" s="23"/>
      <c r="BF10260" s="23"/>
      <c r="BG10260" s="20">
        <v>8378.01</v>
      </c>
    </row>
    <row r="10261" spans="40:59">
      <c r="AN10261" s="23"/>
      <c r="AO10261" s="23"/>
      <c r="AP10261" s="23"/>
      <c r="AQ10261" s="23"/>
      <c r="AR10261" s="23"/>
      <c r="AS10261" s="23"/>
      <c r="AT10261" s="23"/>
      <c r="AU10261" s="23"/>
      <c r="AV10261" s="23"/>
      <c r="AW10261" s="23"/>
      <c r="AX10261" s="23"/>
      <c r="AY10261" s="23"/>
      <c r="AZ10261" s="23"/>
      <c r="BA10261" s="23"/>
      <c r="BB10261" s="23"/>
      <c r="BC10261" s="23"/>
      <c r="BD10261" s="23"/>
      <c r="BE10261" s="23"/>
      <c r="BF10261" s="23"/>
      <c r="BG10261" s="20">
        <v>8378.01</v>
      </c>
    </row>
    <row r="10262" spans="40:59">
      <c r="AN10262" s="23"/>
      <c r="AO10262" s="23"/>
      <c r="AP10262" s="23"/>
      <c r="AQ10262" s="23"/>
      <c r="AR10262" s="23"/>
      <c r="AS10262" s="23"/>
      <c r="AT10262" s="23"/>
      <c r="AU10262" s="23"/>
      <c r="AV10262" s="23"/>
      <c r="AW10262" s="23"/>
      <c r="AX10262" s="23"/>
      <c r="AY10262" s="23"/>
      <c r="AZ10262" s="23"/>
      <c r="BA10262" s="23"/>
      <c r="BB10262" s="23"/>
      <c r="BC10262" s="23"/>
      <c r="BD10262" s="23"/>
      <c r="BE10262" s="23"/>
      <c r="BF10262" s="23"/>
      <c r="BG10262" s="20">
        <v>17061.009999999998</v>
      </c>
    </row>
    <row r="10263" spans="40:59">
      <c r="AN10263" s="23"/>
      <c r="AO10263" s="23"/>
      <c r="AP10263" s="23"/>
      <c r="AQ10263" s="23"/>
      <c r="AR10263" s="23"/>
      <c r="AS10263" s="23"/>
      <c r="AT10263" s="23"/>
      <c r="AU10263" s="23"/>
      <c r="AV10263" s="23"/>
      <c r="AW10263" s="23"/>
      <c r="AX10263" s="23"/>
      <c r="AY10263" s="23"/>
      <c r="AZ10263" s="23"/>
      <c r="BA10263" s="23"/>
      <c r="BB10263" s="23"/>
      <c r="BC10263" s="23"/>
      <c r="BD10263" s="23"/>
      <c r="BE10263" s="23"/>
      <c r="BF10263" s="23"/>
      <c r="BG10263" s="20">
        <v>17061.009999999998</v>
      </c>
    </row>
    <row r="10264" spans="40:59">
      <c r="AN10264" s="23"/>
      <c r="AO10264" s="23"/>
      <c r="AP10264" s="23"/>
      <c r="AQ10264" s="23"/>
      <c r="AR10264" s="23"/>
      <c r="AS10264" s="23"/>
      <c r="AT10264" s="23"/>
      <c r="AU10264" s="23"/>
      <c r="AV10264" s="23"/>
      <c r="AW10264" s="23"/>
      <c r="AX10264" s="23"/>
      <c r="AY10264" s="23"/>
      <c r="AZ10264" s="23"/>
      <c r="BA10264" s="23"/>
      <c r="BB10264" s="23"/>
      <c r="BC10264" s="23"/>
      <c r="BD10264" s="23"/>
      <c r="BE10264" s="23"/>
      <c r="BF10264" s="23"/>
      <c r="BG10264" s="20">
        <v>17061.009999999998</v>
      </c>
    </row>
    <row r="10265" spans="40:59">
      <c r="AN10265" s="23"/>
      <c r="AO10265" s="23"/>
      <c r="AP10265" s="23"/>
      <c r="AQ10265" s="23"/>
      <c r="AR10265" s="23"/>
      <c r="AS10265" s="23"/>
      <c r="AT10265" s="23"/>
      <c r="AU10265" s="23"/>
      <c r="AV10265" s="23"/>
      <c r="AW10265" s="23"/>
      <c r="AX10265" s="23"/>
      <c r="AY10265" s="23"/>
      <c r="AZ10265" s="23"/>
      <c r="BA10265" s="23"/>
      <c r="BB10265" s="23"/>
      <c r="BC10265" s="23"/>
      <c r="BD10265" s="23"/>
      <c r="BE10265" s="23"/>
      <c r="BF10265" s="23"/>
      <c r="BG10265" s="20">
        <v>13734.02</v>
      </c>
    </row>
    <row r="10266" spans="40:59">
      <c r="AN10266" s="23"/>
      <c r="AO10266" s="23"/>
      <c r="AP10266" s="23"/>
      <c r="AQ10266" s="23"/>
      <c r="AR10266" s="23"/>
      <c r="AS10266" s="23"/>
      <c r="AT10266" s="23"/>
      <c r="AU10266" s="23"/>
      <c r="AV10266" s="23"/>
      <c r="AW10266" s="23"/>
      <c r="AX10266" s="23"/>
      <c r="AY10266" s="23"/>
      <c r="AZ10266" s="23"/>
      <c r="BA10266" s="23"/>
      <c r="BB10266" s="23"/>
      <c r="BC10266" s="23"/>
      <c r="BD10266" s="23"/>
      <c r="BE10266" s="23"/>
      <c r="BF10266" s="23"/>
      <c r="BG10266" s="20">
        <v>13734.02</v>
      </c>
    </row>
    <row r="10267" spans="40:59">
      <c r="AN10267" s="23"/>
      <c r="AO10267" s="23"/>
      <c r="AP10267" s="23"/>
      <c r="AQ10267" s="23"/>
      <c r="AR10267" s="23"/>
      <c r="AS10267" s="23"/>
      <c r="AT10267" s="23"/>
      <c r="AU10267" s="23"/>
      <c r="AV10267" s="23"/>
      <c r="AW10267" s="23"/>
      <c r="AX10267" s="23"/>
      <c r="AY10267" s="23"/>
      <c r="AZ10267" s="23"/>
      <c r="BA10267" s="23"/>
      <c r="BB10267" s="23"/>
      <c r="BC10267" s="23"/>
      <c r="BD10267" s="23"/>
      <c r="BE10267" s="23"/>
      <c r="BF10267" s="23"/>
      <c r="BG10267" s="20">
        <v>13734.02</v>
      </c>
    </row>
    <row r="10268" spans="40:59">
      <c r="AN10268" s="23"/>
      <c r="AO10268" s="23"/>
      <c r="AP10268" s="23"/>
      <c r="AQ10268" s="23"/>
      <c r="AR10268" s="23"/>
      <c r="AS10268" s="23"/>
      <c r="AT10268" s="23"/>
      <c r="AU10268" s="23"/>
      <c r="AV10268" s="23"/>
      <c r="AW10268" s="23"/>
      <c r="AX10268" s="23"/>
      <c r="AY10268" s="23"/>
      <c r="AZ10268" s="23"/>
      <c r="BA10268" s="23"/>
      <c r="BB10268" s="23"/>
      <c r="BC10268" s="23"/>
      <c r="BD10268" s="23"/>
      <c r="BE10268" s="23"/>
      <c r="BF10268" s="23"/>
      <c r="BG10268" s="20">
        <v>13734.02</v>
      </c>
    </row>
    <row r="10269" spans="40:59">
      <c r="AN10269" s="23"/>
      <c r="AO10269" s="23"/>
      <c r="AP10269" s="23"/>
      <c r="AQ10269" s="23"/>
      <c r="AR10269" s="23"/>
      <c r="AS10269" s="23"/>
      <c r="AT10269" s="23"/>
      <c r="AU10269" s="23"/>
      <c r="AV10269" s="23"/>
      <c r="AW10269" s="23"/>
      <c r="AX10269" s="23"/>
      <c r="AY10269" s="23"/>
      <c r="AZ10269" s="23"/>
      <c r="BA10269" s="23"/>
      <c r="BB10269" s="23"/>
      <c r="BC10269" s="23"/>
      <c r="BD10269" s="23"/>
      <c r="BE10269" s="23"/>
      <c r="BF10269" s="23"/>
      <c r="BG10269" s="20">
        <v>13734.02</v>
      </c>
    </row>
    <row r="10270" spans="40:59">
      <c r="AN10270" s="23"/>
      <c r="AO10270" s="23"/>
      <c r="AP10270" s="23"/>
      <c r="AQ10270" s="23"/>
      <c r="AR10270" s="23"/>
      <c r="AS10270" s="23"/>
      <c r="AT10270" s="23"/>
      <c r="AU10270" s="23"/>
      <c r="AV10270" s="23"/>
      <c r="AW10270" s="23"/>
      <c r="AX10270" s="23"/>
      <c r="AY10270" s="23"/>
      <c r="AZ10270" s="23"/>
      <c r="BA10270" s="23"/>
      <c r="BB10270" s="23"/>
      <c r="BC10270" s="23"/>
      <c r="BD10270" s="23"/>
      <c r="BE10270" s="23"/>
      <c r="BF10270" s="23"/>
      <c r="BG10270" s="20">
        <v>8301.35</v>
      </c>
    </row>
    <row r="10271" spans="40:59">
      <c r="AN10271" s="23"/>
      <c r="AO10271" s="23"/>
      <c r="AP10271" s="23"/>
      <c r="AQ10271" s="23"/>
      <c r="AR10271" s="23"/>
      <c r="AS10271" s="23"/>
      <c r="AT10271" s="23"/>
      <c r="AU10271" s="23"/>
      <c r="AV10271" s="23"/>
      <c r="AW10271" s="23"/>
      <c r="AX10271" s="23"/>
      <c r="AY10271" s="23"/>
      <c r="AZ10271" s="23"/>
      <c r="BA10271" s="23"/>
      <c r="BB10271" s="23"/>
      <c r="BC10271" s="23"/>
      <c r="BD10271" s="23"/>
      <c r="BE10271" s="23"/>
      <c r="BF10271" s="23"/>
      <c r="BG10271" s="20">
        <v>8301.35</v>
      </c>
    </row>
    <row r="10272" spans="40:59">
      <c r="AN10272" s="23"/>
      <c r="AO10272" s="23"/>
      <c r="AP10272" s="23"/>
      <c r="AQ10272" s="23"/>
      <c r="AR10272" s="23"/>
      <c r="AS10272" s="23"/>
      <c r="AT10272" s="23"/>
      <c r="AU10272" s="23"/>
      <c r="AV10272" s="23"/>
      <c r="AW10272" s="23"/>
      <c r="AX10272" s="23"/>
      <c r="AY10272" s="23"/>
      <c r="AZ10272" s="23"/>
      <c r="BA10272" s="23"/>
      <c r="BB10272" s="23"/>
      <c r="BC10272" s="23"/>
      <c r="BD10272" s="23"/>
      <c r="BE10272" s="23"/>
      <c r="BF10272" s="23"/>
      <c r="BG10272" s="20">
        <v>8301.35</v>
      </c>
    </row>
    <row r="10273" spans="40:59">
      <c r="AN10273" s="23"/>
      <c r="AO10273" s="23"/>
      <c r="AP10273" s="23"/>
      <c r="AQ10273" s="23"/>
      <c r="AR10273" s="23"/>
      <c r="AS10273" s="23"/>
      <c r="AT10273" s="23"/>
      <c r="AU10273" s="23"/>
      <c r="AV10273" s="23"/>
      <c r="AW10273" s="23"/>
      <c r="AX10273" s="23"/>
      <c r="AY10273" s="23"/>
      <c r="AZ10273" s="23"/>
      <c r="BA10273" s="23"/>
      <c r="BB10273" s="23"/>
      <c r="BC10273" s="23"/>
      <c r="BD10273" s="23"/>
      <c r="BE10273" s="23"/>
      <c r="BF10273" s="23"/>
      <c r="BG10273" s="20">
        <v>8301.35</v>
      </c>
    </row>
    <row r="10274" spans="40:59">
      <c r="AN10274" s="23"/>
      <c r="AO10274" s="23"/>
      <c r="AP10274" s="23"/>
      <c r="AQ10274" s="23"/>
      <c r="AR10274" s="23"/>
      <c r="AS10274" s="23"/>
      <c r="AT10274" s="23"/>
      <c r="AU10274" s="23"/>
      <c r="AV10274" s="23"/>
      <c r="AW10274" s="23"/>
      <c r="AX10274" s="23"/>
      <c r="AY10274" s="23"/>
      <c r="AZ10274" s="23"/>
      <c r="BA10274" s="23"/>
      <c r="BB10274" s="23"/>
      <c r="BC10274" s="23"/>
      <c r="BD10274" s="23"/>
      <c r="BE10274" s="23"/>
      <c r="BF10274" s="23"/>
      <c r="BG10274" s="20">
        <v>8301.35</v>
      </c>
    </row>
    <row r="10275" spans="40:59">
      <c r="AN10275" s="23"/>
      <c r="AO10275" s="23"/>
      <c r="AP10275" s="23"/>
      <c r="AQ10275" s="23"/>
      <c r="AR10275" s="23"/>
      <c r="AS10275" s="23"/>
      <c r="AT10275" s="23"/>
      <c r="AU10275" s="23"/>
      <c r="AV10275" s="23"/>
      <c r="AW10275" s="23"/>
      <c r="AX10275" s="23"/>
      <c r="AY10275" s="23"/>
      <c r="AZ10275" s="23"/>
      <c r="BA10275" s="23"/>
      <c r="BB10275" s="23"/>
      <c r="BC10275" s="23"/>
      <c r="BD10275" s="23"/>
      <c r="BE10275" s="23"/>
      <c r="BF10275" s="23"/>
      <c r="BG10275" s="20">
        <v>8301.35</v>
      </c>
    </row>
    <row r="10276" spans="40:59">
      <c r="AN10276" s="23"/>
      <c r="AO10276" s="23"/>
      <c r="AP10276" s="23"/>
      <c r="AQ10276" s="23"/>
      <c r="AR10276" s="23"/>
      <c r="AS10276" s="23"/>
      <c r="AT10276" s="23"/>
      <c r="AU10276" s="23"/>
      <c r="AV10276" s="23"/>
      <c r="AW10276" s="23"/>
      <c r="AX10276" s="23"/>
      <c r="AY10276" s="23"/>
      <c r="AZ10276" s="23"/>
      <c r="BA10276" s="23"/>
      <c r="BB10276" s="23"/>
      <c r="BC10276" s="23"/>
      <c r="BD10276" s="23"/>
      <c r="BE10276" s="23"/>
      <c r="BF10276" s="23"/>
      <c r="BG10276" s="20">
        <v>100319.02</v>
      </c>
    </row>
    <row r="10277" spans="40:59">
      <c r="AN10277" s="23"/>
      <c r="AO10277" s="23"/>
      <c r="AP10277" s="23"/>
      <c r="AQ10277" s="23"/>
      <c r="AR10277" s="23"/>
      <c r="AS10277" s="23"/>
      <c r="AT10277" s="23"/>
      <c r="AU10277" s="23"/>
      <c r="AV10277" s="23"/>
      <c r="AW10277" s="23"/>
      <c r="AX10277" s="23"/>
      <c r="AY10277" s="23"/>
      <c r="AZ10277" s="23"/>
      <c r="BA10277" s="23"/>
      <c r="BB10277" s="23"/>
      <c r="BC10277" s="23"/>
      <c r="BD10277" s="23"/>
      <c r="BE10277" s="23"/>
      <c r="BF10277" s="23"/>
      <c r="BG10277" s="20">
        <v>100319.02</v>
      </c>
    </row>
    <row r="10278" spans="40:59">
      <c r="AN10278" s="23"/>
      <c r="AO10278" s="23"/>
      <c r="AP10278" s="23"/>
      <c r="AQ10278" s="23"/>
      <c r="AR10278" s="23"/>
      <c r="AS10278" s="23"/>
      <c r="AT10278" s="23"/>
      <c r="AU10278" s="23"/>
      <c r="AV10278" s="23"/>
      <c r="AW10278" s="23"/>
      <c r="AX10278" s="23"/>
      <c r="AY10278" s="23"/>
      <c r="AZ10278" s="23"/>
      <c r="BA10278" s="23"/>
      <c r="BB10278" s="23"/>
      <c r="BC10278" s="23"/>
      <c r="BD10278" s="23"/>
      <c r="BE10278" s="23"/>
      <c r="BF10278" s="23"/>
      <c r="BG10278" s="20">
        <v>100319.02</v>
      </c>
    </row>
    <row r="10279" spans="40:59">
      <c r="AN10279" s="23"/>
      <c r="AO10279" s="23"/>
      <c r="AP10279" s="23"/>
      <c r="AQ10279" s="23"/>
      <c r="AR10279" s="23"/>
      <c r="AS10279" s="23"/>
      <c r="AT10279" s="23"/>
      <c r="AU10279" s="23"/>
      <c r="AV10279" s="23"/>
      <c r="AW10279" s="23"/>
      <c r="AX10279" s="23"/>
      <c r="AY10279" s="23"/>
      <c r="AZ10279" s="23"/>
      <c r="BA10279" s="23"/>
      <c r="BB10279" s="23"/>
      <c r="BC10279" s="23"/>
      <c r="BD10279" s="23"/>
      <c r="BE10279" s="23"/>
      <c r="BF10279" s="23"/>
      <c r="BG10279" s="20">
        <v>100319.02</v>
      </c>
    </row>
    <row r="10280" spans="40:59">
      <c r="AN10280" s="23"/>
      <c r="AO10280" s="23"/>
      <c r="AP10280" s="23"/>
      <c r="AQ10280" s="23"/>
      <c r="AR10280" s="23"/>
      <c r="AS10280" s="23"/>
      <c r="AT10280" s="23"/>
      <c r="AU10280" s="23"/>
      <c r="AV10280" s="23"/>
      <c r="AW10280" s="23"/>
      <c r="AX10280" s="23"/>
      <c r="AY10280" s="23"/>
      <c r="AZ10280" s="23"/>
      <c r="BA10280" s="23"/>
      <c r="BB10280" s="23"/>
      <c r="BC10280" s="23"/>
      <c r="BD10280" s="23"/>
      <c r="BE10280" s="23"/>
      <c r="BF10280" s="23"/>
      <c r="BG10280" s="20">
        <v>100319.02</v>
      </c>
    </row>
    <row r="10281" spans="40:59">
      <c r="AN10281" s="23"/>
      <c r="AO10281" s="23"/>
      <c r="AP10281" s="23"/>
      <c r="AQ10281" s="23"/>
      <c r="AR10281" s="23"/>
      <c r="AS10281" s="23"/>
      <c r="AT10281" s="23"/>
      <c r="AU10281" s="23"/>
      <c r="AV10281" s="23"/>
      <c r="AW10281" s="23"/>
      <c r="AX10281" s="23"/>
      <c r="AY10281" s="23"/>
      <c r="AZ10281" s="23"/>
      <c r="BA10281" s="23"/>
      <c r="BB10281" s="23"/>
      <c r="BC10281" s="23"/>
      <c r="BD10281" s="23"/>
      <c r="BE10281" s="23"/>
      <c r="BF10281" s="23"/>
      <c r="BG10281" s="20">
        <v>100319.02</v>
      </c>
    </row>
    <row r="10282" spans="40:59">
      <c r="AN10282" s="23"/>
      <c r="AO10282" s="23"/>
      <c r="AP10282" s="23"/>
      <c r="AQ10282" s="23"/>
      <c r="AR10282" s="23"/>
      <c r="AS10282" s="23"/>
      <c r="AT10282" s="23"/>
      <c r="AU10282" s="23"/>
      <c r="AV10282" s="23"/>
      <c r="AW10282" s="23"/>
      <c r="AX10282" s="23"/>
      <c r="AY10282" s="23"/>
      <c r="AZ10282" s="23"/>
      <c r="BA10282" s="23"/>
      <c r="BB10282" s="23"/>
      <c r="BC10282" s="23"/>
      <c r="BD10282" s="23"/>
      <c r="BE10282" s="23"/>
      <c r="BF10282" s="23"/>
      <c r="BG10282" s="20">
        <v>9488.01</v>
      </c>
    </row>
    <row r="10283" spans="40:59">
      <c r="AN10283" s="23"/>
      <c r="AO10283" s="23"/>
      <c r="AP10283" s="23"/>
      <c r="AQ10283" s="23"/>
      <c r="AR10283" s="23"/>
      <c r="AS10283" s="23"/>
      <c r="AT10283" s="23"/>
      <c r="AU10283" s="23"/>
      <c r="AV10283" s="23"/>
      <c r="AW10283" s="23"/>
      <c r="AX10283" s="23"/>
      <c r="AY10283" s="23"/>
      <c r="AZ10283" s="23"/>
      <c r="BA10283" s="23"/>
      <c r="BB10283" s="23"/>
      <c r="BC10283" s="23"/>
      <c r="BD10283" s="23"/>
      <c r="BE10283" s="23"/>
      <c r="BF10283" s="23"/>
      <c r="BG10283" s="20">
        <v>9488.01</v>
      </c>
    </row>
    <row r="10284" spans="40:59">
      <c r="AN10284" s="23"/>
      <c r="AO10284" s="23"/>
      <c r="AP10284" s="23"/>
      <c r="AQ10284" s="23"/>
      <c r="AR10284" s="23"/>
      <c r="AS10284" s="23"/>
      <c r="AT10284" s="23"/>
      <c r="AU10284" s="23"/>
      <c r="AV10284" s="23"/>
      <c r="AW10284" s="23"/>
      <c r="AX10284" s="23"/>
      <c r="AY10284" s="23"/>
      <c r="AZ10284" s="23"/>
      <c r="BA10284" s="23"/>
      <c r="BB10284" s="23"/>
      <c r="BC10284" s="23"/>
      <c r="BD10284" s="23"/>
      <c r="BE10284" s="23"/>
      <c r="BF10284" s="23"/>
      <c r="BG10284" s="20">
        <v>9488.01</v>
      </c>
    </row>
    <row r="10285" spans="40:59">
      <c r="AN10285" s="23"/>
      <c r="AO10285" s="23"/>
      <c r="AP10285" s="23"/>
      <c r="AQ10285" s="23"/>
      <c r="AR10285" s="23"/>
      <c r="AS10285" s="23"/>
      <c r="AT10285" s="23"/>
      <c r="AU10285" s="23"/>
      <c r="AV10285" s="23"/>
      <c r="AW10285" s="23"/>
      <c r="AX10285" s="23"/>
      <c r="AY10285" s="23"/>
      <c r="AZ10285" s="23"/>
      <c r="BA10285" s="23"/>
      <c r="BB10285" s="23"/>
      <c r="BC10285" s="23"/>
      <c r="BD10285" s="23"/>
      <c r="BE10285" s="23"/>
      <c r="BF10285" s="23"/>
      <c r="BG10285" s="20">
        <v>855.02</v>
      </c>
    </row>
    <row r="10286" spans="40:59">
      <c r="AN10286" s="23"/>
      <c r="AO10286" s="23"/>
      <c r="AP10286" s="23"/>
      <c r="AQ10286" s="23"/>
      <c r="AR10286" s="23"/>
      <c r="AS10286" s="23"/>
      <c r="AT10286" s="23"/>
      <c r="AU10286" s="23"/>
      <c r="AV10286" s="23"/>
      <c r="AW10286" s="23"/>
      <c r="AX10286" s="23"/>
      <c r="AY10286" s="23"/>
      <c r="AZ10286" s="23"/>
      <c r="BA10286" s="23"/>
      <c r="BB10286" s="23"/>
      <c r="BC10286" s="23"/>
      <c r="BD10286" s="23"/>
      <c r="BE10286" s="23"/>
      <c r="BF10286" s="23"/>
      <c r="BG10286" s="20">
        <v>855.02</v>
      </c>
    </row>
    <row r="10287" spans="40:59">
      <c r="AN10287" s="23"/>
      <c r="AO10287" s="23"/>
      <c r="AP10287" s="23"/>
      <c r="AQ10287" s="23"/>
      <c r="AR10287" s="23"/>
      <c r="AS10287" s="23"/>
      <c r="AT10287" s="23"/>
      <c r="AU10287" s="23"/>
      <c r="AV10287" s="23"/>
      <c r="AW10287" s="23"/>
      <c r="AX10287" s="23"/>
      <c r="AY10287" s="23"/>
      <c r="AZ10287" s="23"/>
      <c r="BA10287" s="23"/>
      <c r="BB10287" s="23"/>
      <c r="BC10287" s="23"/>
      <c r="BD10287" s="23"/>
      <c r="BE10287" s="23"/>
      <c r="BF10287" s="23"/>
      <c r="BG10287" s="20">
        <v>855.02</v>
      </c>
    </row>
    <row r="10288" spans="40:59">
      <c r="AN10288" s="23"/>
      <c r="AO10288" s="23"/>
      <c r="AP10288" s="23"/>
      <c r="AQ10288" s="23"/>
      <c r="AR10288" s="23"/>
      <c r="AS10288" s="23"/>
      <c r="AT10288" s="23"/>
      <c r="AU10288" s="23"/>
      <c r="AV10288" s="23"/>
      <c r="AW10288" s="23"/>
      <c r="AX10288" s="23"/>
      <c r="AY10288" s="23"/>
      <c r="AZ10288" s="23"/>
      <c r="BA10288" s="23"/>
      <c r="BB10288" s="23"/>
      <c r="BC10288" s="23"/>
      <c r="BD10288" s="23"/>
      <c r="BE10288" s="23"/>
      <c r="BF10288" s="23"/>
      <c r="BG10288" s="20">
        <v>33093.019999999997</v>
      </c>
    </row>
    <row r="10289" spans="40:59">
      <c r="AN10289" s="23"/>
      <c r="AO10289" s="23"/>
      <c r="AP10289" s="23"/>
      <c r="AQ10289" s="23"/>
      <c r="AR10289" s="23"/>
      <c r="AS10289" s="23"/>
      <c r="AT10289" s="23"/>
      <c r="AU10289" s="23"/>
      <c r="AV10289" s="23"/>
      <c r="AW10289" s="23"/>
      <c r="AX10289" s="23"/>
      <c r="AY10289" s="23"/>
      <c r="AZ10289" s="23"/>
      <c r="BA10289" s="23"/>
      <c r="BB10289" s="23"/>
      <c r="BC10289" s="23"/>
      <c r="BD10289" s="23"/>
      <c r="BE10289" s="23"/>
      <c r="BF10289" s="23"/>
      <c r="BG10289" s="20">
        <v>33093.019999999997</v>
      </c>
    </row>
    <row r="10290" spans="40:59">
      <c r="AN10290" s="23"/>
      <c r="AO10290" s="23"/>
      <c r="AP10290" s="23"/>
      <c r="AQ10290" s="23"/>
      <c r="AR10290" s="23"/>
      <c r="AS10290" s="23"/>
      <c r="AT10290" s="23"/>
      <c r="AU10290" s="23"/>
      <c r="AV10290" s="23"/>
      <c r="AW10290" s="23"/>
      <c r="AX10290" s="23"/>
      <c r="AY10290" s="23"/>
      <c r="AZ10290" s="23"/>
      <c r="BA10290" s="23"/>
      <c r="BB10290" s="23"/>
      <c r="BC10290" s="23"/>
      <c r="BD10290" s="23"/>
      <c r="BE10290" s="23"/>
      <c r="BF10290" s="23"/>
      <c r="BG10290" s="20">
        <v>33093.019999999997</v>
      </c>
    </row>
    <row r="10291" spans="40:59">
      <c r="AN10291" s="23"/>
      <c r="AO10291" s="23"/>
      <c r="AP10291" s="23"/>
      <c r="AQ10291" s="23"/>
      <c r="AR10291" s="23"/>
      <c r="AS10291" s="23"/>
      <c r="AT10291" s="23"/>
      <c r="AU10291" s="23"/>
      <c r="AV10291" s="23"/>
      <c r="AW10291" s="23"/>
      <c r="AX10291" s="23"/>
      <c r="AY10291" s="23"/>
      <c r="AZ10291" s="23"/>
      <c r="BA10291" s="23"/>
      <c r="BB10291" s="23"/>
      <c r="BC10291" s="23"/>
      <c r="BD10291" s="23"/>
      <c r="BE10291" s="23"/>
      <c r="BF10291" s="23"/>
      <c r="BG10291" s="20">
        <v>33093.019999999997</v>
      </c>
    </row>
    <row r="10292" spans="40:59">
      <c r="AN10292" s="23"/>
      <c r="AO10292" s="23"/>
      <c r="AP10292" s="23"/>
      <c r="AQ10292" s="23"/>
      <c r="AR10292" s="23"/>
      <c r="AS10292" s="23"/>
      <c r="AT10292" s="23"/>
      <c r="AU10292" s="23"/>
      <c r="AV10292" s="23"/>
      <c r="AW10292" s="23"/>
      <c r="AX10292" s="23"/>
      <c r="AY10292" s="23"/>
      <c r="AZ10292" s="23"/>
      <c r="BA10292" s="23"/>
      <c r="BB10292" s="23"/>
      <c r="BC10292" s="23"/>
      <c r="BD10292" s="23"/>
      <c r="BE10292" s="23"/>
      <c r="BF10292" s="23"/>
      <c r="BG10292" s="20">
        <v>33093.019999999997</v>
      </c>
    </row>
    <row r="10293" spans="40:59">
      <c r="AN10293" s="23"/>
      <c r="AO10293" s="23"/>
      <c r="AP10293" s="23"/>
      <c r="AQ10293" s="23"/>
      <c r="AR10293" s="23"/>
      <c r="AS10293" s="23"/>
      <c r="AT10293" s="23"/>
      <c r="AU10293" s="23"/>
      <c r="AV10293" s="23"/>
      <c r="AW10293" s="23"/>
      <c r="AX10293" s="23"/>
      <c r="AY10293" s="23"/>
      <c r="AZ10293" s="23"/>
      <c r="BA10293" s="23"/>
      <c r="BB10293" s="23"/>
      <c r="BC10293" s="23"/>
      <c r="BD10293" s="23"/>
      <c r="BE10293" s="23"/>
      <c r="BF10293" s="23"/>
      <c r="BG10293" s="20">
        <v>46124.02</v>
      </c>
    </row>
    <row r="10294" spans="40:59">
      <c r="AN10294" s="23"/>
      <c r="AO10294" s="23"/>
      <c r="AP10294" s="23"/>
      <c r="AQ10294" s="23"/>
      <c r="AR10294" s="23"/>
      <c r="AS10294" s="23"/>
      <c r="AT10294" s="23"/>
      <c r="AU10294" s="23"/>
      <c r="AV10294" s="23"/>
      <c r="AW10294" s="23"/>
      <c r="AX10294" s="23"/>
      <c r="AY10294" s="23"/>
      <c r="AZ10294" s="23"/>
      <c r="BA10294" s="23"/>
      <c r="BB10294" s="23"/>
      <c r="BC10294" s="23"/>
      <c r="BD10294" s="23"/>
      <c r="BE10294" s="23"/>
      <c r="BF10294" s="23"/>
      <c r="BG10294" s="20">
        <v>46124.02</v>
      </c>
    </row>
    <row r="10295" spans="40:59">
      <c r="AN10295" s="23"/>
      <c r="AO10295" s="23"/>
      <c r="AP10295" s="23"/>
      <c r="AQ10295" s="23"/>
      <c r="AR10295" s="23"/>
      <c r="AS10295" s="23"/>
      <c r="AT10295" s="23"/>
      <c r="AU10295" s="23"/>
      <c r="AV10295" s="23"/>
      <c r="AW10295" s="23"/>
      <c r="AX10295" s="23"/>
      <c r="AY10295" s="23"/>
      <c r="AZ10295" s="23"/>
      <c r="BA10295" s="23"/>
      <c r="BB10295" s="23"/>
      <c r="BC10295" s="23"/>
      <c r="BD10295" s="23"/>
      <c r="BE10295" s="23"/>
      <c r="BF10295" s="23"/>
      <c r="BG10295" s="20">
        <v>46124.02</v>
      </c>
    </row>
    <row r="10296" spans="40:59">
      <c r="AN10296" s="23"/>
      <c r="AO10296" s="23"/>
      <c r="AP10296" s="23"/>
      <c r="AQ10296" s="23"/>
      <c r="AR10296" s="23"/>
      <c r="AS10296" s="23"/>
      <c r="AT10296" s="23"/>
      <c r="AU10296" s="23"/>
      <c r="AV10296" s="23"/>
      <c r="AW10296" s="23"/>
      <c r="AX10296" s="23"/>
      <c r="AY10296" s="23"/>
      <c r="AZ10296" s="23"/>
      <c r="BA10296" s="23"/>
      <c r="BB10296" s="23"/>
      <c r="BC10296" s="23"/>
      <c r="BD10296" s="23"/>
      <c r="BE10296" s="23"/>
      <c r="BF10296" s="23"/>
      <c r="BG10296" s="20">
        <v>50500.02</v>
      </c>
    </row>
    <row r="10297" spans="40:59">
      <c r="AN10297" s="23"/>
      <c r="AO10297" s="23"/>
      <c r="AP10297" s="23"/>
      <c r="AQ10297" s="23"/>
      <c r="AR10297" s="23"/>
      <c r="AS10297" s="23"/>
      <c r="AT10297" s="23"/>
      <c r="AU10297" s="23"/>
      <c r="AV10297" s="23"/>
      <c r="AW10297" s="23"/>
      <c r="AX10297" s="23"/>
      <c r="AY10297" s="23"/>
      <c r="AZ10297" s="23"/>
      <c r="BA10297" s="23"/>
      <c r="BB10297" s="23"/>
      <c r="BC10297" s="23"/>
      <c r="BD10297" s="23"/>
      <c r="BE10297" s="23"/>
      <c r="BF10297" s="23"/>
      <c r="BG10297" s="20">
        <v>50500.02</v>
      </c>
    </row>
    <row r="10298" spans="40:59">
      <c r="AN10298" s="23"/>
      <c r="AO10298" s="23"/>
      <c r="AP10298" s="23"/>
      <c r="AQ10298" s="23"/>
      <c r="AR10298" s="23"/>
      <c r="AS10298" s="23"/>
      <c r="AT10298" s="23"/>
      <c r="AU10298" s="23"/>
      <c r="AV10298" s="23"/>
      <c r="AW10298" s="23"/>
      <c r="AX10298" s="23"/>
      <c r="AY10298" s="23"/>
      <c r="AZ10298" s="23"/>
      <c r="BA10298" s="23"/>
      <c r="BB10298" s="23"/>
      <c r="BC10298" s="23"/>
      <c r="BD10298" s="23"/>
      <c r="BE10298" s="23"/>
      <c r="BF10298" s="23"/>
      <c r="BG10298" s="20">
        <v>6155.02</v>
      </c>
    </row>
    <row r="10299" spans="40:59">
      <c r="AN10299" s="23"/>
      <c r="AO10299" s="23"/>
      <c r="AP10299" s="23"/>
      <c r="AQ10299" s="23"/>
      <c r="AR10299" s="23"/>
      <c r="AS10299" s="23"/>
      <c r="AT10299" s="23"/>
      <c r="AU10299" s="23"/>
      <c r="AV10299" s="23"/>
      <c r="AW10299" s="23"/>
      <c r="AX10299" s="23"/>
      <c r="AY10299" s="23"/>
      <c r="AZ10299" s="23"/>
      <c r="BA10299" s="23"/>
      <c r="BB10299" s="23"/>
      <c r="BC10299" s="23"/>
      <c r="BD10299" s="23"/>
      <c r="BE10299" s="23"/>
      <c r="BF10299" s="23"/>
      <c r="BG10299" s="20">
        <v>6155.02</v>
      </c>
    </row>
    <row r="10300" spans="40:59">
      <c r="AN10300" s="23"/>
      <c r="AO10300" s="23"/>
      <c r="AP10300" s="23"/>
      <c r="AQ10300" s="23"/>
      <c r="AR10300" s="23"/>
      <c r="AS10300" s="23"/>
      <c r="AT10300" s="23"/>
      <c r="AU10300" s="23"/>
      <c r="AV10300" s="23"/>
      <c r="AW10300" s="23"/>
      <c r="AX10300" s="23"/>
      <c r="AY10300" s="23"/>
      <c r="AZ10300" s="23"/>
      <c r="BA10300" s="23"/>
      <c r="BB10300" s="23"/>
      <c r="BC10300" s="23"/>
      <c r="BD10300" s="23"/>
      <c r="BE10300" s="23"/>
      <c r="BF10300" s="23"/>
      <c r="BG10300" s="20">
        <v>6155.02</v>
      </c>
    </row>
    <row r="10301" spans="40:59">
      <c r="AN10301" s="23"/>
      <c r="AO10301" s="23"/>
      <c r="AP10301" s="23"/>
      <c r="AQ10301" s="23"/>
      <c r="AR10301" s="23"/>
      <c r="AS10301" s="23"/>
      <c r="AT10301" s="23"/>
      <c r="AU10301" s="23"/>
      <c r="AV10301" s="23"/>
      <c r="AW10301" s="23"/>
      <c r="AX10301" s="23"/>
      <c r="AY10301" s="23"/>
      <c r="AZ10301" s="23"/>
      <c r="BA10301" s="23"/>
      <c r="BB10301" s="23"/>
      <c r="BC10301" s="23"/>
      <c r="BD10301" s="23"/>
      <c r="BE10301" s="23"/>
      <c r="BF10301" s="23"/>
      <c r="BG10301" s="20">
        <v>8880.02</v>
      </c>
    </row>
    <row r="10302" spans="40:59">
      <c r="AN10302" s="23"/>
      <c r="AO10302" s="23"/>
      <c r="AP10302" s="23"/>
      <c r="AQ10302" s="23"/>
      <c r="AR10302" s="23"/>
      <c r="AS10302" s="23"/>
      <c r="AT10302" s="23"/>
      <c r="AU10302" s="23"/>
      <c r="AV10302" s="23"/>
      <c r="AW10302" s="23"/>
      <c r="AX10302" s="23"/>
      <c r="AY10302" s="23"/>
      <c r="AZ10302" s="23"/>
      <c r="BA10302" s="23"/>
      <c r="BB10302" s="23"/>
      <c r="BC10302" s="23"/>
      <c r="BD10302" s="23"/>
      <c r="BE10302" s="23"/>
      <c r="BF10302" s="23"/>
      <c r="BG10302" s="20">
        <v>8880.02</v>
      </c>
    </row>
    <row r="10303" spans="40:59">
      <c r="AN10303" s="23"/>
      <c r="AO10303" s="23"/>
      <c r="AP10303" s="23"/>
      <c r="AQ10303" s="23"/>
      <c r="AR10303" s="23"/>
      <c r="AS10303" s="23"/>
      <c r="AT10303" s="23"/>
      <c r="AU10303" s="23"/>
      <c r="AV10303" s="23"/>
      <c r="AW10303" s="23"/>
      <c r="AX10303" s="23"/>
      <c r="AY10303" s="23"/>
      <c r="AZ10303" s="23"/>
      <c r="BA10303" s="23"/>
      <c r="BB10303" s="23"/>
      <c r="BC10303" s="23"/>
      <c r="BD10303" s="23"/>
      <c r="BE10303" s="23"/>
      <c r="BF10303" s="23"/>
      <c r="BG10303" s="20">
        <v>8880.02</v>
      </c>
    </row>
    <row r="10304" spans="40:59">
      <c r="AN10304" s="23"/>
      <c r="AO10304" s="23"/>
      <c r="AP10304" s="23"/>
      <c r="AQ10304" s="23"/>
      <c r="AR10304" s="23"/>
      <c r="AS10304" s="23"/>
      <c r="AT10304" s="23"/>
      <c r="AU10304" s="23"/>
      <c r="AV10304" s="23"/>
      <c r="AW10304" s="23"/>
      <c r="AX10304" s="23"/>
      <c r="AY10304" s="23"/>
      <c r="AZ10304" s="23"/>
      <c r="BA10304" s="23"/>
      <c r="BB10304" s="23"/>
      <c r="BC10304" s="23"/>
      <c r="BD10304" s="23"/>
      <c r="BE10304" s="23"/>
      <c r="BF10304" s="23"/>
      <c r="BG10304" s="20">
        <v>0.05</v>
      </c>
    </row>
    <row r="10305" spans="40:59">
      <c r="AN10305" s="23"/>
      <c r="AO10305" s="23"/>
      <c r="AP10305" s="23"/>
      <c r="AQ10305" s="23"/>
      <c r="AR10305" s="23"/>
      <c r="AS10305" s="23"/>
      <c r="AT10305" s="23"/>
      <c r="AU10305" s="23"/>
      <c r="AV10305" s="23"/>
      <c r="AW10305" s="23"/>
      <c r="AX10305" s="23"/>
      <c r="AY10305" s="23"/>
      <c r="AZ10305" s="23"/>
      <c r="BA10305" s="23"/>
      <c r="BB10305" s="23"/>
      <c r="BC10305" s="23"/>
      <c r="BD10305" s="23"/>
      <c r="BE10305" s="23"/>
      <c r="BF10305" s="23"/>
      <c r="BG10305" s="20">
        <v>0.05</v>
      </c>
    </row>
    <row r="10306" spans="40:59">
      <c r="AN10306" s="23"/>
      <c r="AO10306" s="23"/>
      <c r="AP10306" s="23"/>
      <c r="AQ10306" s="23"/>
      <c r="AR10306" s="23"/>
      <c r="AS10306" s="23"/>
      <c r="AT10306" s="23"/>
      <c r="AU10306" s="23"/>
      <c r="AV10306" s="23"/>
      <c r="AW10306" s="23"/>
      <c r="AX10306" s="23"/>
      <c r="AY10306" s="23"/>
      <c r="AZ10306" s="23"/>
      <c r="BA10306" s="23"/>
      <c r="BB10306" s="23"/>
      <c r="BC10306" s="23"/>
      <c r="BD10306" s="23"/>
      <c r="BE10306" s="23"/>
      <c r="BF10306" s="23"/>
      <c r="BG10306" s="20">
        <v>0.05</v>
      </c>
    </row>
    <row r="10307" spans="40:59">
      <c r="AN10307" s="23"/>
      <c r="AO10307" s="23"/>
      <c r="AP10307" s="23"/>
      <c r="AQ10307" s="23"/>
      <c r="AR10307" s="23"/>
      <c r="AS10307" s="23"/>
      <c r="AT10307" s="23"/>
      <c r="AU10307" s="23"/>
      <c r="AV10307" s="23"/>
      <c r="AW10307" s="23"/>
      <c r="AX10307" s="23"/>
      <c r="AY10307" s="23"/>
      <c r="AZ10307" s="23"/>
      <c r="BA10307" s="23"/>
      <c r="BB10307" s="23"/>
      <c r="BC10307" s="23"/>
      <c r="BD10307" s="23"/>
      <c r="BE10307" s="23"/>
      <c r="BF10307" s="23"/>
      <c r="BG10307" s="20">
        <v>0</v>
      </c>
    </row>
    <row r="10308" spans="40:59">
      <c r="AN10308" s="23"/>
      <c r="AO10308" s="23"/>
      <c r="AP10308" s="23"/>
      <c r="AQ10308" s="23"/>
      <c r="AR10308" s="23"/>
      <c r="AS10308" s="23"/>
      <c r="AT10308" s="23"/>
      <c r="AU10308" s="23"/>
      <c r="AV10308" s="23"/>
      <c r="AW10308" s="23"/>
      <c r="AX10308" s="23"/>
      <c r="AY10308" s="23"/>
      <c r="AZ10308" s="23"/>
      <c r="BA10308" s="23"/>
      <c r="BB10308" s="23"/>
      <c r="BC10308" s="23"/>
      <c r="BD10308" s="23"/>
      <c r="BE10308" s="23"/>
      <c r="BF10308" s="23"/>
      <c r="BG10308" s="20">
        <v>70893.009999999995</v>
      </c>
    </row>
    <row r="10309" spans="40:59">
      <c r="AN10309" s="23"/>
      <c r="AO10309" s="23"/>
      <c r="AP10309" s="23"/>
      <c r="AQ10309" s="23"/>
      <c r="AR10309" s="23"/>
      <c r="AS10309" s="23"/>
      <c r="AT10309" s="23"/>
      <c r="AU10309" s="23"/>
      <c r="AV10309" s="23"/>
      <c r="AW10309" s="23"/>
      <c r="AX10309" s="23"/>
      <c r="AY10309" s="23"/>
      <c r="AZ10309" s="23"/>
      <c r="BA10309" s="23"/>
      <c r="BB10309" s="23"/>
      <c r="BC10309" s="23"/>
      <c r="BD10309" s="23"/>
      <c r="BE10309" s="23"/>
      <c r="BF10309" s="23"/>
      <c r="BG10309" s="20">
        <v>70893.009999999995</v>
      </c>
    </row>
    <row r="10310" spans="40:59">
      <c r="AN10310" s="23"/>
      <c r="AO10310" s="23"/>
      <c r="AP10310" s="23"/>
      <c r="AQ10310" s="23"/>
      <c r="AR10310" s="23"/>
      <c r="AS10310" s="23"/>
      <c r="AT10310" s="23"/>
      <c r="AU10310" s="23"/>
      <c r="AV10310" s="23"/>
      <c r="AW10310" s="23"/>
      <c r="AX10310" s="23"/>
      <c r="AY10310" s="23"/>
      <c r="AZ10310" s="23"/>
      <c r="BA10310" s="23"/>
      <c r="BB10310" s="23"/>
      <c r="BC10310" s="23"/>
      <c r="BD10310" s="23"/>
      <c r="BE10310" s="23"/>
      <c r="BF10310" s="23"/>
      <c r="BG10310" s="20">
        <v>70893.009999999995</v>
      </c>
    </row>
    <row r="10311" spans="40:59">
      <c r="AN10311" s="23"/>
      <c r="AO10311" s="23"/>
      <c r="AP10311" s="23"/>
      <c r="AQ10311" s="23"/>
      <c r="AR10311" s="23"/>
      <c r="AS10311" s="23"/>
      <c r="AT10311" s="23"/>
      <c r="AU10311" s="23"/>
      <c r="AV10311" s="23"/>
      <c r="AW10311" s="23"/>
      <c r="AX10311" s="23"/>
      <c r="AY10311" s="23"/>
      <c r="AZ10311" s="23"/>
      <c r="BA10311" s="23"/>
      <c r="BB10311" s="23"/>
      <c r="BC10311" s="23"/>
      <c r="BD10311" s="23"/>
      <c r="BE10311" s="23"/>
      <c r="BF10311" s="23"/>
      <c r="BG10311" s="20">
        <v>70893.009999999995</v>
      </c>
    </row>
    <row r="10312" spans="40:59">
      <c r="AN10312" s="23"/>
      <c r="AO10312" s="23"/>
      <c r="AP10312" s="23"/>
      <c r="AQ10312" s="23"/>
      <c r="AR10312" s="23"/>
      <c r="AS10312" s="23"/>
      <c r="AT10312" s="23"/>
      <c r="AU10312" s="23"/>
      <c r="AV10312" s="23"/>
      <c r="AW10312" s="23"/>
      <c r="AX10312" s="23"/>
      <c r="AY10312" s="23"/>
      <c r="AZ10312" s="23"/>
      <c r="BA10312" s="23"/>
      <c r="BB10312" s="23"/>
      <c r="BC10312" s="23"/>
      <c r="BD10312" s="23"/>
      <c r="BE10312" s="23"/>
      <c r="BF10312" s="23"/>
      <c r="BG10312" s="20">
        <v>68408.02</v>
      </c>
    </row>
    <row r="10313" spans="40:59">
      <c r="AN10313" s="23"/>
      <c r="AO10313" s="23"/>
      <c r="AP10313" s="23"/>
      <c r="AQ10313" s="23"/>
      <c r="AR10313" s="23"/>
      <c r="AS10313" s="23"/>
      <c r="AT10313" s="23"/>
      <c r="AU10313" s="23"/>
      <c r="AV10313" s="23"/>
      <c r="AW10313" s="23"/>
      <c r="AX10313" s="23"/>
      <c r="AY10313" s="23"/>
      <c r="AZ10313" s="23"/>
      <c r="BA10313" s="23"/>
      <c r="BB10313" s="23"/>
      <c r="BC10313" s="23"/>
      <c r="BD10313" s="23"/>
      <c r="BE10313" s="23"/>
      <c r="BF10313" s="23"/>
      <c r="BG10313" s="20">
        <v>68408.02</v>
      </c>
    </row>
    <row r="10314" spans="40:59">
      <c r="AN10314" s="23"/>
      <c r="AO10314" s="23"/>
      <c r="AP10314" s="23"/>
      <c r="AQ10314" s="23"/>
      <c r="AR10314" s="23"/>
      <c r="AS10314" s="23"/>
      <c r="AT10314" s="23"/>
      <c r="AU10314" s="23"/>
      <c r="AV10314" s="23"/>
      <c r="AW10314" s="23"/>
      <c r="AX10314" s="23"/>
      <c r="AY10314" s="23"/>
      <c r="AZ10314" s="23"/>
      <c r="BA10314" s="23"/>
      <c r="BB10314" s="23"/>
      <c r="BC10314" s="23"/>
      <c r="BD10314" s="23"/>
      <c r="BE10314" s="23"/>
      <c r="BF10314" s="23"/>
      <c r="BG10314" s="20">
        <v>68408.02</v>
      </c>
    </row>
    <row r="10315" spans="40:59">
      <c r="AN10315" s="23"/>
      <c r="AO10315" s="23"/>
      <c r="AP10315" s="23"/>
      <c r="AQ10315" s="23"/>
      <c r="AR10315" s="23"/>
      <c r="AS10315" s="23"/>
      <c r="AT10315" s="23"/>
      <c r="AU10315" s="23"/>
      <c r="AV10315" s="23"/>
      <c r="AW10315" s="23"/>
      <c r="AX10315" s="23"/>
      <c r="AY10315" s="23"/>
      <c r="AZ10315" s="23"/>
      <c r="BA10315" s="23"/>
      <c r="BB10315" s="23"/>
      <c r="BC10315" s="23"/>
      <c r="BD10315" s="23"/>
      <c r="BE10315" s="23"/>
      <c r="BF10315" s="23"/>
      <c r="BG10315" s="20">
        <v>0.02</v>
      </c>
    </row>
    <row r="10316" spans="40:59">
      <c r="AN10316" s="23"/>
      <c r="AO10316" s="23"/>
      <c r="AP10316" s="23"/>
      <c r="AQ10316" s="23"/>
      <c r="AR10316" s="23"/>
      <c r="AS10316" s="23"/>
      <c r="AT10316" s="23"/>
      <c r="AU10316" s="23"/>
      <c r="AV10316" s="23"/>
      <c r="AW10316" s="23"/>
      <c r="AX10316" s="23"/>
      <c r="AY10316" s="23"/>
      <c r="AZ10316" s="23"/>
      <c r="BA10316" s="23"/>
      <c r="BB10316" s="23"/>
      <c r="BC10316" s="23"/>
      <c r="BD10316" s="23"/>
      <c r="BE10316" s="23"/>
      <c r="BF10316" s="23"/>
      <c r="BG10316" s="20">
        <v>0.02</v>
      </c>
    </row>
    <row r="10317" spans="40:59">
      <c r="AN10317" s="23"/>
      <c r="AO10317" s="23"/>
      <c r="AP10317" s="23"/>
      <c r="AQ10317" s="23"/>
      <c r="AR10317" s="23"/>
      <c r="AS10317" s="23"/>
      <c r="AT10317" s="23"/>
      <c r="AU10317" s="23"/>
      <c r="AV10317" s="23"/>
      <c r="AW10317" s="23"/>
      <c r="AX10317" s="23"/>
      <c r="AY10317" s="23"/>
      <c r="AZ10317" s="23"/>
      <c r="BA10317" s="23"/>
      <c r="BB10317" s="23"/>
      <c r="BC10317" s="23"/>
      <c r="BD10317" s="23"/>
      <c r="BE10317" s="23"/>
      <c r="BF10317" s="23"/>
      <c r="BG10317" s="20">
        <v>0.02</v>
      </c>
    </row>
    <row r="10318" spans="40:59">
      <c r="AN10318" s="23"/>
      <c r="AO10318" s="23"/>
      <c r="AP10318" s="23"/>
      <c r="AQ10318" s="23"/>
      <c r="AR10318" s="23"/>
      <c r="AS10318" s="23"/>
      <c r="AT10318" s="23"/>
      <c r="AU10318" s="23"/>
      <c r="AV10318" s="23"/>
      <c r="AW10318" s="23"/>
      <c r="AX10318" s="23"/>
      <c r="AY10318" s="23"/>
      <c r="AZ10318" s="23"/>
      <c r="BA10318" s="23"/>
      <c r="BB10318" s="23"/>
      <c r="BC10318" s="23"/>
      <c r="BD10318" s="23"/>
      <c r="BE10318" s="23"/>
      <c r="BF10318" s="23"/>
      <c r="BG10318" s="20">
        <v>44027.02</v>
      </c>
    </row>
    <row r="10319" spans="40:59">
      <c r="AN10319" s="23"/>
      <c r="AO10319" s="23"/>
      <c r="AP10319" s="23"/>
      <c r="AQ10319" s="23"/>
      <c r="AR10319" s="23"/>
      <c r="AS10319" s="23"/>
      <c r="AT10319" s="23"/>
      <c r="AU10319" s="23"/>
      <c r="AV10319" s="23"/>
      <c r="AW10319" s="23"/>
      <c r="AX10319" s="23"/>
      <c r="AY10319" s="23"/>
      <c r="AZ10319" s="23"/>
      <c r="BA10319" s="23"/>
      <c r="BB10319" s="23"/>
      <c r="BC10319" s="23"/>
      <c r="BD10319" s="23"/>
      <c r="BE10319" s="23"/>
      <c r="BF10319" s="23"/>
      <c r="BG10319" s="20">
        <v>44027.02</v>
      </c>
    </row>
    <row r="10320" spans="40:59">
      <c r="AN10320" s="23"/>
      <c r="AO10320" s="23"/>
      <c r="AP10320" s="23"/>
      <c r="AQ10320" s="23"/>
      <c r="AR10320" s="23"/>
      <c r="AS10320" s="23"/>
      <c r="AT10320" s="23"/>
      <c r="AU10320" s="23"/>
      <c r="AV10320" s="23"/>
      <c r="AW10320" s="23"/>
      <c r="AX10320" s="23"/>
      <c r="AY10320" s="23"/>
      <c r="AZ10320" s="23"/>
      <c r="BA10320" s="23"/>
      <c r="BB10320" s="23"/>
      <c r="BC10320" s="23"/>
      <c r="BD10320" s="23"/>
      <c r="BE10320" s="23"/>
      <c r="BF10320" s="23"/>
      <c r="BG10320" s="20">
        <v>44027.02</v>
      </c>
    </row>
    <row r="10321" spans="40:59">
      <c r="AN10321" s="23"/>
      <c r="AO10321" s="23"/>
      <c r="AP10321" s="23"/>
      <c r="AQ10321" s="23"/>
      <c r="AR10321" s="23"/>
      <c r="AS10321" s="23"/>
      <c r="AT10321" s="23"/>
      <c r="AU10321" s="23"/>
      <c r="AV10321" s="23"/>
      <c r="AW10321" s="23"/>
      <c r="AX10321" s="23"/>
      <c r="AY10321" s="23"/>
      <c r="AZ10321" s="23"/>
      <c r="BA10321" s="23"/>
      <c r="BB10321" s="23"/>
      <c r="BC10321" s="23"/>
      <c r="BD10321" s="23"/>
      <c r="BE10321" s="23"/>
      <c r="BF10321" s="23"/>
      <c r="BG10321" s="20">
        <v>167428.04999999999</v>
      </c>
    </row>
    <row r="10322" spans="40:59">
      <c r="AN10322" s="23"/>
      <c r="AO10322" s="23"/>
      <c r="AP10322" s="23"/>
      <c r="AQ10322" s="23"/>
      <c r="AR10322" s="23"/>
      <c r="AS10322" s="23"/>
      <c r="AT10322" s="23"/>
      <c r="AU10322" s="23"/>
      <c r="AV10322" s="23"/>
      <c r="AW10322" s="23"/>
      <c r="AX10322" s="23"/>
      <c r="AY10322" s="23"/>
      <c r="AZ10322" s="23"/>
      <c r="BA10322" s="23"/>
      <c r="BB10322" s="23"/>
      <c r="BC10322" s="23"/>
      <c r="BD10322" s="23"/>
      <c r="BE10322" s="23"/>
      <c r="BF10322" s="23"/>
      <c r="BG10322" s="20">
        <v>167428.04999999999</v>
      </c>
    </row>
    <row r="10323" spans="40:59">
      <c r="AN10323" s="23"/>
      <c r="AO10323" s="23"/>
      <c r="AP10323" s="23"/>
      <c r="AQ10323" s="23"/>
      <c r="AR10323" s="23"/>
      <c r="AS10323" s="23"/>
      <c r="AT10323" s="23"/>
      <c r="AU10323" s="23"/>
      <c r="AV10323" s="23"/>
      <c r="AW10323" s="23"/>
      <c r="AX10323" s="23"/>
      <c r="AY10323" s="23"/>
      <c r="AZ10323" s="23"/>
      <c r="BA10323" s="23"/>
      <c r="BB10323" s="23"/>
      <c r="BC10323" s="23"/>
      <c r="BD10323" s="23"/>
      <c r="BE10323" s="23"/>
      <c r="BF10323" s="23"/>
      <c r="BG10323" s="20">
        <v>167428.04999999999</v>
      </c>
    </row>
    <row r="10324" spans="40:59">
      <c r="AN10324" s="23"/>
      <c r="AO10324" s="23"/>
      <c r="AP10324" s="23"/>
      <c r="AQ10324" s="23"/>
      <c r="AR10324" s="23"/>
      <c r="AS10324" s="23"/>
      <c r="AT10324" s="23"/>
      <c r="AU10324" s="23"/>
      <c r="AV10324" s="23"/>
      <c r="AW10324" s="23"/>
      <c r="AX10324" s="23"/>
      <c r="AY10324" s="23"/>
      <c r="AZ10324" s="23"/>
      <c r="BA10324" s="23"/>
      <c r="BB10324" s="23"/>
      <c r="BC10324" s="23"/>
      <c r="BD10324" s="23"/>
      <c r="BE10324" s="23"/>
      <c r="BF10324" s="23"/>
      <c r="BG10324" s="20">
        <v>167428.04999999999</v>
      </c>
    </row>
    <row r="10325" spans="40:59">
      <c r="AN10325" s="23"/>
      <c r="AO10325" s="23"/>
      <c r="AP10325" s="23"/>
      <c r="AQ10325" s="23"/>
      <c r="AR10325" s="23"/>
      <c r="AS10325" s="23"/>
      <c r="AT10325" s="23"/>
      <c r="AU10325" s="23"/>
      <c r="AV10325" s="23"/>
      <c r="AW10325" s="23"/>
      <c r="AX10325" s="23"/>
      <c r="AY10325" s="23"/>
      <c r="AZ10325" s="23"/>
      <c r="BA10325" s="23"/>
      <c r="BB10325" s="23"/>
      <c r="BC10325" s="23"/>
      <c r="BD10325" s="23"/>
      <c r="BE10325" s="23"/>
      <c r="BF10325" s="23"/>
      <c r="BG10325" s="20">
        <v>167428.04999999999</v>
      </c>
    </row>
    <row r="10326" spans="40:59">
      <c r="AN10326" s="23"/>
      <c r="AO10326" s="23"/>
      <c r="AP10326" s="23"/>
      <c r="AQ10326" s="23"/>
      <c r="AR10326" s="23"/>
      <c r="AS10326" s="23"/>
      <c r="AT10326" s="23"/>
      <c r="AU10326" s="23"/>
      <c r="AV10326" s="23"/>
      <c r="AW10326" s="23"/>
      <c r="AX10326" s="23"/>
      <c r="AY10326" s="23"/>
      <c r="AZ10326" s="23"/>
      <c r="BA10326" s="23"/>
      <c r="BB10326" s="23"/>
      <c r="BC10326" s="23"/>
      <c r="BD10326" s="23"/>
      <c r="BE10326" s="23"/>
      <c r="BF10326" s="23"/>
      <c r="BG10326" s="20">
        <v>167428.04999999999</v>
      </c>
    </row>
    <row r="10327" spans="40:59">
      <c r="AN10327" s="23"/>
      <c r="AO10327" s="23"/>
      <c r="AP10327" s="23"/>
      <c r="AQ10327" s="23"/>
      <c r="AR10327" s="23"/>
      <c r="AS10327" s="23"/>
      <c r="AT10327" s="23"/>
      <c r="AU10327" s="23"/>
      <c r="AV10327" s="23"/>
      <c r="AW10327" s="23"/>
      <c r="AX10327" s="23"/>
      <c r="AY10327" s="23"/>
      <c r="AZ10327" s="23"/>
      <c r="BA10327" s="23"/>
      <c r="BB10327" s="23"/>
      <c r="BC10327" s="23"/>
      <c r="BD10327" s="23"/>
      <c r="BE10327" s="23"/>
      <c r="BF10327" s="23"/>
      <c r="BG10327" s="20">
        <v>167428.04999999999</v>
      </c>
    </row>
    <row r="10328" spans="40:59">
      <c r="AN10328" s="23"/>
      <c r="AO10328" s="23"/>
      <c r="AP10328" s="23"/>
      <c r="AQ10328" s="23"/>
      <c r="AR10328" s="23"/>
      <c r="AS10328" s="23"/>
      <c r="AT10328" s="23"/>
      <c r="AU10328" s="23"/>
      <c r="AV10328" s="23"/>
      <c r="AW10328" s="23"/>
      <c r="AX10328" s="23"/>
      <c r="AY10328" s="23"/>
      <c r="AZ10328" s="23"/>
      <c r="BA10328" s="23"/>
      <c r="BB10328" s="23"/>
      <c r="BC10328" s="23"/>
      <c r="BD10328" s="23"/>
      <c r="BE10328" s="23"/>
      <c r="BF10328" s="23"/>
      <c r="BG10328" s="20">
        <v>11031.01</v>
      </c>
    </row>
    <row r="10329" spans="40:59">
      <c r="AN10329" s="23"/>
      <c r="AO10329" s="23"/>
      <c r="AP10329" s="23"/>
      <c r="AQ10329" s="23"/>
      <c r="AR10329" s="23"/>
      <c r="AS10329" s="23"/>
      <c r="AT10329" s="23"/>
      <c r="AU10329" s="23"/>
      <c r="AV10329" s="23"/>
      <c r="AW10329" s="23"/>
      <c r="AX10329" s="23"/>
      <c r="AY10329" s="23"/>
      <c r="AZ10329" s="23"/>
      <c r="BA10329" s="23"/>
      <c r="BB10329" s="23"/>
      <c r="BC10329" s="23"/>
      <c r="BD10329" s="23"/>
      <c r="BE10329" s="23"/>
      <c r="BF10329" s="23"/>
      <c r="BG10329" s="20">
        <v>11031.01</v>
      </c>
    </row>
    <row r="10330" spans="40:59">
      <c r="AN10330" s="23"/>
      <c r="AO10330" s="23"/>
      <c r="AP10330" s="23"/>
      <c r="AQ10330" s="23"/>
      <c r="AR10330" s="23"/>
      <c r="AS10330" s="23"/>
      <c r="AT10330" s="23"/>
      <c r="AU10330" s="23"/>
      <c r="AV10330" s="23"/>
      <c r="AW10330" s="23"/>
      <c r="AX10330" s="23"/>
      <c r="AY10330" s="23"/>
      <c r="AZ10330" s="23"/>
      <c r="BA10330" s="23"/>
      <c r="BB10330" s="23"/>
      <c r="BC10330" s="23"/>
      <c r="BD10330" s="23"/>
      <c r="BE10330" s="23"/>
      <c r="BF10330" s="23"/>
      <c r="BG10330" s="20">
        <v>11031.01</v>
      </c>
    </row>
    <row r="10331" spans="40:59">
      <c r="AN10331" s="23"/>
      <c r="AO10331" s="23"/>
      <c r="AP10331" s="23"/>
      <c r="AQ10331" s="23"/>
      <c r="AR10331" s="23"/>
      <c r="AS10331" s="23"/>
      <c r="AT10331" s="23"/>
      <c r="AU10331" s="23"/>
      <c r="AV10331" s="23"/>
      <c r="AW10331" s="23"/>
      <c r="AX10331" s="23"/>
      <c r="AY10331" s="23"/>
      <c r="AZ10331" s="23"/>
      <c r="BA10331" s="23"/>
      <c r="BB10331" s="23"/>
      <c r="BC10331" s="23"/>
      <c r="BD10331" s="23"/>
      <c r="BE10331" s="23"/>
      <c r="BF10331" s="23"/>
      <c r="BG10331" s="20">
        <v>9119.01</v>
      </c>
    </row>
    <row r="10332" spans="40:59">
      <c r="AN10332" s="23"/>
      <c r="AO10332" s="23"/>
      <c r="AP10332" s="23"/>
      <c r="AQ10332" s="23"/>
      <c r="AR10332" s="23"/>
      <c r="AS10332" s="23"/>
      <c r="AT10332" s="23"/>
      <c r="AU10332" s="23"/>
      <c r="AV10332" s="23"/>
      <c r="AW10332" s="23"/>
      <c r="AX10332" s="23"/>
      <c r="AY10332" s="23"/>
      <c r="AZ10332" s="23"/>
      <c r="BA10332" s="23"/>
      <c r="BB10332" s="23"/>
      <c r="BC10332" s="23"/>
      <c r="BD10332" s="23"/>
      <c r="BE10332" s="23"/>
      <c r="BF10332" s="23"/>
      <c r="BG10332" s="20">
        <v>9119.01</v>
      </c>
    </row>
    <row r="10333" spans="40:59">
      <c r="AN10333" s="23"/>
      <c r="AO10333" s="23"/>
      <c r="AP10333" s="23"/>
      <c r="AQ10333" s="23"/>
      <c r="AR10333" s="23"/>
      <c r="AS10333" s="23"/>
      <c r="AT10333" s="23"/>
      <c r="AU10333" s="23"/>
      <c r="AV10333" s="23"/>
      <c r="AW10333" s="23"/>
      <c r="AX10333" s="23"/>
      <c r="AY10333" s="23"/>
      <c r="AZ10333" s="23"/>
      <c r="BA10333" s="23"/>
      <c r="BB10333" s="23"/>
      <c r="BC10333" s="23"/>
      <c r="BD10333" s="23"/>
      <c r="BE10333" s="23"/>
      <c r="BF10333" s="23"/>
      <c r="BG10333" s="20">
        <v>9119.01</v>
      </c>
    </row>
    <row r="10334" spans="40:59">
      <c r="AN10334" s="23"/>
      <c r="AO10334" s="23"/>
      <c r="AP10334" s="23"/>
      <c r="AQ10334" s="23"/>
      <c r="AR10334" s="23"/>
      <c r="AS10334" s="23"/>
      <c r="AT10334" s="23"/>
      <c r="AU10334" s="23"/>
      <c r="AV10334" s="23"/>
      <c r="AW10334" s="23"/>
      <c r="AX10334" s="23"/>
      <c r="AY10334" s="23"/>
      <c r="AZ10334" s="23"/>
      <c r="BA10334" s="23"/>
      <c r="BB10334" s="23"/>
      <c r="BC10334" s="23"/>
      <c r="BD10334" s="23"/>
      <c r="BE10334" s="23"/>
      <c r="BF10334" s="23"/>
      <c r="BG10334" s="20">
        <v>81334.02</v>
      </c>
    </row>
    <row r="10335" spans="40:59">
      <c r="AN10335" s="23"/>
      <c r="AO10335" s="23"/>
      <c r="AP10335" s="23"/>
      <c r="AQ10335" s="23"/>
      <c r="AR10335" s="23"/>
      <c r="AS10335" s="23"/>
      <c r="AT10335" s="23"/>
      <c r="AU10335" s="23"/>
      <c r="AV10335" s="23"/>
      <c r="AW10335" s="23"/>
      <c r="AX10335" s="23"/>
      <c r="AY10335" s="23"/>
      <c r="AZ10335" s="23"/>
      <c r="BA10335" s="23"/>
      <c r="BB10335" s="23"/>
      <c r="BC10335" s="23"/>
      <c r="BD10335" s="23"/>
      <c r="BE10335" s="23"/>
      <c r="BF10335" s="23"/>
      <c r="BG10335" s="20">
        <v>81334.02</v>
      </c>
    </row>
    <row r="10336" spans="40:59">
      <c r="AN10336" s="23"/>
      <c r="AO10336" s="23"/>
      <c r="AP10336" s="23"/>
      <c r="AQ10336" s="23"/>
      <c r="AR10336" s="23"/>
      <c r="AS10336" s="23"/>
      <c r="AT10336" s="23"/>
      <c r="AU10336" s="23"/>
      <c r="AV10336" s="23"/>
      <c r="AW10336" s="23"/>
      <c r="AX10336" s="23"/>
      <c r="AY10336" s="23"/>
      <c r="AZ10336" s="23"/>
      <c r="BA10336" s="23"/>
      <c r="BB10336" s="23"/>
      <c r="BC10336" s="23"/>
      <c r="BD10336" s="23"/>
      <c r="BE10336" s="23"/>
      <c r="BF10336" s="23"/>
      <c r="BG10336" s="20">
        <v>81334.02</v>
      </c>
    </row>
    <row r="10337" spans="40:59">
      <c r="AN10337" s="23"/>
      <c r="AO10337" s="23"/>
      <c r="AP10337" s="23"/>
      <c r="AQ10337" s="23"/>
      <c r="AR10337" s="23"/>
      <c r="AS10337" s="23"/>
      <c r="AT10337" s="23"/>
      <c r="AU10337" s="23"/>
      <c r="AV10337" s="23"/>
      <c r="AW10337" s="23"/>
      <c r="AX10337" s="23"/>
      <c r="AY10337" s="23"/>
      <c r="AZ10337" s="23"/>
      <c r="BA10337" s="23"/>
      <c r="BB10337" s="23"/>
      <c r="BC10337" s="23"/>
      <c r="BD10337" s="23"/>
      <c r="BE10337" s="23"/>
      <c r="BF10337" s="23"/>
      <c r="BG10337" s="20">
        <v>81334.02</v>
      </c>
    </row>
    <row r="10338" spans="40:59">
      <c r="AN10338" s="23"/>
      <c r="AO10338" s="23"/>
      <c r="AP10338" s="23"/>
      <c r="AQ10338" s="23"/>
      <c r="AR10338" s="23"/>
      <c r="AS10338" s="23"/>
      <c r="AT10338" s="23"/>
      <c r="AU10338" s="23"/>
      <c r="AV10338" s="23"/>
      <c r="AW10338" s="23"/>
      <c r="AX10338" s="23"/>
      <c r="AY10338" s="23"/>
      <c r="AZ10338" s="23"/>
      <c r="BA10338" s="23"/>
      <c r="BB10338" s="23"/>
      <c r="BC10338" s="23"/>
      <c r="BD10338" s="23"/>
      <c r="BE10338" s="23"/>
      <c r="BF10338" s="23"/>
      <c r="BG10338" s="20">
        <v>84545.01</v>
      </c>
    </row>
    <row r="10339" spans="40:59">
      <c r="AN10339" s="23"/>
      <c r="AO10339" s="23"/>
      <c r="AP10339" s="23"/>
      <c r="AQ10339" s="23"/>
      <c r="AR10339" s="23"/>
      <c r="AS10339" s="23"/>
      <c r="AT10339" s="23"/>
      <c r="AU10339" s="23"/>
      <c r="AV10339" s="23"/>
      <c r="AW10339" s="23"/>
      <c r="AX10339" s="23"/>
      <c r="AY10339" s="23"/>
      <c r="AZ10339" s="23"/>
      <c r="BA10339" s="23"/>
      <c r="BB10339" s="23"/>
      <c r="BC10339" s="23"/>
      <c r="BD10339" s="23"/>
      <c r="BE10339" s="23"/>
      <c r="BF10339" s="23"/>
      <c r="BG10339" s="20">
        <v>84545.01</v>
      </c>
    </row>
    <row r="10340" spans="40:59">
      <c r="AN10340" s="23"/>
      <c r="AO10340" s="23"/>
      <c r="AP10340" s="23"/>
      <c r="AQ10340" s="23"/>
      <c r="AR10340" s="23"/>
      <c r="AS10340" s="23"/>
      <c r="AT10340" s="23"/>
      <c r="AU10340" s="23"/>
      <c r="AV10340" s="23"/>
      <c r="AW10340" s="23"/>
      <c r="AX10340" s="23"/>
      <c r="AY10340" s="23"/>
      <c r="AZ10340" s="23"/>
      <c r="BA10340" s="23"/>
      <c r="BB10340" s="23"/>
      <c r="BC10340" s="23"/>
      <c r="BD10340" s="23"/>
      <c r="BE10340" s="23"/>
      <c r="BF10340" s="23"/>
      <c r="BG10340" s="20">
        <v>88329</v>
      </c>
    </row>
    <row r="10341" spans="40:59">
      <c r="AN10341" s="23"/>
      <c r="AO10341" s="23"/>
      <c r="AP10341" s="23"/>
      <c r="AQ10341" s="23"/>
      <c r="AR10341" s="23"/>
      <c r="AS10341" s="23"/>
      <c r="AT10341" s="23"/>
      <c r="AU10341" s="23"/>
      <c r="AV10341" s="23"/>
      <c r="AW10341" s="23"/>
      <c r="AX10341" s="23"/>
      <c r="AY10341" s="23"/>
      <c r="AZ10341" s="23"/>
      <c r="BA10341" s="23"/>
      <c r="BB10341" s="23"/>
      <c r="BC10341" s="23"/>
      <c r="BD10341" s="23"/>
      <c r="BE10341" s="23"/>
      <c r="BF10341" s="23"/>
      <c r="BG10341" s="20">
        <v>88329</v>
      </c>
    </row>
    <row r="10342" spans="40:59">
      <c r="AN10342" s="23"/>
      <c r="AO10342" s="23"/>
      <c r="AP10342" s="23"/>
      <c r="AQ10342" s="23"/>
      <c r="AR10342" s="23"/>
      <c r="AS10342" s="23"/>
      <c r="AT10342" s="23"/>
      <c r="AU10342" s="23"/>
      <c r="AV10342" s="23"/>
      <c r="AW10342" s="23"/>
      <c r="AX10342" s="23"/>
      <c r="AY10342" s="23"/>
      <c r="AZ10342" s="23"/>
      <c r="BA10342" s="23"/>
      <c r="BB10342" s="23"/>
      <c r="BC10342" s="23"/>
      <c r="BD10342" s="23"/>
      <c r="BE10342" s="23"/>
      <c r="BF10342" s="23"/>
      <c r="BG10342" s="20">
        <v>88329</v>
      </c>
    </row>
    <row r="10343" spans="40:59">
      <c r="AN10343" s="23"/>
      <c r="AO10343" s="23"/>
      <c r="AP10343" s="23"/>
      <c r="AQ10343" s="23"/>
      <c r="AR10343" s="23"/>
      <c r="AS10343" s="23"/>
      <c r="AT10343" s="23"/>
      <c r="AU10343" s="23"/>
      <c r="AV10343" s="23"/>
      <c r="AW10343" s="23"/>
      <c r="AX10343" s="23"/>
      <c r="AY10343" s="23"/>
      <c r="AZ10343" s="23"/>
      <c r="BA10343" s="23"/>
      <c r="BB10343" s="23"/>
      <c r="BC10343" s="23"/>
      <c r="BD10343" s="23"/>
      <c r="BE10343" s="23"/>
      <c r="BF10343" s="23"/>
      <c r="BG10343" s="20">
        <v>88329</v>
      </c>
    </row>
    <row r="10344" spans="40:59">
      <c r="AN10344" s="23"/>
      <c r="AO10344" s="23"/>
      <c r="AP10344" s="23"/>
      <c r="AQ10344" s="23"/>
      <c r="AR10344" s="23"/>
      <c r="AS10344" s="23"/>
      <c r="AT10344" s="23"/>
      <c r="AU10344" s="23"/>
      <c r="AV10344" s="23"/>
      <c r="AW10344" s="23"/>
      <c r="AX10344" s="23"/>
      <c r="AY10344" s="23"/>
      <c r="AZ10344" s="23"/>
      <c r="BA10344" s="23"/>
      <c r="BB10344" s="23"/>
      <c r="BC10344" s="23"/>
      <c r="BD10344" s="23"/>
      <c r="BE10344" s="23"/>
      <c r="BF10344" s="23"/>
      <c r="BG10344" s="20">
        <v>88329</v>
      </c>
    </row>
    <row r="10345" spans="40:59">
      <c r="AN10345" s="23"/>
      <c r="AO10345" s="23"/>
      <c r="AP10345" s="23"/>
      <c r="AQ10345" s="23"/>
      <c r="AR10345" s="23"/>
      <c r="AS10345" s="23"/>
      <c r="AT10345" s="23"/>
      <c r="AU10345" s="23"/>
      <c r="AV10345" s="23"/>
      <c r="AW10345" s="23"/>
      <c r="AX10345" s="23"/>
      <c r="AY10345" s="23"/>
      <c r="AZ10345" s="23"/>
      <c r="BA10345" s="23"/>
      <c r="BB10345" s="23"/>
      <c r="BC10345" s="23"/>
      <c r="BD10345" s="23"/>
      <c r="BE10345" s="23"/>
      <c r="BF10345" s="23"/>
      <c r="BG10345" s="20">
        <v>88329</v>
      </c>
    </row>
    <row r="10346" spans="40:59">
      <c r="AN10346" s="23"/>
      <c r="AO10346" s="23"/>
      <c r="AP10346" s="23"/>
      <c r="AQ10346" s="23"/>
      <c r="AR10346" s="23"/>
      <c r="AS10346" s="23"/>
      <c r="AT10346" s="23"/>
      <c r="AU10346" s="23"/>
      <c r="AV10346" s="23"/>
      <c r="AW10346" s="23"/>
      <c r="AX10346" s="23"/>
      <c r="AY10346" s="23"/>
      <c r="AZ10346" s="23"/>
      <c r="BA10346" s="23"/>
      <c r="BB10346" s="23"/>
      <c r="BC10346" s="23"/>
      <c r="BD10346" s="23"/>
      <c r="BE10346" s="23"/>
      <c r="BF10346" s="23"/>
      <c r="BG10346" s="20">
        <v>169435</v>
      </c>
    </row>
    <row r="10347" spans="40:59">
      <c r="AN10347" s="23"/>
      <c r="AO10347" s="23"/>
      <c r="AP10347" s="23"/>
      <c r="AQ10347" s="23"/>
      <c r="AR10347" s="23"/>
      <c r="AS10347" s="23"/>
      <c r="AT10347" s="23"/>
      <c r="AU10347" s="23"/>
      <c r="AV10347" s="23"/>
      <c r="AW10347" s="23"/>
      <c r="AX10347" s="23"/>
      <c r="AY10347" s="23"/>
      <c r="AZ10347" s="23"/>
      <c r="BA10347" s="23"/>
      <c r="BB10347" s="23"/>
      <c r="BC10347" s="23"/>
      <c r="BD10347" s="23"/>
      <c r="BE10347" s="23"/>
      <c r="BF10347" s="23"/>
      <c r="BG10347" s="20">
        <v>169435</v>
      </c>
    </row>
    <row r="10348" spans="40:59">
      <c r="AN10348" s="23"/>
      <c r="AO10348" s="23"/>
      <c r="AP10348" s="23"/>
      <c r="AQ10348" s="23"/>
      <c r="AR10348" s="23"/>
      <c r="AS10348" s="23"/>
      <c r="AT10348" s="23"/>
      <c r="AU10348" s="23"/>
      <c r="AV10348" s="23"/>
      <c r="AW10348" s="23"/>
      <c r="AX10348" s="23"/>
      <c r="AY10348" s="23"/>
      <c r="AZ10348" s="23"/>
      <c r="BA10348" s="23"/>
      <c r="BB10348" s="23"/>
      <c r="BC10348" s="23"/>
      <c r="BD10348" s="23"/>
      <c r="BE10348" s="23"/>
      <c r="BF10348" s="23"/>
      <c r="BG10348" s="20">
        <v>19509.009999999998</v>
      </c>
    </row>
    <row r="10349" spans="40:59">
      <c r="AN10349" s="23"/>
      <c r="AO10349" s="23"/>
      <c r="AP10349" s="23"/>
      <c r="AQ10349" s="23"/>
      <c r="AR10349" s="23"/>
      <c r="AS10349" s="23"/>
      <c r="AT10349" s="23"/>
      <c r="AU10349" s="23"/>
      <c r="AV10349" s="23"/>
      <c r="AW10349" s="23"/>
      <c r="AX10349" s="23"/>
      <c r="AY10349" s="23"/>
      <c r="AZ10349" s="23"/>
      <c r="BA10349" s="23"/>
      <c r="BB10349" s="23"/>
      <c r="BC10349" s="23"/>
      <c r="BD10349" s="23"/>
      <c r="BE10349" s="23"/>
      <c r="BF10349" s="23"/>
      <c r="BG10349" s="20">
        <v>19509.009999999998</v>
      </c>
    </row>
    <row r="10350" spans="40:59">
      <c r="AN10350" s="23"/>
      <c r="AO10350" s="23"/>
      <c r="AP10350" s="23"/>
      <c r="AQ10350" s="23"/>
      <c r="AR10350" s="23"/>
      <c r="AS10350" s="23"/>
      <c r="AT10350" s="23"/>
      <c r="AU10350" s="23"/>
      <c r="AV10350" s="23"/>
      <c r="AW10350" s="23"/>
      <c r="AX10350" s="23"/>
      <c r="AY10350" s="23"/>
      <c r="AZ10350" s="23"/>
      <c r="BA10350" s="23"/>
      <c r="BB10350" s="23"/>
      <c r="BC10350" s="23"/>
      <c r="BD10350" s="23"/>
      <c r="BE10350" s="23"/>
      <c r="BF10350" s="23"/>
      <c r="BG10350" s="20">
        <v>19509.009999999998</v>
      </c>
    </row>
    <row r="10351" spans="40:59">
      <c r="AN10351" s="23"/>
      <c r="AO10351" s="23"/>
      <c r="AP10351" s="23"/>
      <c r="AQ10351" s="23"/>
      <c r="AR10351" s="23"/>
      <c r="AS10351" s="23"/>
      <c r="AT10351" s="23"/>
      <c r="AU10351" s="23"/>
      <c r="AV10351" s="23"/>
      <c r="AW10351" s="23"/>
      <c r="AX10351" s="23"/>
      <c r="AY10351" s="23"/>
      <c r="AZ10351" s="23"/>
      <c r="BA10351" s="23"/>
      <c r="BB10351" s="23"/>
      <c r="BC10351" s="23"/>
      <c r="BD10351" s="23"/>
      <c r="BE10351" s="23"/>
      <c r="BF10351" s="23"/>
      <c r="BG10351" s="20">
        <v>7956</v>
      </c>
    </row>
    <row r="10352" spans="40:59">
      <c r="AN10352" s="23"/>
      <c r="AO10352" s="23"/>
      <c r="AP10352" s="23"/>
      <c r="AQ10352" s="23"/>
      <c r="AR10352" s="23"/>
      <c r="AS10352" s="23"/>
      <c r="AT10352" s="23"/>
      <c r="AU10352" s="23"/>
      <c r="AV10352" s="23"/>
      <c r="AW10352" s="23"/>
      <c r="AX10352" s="23"/>
      <c r="AY10352" s="23"/>
      <c r="AZ10352" s="23"/>
      <c r="BA10352" s="23"/>
      <c r="BB10352" s="23"/>
      <c r="BC10352" s="23"/>
      <c r="BD10352" s="23"/>
      <c r="BE10352" s="23"/>
      <c r="BF10352" s="23"/>
      <c r="BG10352" s="20">
        <v>7956</v>
      </c>
    </row>
    <row r="10353" spans="40:59">
      <c r="AN10353" s="23"/>
      <c r="AO10353" s="23"/>
      <c r="AP10353" s="23"/>
      <c r="AQ10353" s="23"/>
      <c r="AR10353" s="23"/>
      <c r="AS10353" s="23"/>
      <c r="AT10353" s="23"/>
      <c r="AU10353" s="23"/>
      <c r="AV10353" s="23"/>
      <c r="AW10353" s="23"/>
      <c r="AX10353" s="23"/>
      <c r="AY10353" s="23"/>
      <c r="AZ10353" s="23"/>
      <c r="BA10353" s="23"/>
      <c r="BB10353" s="23"/>
      <c r="BC10353" s="23"/>
      <c r="BD10353" s="23"/>
      <c r="BE10353" s="23"/>
      <c r="BF10353" s="23"/>
      <c r="BG10353" s="20">
        <v>7956</v>
      </c>
    </row>
    <row r="10354" spans="40:59">
      <c r="AN10354" s="23"/>
      <c r="AO10354" s="23"/>
      <c r="AP10354" s="23"/>
      <c r="AQ10354" s="23"/>
      <c r="AR10354" s="23"/>
      <c r="AS10354" s="23"/>
      <c r="AT10354" s="23"/>
      <c r="AU10354" s="23"/>
      <c r="AV10354" s="23"/>
      <c r="AW10354" s="23"/>
      <c r="AX10354" s="23"/>
      <c r="AY10354" s="23"/>
      <c r="AZ10354" s="23"/>
      <c r="BA10354" s="23"/>
      <c r="BB10354" s="23"/>
      <c r="BC10354" s="23"/>
      <c r="BD10354" s="23"/>
      <c r="BE10354" s="23"/>
      <c r="BF10354" s="23"/>
      <c r="BG10354" s="20">
        <v>9064.01</v>
      </c>
    </row>
    <row r="10355" spans="40:59">
      <c r="AN10355" s="23"/>
      <c r="AO10355" s="23"/>
      <c r="AP10355" s="23"/>
      <c r="AQ10355" s="23"/>
      <c r="AR10355" s="23"/>
      <c r="AS10355" s="23"/>
      <c r="AT10355" s="23"/>
      <c r="AU10355" s="23"/>
      <c r="AV10355" s="23"/>
      <c r="AW10355" s="23"/>
      <c r="AX10355" s="23"/>
      <c r="AY10355" s="23"/>
      <c r="AZ10355" s="23"/>
      <c r="BA10355" s="23"/>
      <c r="BB10355" s="23"/>
      <c r="BC10355" s="23"/>
      <c r="BD10355" s="23"/>
      <c r="BE10355" s="23"/>
      <c r="BF10355" s="23"/>
      <c r="BG10355" s="20">
        <v>9064.01</v>
      </c>
    </row>
    <row r="10356" spans="40:59">
      <c r="AN10356" s="23"/>
      <c r="AO10356" s="23"/>
      <c r="AP10356" s="23"/>
      <c r="AQ10356" s="23"/>
      <c r="AR10356" s="23"/>
      <c r="AS10356" s="23"/>
      <c r="AT10356" s="23"/>
      <c r="AU10356" s="23"/>
      <c r="AV10356" s="23"/>
      <c r="AW10356" s="23"/>
      <c r="AX10356" s="23"/>
      <c r="AY10356" s="23"/>
      <c r="AZ10356" s="23"/>
      <c r="BA10356" s="23"/>
      <c r="BB10356" s="23"/>
      <c r="BC10356" s="23"/>
      <c r="BD10356" s="23"/>
      <c r="BE10356" s="23"/>
      <c r="BF10356" s="23"/>
      <c r="BG10356" s="20">
        <v>0</v>
      </c>
    </row>
    <row r="10357" spans="40:59">
      <c r="AN10357" s="23"/>
      <c r="AO10357" s="23"/>
      <c r="AP10357" s="23"/>
      <c r="AQ10357" s="23"/>
      <c r="AR10357" s="23"/>
      <c r="AS10357" s="23"/>
      <c r="AT10357" s="23"/>
      <c r="AU10357" s="23"/>
      <c r="AV10357" s="23"/>
      <c r="AW10357" s="23"/>
      <c r="AX10357" s="23"/>
      <c r="AY10357" s="23"/>
      <c r="AZ10357" s="23"/>
      <c r="BA10357" s="23"/>
      <c r="BB10357" s="23"/>
      <c r="BC10357" s="23"/>
      <c r="BD10357" s="23"/>
      <c r="BE10357" s="23"/>
      <c r="BF10357" s="23"/>
      <c r="BG10357" s="20">
        <v>0</v>
      </c>
    </row>
    <row r="10358" spans="40:59">
      <c r="AN10358" s="23"/>
      <c r="AO10358" s="23"/>
      <c r="AP10358" s="23"/>
      <c r="AQ10358" s="23"/>
      <c r="AR10358" s="23"/>
      <c r="AS10358" s="23"/>
      <c r="AT10358" s="23"/>
      <c r="AU10358" s="23"/>
      <c r="AV10358" s="23"/>
      <c r="AW10358" s="23"/>
      <c r="AX10358" s="23"/>
      <c r="AY10358" s="23"/>
      <c r="AZ10358" s="23"/>
      <c r="BA10358" s="23"/>
      <c r="BB10358" s="23"/>
      <c r="BC10358" s="23"/>
      <c r="BD10358" s="23"/>
      <c r="BE10358" s="23"/>
      <c r="BF10358" s="23"/>
      <c r="BG10358" s="20">
        <v>0</v>
      </c>
    </row>
    <row r="10359" spans="40:59">
      <c r="AN10359" s="23"/>
      <c r="AO10359" s="23"/>
      <c r="AP10359" s="23"/>
      <c r="AQ10359" s="23"/>
      <c r="AR10359" s="23"/>
      <c r="AS10359" s="23"/>
      <c r="AT10359" s="23"/>
      <c r="AU10359" s="23"/>
      <c r="AV10359" s="23"/>
      <c r="AW10359" s="23"/>
      <c r="AX10359" s="23"/>
      <c r="AY10359" s="23"/>
      <c r="AZ10359" s="23"/>
      <c r="BA10359" s="23"/>
      <c r="BB10359" s="23"/>
      <c r="BC10359" s="23"/>
      <c r="BD10359" s="23"/>
      <c r="BE10359" s="23"/>
      <c r="BF10359" s="23"/>
      <c r="BG10359" s="20">
        <v>5861.03</v>
      </c>
    </row>
    <row r="10360" spans="40:59">
      <c r="AN10360" s="23"/>
      <c r="AO10360" s="23"/>
      <c r="AP10360" s="23"/>
      <c r="AQ10360" s="23"/>
      <c r="AR10360" s="23"/>
      <c r="AS10360" s="23"/>
      <c r="AT10360" s="23"/>
      <c r="AU10360" s="23"/>
      <c r="AV10360" s="23"/>
      <c r="AW10360" s="23"/>
      <c r="AX10360" s="23"/>
      <c r="AY10360" s="23"/>
      <c r="AZ10360" s="23"/>
      <c r="BA10360" s="23"/>
      <c r="BB10360" s="23"/>
      <c r="BC10360" s="23"/>
      <c r="BD10360" s="23"/>
      <c r="BE10360" s="23"/>
      <c r="BF10360" s="23"/>
      <c r="BG10360" s="20">
        <v>5861.03</v>
      </c>
    </row>
    <row r="10361" spans="40:59">
      <c r="AN10361" s="23"/>
      <c r="AO10361" s="23"/>
      <c r="AP10361" s="23"/>
      <c r="AQ10361" s="23"/>
      <c r="AR10361" s="23"/>
      <c r="AS10361" s="23"/>
      <c r="AT10361" s="23"/>
      <c r="AU10361" s="23"/>
      <c r="AV10361" s="23"/>
      <c r="AW10361" s="23"/>
      <c r="AX10361" s="23"/>
      <c r="AY10361" s="23"/>
      <c r="AZ10361" s="23"/>
      <c r="BA10361" s="23"/>
      <c r="BB10361" s="23"/>
      <c r="BC10361" s="23"/>
      <c r="BD10361" s="23"/>
      <c r="BE10361" s="23"/>
      <c r="BF10361" s="23"/>
      <c r="BG10361" s="20">
        <v>5861.03</v>
      </c>
    </row>
    <row r="10362" spans="40:59">
      <c r="AN10362" s="23"/>
      <c r="AO10362" s="23"/>
      <c r="AP10362" s="23"/>
      <c r="AQ10362" s="23"/>
      <c r="AR10362" s="23"/>
      <c r="AS10362" s="23"/>
      <c r="AT10362" s="23"/>
      <c r="AU10362" s="23"/>
      <c r="AV10362" s="23"/>
      <c r="AW10362" s="23"/>
      <c r="AX10362" s="23"/>
      <c r="AY10362" s="23"/>
      <c r="AZ10362" s="23"/>
      <c r="BA10362" s="23"/>
      <c r="BB10362" s="23"/>
      <c r="BC10362" s="23"/>
      <c r="BD10362" s="23"/>
      <c r="BE10362" s="23"/>
      <c r="BF10362" s="23"/>
      <c r="BG10362" s="20">
        <v>5861.03</v>
      </c>
    </row>
    <row r="10363" spans="40:59">
      <c r="AN10363" s="23"/>
      <c r="AO10363" s="23"/>
      <c r="AP10363" s="23"/>
      <c r="AQ10363" s="23"/>
      <c r="AR10363" s="23"/>
      <c r="AS10363" s="23"/>
      <c r="AT10363" s="23"/>
      <c r="AU10363" s="23"/>
      <c r="AV10363" s="23"/>
      <c r="AW10363" s="23"/>
      <c r="AX10363" s="23"/>
      <c r="AY10363" s="23"/>
      <c r="AZ10363" s="23"/>
      <c r="BA10363" s="23"/>
      <c r="BB10363" s="23"/>
      <c r="BC10363" s="23"/>
      <c r="BD10363" s="23"/>
      <c r="BE10363" s="23"/>
      <c r="BF10363" s="23"/>
      <c r="BG10363" s="20">
        <v>5861.03</v>
      </c>
    </row>
    <row r="10364" spans="40:59">
      <c r="AN10364" s="23"/>
      <c r="AO10364" s="23"/>
      <c r="AP10364" s="23"/>
      <c r="AQ10364" s="23"/>
      <c r="AR10364" s="23"/>
      <c r="AS10364" s="23"/>
      <c r="AT10364" s="23"/>
      <c r="AU10364" s="23"/>
      <c r="AV10364" s="23"/>
      <c r="AW10364" s="23"/>
      <c r="AX10364" s="23"/>
      <c r="AY10364" s="23"/>
      <c r="AZ10364" s="23"/>
      <c r="BA10364" s="23"/>
      <c r="BB10364" s="23"/>
      <c r="BC10364" s="23"/>
      <c r="BD10364" s="23"/>
      <c r="BE10364" s="23"/>
      <c r="BF10364" s="23"/>
      <c r="BG10364" s="20">
        <v>250828.01</v>
      </c>
    </row>
    <row r="10365" spans="40:59">
      <c r="AN10365" s="23"/>
      <c r="AO10365" s="23"/>
      <c r="AP10365" s="23"/>
      <c r="AQ10365" s="23"/>
      <c r="AR10365" s="23"/>
      <c r="AS10365" s="23"/>
      <c r="AT10365" s="23"/>
      <c r="AU10365" s="23"/>
      <c r="AV10365" s="23"/>
      <c r="AW10365" s="23"/>
      <c r="AX10365" s="23"/>
      <c r="AY10365" s="23"/>
      <c r="AZ10365" s="23"/>
      <c r="BA10365" s="23"/>
      <c r="BB10365" s="23"/>
      <c r="BC10365" s="23"/>
      <c r="BD10365" s="23"/>
      <c r="BE10365" s="23"/>
      <c r="BF10365" s="23"/>
      <c r="BG10365" s="20">
        <v>250828.01</v>
      </c>
    </row>
    <row r="10366" spans="40:59">
      <c r="AN10366" s="23"/>
      <c r="AO10366" s="23"/>
      <c r="AP10366" s="23"/>
      <c r="AQ10366" s="23"/>
      <c r="AR10366" s="23"/>
      <c r="AS10366" s="23"/>
      <c r="AT10366" s="23"/>
      <c r="AU10366" s="23"/>
      <c r="AV10366" s="23"/>
      <c r="AW10366" s="23"/>
      <c r="AX10366" s="23"/>
      <c r="AY10366" s="23"/>
      <c r="AZ10366" s="23"/>
      <c r="BA10366" s="23"/>
      <c r="BB10366" s="23"/>
      <c r="BC10366" s="23"/>
      <c r="BD10366" s="23"/>
      <c r="BE10366" s="23"/>
      <c r="BF10366" s="23"/>
      <c r="BG10366" s="20">
        <v>250828.01</v>
      </c>
    </row>
    <row r="10367" spans="40:59">
      <c r="AN10367" s="23"/>
      <c r="AO10367" s="23"/>
      <c r="AP10367" s="23"/>
      <c r="AQ10367" s="23"/>
      <c r="AR10367" s="23"/>
      <c r="AS10367" s="23"/>
      <c r="AT10367" s="23"/>
      <c r="AU10367" s="23"/>
      <c r="AV10367" s="23"/>
      <c r="AW10367" s="23"/>
      <c r="AX10367" s="23"/>
      <c r="AY10367" s="23"/>
      <c r="AZ10367" s="23"/>
      <c r="BA10367" s="23"/>
      <c r="BB10367" s="23"/>
      <c r="BC10367" s="23"/>
      <c r="BD10367" s="23"/>
      <c r="BE10367" s="23"/>
      <c r="BF10367" s="23"/>
      <c r="BG10367" s="20">
        <v>250828.01</v>
      </c>
    </row>
    <row r="10368" spans="40:59">
      <c r="AN10368" s="23"/>
      <c r="AO10368" s="23"/>
      <c r="AP10368" s="23"/>
      <c r="AQ10368" s="23"/>
      <c r="AR10368" s="23"/>
      <c r="AS10368" s="23"/>
      <c r="AT10368" s="23"/>
      <c r="AU10368" s="23"/>
      <c r="AV10368" s="23"/>
      <c r="AW10368" s="23"/>
      <c r="AX10368" s="23"/>
      <c r="AY10368" s="23"/>
      <c r="AZ10368" s="23"/>
      <c r="BA10368" s="23"/>
      <c r="BB10368" s="23"/>
      <c r="BC10368" s="23"/>
      <c r="BD10368" s="23"/>
      <c r="BE10368" s="23"/>
      <c r="BF10368" s="23"/>
      <c r="BG10368" s="20">
        <v>250828.01</v>
      </c>
    </row>
    <row r="10369" spans="40:59">
      <c r="AN10369" s="23"/>
      <c r="AO10369" s="23"/>
      <c r="AP10369" s="23"/>
      <c r="AQ10369" s="23"/>
      <c r="AR10369" s="23"/>
      <c r="AS10369" s="23"/>
      <c r="AT10369" s="23"/>
      <c r="AU10369" s="23"/>
      <c r="AV10369" s="23"/>
      <c r="AW10369" s="23"/>
      <c r="AX10369" s="23"/>
      <c r="AY10369" s="23"/>
      <c r="AZ10369" s="23"/>
      <c r="BA10369" s="23"/>
      <c r="BB10369" s="23"/>
      <c r="BC10369" s="23"/>
      <c r="BD10369" s="23"/>
      <c r="BE10369" s="23"/>
      <c r="BF10369" s="23"/>
      <c r="BG10369" s="20">
        <v>250828.01</v>
      </c>
    </row>
    <row r="10370" spans="40:59">
      <c r="AN10370" s="23"/>
      <c r="AO10370" s="23"/>
      <c r="AP10370" s="23"/>
      <c r="AQ10370" s="23"/>
      <c r="AR10370" s="23"/>
      <c r="AS10370" s="23"/>
      <c r="AT10370" s="23"/>
      <c r="AU10370" s="23"/>
      <c r="AV10370" s="23"/>
      <c r="AW10370" s="23"/>
      <c r="AX10370" s="23"/>
      <c r="AY10370" s="23"/>
      <c r="AZ10370" s="23"/>
      <c r="BA10370" s="23"/>
      <c r="BB10370" s="23"/>
      <c r="BC10370" s="23"/>
      <c r="BD10370" s="23"/>
      <c r="BE10370" s="23"/>
      <c r="BF10370" s="23"/>
      <c r="BG10370" s="20">
        <v>250828.01</v>
      </c>
    </row>
    <row r="10371" spans="40:59">
      <c r="AN10371" s="23"/>
      <c r="AO10371" s="23"/>
      <c r="AP10371" s="23"/>
      <c r="AQ10371" s="23"/>
      <c r="AR10371" s="23"/>
      <c r="AS10371" s="23"/>
      <c r="AT10371" s="23"/>
      <c r="AU10371" s="23"/>
      <c r="AV10371" s="23"/>
      <c r="AW10371" s="23"/>
      <c r="AX10371" s="23"/>
      <c r="AY10371" s="23"/>
      <c r="AZ10371" s="23"/>
      <c r="BA10371" s="23"/>
      <c r="BB10371" s="23"/>
      <c r="BC10371" s="23"/>
      <c r="BD10371" s="23"/>
      <c r="BE10371" s="23"/>
      <c r="BF10371" s="23"/>
      <c r="BG10371" s="20">
        <v>250828.01</v>
      </c>
    </row>
    <row r="10372" spans="40:59">
      <c r="AN10372" s="23"/>
      <c r="AO10372" s="23"/>
      <c r="AP10372" s="23"/>
      <c r="AQ10372" s="23"/>
      <c r="AR10372" s="23"/>
      <c r="AS10372" s="23"/>
      <c r="AT10372" s="23"/>
      <c r="AU10372" s="23"/>
      <c r="AV10372" s="23"/>
      <c r="AW10372" s="23"/>
      <c r="AX10372" s="23"/>
      <c r="AY10372" s="23"/>
      <c r="AZ10372" s="23"/>
      <c r="BA10372" s="23"/>
      <c r="BB10372" s="23"/>
      <c r="BC10372" s="23"/>
      <c r="BD10372" s="23"/>
      <c r="BE10372" s="23"/>
      <c r="BF10372" s="23"/>
      <c r="BG10372" s="20">
        <v>250828.01</v>
      </c>
    </row>
    <row r="10373" spans="40:59">
      <c r="AN10373" s="23"/>
      <c r="AO10373" s="23"/>
      <c r="AP10373" s="23"/>
      <c r="AQ10373" s="23"/>
      <c r="AR10373" s="23"/>
      <c r="AS10373" s="23"/>
      <c r="AT10373" s="23"/>
      <c r="AU10373" s="23"/>
      <c r="AV10373" s="23"/>
      <c r="AW10373" s="23"/>
      <c r="AX10373" s="23"/>
      <c r="AY10373" s="23"/>
      <c r="AZ10373" s="23"/>
      <c r="BA10373" s="23"/>
      <c r="BB10373" s="23"/>
      <c r="BC10373" s="23"/>
      <c r="BD10373" s="23"/>
      <c r="BE10373" s="23"/>
      <c r="BF10373" s="23"/>
      <c r="BG10373" s="20">
        <v>31312.03</v>
      </c>
    </row>
    <row r="10374" spans="40:59">
      <c r="AN10374" s="23"/>
      <c r="AO10374" s="23"/>
      <c r="AP10374" s="23"/>
      <c r="AQ10374" s="23"/>
      <c r="AR10374" s="23"/>
      <c r="AS10374" s="23"/>
      <c r="AT10374" s="23"/>
      <c r="AU10374" s="23"/>
      <c r="AV10374" s="23"/>
      <c r="AW10374" s="23"/>
      <c r="AX10374" s="23"/>
      <c r="AY10374" s="23"/>
      <c r="AZ10374" s="23"/>
      <c r="BA10374" s="23"/>
      <c r="BB10374" s="23"/>
      <c r="BC10374" s="23"/>
      <c r="BD10374" s="23"/>
      <c r="BE10374" s="23"/>
      <c r="BF10374" s="23"/>
      <c r="BG10374" s="20">
        <v>31312.03</v>
      </c>
    </row>
    <row r="10375" spans="40:59">
      <c r="AN10375" s="23"/>
      <c r="AO10375" s="23"/>
      <c r="AP10375" s="23"/>
      <c r="AQ10375" s="23"/>
      <c r="AR10375" s="23"/>
      <c r="AS10375" s="23"/>
      <c r="AT10375" s="23"/>
      <c r="AU10375" s="23"/>
      <c r="AV10375" s="23"/>
      <c r="AW10375" s="23"/>
      <c r="AX10375" s="23"/>
      <c r="AY10375" s="23"/>
      <c r="AZ10375" s="23"/>
      <c r="BA10375" s="23"/>
      <c r="BB10375" s="23"/>
      <c r="BC10375" s="23"/>
      <c r="BD10375" s="23"/>
      <c r="BE10375" s="23"/>
      <c r="BF10375" s="23"/>
      <c r="BG10375" s="20">
        <v>31312.03</v>
      </c>
    </row>
    <row r="10376" spans="40:59">
      <c r="AN10376" s="23"/>
      <c r="AO10376" s="23"/>
      <c r="AP10376" s="23"/>
      <c r="AQ10376" s="23"/>
      <c r="AR10376" s="23"/>
      <c r="AS10376" s="23"/>
      <c r="AT10376" s="23"/>
      <c r="AU10376" s="23"/>
      <c r="AV10376" s="23"/>
      <c r="AW10376" s="23"/>
      <c r="AX10376" s="23"/>
      <c r="AY10376" s="23"/>
      <c r="AZ10376" s="23"/>
      <c r="BA10376" s="23"/>
      <c r="BB10376" s="23"/>
      <c r="BC10376" s="23"/>
      <c r="BD10376" s="23"/>
      <c r="BE10376" s="23"/>
      <c r="BF10376" s="23"/>
      <c r="BG10376" s="20">
        <v>31312.03</v>
      </c>
    </row>
    <row r="10377" spans="40:59">
      <c r="AN10377" s="23"/>
      <c r="AO10377" s="23"/>
      <c r="AP10377" s="23"/>
      <c r="AQ10377" s="23"/>
      <c r="AR10377" s="23"/>
      <c r="AS10377" s="23"/>
      <c r="AT10377" s="23"/>
      <c r="AU10377" s="23"/>
      <c r="AV10377" s="23"/>
      <c r="AW10377" s="23"/>
      <c r="AX10377" s="23"/>
      <c r="AY10377" s="23"/>
      <c r="AZ10377" s="23"/>
      <c r="BA10377" s="23"/>
      <c r="BB10377" s="23"/>
      <c r="BC10377" s="23"/>
      <c r="BD10377" s="23"/>
      <c r="BE10377" s="23"/>
      <c r="BF10377" s="23"/>
      <c r="BG10377" s="20">
        <v>17549.009999999998</v>
      </c>
    </row>
    <row r="10378" spans="40:59">
      <c r="AN10378" s="23"/>
      <c r="AO10378" s="23"/>
      <c r="AP10378" s="23"/>
      <c r="AQ10378" s="23"/>
      <c r="AR10378" s="23"/>
      <c r="AS10378" s="23"/>
      <c r="AT10378" s="23"/>
      <c r="AU10378" s="23"/>
      <c r="AV10378" s="23"/>
      <c r="AW10378" s="23"/>
      <c r="AX10378" s="23"/>
      <c r="AY10378" s="23"/>
      <c r="AZ10378" s="23"/>
      <c r="BA10378" s="23"/>
      <c r="BB10378" s="23"/>
      <c r="BC10378" s="23"/>
      <c r="BD10378" s="23"/>
      <c r="BE10378" s="23"/>
      <c r="BF10378" s="23"/>
      <c r="BG10378" s="20">
        <v>17549.009999999998</v>
      </c>
    </row>
    <row r="10379" spans="40:59">
      <c r="AN10379" s="23"/>
      <c r="AO10379" s="23"/>
      <c r="AP10379" s="23"/>
      <c r="AQ10379" s="23"/>
      <c r="AR10379" s="23"/>
      <c r="AS10379" s="23"/>
      <c r="AT10379" s="23"/>
      <c r="AU10379" s="23"/>
      <c r="AV10379" s="23"/>
      <c r="AW10379" s="23"/>
      <c r="AX10379" s="23"/>
      <c r="AY10379" s="23"/>
      <c r="AZ10379" s="23"/>
      <c r="BA10379" s="23"/>
      <c r="BB10379" s="23"/>
      <c r="BC10379" s="23"/>
      <c r="BD10379" s="23"/>
      <c r="BE10379" s="23"/>
      <c r="BF10379" s="23"/>
      <c r="BG10379" s="20">
        <v>17549.009999999998</v>
      </c>
    </row>
    <row r="10380" spans="40:59">
      <c r="AN10380" s="23"/>
      <c r="AO10380" s="23"/>
      <c r="AP10380" s="23"/>
      <c r="AQ10380" s="23"/>
      <c r="AR10380" s="23"/>
      <c r="AS10380" s="23"/>
      <c r="AT10380" s="23"/>
      <c r="AU10380" s="23"/>
      <c r="AV10380" s="23"/>
      <c r="AW10380" s="23"/>
      <c r="AX10380" s="23"/>
      <c r="AY10380" s="23"/>
      <c r="AZ10380" s="23"/>
      <c r="BA10380" s="23"/>
      <c r="BB10380" s="23"/>
      <c r="BC10380" s="23"/>
      <c r="BD10380" s="23"/>
      <c r="BE10380" s="23"/>
      <c r="BF10380" s="23"/>
      <c r="BG10380" s="20">
        <v>17549.009999999998</v>
      </c>
    </row>
    <row r="10381" spans="40:59">
      <c r="AN10381" s="23"/>
      <c r="AO10381" s="23"/>
      <c r="AP10381" s="23"/>
      <c r="AQ10381" s="23"/>
      <c r="AR10381" s="23"/>
      <c r="AS10381" s="23"/>
      <c r="AT10381" s="23"/>
      <c r="AU10381" s="23"/>
      <c r="AV10381" s="23"/>
      <c r="AW10381" s="23"/>
      <c r="AX10381" s="23"/>
      <c r="AY10381" s="23"/>
      <c r="AZ10381" s="23"/>
      <c r="BA10381" s="23"/>
      <c r="BB10381" s="23"/>
      <c r="BC10381" s="23"/>
      <c r="BD10381" s="23"/>
      <c r="BE10381" s="23"/>
      <c r="BF10381" s="23"/>
      <c r="BG10381" s="20">
        <v>117732.03</v>
      </c>
    </row>
    <row r="10382" spans="40:59">
      <c r="AN10382" s="23"/>
      <c r="AO10382" s="23"/>
      <c r="AP10382" s="23"/>
      <c r="AQ10382" s="23"/>
      <c r="AR10382" s="23"/>
      <c r="AS10382" s="23"/>
      <c r="AT10382" s="23"/>
      <c r="AU10382" s="23"/>
      <c r="AV10382" s="23"/>
      <c r="AW10382" s="23"/>
      <c r="AX10382" s="23"/>
      <c r="AY10382" s="23"/>
      <c r="AZ10382" s="23"/>
      <c r="BA10382" s="23"/>
      <c r="BB10382" s="23"/>
      <c r="BC10382" s="23"/>
      <c r="BD10382" s="23"/>
      <c r="BE10382" s="23"/>
      <c r="BF10382" s="23"/>
      <c r="BG10382" s="20">
        <v>117732.03</v>
      </c>
    </row>
    <row r="10383" spans="40:59">
      <c r="AN10383" s="23"/>
      <c r="AO10383" s="23"/>
      <c r="AP10383" s="23"/>
      <c r="AQ10383" s="23"/>
      <c r="AR10383" s="23"/>
      <c r="AS10383" s="23"/>
      <c r="AT10383" s="23"/>
      <c r="AU10383" s="23"/>
      <c r="AV10383" s="23"/>
      <c r="AW10383" s="23"/>
      <c r="AX10383" s="23"/>
      <c r="AY10383" s="23"/>
      <c r="AZ10383" s="23"/>
      <c r="BA10383" s="23"/>
      <c r="BB10383" s="23"/>
      <c r="BC10383" s="23"/>
      <c r="BD10383" s="23"/>
      <c r="BE10383" s="23"/>
      <c r="BF10383" s="23"/>
      <c r="BG10383" s="20">
        <v>117732.03</v>
      </c>
    </row>
    <row r="10384" spans="40:59">
      <c r="AN10384" s="23"/>
      <c r="AO10384" s="23"/>
      <c r="AP10384" s="23"/>
      <c r="AQ10384" s="23"/>
      <c r="AR10384" s="23"/>
      <c r="AS10384" s="23"/>
      <c r="AT10384" s="23"/>
      <c r="AU10384" s="23"/>
      <c r="AV10384" s="23"/>
      <c r="AW10384" s="23"/>
      <c r="AX10384" s="23"/>
      <c r="AY10384" s="23"/>
      <c r="AZ10384" s="23"/>
      <c r="BA10384" s="23"/>
      <c r="BB10384" s="23"/>
      <c r="BC10384" s="23"/>
      <c r="BD10384" s="23"/>
      <c r="BE10384" s="23"/>
      <c r="BF10384" s="23"/>
      <c r="BG10384" s="20">
        <v>117732.03</v>
      </c>
    </row>
    <row r="10385" spans="40:59">
      <c r="AN10385" s="23"/>
      <c r="AO10385" s="23"/>
      <c r="AP10385" s="23"/>
      <c r="AQ10385" s="23"/>
      <c r="AR10385" s="23"/>
      <c r="AS10385" s="23"/>
      <c r="AT10385" s="23"/>
      <c r="AU10385" s="23"/>
      <c r="AV10385" s="23"/>
      <c r="AW10385" s="23"/>
      <c r="AX10385" s="23"/>
      <c r="AY10385" s="23"/>
      <c r="AZ10385" s="23"/>
      <c r="BA10385" s="23"/>
      <c r="BB10385" s="23"/>
      <c r="BC10385" s="23"/>
      <c r="BD10385" s="23"/>
      <c r="BE10385" s="23"/>
      <c r="BF10385" s="23"/>
      <c r="BG10385" s="20">
        <v>117732.03</v>
      </c>
    </row>
    <row r="10386" spans="40:59">
      <c r="AN10386" s="23"/>
      <c r="AO10386" s="23"/>
      <c r="AP10386" s="23"/>
      <c r="AQ10386" s="23"/>
      <c r="AR10386" s="23"/>
      <c r="AS10386" s="23"/>
      <c r="AT10386" s="23"/>
      <c r="AU10386" s="23"/>
      <c r="AV10386" s="23"/>
      <c r="AW10386" s="23"/>
      <c r="AX10386" s="23"/>
      <c r="AY10386" s="23"/>
      <c r="AZ10386" s="23"/>
      <c r="BA10386" s="23"/>
      <c r="BB10386" s="23"/>
      <c r="BC10386" s="23"/>
      <c r="BD10386" s="23"/>
      <c r="BE10386" s="23"/>
      <c r="BF10386" s="23"/>
      <c r="BG10386" s="20">
        <v>117732.03</v>
      </c>
    </row>
    <row r="10387" spans="40:59">
      <c r="AN10387" s="23"/>
      <c r="AO10387" s="23"/>
      <c r="AP10387" s="23"/>
      <c r="AQ10387" s="23"/>
      <c r="AR10387" s="23"/>
      <c r="AS10387" s="23"/>
      <c r="AT10387" s="23"/>
      <c r="AU10387" s="23"/>
      <c r="AV10387" s="23"/>
      <c r="AW10387" s="23"/>
      <c r="AX10387" s="23"/>
      <c r="AY10387" s="23"/>
      <c r="AZ10387" s="23"/>
      <c r="BA10387" s="23"/>
      <c r="BB10387" s="23"/>
      <c r="BC10387" s="23"/>
      <c r="BD10387" s="23"/>
      <c r="BE10387" s="23"/>
      <c r="BF10387" s="23"/>
      <c r="BG10387" s="20">
        <v>0</v>
      </c>
    </row>
    <row r="10388" spans="40:59">
      <c r="AN10388" s="23"/>
      <c r="AO10388" s="23"/>
      <c r="AP10388" s="23"/>
      <c r="AQ10388" s="23"/>
      <c r="AR10388" s="23"/>
      <c r="AS10388" s="23"/>
      <c r="AT10388" s="23"/>
      <c r="AU10388" s="23"/>
      <c r="AV10388" s="23"/>
      <c r="AW10388" s="23"/>
      <c r="AX10388" s="23"/>
      <c r="AY10388" s="23"/>
      <c r="AZ10388" s="23"/>
      <c r="BA10388" s="23"/>
      <c r="BB10388" s="23"/>
      <c r="BC10388" s="23"/>
      <c r="BD10388" s="23"/>
      <c r="BE10388" s="23"/>
      <c r="BF10388" s="23"/>
      <c r="BG10388" s="20">
        <v>0</v>
      </c>
    </row>
    <row r="10389" spans="40:59">
      <c r="AN10389" s="23"/>
      <c r="AO10389" s="23"/>
      <c r="AP10389" s="23"/>
      <c r="AQ10389" s="23"/>
      <c r="AR10389" s="23"/>
      <c r="AS10389" s="23"/>
      <c r="AT10389" s="23"/>
      <c r="AU10389" s="23"/>
      <c r="AV10389" s="23"/>
      <c r="AW10389" s="23"/>
      <c r="AX10389" s="23"/>
      <c r="AY10389" s="23"/>
      <c r="AZ10389" s="23"/>
      <c r="BA10389" s="23"/>
      <c r="BB10389" s="23"/>
      <c r="BC10389" s="23"/>
      <c r="BD10389" s="23"/>
      <c r="BE10389" s="23"/>
      <c r="BF10389" s="23"/>
      <c r="BG10389" s="20">
        <v>81334.02</v>
      </c>
    </row>
    <row r="10390" spans="40:59">
      <c r="AN10390" s="23"/>
      <c r="AO10390" s="23"/>
      <c r="AP10390" s="23"/>
      <c r="AQ10390" s="23"/>
      <c r="AR10390" s="23"/>
      <c r="AS10390" s="23"/>
      <c r="AT10390" s="23"/>
      <c r="AU10390" s="23"/>
      <c r="AV10390" s="23"/>
      <c r="AW10390" s="23"/>
      <c r="AX10390" s="23"/>
      <c r="AY10390" s="23"/>
      <c r="AZ10390" s="23"/>
      <c r="BA10390" s="23"/>
      <c r="BB10390" s="23"/>
      <c r="BC10390" s="23"/>
      <c r="BD10390" s="23"/>
      <c r="BE10390" s="23"/>
      <c r="BF10390" s="23"/>
      <c r="BG10390" s="20">
        <v>81334.02</v>
      </c>
    </row>
    <row r="10391" spans="40:59">
      <c r="AN10391" s="23"/>
      <c r="AO10391" s="23"/>
      <c r="AP10391" s="23"/>
      <c r="AQ10391" s="23"/>
      <c r="AR10391" s="23"/>
      <c r="AS10391" s="23"/>
      <c r="AT10391" s="23"/>
      <c r="AU10391" s="23"/>
      <c r="AV10391" s="23"/>
      <c r="AW10391" s="23"/>
      <c r="AX10391" s="23"/>
      <c r="AY10391" s="23"/>
      <c r="AZ10391" s="23"/>
      <c r="BA10391" s="23"/>
      <c r="BB10391" s="23"/>
      <c r="BC10391" s="23"/>
      <c r="BD10391" s="23"/>
      <c r="BE10391" s="23"/>
      <c r="BF10391" s="23"/>
      <c r="BG10391" s="20">
        <v>0</v>
      </c>
    </row>
    <row r="10392" spans="40:59">
      <c r="AN10392" s="23"/>
      <c r="AO10392" s="23"/>
      <c r="AP10392" s="23"/>
      <c r="AQ10392" s="23"/>
      <c r="AR10392" s="23"/>
      <c r="AS10392" s="23"/>
      <c r="AT10392" s="23"/>
      <c r="AU10392" s="23"/>
      <c r="AV10392" s="23"/>
      <c r="AW10392" s="23"/>
      <c r="AX10392" s="23"/>
      <c r="AY10392" s="23"/>
      <c r="AZ10392" s="23"/>
      <c r="BA10392" s="23"/>
      <c r="BB10392" s="23"/>
      <c r="BC10392" s="23"/>
      <c r="BD10392" s="23"/>
      <c r="BE10392" s="23"/>
      <c r="BF10392" s="23"/>
      <c r="BG10392" s="20">
        <v>0</v>
      </c>
    </row>
    <row r="10393" spans="40:59">
      <c r="AN10393" s="23"/>
      <c r="AO10393" s="23"/>
      <c r="AP10393" s="23"/>
      <c r="AQ10393" s="23"/>
      <c r="AR10393" s="23"/>
      <c r="AS10393" s="23"/>
      <c r="AT10393" s="23"/>
      <c r="AU10393" s="23"/>
      <c r="AV10393" s="23"/>
      <c r="AW10393" s="23"/>
      <c r="AX10393" s="23"/>
      <c r="AY10393" s="23"/>
      <c r="AZ10393" s="23"/>
      <c r="BA10393" s="23"/>
      <c r="BB10393" s="23"/>
      <c r="BC10393" s="23"/>
      <c r="BD10393" s="23"/>
      <c r="BE10393" s="23"/>
      <c r="BF10393" s="23"/>
      <c r="BG10393" s="20">
        <v>0</v>
      </c>
    </row>
    <row r="10394" spans="40:59">
      <c r="AN10394" s="23"/>
      <c r="AO10394" s="23"/>
      <c r="AP10394" s="23"/>
      <c r="AQ10394" s="23"/>
      <c r="AR10394" s="23"/>
      <c r="AS10394" s="23"/>
      <c r="AT10394" s="23"/>
      <c r="AU10394" s="23"/>
      <c r="AV10394" s="23"/>
      <c r="AW10394" s="23"/>
      <c r="AX10394" s="23"/>
      <c r="AY10394" s="23"/>
      <c r="AZ10394" s="23"/>
      <c r="BA10394" s="23"/>
      <c r="BB10394" s="23"/>
      <c r="BC10394" s="23"/>
      <c r="BD10394" s="23"/>
      <c r="BE10394" s="23"/>
      <c r="BF10394" s="23"/>
      <c r="BG10394" s="20">
        <v>16159.03</v>
      </c>
    </row>
    <row r="10395" spans="40:59">
      <c r="AN10395" s="23"/>
      <c r="AO10395" s="23"/>
      <c r="AP10395" s="23"/>
      <c r="AQ10395" s="23"/>
      <c r="AR10395" s="23"/>
      <c r="AS10395" s="23"/>
      <c r="AT10395" s="23"/>
      <c r="AU10395" s="23"/>
      <c r="AV10395" s="23"/>
      <c r="AW10395" s="23"/>
      <c r="AX10395" s="23"/>
      <c r="AY10395" s="23"/>
      <c r="AZ10395" s="23"/>
      <c r="BA10395" s="23"/>
      <c r="BB10395" s="23"/>
      <c r="BC10395" s="23"/>
      <c r="BD10395" s="23"/>
      <c r="BE10395" s="23"/>
      <c r="BF10395" s="23"/>
      <c r="BG10395" s="20">
        <v>16159.03</v>
      </c>
    </row>
    <row r="10396" spans="40:59">
      <c r="AN10396" s="23"/>
      <c r="AO10396" s="23"/>
      <c r="AP10396" s="23"/>
      <c r="AQ10396" s="23"/>
      <c r="AR10396" s="23"/>
      <c r="AS10396" s="23"/>
      <c r="AT10396" s="23"/>
      <c r="AU10396" s="23"/>
      <c r="AV10396" s="23"/>
      <c r="AW10396" s="23"/>
      <c r="AX10396" s="23"/>
      <c r="AY10396" s="23"/>
      <c r="AZ10396" s="23"/>
      <c r="BA10396" s="23"/>
      <c r="BB10396" s="23"/>
      <c r="BC10396" s="23"/>
      <c r="BD10396" s="23"/>
      <c r="BE10396" s="23"/>
      <c r="BF10396" s="23"/>
      <c r="BG10396" s="20">
        <v>16159.03</v>
      </c>
    </row>
    <row r="10397" spans="40:59">
      <c r="AN10397" s="23"/>
      <c r="AO10397" s="23"/>
      <c r="AP10397" s="23"/>
      <c r="AQ10397" s="23"/>
      <c r="AR10397" s="23"/>
      <c r="AS10397" s="23"/>
      <c r="AT10397" s="23"/>
      <c r="AU10397" s="23"/>
      <c r="AV10397" s="23"/>
      <c r="AW10397" s="23"/>
      <c r="AX10397" s="23"/>
      <c r="AY10397" s="23"/>
      <c r="AZ10397" s="23"/>
      <c r="BA10397" s="23"/>
      <c r="BB10397" s="23"/>
      <c r="BC10397" s="23"/>
      <c r="BD10397" s="23"/>
      <c r="BE10397" s="23"/>
      <c r="BF10397" s="23"/>
      <c r="BG10397" s="20">
        <v>16159.03</v>
      </c>
    </row>
    <row r="10398" spans="40:59">
      <c r="AN10398" s="23"/>
      <c r="AO10398" s="23"/>
      <c r="AP10398" s="23"/>
      <c r="AQ10398" s="23"/>
      <c r="AR10398" s="23"/>
      <c r="AS10398" s="23"/>
      <c r="AT10398" s="23"/>
      <c r="AU10398" s="23"/>
      <c r="AV10398" s="23"/>
      <c r="AW10398" s="23"/>
      <c r="AX10398" s="23"/>
      <c r="AY10398" s="23"/>
      <c r="AZ10398" s="23"/>
      <c r="BA10398" s="23"/>
      <c r="BB10398" s="23"/>
      <c r="BC10398" s="23"/>
      <c r="BD10398" s="23"/>
      <c r="BE10398" s="23"/>
      <c r="BF10398" s="23"/>
      <c r="BG10398" s="20">
        <v>60678.080000000002</v>
      </c>
    </row>
    <row r="10399" spans="40:59">
      <c r="AN10399" s="23"/>
      <c r="AO10399" s="23"/>
      <c r="AP10399" s="23"/>
      <c r="AQ10399" s="23"/>
      <c r="AR10399" s="23"/>
      <c r="AS10399" s="23"/>
      <c r="AT10399" s="23"/>
      <c r="AU10399" s="23"/>
      <c r="AV10399" s="23"/>
      <c r="AW10399" s="23"/>
      <c r="AX10399" s="23"/>
      <c r="AY10399" s="23"/>
      <c r="AZ10399" s="23"/>
      <c r="BA10399" s="23"/>
      <c r="BB10399" s="23"/>
      <c r="BC10399" s="23"/>
      <c r="BD10399" s="23"/>
      <c r="BE10399" s="23"/>
      <c r="BF10399" s="23"/>
      <c r="BG10399" s="20">
        <v>60678.080000000002</v>
      </c>
    </row>
    <row r="10400" spans="40:59">
      <c r="AN10400" s="23"/>
      <c r="AO10400" s="23"/>
      <c r="AP10400" s="23"/>
      <c r="AQ10400" s="23"/>
      <c r="AR10400" s="23"/>
      <c r="AS10400" s="23"/>
      <c r="AT10400" s="23"/>
      <c r="AU10400" s="23"/>
      <c r="AV10400" s="23"/>
      <c r="AW10400" s="23"/>
      <c r="AX10400" s="23"/>
      <c r="AY10400" s="23"/>
      <c r="AZ10400" s="23"/>
      <c r="BA10400" s="23"/>
      <c r="BB10400" s="23"/>
      <c r="BC10400" s="23"/>
      <c r="BD10400" s="23"/>
      <c r="BE10400" s="23"/>
      <c r="BF10400" s="23"/>
      <c r="BG10400" s="20">
        <v>60678.080000000002</v>
      </c>
    </row>
    <row r="10401" spans="40:59">
      <c r="AN10401" s="23"/>
      <c r="AO10401" s="23"/>
      <c r="AP10401" s="23"/>
      <c r="AQ10401" s="23"/>
      <c r="AR10401" s="23"/>
      <c r="AS10401" s="23"/>
      <c r="AT10401" s="23"/>
      <c r="AU10401" s="23"/>
      <c r="AV10401" s="23"/>
      <c r="AW10401" s="23"/>
      <c r="AX10401" s="23"/>
      <c r="AY10401" s="23"/>
      <c r="AZ10401" s="23"/>
      <c r="BA10401" s="23"/>
      <c r="BB10401" s="23"/>
      <c r="BC10401" s="23"/>
      <c r="BD10401" s="23"/>
      <c r="BE10401" s="23"/>
      <c r="BF10401" s="23"/>
      <c r="BG10401" s="20">
        <v>60678.080000000002</v>
      </c>
    </row>
    <row r="10402" spans="40:59">
      <c r="AN10402" s="23"/>
      <c r="AO10402" s="23"/>
      <c r="AP10402" s="23"/>
      <c r="AQ10402" s="23"/>
      <c r="AR10402" s="23"/>
      <c r="AS10402" s="23"/>
      <c r="AT10402" s="23"/>
      <c r="AU10402" s="23"/>
      <c r="AV10402" s="23"/>
      <c r="AW10402" s="23"/>
      <c r="AX10402" s="23"/>
      <c r="AY10402" s="23"/>
      <c r="AZ10402" s="23"/>
      <c r="BA10402" s="23"/>
      <c r="BB10402" s="23"/>
      <c r="BC10402" s="23"/>
      <c r="BD10402" s="23"/>
      <c r="BE10402" s="23"/>
      <c r="BF10402" s="23"/>
      <c r="BG10402" s="20">
        <v>60678.080000000002</v>
      </c>
    </row>
    <row r="10403" spans="40:59">
      <c r="AN10403" s="23"/>
      <c r="AO10403" s="23"/>
      <c r="AP10403" s="23"/>
      <c r="AQ10403" s="23"/>
      <c r="AR10403" s="23"/>
      <c r="AS10403" s="23"/>
      <c r="AT10403" s="23"/>
      <c r="AU10403" s="23"/>
      <c r="AV10403" s="23"/>
      <c r="AW10403" s="23"/>
      <c r="AX10403" s="23"/>
      <c r="AY10403" s="23"/>
      <c r="AZ10403" s="23"/>
      <c r="BA10403" s="23"/>
      <c r="BB10403" s="23"/>
      <c r="BC10403" s="23"/>
      <c r="BD10403" s="23"/>
      <c r="BE10403" s="23"/>
      <c r="BF10403" s="23"/>
      <c r="BG10403" s="20">
        <v>60678.080000000002</v>
      </c>
    </row>
    <row r="10404" spans="40:59">
      <c r="AN10404" s="23"/>
      <c r="AO10404" s="23"/>
      <c r="AP10404" s="23"/>
      <c r="AQ10404" s="23"/>
      <c r="AR10404" s="23"/>
      <c r="AS10404" s="23"/>
      <c r="AT10404" s="23"/>
      <c r="AU10404" s="23"/>
      <c r="AV10404" s="23"/>
      <c r="AW10404" s="23"/>
      <c r="AX10404" s="23"/>
      <c r="AY10404" s="23"/>
      <c r="AZ10404" s="23"/>
      <c r="BA10404" s="23"/>
      <c r="BB10404" s="23"/>
      <c r="BC10404" s="23"/>
      <c r="BD10404" s="23"/>
      <c r="BE10404" s="23"/>
      <c r="BF10404" s="23"/>
      <c r="BG10404" s="20">
        <v>60678.080000000002</v>
      </c>
    </row>
    <row r="10405" spans="40:59">
      <c r="AN10405" s="23"/>
      <c r="AO10405" s="23"/>
      <c r="AP10405" s="23"/>
      <c r="AQ10405" s="23"/>
      <c r="AR10405" s="23"/>
      <c r="AS10405" s="23"/>
      <c r="AT10405" s="23"/>
      <c r="AU10405" s="23"/>
      <c r="AV10405" s="23"/>
      <c r="AW10405" s="23"/>
      <c r="AX10405" s="23"/>
      <c r="AY10405" s="23"/>
      <c r="AZ10405" s="23"/>
      <c r="BA10405" s="23"/>
      <c r="BB10405" s="23"/>
      <c r="BC10405" s="23"/>
      <c r="BD10405" s="23"/>
      <c r="BE10405" s="23"/>
      <c r="BF10405" s="23"/>
      <c r="BG10405" s="20">
        <v>60678.080000000002</v>
      </c>
    </row>
    <row r="10406" spans="40:59">
      <c r="AN10406" s="23"/>
      <c r="AO10406" s="23"/>
      <c r="AP10406" s="23"/>
      <c r="AQ10406" s="23"/>
      <c r="AR10406" s="23"/>
      <c r="AS10406" s="23"/>
      <c r="AT10406" s="23"/>
      <c r="AU10406" s="23"/>
      <c r="AV10406" s="23"/>
      <c r="AW10406" s="23"/>
      <c r="AX10406" s="23"/>
      <c r="AY10406" s="23"/>
      <c r="AZ10406" s="23"/>
      <c r="BA10406" s="23"/>
      <c r="BB10406" s="23"/>
      <c r="BC10406" s="23"/>
      <c r="BD10406" s="23"/>
      <c r="BE10406" s="23"/>
      <c r="BF10406" s="23"/>
      <c r="BG10406" s="20">
        <v>60678.080000000002</v>
      </c>
    </row>
    <row r="10407" spans="40:59">
      <c r="AN10407" s="23"/>
      <c r="AO10407" s="23"/>
      <c r="AP10407" s="23"/>
      <c r="AQ10407" s="23"/>
      <c r="AR10407" s="23"/>
      <c r="AS10407" s="23"/>
      <c r="AT10407" s="23"/>
      <c r="AU10407" s="23"/>
      <c r="AV10407" s="23"/>
      <c r="AW10407" s="23"/>
      <c r="AX10407" s="23"/>
      <c r="AY10407" s="23"/>
      <c r="AZ10407" s="23"/>
      <c r="BA10407" s="23"/>
      <c r="BB10407" s="23"/>
      <c r="BC10407" s="23"/>
      <c r="BD10407" s="23"/>
      <c r="BE10407" s="23"/>
      <c r="BF10407" s="23"/>
      <c r="BG10407" s="20">
        <v>60678.080000000002</v>
      </c>
    </row>
    <row r="10408" spans="40:59">
      <c r="AN10408" s="23"/>
      <c r="AO10408" s="23"/>
      <c r="AP10408" s="23"/>
      <c r="AQ10408" s="23"/>
      <c r="AR10408" s="23"/>
      <c r="AS10408" s="23"/>
      <c r="AT10408" s="23"/>
      <c r="AU10408" s="23"/>
      <c r="AV10408" s="23"/>
      <c r="AW10408" s="23"/>
      <c r="AX10408" s="23"/>
      <c r="AY10408" s="23"/>
      <c r="AZ10408" s="23"/>
      <c r="BA10408" s="23"/>
      <c r="BB10408" s="23"/>
      <c r="BC10408" s="23"/>
      <c r="BD10408" s="23"/>
      <c r="BE10408" s="23"/>
      <c r="BF10408" s="23"/>
      <c r="BG10408" s="20">
        <v>0</v>
      </c>
    </row>
    <row r="10409" spans="40:59">
      <c r="AN10409" s="23"/>
      <c r="AO10409" s="23"/>
      <c r="AP10409" s="23"/>
      <c r="AQ10409" s="23"/>
      <c r="AR10409" s="23"/>
      <c r="AS10409" s="23"/>
      <c r="AT10409" s="23"/>
      <c r="AU10409" s="23"/>
      <c r="AV10409" s="23"/>
      <c r="AW10409" s="23"/>
      <c r="AX10409" s="23"/>
      <c r="AY10409" s="23"/>
      <c r="AZ10409" s="23"/>
      <c r="BA10409" s="23"/>
      <c r="BB10409" s="23"/>
      <c r="BC10409" s="23"/>
      <c r="BD10409" s="23"/>
      <c r="BE10409" s="23"/>
      <c r="BF10409" s="23"/>
      <c r="BG10409" s="20">
        <v>0</v>
      </c>
    </row>
    <row r="10410" spans="40:59">
      <c r="AN10410" s="23"/>
      <c r="AO10410" s="23"/>
      <c r="AP10410" s="23"/>
      <c r="AQ10410" s="23"/>
      <c r="AR10410" s="23"/>
      <c r="AS10410" s="23"/>
      <c r="AT10410" s="23"/>
      <c r="AU10410" s="23"/>
      <c r="AV10410" s="23"/>
      <c r="AW10410" s="23"/>
      <c r="AX10410" s="23"/>
      <c r="AY10410" s="23"/>
      <c r="AZ10410" s="23"/>
      <c r="BA10410" s="23"/>
      <c r="BB10410" s="23"/>
      <c r="BC10410" s="23"/>
      <c r="BD10410" s="23"/>
      <c r="BE10410" s="23"/>
      <c r="BF10410" s="23"/>
      <c r="BG10410" s="20">
        <v>0</v>
      </c>
    </row>
    <row r="10411" spans="40:59">
      <c r="AN10411" s="23"/>
      <c r="AO10411" s="23"/>
      <c r="AP10411" s="23"/>
      <c r="AQ10411" s="23"/>
      <c r="AR10411" s="23"/>
      <c r="AS10411" s="23"/>
      <c r="AT10411" s="23"/>
      <c r="AU10411" s="23"/>
      <c r="AV10411" s="23"/>
      <c r="AW10411" s="23"/>
      <c r="AX10411" s="23"/>
      <c r="AY10411" s="23"/>
      <c r="AZ10411" s="23"/>
      <c r="BA10411" s="23"/>
      <c r="BB10411" s="23"/>
      <c r="BC10411" s="23"/>
      <c r="BD10411" s="23"/>
      <c r="BE10411" s="23"/>
      <c r="BF10411" s="23"/>
      <c r="BG10411" s="20">
        <v>266108.01</v>
      </c>
    </row>
    <row r="10412" spans="40:59">
      <c r="AN10412" s="23"/>
      <c r="AO10412" s="23"/>
      <c r="AP10412" s="23"/>
      <c r="AQ10412" s="23"/>
      <c r="AR10412" s="23"/>
      <c r="AS10412" s="23"/>
      <c r="AT10412" s="23"/>
      <c r="AU10412" s="23"/>
      <c r="AV10412" s="23"/>
      <c r="AW10412" s="23"/>
      <c r="AX10412" s="23"/>
      <c r="AY10412" s="23"/>
      <c r="AZ10412" s="23"/>
      <c r="BA10412" s="23"/>
      <c r="BB10412" s="23"/>
      <c r="BC10412" s="23"/>
      <c r="BD10412" s="23"/>
      <c r="BE10412" s="23"/>
      <c r="BF10412" s="23"/>
      <c r="BG10412" s="20">
        <v>78063.02</v>
      </c>
    </row>
    <row r="10413" spans="40:59">
      <c r="AN10413" s="23"/>
      <c r="AO10413" s="23"/>
      <c r="AP10413" s="23"/>
      <c r="AQ10413" s="23"/>
      <c r="AR10413" s="23"/>
      <c r="AS10413" s="23"/>
      <c r="AT10413" s="23"/>
      <c r="AU10413" s="23"/>
      <c r="AV10413" s="23"/>
      <c r="AW10413" s="23"/>
      <c r="AX10413" s="23"/>
      <c r="AY10413" s="23"/>
      <c r="AZ10413" s="23"/>
      <c r="BA10413" s="23"/>
      <c r="BB10413" s="23"/>
      <c r="BC10413" s="23"/>
      <c r="BD10413" s="23"/>
      <c r="BE10413" s="23"/>
      <c r="BF10413" s="23"/>
      <c r="BG10413" s="20">
        <v>78063.02</v>
      </c>
    </row>
    <row r="10414" spans="40:59">
      <c r="AN10414" s="23"/>
      <c r="AO10414" s="23"/>
      <c r="AP10414" s="23"/>
      <c r="AQ10414" s="23"/>
      <c r="AR10414" s="23"/>
      <c r="AS10414" s="23"/>
      <c r="AT10414" s="23"/>
      <c r="AU10414" s="23"/>
      <c r="AV10414" s="23"/>
      <c r="AW10414" s="23"/>
      <c r="AX10414" s="23"/>
      <c r="AY10414" s="23"/>
      <c r="AZ10414" s="23"/>
      <c r="BA10414" s="23"/>
      <c r="BB10414" s="23"/>
      <c r="BC10414" s="23"/>
      <c r="BD10414" s="23"/>
      <c r="BE10414" s="23"/>
      <c r="BF10414" s="23"/>
      <c r="BG10414" s="20">
        <v>78063.02</v>
      </c>
    </row>
    <row r="10415" spans="40:59">
      <c r="AN10415" s="23"/>
      <c r="AO10415" s="23"/>
      <c r="AP10415" s="23"/>
      <c r="AQ10415" s="23"/>
      <c r="AR10415" s="23"/>
      <c r="AS10415" s="23"/>
      <c r="AT10415" s="23"/>
      <c r="AU10415" s="23"/>
      <c r="AV10415" s="23"/>
      <c r="AW10415" s="23"/>
      <c r="AX10415" s="23"/>
      <c r="AY10415" s="23"/>
      <c r="AZ10415" s="23"/>
      <c r="BA10415" s="23"/>
      <c r="BB10415" s="23"/>
      <c r="BC10415" s="23"/>
      <c r="BD10415" s="23"/>
      <c r="BE10415" s="23"/>
      <c r="BF10415" s="23"/>
      <c r="BG10415" s="20">
        <v>78063.02</v>
      </c>
    </row>
    <row r="10416" spans="40:59">
      <c r="AN10416" s="23"/>
      <c r="AO10416" s="23"/>
      <c r="AP10416" s="23"/>
      <c r="AQ10416" s="23"/>
      <c r="AR10416" s="23"/>
      <c r="AS10416" s="23"/>
      <c r="AT10416" s="23"/>
      <c r="AU10416" s="23"/>
      <c r="AV10416" s="23"/>
      <c r="AW10416" s="23"/>
      <c r="AX10416" s="23"/>
      <c r="AY10416" s="23"/>
      <c r="AZ10416" s="23"/>
      <c r="BA10416" s="23"/>
      <c r="BB10416" s="23"/>
      <c r="BC10416" s="23"/>
      <c r="BD10416" s="23"/>
      <c r="BE10416" s="23"/>
      <c r="BF10416" s="23"/>
      <c r="BG10416" s="20">
        <v>6392.03</v>
      </c>
    </row>
    <row r="10417" spans="40:59">
      <c r="AN10417" s="23"/>
      <c r="AO10417" s="23"/>
      <c r="AP10417" s="23"/>
      <c r="AQ10417" s="23"/>
      <c r="AR10417" s="23"/>
      <c r="AS10417" s="23"/>
      <c r="AT10417" s="23"/>
      <c r="AU10417" s="23"/>
      <c r="AV10417" s="23"/>
      <c r="AW10417" s="23"/>
      <c r="AX10417" s="23"/>
      <c r="AY10417" s="23"/>
      <c r="AZ10417" s="23"/>
      <c r="BA10417" s="23"/>
      <c r="BB10417" s="23"/>
      <c r="BC10417" s="23"/>
      <c r="BD10417" s="23"/>
      <c r="BE10417" s="23"/>
      <c r="BF10417" s="23"/>
      <c r="BG10417" s="20">
        <v>6392.03</v>
      </c>
    </row>
    <row r="10418" spans="40:59">
      <c r="AN10418" s="23"/>
      <c r="AO10418" s="23"/>
      <c r="AP10418" s="23"/>
      <c r="AQ10418" s="23"/>
      <c r="AR10418" s="23"/>
      <c r="AS10418" s="23"/>
      <c r="AT10418" s="23"/>
      <c r="AU10418" s="23"/>
      <c r="AV10418" s="23"/>
      <c r="AW10418" s="23"/>
      <c r="AX10418" s="23"/>
      <c r="AY10418" s="23"/>
      <c r="AZ10418" s="23"/>
      <c r="BA10418" s="23"/>
      <c r="BB10418" s="23"/>
      <c r="BC10418" s="23"/>
      <c r="BD10418" s="23"/>
      <c r="BE10418" s="23"/>
      <c r="BF10418" s="23"/>
      <c r="BG10418" s="20">
        <v>6392.03</v>
      </c>
    </row>
    <row r="10419" spans="40:59">
      <c r="AN10419" s="23"/>
      <c r="AO10419" s="23"/>
      <c r="AP10419" s="23"/>
      <c r="AQ10419" s="23"/>
      <c r="AR10419" s="23"/>
      <c r="AS10419" s="23"/>
      <c r="AT10419" s="23"/>
      <c r="AU10419" s="23"/>
      <c r="AV10419" s="23"/>
      <c r="AW10419" s="23"/>
      <c r="AX10419" s="23"/>
      <c r="AY10419" s="23"/>
      <c r="AZ10419" s="23"/>
      <c r="BA10419" s="23"/>
      <c r="BB10419" s="23"/>
      <c r="BC10419" s="23"/>
      <c r="BD10419" s="23"/>
      <c r="BE10419" s="23"/>
      <c r="BF10419" s="23"/>
      <c r="BG10419" s="20">
        <v>6392.03</v>
      </c>
    </row>
    <row r="10420" spans="40:59">
      <c r="AN10420" s="23"/>
      <c r="AO10420" s="23"/>
      <c r="AP10420" s="23"/>
      <c r="AQ10420" s="23"/>
      <c r="AR10420" s="23"/>
      <c r="AS10420" s="23"/>
      <c r="AT10420" s="23"/>
      <c r="AU10420" s="23"/>
      <c r="AV10420" s="23"/>
      <c r="AW10420" s="23"/>
      <c r="AX10420" s="23"/>
      <c r="AY10420" s="23"/>
      <c r="AZ10420" s="23"/>
      <c r="BA10420" s="23"/>
      <c r="BB10420" s="23"/>
      <c r="BC10420" s="23"/>
      <c r="BD10420" s="23"/>
      <c r="BE10420" s="23"/>
      <c r="BF10420" s="23"/>
      <c r="BG10420" s="20">
        <v>6392.03</v>
      </c>
    </row>
    <row r="10421" spans="40:59">
      <c r="AN10421" s="23"/>
      <c r="AO10421" s="23"/>
      <c r="AP10421" s="23"/>
      <c r="AQ10421" s="23"/>
      <c r="AR10421" s="23"/>
      <c r="AS10421" s="23"/>
      <c r="AT10421" s="23"/>
      <c r="AU10421" s="23"/>
      <c r="AV10421" s="23"/>
      <c r="AW10421" s="23"/>
      <c r="AX10421" s="23"/>
      <c r="AY10421" s="23"/>
      <c r="AZ10421" s="23"/>
      <c r="BA10421" s="23"/>
      <c r="BB10421" s="23"/>
      <c r="BC10421" s="23"/>
      <c r="BD10421" s="23"/>
      <c r="BE10421" s="23"/>
      <c r="BF10421" s="23"/>
      <c r="BG10421" s="20">
        <v>6392.03</v>
      </c>
    </row>
    <row r="10422" spans="40:59">
      <c r="AN10422" s="23"/>
      <c r="AO10422" s="23"/>
      <c r="AP10422" s="23"/>
      <c r="AQ10422" s="23"/>
      <c r="AR10422" s="23"/>
      <c r="AS10422" s="23"/>
      <c r="AT10422" s="23"/>
      <c r="AU10422" s="23"/>
      <c r="AV10422" s="23"/>
      <c r="AW10422" s="23"/>
      <c r="AX10422" s="23"/>
      <c r="AY10422" s="23"/>
      <c r="AZ10422" s="23"/>
      <c r="BA10422" s="23"/>
      <c r="BB10422" s="23"/>
      <c r="BC10422" s="23"/>
      <c r="BD10422" s="23"/>
      <c r="BE10422" s="23"/>
      <c r="BF10422" s="23"/>
      <c r="BG10422" s="20">
        <v>5701.02</v>
      </c>
    </row>
    <row r="10423" spans="40:59">
      <c r="AN10423" s="23"/>
      <c r="AO10423" s="23"/>
      <c r="AP10423" s="23"/>
      <c r="AQ10423" s="23"/>
      <c r="AR10423" s="23"/>
      <c r="AS10423" s="23"/>
      <c r="AT10423" s="23"/>
      <c r="AU10423" s="23"/>
      <c r="AV10423" s="23"/>
      <c r="AW10423" s="23"/>
      <c r="AX10423" s="23"/>
      <c r="AY10423" s="23"/>
      <c r="AZ10423" s="23"/>
      <c r="BA10423" s="23"/>
      <c r="BB10423" s="23"/>
      <c r="BC10423" s="23"/>
      <c r="BD10423" s="23"/>
      <c r="BE10423" s="23"/>
      <c r="BF10423" s="23"/>
      <c r="BG10423" s="20">
        <v>5701.02</v>
      </c>
    </row>
    <row r="10424" spans="40:59">
      <c r="AN10424" s="23"/>
      <c r="AO10424" s="23"/>
      <c r="AP10424" s="23"/>
      <c r="AQ10424" s="23"/>
      <c r="AR10424" s="23"/>
      <c r="AS10424" s="23"/>
      <c r="AT10424" s="23"/>
      <c r="AU10424" s="23"/>
      <c r="AV10424" s="23"/>
      <c r="AW10424" s="23"/>
      <c r="AX10424" s="23"/>
      <c r="AY10424" s="23"/>
      <c r="AZ10424" s="23"/>
      <c r="BA10424" s="23"/>
      <c r="BB10424" s="23"/>
      <c r="BC10424" s="23"/>
      <c r="BD10424" s="23"/>
      <c r="BE10424" s="23"/>
      <c r="BF10424" s="23"/>
      <c r="BG10424" s="20">
        <v>5701.02</v>
      </c>
    </row>
    <row r="10425" spans="40:59">
      <c r="AN10425" s="23"/>
      <c r="AO10425" s="23"/>
      <c r="AP10425" s="23"/>
      <c r="AQ10425" s="23"/>
      <c r="AR10425" s="23"/>
      <c r="AS10425" s="23"/>
      <c r="AT10425" s="23"/>
      <c r="AU10425" s="23"/>
      <c r="AV10425" s="23"/>
      <c r="AW10425" s="23"/>
      <c r="AX10425" s="23"/>
      <c r="AY10425" s="23"/>
      <c r="AZ10425" s="23"/>
      <c r="BA10425" s="23"/>
      <c r="BB10425" s="23"/>
      <c r="BC10425" s="23"/>
      <c r="BD10425" s="23"/>
      <c r="BE10425" s="23"/>
      <c r="BF10425" s="23"/>
      <c r="BG10425" s="20">
        <v>495872.03</v>
      </c>
    </row>
    <row r="10426" spans="40:59">
      <c r="AN10426" s="23"/>
      <c r="AO10426" s="23"/>
      <c r="AP10426" s="23"/>
      <c r="AQ10426" s="23"/>
      <c r="AR10426" s="23"/>
      <c r="AS10426" s="23"/>
      <c r="AT10426" s="23"/>
      <c r="AU10426" s="23"/>
      <c r="AV10426" s="23"/>
      <c r="AW10426" s="23"/>
      <c r="AX10426" s="23"/>
      <c r="AY10426" s="23"/>
      <c r="AZ10426" s="23"/>
      <c r="BA10426" s="23"/>
      <c r="BB10426" s="23"/>
      <c r="BC10426" s="23"/>
      <c r="BD10426" s="23"/>
      <c r="BE10426" s="23"/>
      <c r="BF10426" s="23"/>
      <c r="BG10426" s="20">
        <v>495872.03</v>
      </c>
    </row>
    <row r="10427" spans="40:59">
      <c r="AN10427" s="23"/>
      <c r="AO10427" s="23"/>
      <c r="AP10427" s="23"/>
      <c r="AQ10427" s="23"/>
      <c r="AR10427" s="23"/>
      <c r="AS10427" s="23"/>
      <c r="AT10427" s="23"/>
      <c r="AU10427" s="23"/>
      <c r="AV10427" s="23"/>
      <c r="AW10427" s="23"/>
      <c r="AX10427" s="23"/>
      <c r="AY10427" s="23"/>
      <c r="AZ10427" s="23"/>
      <c r="BA10427" s="23"/>
      <c r="BB10427" s="23"/>
      <c r="BC10427" s="23"/>
      <c r="BD10427" s="23"/>
      <c r="BE10427" s="23"/>
      <c r="BF10427" s="23"/>
      <c r="BG10427" s="20">
        <v>495872.03</v>
      </c>
    </row>
    <row r="10428" spans="40:59">
      <c r="AN10428" s="23"/>
      <c r="AO10428" s="23"/>
      <c r="AP10428" s="23"/>
      <c r="AQ10428" s="23"/>
      <c r="AR10428" s="23"/>
      <c r="AS10428" s="23"/>
      <c r="AT10428" s="23"/>
      <c r="AU10428" s="23"/>
      <c r="AV10428" s="23"/>
      <c r="AW10428" s="23"/>
      <c r="AX10428" s="23"/>
      <c r="AY10428" s="23"/>
      <c r="AZ10428" s="23"/>
      <c r="BA10428" s="23"/>
      <c r="BB10428" s="23"/>
      <c r="BC10428" s="23"/>
      <c r="BD10428" s="23"/>
      <c r="BE10428" s="23"/>
      <c r="BF10428" s="23"/>
      <c r="BG10428" s="20">
        <v>495872.03</v>
      </c>
    </row>
    <row r="10429" spans="40:59">
      <c r="AN10429" s="23"/>
      <c r="AO10429" s="23"/>
      <c r="AP10429" s="23"/>
      <c r="AQ10429" s="23"/>
      <c r="AR10429" s="23"/>
      <c r="AS10429" s="23"/>
      <c r="AT10429" s="23"/>
      <c r="AU10429" s="23"/>
      <c r="AV10429" s="23"/>
      <c r="AW10429" s="23"/>
      <c r="AX10429" s="23"/>
      <c r="AY10429" s="23"/>
      <c r="AZ10429" s="23"/>
      <c r="BA10429" s="23"/>
      <c r="BB10429" s="23"/>
      <c r="BC10429" s="23"/>
      <c r="BD10429" s="23"/>
      <c r="BE10429" s="23"/>
      <c r="BF10429" s="23"/>
      <c r="BG10429" s="20">
        <v>495872.03</v>
      </c>
    </row>
    <row r="10430" spans="40:59">
      <c r="AN10430" s="23"/>
      <c r="AO10430" s="23"/>
      <c r="AP10430" s="23"/>
      <c r="AQ10430" s="23"/>
      <c r="AR10430" s="23"/>
      <c r="AS10430" s="23"/>
      <c r="AT10430" s="23"/>
      <c r="AU10430" s="23"/>
      <c r="AV10430" s="23"/>
      <c r="AW10430" s="23"/>
      <c r="AX10430" s="23"/>
      <c r="AY10430" s="23"/>
      <c r="AZ10430" s="23"/>
      <c r="BA10430" s="23"/>
      <c r="BB10430" s="23"/>
      <c r="BC10430" s="23"/>
      <c r="BD10430" s="23"/>
      <c r="BE10430" s="23"/>
      <c r="BF10430" s="23"/>
      <c r="BG10430" s="20">
        <v>495872.03</v>
      </c>
    </row>
    <row r="10431" spans="40:59">
      <c r="AN10431" s="23"/>
      <c r="AO10431" s="23"/>
      <c r="AP10431" s="23"/>
      <c r="AQ10431" s="23"/>
      <c r="AR10431" s="23"/>
      <c r="AS10431" s="23"/>
      <c r="AT10431" s="23"/>
      <c r="AU10431" s="23"/>
      <c r="AV10431" s="23"/>
      <c r="AW10431" s="23"/>
      <c r="AX10431" s="23"/>
      <c r="AY10431" s="23"/>
      <c r="AZ10431" s="23"/>
      <c r="BA10431" s="23"/>
      <c r="BB10431" s="23"/>
      <c r="BC10431" s="23"/>
      <c r="BD10431" s="23"/>
      <c r="BE10431" s="23"/>
      <c r="BF10431" s="23"/>
      <c r="BG10431" s="20">
        <v>495872.03</v>
      </c>
    </row>
    <row r="10432" spans="40:59">
      <c r="AN10432" s="23"/>
      <c r="AO10432" s="23"/>
      <c r="AP10432" s="23"/>
      <c r="AQ10432" s="23"/>
      <c r="AR10432" s="23"/>
      <c r="AS10432" s="23"/>
      <c r="AT10432" s="23"/>
      <c r="AU10432" s="23"/>
      <c r="AV10432" s="23"/>
      <c r="AW10432" s="23"/>
      <c r="AX10432" s="23"/>
      <c r="AY10432" s="23"/>
      <c r="AZ10432" s="23"/>
      <c r="BA10432" s="23"/>
      <c r="BB10432" s="23"/>
      <c r="BC10432" s="23"/>
      <c r="BD10432" s="23"/>
      <c r="BE10432" s="23"/>
      <c r="BF10432" s="23"/>
      <c r="BG10432" s="20">
        <v>44027.02</v>
      </c>
    </row>
    <row r="10433" spans="40:59">
      <c r="AN10433" s="23"/>
      <c r="AO10433" s="23"/>
      <c r="AP10433" s="23"/>
      <c r="AQ10433" s="23"/>
      <c r="AR10433" s="23"/>
      <c r="AS10433" s="23"/>
      <c r="AT10433" s="23"/>
      <c r="AU10433" s="23"/>
      <c r="AV10433" s="23"/>
      <c r="AW10433" s="23"/>
      <c r="AX10433" s="23"/>
      <c r="AY10433" s="23"/>
      <c r="AZ10433" s="23"/>
      <c r="BA10433" s="23"/>
      <c r="BB10433" s="23"/>
      <c r="BC10433" s="23"/>
      <c r="BD10433" s="23"/>
      <c r="BE10433" s="23"/>
      <c r="BF10433" s="23"/>
      <c r="BG10433" s="20">
        <v>44027.02</v>
      </c>
    </row>
    <row r="10434" spans="40:59">
      <c r="AN10434" s="23"/>
      <c r="AO10434" s="23"/>
      <c r="AP10434" s="23"/>
      <c r="AQ10434" s="23"/>
      <c r="AR10434" s="23"/>
      <c r="AS10434" s="23"/>
      <c r="AT10434" s="23"/>
      <c r="AU10434" s="23"/>
      <c r="AV10434" s="23"/>
      <c r="AW10434" s="23"/>
      <c r="AX10434" s="23"/>
      <c r="AY10434" s="23"/>
      <c r="AZ10434" s="23"/>
      <c r="BA10434" s="23"/>
      <c r="BB10434" s="23"/>
      <c r="BC10434" s="23"/>
      <c r="BD10434" s="23"/>
      <c r="BE10434" s="23"/>
      <c r="BF10434" s="23"/>
      <c r="BG10434" s="20">
        <v>44027.02</v>
      </c>
    </row>
    <row r="10435" spans="40:59">
      <c r="AN10435" s="23"/>
      <c r="AO10435" s="23"/>
      <c r="AP10435" s="23"/>
      <c r="AQ10435" s="23"/>
      <c r="AR10435" s="23"/>
      <c r="AS10435" s="23"/>
      <c r="AT10435" s="23"/>
      <c r="AU10435" s="23"/>
      <c r="AV10435" s="23"/>
      <c r="AW10435" s="23"/>
      <c r="AX10435" s="23"/>
      <c r="AY10435" s="23"/>
      <c r="AZ10435" s="23"/>
      <c r="BA10435" s="23"/>
      <c r="BB10435" s="23"/>
      <c r="BC10435" s="23"/>
      <c r="BD10435" s="23"/>
      <c r="BE10435" s="23"/>
      <c r="BF10435" s="23"/>
      <c r="BG10435" s="20">
        <v>10571.02</v>
      </c>
    </row>
    <row r="10436" spans="40:59">
      <c r="AN10436" s="23"/>
      <c r="AO10436" s="23"/>
      <c r="AP10436" s="23"/>
      <c r="AQ10436" s="23"/>
      <c r="AR10436" s="23"/>
      <c r="AS10436" s="23"/>
      <c r="AT10436" s="23"/>
      <c r="AU10436" s="23"/>
      <c r="AV10436" s="23"/>
      <c r="AW10436" s="23"/>
      <c r="AX10436" s="23"/>
      <c r="AY10436" s="23"/>
      <c r="AZ10436" s="23"/>
      <c r="BA10436" s="23"/>
      <c r="BB10436" s="23"/>
      <c r="BC10436" s="23"/>
      <c r="BD10436" s="23"/>
      <c r="BE10436" s="23"/>
      <c r="BF10436" s="23"/>
      <c r="BG10436" s="20">
        <v>10571.02</v>
      </c>
    </row>
    <row r="10437" spans="40:59">
      <c r="AN10437" s="23"/>
      <c r="AO10437" s="23"/>
      <c r="AP10437" s="23"/>
      <c r="AQ10437" s="23"/>
      <c r="AR10437" s="23"/>
      <c r="AS10437" s="23"/>
      <c r="AT10437" s="23"/>
      <c r="AU10437" s="23"/>
      <c r="AV10437" s="23"/>
      <c r="AW10437" s="23"/>
      <c r="AX10437" s="23"/>
      <c r="AY10437" s="23"/>
      <c r="AZ10437" s="23"/>
      <c r="BA10437" s="23"/>
      <c r="BB10437" s="23"/>
      <c r="BC10437" s="23"/>
      <c r="BD10437" s="23"/>
      <c r="BE10437" s="23"/>
      <c r="BF10437" s="23"/>
      <c r="BG10437" s="20">
        <v>10571.02</v>
      </c>
    </row>
    <row r="10438" spans="40:59">
      <c r="AN10438" s="23"/>
      <c r="AO10438" s="23"/>
      <c r="AP10438" s="23"/>
      <c r="AQ10438" s="23"/>
      <c r="AR10438" s="23"/>
      <c r="AS10438" s="23"/>
      <c r="AT10438" s="23"/>
      <c r="AU10438" s="23"/>
      <c r="AV10438" s="23"/>
      <c r="AW10438" s="23"/>
      <c r="AX10438" s="23"/>
      <c r="AY10438" s="23"/>
      <c r="AZ10438" s="23"/>
      <c r="BA10438" s="23"/>
      <c r="BB10438" s="23"/>
      <c r="BC10438" s="23"/>
      <c r="BD10438" s="23"/>
      <c r="BE10438" s="23"/>
      <c r="BF10438" s="23"/>
      <c r="BG10438" s="20">
        <v>10571.02</v>
      </c>
    </row>
    <row r="10439" spans="40:59">
      <c r="AN10439" s="23"/>
      <c r="AO10439" s="23"/>
      <c r="AP10439" s="23"/>
      <c r="AQ10439" s="23"/>
      <c r="AR10439" s="23"/>
      <c r="AS10439" s="23"/>
      <c r="AT10439" s="23"/>
      <c r="AU10439" s="23"/>
      <c r="AV10439" s="23"/>
      <c r="AW10439" s="23"/>
      <c r="AX10439" s="23"/>
      <c r="AY10439" s="23"/>
      <c r="AZ10439" s="23"/>
      <c r="BA10439" s="23"/>
      <c r="BB10439" s="23"/>
      <c r="BC10439" s="23"/>
      <c r="BD10439" s="23"/>
      <c r="BE10439" s="23"/>
      <c r="BF10439" s="23"/>
      <c r="BG10439" s="20">
        <v>26979.01</v>
      </c>
    </row>
    <row r="10440" spans="40:59">
      <c r="AN10440" s="23"/>
      <c r="AO10440" s="23"/>
      <c r="AP10440" s="23"/>
      <c r="AQ10440" s="23"/>
      <c r="AR10440" s="23"/>
      <c r="AS10440" s="23"/>
      <c r="AT10440" s="23"/>
      <c r="AU10440" s="23"/>
      <c r="AV10440" s="23"/>
      <c r="AW10440" s="23"/>
      <c r="AX10440" s="23"/>
      <c r="AY10440" s="23"/>
      <c r="AZ10440" s="23"/>
      <c r="BA10440" s="23"/>
      <c r="BB10440" s="23"/>
      <c r="BC10440" s="23"/>
      <c r="BD10440" s="23"/>
      <c r="BE10440" s="23"/>
      <c r="BF10440" s="23"/>
      <c r="BG10440" s="20">
        <v>26979.01</v>
      </c>
    </row>
    <row r="10441" spans="40:59">
      <c r="AN10441" s="23"/>
      <c r="AO10441" s="23"/>
      <c r="AP10441" s="23"/>
      <c r="AQ10441" s="23"/>
      <c r="AR10441" s="23"/>
      <c r="AS10441" s="23"/>
      <c r="AT10441" s="23"/>
      <c r="AU10441" s="23"/>
      <c r="AV10441" s="23"/>
      <c r="AW10441" s="23"/>
      <c r="AX10441" s="23"/>
      <c r="AY10441" s="23"/>
      <c r="AZ10441" s="23"/>
      <c r="BA10441" s="23"/>
      <c r="BB10441" s="23"/>
      <c r="BC10441" s="23"/>
      <c r="BD10441" s="23"/>
      <c r="BE10441" s="23"/>
      <c r="BF10441" s="23"/>
      <c r="BG10441" s="20">
        <v>11574.03</v>
      </c>
    </row>
    <row r="10442" spans="40:59">
      <c r="AN10442" s="23"/>
      <c r="AO10442" s="23"/>
      <c r="AP10442" s="23"/>
      <c r="AQ10442" s="23"/>
      <c r="AR10442" s="23"/>
      <c r="AS10442" s="23"/>
      <c r="AT10442" s="23"/>
      <c r="AU10442" s="23"/>
      <c r="AV10442" s="23"/>
      <c r="AW10442" s="23"/>
      <c r="AX10442" s="23"/>
      <c r="AY10442" s="23"/>
      <c r="AZ10442" s="23"/>
      <c r="BA10442" s="23"/>
      <c r="BB10442" s="23"/>
      <c r="BC10442" s="23"/>
      <c r="BD10442" s="23"/>
      <c r="BE10442" s="23"/>
      <c r="BF10442" s="23"/>
      <c r="BG10442" s="20">
        <v>11574.03</v>
      </c>
    </row>
    <row r="10443" spans="40:59">
      <c r="AN10443" s="23"/>
      <c r="AO10443" s="23"/>
      <c r="AP10443" s="23"/>
      <c r="AQ10443" s="23"/>
      <c r="AR10443" s="23"/>
      <c r="AS10443" s="23"/>
      <c r="AT10443" s="23"/>
      <c r="AU10443" s="23"/>
      <c r="AV10443" s="23"/>
      <c r="AW10443" s="23"/>
      <c r="AX10443" s="23"/>
      <c r="AY10443" s="23"/>
      <c r="AZ10443" s="23"/>
      <c r="BA10443" s="23"/>
      <c r="BB10443" s="23"/>
      <c r="BC10443" s="23"/>
      <c r="BD10443" s="23"/>
      <c r="BE10443" s="23"/>
      <c r="BF10443" s="23"/>
      <c r="BG10443" s="20">
        <v>11574.03</v>
      </c>
    </row>
    <row r="10444" spans="40:59">
      <c r="AN10444" s="23"/>
      <c r="AO10444" s="23"/>
      <c r="AP10444" s="23"/>
      <c r="AQ10444" s="23"/>
      <c r="AR10444" s="23"/>
      <c r="AS10444" s="23"/>
      <c r="AT10444" s="23"/>
      <c r="AU10444" s="23"/>
      <c r="AV10444" s="23"/>
      <c r="AW10444" s="23"/>
      <c r="AX10444" s="23"/>
      <c r="AY10444" s="23"/>
      <c r="AZ10444" s="23"/>
      <c r="BA10444" s="23"/>
      <c r="BB10444" s="23"/>
      <c r="BC10444" s="23"/>
      <c r="BD10444" s="23"/>
      <c r="BE10444" s="23"/>
      <c r="BF10444" s="23"/>
      <c r="BG10444" s="20">
        <v>11574.03</v>
      </c>
    </row>
    <row r="10445" spans="40:59">
      <c r="AN10445" s="23"/>
      <c r="AO10445" s="23"/>
      <c r="AP10445" s="23"/>
      <c r="AQ10445" s="23"/>
      <c r="AR10445" s="23"/>
      <c r="AS10445" s="23"/>
      <c r="AT10445" s="23"/>
      <c r="AU10445" s="23"/>
      <c r="AV10445" s="23"/>
      <c r="AW10445" s="23"/>
      <c r="AX10445" s="23"/>
      <c r="AY10445" s="23"/>
      <c r="AZ10445" s="23"/>
      <c r="BA10445" s="23"/>
      <c r="BB10445" s="23"/>
      <c r="BC10445" s="23"/>
      <c r="BD10445" s="23"/>
      <c r="BE10445" s="23"/>
      <c r="BF10445" s="23"/>
      <c r="BG10445" s="20">
        <v>15198.03</v>
      </c>
    </row>
    <row r="10446" spans="40:59">
      <c r="AN10446" s="23"/>
      <c r="AO10446" s="23"/>
      <c r="AP10446" s="23"/>
      <c r="AQ10446" s="23"/>
      <c r="AR10446" s="23"/>
      <c r="AS10446" s="23"/>
      <c r="AT10446" s="23"/>
      <c r="AU10446" s="23"/>
      <c r="AV10446" s="23"/>
      <c r="AW10446" s="23"/>
      <c r="AX10446" s="23"/>
      <c r="AY10446" s="23"/>
      <c r="AZ10446" s="23"/>
      <c r="BA10446" s="23"/>
      <c r="BB10446" s="23"/>
      <c r="BC10446" s="23"/>
      <c r="BD10446" s="23"/>
      <c r="BE10446" s="23"/>
      <c r="BF10446" s="23"/>
      <c r="BG10446" s="20">
        <v>15198.03</v>
      </c>
    </row>
    <row r="10447" spans="40:59">
      <c r="AN10447" s="23"/>
      <c r="AO10447" s="23"/>
      <c r="AP10447" s="23"/>
      <c r="AQ10447" s="23"/>
      <c r="AR10447" s="23"/>
      <c r="AS10447" s="23"/>
      <c r="AT10447" s="23"/>
      <c r="AU10447" s="23"/>
      <c r="AV10447" s="23"/>
      <c r="AW10447" s="23"/>
      <c r="AX10447" s="23"/>
      <c r="AY10447" s="23"/>
      <c r="AZ10447" s="23"/>
      <c r="BA10447" s="23"/>
      <c r="BB10447" s="23"/>
      <c r="BC10447" s="23"/>
      <c r="BD10447" s="23"/>
      <c r="BE10447" s="23"/>
      <c r="BF10447" s="23"/>
      <c r="BG10447" s="20">
        <v>15198.03</v>
      </c>
    </row>
    <row r="10448" spans="40:59">
      <c r="AN10448" s="23"/>
      <c r="AO10448" s="23"/>
      <c r="AP10448" s="23"/>
      <c r="AQ10448" s="23"/>
      <c r="AR10448" s="23"/>
      <c r="AS10448" s="23"/>
      <c r="AT10448" s="23"/>
      <c r="AU10448" s="23"/>
      <c r="AV10448" s="23"/>
      <c r="AW10448" s="23"/>
      <c r="AX10448" s="23"/>
      <c r="AY10448" s="23"/>
      <c r="AZ10448" s="23"/>
      <c r="BA10448" s="23"/>
      <c r="BB10448" s="23"/>
      <c r="BC10448" s="23"/>
      <c r="BD10448" s="23"/>
      <c r="BE10448" s="23"/>
      <c r="BF10448" s="23"/>
      <c r="BG10448" s="20">
        <v>15198.03</v>
      </c>
    </row>
    <row r="10449" spans="40:59">
      <c r="AN10449" s="23"/>
      <c r="AO10449" s="23"/>
      <c r="AP10449" s="23"/>
      <c r="AQ10449" s="23"/>
      <c r="AR10449" s="23"/>
      <c r="AS10449" s="23"/>
      <c r="AT10449" s="23"/>
      <c r="AU10449" s="23"/>
      <c r="AV10449" s="23"/>
      <c r="AW10449" s="23"/>
      <c r="AX10449" s="23"/>
      <c r="AY10449" s="23"/>
      <c r="AZ10449" s="23"/>
      <c r="BA10449" s="23"/>
      <c r="BB10449" s="23"/>
      <c r="BC10449" s="23"/>
      <c r="BD10449" s="23"/>
      <c r="BE10449" s="23"/>
      <c r="BF10449" s="23"/>
      <c r="BG10449" s="20">
        <v>12960.03</v>
      </c>
    </row>
    <row r="10450" spans="40:59">
      <c r="AN10450" s="23"/>
      <c r="AO10450" s="23"/>
      <c r="AP10450" s="23"/>
      <c r="AQ10450" s="23"/>
      <c r="AR10450" s="23"/>
      <c r="AS10450" s="23"/>
      <c r="AT10450" s="23"/>
      <c r="AU10450" s="23"/>
      <c r="AV10450" s="23"/>
      <c r="AW10450" s="23"/>
      <c r="AX10450" s="23"/>
      <c r="AY10450" s="23"/>
      <c r="AZ10450" s="23"/>
      <c r="BA10450" s="23"/>
      <c r="BB10450" s="23"/>
      <c r="BC10450" s="23"/>
      <c r="BD10450" s="23"/>
      <c r="BE10450" s="23"/>
      <c r="BF10450" s="23"/>
      <c r="BG10450" s="20">
        <v>12960.03</v>
      </c>
    </row>
    <row r="10451" spans="40:59">
      <c r="AN10451" s="23"/>
      <c r="AO10451" s="23"/>
      <c r="AP10451" s="23"/>
      <c r="AQ10451" s="23"/>
      <c r="AR10451" s="23"/>
      <c r="AS10451" s="23"/>
      <c r="AT10451" s="23"/>
      <c r="AU10451" s="23"/>
      <c r="AV10451" s="23"/>
      <c r="AW10451" s="23"/>
      <c r="AX10451" s="23"/>
      <c r="AY10451" s="23"/>
      <c r="AZ10451" s="23"/>
      <c r="BA10451" s="23"/>
      <c r="BB10451" s="23"/>
      <c r="BC10451" s="23"/>
      <c r="BD10451" s="23"/>
      <c r="BE10451" s="23"/>
      <c r="BF10451" s="23"/>
      <c r="BG10451" s="20">
        <v>12960.03</v>
      </c>
    </row>
    <row r="10452" spans="40:59">
      <c r="AN10452" s="23"/>
      <c r="AO10452" s="23"/>
      <c r="AP10452" s="23"/>
      <c r="AQ10452" s="23"/>
      <c r="AR10452" s="23"/>
      <c r="AS10452" s="23"/>
      <c r="AT10452" s="23"/>
      <c r="AU10452" s="23"/>
      <c r="AV10452" s="23"/>
      <c r="AW10452" s="23"/>
      <c r="AX10452" s="23"/>
      <c r="AY10452" s="23"/>
      <c r="AZ10452" s="23"/>
      <c r="BA10452" s="23"/>
      <c r="BB10452" s="23"/>
      <c r="BC10452" s="23"/>
      <c r="BD10452" s="23"/>
      <c r="BE10452" s="23"/>
      <c r="BF10452" s="23"/>
      <c r="BG10452" s="20">
        <v>12960.03</v>
      </c>
    </row>
    <row r="10453" spans="40:59">
      <c r="AN10453" s="23"/>
      <c r="AO10453" s="23"/>
      <c r="AP10453" s="23"/>
      <c r="AQ10453" s="23"/>
      <c r="AR10453" s="23"/>
      <c r="AS10453" s="23"/>
      <c r="AT10453" s="23"/>
      <c r="AU10453" s="23"/>
      <c r="AV10453" s="23"/>
      <c r="AW10453" s="23"/>
      <c r="AX10453" s="23"/>
      <c r="AY10453" s="23"/>
      <c r="AZ10453" s="23"/>
      <c r="BA10453" s="23"/>
      <c r="BB10453" s="23"/>
      <c r="BC10453" s="23"/>
      <c r="BD10453" s="23"/>
      <c r="BE10453" s="23"/>
      <c r="BF10453" s="23"/>
      <c r="BG10453" s="20">
        <v>11472.01</v>
      </c>
    </row>
    <row r="10454" spans="40:59">
      <c r="AN10454" s="23"/>
      <c r="AO10454" s="23"/>
      <c r="AP10454" s="23"/>
      <c r="AQ10454" s="23"/>
      <c r="AR10454" s="23"/>
      <c r="AS10454" s="23"/>
      <c r="AT10454" s="23"/>
      <c r="AU10454" s="23"/>
      <c r="AV10454" s="23"/>
      <c r="AW10454" s="23"/>
      <c r="AX10454" s="23"/>
      <c r="AY10454" s="23"/>
      <c r="AZ10454" s="23"/>
      <c r="BA10454" s="23"/>
      <c r="BB10454" s="23"/>
      <c r="BC10454" s="23"/>
      <c r="BD10454" s="23"/>
      <c r="BE10454" s="23"/>
      <c r="BF10454" s="23"/>
      <c r="BG10454" s="20">
        <v>11472.01</v>
      </c>
    </row>
    <row r="10455" spans="40:59">
      <c r="AN10455" s="23"/>
      <c r="AO10455" s="23"/>
      <c r="AP10455" s="23"/>
      <c r="AQ10455" s="23"/>
      <c r="AR10455" s="23"/>
      <c r="AS10455" s="23"/>
      <c r="AT10455" s="23"/>
      <c r="AU10455" s="23"/>
      <c r="AV10455" s="23"/>
      <c r="AW10455" s="23"/>
      <c r="AX10455" s="23"/>
      <c r="AY10455" s="23"/>
      <c r="AZ10455" s="23"/>
      <c r="BA10455" s="23"/>
      <c r="BB10455" s="23"/>
      <c r="BC10455" s="23"/>
      <c r="BD10455" s="23"/>
      <c r="BE10455" s="23"/>
      <c r="BF10455" s="23"/>
      <c r="BG10455" s="20">
        <v>123282.03</v>
      </c>
    </row>
    <row r="10456" spans="40:59">
      <c r="AN10456" s="23"/>
      <c r="AO10456" s="23"/>
      <c r="AP10456" s="23"/>
      <c r="AQ10456" s="23"/>
      <c r="AR10456" s="23"/>
      <c r="AS10456" s="23"/>
      <c r="AT10456" s="23"/>
      <c r="AU10456" s="23"/>
      <c r="AV10456" s="23"/>
      <c r="AW10456" s="23"/>
      <c r="AX10456" s="23"/>
      <c r="AY10456" s="23"/>
      <c r="AZ10456" s="23"/>
      <c r="BA10456" s="23"/>
      <c r="BB10456" s="23"/>
      <c r="BC10456" s="23"/>
      <c r="BD10456" s="23"/>
      <c r="BE10456" s="23"/>
      <c r="BF10456" s="23"/>
      <c r="BG10456" s="20">
        <v>123282.03</v>
      </c>
    </row>
    <row r="10457" spans="40:59">
      <c r="AN10457" s="23"/>
      <c r="AO10457" s="23"/>
      <c r="AP10457" s="23"/>
      <c r="AQ10457" s="23"/>
      <c r="AR10457" s="23"/>
      <c r="AS10457" s="23"/>
      <c r="AT10457" s="23"/>
      <c r="AU10457" s="23"/>
      <c r="AV10457" s="23"/>
      <c r="AW10457" s="23"/>
      <c r="AX10457" s="23"/>
      <c r="AY10457" s="23"/>
      <c r="AZ10457" s="23"/>
      <c r="BA10457" s="23"/>
      <c r="BB10457" s="23"/>
      <c r="BC10457" s="23"/>
      <c r="BD10457" s="23"/>
      <c r="BE10457" s="23"/>
      <c r="BF10457" s="23"/>
      <c r="BG10457" s="20">
        <v>123282.03</v>
      </c>
    </row>
    <row r="10458" spans="40:59">
      <c r="AN10458" s="23"/>
      <c r="AO10458" s="23"/>
      <c r="AP10458" s="23"/>
      <c r="AQ10458" s="23"/>
      <c r="AR10458" s="23"/>
      <c r="AS10458" s="23"/>
      <c r="AT10458" s="23"/>
      <c r="AU10458" s="23"/>
      <c r="AV10458" s="23"/>
      <c r="AW10458" s="23"/>
      <c r="AX10458" s="23"/>
      <c r="AY10458" s="23"/>
      <c r="AZ10458" s="23"/>
      <c r="BA10458" s="23"/>
      <c r="BB10458" s="23"/>
      <c r="BC10458" s="23"/>
      <c r="BD10458" s="23"/>
      <c r="BE10458" s="23"/>
      <c r="BF10458" s="23"/>
      <c r="BG10458" s="20">
        <v>123282.03</v>
      </c>
    </row>
    <row r="10459" spans="40:59">
      <c r="AN10459" s="23"/>
      <c r="AO10459" s="23"/>
      <c r="AP10459" s="23"/>
      <c r="AQ10459" s="23"/>
      <c r="AR10459" s="23"/>
      <c r="AS10459" s="23"/>
      <c r="AT10459" s="23"/>
      <c r="AU10459" s="23"/>
      <c r="AV10459" s="23"/>
      <c r="AW10459" s="23"/>
      <c r="AX10459" s="23"/>
      <c r="AY10459" s="23"/>
      <c r="AZ10459" s="23"/>
      <c r="BA10459" s="23"/>
      <c r="BB10459" s="23"/>
      <c r="BC10459" s="23"/>
      <c r="BD10459" s="23"/>
      <c r="BE10459" s="23"/>
      <c r="BF10459" s="23"/>
      <c r="BG10459" s="20">
        <v>123282.03</v>
      </c>
    </row>
    <row r="10460" spans="40:59">
      <c r="AN10460" s="23"/>
      <c r="AO10460" s="23"/>
      <c r="AP10460" s="23"/>
      <c r="AQ10460" s="23"/>
      <c r="AR10460" s="23"/>
      <c r="AS10460" s="23"/>
      <c r="AT10460" s="23"/>
      <c r="AU10460" s="23"/>
      <c r="AV10460" s="23"/>
      <c r="AW10460" s="23"/>
      <c r="AX10460" s="23"/>
      <c r="AY10460" s="23"/>
      <c r="AZ10460" s="23"/>
      <c r="BA10460" s="23"/>
      <c r="BB10460" s="23"/>
      <c r="BC10460" s="23"/>
      <c r="BD10460" s="23"/>
      <c r="BE10460" s="23"/>
      <c r="BF10460" s="23"/>
      <c r="BG10460" s="20">
        <v>123282.03</v>
      </c>
    </row>
    <row r="10461" spans="40:59">
      <c r="AN10461" s="23"/>
      <c r="AO10461" s="23"/>
      <c r="AP10461" s="23"/>
      <c r="AQ10461" s="23"/>
      <c r="AR10461" s="23"/>
      <c r="AS10461" s="23"/>
      <c r="AT10461" s="23"/>
      <c r="AU10461" s="23"/>
      <c r="AV10461" s="23"/>
      <c r="AW10461" s="23"/>
      <c r="AX10461" s="23"/>
      <c r="AY10461" s="23"/>
      <c r="AZ10461" s="23"/>
      <c r="BA10461" s="23"/>
      <c r="BB10461" s="23"/>
      <c r="BC10461" s="23"/>
      <c r="BD10461" s="23"/>
      <c r="BE10461" s="23"/>
      <c r="BF10461" s="23"/>
      <c r="BG10461" s="20">
        <v>123282.03</v>
      </c>
    </row>
    <row r="10462" spans="40:59">
      <c r="AN10462" s="23"/>
      <c r="AO10462" s="23"/>
      <c r="AP10462" s="23"/>
      <c r="AQ10462" s="23"/>
      <c r="AR10462" s="23"/>
      <c r="AS10462" s="23"/>
      <c r="AT10462" s="23"/>
      <c r="AU10462" s="23"/>
      <c r="AV10462" s="23"/>
      <c r="AW10462" s="23"/>
      <c r="AX10462" s="23"/>
      <c r="AY10462" s="23"/>
      <c r="AZ10462" s="23"/>
      <c r="BA10462" s="23"/>
      <c r="BB10462" s="23"/>
      <c r="BC10462" s="23"/>
      <c r="BD10462" s="23"/>
      <c r="BE10462" s="23"/>
      <c r="BF10462" s="23"/>
      <c r="BG10462" s="20">
        <v>10571.02</v>
      </c>
    </row>
    <row r="10463" spans="40:59">
      <c r="AN10463" s="23"/>
      <c r="AO10463" s="23"/>
      <c r="AP10463" s="23"/>
      <c r="AQ10463" s="23"/>
      <c r="AR10463" s="23"/>
      <c r="AS10463" s="23"/>
      <c r="AT10463" s="23"/>
      <c r="AU10463" s="23"/>
      <c r="AV10463" s="23"/>
      <c r="AW10463" s="23"/>
      <c r="AX10463" s="23"/>
      <c r="AY10463" s="23"/>
      <c r="AZ10463" s="23"/>
      <c r="BA10463" s="23"/>
      <c r="BB10463" s="23"/>
      <c r="BC10463" s="23"/>
      <c r="BD10463" s="23"/>
      <c r="BE10463" s="23"/>
      <c r="BF10463" s="23"/>
      <c r="BG10463" s="20">
        <v>10571.02</v>
      </c>
    </row>
    <row r="10464" spans="40:59">
      <c r="AN10464" s="23"/>
      <c r="AO10464" s="23"/>
      <c r="AP10464" s="23"/>
      <c r="AQ10464" s="23"/>
      <c r="AR10464" s="23"/>
      <c r="AS10464" s="23"/>
      <c r="AT10464" s="23"/>
      <c r="AU10464" s="23"/>
      <c r="AV10464" s="23"/>
      <c r="AW10464" s="23"/>
      <c r="AX10464" s="23"/>
      <c r="AY10464" s="23"/>
      <c r="AZ10464" s="23"/>
      <c r="BA10464" s="23"/>
      <c r="BB10464" s="23"/>
      <c r="BC10464" s="23"/>
      <c r="BD10464" s="23"/>
      <c r="BE10464" s="23"/>
      <c r="BF10464" s="23"/>
      <c r="BG10464" s="20">
        <v>10571.02</v>
      </c>
    </row>
    <row r="10465" spans="40:59">
      <c r="AN10465" s="23"/>
      <c r="AO10465" s="23"/>
      <c r="AP10465" s="23"/>
      <c r="AQ10465" s="23"/>
      <c r="AR10465" s="23"/>
      <c r="AS10465" s="23"/>
      <c r="AT10465" s="23"/>
      <c r="AU10465" s="23"/>
      <c r="AV10465" s="23"/>
      <c r="AW10465" s="23"/>
      <c r="AX10465" s="23"/>
      <c r="AY10465" s="23"/>
      <c r="AZ10465" s="23"/>
      <c r="BA10465" s="23"/>
      <c r="BB10465" s="23"/>
      <c r="BC10465" s="23"/>
      <c r="BD10465" s="23"/>
      <c r="BE10465" s="23"/>
      <c r="BF10465" s="23"/>
      <c r="BG10465" s="20">
        <v>325660</v>
      </c>
    </row>
    <row r="10466" spans="40:59">
      <c r="AN10466" s="23"/>
      <c r="AO10466" s="23"/>
      <c r="AP10466" s="23"/>
      <c r="AQ10466" s="23"/>
      <c r="AR10466" s="23"/>
      <c r="AS10466" s="23"/>
      <c r="AT10466" s="23"/>
      <c r="AU10466" s="23"/>
      <c r="AV10466" s="23"/>
      <c r="AW10466" s="23"/>
      <c r="AX10466" s="23"/>
      <c r="AY10466" s="23"/>
      <c r="AZ10466" s="23"/>
      <c r="BA10466" s="23"/>
      <c r="BB10466" s="23"/>
      <c r="BC10466" s="23"/>
      <c r="BD10466" s="23"/>
      <c r="BE10466" s="23"/>
      <c r="BF10466" s="23"/>
      <c r="BG10466" s="20">
        <v>325660</v>
      </c>
    </row>
    <row r="10467" spans="40:59">
      <c r="AN10467" s="23"/>
      <c r="AO10467" s="23"/>
      <c r="AP10467" s="23"/>
      <c r="AQ10467" s="23"/>
      <c r="AR10467" s="23"/>
      <c r="AS10467" s="23"/>
      <c r="AT10467" s="23"/>
      <c r="AU10467" s="23"/>
      <c r="AV10467" s="23"/>
      <c r="AW10467" s="23"/>
      <c r="AX10467" s="23"/>
      <c r="AY10467" s="23"/>
      <c r="AZ10467" s="23"/>
      <c r="BA10467" s="23"/>
      <c r="BB10467" s="23"/>
      <c r="BC10467" s="23"/>
      <c r="BD10467" s="23"/>
      <c r="BE10467" s="23"/>
      <c r="BF10467" s="23"/>
      <c r="BG10467" s="20">
        <v>325660</v>
      </c>
    </row>
    <row r="10468" spans="40:59">
      <c r="AN10468" s="23"/>
      <c r="AO10468" s="23"/>
      <c r="AP10468" s="23"/>
      <c r="AQ10468" s="23"/>
      <c r="AR10468" s="23"/>
      <c r="AS10468" s="23"/>
      <c r="AT10468" s="23"/>
      <c r="AU10468" s="23"/>
      <c r="AV10468" s="23"/>
      <c r="AW10468" s="23"/>
      <c r="AX10468" s="23"/>
      <c r="AY10468" s="23"/>
      <c r="AZ10468" s="23"/>
      <c r="BA10468" s="23"/>
      <c r="BB10468" s="23"/>
      <c r="BC10468" s="23"/>
      <c r="BD10468" s="23"/>
      <c r="BE10468" s="23"/>
      <c r="BF10468" s="23"/>
      <c r="BG10468" s="20">
        <v>325660</v>
      </c>
    </row>
    <row r="10469" spans="40:59">
      <c r="AN10469" s="23"/>
      <c r="AO10469" s="23"/>
      <c r="AP10469" s="23"/>
      <c r="AQ10469" s="23"/>
      <c r="AR10469" s="23"/>
      <c r="AS10469" s="23"/>
      <c r="AT10469" s="23"/>
      <c r="AU10469" s="23"/>
      <c r="AV10469" s="23"/>
      <c r="AW10469" s="23"/>
      <c r="AX10469" s="23"/>
      <c r="AY10469" s="23"/>
      <c r="AZ10469" s="23"/>
      <c r="BA10469" s="23"/>
      <c r="BB10469" s="23"/>
      <c r="BC10469" s="23"/>
      <c r="BD10469" s="23"/>
      <c r="BE10469" s="23"/>
      <c r="BF10469" s="23"/>
      <c r="BG10469" s="20">
        <v>325660</v>
      </c>
    </row>
    <row r="10470" spans="40:59">
      <c r="AN10470" s="23"/>
      <c r="AO10470" s="23"/>
      <c r="AP10470" s="23"/>
      <c r="AQ10470" s="23"/>
      <c r="AR10470" s="23"/>
      <c r="AS10470" s="23"/>
      <c r="AT10470" s="23"/>
      <c r="AU10470" s="23"/>
      <c r="AV10470" s="23"/>
      <c r="AW10470" s="23"/>
      <c r="AX10470" s="23"/>
      <c r="AY10470" s="23"/>
      <c r="AZ10470" s="23"/>
      <c r="BA10470" s="23"/>
      <c r="BB10470" s="23"/>
      <c r="BC10470" s="23"/>
      <c r="BD10470" s="23"/>
      <c r="BE10470" s="23"/>
      <c r="BF10470" s="23"/>
      <c r="BG10470" s="20">
        <v>0.01</v>
      </c>
    </row>
    <row r="10471" spans="40:59">
      <c r="AN10471" s="23"/>
      <c r="AO10471" s="23"/>
      <c r="AP10471" s="23"/>
      <c r="AQ10471" s="23"/>
      <c r="AR10471" s="23"/>
      <c r="AS10471" s="23"/>
      <c r="AT10471" s="23"/>
      <c r="AU10471" s="23"/>
      <c r="AV10471" s="23"/>
      <c r="AW10471" s="23"/>
      <c r="AX10471" s="23"/>
      <c r="AY10471" s="23"/>
      <c r="AZ10471" s="23"/>
      <c r="BA10471" s="23"/>
      <c r="BB10471" s="23"/>
      <c r="BC10471" s="23"/>
      <c r="BD10471" s="23"/>
      <c r="BE10471" s="23"/>
      <c r="BF10471" s="23"/>
      <c r="BG10471" s="20">
        <v>0.01</v>
      </c>
    </row>
    <row r="10472" spans="40:59">
      <c r="AN10472" s="23"/>
      <c r="AO10472" s="23"/>
      <c r="AP10472" s="23"/>
      <c r="AQ10472" s="23"/>
      <c r="AR10472" s="23"/>
      <c r="AS10472" s="23"/>
      <c r="AT10472" s="23"/>
      <c r="AU10472" s="23"/>
      <c r="AV10472" s="23"/>
      <c r="AW10472" s="23"/>
      <c r="AX10472" s="23"/>
      <c r="AY10472" s="23"/>
      <c r="AZ10472" s="23"/>
      <c r="BA10472" s="23"/>
      <c r="BB10472" s="23"/>
      <c r="BC10472" s="23"/>
      <c r="BD10472" s="23"/>
      <c r="BE10472" s="23"/>
      <c r="BF10472" s="23"/>
      <c r="BG10472" s="20">
        <v>0.01</v>
      </c>
    </row>
    <row r="10473" spans="40:59">
      <c r="AN10473" s="23"/>
      <c r="AO10473" s="23"/>
      <c r="AP10473" s="23"/>
      <c r="AQ10473" s="23"/>
      <c r="AR10473" s="23"/>
      <c r="AS10473" s="23"/>
      <c r="AT10473" s="23"/>
      <c r="AU10473" s="23"/>
      <c r="AV10473" s="23"/>
      <c r="AW10473" s="23"/>
      <c r="AX10473" s="23"/>
      <c r="AY10473" s="23"/>
      <c r="AZ10473" s="23"/>
      <c r="BA10473" s="23"/>
      <c r="BB10473" s="23"/>
      <c r="BC10473" s="23"/>
      <c r="BD10473" s="23"/>
      <c r="BE10473" s="23"/>
      <c r="BF10473" s="23"/>
      <c r="BG10473" s="20">
        <v>0.01</v>
      </c>
    </row>
    <row r="10474" spans="40:59">
      <c r="AN10474" s="23"/>
      <c r="AO10474" s="23"/>
      <c r="AP10474" s="23"/>
      <c r="AQ10474" s="23"/>
      <c r="AR10474" s="23"/>
      <c r="AS10474" s="23"/>
      <c r="AT10474" s="23"/>
      <c r="AU10474" s="23"/>
      <c r="AV10474" s="23"/>
      <c r="AW10474" s="23"/>
      <c r="AX10474" s="23"/>
      <c r="AY10474" s="23"/>
      <c r="AZ10474" s="23"/>
      <c r="BA10474" s="23"/>
      <c r="BB10474" s="23"/>
      <c r="BC10474" s="23"/>
      <c r="BD10474" s="23"/>
      <c r="BE10474" s="23"/>
      <c r="BF10474" s="23"/>
      <c r="BG10474" s="20">
        <v>38405.019999999997</v>
      </c>
    </row>
    <row r="10475" spans="40:59">
      <c r="AN10475" s="23"/>
      <c r="AO10475" s="23"/>
      <c r="AP10475" s="23"/>
      <c r="AQ10475" s="23"/>
      <c r="AR10475" s="23"/>
      <c r="AS10475" s="23"/>
      <c r="AT10475" s="23"/>
      <c r="AU10475" s="23"/>
      <c r="AV10475" s="23"/>
      <c r="AW10475" s="23"/>
      <c r="AX10475" s="23"/>
      <c r="AY10475" s="23"/>
      <c r="AZ10475" s="23"/>
      <c r="BA10475" s="23"/>
      <c r="BB10475" s="23"/>
      <c r="BC10475" s="23"/>
      <c r="BD10475" s="23"/>
      <c r="BE10475" s="23"/>
      <c r="BF10475" s="23"/>
      <c r="BG10475" s="20">
        <v>38405.019999999997</v>
      </c>
    </row>
    <row r="10476" spans="40:59">
      <c r="AN10476" s="23"/>
      <c r="AO10476" s="23"/>
      <c r="AP10476" s="23"/>
      <c r="AQ10476" s="23"/>
      <c r="AR10476" s="23"/>
      <c r="AS10476" s="23"/>
      <c r="AT10476" s="23"/>
      <c r="AU10476" s="23"/>
      <c r="AV10476" s="23"/>
      <c r="AW10476" s="23"/>
      <c r="AX10476" s="23"/>
      <c r="AY10476" s="23"/>
      <c r="AZ10476" s="23"/>
      <c r="BA10476" s="23"/>
      <c r="BB10476" s="23"/>
      <c r="BC10476" s="23"/>
      <c r="BD10476" s="23"/>
      <c r="BE10476" s="23"/>
      <c r="BF10476" s="23"/>
      <c r="BG10476" s="20">
        <v>38405.019999999997</v>
      </c>
    </row>
    <row r="10477" spans="40:59">
      <c r="AN10477" s="23"/>
      <c r="AO10477" s="23"/>
      <c r="AP10477" s="23"/>
      <c r="AQ10477" s="23"/>
      <c r="AR10477" s="23"/>
      <c r="AS10477" s="23"/>
      <c r="AT10477" s="23"/>
      <c r="AU10477" s="23"/>
      <c r="AV10477" s="23"/>
      <c r="AW10477" s="23"/>
      <c r="AX10477" s="23"/>
      <c r="AY10477" s="23"/>
      <c r="AZ10477" s="23"/>
      <c r="BA10477" s="23"/>
      <c r="BB10477" s="23"/>
      <c r="BC10477" s="23"/>
      <c r="BD10477" s="23"/>
      <c r="BE10477" s="23"/>
      <c r="BF10477" s="23"/>
      <c r="BG10477" s="20">
        <v>38405.019999999997</v>
      </c>
    </row>
    <row r="10478" spans="40:59">
      <c r="AN10478" s="23"/>
      <c r="AO10478" s="23"/>
      <c r="AP10478" s="23"/>
      <c r="AQ10478" s="23"/>
      <c r="AR10478" s="23"/>
      <c r="AS10478" s="23"/>
      <c r="AT10478" s="23"/>
      <c r="AU10478" s="23"/>
      <c r="AV10478" s="23"/>
      <c r="AW10478" s="23"/>
      <c r="AX10478" s="23"/>
      <c r="AY10478" s="23"/>
      <c r="AZ10478" s="23"/>
      <c r="BA10478" s="23"/>
      <c r="BB10478" s="23"/>
      <c r="BC10478" s="23"/>
      <c r="BD10478" s="23"/>
      <c r="BE10478" s="23"/>
      <c r="BF10478" s="23"/>
      <c r="BG10478" s="20">
        <v>38405.019999999997</v>
      </c>
    </row>
    <row r="10479" spans="40:59">
      <c r="AN10479" s="23"/>
      <c r="AO10479" s="23"/>
      <c r="AP10479" s="23"/>
      <c r="AQ10479" s="23"/>
      <c r="AR10479" s="23"/>
      <c r="AS10479" s="23"/>
      <c r="AT10479" s="23"/>
      <c r="AU10479" s="23"/>
      <c r="AV10479" s="23"/>
      <c r="AW10479" s="23"/>
      <c r="AX10479" s="23"/>
      <c r="AY10479" s="23"/>
      <c r="AZ10479" s="23"/>
      <c r="BA10479" s="23"/>
      <c r="BB10479" s="23"/>
      <c r="BC10479" s="23"/>
      <c r="BD10479" s="23"/>
      <c r="BE10479" s="23"/>
      <c r="BF10479" s="23"/>
      <c r="BG10479" s="20">
        <v>38405.019999999997</v>
      </c>
    </row>
    <row r="10480" spans="40:59">
      <c r="AN10480" s="23"/>
      <c r="AO10480" s="23"/>
      <c r="AP10480" s="23"/>
      <c r="AQ10480" s="23"/>
      <c r="AR10480" s="23"/>
      <c r="AS10480" s="23"/>
      <c r="AT10480" s="23"/>
      <c r="AU10480" s="23"/>
      <c r="AV10480" s="23"/>
      <c r="AW10480" s="23"/>
      <c r="AX10480" s="23"/>
      <c r="AY10480" s="23"/>
      <c r="AZ10480" s="23"/>
      <c r="BA10480" s="23"/>
      <c r="BB10480" s="23"/>
      <c r="BC10480" s="23"/>
      <c r="BD10480" s="23"/>
      <c r="BE10480" s="23"/>
      <c r="BF10480" s="23"/>
      <c r="BG10480" s="20">
        <v>38405.019999999997</v>
      </c>
    </row>
    <row r="10481" spans="40:59">
      <c r="AN10481" s="23"/>
      <c r="AO10481" s="23"/>
      <c r="AP10481" s="23"/>
      <c r="AQ10481" s="23"/>
      <c r="AR10481" s="23"/>
      <c r="AS10481" s="23"/>
      <c r="AT10481" s="23"/>
      <c r="AU10481" s="23"/>
      <c r="AV10481" s="23"/>
      <c r="AW10481" s="23"/>
      <c r="AX10481" s="23"/>
      <c r="AY10481" s="23"/>
      <c r="AZ10481" s="23"/>
      <c r="BA10481" s="23"/>
      <c r="BB10481" s="23"/>
      <c r="BC10481" s="23"/>
      <c r="BD10481" s="23"/>
      <c r="BE10481" s="23"/>
      <c r="BF10481" s="23"/>
      <c r="BG10481" s="20">
        <v>38405.019999999997</v>
      </c>
    </row>
    <row r="10482" spans="40:59">
      <c r="AN10482" s="23"/>
      <c r="AO10482" s="23"/>
      <c r="AP10482" s="23"/>
      <c r="AQ10482" s="23"/>
      <c r="AR10482" s="23"/>
      <c r="AS10482" s="23"/>
      <c r="AT10482" s="23"/>
      <c r="AU10482" s="23"/>
      <c r="AV10482" s="23"/>
      <c r="AW10482" s="23"/>
      <c r="AX10482" s="23"/>
      <c r="AY10482" s="23"/>
      <c r="AZ10482" s="23"/>
      <c r="BA10482" s="23"/>
      <c r="BB10482" s="23"/>
      <c r="BC10482" s="23"/>
      <c r="BD10482" s="23"/>
      <c r="BE10482" s="23"/>
      <c r="BF10482" s="23"/>
      <c r="BG10482" s="20">
        <v>103086.02</v>
      </c>
    </row>
    <row r="10483" spans="40:59">
      <c r="AN10483" s="23"/>
      <c r="AO10483" s="23"/>
      <c r="AP10483" s="23"/>
      <c r="AQ10483" s="23"/>
      <c r="AR10483" s="23"/>
      <c r="AS10483" s="23"/>
      <c r="AT10483" s="23"/>
      <c r="AU10483" s="23"/>
      <c r="AV10483" s="23"/>
      <c r="AW10483" s="23"/>
      <c r="AX10483" s="23"/>
      <c r="AY10483" s="23"/>
      <c r="AZ10483" s="23"/>
      <c r="BA10483" s="23"/>
      <c r="BB10483" s="23"/>
      <c r="BC10483" s="23"/>
      <c r="BD10483" s="23"/>
      <c r="BE10483" s="23"/>
      <c r="BF10483" s="23"/>
      <c r="BG10483" s="20">
        <v>103086.02</v>
      </c>
    </row>
    <row r="10484" spans="40:59">
      <c r="AN10484" s="23"/>
      <c r="AO10484" s="23"/>
      <c r="AP10484" s="23"/>
      <c r="AQ10484" s="23"/>
      <c r="AR10484" s="23"/>
      <c r="AS10484" s="23"/>
      <c r="AT10484" s="23"/>
      <c r="AU10484" s="23"/>
      <c r="AV10484" s="23"/>
      <c r="AW10484" s="23"/>
      <c r="AX10484" s="23"/>
      <c r="AY10484" s="23"/>
      <c r="AZ10484" s="23"/>
      <c r="BA10484" s="23"/>
      <c r="BB10484" s="23"/>
      <c r="BC10484" s="23"/>
      <c r="BD10484" s="23"/>
      <c r="BE10484" s="23"/>
      <c r="BF10484" s="23"/>
      <c r="BG10484" s="20">
        <v>103086.02</v>
      </c>
    </row>
    <row r="10485" spans="40:59">
      <c r="AN10485" s="23"/>
      <c r="AO10485" s="23"/>
      <c r="AP10485" s="23"/>
      <c r="AQ10485" s="23"/>
      <c r="AR10485" s="23"/>
      <c r="AS10485" s="23"/>
      <c r="AT10485" s="23"/>
      <c r="AU10485" s="23"/>
      <c r="AV10485" s="23"/>
      <c r="AW10485" s="23"/>
      <c r="AX10485" s="23"/>
      <c r="AY10485" s="23"/>
      <c r="AZ10485" s="23"/>
      <c r="BA10485" s="23"/>
      <c r="BB10485" s="23"/>
      <c r="BC10485" s="23"/>
      <c r="BD10485" s="23"/>
      <c r="BE10485" s="23"/>
      <c r="BF10485" s="23"/>
      <c r="BG10485" s="20">
        <v>103086.02</v>
      </c>
    </row>
    <row r="10486" spans="40:59">
      <c r="AN10486" s="23"/>
      <c r="AO10486" s="23"/>
      <c r="AP10486" s="23"/>
      <c r="AQ10486" s="23"/>
      <c r="AR10486" s="23"/>
      <c r="AS10486" s="23"/>
      <c r="AT10486" s="23"/>
      <c r="AU10486" s="23"/>
      <c r="AV10486" s="23"/>
      <c r="AW10486" s="23"/>
      <c r="AX10486" s="23"/>
      <c r="AY10486" s="23"/>
      <c r="AZ10486" s="23"/>
      <c r="BA10486" s="23"/>
      <c r="BB10486" s="23"/>
      <c r="BC10486" s="23"/>
      <c r="BD10486" s="23"/>
      <c r="BE10486" s="23"/>
      <c r="BF10486" s="23"/>
      <c r="BG10486" s="20">
        <v>10863.01</v>
      </c>
    </row>
    <row r="10487" spans="40:59">
      <c r="AN10487" s="23"/>
      <c r="AO10487" s="23"/>
      <c r="AP10487" s="23"/>
      <c r="AQ10487" s="23"/>
      <c r="AR10487" s="23"/>
      <c r="AS10487" s="23"/>
      <c r="AT10487" s="23"/>
      <c r="AU10487" s="23"/>
      <c r="AV10487" s="23"/>
      <c r="AW10487" s="23"/>
      <c r="AX10487" s="23"/>
      <c r="AY10487" s="23"/>
      <c r="AZ10487" s="23"/>
      <c r="BA10487" s="23"/>
      <c r="BB10487" s="23"/>
      <c r="BC10487" s="23"/>
      <c r="BD10487" s="23"/>
      <c r="BE10487" s="23"/>
      <c r="BF10487" s="23"/>
      <c r="BG10487" s="20">
        <v>10863.01</v>
      </c>
    </row>
    <row r="10488" spans="40:59">
      <c r="AN10488" s="23"/>
      <c r="AO10488" s="23"/>
      <c r="AP10488" s="23"/>
      <c r="AQ10488" s="23"/>
      <c r="AR10488" s="23"/>
      <c r="AS10488" s="23"/>
      <c r="AT10488" s="23"/>
      <c r="AU10488" s="23"/>
      <c r="AV10488" s="23"/>
      <c r="AW10488" s="23"/>
      <c r="AX10488" s="23"/>
      <c r="AY10488" s="23"/>
      <c r="AZ10488" s="23"/>
      <c r="BA10488" s="23"/>
      <c r="BB10488" s="23"/>
      <c r="BC10488" s="23"/>
      <c r="BD10488" s="23"/>
      <c r="BE10488" s="23"/>
      <c r="BF10488" s="23"/>
      <c r="BG10488" s="20">
        <v>68153.02</v>
      </c>
    </row>
    <row r="10489" spans="40:59">
      <c r="AN10489" s="23"/>
      <c r="AO10489" s="23"/>
      <c r="AP10489" s="23"/>
      <c r="AQ10489" s="23"/>
      <c r="AR10489" s="23"/>
      <c r="AS10489" s="23"/>
      <c r="AT10489" s="23"/>
      <c r="AU10489" s="23"/>
      <c r="AV10489" s="23"/>
      <c r="AW10489" s="23"/>
      <c r="AX10489" s="23"/>
      <c r="AY10489" s="23"/>
      <c r="AZ10489" s="23"/>
      <c r="BA10489" s="23"/>
      <c r="BB10489" s="23"/>
      <c r="BC10489" s="23"/>
      <c r="BD10489" s="23"/>
      <c r="BE10489" s="23"/>
      <c r="BF10489" s="23"/>
      <c r="BG10489" s="20">
        <v>68153.02</v>
      </c>
    </row>
    <row r="10490" spans="40:59">
      <c r="AN10490" s="23"/>
      <c r="AO10490" s="23"/>
      <c r="AP10490" s="23"/>
      <c r="AQ10490" s="23"/>
      <c r="AR10490" s="23"/>
      <c r="AS10490" s="23"/>
      <c r="AT10490" s="23"/>
      <c r="AU10490" s="23"/>
      <c r="AV10490" s="23"/>
      <c r="AW10490" s="23"/>
      <c r="AX10490" s="23"/>
      <c r="AY10490" s="23"/>
      <c r="AZ10490" s="23"/>
      <c r="BA10490" s="23"/>
      <c r="BB10490" s="23"/>
      <c r="BC10490" s="23"/>
      <c r="BD10490" s="23"/>
      <c r="BE10490" s="23"/>
      <c r="BF10490" s="23"/>
      <c r="BG10490" s="20">
        <v>68153.02</v>
      </c>
    </row>
    <row r="10491" spans="40:59">
      <c r="AN10491" s="23"/>
      <c r="AO10491" s="23"/>
      <c r="AP10491" s="23"/>
      <c r="AQ10491" s="23"/>
      <c r="AR10491" s="23"/>
      <c r="AS10491" s="23"/>
      <c r="AT10491" s="23"/>
      <c r="AU10491" s="23"/>
      <c r="AV10491" s="23"/>
      <c r="AW10491" s="23"/>
      <c r="AX10491" s="23"/>
      <c r="AY10491" s="23"/>
      <c r="AZ10491" s="23"/>
      <c r="BA10491" s="23"/>
      <c r="BB10491" s="23"/>
      <c r="BC10491" s="23"/>
      <c r="BD10491" s="23"/>
      <c r="BE10491" s="23"/>
      <c r="BF10491" s="23"/>
      <c r="BG10491" s="20">
        <v>121508</v>
      </c>
    </row>
    <row r="10492" spans="40:59">
      <c r="AN10492" s="23"/>
      <c r="AO10492" s="23"/>
      <c r="AP10492" s="23"/>
      <c r="AQ10492" s="23"/>
      <c r="AR10492" s="23"/>
      <c r="AS10492" s="23"/>
      <c r="AT10492" s="23"/>
      <c r="AU10492" s="23"/>
      <c r="AV10492" s="23"/>
      <c r="AW10492" s="23"/>
      <c r="AX10492" s="23"/>
      <c r="AY10492" s="23"/>
      <c r="AZ10492" s="23"/>
      <c r="BA10492" s="23"/>
      <c r="BB10492" s="23"/>
      <c r="BC10492" s="23"/>
      <c r="BD10492" s="23"/>
      <c r="BE10492" s="23"/>
      <c r="BF10492" s="23"/>
      <c r="BG10492" s="20">
        <v>121508</v>
      </c>
    </row>
    <row r="10493" spans="40:59">
      <c r="AN10493" s="23"/>
      <c r="AO10493" s="23"/>
      <c r="AP10493" s="23"/>
      <c r="AQ10493" s="23"/>
      <c r="AR10493" s="23"/>
      <c r="AS10493" s="23"/>
      <c r="AT10493" s="23"/>
      <c r="AU10493" s="23"/>
      <c r="AV10493" s="23"/>
      <c r="AW10493" s="23"/>
      <c r="AX10493" s="23"/>
      <c r="AY10493" s="23"/>
      <c r="AZ10493" s="23"/>
      <c r="BA10493" s="23"/>
      <c r="BB10493" s="23"/>
      <c r="BC10493" s="23"/>
      <c r="BD10493" s="23"/>
      <c r="BE10493" s="23"/>
      <c r="BF10493" s="23"/>
      <c r="BG10493" s="20">
        <v>121508</v>
      </c>
    </row>
    <row r="10494" spans="40:59">
      <c r="AN10494" s="23"/>
      <c r="AO10494" s="23"/>
      <c r="AP10494" s="23"/>
      <c r="AQ10494" s="23"/>
      <c r="AR10494" s="23"/>
      <c r="AS10494" s="23"/>
      <c r="AT10494" s="23"/>
      <c r="AU10494" s="23"/>
      <c r="AV10494" s="23"/>
      <c r="AW10494" s="23"/>
      <c r="AX10494" s="23"/>
      <c r="AY10494" s="23"/>
      <c r="AZ10494" s="23"/>
      <c r="BA10494" s="23"/>
      <c r="BB10494" s="23"/>
      <c r="BC10494" s="23"/>
      <c r="BD10494" s="23"/>
      <c r="BE10494" s="23"/>
      <c r="BF10494" s="23"/>
      <c r="BG10494" s="20">
        <v>121508</v>
      </c>
    </row>
    <row r="10495" spans="40:59">
      <c r="AN10495" s="23"/>
      <c r="AO10495" s="23"/>
      <c r="AP10495" s="23"/>
      <c r="AQ10495" s="23"/>
      <c r="AR10495" s="23"/>
      <c r="AS10495" s="23"/>
      <c r="AT10495" s="23"/>
      <c r="AU10495" s="23"/>
      <c r="AV10495" s="23"/>
      <c r="AW10495" s="23"/>
      <c r="AX10495" s="23"/>
      <c r="AY10495" s="23"/>
      <c r="AZ10495" s="23"/>
      <c r="BA10495" s="23"/>
      <c r="BB10495" s="23"/>
      <c r="BC10495" s="23"/>
      <c r="BD10495" s="23"/>
      <c r="BE10495" s="23"/>
      <c r="BF10495" s="23"/>
      <c r="BG10495" s="20">
        <v>121508</v>
      </c>
    </row>
    <row r="10496" spans="40:59">
      <c r="AN10496" s="23"/>
      <c r="AO10496" s="23"/>
      <c r="AP10496" s="23"/>
      <c r="AQ10496" s="23"/>
      <c r="AR10496" s="23"/>
      <c r="AS10496" s="23"/>
      <c r="AT10496" s="23"/>
      <c r="AU10496" s="23"/>
      <c r="AV10496" s="23"/>
      <c r="AW10496" s="23"/>
      <c r="AX10496" s="23"/>
      <c r="AY10496" s="23"/>
      <c r="AZ10496" s="23"/>
      <c r="BA10496" s="23"/>
      <c r="BB10496" s="23"/>
      <c r="BC10496" s="23"/>
      <c r="BD10496" s="23"/>
      <c r="BE10496" s="23"/>
      <c r="BF10496" s="23"/>
      <c r="BG10496" s="20">
        <v>121508</v>
      </c>
    </row>
    <row r="10497" spans="40:59">
      <c r="AN10497" s="23"/>
      <c r="AO10497" s="23"/>
      <c r="AP10497" s="23"/>
      <c r="AQ10497" s="23"/>
      <c r="AR10497" s="23"/>
      <c r="AS10497" s="23"/>
      <c r="AT10497" s="23"/>
      <c r="AU10497" s="23"/>
      <c r="AV10497" s="23"/>
      <c r="AW10497" s="23"/>
      <c r="AX10497" s="23"/>
      <c r="AY10497" s="23"/>
      <c r="AZ10497" s="23"/>
      <c r="BA10497" s="23"/>
      <c r="BB10497" s="23"/>
      <c r="BC10497" s="23"/>
      <c r="BD10497" s="23"/>
      <c r="BE10497" s="23"/>
      <c r="BF10497" s="23"/>
      <c r="BG10497" s="20">
        <v>121508</v>
      </c>
    </row>
    <row r="10498" spans="40:59">
      <c r="AN10498" s="23"/>
      <c r="AO10498" s="23"/>
      <c r="AP10498" s="23"/>
      <c r="AQ10498" s="23"/>
      <c r="AR10498" s="23"/>
      <c r="AS10498" s="23"/>
      <c r="AT10498" s="23"/>
      <c r="AU10498" s="23"/>
      <c r="AV10498" s="23"/>
      <c r="AW10498" s="23"/>
      <c r="AX10498" s="23"/>
      <c r="AY10498" s="23"/>
      <c r="AZ10498" s="23"/>
      <c r="BA10498" s="23"/>
      <c r="BB10498" s="23"/>
      <c r="BC10498" s="23"/>
      <c r="BD10498" s="23"/>
      <c r="BE10498" s="23"/>
      <c r="BF10498" s="23"/>
      <c r="BG10498" s="20">
        <v>121508</v>
      </c>
    </row>
    <row r="10499" spans="40:59">
      <c r="AN10499" s="23"/>
      <c r="AO10499" s="23"/>
      <c r="AP10499" s="23"/>
      <c r="AQ10499" s="23"/>
      <c r="AR10499" s="23"/>
      <c r="AS10499" s="23"/>
      <c r="AT10499" s="23"/>
      <c r="AU10499" s="23"/>
      <c r="AV10499" s="23"/>
      <c r="AW10499" s="23"/>
      <c r="AX10499" s="23"/>
      <c r="AY10499" s="23"/>
      <c r="AZ10499" s="23"/>
      <c r="BA10499" s="23"/>
      <c r="BB10499" s="23"/>
      <c r="BC10499" s="23"/>
      <c r="BD10499" s="23"/>
      <c r="BE10499" s="23"/>
      <c r="BF10499" s="23"/>
      <c r="BG10499" s="20">
        <v>11569.01</v>
      </c>
    </row>
    <row r="10500" spans="40:59">
      <c r="AN10500" s="23"/>
      <c r="AO10500" s="23"/>
      <c r="AP10500" s="23"/>
      <c r="AQ10500" s="23"/>
      <c r="AR10500" s="23"/>
      <c r="AS10500" s="23"/>
      <c r="AT10500" s="23"/>
      <c r="AU10500" s="23"/>
      <c r="AV10500" s="23"/>
      <c r="AW10500" s="23"/>
      <c r="AX10500" s="23"/>
      <c r="AY10500" s="23"/>
      <c r="AZ10500" s="23"/>
      <c r="BA10500" s="23"/>
      <c r="BB10500" s="23"/>
      <c r="BC10500" s="23"/>
      <c r="BD10500" s="23"/>
      <c r="BE10500" s="23"/>
      <c r="BF10500" s="23"/>
      <c r="BG10500" s="20">
        <v>11569.01</v>
      </c>
    </row>
    <row r="10501" spans="40:59">
      <c r="AN10501" s="23"/>
      <c r="AO10501" s="23"/>
      <c r="AP10501" s="23"/>
      <c r="AQ10501" s="23"/>
      <c r="AR10501" s="23"/>
      <c r="AS10501" s="23"/>
      <c r="AT10501" s="23"/>
      <c r="AU10501" s="23"/>
      <c r="AV10501" s="23"/>
      <c r="AW10501" s="23"/>
      <c r="AX10501" s="23"/>
      <c r="AY10501" s="23"/>
      <c r="AZ10501" s="23"/>
      <c r="BA10501" s="23"/>
      <c r="BB10501" s="23"/>
      <c r="BC10501" s="23"/>
      <c r="BD10501" s="23"/>
      <c r="BE10501" s="23"/>
      <c r="BF10501" s="23"/>
      <c r="BG10501" s="20">
        <v>8308.0300000000007</v>
      </c>
    </row>
    <row r="10502" spans="40:59">
      <c r="AN10502" s="23"/>
      <c r="AO10502" s="23"/>
      <c r="AP10502" s="23"/>
      <c r="AQ10502" s="23"/>
      <c r="AR10502" s="23"/>
      <c r="AS10502" s="23"/>
      <c r="AT10502" s="23"/>
      <c r="AU10502" s="23"/>
      <c r="AV10502" s="23"/>
      <c r="AW10502" s="23"/>
      <c r="AX10502" s="23"/>
      <c r="AY10502" s="23"/>
      <c r="AZ10502" s="23"/>
      <c r="BA10502" s="23"/>
      <c r="BB10502" s="23"/>
      <c r="BC10502" s="23"/>
      <c r="BD10502" s="23"/>
      <c r="BE10502" s="23"/>
      <c r="BF10502" s="23"/>
      <c r="BG10502" s="20">
        <v>8308.0300000000007</v>
      </c>
    </row>
    <row r="10503" spans="40:59">
      <c r="AN10503" s="23"/>
      <c r="AO10503" s="23"/>
      <c r="AP10503" s="23"/>
      <c r="AQ10503" s="23"/>
      <c r="AR10503" s="23"/>
      <c r="AS10503" s="23"/>
      <c r="AT10503" s="23"/>
      <c r="AU10503" s="23"/>
      <c r="AV10503" s="23"/>
      <c r="AW10503" s="23"/>
      <c r="AX10503" s="23"/>
      <c r="AY10503" s="23"/>
      <c r="AZ10503" s="23"/>
      <c r="BA10503" s="23"/>
      <c r="BB10503" s="23"/>
      <c r="BC10503" s="23"/>
      <c r="BD10503" s="23"/>
      <c r="BE10503" s="23"/>
      <c r="BF10503" s="23"/>
      <c r="BG10503" s="20">
        <v>8308.0300000000007</v>
      </c>
    </row>
    <row r="10504" spans="40:59">
      <c r="AN10504" s="23"/>
      <c r="AO10504" s="23"/>
      <c r="AP10504" s="23"/>
      <c r="AQ10504" s="23"/>
      <c r="AR10504" s="23"/>
      <c r="AS10504" s="23"/>
      <c r="AT10504" s="23"/>
      <c r="AU10504" s="23"/>
      <c r="AV10504" s="23"/>
      <c r="AW10504" s="23"/>
      <c r="AX10504" s="23"/>
      <c r="AY10504" s="23"/>
      <c r="AZ10504" s="23"/>
      <c r="BA10504" s="23"/>
      <c r="BB10504" s="23"/>
      <c r="BC10504" s="23"/>
      <c r="BD10504" s="23"/>
      <c r="BE10504" s="23"/>
      <c r="BF10504" s="23"/>
      <c r="BG10504" s="20">
        <v>8308.0300000000007</v>
      </c>
    </row>
    <row r="10505" spans="40:59">
      <c r="AN10505" s="23"/>
      <c r="AO10505" s="23"/>
      <c r="AP10505" s="23"/>
      <c r="AQ10505" s="23"/>
      <c r="AR10505" s="23"/>
      <c r="AS10505" s="23"/>
      <c r="AT10505" s="23"/>
      <c r="AU10505" s="23"/>
      <c r="AV10505" s="23"/>
      <c r="AW10505" s="23"/>
      <c r="AX10505" s="23"/>
      <c r="AY10505" s="23"/>
      <c r="AZ10505" s="23"/>
      <c r="BA10505" s="23"/>
      <c r="BB10505" s="23"/>
      <c r="BC10505" s="23"/>
      <c r="BD10505" s="23"/>
      <c r="BE10505" s="23"/>
      <c r="BF10505" s="23"/>
      <c r="BG10505" s="20">
        <v>11580.61</v>
      </c>
    </row>
    <row r="10506" spans="40:59">
      <c r="AN10506" s="23"/>
      <c r="AO10506" s="23"/>
      <c r="AP10506" s="23"/>
      <c r="AQ10506" s="23"/>
      <c r="AR10506" s="23"/>
      <c r="AS10506" s="23"/>
      <c r="AT10506" s="23"/>
      <c r="AU10506" s="23"/>
      <c r="AV10506" s="23"/>
      <c r="AW10506" s="23"/>
      <c r="AX10506" s="23"/>
      <c r="AY10506" s="23"/>
      <c r="AZ10506" s="23"/>
      <c r="BA10506" s="23"/>
      <c r="BB10506" s="23"/>
      <c r="BC10506" s="23"/>
      <c r="BD10506" s="23"/>
      <c r="BE10506" s="23"/>
      <c r="BF10506" s="23"/>
      <c r="BG10506" s="20">
        <v>11580.61</v>
      </c>
    </row>
    <row r="10507" spans="40:59">
      <c r="AN10507" s="23"/>
      <c r="AO10507" s="23"/>
      <c r="AP10507" s="23"/>
      <c r="AQ10507" s="23"/>
      <c r="AR10507" s="23"/>
      <c r="AS10507" s="23"/>
      <c r="AT10507" s="23"/>
      <c r="AU10507" s="23"/>
      <c r="AV10507" s="23"/>
      <c r="AW10507" s="23"/>
      <c r="AX10507" s="23"/>
      <c r="AY10507" s="23"/>
      <c r="AZ10507" s="23"/>
      <c r="BA10507" s="23"/>
      <c r="BB10507" s="23"/>
      <c r="BC10507" s="23"/>
      <c r="BD10507" s="23"/>
      <c r="BE10507" s="23"/>
      <c r="BF10507" s="23"/>
      <c r="BG10507" s="20">
        <v>11580.61</v>
      </c>
    </row>
    <row r="10508" spans="40:59">
      <c r="AN10508" s="23"/>
      <c r="AO10508" s="23"/>
      <c r="AP10508" s="23"/>
      <c r="AQ10508" s="23"/>
      <c r="AR10508" s="23"/>
      <c r="AS10508" s="23"/>
      <c r="AT10508" s="23"/>
      <c r="AU10508" s="23"/>
      <c r="AV10508" s="23"/>
      <c r="AW10508" s="23"/>
      <c r="AX10508" s="23"/>
      <c r="AY10508" s="23"/>
      <c r="AZ10508" s="23"/>
      <c r="BA10508" s="23"/>
      <c r="BB10508" s="23"/>
      <c r="BC10508" s="23"/>
      <c r="BD10508" s="23"/>
      <c r="BE10508" s="23"/>
      <c r="BF10508" s="23"/>
      <c r="BG10508" s="20">
        <v>35991.03</v>
      </c>
    </row>
    <row r="10509" spans="40:59">
      <c r="AN10509" s="23"/>
      <c r="AO10509" s="23"/>
      <c r="AP10509" s="23"/>
      <c r="AQ10509" s="23"/>
      <c r="AR10509" s="23"/>
      <c r="AS10509" s="23"/>
      <c r="AT10509" s="23"/>
      <c r="AU10509" s="23"/>
      <c r="AV10509" s="23"/>
      <c r="AW10509" s="23"/>
      <c r="AX10509" s="23"/>
      <c r="AY10509" s="23"/>
      <c r="AZ10509" s="23"/>
      <c r="BA10509" s="23"/>
      <c r="BB10509" s="23"/>
      <c r="BC10509" s="23"/>
      <c r="BD10509" s="23"/>
      <c r="BE10509" s="23"/>
      <c r="BF10509" s="23"/>
      <c r="BG10509" s="20">
        <v>35991.03</v>
      </c>
    </row>
    <row r="10510" spans="40:59">
      <c r="AN10510" s="23"/>
      <c r="AO10510" s="23"/>
      <c r="AP10510" s="23"/>
      <c r="AQ10510" s="23"/>
      <c r="AR10510" s="23"/>
      <c r="AS10510" s="23"/>
      <c r="AT10510" s="23"/>
      <c r="AU10510" s="23"/>
      <c r="AV10510" s="23"/>
      <c r="AW10510" s="23"/>
      <c r="AX10510" s="23"/>
      <c r="AY10510" s="23"/>
      <c r="AZ10510" s="23"/>
      <c r="BA10510" s="23"/>
      <c r="BB10510" s="23"/>
      <c r="BC10510" s="23"/>
      <c r="BD10510" s="23"/>
      <c r="BE10510" s="23"/>
      <c r="BF10510" s="23"/>
      <c r="BG10510" s="20">
        <v>35991.03</v>
      </c>
    </row>
    <row r="10511" spans="40:59">
      <c r="AN10511" s="23"/>
      <c r="AO10511" s="23"/>
      <c r="AP10511" s="23"/>
      <c r="AQ10511" s="23"/>
      <c r="AR10511" s="23"/>
      <c r="AS10511" s="23"/>
      <c r="AT10511" s="23"/>
      <c r="AU10511" s="23"/>
      <c r="AV10511" s="23"/>
      <c r="AW10511" s="23"/>
      <c r="AX10511" s="23"/>
      <c r="AY10511" s="23"/>
      <c r="AZ10511" s="23"/>
      <c r="BA10511" s="23"/>
      <c r="BB10511" s="23"/>
      <c r="BC10511" s="23"/>
      <c r="BD10511" s="23"/>
      <c r="BE10511" s="23"/>
      <c r="BF10511" s="23"/>
      <c r="BG10511" s="20">
        <v>35991.03</v>
      </c>
    </row>
    <row r="10512" spans="40:59">
      <c r="AN10512" s="23"/>
      <c r="AO10512" s="23"/>
      <c r="AP10512" s="23"/>
      <c r="AQ10512" s="23"/>
      <c r="AR10512" s="23"/>
      <c r="AS10512" s="23"/>
      <c r="AT10512" s="23"/>
      <c r="AU10512" s="23"/>
      <c r="AV10512" s="23"/>
      <c r="AW10512" s="23"/>
      <c r="AX10512" s="23"/>
      <c r="AY10512" s="23"/>
      <c r="AZ10512" s="23"/>
      <c r="BA10512" s="23"/>
      <c r="BB10512" s="23"/>
      <c r="BC10512" s="23"/>
      <c r="BD10512" s="23"/>
      <c r="BE10512" s="23"/>
      <c r="BF10512" s="23"/>
      <c r="BG10512" s="20">
        <v>35991.03</v>
      </c>
    </row>
    <row r="10513" spans="40:59">
      <c r="AN10513" s="23"/>
      <c r="AO10513" s="23"/>
      <c r="AP10513" s="23"/>
      <c r="AQ10513" s="23"/>
      <c r="AR10513" s="23"/>
      <c r="AS10513" s="23"/>
      <c r="AT10513" s="23"/>
      <c r="AU10513" s="23"/>
      <c r="AV10513" s="23"/>
      <c r="AW10513" s="23"/>
      <c r="AX10513" s="23"/>
      <c r="AY10513" s="23"/>
      <c r="AZ10513" s="23"/>
      <c r="BA10513" s="23"/>
      <c r="BB10513" s="23"/>
      <c r="BC10513" s="23"/>
      <c r="BD10513" s="23"/>
      <c r="BE10513" s="23"/>
      <c r="BF10513" s="23"/>
      <c r="BG10513" s="20">
        <v>35991.03</v>
      </c>
    </row>
    <row r="10514" spans="40:59">
      <c r="AN10514" s="23"/>
      <c r="AO10514" s="23"/>
      <c r="AP10514" s="23"/>
      <c r="AQ10514" s="23"/>
      <c r="AR10514" s="23"/>
      <c r="AS10514" s="23"/>
      <c r="AT10514" s="23"/>
      <c r="AU10514" s="23"/>
      <c r="AV10514" s="23"/>
      <c r="AW10514" s="23"/>
      <c r="AX10514" s="23"/>
      <c r="AY10514" s="23"/>
      <c r="AZ10514" s="23"/>
      <c r="BA10514" s="23"/>
      <c r="BB10514" s="23"/>
      <c r="BC10514" s="23"/>
      <c r="BD10514" s="23"/>
      <c r="BE10514" s="23"/>
      <c r="BF10514" s="23"/>
      <c r="BG10514" s="20">
        <v>35991.03</v>
      </c>
    </row>
    <row r="10515" spans="40:59">
      <c r="AN10515" s="23"/>
      <c r="AO10515" s="23"/>
      <c r="AP10515" s="23"/>
      <c r="AQ10515" s="23"/>
      <c r="AR10515" s="23"/>
      <c r="AS10515" s="23"/>
      <c r="AT10515" s="23"/>
      <c r="AU10515" s="23"/>
      <c r="AV10515" s="23"/>
      <c r="AW10515" s="23"/>
      <c r="AX10515" s="23"/>
      <c r="AY10515" s="23"/>
      <c r="AZ10515" s="23"/>
      <c r="BA10515" s="23"/>
      <c r="BB10515" s="23"/>
      <c r="BC10515" s="23"/>
      <c r="BD10515" s="23"/>
      <c r="BE10515" s="23"/>
      <c r="BF10515" s="23"/>
      <c r="BG10515" s="20">
        <v>0</v>
      </c>
    </row>
    <row r="10516" spans="40:59">
      <c r="AN10516" s="23"/>
      <c r="AO10516" s="23"/>
      <c r="AP10516" s="23"/>
      <c r="AQ10516" s="23"/>
      <c r="AR10516" s="23"/>
      <c r="AS10516" s="23"/>
      <c r="AT10516" s="23"/>
      <c r="AU10516" s="23"/>
      <c r="AV10516" s="23"/>
      <c r="AW10516" s="23"/>
      <c r="AX10516" s="23"/>
      <c r="AY10516" s="23"/>
      <c r="AZ10516" s="23"/>
      <c r="BA10516" s="23"/>
      <c r="BB10516" s="23"/>
      <c r="BC10516" s="23"/>
      <c r="BD10516" s="23"/>
      <c r="BE10516" s="23"/>
      <c r="BF10516" s="23"/>
      <c r="BG10516" s="20">
        <v>0</v>
      </c>
    </row>
    <row r="10517" spans="40:59">
      <c r="AN10517" s="23"/>
      <c r="AO10517" s="23"/>
      <c r="AP10517" s="23"/>
      <c r="AQ10517" s="23"/>
      <c r="AR10517" s="23"/>
      <c r="AS10517" s="23"/>
      <c r="AT10517" s="23"/>
      <c r="AU10517" s="23"/>
      <c r="AV10517" s="23"/>
      <c r="AW10517" s="23"/>
      <c r="AX10517" s="23"/>
      <c r="AY10517" s="23"/>
      <c r="AZ10517" s="23"/>
      <c r="BA10517" s="23"/>
      <c r="BB10517" s="23"/>
      <c r="BC10517" s="23"/>
      <c r="BD10517" s="23"/>
      <c r="BE10517" s="23"/>
      <c r="BF10517" s="23"/>
      <c r="BG10517" s="20">
        <v>0</v>
      </c>
    </row>
    <row r="10518" spans="40:59">
      <c r="AN10518" s="23"/>
      <c r="AO10518" s="23"/>
      <c r="AP10518" s="23"/>
      <c r="AQ10518" s="23"/>
      <c r="AR10518" s="23"/>
      <c r="AS10518" s="23"/>
      <c r="AT10518" s="23"/>
      <c r="AU10518" s="23"/>
      <c r="AV10518" s="23"/>
      <c r="AW10518" s="23"/>
      <c r="AX10518" s="23"/>
      <c r="AY10518" s="23"/>
      <c r="AZ10518" s="23"/>
      <c r="BA10518" s="23"/>
      <c r="BB10518" s="23"/>
      <c r="BC10518" s="23"/>
      <c r="BD10518" s="23"/>
      <c r="BE10518" s="23"/>
      <c r="BF10518" s="23"/>
      <c r="BG10518" s="20">
        <v>0</v>
      </c>
    </row>
    <row r="10519" spans="40:59">
      <c r="AN10519" s="23"/>
      <c r="AO10519" s="23"/>
      <c r="AP10519" s="23"/>
      <c r="AQ10519" s="23"/>
      <c r="AR10519" s="23"/>
      <c r="AS10519" s="23"/>
      <c r="AT10519" s="23"/>
      <c r="AU10519" s="23"/>
      <c r="AV10519" s="23"/>
      <c r="AW10519" s="23"/>
      <c r="AX10519" s="23"/>
      <c r="AY10519" s="23"/>
      <c r="AZ10519" s="23"/>
      <c r="BA10519" s="23"/>
      <c r="BB10519" s="23"/>
      <c r="BC10519" s="23"/>
      <c r="BD10519" s="23"/>
      <c r="BE10519" s="23"/>
      <c r="BF10519" s="23"/>
      <c r="BG10519" s="20">
        <v>47457</v>
      </c>
    </row>
    <row r="10520" spans="40:59">
      <c r="AN10520" s="23"/>
      <c r="AO10520" s="23"/>
      <c r="AP10520" s="23"/>
      <c r="AQ10520" s="23"/>
      <c r="AR10520" s="23"/>
      <c r="AS10520" s="23"/>
      <c r="AT10520" s="23"/>
      <c r="AU10520" s="23"/>
      <c r="AV10520" s="23"/>
      <c r="AW10520" s="23"/>
      <c r="AX10520" s="23"/>
      <c r="AY10520" s="23"/>
      <c r="AZ10520" s="23"/>
      <c r="BA10520" s="23"/>
      <c r="BB10520" s="23"/>
      <c r="BC10520" s="23"/>
      <c r="BD10520" s="23"/>
      <c r="BE10520" s="23"/>
      <c r="BF10520" s="23"/>
      <c r="BG10520" s="20">
        <v>47457</v>
      </c>
    </row>
    <row r="10521" spans="40:59">
      <c r="AN10521" s="23"/>
      <c r="AO10521" s="23"/>
      <c r="AP10521" s="23"/>
      <c r="AQ10521" s="23"/>
      <c r="AR10521" s="23"/>
      <c r="AS10521" s="23"/>
      <c r="AT10521" s="23"/>
      <c r="AU10521" s="23"/>
      <c r="AV10521" s="23"/>
      <c r="AW10521" s="23"/>
      <c r="AX10521" s="23"/>
      <c r="AY10521" s="23"/>
      <c r="AZ10521" s="23"/>
      <c r="BA10521" s="23"/>
      <c r="BB10521" s="23"/>
      <c r="BC10521" s="23"/>
      <c r="BD10521" s="23"/>
      <c r="BE10521" s="23"/>
      <c r="BF10521" s="23"/>
      <c r="BG10521" s="20">
        <v>47457</v>
      </c>
    </row>
    <row r="10522" spans="40:59">
      <c r="AN10522" s="23"/>
      <c r="AO10522" s="23"/>
      <c r="AP10522" s="23"/>
      <c r="AQ10522" s="23"/>
      <c r="AR10522" s="23"/>
      <c r="AS10522" s="23"/>
      <c r="AT10522" s="23"/>
      <c r="AU10522" s="23"/>
      <c r="AV10522" s="23"/>
      <c r="AW10522" s="23"/>
      <c r="AX10522" s="23"/>
      <c r="AY10522" s="23"/>
      <c r="AZ10522" s="23"/>
      <c r="BA10522" s="23"/>
      <c r="BB10522" s="23"/>
      <c r="BC10522" s="23"/>
      <c r="BD10522" s="23"/>
      <c r="BE10522" s="23"/>
      <c r="BF10522" s="23"/>
      <c r="BG10522" s="20">
        <v>80077.039999999994</v>
      </c>
    </row>
    <row r="10523" spans="40:59">
      <c r="AN10523" s="23"/>
      <c r="AO10523" s="23"/>
      <c r="AP10523" s="23"/>
      <c r="AQ10523" s="23"/>
      <c r="AR10523" s="23"/>
      <c r="AS10523" s="23"/>
      <c r="AT10523" s="23"/>
      <c r="AU10523" s="23"/>
      <c r="AV10523" s="23"/>
      <c r="AW10523" s="23"/>
      <c r="AX10523" s="23"/>
      <c r="AY10523" s="23"/>
      <c r="AZ10523" s="23"/>
      <c r="BA10523" s="23"/>
      <c r="BB10523" s="23"/>
      <c r="BC10523" s="23"/>
      <c r="BD10523" s="23"/>
      <c r="BE10523" s="23"/>
      <c r="BF10523" s="23"/>
      <c r="BG10523" s="20">
        <v>80077.039999999994</v>
      </c>
    </row>
    <row r="10524" spans="40:59">
      <c r="AN10524" s="23"/>
      <c r="AO10524" s="23"/>
      <c r="AP10524" s="23"/>
      <c r="AQ10524" s="23"/>
      <c r="AR10524" s="23"/>
      <c r="AS10524" s="23"/>
      <c r="AT10524" s="23"/>
      <c r="AU10524" s="23"/>
      <c r="AV10524" s="23"/>
      <c r="AW10524" s="23"/>
      <c r="AX10524" s="23"/>
      <c r="AY10524" s="23"/>
      <c r="AZ10524" s="23"/>
      <c r="BA10524" s="23"/>
      <c r="BB10524" s="23"/>
      <c r="BC10524" s="23"/>
      <c r="BD10524" s="23"/>
      <c r="BE10524" s="23"/>
      <c r="BF10524" s="23"/>
      <c r="BG10524" s="20">
        <v>80077.039999999994</v>
      </c>
    </row>
    <row r="10525" spans="40:59">
      <c r="AN10525" s="23"/>
      <c r="AO10525" s="23"/>
      <c r="AP10525" s="23"/>
      <c r="AQ10525" s="23"/>
      <c r="AR10525" s="23"/>
      <c r="AS10525" s="23"/>
      <c r="AT10525" s="23"/>
      <c r="AU10525" s="23"/>
      <c r="AV10525" s="23"/>
      <c r="AW10525" s="23"/>
      <c r="AX10525" s="23"/>
      <c r="AY10525" s="23"/>
      <c r="AZ10525" s="23"/>
      <c r="BA10525" s="23"/>
      <c r="BB10525" s="23"/>
      <c r="BC10525" s="23"/>
      <c r="BD10525" s="23"/>
      <c r="BE10525" s="23"/>
      <c r="BF10525" s="23"/>
      <c r="BG10525" s="20">
        <v>80077.039999999994</v>
      </c>
    </row>
    <row r="10526" spans="40:59">
      <c r="AN10526" s="23"/>
      <c r="AO10526" s="23"/>
      <c r="AP10526" s="23"/>
      <c r="AQ10526" s="23"/>
      <c r="AR10526" s="23"/>
      <c r="AS10526" s="23"/>
      <c r="AT10526" s="23"/>
      <c r="AU10526" s="23"/>
      <c r="AV10526" s="23"/>
      <c r="AW10526" s="23"/>
      <c r="AX10526" s="23"/>
      <c r="AY10526" s="23"/>
      <c r="AZ10526" s="23"/>
      <c r="BA10526" s="23"/>
      <c r="BB10526" s="23"/>
      <c r="BC10526" s="23"/>
      <c r="BD10526" s="23"/>
      <c r="BE10526" s="23"/>
      <c r="BF10526" s="23"/>
      <c r="BG10526" s="20">
        <v>80077.039999999994</v>
      </c>
    </row>
    <row r="10527" spans="40:59">
      <c r="AN10527" s="23"/>
      <c r="AO10527" s="23"/>
      <c r="AP10527" s="23"/>
      <c r="AQ10527" s="23"/>
      <c r="AR10527" s="23"/>
      <c r="AS10527" s="23"/>
      <c r="AT10527" s="23"/>
      <c r="AU10527" s="23"/>
      <c r="AV10527" s="23"/>
      <c r="AW10527" s="23"/>
      <c r="AX10527" s="23"/>
      <c r="AY10527" s="23"/>
      <c r="AZ10527" s="23"/>
      <c r="BA10527" s="23"/>
      <c r="BB10527" s="23"/>
      <c r="BC10527" s="23"/>
      <c r="BD10527" s="23"/>
      <c r="BE10527" s="23"/>
      <c r="BF10527" s="23"/>
      <c r="BG10527" s="20">
        <v>80077.039999999994</v>
      </c>
    </row>
    <row r="10528" spans="40:59">
      <c r="AN10528" s="23"/>
      <c r="AO10528" s="23"/>
      <c r="AP10528" s="23"/>
      <c r="AQ10528" s="23"/>
      <c r="AR10528" s="23"/>
      <c r="AS10528" s="23"/>
      <c r="AT10528" s="23"/>
      <c r="AU10528" s="23"/>
      <c r="AV10528" s="23"/>
      <c r="AW10528" s="23"/>
      <c r="AX10528" s="23"/>
      <c r="AY10528" s="23"/>
      <c r="AZ10528" s="23"/>
      <c r="BA10528" s="23"/>
      <c r="BB10528" s="23"/>
      <c r="BC10528" s="23"/>
      <c r="BD10528" s="23"/>
      <c r="BE10528" s="23"/>
      <c r="BF10528" s="23"/>
      <c r="BG10528" s="20">
        <v>80077.039999999994</v>
      </c>
    </row>
    <row r="10529" spans="40:59">
      <c r="AN10529" s="23"/>
      <c r="AO10529" s="23"/>
      <c r="AP10529" s="23"/>
      <c r="AQ10529" s="23"/>
      <c r="AR10529" s="23"/>
      <c r="AS10529" s="23"/>
      <c r="AT10529" s="23"/>
      <c r="AU10529" s="23"/>
      <c r="AV10529" s="23"/>
      <c r="AW10529" s="23"/>
      <c r="AX10529" s="23"/>
      <c r="AY10529" s="23"/>
      <c r="AZ10529" s="23"/>
      <c r="BA10529" s="23"/>
      <c r="BB10529" s="23"/>
      <c r="BC10529" s="23"/>
      <c r="BD10529" s="23"/>
      <c r="BE10529" s="23"/>
      <c r="BF10529" s="23"/>
      <c r="BG10529" s="20">
        <v>80077.039999999994</v>
      </c>
    </row>
    <row r="10530" spans="40:59">
      <c r="AN10530" s="23"/>
      <c r="AO10530" s="23"/>
      <c r="AP10530" s="23"/>
      <c r="AQ10530" s="23"/>
      <c r="AR10530" s="23"/>
      <c r="AS10530" s="23"/>
      <c r="AT10530" s="23"/>
      <c r="AU10530" s="23"/>
      <c r="AV10530" s="23"/>
      <c r="AW10530" s="23"/>
      <c r="AX10530" s="23"/>
      <c r="AY10530" s="23"/>
      <c r="AZ10530" s="23"/>
      <c r="BA10530" s="23"/>
      <c r="BB10530" s="23"/>
      <c r="BC10530" s="23"/>
      <c r="BD10530" s="23"/>
      <c r="BE10530" s="23"/>
      <c r="BF10530" s="23"/>
      <c r="BG10530" s="20">
        <v>80077.039999999994</v>
      </c>
    </row>
    <row r="10531" spans="40:59">
      <c r="AN10531" s="23"/>
      <c r="AO10531" s="23"/>
      <c r="AP10531" s="23"/>
      <c r="AQ10531" s="23"/>
      <c r="AR10531" s="23"/>
      <c r="AS10531" s="23"/>
      <c r="AT10531" s="23"/>
      <c r="AU10531" s="23"/>
      <c r="AV10531" s="23"/>
      <c r="AW10531" s="23"/>
      <c r="AX10531" s="23"/>
      <c r="AY10531" s="23"/>
      <c r="AZ10531" s="23"/>
      <c r="BA10531" s="23"/>
      <c r="BB10531" s="23"/>
      <c r="BC10531" s="23"/>
      <c r="BD10531" s="23"/>
      <c r="BE10531" s="23"/>
      <c r="BF10531" s="23"/>
      <c r="BG10531" s="20">
        <v>80077.039999999994</v>
      </c>
    </row>
    <row r="10532" spans="40:59">
      <c r="AN10532" s="23"/>
      <c r="AO10532" s="23"/>
      <c r="AP10532" s="23"/>
      <c r="AQ10532" s="23"/>
      <c r="AR10532" s="23"/>
      <c r="AS10532" s="23"/>
      <c r="AT10532" s="23"/>
      <c r="AU10532" s="23"/>
      <c r="AV10532" s="23"/>
      <c r="AW10532" s="23"/>
      <c r="AX10532" s="23"/>
      <c r="AY10532" s="23"/>
      <c r="AZ10532" s="23"/>
      <c r="BA10532" s="23"/>
      <c r="BB10532" s="23"/>
      <c r="BC10532" s="23"/>
      <c r="BD10532" s="23"/>
      <c r="BE10532" s="23"/>
      <c r="BF10532" s="23"/>
      <c r="BG10532" s="20">
        <v>59919.01</v>
      </c>
    </row>
    <row r="10533" spans="40:59">
      <c r="AN10533" s="23"/>
      <c r="AO10533" s="23"/>
      <c r="AP10533" s="23"/>
      <c r="AQ10533" s="23"/>
      <c r="AR10533" s="23"/>
      <c r="AS10533" s="23"/>
      <c r="AT10533" s="23"/>
      <c r="AU10533" s="23"/>
      <c r="AV10533" s="23"/>
      <c r="AW10533" s="23"/>
      <c r="AX10533" s="23"/>
      <c r="AY10533" s="23"/>
      <c r="AZ10533" s="23"/>
      <c r="BA10533" s="23"/>
      <c r="BB10533" s="23"/>
      <c r="BC10533" s="23"/>
      <c r="BD10533" s="23"/>
      <c r="BE10533" s="23"/>
      <c r="BF10533" s="23"/>
      <c r="BG10533" s="20">
        <v>59919.01</v>
      </c>
    </row>
    <row r="10534" spans="40:59">
      <c r="AN10534" s="23"/>
      <c r="AO10534" s="23"/>
      <c r="AP10534" s="23"/>
      <c r="AQ10534" s="23"/>
      <c r="AR10534" s="23"/>
      <c r="AS10534" s="23"/>
      <c r="AT10534" s="23"/>
      <c r="AU10534" s="23"/>
      <c r="AV10534" s="23"/>
      <c r="AW10534" s="23"/>
      <c r="AX10534" s="23"/>
      <c r="AY10534" s="23"/>
      <c r="AZ10534" s="23"/>
      <c r="BA10534" s="23"/>
      <c r="BB10534" s="23"/>
      <c r="BC10534" s="23"/>
      <c r="BD10534" s="23"/>
      <c r="BE10534" s="23"/>
      <c r="BF10534" s="23"/>
      <c r="BG10534" s="20">
        <v>59919.01</v>
      </c>
    </row>
    <row r="10535" spans="40:59">
      <c r="AN10535" s="23"/>
      <c r="AO10535" s="23"/>
      <c r="AP10535" s="23"/>
      <c r="AQ10535" s="23"/>
      <c r="AR10535" s="23"/>
      <c r="AS10535" s="23"/>
      <c r="AT10535" s="23"/>
      <c r="AU10535" s="23"/>
      <c r="AV10535" s="23"/>
      <c r="AW10535" s="23"/>
      <c r="AX10535" s="23"/>
      <c r="AY10535" s="23"/>
      <c r="AZ10535" s="23"/>
      <c r="BA10535" s="23"/>
      <c r="BB10535" s="23"/>
      <c r="BC10535" s="23"/>
      <c r="BD10535" s="23"/>
      <c r="BE10535" s="23"/>
      <c r="BF10535" s="23"/>
      <c r="BG10535" s="20">
        <v>59919.01</v>
      </c>
    </row>
    <row r="10536" spans="40:59">
      <c r="AN10536" s="23"/>
      <c r="AO10536" s="23"/>
      <c r="AP10536" s="23"/>
      <c r="AQ10536" s="23"/>
      <c r="AR10536" s="23"/>
      <c r="AS10536" s="23"/>
      <c r="AT10536" s="23"/>
      <c r="AU10536" s="23"/>
      <c r="AV10536" s="23"/>
      <c r="AW10536" s="23"/>
      <c r="AX10536" s="23"/>
      <c r="AY10536" s="23"/>
      <c r="AZ10536" s="23"/>
      <c r="BA10536" s="23"/>
      <c r="BB10536" s="23"/>
      <c r="BC10536" s="23"/>
      <c r="BD10536" s="23"/>
      <c r="BE10536" s="23"/>
      <c r="BF10536" s="23"/>
      <c r="BG10536" s="20">
        <v>74047.509999999995</v>
      </c>
    </row>
    <row r="10537" spans="40:59">
      <c r="AN10537" s="23"/>
      <c r="AO10537" s="23"/>
      <c r="AP10537" s="23"/>
      <c r="AQ10537" s="23"/>
      <c r="AR10537" s="23"/>
      <c r="AS10537" s="23"/>
      <c r="AT10537" s="23"/>
      <c r="AU10537" s="23"/>
      <c r="AV10537" s="23"/>
      <c r="AW10537" s="23"/>
      <c r="AX10537" s="23"/>
      <c r="AY10537" s="23"/>
      <c r="AZ10537" s="23"/>
      <c r="BA10537" s="23"/>
      <c r="BB10537" s="23"/>
      <c r="BC10537" s="23"/>
      <c r="BD10537" s="23"/>
      <c r="BE10537" s="23"/>
      <c r="BF10537" s="23"/>
      <c r="BG10537" s="20">
        <v>0</v>
      </c>
    </row>
    <row r="10538" spans="40:59">
      <c r="AN10538" s="23"/>
      <c r="AO10538" s="23"/>
      <c r="AP10538" s="23"/>
      <c r="AQ10538" s="23"/>
      <c r="AR10538" s="23"/>
      <c r="AS10538" s="23"/>
      <c r="AT10538" s="23"/>
      <c r="AU10538" s="23"/>
      <c r="AV10538" s="23"/>
      <c r="AW10538" s="23"/>
      <c r="AX10538" s="23"/>
      <c r="AY10538" s="23"/>
      <c r="AZ10538" s="23"/>
      <c r="BA10538" s="23"/>
      <c r="BB10538" s="23"/>
      <c r="BC10538" s="23"/>
      <c r="BD10538" s="23"/>
      <c r="BE10538" s="23"/>
      <c r="BF10538" s="23"/>
      <c r="BG10538" s="20">
        <v>0</v>
      </c>
    </row>
    <row r="10539" spans="40:59">
      <c r="AN10539" s="23"/>
      <c r="AO10539" s="23"/>
      <c r="AP10539" s="23"/>
      <c r="AQ10539" s="23"/>
      <c r="AR10539" s="23"/>
      <c r="AS10539" s="23"/>
      <c r="AT10539" s="23"/>
      <c r="AU10539" s="23"/>
      <c r="AV10539" s="23"/>
      <c r="AW10539" s="23"/>
      <c r="AX10539" s="23"/>
      <c r="AY10539" s="23"/>
      <c r="AZ10539" s="23"/>
      <c r="BA10539" s="23"/>
      <c r="BB10539" s="23"/>
      <c r="BC10539" s="23"/>
      <c r="BD10539" s="23"/>
      <c r="BE10539" s="23"/>
      <c r="BF10539" s="23"/>
      <c r="BG10539" s="20">
        <v>0</v>
      </c>
    </row>
    <row r="10540" spans="40:59">
      <c r="AN10540" s="23"/>
      <c r="AO10540" s="23"/>
      <c r="AP10540" s="23"/>
      <c r="AQ10540" s="23"/>
      <c r="AR10540" s="23"/>
      <c r="AS10540" s="23"/>
      <c r="AT10540" s="23"/>
      <c r="AU10540" s="23"/>
      <c r="AV10540" s="23"/>
      <c r="AW10540" s="23"/>
      <c r="AX10540" s="23"/>
      <c r="AY10540" s="23"/>
      <c r="AZ10540" s="23"/>
      <c r="BA10540" s="23"/>
      <c r="BB10540" s="23"/>
      <c r="BC10540" s="23"/>
      <c r="BD10540" s="23"/>
      <c r="BE10540" s="23"/>
      <c r="BF10540" s="23"/>
      <c r="BG10540" s="20">
        <v>0</v>
      </c>
    </row>
    <row r="10541" spans="40:59">
      <c r="AN10541" s="23"/>
      <c r="AO10541" s="23"/>
      <c r="AP10541" s="23"/>
      <c r="AQ10541" s="23"/>
      <c r="AR10541" s="23"/>
      <c r="AS10541" s="23"/>
      <c r="AT10541" s="23"/>
      <c r="AU10541" s="23"/>
      <c r="AV10541" s="23"/>
      <c r="AW10541" s="23"/>
      <c r="AX10541" s="23"/>
      <c r="AY10541" s="23"/>
      <c r="AZ10541" s="23"/>
      <c r="BA10541" s="23"/>
      <c r="BB10541" s="23"/>
      <c r="BC10541" s="23"/>
      <c r="BD10541" s="23"/>
      <c r="BE10541" s="23"/>
      <c r="BF10541" s="23"/>
      <c r="BG10541" s="20">
        <v>74047.509999999995</v>
      </c>
    </row>
    <row r="10542" spans="40:59">
      <c r="AN10542" s="23"/>
      <c r="AO10542" s="23"/>
      <c r="AP10542" s="23"/>
      <c r="AQ10542" s="23"/>
      <c r="AR10542" s="23"/>
      <c r="AS10542" s="23"/>
      <c r="AT10542" s="23"/>
      <c r="AU10542" s="23"/>
      <c r="AV10542" s="23"/>
      <c r="AW10542" s="23"/>
      <c r="AX10542" s="23"/>
      <c r="AY10542" s="23"/>
      <c r="AZ10542" s="23"/>
      <c r="BA10542" s="23"/>
      <c r="BB10542" s="23"/>
      <c r="BC10542" s="23"/>
      <c r="BD10542" s="23"/>
      <c r="BE10542" s="23"/>
      <c r="BF10542" s="23"/>
      <c r="BG10542" s="20">
        <v>74047.509999999995</v>
      </c>
    </row>
    <row r="10543" spans="40:59">
      <c r="AN10543" s="23"/>
      <c r="AO10543" s="23"/>
      <c r="AP10543" s="23"/>
      <c r="AQ10543" s="23"/>
      <c r="AR10543" s="23"/>
      <c r="AS10543" s="23"/>
      <c r="AT10543" s="23"/>
      <c r="AU10543" s="23"/>
      <c r="AV10543" s="23"/>
      <c r="AW10543" s="23"/>
      <c r="AX10543" s="23"/>
      <c r="AY10543" s="23"/>
      <c r="AZ10543" s="23"/>
      <c r="BA10543" s="23"/>
      <c r="BB10543" s="23"/>
      <c r="BC10543" s="23"/>
      <c r="BD10543" s="23"/>
      <c r="BE10543" s="23"/>
      <c r="BF10543" s="23"/>
      <c r="BG10543" s="20">
        <v>74047.509999999995</v>
      </c>
    </row>
    <row r="10544" spans="40:59">
      <c r="AN10544" s="23"/>
      <c r="AO10544" s="23"/>
      <c r="AP10544" s="23"/>
      <c r="AQ10544" s="23"/>
      <c r="AR10544" s="23"/>
      <c r="AS10544" s="23"/>
      <c r="AT10544" s="23"/>
      <c r="AU10544" s="23"/>
      <c r="AV10544" s="23"/>
      <c r="AW10544" s="23"/>
      <c r="AX10544" s="23"/>
      <c r="AY10544" s="23"/>
      <c r="AZ10544" s="23"/>
      <c r="BA10544" s="23"/>
      <c r="BB10544" s="23"/>
      <c r="BC10544" s="23"/>
      <c r="BD10544" s="23"/>
      <c r="BE10544" s="23"/>
      <c r="BF10544" s="23"/>
      <c r="BG10544" s="20">
        <v>3479.03</v>
      </c>
    </row>
    <row r="10545" spans="40:59">
      <c r="AN10545" s="23"/>
      <c r="AO10545" s="23"/>
      <c r="AP10545" s="23"/>
      <c r="AQ10545" s="23"/>
      <c r="AR10545" s="23"/>
      <c r="AS10545" s="23"/>
      <c r="AT10545" s="23"/>
      <c r="AU10545" s="23"/>
      <c r="AV10545" s="23"/>
      <c r="AW10545" s="23"/>
      <c r="AX10545" s="23"/>
      <c r="AY10545" s="23"/>
      <c r="AZ10545" s="23"/>
      <c r="BA10545" s="23"/>
      <c r="BB10545" s="23"/>
      <c r="BC10545" s="23"/>
      <c r="BD10545" s="23"/>
      <c r="BE10545" s="23"/>
      <c r="BF10545" s="23"/>
      <c r="BG10545" s="20">
        <v>3479.03</v>
      </c>
    </row>
    <row r="10546" spans="40:59">
      <c r="AN10546" s="23"/>
      <c r="AO10546" s="23"/>
      <c r="AP10546" s="23"/>
      <c r="AQ10546" s="23"/>
      <c r="AR10546" s="23"/>
      <c r="AS10546" s="23"/>
      <c r="AT10546" s="23"/>
      <c r="AU10546" s="23"/>
      <c r="AV10546" s="23"/>
      <c r="AW10546" s="23"/>
      <c r="AX10546" s="23"/>
      <c r="AY10546" s="23"/>
      <c r="AZ10546" s="23"/>
      <c r="BA10546" s="23"/>
      <c r="BB10546" s="23"/>
      <c r="BC10546" s="23"/>
      <c r="BD10546" s="23"/>
      <c r="BE10546" s="23"/>
      <c r="BF10546" s="23"/>
      <c r="BG10546" s="20">
        <v>3479.03</v>
      </c>
    </row>
    <row r="10547" spans="40:59">
      <c r="AN10547" s="23"/>
      <c r="AO10547" s="23"/>
      <c r="AP10547" s="23"/>
      <c r="AQ10547" s="23"/>
      <c r="AR10547" s="23"/>
      <c r="AS10547" s="23"/>
      <c r="AT10547" s="23"/>
      <c r="AU10547" s="23"/>
      <c r="AV10547" s="23"/>
      <c r="AW10547" s="23"/>
      <c r="AX10547" s="23"/>
      <c r="AY10547" s="23"/>
      <c r="AZ10547" s="23"/>
      <c r="BA10547" s="23"/>
      <c r="BB10547" s="23"/>
      <c r="BC10547" s="23"/>
      <c r="BD10547" s="23"/>
      <c r="BE10547" s="23"/>
      <c r="BF10547" s="23"/>
      <c r="BG10547" s="20">
        <v>3479.03</v>
      </c>
    </row>
    <row r="10548" spans="40:59">
      <c r="AN10548" s="23"/>
      <c r="AO10548" s="23"/>
      <c r="AP10548" s="23"/>
      <c r="AQ10548" s="23"/>
      <c r="AR10548" s="23"/>
      <c r="AS10548" s="23"/>
      <c r="AT10548" s="23"/>
      <c r="AU10548" s="23"/>
      <c r="AV10548" s="23"/>
      <c r="AW10548" s="23"/>
      <c r="AX10548" s="23"/>
      <c r="AY10548" s="23"/>
      <c r="AZ10548" s="23"/>
      <c r="BA10548" s="23"/>
      <c r="BB10548" s="23"/>
      <c r="BC10548" s="23"/>
      <c r="BD10548" s="23"/>
      <c r="BE10548" s="23"/>
      <c r="BF10548" s="23"/>
      <c r="BG10548" s="20">
        <v>100672.03</v>
      </c>
    </row>
    <row r="10549" spans="40:59">
      <c r="AN10549" s="23"/>
      <c r="AO10549" s="23"/>
      <c r="AP10549" s="23"/>
      <c r="AQ10549" s="23"/>
      <c r="AR10549" s="23"/>
      <c r="AS10549" s="23"/>
      <c r="AT10549" s="23"/>
      <c r="AU10549" s="23"/>
      <c r="AV10549" s="23"/>
      <c r="AW10549" s="23"/>
      <c r="AX10549" s="23"/>
      <c r="AY10549" s="23"/>
      <c r="AZ10549" s="23"/>
      <c r="BA10549" s="23"/>
      <c r="BB10549" s="23"/>
      <c r="BC10549" s="23"/>
      <c r="BD10549" s="23"/>
      <c r="BE10549" s="23"/>
      <c r="BF10549" s="23"/>
      <c r="BG10549" s="20">
        <v>100672.03</v>
      </c>
    </row>
    <row r="10550" spans="40:59">
      <c r="AN10550" s="23"/>
      <c r="AO10550" s="23"/>
      <c r="AP10550" s="23"/>
      <c r="AQ10550" s="23"/>
      <c r="AR10550" s="23"/>
      <c r="AS10550" s="23"/>
      <c r="AT10550" s="23"/>
      <c r="AU10550" s="23"/>
      <c r="AV10550" s="23"/>
      <c r="AW10550" s="23"/>
      <c r="AX10550" s="23"/>
      <c r="AY10550" s="23"/>
      <c r="AZ10550" s="23"/>
      <c r="BA10550" s="23"/>
      <c r="BB10550" s="23"/>
      <c r="BC10550" s="23"/>
      <c r="BD10550" s="23"/>
      <c r="BE10550" s="23"/>
      <c r="BF10550" s="23"/>
      <c r="BG10550" s="20">
        <v>100672.03</v>
      </c>
    </row>
    <row r="10551" spans="40:59">
      <c r="AN10551" s="23"/>
      <c r="AO10551" s="23"/>
      <c r="AP10551" s="23"/>
      <c r="AQ10551" s="23"/>
      <c r="AR10551" s="23"/>
      <c r="AS10551" s="23"/>
      <c r="AT10551" s="23"/>
      <c r="AU10551" s="23"/>
      <c r="AV10551" s="23"/>
      <c r="AW10551" s="23"/>
      <c r="AX10551" s="23"/>
      <c r="AY10551" s="23"/>
      <c r="AZ10551" s="23"/>
      <c r="BA10551" s="23"/>
      <c r="BB10551" s="23"/>
      <c r="BC10551" s="23"/>
      <c r="BD10551" s="23"/>
      <c r="BE10551" s="23"/>
      <c r="BF10551" s="23"/>
      <c r="BG10551" s="20">
        <v>100672.03</v>
      </c>
    </row>
    <row r="10552" spans="40:59">
      <c r="AN10552" s="23"/>
      <c r="AO10552" s="23"/>
      <c r="AP10552" s="23"/>
      <c r="AQ10552" s="23"/>
      <c r="AR10552" s="23"/>
      <c r="AS10552" s="23"/>
      <c r="AT10552" s="23"/>
      <c r="AU10552" s="23"/>
      <c r="AV10552" s="23"/>
      <c r="AW10552" s="23"/>
      <c r="AX10552" s="23"/>
      <c r="AY10552" s="23"/>
      <c r="AZ10552" s="23"/>
      <c r="BA10552" s="23"/>
      <c r="BB10552" s="23"/>
      <c r="BC10552" s="23"/>
      <c r="BD10552" s="23"/>
      <c r="BE10552" s="23"/>
      <c r="BF10552" s="23"/>
      <c r="BG10552" s="20">
        <v>100672.03</v>
      </c>
    </row>
    <row r="10553" spans="40:59">
      <c r="AN10553" s="23"/>
      <c r="AO10553" s="23"/>
      <c r="AP10553" s="23"/>
      <c r="AQ10553" s="23"/>
      <c r="AR10553" s="23"/>
      <c r="AS10553" s="23"/>
      <c r="AT10553" s="23"/>
      <c r="AU10553" s="23"/>
      <c r="AV10553" s="23"/>
      <c r="AW10553" s="23"/>
      <c r="AX10553" s="23"/>
      <c r="AY10553" s="23"/>
      <c r="AZ10553" s="23"/>
      <c r="BA10553" s="23"/>
      <c r="BB10553" s="23"/>
      <c r="BC10553" s="23"/>
      <c r="BD10553" s="23"/>
      <c r="BE10553" s="23"/>
      <c r="BF10553" s="23"/>
      <c r="BG10553" s="20">
        <v>42008.03</v>
      </c>
    </row>
    <row r="10554" spans="40:59">
      <c r="AN10554" s="23"/>
      <c r="AO10554" s="23"/>
      <c r="AP10554" s="23"/>
      <c r="AQ10554" s="23"/>
      <c r="AR10554" s="23"/>
      <c r="AS10554" s="23"/>
      <c r="AT10554" s="23"/>
      <c r="AU10554" s="23"/>
      <c r="AV10554" s="23"/>
      <c r="AW10554" s="23"/>
      <c r="AX10554" s="23"/>
      <c r="AY10554" s="23"/>
      <c r="AZ10554" s="23"/>
      <c r="BA10554" s="23"/>
      <c r="BB10554" s="23"/>
      <c r="BC10554" s="23"/>
      <c r="BD10554" s="23"/>
      <c r="BE10554" s="23"/>
      <c r="BF10554" s="23"/>
      <c r="BG10554" s="20">
        <v>42008.03</v>
      </c>
    </row>
    <row r="10555" spans="40:59">
      <c r="AN10555" s="23"/>
      <c r="AO10555" s="23"/>
      <c r="AP10555" s="23"/>
      <c r="AQ10555" s="23"/>
      <c r="AR10555" s="23"/>
      <c r="AS10555" s="23"/>
      <c r="AT10555" s="23"/>
      <c r="AU10555" s="23"/>
      <c r="AV10555" s="23"/>
      <c r="AW10555" s="23"/>
      <c r="AX10555" s="23"/>
      <c r="AY10555" s="23"/>
      <c r="AZ10555" s="23"/>
      <c r="BA10555" s="23"/>
      <c r="BB10555" s="23"/>
      <c r="BC10555" s="23"/>
      <c r="BD10555" s="23"/>
      <c r="BE10555" s="23"/>
      <c r="BF10555" s="23"/>
      <c r="BG10555" s="20">
        <v>42008.03</v>
      </c>
    </row>
    <row r="10556" spans="40:59">
      <c r="AN10556" s="23"/>
      <c r="AO10556" s="23"/>
      <c r="AP10556" s="23"/>
      <c r="AQ10556" s="23"/>
      <c r="AR10556" s="23"/>
      <c r="AS10556" s="23"/>
      <c r="AT10556" s="23"/>
      <c r="AU10556" s="23"/>
      <c r="AV10556" s="23"/>
      <c r="AW10556" s="23"/>
      <c r="AX10556" s="23"/>
      <c r="AY10556" s="23"/>
      <c r="AZ10556" s="23"/>
      <c r="BA10556" s="23"/>
      <c r="BB10556" s="23"/>
      <c r="BC10556" s="23"/>
      <c r="BD10556" s="23"/>
      <c r="BE10556" s="23"/>
      <c r="BF10556" s="23"/>
      <c r="BG10556" s="20">
        <v>42008.03</v>
      </c>
    </row>
    <row r="10557" spans="40:59">
      <c r="AN10557" s="23"/>
      <c r="AO10557" s="23"/>
      <c r="AP10557" s="23"/>
      <c r="AQ10557" s="23"/>
      <c r="AR10557" s="23"/>
      <c r="AS10557" s="23"/>
      <c r="AT10557" s="23"/>
      <c r="AU10557" s="23"/>
      <c r="AV10557" s="23"/>
      <c r="AW10557" s="23"/>
      <c r="AX10557" s="23"/>
      <c r="AY10557" s="23"/>
      <c r="AZ10557" s="23"/>
      <c r="BA10557" s="23"/>
      <c r="BB10557" s="23"/>
      <c r="BC10557" s="23"/>
      <c r="BD10557" s="23"/>
      <c r="BE10557" s="23"/>
      <c r="BF10557" s="23"/>
      <c r="BG10557" s="20">
        <v>10187.01</v>
      </c>
    </row>
    <row r="10558" spans="40:59">
      <c r="AN10558" s="23"/>
      <c r="AO10558" s="23"/>
      <c r="AP10558" s="23"/>
      <c r="AQ10558" s="23"/>
      <c r="AR10558" s="23"/>
      <c r="AS10558" s="23"/>
      <c r="AT10558" s="23"/>
      <c r="AU10558" s="23"/>
      <c r="AV10558" s="23"/>
      <c r="AW10558" s="23"/>
      <c r="AX10558" s="23"/>
      <c r="AY10558" s="23"/>
      <c r="AZ10558" s="23"/>
      <c r="BA10558" s="23"/>
      <c r="BB10558" s="23"/>
      <c r="BC10558" s="23"/>
      <c r="BD10558" s="23"/>
      <c r="BE10558" s="23"/>
      <c r="BF10558" s="23"/>
      <c r="BG10558" s="20">
        <v>10187.01</v>
      </c>
    </row>
    <row r="10559" spans="40:59">
      <c r="AN10559" s="23"/>
      <c r="AO10559" s="23"/>
      <c r="AP10559" s="23"/>
      <c r="AQ10559" s="23"/>
      <c r="AR10559" s="23"/>
      <c r="AS10559" s="23"/>
      <c r="AT10559" s="23"/>
      <c r="AU10559" s="23"/>
      <c r="AV10559" s="23"/>
      <c r="AW10559" s="23"/>
      <c r="AX10559" s="23"/>
      <c r="AY10559" s="23"/>
      <c r="AZ10559" s="23"/>
      <c r="BA10559" s="23"/>
      <c r="BB10559" s="23"/>
      <c r="BC10559" s="23"/>
      <c r="BD10559" s="23"/>
      <c r="BE10559" s="23"/>
      <c r="BF10559" s="23"/>
      <c r="BG10559" s="20">
        <v>23102.01</v>
      </c>
    </row>
    <row r="10560" spans="40:59">
      <c r="AN10560" s="23"/>
      <c r="AO10560" s="23"/>
      <c r="AP10560" s="23"/>
      <c r="AQ10560" s="23"/>
      <c r="AR10560" s="23"/>
      <c r="AS10560" s="23"/>
      <c r="AT10560" s="23"/>
      <c r="AU10560" s="23"/>
      <c r="AV10560" s="23"/>
      <c r="AW10560" s="23"/>
      <c r="AX10560" s="23"/>
      <c r="AY10560" s="23"/>
      <c r="AZ10560" s="23"/>
      <c r="BA10560" s="23"/>
      <c r="BB10560" s="23"/>
      <c r="BC10560" s="23"/>
      <c r="BD10560" s="23"/>
      <c r="BE10560" s="23"/>
      <c r="BF10560" s="23"/>
      <c r="BG10560" s="20">
        <v>23102.01</v>
      </c>
    </row>
    <row r="10561" spans="40:59">
      <c r="AN10561" s="23"/>
      <c r="AO10561" s="23"/>
      <c r="AP10561" s="23"/>
      <c r="AQ10561" s="23"/>
      <c r="AR10561" s="23"/>
      <c r="AS10561" s="23"/>
      <c r="AT10561" s="23"/>
      <c r="AU10561" s="23"/>
      <c r="AV10561" s="23"/>
      <c r="AW10561" s="23"/>
      <c r="AX10561" s="23"/>
      <c r="AY10561" s="23"/>
      <c r="AZ10561" s="23"/>
      <c r="BA10561" s="23"/>
      <c r="BB10561" s="23"/>
      <c r="BC10561" s="23"/>
      <c r="BD10561" s="23"/>
      <c r="BE10561" s="23"/>
      <c r="BF10561" s="23"/>
      <c r="BG10561" s="20">
        <v>23102.01</v>
      </c>
    </row>
    <row r="10562" spans="40:59">
      <c r="AN10562" s="23"/>
      <c r="AO10562" s="23"/>
      <c r="AP10562" s="23"/>
      <c r="AQ10562" s="23"/>
      <c r="AR10562" s="23"/>
      <c r="AS10562" s="23"/>
      <c r="AT10562" s="23"/>
      <c r="AU10562" s="23"/>
      <c r="AV10562" s="23"/>
      <c r="AW10562" s="23"/>
      <c r="AX10562" s="23"/>
      <c r="AY10562" s="23"/>
      <c r="AZ10562" s="23"/>
      <c r="BA10562" s="23"/>
      <c r="BB10562" s="23"/>
      <c r="BC10562" s="23"/>
      <c r="BD10562" s="23"/>
      <c r="BE10562" s="23"/>
      <c r="BF10562" s="23"/>
      <c r="BG10562" s="20">
        <v>77049.02</v>
      </c>
    </row>
    <row r="10563" spans="40:59">
      <c r="AN10563" s="23"/>
      <c r="AO10563" s="23"/>
      <c r="AP10563" s="23"/>
      <c r="AQ10563" s="23"/>
      <c r="AR10563" s="23"/>
      <c r="AS10563" s="23"/>
      <c r="AT10563" s="23"/>
      <c r="AU10563" s="23"/>
      <c r="AV10563" s="23"/>
      <c r="AW10563" s="23"/>
      <c r="AX10563" s="23"/>
      <c r="AY10563" s="23"/>
      <c r="AZ10563" s="23"/>
      <c r="BA10563" s="23"/>
      <c r="BB10563" s="23"/>
      <c r="BC10563" s="23"/>
      <c r="BD10563" s="23"/>
      <c r="BE10563" s="23"/>
      <c r="BF10563" s="23"/>
      <c r="BG10563" s="20">
        <v>77049.02</v>
      </c>
    </row>
    <row r="10564" spans="40:59">
      <c r="AN10564" s="23"/>
      <c r="AO10564" s="23"/>
      <c r="AP10564" s="23"/>
      <c r="AQ10564" s="23"/>
      <c r="AR10564" s="23"/>
      <c r="AS10564" s="23"/>
      <c r="AT10564" s="23"/>
      <c r="AU10564" s="23"/>
      <c r="AV10564" s="23"/>
      <c r="AW10564" s="23"/>
      <c r="AX10564" s="23"/>
      <c r="AY10564" s="23"/>
      <c r="AZ10564" s="23"/>
      <c r="BA10564" s="23"/>
      <c r="BB10564" s="23"/>
      <c r="BC10564" s="23"/>
      <c r="BD10564" s="23"/>
      <c r="BE10564" s="23"/>
      <c r="BF10564" s="23"/>
      <c r="BG10564" s="20">
        <v>77049.02</v>
      </c>
    </row>
    <row r="10565" spans="40:59">
      <c r="AN10565" s="23"/>
      <c r="AO10565" s="23"/>
      <c r="AP10565" s="23"/>
      <c r="AQ10565" s="23"/>
      <c r="AR10565" s="23"/>
      <c r="AS10565" s="23"/>
      <c r="AT10565" s="23"/>
      <c r="AU10565" s="23"/>
      <c r="AV10565" s="23"/>
      <c r="AW10565" s="23"/>
      <c r="AX10565" s="23"/>
      <c r="AY10565" s="23"/>
      <c r="AZ10565" s="23"/>
      <c r="BA10565" s="23"/>
      <c r="BB10565" s="23"/>
      <c r="BC10565" s="23"/>
      <c r="BD10565" s="23"/>
      <c r="BE10565" s="23"/>
      <c r="BF10565" s="23"/>
      <c r="BG10565" s="20">
        <v>22103.01</v>
      </c>
    </row>
    <row r="10566" spans="40:59">
      <c r="AN10566" s="23"/>
      <c r="AO10566" s="23"/>
      <c r="AP10566" s="23"/>
      <c r="AQ10566" s="23"/>
      <c r="AR10566" s="23"/>
      <c r="AS10566" s="23"/>
      <c r="AT10566" s="23"/>
      <c r="AU10566" s="23"/>
      <c r="AV10566" s="23"/>
      <c r="AW10566" s="23"/>
      <c r="AX10566" s="23"/>
      <c r="AY10566" s="23"/>
      <c r="AZ10566" s="23"/>
      <c r="BA10566" s="23"/>
      <c r="BB10566" s="23"/>
      <c r="BC10566" s="23"/>
      <c r="BD10566" s="23"/>
      <c r="BE10566" s="23"/>
      <c r="BF10566" s="23"/>
      <c r="BG10566" s="20">
        <v>22103.01</v>
      </c>
    </row>
    <row r="10567" spans="40:59">
      <c r="AN10567" s="23"/>
      <c r="AO10567" s="23"/>
      <c r="AP10567" s="23"/>
      <c r="AQ10567" s="23"/>
      <c r="AR10567" s="23"/>
      <c r="AS10567" s="23"/>
      <c r="AT10567" s="23"/>
      <c r="AU10567" s="23"/>
      <c r="AV10567" s="23"/>
      <c r="AW10567" s="23"/>
      <c r="AX10567" s="23"/>
      <c r="AY10567" s="23"/>
      <c r="AZ10567" s="23"/>
      <c r="BA10567" s="23"/>
      <c r="BB10567" s="23"/>
      <c r="BC10567" s="23"/>
      <c r="BD10567" s="23"/>
      <c r="BE10567" s="23"/>
      <c r="BF10567" s="23"/>
      <c r="BG10567" s="20">
        <v>60328.02</v>
      </c>
    </row>
    <row r="10568" spans="40:59">
      <c r="AN10568" s="23"/>
      <c r="AO10568" s="23"/>
      <c r="AP10568" s="23"/>
      <c r="AQ10568" s="23"/>
      <c r="AR10568" s="23"/>
      <c r="AS10568" s="23"/>
      <c r="AT10568" s="23"/>
      <c r="AU10568" s="23"/>
      <c r="AV10568" s="23"/>
      <c r="AW10568" s="23"/>
      <c r="AX10568" s="23"/>
      <c r="AY10568" s="23"/>
      <c r="AZ10568" s="23"/>
      <c r="BA10568" s="23"/>
      <c r="BB10568" s="23"/>
      <c r="BC10568" s="23"/>
      <c r="BD10568" s="23"/>
      <c r="BE10568" s="23"/>
      <c r="BF10568" s="23"/>
      <c r="BG10568" s="20">
        <v>60328.02</v>
      </c>
    </row>
    <row r="10569" spans="40:59">
      <c r="AN10569" s="23"/>
      <c r="AO10569" s="23"/>
      <c r="AP10569" s="23"/>
      <c r="AQ10569" s="23"/>
      <c r="AR10569" s="23"/>
      <c r="AS10569" s="23"/>
      <c r="AT10569" s="23"/>
      <c r="AU10569" s="23"/>
      <c r="AV10569" s="23"/>
      <c r="AW10569" s="23"/>
      <c r="AX10569" s="23"/>
      <c r="AY10569" s="23"/>
      <c r="AZ10569" s="23"/>
      <c r="BA10569" s="23"/>
      <c r="BB10569" s="23"/>
      <c r="BC10569" s="23"/>
      <c r="BD10569" s="23"/>
      <c r="BE10569" s="23"/>
      <c r="BF10569" s="23"/>
      <c r="BG10569" s="20">
        <v>60328.02</v>
      </c>
    </row>
    <row r="10570" spans="40:59">
      <c r="AN10570" s="23"/>
      <c r="AO10570" s="23"/>
      <c r="AP10570" s="23"/>
      <c r="AQ10570" s="23"/>
      <c r="AR10570" s="23"/>
      <c r="AS10570" s="23"/>
      <c r="AT10570" s="23"/>
      <c r="AU10570" s="23"/>
      <c r="AV10570" s="23"/>
      <c r="AW10570" s="23"/>
      <c r="AX10570" s="23"/>
      <c r="AY10570" s="23"/>
      <c r="AZ10570" s="23"/>
      <c r="BA10570" s="23"/>
      <c r="BB10570" s="23"/>
      <c r="BC10570" s="23"/>
      <c r="BD10570" s="23"/>
      <c r="BE10570" s="23"/>
      <c r="BF10570" s="23"/>
      <c r="BG10570" s="20">
        <v>60328.02</v>
      </c>
    </row>
    <row r="10571" spans="40:59">
      <c r="AN10571" s="23"/>
      <c r="AO10571" s="23"/>
      <c r="AP10571" s="23"/>
      <c r="AQ10571" s="23"/>
      <c r="AR10571" s="23"/>
      <c r="AS10571" s="23"/>
      <c r="AT10571" s="23"/>
      <c r="AU10571" s="23"/>
      <c r="AV10571" s="23"/>
      <c r="AW10571" s="23"/>
      <c r="AX10571" s="23"/>
      <c r="AY10571" s="23"/>
      <c r="AZ10571" s="23"/>
      <c r="BA10571" s="23"/>
      <c r="BB10571" s="23"/>
      <c r="BC10571" s="23"/>
      <c r="BD10571" s="23"/>
      <c r="BE10571" s="23"/>
      <c r="BF10571" s="23"/>
      <c r="BG10571" s="20">
        <v>60328.02</v>
      </c>
    </row>
    <row r="10572" spans="40:59">
      <c r="AN10572" s="23"/>
      <c r="AO10572" s="23"/>
      <c r="AP10572" s="23"/>
      <c r="AQ10572" s="23"/>
      <c r="AR10572" s="23"/>
      <c r="AS10572" s="23"/>
      <c r="AT10572" s="23"/>
      <c r="AU10572" s="23"/>
      <c r="AV10572" s="23"/>
      <c r="AW10572" s="23"/>
      <c r="AX10572" s="23"/>
      <c r="AY10572" s="23"/>
      <c r="AZ10572" s="23"/>
      <c r="BA10572" s="23"/>
      <c r="BB10572" s="23"/>
      <c r="BC10572" s="23"/>
      <c r="BD10572" s="23"/>
      <c r="BE10572" s="23"/>
      <c r="BF10572" s="23"/>
      <c r="BG10572" s="20">
        <v>60328.02</v>
      </c>
    </row>
    <row r="10573" spans="40:59">
      <c r="AN10573" s="23"/>
      <c r="AO10573" s="23"/>
      <c r="AP10573" s="23"/>
      <c r="AQ10573" s="23"/>
      <c r="AR10573" s="23"/>
      <c r="AS10573" s="23"/>
      <c r="AT10573" s="23"/>
      <c r="AU10573" s="23"/>
      <c r="AV10573" s="23"/>
      <c r="AW10573" s="23"/>
      <c r="AX10573" s="23"/>
      <c r="AY10573" s="23"/>
      <c r="AZ10573" s="23"/>
      <c r="BA10573" s="23"/>
      <c r="BB10573" s="23"/>
      <c r="BC10573" s="23"/>
      <c r="BD10573" s="23"/>
      <c r="BE10573" s="23"/>
      <c r="BF10573" s="23"/>
      <c r="BG10573" s="20">
        <v>60328.02</v>
      </c>
    </row>
    <row r="10574" spans="40:59">
      <c r="AN10574" s="23"/>
      <c r="AO10574" s="23"/>
      <c r="AP10574" s="23"/>
      <c r="AQ10574" s="23"/>
      <c r="AR10574" s="23"/>
      <c r="AS10574" s="23"/>
      <c r="AT10574" s="23"/>
      <c r="AU10574" s="23"/>
      <c r="AV10574" s="23"/>
      <c r="AW10574" s="23"/>
      <c r="AX10574" s="23"/>
      <c r="AY10574" s="23"/>
      <c r="AZ10574" s="23"/>
      <c r="BA10574" s="23"/>
      <c r="BB10574" s="23"/>
      <c r="BC10574" s="23"/>
      <c r="BD10574" s="23"/>
      <c r="BE10574" s="23"/>
      <c r="BF10574" s="23"/>
      <c r="BG10574" s="20">
        <v>0.05</v>
      </c>
    </row>
    <row r="10575" spans="40:59">
      <c r="AN10575" s="23"/>
      <c r="AO10575" s="23"/>
      <c r="AP10575" s="23"/>
      <c r="AQ10575" s="23"/>
      <c r="AR10575" s="23"/>
      <c r="AS10575" s="23"/>
      <c r="AT10575" s="23"/>
      <c r="AU10575" s="23"/>
      <c r="AV10575" s="23"/>
      <c r="AW10575" s="23"/>
      <c r="AX10575" s="23"/>
      <c r="AY10575" s="23"/>
      <c r="AZ10575" s="23"/>
      <c r="BA10575" s="23"/>
      <c r="BB10575" s="23"/>
      <c r="BC10575" s="23"/>
      <c r="BD10575" s="23"/>
      <c r="BE10575" s="23"/>
      <c r="BF10575" s="23"/>
      <c r="BG10575" s="20">
        <v>0.05</v>
      </c>
    </row>
    <row r="10576" spans="40:59">
      <c r="AN10576" s="23"/>
      <c r="AO10576" s="23"/>
      <c r="AP10576" s="23"/>
      <c r="AQ10576" s="23"/>
      <c r="AR10576" s="23"/>
      <c r="AS10576" s="23"/>
      <c r="AT10576" s="23"/>
      <c r="AU10576" s="23"/>
      <c r="AV10576" s="23"/>
      <c r="AW10576" s="23"/>
      <c r="AX10576" s="23"/>
      <c r="AY10576" s="23"/>
      <c r="AZ10576" s="23"/>
      <c r="BA10576" s="23"/>
      <c r="BB10576" s="23"/>
      <c r="BC10576" s="23"/>
      <c r="BD10576" s="23"/>
      <c r="BE10576" s="23"/>
      <c r="BF10576" s="23"/>
      <c r="BG10576" s="20">
        <v>0.05</v>
      </c>
    </row>
    <row r="10577" spans="40:59">
      <c r="AN10577" s="23"/>
      <c r="AO10577" s="23"/>
      <c r="AP10577" s="23"/>
      <c r="AQ10577" s="23"/>
      <c r="AR10577" s="23"/>
      <c r="AS10577" s="23"/>
      <c r="AT10577" s="23"/>
      <c r="AU10577" s="23"/>
      <c r="AV10577" s="23"/>
      <c r="AW10577" s="23"/>
      <c r="AX10577" s="23"/>
      <c r="AY10577" s="23"/>
      <c r="AZ10577" s="23"/>
      <c r="BA10577" s="23"/>
      <c r="BB10577" s="23"/>
      <c r="BC10577" s="23"/>
      <c r="BD10577" s="23"/>
      <c r="BE10577" s="23"/>
      <c r="BF10577" s="23"/>
      <c r="BG10577" s="20">
        <v>0.05</v>
      </c>
    </row>
    <row r="10578" spans="40:59">
      <c r="AN10578" s="23"/>
      <c r="AO10578" s="23"/>
      <c r="AP10578" s="23"/>
      <c r="AQ10578" s="23"/>
      <c r="AR10578" s="23"/>
      <c r="AS10578" s="23"/>
      <c r="AT10578" s="23"/>
      <c r="AU10578" s="23"/>
      <c r="AV10578" s="23"/>
      <c r="AW10578" s="23"/>
      <c r="AX10578" s="23"/>
      <c r="AY10578" s="23"/>
      <c r="AZ10578" s="23"/>
      <c r="BA10578" s="23"/>
      <c r="BB10578" s="23"/>
      <c r="BC10578" s="23"/>
      <c r="BD10578" s="23"/>
      <c r="BE10578" s="23"/>
      <c r="BF10578" s="23"/>
      <c r="BG10578" s="20">
        <v>0.05</v>
      </c>
    </row>
    <row r="10579" spans="40:59">
      <c r="AN10579" s="23"/>
      <c r="AO10579" s="23"/>
      <c r="AP10579" s="23"/>
      <c r="AQ10579" s="23"/>
      <c r="AR10579" s="23"/>
      <c r="AS10579" s="23"/>
      <c r="AT10579" s="23"/>
      <c r="AU10579" s="23"/>
      <c r="AV10579" s="23"/>
      <c r="AW10579" s="23"/>
      <c r="AX10579" s="23"/>
      <c r="AY10579" s="23"/>
      <c r="AZ10579" s="23"/>
      <c r="BA10579" s="23"/>
      <c r="BB10579" s="23"/>
      <c r="BC10579" s="23"/>
      <c r="BD10579" s="23"/>
      <c r="BE10579" s="23"/>
      <c r="BF10579" s="23"/>
      <c r="BG10579" s="20">
        <v>20124.03</v>
      </c>
    </row>
    <row r="10580" spans="40:59">
      <c r="AN10580" s="23"/>
      <c r="AO10580" s="23"/>
      <c r="AP10580" s="23"/>
      <c r="AQ10580" s="23"/>
      <c r="AR10580" s="23"/>
      <c r="AS10580" s="23"/>
      <c r="AT10580" s="23"/>
      <c r="AU10580" s="23"/>
      <c r="AV10580" s="23"/>
      <c r="AW10580" s="23"/>
      <c r="AX10580" s="23"/>
      <c r="AY10580" s="23"/>
      <c r="AZ10580" s="23"/>
      <c r="BA10580" s="23"/>
      <c r="BB10580" s="23"/>
      <c r="BC10580" s="23"/>
      <c r="BD10580" s="23"/>
      <c r="BE10580" s="23"/>
      <c r="BF10580" s="23"/>
      <c r="BG10580" s="20">
        <v>20124.03</v>
      </c>
    </row>
    <row r="10581" spans="40:59">
      <c r="AN10581" s="23"/>
      <c r="AO10581" s="23"/>
      <c r="AP10581" s="23"/>
      <c r="AQ10581" s="23"/>
      <c r="AR10581" s="23"/>
      <c r="AS10581" s="23"/>
      <c r="AT10581" s="23"/>
      <c r="AU10581" s="23"/>
      <c r="AV10581" s="23"/>
      <c r="AW10581" s="23"/>
      <c r="AX10581" s="23"/>
      <c r="AY10581" s="23"/>
      <c r="AZ10581" s="23"/>
      <c r="BA10581" s="23"/>
      <c r="BB10581" s="23"/>
      <c r="BC10581" s="23"/>
      <c r="BD10581" s="23"/>
      <c r="BE10581" s="23"/>
      <c r="BF10581" s="23"/>
      <c r="BG10581" s="20">
        <v>20124.03</v>
      </c>
    </row>
    <row r="10582" spans="40:59">
      <c r="AN10582" s="23"/>
      <c r="AO10582" s="23"/>
      <c r="AP10582" s="23"/>
      <c r="AQ10582" s="23"/>
      <c r="AR10582" s="23"/>
      <c r="AS10582" s="23"/>
      <c r="AT10582" s="23"/>
      <c r="AU10582" s="23"/>
      <c r="AV10582" s="23"/>
      <c r="AW10582" s="23"/>
      <c r="AX10582" s="23"/>
      <c r="AY10582" s="23"/>
      <c r="AZ10582" s="23"/>
      <c r="BA10582" s="23"/>
      <c r="BB10582" s="23"/>
      <c r="BC10582" s="23"/>
      <c r="BD10582" s="23"/>
      <c r="BE10582" s="23"/>
      <c r="BF10582" s="23"/>
      <c r="BG10582" s="20">
        <v>20124.03</v>
      </c>
    </row>
    <row r="10583" spans="40:59">
      <c r="AN10583" s="23"/>
      <c r="AO10583" s="23"/>
      <c r="AP10583" s="23"/>
      <c r="AQ10583" s="23"/>
      <c r="AR10583" s="23"/>
      <c r="AS10583" s="23"/>
      <c r="AT10583" s="23"/>
      <c r="AU10583" s="23"/>
      <c r="AV10583" s="23"/>
      <c r="AW10583" s="23"/>
      <c r="AX10583" s="23"/>
      <c r="AY10583" s="23"/>
      <c r="AZ10583" s="23"/>
      <c r="BA10583" s="23"/>
      <c r="BB10583" s="23"/>
      <c r="BC10583" s="23"/>
      <c r="BD10583" s="23"/>
      <c r="BE10583" s="23"/>
      <c r="BF10583" s="23"/>
      <c r="BG10583" s="20">
        <v>32708.01</v>
      </c>
    </row>
    <row r="10584" spans="40:59">
      <c r="AN10584" s="23"/>
      <c r="AO10584" s="23"/>
      <c r="AP10584" s="23"/>
      <c r="AQ10584" s="23"/>
      <c r="AR10584" s="23"/>
      <c r="AS10584" s="23"/>
      <c r="AT10584" s="23"/>
      <c r="AU10584" s="23"/>
      <c r="AV10584" s="23"/>
      <c r="AW10584" s="23"/>
      <c r="AX10584" s="23"/>
      <c r="AY10584" s="23"/>
      <c r="AZ10584" s="23"/>
      <c r="BA10584" s="23"/>
      <c r="BB10584" s="23"/>
      <c r="BC10584" s="23"/>
      <c r="BD10584" s="23"/>
      <c r="BE10584" s="23"/>
      <c r="BF10584" s="23"/>
      <c r="BG10584" s="20">
        <v>32708.01</v>
      </c>
    </row>
    <row r="10585" spans="40:59">
      <c r="AN10585" s="23"/>
      <c r="AO10585" s="23"/>
      <c r="AP10585" s="23"/>
      <c r="AQ10585" s="23"/>
      <c r="AR10585" s="23"/>
      <c r="AS10585" s="23"/>
      <c r="AT10585" s="23"/>
      <c r="AU10585" s="23"/>
      <c r="AV10585" s="23"/>
      <c r="AW10585" s="23"/>
      <c r="AX10585" s="23"/>
      <c r="AY10585" s="23"/>
      <c r="AZ10585" s="23"/>
      <c r="BA10585" s="23"/>
      <c r="BB10585" s="23"/>
      <c r="BC10585" s="23"/>
      <c r="BD10585" s="23"/>
      <c r="BE10585" s="23"/>
      <c r="BF10585" s="23"/>
      <c r="BG10585" s="20">
        <v>33054.019999999997</v>
      </c>
    </row>
    <row r="10586" spans="40:59">
      <c r="AN10586" s="23"/>
      <c r="AO10586" s="23"/>
      <c r="AP10586" s="23"/>
      <c r="AQ10586" s="23"/>
      <c r="AR10586" s="23"/>
      <c r="AS10586" s="23"/>
      <c r="AT10586" s="23"/>
      <c r="AU10586" s="23"/>
      <c r="AV10586" s="23"/>
      <c r="AW10586" s="23"/>
      <c r="AX10586" s="23"/>
      <c r="AY10586" s="23"/>
      <c r="AZ10586" s="23"/>
      <c r="BA10586" s="23"/>
      <c r="BB10586" s="23"/>
      <c r="BC10586" s="23"/>
      <c r="BD10586" s="23"/>
      <c r="BE10586" s="23"/>
      <c r="BF10586" s="23"/>
      <c r="BG10586" s="20">
        <v>33054.019999999997</v>
      </c>
    </row>
    <row r="10587" spans="40:59">
      <c r="AN10587" s="23"/>
      <c r="AO10587" s="23"/>
      <c r="AP10587" s="23"/>
      <c r="AQ10587" s="23"/>
      <c r="AR10587" s="23"/>
      <c r="AS10587" s="23"/>
      <c r="AT10587" s="23"/>
      <c r="AU10587" s="23"/>
      <c r="AV10587" s="23"/>
      <c r="AW10587" s="23"/>
      <c r="AX10587" s="23"/>
      <c r="AY10587" s="23"/>
      <c r="AZ10587" s="23"/>
      <c r="BA10587" s="23"/>
      <c r="BB10587" s="23"/>
      <c r="BC10587" s="23"/>
      <c r="BD10587" s="23"/>
      <c r="BE10587" s="23"/>
      <c r="BF10587" s="23"/>
      <c r="BG10587" s="20">
        <v>33054.019999999997</v>
      </c>
    </row>
    <row r="10588" spans="40:59">
      <c r="AN10588" s="23"/>
      <c r="AO10588" s="23"/>
      <c r="AP10588" s="23"/>
      <c r="AQ10588" s="23"/>
      <c r="AR10588" s="23"/>
      <c r="AS10588" s="23"/>
      <c r="AT10588" s="23"/>
      <c r="AU10588" s="23"/>
      <c r="AV10588" s="23"/>
      <c r="AW10588" s="23"/>
      <c r="AX10588" s="23"/>
      <c r="AY10588" s="23"/>
      <c r="AZ10588" s="23"/>
      <c r="BA10588" s="23"/>
      <c r="BB10588" s="23"/>
      <c r="BC10588" s="23"/>
      <c r="BD10588" s="23"/>
      <c r="BE10588" s="23"/>
      <c r="BF10588" s="23"/>
      <c r="BG10588" s="20">
        <v>33054.019999999997</v>
      </c>
    </row>
    <row r="10589" spans="40:59">
      <c r="AN10589" s="23"/>
      <c r="AO10589" s="23"/>
      <c r="AP10589" s="23"/>
      <c r="AQ10589" s="23"/>
      <c r="AR10589" s="23"/>
      <c r="AS10589" s="23"/>
      <c r="AT10589" s="23"/>
      <c r="AU10589" s="23"/>
      <c r="AV10589" s="23"/>
      <c r="AW10589" s="23"/>
      <c r="AX10589" s="23"/>
      <c r="AY10589" s="23"/>
      <c r="AZ10589" s="23"/>
      <c r="BA10589" s="23"/>
      <c r="BB10589" s="23"/>
      <c r="BC10589" s="23"/>
      <c r="BD10589" s="23"/>
      <c r="BE10589" s="23"/>
      <c r="BF10589" s="23"/>
      <c r="BG10589" s="20">
        <v>33054.019999999997</v>
      </c>
    </row>
    <row r="10590" spans="40:59">
      <c r="AN10590" s="23"/>
      <c r="AO10590" s="23"/>
      <c r="AP10590" s="23"/>
      <c r="AQ10590" s="23"/>
      <c r="AR10590" s="23"/>
      <c r="AS10590" s="23"/>
      <c r="AT10590" s="23"/>
      <c r="AU10590" s="23"/>
      <c r="AV10590" s="23"/>
      <c r="AW10590" s="23"/>
      <c r="AX10590" s="23"/>
      <c r="AY10590" s="23"/>
      <c r="AZ10590" s="23"/>
      <c r="BA10590" s="23"/>
      <c r="BB10590" s="23"/>
      <c r="BC10590" s="23"/>
      <c r="BD10590" s="23"/>
      <c r="BE10590" s="23"/>
      <c r="BF10590" s="23"/>
      <c r="BG10590" s="20">
        <v>11349.03</v>
      </c>
    </row>
    <row r="10591" spans="40:59">
      <c r="AN10591" s="23"/>
      <c r="AO10591" s="23"/>
      <c r="AP10591" s="23"/>
      <c r="AQ10591" s="23"/>
      <c r="AR10591" s="23"/>
      <c r="AS10591" s="23"/>
      <c r="AT10591" s="23"/>
      <c r="AU10591" s="23"/>
      <c r="AV10591" s="23"/>
      <c r="AW10591" s="23"/>
      <c r="AX10591" s="23"/>
      <c r="AY10591" s="23"/>
      <c r="AZ10591" s="23"/>
      <c r="BA10591" s="23"/>
      <c r="BB10591" s="23"/>
      <c r="BC10591" s="23"/>
      <c r="BD10591" s="23"/>
      <c r="BE10591" s="23"/>
      <c r="BF10591" s="23"/>
      <c r="BG10591" s="20">
        <v>11349.03</v>
      </c>
    </row>
    <row r="10592" spans="40:59">
      <c r="AN10592" s="23"/>
      <c r="AO10592" s="23"/>
      <c r="AP10592" s="23"/>
      <c r="AQ10592" s="23"/>
      <c r="AR10592" s="23"/>
      <c r="AS10592" s="23"/>
      <c r="AT10592" s="23"/>
      <c r="AU10592" s="23"/>
      <c r="AV10592" s="23"/>
      <c r="AW10592" s="23"/>
      <c r="AX10592" s="23"/>
      <c r="AY10592" s="23"/>
      <c r="AZ10592" s="23"/>
      <c r="BA10592" s="23"/>
      <c r="BB10592" s="23"/>
      <c r="BC10592" s="23"/>
      <c r="BD10592" s="23"/>
      <c r="BE10592" s="23"/>
      <c r="BF10592" s="23"/>
      <c r="BG10592" s="20">
        <v>11349.03</v>
      </c>
    </row>
    <row r="10593" spans="40:59">
      <c r="AN10593" s="23"/>
      <c r="AO10593" s="23"/>
      <c r="AP10593" s="23"/>
      <c r="AQ10593" s="23"/>
      <c r="AR10593" s="23"/>
      <c r="AS10593" s="23"/>
      <c r="AT10593" s="23"/>
      <c r="AU10593" s="23"/>
      <c r="AV10593" s="23"/>
      <c r="AW10593" s="23"/>
      <c r="AX10593" s="23"/>
      <c r="AY10593" s="23"/>
      <c r="AZ10593" s="23"/>
      <c r="BA10593" s="23"/>
      <c r="BB10593" s="23"/>
      <c r="BC10593" s="23"/>
      <c r="BD10593" s="23"/>
      <c r="BE10593" s="23"/>
      <c r="BF10593" s="23"/>
      <c r="BG10593" s="20">
        <v>11349.03</v>
      </c>
    </row>
    <row r="10594" spans="40:59">
      <c r="AN10594" s="23"/>
      <c r="AO10594" s="23"/>
      <c r="AP10594" s="23"/>
      <c r="AQ10594" s="23"/>
      <c r="AR10594" s="23"/>
      <c r="AS10594" s="23"/>
      <c r="AT10594" s="23"/>
      <c r="AU10594" s="23"/>
      <c r="AV10594" s="23"/>
      <c r="AW10594" s="23"/>
      <c r="AX10594" s="23"/>
      <c r="AY10594" s="23"/>
      <c r="AZ10594" s="23"/>
      <c r="BA10594" s="23"/>
      <c r="BB10594" s="23"/>
      <c r="BC10594" s="23"/>
      <c r="BD10594" s="23"/>
      <c r="BE10594" s="23"/>
      <c r="BF10594" s="23"/>
      <c r="BG10594" s="20">
        <v>11349.03</v>
      </c>
    </row>
    <row r="10595" spans="40:59">
      <c r="AN10595" s="23"/>
      <c r="AO10595" s="23"/>
      <c r="AP10595" s="23"/>
      <c r="AQ10595" s="23"/>
      <c r="AR10595" s="23"/>
      <c r="AS10595" s="23"/>
      <c r="AT10595" s="23"/>
      <c r="AU10595" s="23"/>
      <c r="AV10595" s="23"/>
      <c r="AW10595" s="23"/>
      <c r="AX10595" s="23"/>
      <c r="AY10595" s="23"/>
      <c r="AZ10595" s="23"/>
      <c r="BA10595" s="23"/>
      <c r="BB10595" s="23"/>
      <c r="BC10595" s="23"/>
      <c r="BD10595" s="23"/>
      <c r="BE10595" s="23"/>
      <c r="BF10595" s="23"/>
      <c r="BG10595" s="20">
        <v>29045.02</v>
      </c>
    </row>
    <row r="10596" spans="40:59">
      <c r="AN10596" s="23"/>
      <c r="AO10596" s="23"/>
      <c r="AP10596" s="23"/>
      <c r="AQ10596" s="23"/>
      <c r="AR10596" s="23"/>
      <c r="AS10596" s="23"/>
      <c r="AT10596" s="23"/>
      <c r="AU10596" s="23"/>
      <c r="AV10596" s="23"/>
      <c r="AW10596" s="23"/>
      <c r="AX10596" s="23"/>
      <c r="AY10596" s="23"/>
      <c r="AZ10596" s="23"/>
      <c r="BA10596" s="23"/>
      <c r="BB10596" s="23"/>
      <c r="BC10596" s="23"/>
      <c r="BD10596" s="23"/>
      <c r="BE10596" s="23"/>
      <c r="BF10596" s="23"/>
      <c r="BG10596" s="20">
        <v>29045.02</v>
      </c>
    </row>
    <row r="10597" spans="40:59">
      <c r="AN10597" s="23"/>
      <c r="AO10597" s="23"/>
      <c r="AP10597" s="23"/>
      <c r="AQ10597" s="23"/>
      <c r="AR10597" s="23"/>
      <c r="AS10597" s="23"/>
      <c r="AT10597" s="23"/>
      <c r="AU10597" s="23"/>
      <c r="AV10597" s="23"/>
      <c r="AW10597" s="23"/>
      <c r="AX10597" s="23"/>
      <c r="AY10597" s="23"/>
      <c r="AZ10597" s="23"/>
      <c r="BA10597" s="23"/>
      <c r="BB10597" s="23"/>
      <c r="BC10597" s="23"/>
      <c r="BD10597" s="23"/>
      <c r="BE10597" s="23"/>
      <c r="BF10597" s="23"/>
      <c r="BG10597" s="20">
        <v>29045.02</v>
      </c>
    </row>
    <row r="10598" spans="40:59">
      <c r="AN10598" s="23"/>
      <c r="AO10598" s="23"/>
      <c r="AP10598" s="23"/>
      <c r="AQ10598" s="23"/>
      <c r="AR10598" s="23"/>
      <c r="AS10598" s="23"/>
      <c r="AT10598" s="23"/>
      <c r="AU10598" s="23"/>
      <c r="AV10598" s="23"/>
      <c r="AW10598" s="23"/>
      <c r="AX10598" s="23"/>
      <c r="AY10598" s="23"/>
      <c r="AZ10598" s="23"/>
      <c r="BA10598" s="23"/>
      <c r="BB10598" s="23"/>
      <c r="BC10598" s="23"/>
      <c r="BD10598" s="23"/>
      <c r="BE10598" s="23"/>
      <c r="BF10598" s="23"/>
      <c r="BG10598" s="20">
        <v>66819.009999999995</v>
      </c>
    </row>
    <row r="10599" spans="40:59">
      <c r="AN10599" s="23"/>
      <c r="AO10599" s="23"/>
      <c r="AP10599" s="23"/>
      <c r="AQ10599" s="23"/>
      <c r="AR10599" s="23"/>
      <c r="AS10599" s="23"/>
      <c r="AT10599" s="23"/>
      <c r="AU10599" s="23"/>
      <c r="AV10599" s="23"/>
      <c r="AW10599" s="23"/>
      <c r="AX10599" s="23"/>
      <c r="AY10599" s="23"/>
      <c r="AZ10599" s="23"/>
      <c r="BA10599" s="23"/>
      <c r="BB10599" s="23"/>
      <c r="BC10599" s="23"/>
      <c r="BD10599" s="23"/>
      <c r="BE10599" s="23"/>
      <c r="BF10599" s="23"/>
      <c r="BG10599" s="20">
        <v>66819.009999999995</v>
      </c>
    </row>
    <row r="10600" spans="40:59">
      <c r="AN10600" s="23"/>
      <c r="AO10600" s="23"/>
      <c r="AP10600" s="23"/>
      <c r="AQ10600" s="23"/>
      <c r="AR10600" s="23"/>
      <c r="AS10600" s="23"/>
      <c r="AT10600" s="23"/>
      <c r="AU10600" s="23"/>
      <c r="AV10600" s="23"/>
      <c r="AW10600" s="23"/>
      <c r="AX10600" s="23"/>
      <c r="AY10600" s="23"/>
      <c r="AZ10600" s="23"/>
      <c r="BA10600" s="23"/>
      <c r="BB10600" s="23"/>
      <c r="BC10600" s="23"/>
      <c r="BD10600" s="23"/>
      <c r="BE10600" s="23"/>
      <c r="BF10600" s="23"/>
      <c r="BG10600" s="20">
        <v>66819.009999999995</v>
      </c>
    </row>
    <row r="10601" spans="40:59">
      <c r="AN10601" s="23"/>
      <c r="AO10601" s="23"/>
      <c r="AP10601" s="23"/>
      <c r="AQ10601" s="23"/>
      <c r="AR10601" s="23"/>
      <c r="AS10601" s="23"/>
      <c r="AT10601" s="23"/>
      <c r="AU10601" s="23"/>
      <c r="AV10601" s="23"/>
      <c r="AW10601" s="23"/>
      <c r="AX10601" s="23"/>
      <c r="AY10601" s="23"/>
      <c r="AZ10601" s="23"/>
      <c r="BA10601" s="23"/>
      <c r="BB10601" s="23"/>
      <c r="BC10601" s="23"/>
      <c r="BD10601" s="23"/>
      <c r="BE10601" s="23"/>
      <c r="BF10601" s="23"/>
      <c r="BG10601" s="20">
        <v>166797.03</v>
      </c>
    </row>
    <row r="10602" spans="40:59">
      <c r="AN10602" s="23"/>
      <c r="AO10602" s="23"/>
      <c r="AP10602" s="23"/>
      <c r="AQ10602" s="23"/>
      <c r="AR10602" s="23"/>
      <c r="AS10602" s="23"/>
      <c r="AT10602" s="23"/>
      <c r="AU10602" s="23"/>
      <c r="AV10602" s="23"/>
      <c r="AW10602" s="23"/>
      <c r="AX10602" s="23"/>
      <c r="AY10602" s="23"/>
      <c r="AZ10602" s="23"/>
      <c r="BA10602" s="23"/>
      <c r="BB10602" s="23"/>
      <c r="BC10602" s="23"/>
      <c r="BD10602" s="23"/>
      <c r="BE10602" s="23"/>
      <c r="BF10602" s="23"/>
      <c r="BG10602" s="20">
        <v>166797.03</v>
      </c>
    </row>
    <row r="10603" spans="40:59">
      <c r="AN10603" s="23"/>
      <c r="AO10603" s="23"/>
      <c r="AP10603" s="23"/>
      <c r="AQ10603" s="23"/>
      <c r="AR10603" s="23"/>
      <c r="AS10603" s="23"/>
      <c r="AT10603" s="23"/>
      <c r="AU10603" s="23"/>
      <c r="AV10603" s="23"/>
      <c r="AW10603" s="23"/>
      <c r="AX10603" s="23"/>
      <c r="AY10603" s="23"/>
      <c r="AZ10603" s="23"/>
      <c r="BA10603" s="23"/>
      <c r="BB10603" s="23"/>
      <c r="BC10603" s="23"/>
      <c r="BD10603" s="23"/>
      <c r="BE10603" s="23"/>
      <c r="BF10603" s="23"/>
      <c r="BG10603" s="20">
        <v>166797.03</v>
      </c>
    </row>
    <row r="10604" spans="40:59">
      <c r="AN10604" s="23"/>
      <c r="AO10604" s="23"/>
      <c r="AP10604" s="23"/>
      <c r="AQ10604" s="23"/>
      <c r="AR10604" s="23"/>
      <c r="AS10604" s="23"/>
      <c r="AT10604" s="23"/>
      <c r="AU10604" s="23"/>
      <c r="AV10604" s="23"/>
      <c r="AW10604" s="23"/>
      <c r="AX10604" s="23"/>
      <c r="AY10604" s="23"/>
      <c r="AZ10604" s="23"/>
      <c r="BA10604" s="23"/>
      <c r="BB10604" s="23"/>
      <c r="BC10604" s="23"/>
      <c r="BD10604" s="23"/>
      <c r="BE10604" s="23"/>
      <c r="BF10604" s="23"/>
      <c r="BG10604" s="20">
        <v>166797.03</v>
      </c>
    </row>
    <row r="10605" spans="40:59">
      <c r="AN10605" s="23"/>
      <c r="AO10605" s="23"/>
      <c r="AP10605" s="23"/>
      <c r="AQ10605" s="23"/>
      <c r="AR10605" s="23"/>
      <c r="AS10605" s="23"/>
      <c r="AT10605" s="23"/>
      <c r="AU10605" s="23"/>
      <c r="AV10605" s="23"/>
      <c r="AW10605" s="23"/>
      <c r="AX10605" s="23"/>
      <c r="AY10605" s="23"/>
      <c r="AZ10605" s="23"/>
      <c r="BA10605" s="23"/>
      <c r="BB10605" s="23"/>
      <c r="BC10605" s="23"/>
      <c r="BD10605" s="23"/>
      <c r="BE10605" s="23"/>
      <c r="BF10605" s="23"/>
      <c r="BG10605" s="20">
        <v>166797.03</v>
      </c>
    </row>
    <row r="10606" spans="40:59">
      <c r="AN10606" s="23"/>
      <c r="AO10606" s="23"/>
      <c r="AP10606" s="23"/>
      <c r="AQ10606" s="23"/>
      <c r="AR10606" s="23"/>
      <c r="AS10606" s="23"/>
      <c r="AT10606" s="23"/>
      <c r="AU10606" s="23"/>
      <c r="AV10606" s="23"/>
      <c r="AW10606" s="23"/>
      <c r="AX10606" s="23"/>
      <c r="AY10606" s="23"/>
      <c r="AZ10606" s="23"/>
      <c r="BA10606" s="23"/>
      <c r="BB10606" s="23"/>
      <c r="BC10606" s="23"/>
      <c r="BD10606" s="23"/>
      <c r="BE10606" s="23"/>
      <c r="BF10606" s="23"/>
      <c r="BG10606" s="20">
        <v>166797.03</v>
      </c>
    </row>
    <row r="10607" spans="40:59">
      <c r="AN10607" s="23"/>
      <c r="AO10607" s="23"/>
      <c r="AP10607" s="23"/>
      <c r="AQ10607" s="23"/>
      <c r="AR10607" s="23"/>
      <c r="AS10607" s="23"/>
      <c r="AT10607" s="23"/>
      <c r="AU10607" s="23"/>
      <c r="AV10607" s="23"/>
      <c r="AW10607" s="23"/>
      <c r="AX10607" s="23"/>
      <c r="AY10607" s="23"/>
      <c r="AZ10607" s="23"/>
      <c r="BA10607" s="23"/>
      <c r="BB10607" s="23"/>
      <c r="BC10607" s="23"/>
      <c r="BD10607" s="23"/>
      <c r="BE10607" s="23"/>
      <c r="BF10607" s="23"/>
      <c r="BG10607" s="20">
        <v>6913.02</v>
      </c>
    </row>
    <row r="10608" spans="40:59">
      <c r="AN10608" s="23"/>
      <c r="AO10608" s="23"/>
      <c r="AP10608" s="23"/>
      <c r="AQ10608" s="23"/>
      <c r="AR10608" s="23"/>
      <c r="AS10608" s="23"/>
      <c r="AT10608" s="23"/>
      <c r="AU10608" s="23"/>
      <c r="AV10608" s="23"/>
      <c r="AW10608" s="23"/>
      <c r="AX10608" s="23"/>
      <c r="AY10608" s="23"/>
      <c r="AZ10608" s="23"/>
      <c r="BA10608" s="23"/>
      <c r="BB10608" s="23"/>
      <c r="BC10608" s="23"/>
      <c r="BD10608" s="23"/>
      <c r="BE10608" s="23"/>
      <c r="BF10608" s="23"/>
      <c r="BG10608" s="20">
        <v>6913.02</v>
      </c>
    </row>
    <row r="10609" spans="40:59">
      <c r="AN10609" s="23"/>
      <c r="AO10609" s="23"/>
      <c r="AP10609" s="23"/>
      <c r="AQ10609" s="23"/>
      <c r="AR10609" s="23"/>
      <c r="AS10609" s="23"/>
      <c r="AT10609" s="23"/>
      <c r="AU10609" s="23"/>
      <c r="AV10609" s="23"/>
      <c r="AW10609" s="23"/>
      <c r="AX10609" s="23"/>
      <c r="AY10609" s="23"/>
      <c r="AZ10609" s="23"/>
      <c r="BA10609" s="23"/>
      <c r="BB10609" s="23"/>
      <c r="BC10609" s="23"/>
      <c r="BD10609" s="23"/>
      <c r="BE10609" s="23"/>
      <c r="BF10609" s="23"/>
      <c r="BG10609" s="20">
        <v>6913.02</v>
      </c>
    </row>
    <row r="10610" spans="40:59">
      <c r="AN10610" s="23"/>
      <c r="AO10610" s="23"/>
      <c r="AP10610" s="23"/>
      <c r="AQ10610" s="23"/>
      <c r="AR10610" s="23"/>
      <c r="AS10610" s="23"/>
      <c r="AT10610" s="23"/>
      <c r="AU10610" s="23"/>
      <c r="AV10610" s="23"/>
      <c r="AW10610" s="23"/>
      <c r="AX10610" s="23"/>
      <c r="AY10610" s="23"/>
      <c r="AZ10610" s="23"/>
      <c r="BA10610" s="23"/>
      <c r="BB10610" s="23"/>
      <c r="BC10610" s="23"/>
      <c r="BD10610" s="23"/>
      <c r="BE10610" s="23"/>
      <c r="BF10610" s="23"/>
      <c r="BG10610" s="20">
        <v>8098.02</v>
      </c>
    </row>
    <row r="10611" spans="40:59">
      <c r="AN10611" s="23"/>
      <c r="AO10611" s="23"/>
      <c r="AP10611" s="23"/>
      <c r="AQ10611" s="23"/>
      <c r="AR10611" s="23"/>
      <c r="AS10611" s="23"/>
      <c r="AT10611" s="23"/>
      <c r="AU10611" s="23"/>
      <c r="AV10611" s="23"/>
      <c r="AW10611" s="23"/>
      <c r="AX10611" s="23"/>
      <c r="AY10611" s="23"/>
      <c r="AZ10611" s="23"/>
      <c r="BA10611" s="23"/>
      <c r="BB10611" s="23"/>
      <c r="BC10611" s="23"/>
      <c r="BD10611" s="23"/>
      <c r="BE10611" s="23"/>
      <c r="BF10611" s="23"/>
      <c r="BG10611" s="20">
        <v>8098.02</v>
      </c>
    </row>
    <row r="10612" spans="40:59">
      <c r="AN10612" s="23"/>
      <c r="AO10612" s="23"/>
      <c r="AP10612" s="23"/>
      <c r="AQ10612" s="23"/>
      <c r="AR10612" s="23"/>
      <c r="AS10612" s="23"/>
      <c r="AT10612" s="23"/>
      <c r="AU10612" s="23"/>
      <c r="AV10612" s="23"/>
      <c r="AW10612" s="23"/>
      <c r="AX10612" s="23"/>
      <c r="AY10612" s="23"/>
      <c r="AZ10612" s="23"/>
      <c r="BA10612" s="23"/>
      <c r="BB10612" s="23"/>
      <c r="BC10612" s="23"/>
      <c r="BD10612" s="23"/>
      <c r="BE10612" s="23"/>
      <c r="BF10612" s="23"/>
      <c r="BG10612" s="20">
        <v>8098.02</v>
      </c>
    </row>
    <row r="10613" spans="40:59">
      <c r="AN10613" s="23"/>
      <c r="AO10613" s="23"/>
      <c r="AP10613" s="23"/>
      <c r="AQ10613" s="23"/>
      <c r="AR10613" s="23"/>
      <c r="AS10613" s="23"/>
      <c r="AT10613" s="23"/>
      <c r="AU10613" s="23"/>
      <c r="AV10613" s="23"/>
      <c r="AW10613" s="23"/>
      <c r="AX10613" s="23"/>
      <c r="AY10613" s="23"/>
      <c r="AZ10613" s="23"/>
      <c r="BA10613" s="23"/>
      <c r="BB10613" s="23"/>
      <c r="BC10613" s="23"/>
      <c r="BD10613" s="23"/>
      <c r="BE10613" s="23"/>
      <c r="BF10613" s="23"/>
      <c r="BG10613" s="20">
        <v>103086.02</v>
      </c>
    </row>
    <row r="10614" spans="40:59">
      <c r="AN10614" s="23"/>
      <c r="AO10614" s="23"/>
      <c r="AP10614" s="23"/>
      <c r="AQ10614" s="23"/>
      <c r="AR10614" s="23"/>
      <c r="AS10614" s="23"/>
      <c r="AT10614" s="23"/>
      <c r="AU10614" s="23"/>
      <c r="AV10614" s="23"/>
      <c r="AW10614" s="23"/>
      <c r="AX10614" s="23"/>
      <c r="AY10614" s="23"/>
      <c r="AZ10614" s="23"/>
      <c r="BA10614" s="23"/>
      <c r="BB10614" s="23"/>
      <c r="BC10614" s="23"/>
      <c r="BD10614" s="23"/>
      <c r="BE10614" s="23"/>
      <c r="BF10614" s="23"/>
      <c r="BG10614" s="20">
        <v>103086.02</v>
      </c>
    </row>
    <row r="10615" spans="40:59">
      <c r="AN10615" s="23"/>
      <c r="AO10615" s="23"/>
      <c r="AP10615" s="23"/>
      <c r="AQ10615" s="23"/>
      <c r="AR10615" s="23"/>
      <c r="AS10615" s="23"/>
      <c r="AT10615" s="23"/>
      <c r="AU10615" s="23"/>
      <c r="AV10615" s="23"/>
      <c r="AW10615" s="23"/>
      <c r="AX10615" s="23"/>
      <c r="AY10615" s="23"/>
      <c r="AZ10615" s="23"/>
      <c r="BA10615" s="23"/>
      <c r="BB10615" s="23"/>
      <c r="BC10615" s="23"/>
      <c r="BD10615" s="23"/>
      <c r="BE10615" s="23"/>
      <c r="BF10615" s="23"/>
      <c r="BG10615" s="20">
        <v>103086.02</v>
      </c>
    </row>
    <row r="10616" spans="40:59">
      <c r="AN10616" s="23"/>
      <c r="AO10616" s="23"/>
      <c r="AP10616" s="23"/>
      <c r="AQ10616" s="23"/>
      <c r="AR10616" s="23"/>
      <c r="AS10616" s="23"/>
      <c r="AT10616" s="23"/>
      <c r="AU10616" s="23"/>
      <c r="AV10616" s="23"/>
      <c r="AW10616" s="23"/>
      <c r="AX10616" s="23"/>
      <c r="AY10616" s="23"/>
      <c r="AZ10616" s="23"/>
      <c r="BA10616" s="23"/>
      <c r="BB10616" s="23"/>
      <c r="BC10616" s="23"/>
      <c r="BD10616" s="23"/>
      <c r="BE10616" s="23"/>
      <c r="BF10616" s="23"/>
      <c r="BG10616" s="20">
        <v>103086.02</v>
      </c>
    </row>
    <row r="10617" spans="40:59">
      <c r="AN10617" s="23"/>
      <c r="AO10617" s="23"/>
      <c r="AP10617" s="23"/>
      <c r="AQ10617" s="23"/>
      <c r="AR10617" s="23"/>
      <c r="AS10617" s="23"/>
      <c r="AT10617" s="23"/>
      <c r="AU10617" s="23"/>
      <c r="AV10617" s="23"/>
      <c r="AW10617" s="23"/>
      <c r="AX10617" s="23"/>
      <c r="AY10617" s="23"/>
      <c r="AZ10617" s="23"/>
      <c r="BA10617" s="23"/>
      <c r="BB10617" s="23"/>
      <c r="BC10617" s="23"/>
      <c r="BD10617" s="23"/>
      <c r="BE10617" s="23"/>
      <c r="BF10617" s="23"/>
      <c r="BG10617" s="20">
        <v>8971.02</v>
      </c>
    </row>
    <row r="10618" spans="40:59">
      <c r="AN10618" s="23"/>
      <c r="AO10618" s="23"/>
      <c r="AP10618" s="23"/>
      <c r="AQ10618" s="23"/>
      <c r="AR10618" s="23"/>
      <c r="AS10618" s="23"/>
      <c r="AT10618" s="23"/>
      <c r="AU10618" s="23"/>
      <c r="AV10618" s="23"/>
      <c r="AW10618" s="23"/>
      <c r="AX10618" s="23"/>
      <c r="AY10618" s="23"/>
      <c r="AZ10618" s="23"/>
      <c r="BA10618" s="23"/>
      <c r="BB10618" s="23"/>
      <c r="BC10618" s="23"/>
      <c r="BD10618" s="23"/>
      <c r="BE10618" s="23"/>
      <c r="BF10618" s="23"/>
      <c r="BG10618" s="20">
        <v>8971.02</v>
      </c>
    </row>
    <row r="10619" spans="40:59">
      <c r="AN10619" s="23"/>
      <c r="AO10619" s="23"/>
      <c r="AP10619" s="23"/>
      <c r="AQ10619" s="23"/>
      <c r="AR10619" s="23"/>
      <c r="AS10619" s="23"/>
      <c r="AT10619" s="23"/>
      <c r="AU10619" s="23"/>
      <c r="AV10619" s="23"/>
      <c r="AW10619" s="23"/>
      <c r="AX10619" s="23"/>
      <c r="AY10619" s="23"/>
      <c r="AZ10619" s="23"/>
      <c r="BA10619" s="23"/>
      <c r="BB10619" s="23"/>
      <c r="BC10619" s="23"/>
      <c r="BD10619" s="23"/>
      <c r="BE10619" s="23"/>
      <c r="BF10619" s="23"/>
      <c r="BG10619" s="20">
        <v>8971.02</v>
      </c>
    </row>
    <row r="10620" spans="40:59">
      <c r="AN10620" s="23"/>
      <c r="AO10620" s="23"/>
      <c r="AP10620" s="23"/>
      <c r="AQ10620" s="23"/>
      <c r="AR10620" s="23"/>
      <c r="AS10620" s="23"/>
      <c r="AT10620" s="23"/>
      <c r="AU10620" s="23"/>
      <c r="AV10620" s="23"/>
      <c r="AW10620" s="23"/>
      <c r="AX10620" s="23"/>
      <c r="AY10620" s="23"/>
      <c r="AZ10620" s="23"/>
      <c r="BA10620" s="23"/>
      <c r="BB10620" s="23"/>
      <c r="BC10620" s="23"/>
      <c r="BD10620" s="23"/>
      <c r="BE10620" s="23"/>
      <c r="BF10620" s="23"/>
      <c r="BG10620" s="20">
        <v>8971.02</v>
      </c>
    </row>
    <row r="10621" spans="40:59">
      <c r="AN10621" s="23"/>
      <c r="AO10621" s="23"/>
      <c r="AP10621" s="23"/>
      <c r="AQ10621" s="23"/>
      <c r="AR10621" s="23"/>
      <c r="AS10621" s="23"/>
      <c r="AT10621" s="23"/>
      <c r="AU10621" s="23"/>
      <c r="AV10621" s="23"/>
      <c r="AW10621" s="23"/>
      <c r="AX10621" s="23"/>
      <c r="AY10621" s="23"/>
      <c r="AZ10621" s="23"/>
      <c r="BA10621" s="23"/>
      <c r="BB10621" s="23"/>
      <c r="BC10621" s="23"/>
      <c r="BD10621" s="23"/>
      <c r="BE10621" s="23"/>
      <c r="BF10621" s="23"/>
      <c r="BG10621" s="20">
        <v>4778.01</v>
      </c>
    </row>
    <row r="10622" spans="40:59">
      <c r="AN10622" s="23"/>
      <c r="AO10622" s="23"/>
      <c r="AP10622" s="23"/>
      <c r="AQ10622" s="23"/>
      <c r="AR10622" s="23"/>
      <c r="AS10622" s="23"/>
      <c r="AT10622" s="23"/>
      <c r="AU10622" s="23"/>
      <c r="AV10622" s="23"/>
      <c r="AW10622" s="23"/>
      <c r="AX10622" s="23"/>
      <c r="AY10622" s="23"/>
      <c r="AZ10622" s="23"/>
      <c r="BA10622" s="23"/>
      <c r="BB10622" s="23"/>
      <c r="BC10622" s="23"/>
      <c r="BD10622" s="23"/>
      <c r="BE10622" s="23"/>
      <c r="BF10622" s="23"/>
      <c r="BG10622" s="20">
        <v>4778.01</v>
      </c>
    </row>
    <row r="10623" spans="40:59">
      <c r="AN10623" s="23"/>
      <c r="AO10623" s="23"/>
      <c r="AP10623" s="23"/>
      <c r="AQ10623" s="23"/>
      <c r="AR10623" s="23"/>
      <c r="AS10623" s="23"/>
      <c r="AT10623" s="23"/>
      <c r="AU10623" s="23"/>
      <c r="AV10623" s="23"/>
      <c r="AW10623" s="23"/>
      <c r="AX10623" s="23"/>
      <c r="AY10623" s="23"/>
      <c r="AZ10623" s="23"/>
      <c r="BA10623" s="23"/>
      <c r="BB10623" s="23"/>
      <c r="BC10623" s="23"/>
      <c r="BD10623" s="23"/>
      <c r="BE10623" s="23"/>
      <c r="BF10623" s="23"/>
      <c r="BG10623" s="20">
        <v>4778.01</v>
      </c>
    </row>
    <row r="10624" spans="40:59">
      <c r="AN10624" s="23"/>
      <c r="AO10624" s="23"/>
      <c r="AP10624" s="23"/>
      <c r="AQ10624" s="23"/>
      <c r="AR10624" s="23"/>
      <c r="AS10624" s="23"/>
      <c r="AT10624" s="23"/>
      <c r="AU10624" s="23"/>
      <c r="AV10624" s="23"/>
      <c r="AW10624" s="23"/>
      <c r="AX10624" s="23"/>
      <c r="AY10624" s="23"/>
      <c r="AZ10624" s="23"/>
      <c r="BA10624" s="23"/>
      <c r="BB10624" s="23"/>
      <c r="BC10624" s="23"/>
      <c r="BD10624" s="23"/>
      <c r="BE10624" s="23"/>
      <c r="BF10624" s="23"/>
      <c r="BG10624" s="20">
        <v>4778.01</v>
      </c>
    </row>
    <row r="10625" spans="40:59">
      <c r="AN10625" s="23"/>
      <c r="AO10625" s="23"/>
      <c r="AP10625" s="23"/>
      <c r="AQ10625" s="23"/>
      <c r="AR10625" s="23"/>
      <c r="AS10625" s="23"/>
      <c r="AT10625" s="23"/>
      <c r="AU10625" s="23"/>
      <c r="AV10625" s="23"/>
      <c r="AW10625" s="23"/>
      <c r="AX10625" s="23"/>
      <c r="AY10625" s="23"/>
      <c r="AZ10625" s="23"/>
      <c r="BA10625" s="23"/>
      <c r="BB10625" s="23"/>
      <c r="BC10625" s="23"/>
      <c r="BD10625" s="23"/>
      <c r="BE10625" s="23"/>
      <c r="BF10625" s="23"/>
      <c r="BG10625" s="20">
        <v>0</v>
      </c>
    </row>
    <row r="10626" spans="40:59">
      <c r="AN10626" s="23"/>
      <c r="AO10626" s="23"/>
      <c r="AP10626" s="23"/>
      <c r="AQ10626" s="23"/>
      <c r="AR10626" s="23"/>
      <c r="AS10626" s="23"/>
      <c r="AT10626" s="23"/>
      <c r="AU10626" s="23"/>
      <c r="AV10626" s="23"/>
      <c r="AW10626" s="23"/>
      <c r="AX10626" s="23"/>
      <c r="AY10626" s="23"/>
      <c r="AZ10626" s="23"/>
      <c r="BA10626" s="23"/>
      <c r="BB10626" s="23"/>
      <c r="BC10626" s="23"/>
      <c r="BD10626" s="23"/>
      <c r="BE10626" s="23"/>
      <c r="BF10626" s="23"/>
      <c r="BG10626" s="20">
        <v>0</v>
      </c>
    </row>
    <row r="10627" spans="40:59">
      <c r="AN10627" s="23"/>
      <c r="AO10627" s="23"/>
      <c r="AP10627" s="23"/>
      <c r="AQ10627" s="23"/>
      <c r="AR10627" s="23"/>
      <c r="AS10627" s="23"/>
      <c r="AT10627" s="23"/>
      <c r="AU10627" s="23"/>
      <c r="AV10627" s="23"/>
      <c r="AW10627" s="23"/>
      <c r="AX10627" s="23"/>
      <c r="AY10627" s="23"/>
      <c r="AZ10627" s="23"/>
      <c r="BA10627" s="23"/>
      <c r="BB10627" s="23"/>
      <c r="BC10627" s="23"/>
      <c r="BD10627" s="23"/>
      <c r="BE10627" s="23"/>
      <c r="BF10627" s="23"/>
      <c r="BG10627" s="20">
        <v>5503.01</v>
      </c>
    </row>
    <row r="10628" spans="40:59">
      <c r="AN10628" s="23"/>
      <c r="AO10628" s="23"/>
      <c r="AP10628" s="23"/>
      <c r="AQ10628" s="23"/>
      <c r="AR10628" s="23"/>
      <c r="AS10628" s="23"/>
      <c r="AT10628" s="23"/>
      <c r="AU10628" s="23"/>
      <c r="AV10628" s="23"/>
      <c r="AW10628" s="23"/>
      <c r="AX10628" s="23"/>
      <c r="AY10628" s="23"/>
      <c r="AZ10628" s="23"/>
      <c r="BA10628" s="23"/>
      <c r="BB10628" s="23"/>
      <c r="BC10628" s="23"/>
      <c r="BD10628" s="23"/>
      <c r="BE10628" s="23"/>
      <c r="BF10628" s="23"/>
      <c r="BG10628" s="20">
        <v>5503.01</v>
      </c>
    </row>
    <row r="10629" spans="40:59">
      <c r="AN10629" s="23"/>
      <c r="AO10629" s="23"/>
      <c r="AP10629" s="23"/>
      <c r="AQ10629" s="23"/>
      <c r="AR10629" s="23"/>
      <c r="AS10629" s="23"/>
      <c r="AT10629" s="23"/>
      <c r="AU10629" s="23"/>
      <c r="AV10629" s="23"/>
      <c r="AW10629" s="23"/>
      <c r="AX10629" s="23"/>
      <c r="AY10629" s="23"/>
      <c r="AZ10629" s="23"/>
      <c r="BA10629" s="23"/>
      <c r="BB10629" s="23"/>
      <c r="BC10629" s="23"/>
      <c r="BD10629" s="23"/>
      <c r="BE10629" s="23"/>
      <c r="BF10629" s="23"/>
      <c r="BG10629" s="20">
        <v>16010.61</v>
      </c>
    </row>
    <row r="10630" spans="40:59">
      <c r="AN10630" s="23"/>
      <c r="AO10630" s="23"/>
      <c r="AP10630" s="23"/>
      <c r="AQ10630" s="23"/>
      <c r="AR10630" s="23"/>
      <c r="AS10630" s="23"/>
      <c r="AT10630" s="23"/>
      <c r="AU10630" s="23"/>
      <c r="AV10630" s="23"/>
      <c r="AW10630" s="23"/>
      <c r="AX10630" s="23"/>
      <c r="AY10630" s="23"/>
      <c r="AZ10630" s="23"/>
      <c r="BA10630" s="23"/>
      <c r="BB10630" s="23"/>
      <c r="BC10630" s="23"/>
      <c r="BD10630" s="23"/>
      <c r="BE10630" s="23"/>
      <c r="BF10630" s="23"/>
      <c r="BG10630" s="20">
        <v>16010.61</v>
      </c>
    </row>
    <row r="10631" spans="40:59">
      <c r="AN10631" s="23"/>
      <c r="AO10631" s="23"/>
      <c r="AP10631" s="23"/>
      <c r="AQ10631" s="23"/>
      <c r="AR10631" s="23"/>
      <c r="AS10631" s="23"/>
      <c r="AT10631" s="23"/>
      <c r="AU10631" s="23"/>
      <c r="AV10631" s="23"/>
      <c r="AW10631" s="23"/>
      <c r="AX10631" s="23"/>
      <c r="AY10631" s="23"/>
      <c r="AZ10631" s="23"/>
      <c r="BA10631" s="23"/>
      <c r="BB10631" s="23"/>
      <c r="BC10631" s="23"/>
      <c r="BD10631" s="23"/>
      <c r="BE10631" s="23"/>
      <c r="BF10631" s="23"/>
      <c r="BG10631" s="20">
        <v>16010.61</v>
      </c>
    </row>
    <row r="10632" spans="40:59">
      <c r="AN10632" s="23"/>
      <c r="AO10632" s="23"/>
      <c r="AP10632" s="23"/>
      <c r="AQ10632" s="23"/>
      <c r="AR10632" s="23"/>
      <c r="AS10632" s="23"/>
      <c r="AT10632" s="23"/>
      <c r="AU10632" s="23"/>
      <c r="AV10632" s="23"/>
      <c r="AW10632" s="23"/>
      <c r="AX10632" s="23"/>
      <c r="AY10632" s="23"/>
      <c r="AZ10632" s="23"/>
      <c r="BA10632" s="23"/>
      <c r="BB10632" s="23"/>
      <c r="BC10632" s="23"/>
      <c r="BD10632" s="23"/>
      <c r="BE10632" s="23"/>
      <c r="BF10632" s="23"/>
      <c r="BG10632" s="20">
        <v>13853.01</v>
      </c>
    </row>
    <row r="10633" spans="40:59">
      <c r="AN10633" s="23"/>
      <c r="AO10633" s="23"/>
      <c r="AP10633" s="23"/>
      <c r="AQ10633" s="23"/>
      <c r="AR10633" s="23"/>
      <c r="AS10633" s="23"/>
      <c r="AT10633" s="23"/>
      <c r="AU10633" s="23"/>
      <c r="AV10633" s="23"/>
      <c r="AW10633" s="23"/>
      <c r="AX10633" s="23"/>
      <c r="AY10633" s="23"/>
      <c r="AZ10633" s="23"/>
      <c r="BA10633" s="23"/>
      <c r="BB10633" s="23"/>
      <c r="BC10633" s="23"/>
      <c r="BD10633" s="23"/>
      <c r="BE10633" s="23"/>
      <c r="BF10633" s="23"/>
      <c r="BG10633" s="20">
        <v>13853.01</v>
      </c>
    </row>
    <row r="10634" spans="40:59">
      <c r="AN10634" s="23"/>
      <c r="AO10634" s="23"/>
      <c r="AP10634" s="23"/>
      <c r="AQ10634" s="23"/>
      <c r="AR10634" s="23"/>
      <c r="AS10634" s="23"/>
      <c r="AT10634" s="23"/>
      <c r="AU10634" s="23"/>
      <c r="AV10634" s="23"/>
      <c r="AW10634" s="23"/>
      <c r="AX10634" s="23"/>
      <c r="AY10634" s="23"/>
      <c r="AZ10634" s="23"/>
      <c r="BA10634" s="23"/>
      <c r="BB10634" s="23"/>
      <c r="BC10634" s="23"/>
      <c r="BD10634" s="23"/>
      <c r="BE10634" s="23"/>
      <c r="BF10634" s="23"/>
      <c r="BG10634" s="20">
        <v>13853.01</v>
      </c>
    </row>
    <row r="10635" spans="40:59">
      <c r="AN10635" s="23"/>
      <c r="AO10635" s="23"/>
      <c r="AP10635" s="23"/>
      <c r="AQ10635" s="23"/>
      <c r="AR10635" s="23"/>
      <c r="AS10635" s="23"/>
      <c r="AT10635" s="23"/>
      <c r="AU10635" s="23"/>
      <c r="AV10635" s="23"/>
      <c r="AW10635" s="23"/>
      <c r="AX10635" s="23"/>
      <c r="AY10635" s="23"/>
      <c r="AZ10635" s="23"/>
      <c r="BA10635" s="23"/>
      <c r="BB10635" s="23"/>
      <c r="BC10635" s="23"/>
      <c r="BD10635" s="23"/>
      <c r="BE10635" s="23"/>
      <c r="BF10635" s="23"/>
      <c r="BG10635" s="20">
        <v>13093.01</v>
      </c>
    </row>
    <row r="10636" spans="40:59">
      <c r="AN10636" s="23"/>
      <c r="AO10636" s="23"/>
      <c r="AP10636" s="23"/>
      <c r="AQ10636" s="23"/>
      <c r="AR10636" s="23"/>
      <c r="AS10636" s="23"/>
      <c r="AT10636" s="23"/>
      <c r="AU10636" s="23"/>
      <c r="AV10636" s="23"/>
      <c r="AW10636" s="23"/>
      <c r="AX10636" s="23"/>
      <c r="AY10636" s="23"/>
      <c r="AZ10636" s="23"/>
      <c r="BA10636" s="23"/>
      <c r="BB10636" s="23"/>
      <c r="BC10636" s="23"/>
      <c r="BD10636" s="23"/>
      <c r="BE10636" s="23"/>
      <c r="BF10636" s="23"/>
      <c r="BG10636" s="20">
        <v>13093.01</v>
      </c>
    </row>
    <row r="10637" spans="40:59">
      <c r="AN10637" s="23"/>
      <c r="AO10637" s="23"/>
      <c r="AP10637" s="23"/>
      <c r="AQ10637" s="23"/>
      <c r="AR10637" s="23"/>
      <c r="AS10637" s="23"/>
      <c r="AT10637" s="23"/>
      <c r="AU10637" s="23"/>
      <c r="AV10637" s="23"/>
      <c r="AW10637" s="23"/>
      <c r="AX10637" s="23"/>
      <c r="AY10637" s="23"/>
      <c r="AZ10637" s="23"/>
      <c r="BA10637" s="23"/>
      <c r="BB10637" s="23"/>
      <c r="BC10637" s="23"/>
      <c r="BD10637" s="23"/>
      <c r="BE10637" s="23"/>
      <c r="BF10637" s="23"/>
      <c r="BG10637" s="20">
        <v>16570.03</v>
      </c>
    </row>
    <row r="10638" spans="40:59">
      <c r="AN10638" s="23"/>
      <c r="AO10638" s="23"/>
      <c r="AP10638" s="23"/>
      <c r="AQ10638" s="23"/>
      <c r="AR10638" s="23"/>
      <c r="AS10638" s="23"/>
      <c r="AT10638" s="23"/>
      <c r="AU10638" s="23"/>
      <c r="AV10638" s="23"/>
      <c r="AW10638" s="23"/>
      <c r="AX10638" s="23"/>
      <c r="AY10638" s="23"/>
      <c r="AZ10638" s="23"/>
      <c r="BA10638" s="23"/>
      <c r="BB10638" s="23"/>
      <c r="BC10638" s="23"/>
      <c r="BD10638" s="23"/>
      <c r="BE10638" s="23"/>
      <c r="BF10638" s="23"/>
      <c r="BG10638" s="20">
        <v>16570.03</v>
      </c>
    </row>
    <row r="10639" spans="40:59">
      <c r="AN10639" s="23"/>
      <c r="AO10639" s="23"/>
      <c r="AP10639" s="23"/>
      <c r="AQ10639" s="23"/>
      <c r="AR10639" s="23"/>
      <c r="AS10639" s="23"/>
      <c r="AT10639" s="23"/>
      <c r="AU10639" s="23"/>
      <c r="AV10639" s="23"/>
      <c r="AW10639" s="23"/>
      <c r="AX10639" s="23"/>
      <c r="AY10639" s="23"/>
      <c r="AZ10639" s="23"/>
      <c r="BA10639" s="23"/>
      <c r="BB10639" s="23"/>
      <c r="BC10639" s="23"/>
      <c r="BD10639" s="23"/>
      <c r="BE10639" s="23"/>
      <c r="BF10639" s="23"/>
      <c r="BG10639" s="20">
        <v>16570.03</v>
      </c>
    </row>
    <row r="10640" spans="40:59">
      <c r="AN10640" s="23"/>
      <c r="AO10640" s="23"/>
      <c r="AP10640" s="23"/>
      <c r="AQ10640" s="23"/>
      <c r="AR10640" s="23"/>
      <c r="AS10640" s="23"/>
      <c r="AT10640" s="23"/>
      <c r="AU10640" s="23"/>
      <c r="AV10640" s="23"/>
      <c r="AW10640" s="23"/>
      <c r="AX10640" s="23"/>
      <c r="AY10640" s="23"/>
      <c r="AZ10640" s="23"/>
      <c r="BA10640" s="23"/>
      <c r="BB10640" s="23"/>
      <c r="BC10640" s="23"/>
      <c r="BD10640" s="23"/>
      <c r="BE10640" s="23"/>
      <c r="BF10640" s="23"/>
      <c r="BG10640" s="20">
        <v>16570.03</v>
      </c>
    </row>
    <row r="10641" spans="40:59">
      <c r="AN10641" s="23"/>
      <c r="AO10641" s="23"/>
      <c r="AP10641" s="23"/>
      <c r="AQ10641" s="23"/>
      <c r="AR10641" s="23"/>
      <c r="AS10641" s="23"/>
      <c r="AT10641" s="23"/>
      <c r="AU10641" s="23"/>
      <c r="AV10641" s="23"/>
      <c r="AW10641" s="23"/>
      <c r="AX10641" s="23"/>
      <c r="AY10641" s="23"/>
      <c r="AZ10641" s="23"/>
      <c r="BA10641" s="23"/>
      <c r="BB10641" s="23"/>
      <c r="BC10641" s="23"/>
      <c r="BD10641" s="23"/>
      <c r="BE10641" s="23"/>
      <c r="BF10641" s="23"/>
      <c r="BG10641" s="20">
        <v>16570.03</v>
      </c>
    </row>
    <row r="10642" spans="40:59">
      <c r="AN10642" s="23"/>
      <c r="AO10642" s="23"/>
      <c r="AP10642" s="23"/>
      <c r="AQ10642" s="23"/>
      <c r="AR10642" s="23"/>
      <c r="AS10642" s="23"/>
      <c r="AT10642" s="23"/>
      <c r="AU10642" s="23"/>
      <c r="AV10642" s="23"/>
      <c r="AW10642" s="23"/>
      <c r="AX10642" s="23"/>
      <c r="AY10642" s="23"/>
      <c r="AZ10642" s="23"/>
      <c r="BA10642" s="23"/>
      <c r="BB10642" s="23"/>
      <c r="BC10642" s="23"/>
      <c r="BD10642" s="23"/>
      <c r="BE10642" s="23"/>
      <c r="BF10642" s="23"/>
      <c r="BG10642" s="20">
        <v>42350.03</v>
      </c>
    </row>
    <row r="10643" spans="40:59">
      <c r="AN10643" s="23"/>
      <c r="AO10643" s="23"/>
      <c r="AP10643" s="23"/>
      <c r="AQ10643" s="23"/>
      <c r="AR10643" s="23"/>
      <c r="AS10643" s="23"/>
      <c r="AT10643" s="23"/>
      <c r="AU10643" s="23"/>
      <c r="AV10643" s="23"/>
      <c r="AW10643" s="23"/>
      <c r="AX10643" s="23"/>
      <c r="AY10643" s="23"/>
      <c r="AZ10643" s="23"/>
      <c r="BA10643" s="23"/>
      <c r="BB10643" s="23"/>
      <c r="BC10643" s="23"/>
      <c r="BD10643" s="23"/>
      <c r="BE10643" s="23"/>
      <c r="BF10643" s="23"/>
      <c r="BG10643" s="20">
        <v>42350.03</v>
      </c>
    </row>
    <row r="10644" spans="40:59">
      <c r="AN10644" s="23"/>
      <c r="AO10644" s="23"/>
      <c r="AP10644" s="23"/>
      <c r="AQ10644" s="23"/>
      <c r="AR10644" s="23"/>
      <c r="AS10644" s="23"/>
      <c r="AT10644" s="23"/>
      <c r="AU10644" s="23"/>
      <c r="AV10644" s="23"/>
      <c r="AW10644" s="23"/>
      <c r="AX10644" s="23"/>
      <c r="AY10644" s="23"/>
      <c r="AZ10644" s="23"/>
      <c r="BA10644" s="23"/>
      <c r="BB10644" s="23"/>
      <c r="BC10644" s="23"/>
      <c r="BD10644" s="23"/>
      <c r="BE10644" s="23"/>
      <c r="BF10644" s="23"/>
      <c r="BG10644" s="20">
        <v>42350.03</v>
      </c>
    </row>
    <row r="10645" spans="40:59">
      <c r="AN10645" s="23"/>
      <c r="AO10645" s="23"/>
      <c r="AP10645" s="23"/>
      <c r="AQ10645" s="23"/>
      <c r="AR10645" s="23"/>
      <c r="AS10645" s="23"/>
      <c r="AT10645" s="23"/>
      <c r="AU10645" s="23"/>
      <c r="AV10645" s="23"/>
      <c r="AW10645" s="23"/>
      <c r="AX10645" s="23"/>
      <c r="AY10645" s="23"/>
      <c r="AZ10645" s="23"/>
      <c r="BA10645" s="23"/>
      <c r="BB10645" s="23"/>
      <c r="BC10645" s="23"/>
      <c r="BD10645" s="23"/>
      <c r="BE10645" s="23"/>
      <c r="BF10645" s="23"/>
      <c r="BG10645" s="20">
        <v>42350.03</v>
      </c>
    </row>
    <row r="10646" spans="40:59">
      <c r="AN10646" s="23"/>
      <c r="AO10646" s="23"/>
      <c r="AP10646" s="23"/>
      <c r="AQ10646" s="23"/>
      <c r="AR10646" s="23"/>
      <c r="AS10646" s="23"/>
      <c r="AT10646" s="23"/>
      <c r="AU10646" s="23"/>
      <c r="AV10646" s="23"/>
      <c r="AW10646" s="23"/>
      <c r="AX10646" s="23"/>
      <c r="AY10646" s="23"/>
      <c r="AZ10646" s="23"/>
      <c r="BA10646" s="23"/>
      <c r="BB10646" s="23"/>
      <c r="BC10646" s="23"/>
      <c r="BD10646" s="23"/>
      <c r="BE10646" s="23"/>
      <c r="BF10646" s="23"/>
      <c r="BG10646" s="20">
        <v>42350.03</v>
      </c>
    </row>
    <row r="10647" spans="40:59">
      <c r="AN10647" s="23"/>
      <c r="AO10647" s="23"/>
      <c r="AP10647" s="23"/>
      <c r="AQ10647" s="23"/>
      <c r="AR10647" s="23"/>
      <c r="AS10647" s="23"/>
      <c r="AT10647" s="23"/>
      <c r="AU10647" s="23"/>
      <c r="AV10647" s="23"/>
      <c r="AW10647" s="23"/>
      <c r="AX10647" s="23"/>
      <c r="AY10647" s="23"/>
      <c r="AZ10647" s="23"/>
      <c r="BA10647" s="23"/>
      <c r="BB10647" s="23"/>
      <c r="BC10647" s="23"/>
      <c r="BD10647" s="23"/>
      <c r="BE10647" s="23"/>
      <c r="BF10647" s="23"/>
      <c r="BG10647" s="20">
        <v>52423.03</v>
      </c>
    </row>
    <row r="10648" spans="40:59">
      <c r="AN10648" s="23"/>
      <c r="AO10648" s="23"/>
      <c r="AP10648" s="23"/>
      <c r="AQ10648" s="23"/>
      <c r="AR10648" s="23"/>
      <c r="AS10648" s="23"/>
      <c r="AT10648" s="23"/>
      <c r="AU10648" s="23"/>
      <c r="AV10648" s="23"/>
      <c r="AW10648" s="23"/>
      <c r="AX10648" s="23"/>
      <c r="AY10648" s="23"/>
      <c r="AZ10648" s="23"/>
      <c r="BA10648" s="23"/>
      <c r="BB10648" s="23"/>
      <c r="BC10648" s="23"/>
      <c r="BD10648" s="23"/>
      <c r="BE10648" s="23"/>
      <c r="BF10648" s="23"/>
      <c r="BG10648" s="20">
        <v>52423.03</v>
      </c>
    </row>
    <row r="10649" spans="40:59">
      <c r="AN10649" s="23"/>
      <c r="AO10649" s="23"/>
      <c r="AP10649" s="23"/>
      <c r="AQ10649" s="23"/>
      <c r="AR10649" s="23"/>
      <c r="AS10649" s="23"/>
      <c r="AT10649" s="23"/>
      <c r="AU10649" s="23"/>
      <c r="AV10649" s="23"/>
      <c r="AW10649" s="23"/>
      <c r="AX10649" s="23"/>
      <c r="AY10649" s="23"/>
      <c r="AZ10649" s="23"/>
      <c r="BA10649" s="23"/>
      <c r="BB10649" s="23"/>
      <c r="BC10649" s="23"/>
      <c r="BD10649" s="23"/>
      <c r="BE10649" s="23"/>
      <c r="BF10649" s="23"/>
      <c r="BG10649" s="20">
        <v>52423.03</v>
      </c>
    </row>
    <row r="10650" spans="40:59">
      <c r="AN10650" s="23"/>
      <c r="AO10650" s="23"/>
      <c r="AP10650" s="23"/>
      <c r="AQ10650" s="23"/>
      <c r="AR10650" s="23"/>
      <c r="AS10650" s="23"/>
      <c r="AT10650" s="23"/>
      <c r="AU10650" s="23"/>
      <c r="AV10650" s="23"/>
      <c r="AW10650" s="23"/>
      <c r="AX10650" s="23"/>
      <c r="AY10650" s="23"/>
      <c r="AZ10650" s="23"/>
      <c r="BA10650" s="23"/>
      <c r="BB10650" s="23"/>
      <c r="BC10650" s="23"/>
      <c r="BD10650" s="23"/>
      <c r="BE10650" s="23"/>
      <c r="BF10650" s="23"/>
      <c r="BG10650" s="20">
        <v>52423.03</v>
      </c>
    </row>
    <row r="10651" spans="40:59">
      <c r="AN10651" s="23"/>
      <c r="AO10651" s="23"/>
      <c r="AP10651" s="23"/>
      <c r="AQ10651" s="23"/>
      <c r="AR10651" s="23"/>
      <c r="AS10651" s="23"/>
      <c r="AT10651" s="23"/>
      <c r="AU10651" s="23"/>
      <c r="AV10651" s="23"/>
      <c r="AW10651" s="23"/>
      <c r="AX10651" s="23"/>
      <c r="AY10651" s="23"/>
      <c r="AZ10651" s="23"/>
      <c r="BA10651" s="23"/>
      <c r="BB10651" s="23"/>
      <c r="BC10651" s="23"/>
      <c r="BD10651" s="23"/>
      <c r="BE10651" s="23"/>
      <c r="BF10651" s="23"/>
      <c r="BG10651" s="20">
        <v>52423.03</v>
      </c>
    </row>
    <row r="10652" spans="40:59">
      <c r="AN10652" s="23"/>
      <c r="AO10652" s="23"/>
      <c r="AP10652" s="23"/>
      <c r="AQ10652" s="23"/>
      <c r="AR10652" s="23"/>
      <c r="AS10652" s="23"/>
      <c r="AT10652" s="23"/>
      <c r="AU10652" s="23"/>
      <c r="AV10652" s="23"/>
      <c r="AW10652" s="23"/>
      <c r="AX10652" s="23"/>
      <c r="AY10652" s="23"/>
      <c r="AZ10652" s="23"/>
      <c r="BA10652" s="23"/>
      <c r="BB10652" s="23"/>
      <c r="BC10652" s="23"/>
      <c r="BD10652" s="23"/>
      <c r="BE10652" s="23"/>
      <c r="BF10652" s="23"/>
      <c r="BG10652" s="20">
        <v>169898</v>
      </c>
    </row>
    <row r="10653" spans="40:59">
      <c r="AN10653" s="23"/>
      <c r="AO10653" s="23"/>
      <c r="AP10653" s="23"/>
      <c r="AQ10653" s="23"/>
      <c r="AR10653" s="23"/>
      <c r="AS10653" s="23"/>
      <c r="AT10653" s="23"/>
      <c r="AU10653" s="23"/>
      <c r="AV10653" s="23"/>
      <c r="AW10653" s="23"/>
      <c r="AX10653" s="23"/>
      <c r="AY10653" s="23"/>
      <c r="AZ10653" s="23"/>
      <c r="BA10653" s="23"/>
      <c r="BB10653" s="23"/>
      <c r="BC10653" s="23"/>
      <c r="BD10653" s="23"/>
      <c r="BE10653" s="23"/>
      <c r="BF10653" s="23"/>
      <c r="BG10653" s="20">
        <v>169898</v>
      </c>
    </row>
    <row r="10654" spans="40:59">
      <c r="AN10654" s="23"/>
      <c r="AO10654" s="23"/>
      <c r="AP10654" s="23"/>
      <c r="AQ10654" s="23"/>
      <c r="AR10654" s="23"/>
      <c r="AS10654" s="23"/>
      <c r="AT10654" s="23"/>
      <c r="AU10654" s="23"/>
      <c r="AV10654" s="23"/>
      <c r="AW10654" s="23"/>
      <c r="AX10654" s="23"/>
      <c r="AY10654" s="23"/>
      <c r="AZ10654" s="23"/>
      <c r="BA10654" s="23"/>
      <c r="BB10654" s="23"/>
      <c r="BC10654" s="23"/>
      <c r="BD10654" s="23"/>
      <c r="BE10654" s="23"/>
      <c r="BF10654" s="23"/>
      <c r="BG10654" s="20">
        <v>99813.01</v>
      </c>
    </row>
    <row r="10655" spans="40:59">
      <c r="AN10655" s="23"/>
      <c r="AO10655" s="23"/>
      <c r="AP10655" s="23"/>
      <c r="AQ10655" s="23"/>
      <c r="AR10655" s="23"/>
      <c r="AS10655" s="23"/>
      <c r="AT10655" s="23"/>
      <c r="AU10655" s="23"/>
      <c r="AV10655" s="23"/>
      <c r="AW10655" s="23"/>
      <c r="AX10655" s="23"/>
      <c r="AY10655" s="23"/>
      <c r="AZ10655" s="23"/>
      <c r="BA10655" s="23"/>
      <c r="BB10655" s="23"/>
      <c r="BC10655" s="23"/>
      <c r="BD10655" s="23"/>
      <c r="BE10655" s="23"/>
      <c r="BF10655" s="23"/>
      <c r="BG10655" s="20">
        <v>99813.01</v>
      </c>
    </row>
    <row r="10656" spans="40:59">
      <c r="AN10656" s="23"/>
      <c r="AO10656" s="23"/>
      <c r="AP10656" s="23"/>
      <c r="AQ10656" s="23"/>
      <c r="AR10656" s="23"/>
      <c r="AS10656" s="23"/>
      <c r="AT10656" s="23"/>
      <c r="AU10656" s="23"/>
      <c r="AV10656" s="23"/>
      <c r="AW10656" s="23"/>
      <c r="AX10656" s="23"/>
      <c r="AY10656" s="23"/>
      <c r="AZ10656" s="23"/>
      <c r="BA10656" s="23"/>
      <c r="BB10656" s="23"/>
      <c r="BC10656" s="23"/>
      <c r="BD10656" s="23"/>
      <c r="BE10656" s="23"/>
      <c r="BF10656" s="23"/>
      <c r="BG10656" s="20">
        <v>99813.01</v>
      </c>
    </row>
    <row r="10657" spans="40:59">
      <c r="AN10657" s="23"/>
      <c r="AO10657" s="23"/>
      <c r="AP10657" s="23"/>
      <c r="AQ10657" s="23"/>
      <c r="AR10657" s="23"/>
      <c r="AS10657" s="23"/>
      <c r="AT10657" s="23"/>
      <c r="AU10657" s="23"/>
      <c r="AV10657" s="23"/>
      <c r="AW10657" s="23"/>
      <c r="AX10657" s="23"/>
      <c r="AY10657" s="23"/>
      <c r="AZ10657" s="23"/>
      <c r="BA10657" s="23"/>
      <c r="BB10657" s="23"/>
      <c r="BC10657" s="23"/>
      <c r="BD10657" s="23"/>
      <c r="BE10657" s="23"/>
      <c r="BF10657" s="23"/>
      <c r="BG10657" s="20">
        <v>39492.04</v>
      </c>
    </row>
    <row r="10658" spans="40:59">
      <c r="AN10658" s="23"/>
      <c r="AO10658" s="23"/>
      <c r="AP10658" s="23"/>
      <c r="AQ10658" s="23"/>
      <c r="AR10658" s="23"/>
      <c r="AS10658" s="23"/>
      <c r="AT10658" s="23"/>
      <c r="AU10658" s="23"/>
      <c r="AV10658" s="23"/>
      <c r="AW10658" s="23"/>
      <c r="AX10658" s="23"/>
      <c r="AY10658" s="23"/>
      <c r="AZ10658" s="23"/>
      <c r="BA10658" s="23"/>
      <c r="BB10658" s="23"/>
      <c r="BC10658" s="23"/>
      <c r="BD10658" s="23"/>
      <c r="BE10658" s="23"/>
      <c r="BF10658" s="23"/>
      <c r="BG10658" s="20">
        <v>39492.04</v>
      </c>
    </row>
    <row r="10659" spans="40:59">
      <c r="AN10659" s="23"/>
      <c r="AO10659" s="23"/>
      <c r="AP10659" s="23"/>
      <c r="AQ10659" s="23"/>
      <c r="AR10659" s="23"/>
      <c r="AS10659" s="23"/>
      <c r="AT10659" s="23"/>
      <c r="AU10659" s="23"/>
      <c r="AV10659" s="23"/>
      <c r="AW10659" s="23"/>
      <c r="AX10659" s="23"/>
      <c r="AY10659" s="23"/>
      <c r="AZ10659" s="23"/>
      <c r="BA10659" s="23"/>
      <c r="BB10659" s="23"/>
      <c r="BC10659" s="23"/>
      <c r="BD10659" s="23"/>
      <c r="BE10659" s="23"/>
      <c r="BF10659" s="23"/>
      <c r="BG10659" s="20">
        <v>39492.04</v>
      </c>
    </row>
    <row r="10660" spans="40:59">
      <c r="AN10660" s="23"/>
      <c r="AO10660" s="23"/>
      <c r="AP10660" s="23"/>
      <c r="AQ10660" s="23"/>
      <c r="AR10660" s="23"/>
      <c r="AS10660" s="23"/>
      <c r="AT10660" s="23"/>
      <c r="AU10660" s="23"/>
      <c r="AV10660" s="23"/>
      <c r="AW10660" s="23"/>
      <c r="AX10660" s="23"/>
      <c r="AY10660" s="23"/>
      <c r="AZ10660" s="23"/>
      <c r="BA10660" s="23"/>
      <c r="BB10660" s="23"/>
      <c r="BC10660" s="23"/>
      <c r="BD10660" s="23"/>
      <c r="BE10660" s="23"/>
      <c r="BF10660" s="23"/>
      <c r="BG10660" s="20">
        <v>39492.04</v>
      </c>
    </row>
    <row r="10661" spans="40:59">
      <c r="AN10661" s="23"/>
      <c r="AO10661" s="23"/>
      <c r="AP10661" s="23"/>
      <c r="AQ10661" s="23"/>
      <c r="AR10661" s="23"/>
      <c r="AS10661" s="23"/>
      <c r="AT10661" s="23"/>
      <c r="AU10661" s="23"/>
      <c r="AV10661" s="23"/>
      <c r="AW10661" s="23"/>
      <c r="AX10661" s="23"/>
      <c r="AY10661" s="23"/>
      <c r="AZ10661" s="23"/>
      <c r="BA10661" s="23"/>
      <c r="BB10661" s="23"/>
      <c r="BC10661" s="23"/>
      <c r="BD10661" s="23"/>
      <c r="BE10661" s="23"/>
      <c r="BF10661" s="23"/>
      <c r="BG10661" s="20">
        <v>39492.04</v>
      </c>
    </row>
    <row r="10662" spans="40:59">
      <c r="AN10662" s="23"/>
      <c r="AO10662" s="23"/>
      <c r="AP10662" s="23"/>
      <c r="AQ10662" s="23"/>
      <c r="AR10662" s="23"/>
      <c r="AS10662" s="23"/>
      <c r="AT10662" s="23"/>
      <c r="AU10662" s="23"/>
      <c r="AV10662" s="23"/>
      <c r="AW10662" s="23"/>
      <c r="AX10662" s="23"/>
      <c r="AY10662" s="23"/>
      <c r="AZ10662" s="23"/>
      <c r="BA10662" s="23"/>
      <c r="BB10662" s="23"/>
      <c r="BC10662" s="23"/>
      <c r="BD10662" s="23"/>
      <c r="BE10662" s="23"/>
      <c r="BF10662" s="23"/>
      <c r="BG10662" s="20">
        <v>39492.04</v>
      </c>
    </row>
    <row r="10663" spans="40:59">
      <c r="AN10663" s="23"/>
      <c r="AO10663" s="23"/>
      <c r="AP10663" s="23"/>
      <c r="AQ10663" s="23"/>
      <c r="AR10663" s="23"/>
      <c r="AS10663" s="23"/>
      <c r="AT10663" s="23"/>
      <c r="AU10663" s="23"/>
      <c r="AV10663" s="23"/>
      <c r="AW10663" s="23"/>
      <c r="AX10663" s="23"/>
      <c r="AY10663" s="23"/>
      <c r="AZ10663" s="23"/>
      <c r="BA10663" s="23"/>
      <c r="BB10663" s="23"/>
      <c r="BC10663" s="23"/>
      <c r="BD10663" s="23"/>
      <c r="BE10663" s="23"/>
      <c r="BF10663" s="23"/>
      <c r="BG10663" s="20">
        <v>68417.02</v>
      </c>
    </row>
    <row r="10664" spans="40:59">
      <c r="AN10664" s="23"/>
      <c r="AO10664" s="23"/>
      <c r="AP10664" s="23"/>
      <c r="AQ10664" s="23"/>
      <c r="AR10664" s="23"/>
      <c r="AS10664" s="23"/>
      <c r="AT10664" s="23"/>
      <c r="AU10664" s="23"/>
      <c r="AV10664" s="23"/>
      <c r="AW10664" s="23"/>
      <c r="AX10664" s="23"/>
      <c r="AY10664" s="23"/>
      <c r="AZ10664" s="23"/>
      <c r="BA10664" s="23"/>
      <c r="BB10664" s="23"/>
      <c r="BC10664" s="23"/>
      <c r="BD10664" s="23"/>
      <c r="BE10664" s="23"/>
      <c r="BF10664" s="23"/>
      <c r="BG10664" s="20">
        <v>68417.02</v>
      </c>
    </row>
    <row r="10665" spans="40:59">
      <c r="AN10665" s="23"/>
      <c r="AO10665" s="23"/>
      <c r="AP10665" s="23"/>
      <c r="AQ10665" s="23"/>
      <c r="AR10665" s="23"/>
      <c r="AS10665" s="23"/>
      <c r="AT10665" s="23"/>
      <c r="AU10665" s="23"/>
      <c r="AV10665" s="23"/>
      <c r="AW10665" s="23"/>
      <c r="AX10665" s="23"/>
      <c r="AY10665" s="23"/>
      <c r="AZ10665" s="23"/>
      <c r="BA10665" s="23"/>
      <c r="BB10665" s="23"/>
      <c r="BC10665" s="23"/>
      <c r="BD10665" s="23"/>
      <c r="BE10665" s="23"/>
      <c r="BF10665" s="23"/>
      <c r="BG10665" s="20">
        <v>68417.02</v>
      </c>
    </row>
    <row r="10666" spans="40:59">
      <c r="AN10666" s="23"/>
      <c r="AO10666" s="23"/>
      <c r="AP10666" s="23"/>
      <c r="AQ10666" s="23"/>
      <c r="AR10666" s="23"/>
      <c r="AS10666" s="23"/>
      <c r="AT10666" s="23"/>
      <c r="AU10666" s="23"/>
      <c r="AV10666" s="23"/>
      <c r="AW10666" s="23"/>
      <c r="AX10666" s="23"/>
      <c r="AY10666" s="23"/>
      <c r="AZ10666" s="23"/>
      <c r="BA10666" s="23"/>
      <c r="BB10666" s="23"/>
      <c r="BC10666" s="23"/>
      <c r="BD10666" s="23"/>
      <c r="BE10666" s="23"/>
      <c r="BF10666" s="23"/>
      <c r="BG10666" s="20">
        <v>29676.02</v>
      </c>
    </row>
    <row r="10667" spans="40:59">
      <c r="AN10667" s="23"/>
      <c r="AO10667" s="23"/>
      <c r="AP10667" s="23"/>
      <c r="AQ10667" s="23"/>
      <c r="AR10667" s="23"/>
      <c r="AS10667" s="23"/>
      <c r="AT10667" s="23"/>
      <c r="AU10667" s="23"/>
      <c r="AV10667" s="23"/>
      <c r="AW10667" s="23"/>
      <c r="AX10667" s="23"/>
      <c r="AY10667" s="23"/>
      <c r="AZ10667" s="23"/>
      <c r="BA10667" s="23"/>
      <c r="BB10667" s="23"/>
      <c r="BC10667" s="23"/>
      <c r="BD10667" s="23"/>
      <c r="BE10667" s="23"/>
      <c r="BF10667" s="23"/>
      <c r="BG10667" s="20">
        <v>29676.02</v>
      </c>
    </row>
    <row r="10668" spans="40:59">
      <c r="AN10668" s="23"/>
      <c r="AO10668" s="23"/>
      <c r="AP10668" s="23"/>
      <c r="AQ10668" s="23"/>
      <c r="AR10668" s="23"/>
      <c r="AS10668" s="23"/>
      <c r="AT10668" s="23"/>
      <c r="AU10668" s="23"/>
      <c r="AV10668" s="23"/>
      <c r="AW10668" s="23"/>
      <c r="AX10668" s="23"/>
      <c r="AY10668" s="23"/>
      <c r="AZ10668" s="23"/>
      <c r="BA10668" s="23"/>
      <c r="BB10668" s="23"/>
      <c r="BC10668" s="23"/>
      <c r="BD10668" s="23"/>
      <c r="BE10668" s="23"/>
      <c r="BF10668" s="23"/>
      <c r="BG10668" s="20">
        <v>29676.02</v>
      </c>
    </row>
    <row r="10669" spans="40:59">
      <c r="AN10669" s="23"/>
      <c r="AO10669" s="23"/>
      <c r="AP10669" s="23"/>
      <c r="AQ10669" s="23"/>
      <c r="AR10669" s="23"/>
      <c r="AS10669" s="23"/>
      <c r="AT10669" s="23"/>
      <c r="AU10669" s="23"/>
      <c r="AV10669" s="23"/>
      <c r="AW10669" s="23"/>
      <c r="AX10669" s="23"/>
      <c r="AY10669" s="23"/>
      <c r="AZ10669" s="23"/>
      <c r="BA10669" s="23"/>
      <c r="BB10669" s="23"/>
      <c r="BC10669" s="23"/>
      <c r="BD10669" s="23"/>
      <c r="BE10669" s="23"/>
      <c r="BF10669" s="23"/>
      <c r="BG10669" s="20">
        <v>48389.03</v>
      </c>
    </row>
    <row r="10670" spans="40:59">
      <c r="AN10670" s="23"/>
      <c r="AO10670" s="23"/>
      <c r="AP10670" s="23"/>
      <c r="AQ10670" s="23"/>
      <c r="AR10670" s="23"/>
      <c r="AS10670" s="23"/>
      <c r="AT10670" s="23"/>
      <c r="AU10670" s="23"/>
      <c r="AV10670" s="23"/>
      <c r="AW10670" s="23"/>
      <c r="AX10670" s="23"/>
      <c r="AY10670" s="23"/>
      <c r="AZ10670" s="23"/>
      <c r="BA10670" s="23"/>
      <c r="BB10670" s="23"/>
      <c r="BC10670" s="23"/>
      <c r="BD10670" s="23"/>
      <c r="BE10670" s="23"/>
      <c r="BF10670" s="23"/>
      <c r="BG10670" s="20">
        <v>48389.03</v>
      </c>
    </row>
    <row r="10671" spans="40:59">
      <c r="AN10671" s="23"/>
      <c r="AO10671" s="23"/>
      <c r="AP10671" s="23"/>
      <c r="AQ10671" s="23"/>
      <c r="AR10671" s="23"/>
      <c r="AS10671" s="23"/>
      <c r="AT10671" s="23"/>
      <c r="AU10671" s="23"/>
      <c r="AV10671" s="23"/>
      <c r="AW10671" s="23"/>
      <c r="AX10671" s="23"/>
      <c r="AY10671" s="23"/>
      <c r="AZ10671" s="23"/>
      <c r="BA10671" s="23"/>
      <c r="BB10671" s="23"/>
      <c r="BC10671" s="23"/>
      <c r="BD10671" s="23"/>
      <c r="BE10671" s="23"/>
      <c r="BF10671" s="23"/>
      <c r="BG10671" s="20">
        <v>48389.03</v>
      </c>
    </row>
    <row r="10672" spans="40:59">
      <c r="AN10672" s="23"/>
      <c r="AO10672" s="23"/>
      <c r="AP10672" s="23"/>
      <c r="AQ10672" s="23"/>
      <c r="AR10672" s="23"/>
      <c r="AS10672" s="23"/>
      <c r="AT10672" s="23"/>
      <c r="AU10672" s="23"/>
      <c r="AV10672" s="23"/>
      <c r="AW10672" s="23"/>
      <c r="AX10672" s="23"/>
      <c r="AY10672" s="23"/>
      <c r="AZ10672" s="23"/>
      <c r="BA10672" s="23"/>
      <c r="BB10672" s="23"/>
      <c r="BC10672" s="23"/>
      <c r="BD10672" s="23"/>
      <c r="BE10672" s="23"/>
      <c r="BF10672" s="23"/>
      <c r="BG10672" s="20">
        <v>48389.03</v>
      </c>
    </row>
    <row r="10673" spans="40:59">
      <c r="AN10673" s="23"/>
      <c r="AO10673" s="23"/>
      <c r="AP10673" s="23"/>
      <c r="AQ10673" s="23"/>
      <c r="AR10673" s="23"/>
      <c r="AS10673" s="23"/>
      <c r="AT10673" s="23"/>
      <c r="AU10673" s="23"/>
      <c r="AV10673" s="23"/>
      <c r="AW10673" s="23"/>
      <c r="AX10673" s="23"/>
      <c r="AY10673" s="23"/>
      <c r="AZ10673" s="23"/>
      <c r="BA10673" s="23"/>
      <c r="BB10673" s="23"/>
      <c r="BC10673" s="23"/>
      <c r="BD10673" s="23"/>
      <c r="BE10673" s="23"/>
      <c r="BF10673" s="23"/>
      <c r="BG10673" s="20">
        <v>48389.03</v>
      </c>
    </row>
    <row r="10674" spans="40:59">
      <c r="AN10674" s="23"/>
      <c r="AO10674" s="23"/>
      <c r="AP10674" s="23"/>
      <c r="AQ10674" s="23"/>
      <c r="AR10674" s="23"/>
      <c r="AS10674" s="23"/>
      <c r="AT10674" s="23"/>
      <c r="AU10674" s="23"/>
      <c r="AV10674" s="23"/>
      <c r="AW10674" s="23"/>
      <c r="AX10674" s="23"/>
      <c r="AY10674" s="23"/>
      <c r="AZ10674" s="23"/>
      <c r="BA10674" s="23"/>
      <c r="BB10674" s="23"/>
      <c r="BC10674" s="23"/>
      <c r="BD10674" s="23"/>
      <c r="BE10674" s="23"/>
      <c r="BF10674" s="23"/>
      <c r="BG10674" s="20">
        <v>46305.03</v>
      </c>
    </row>
    <row r="10675" spans="40:59">
      <c r="AN10675" s="23"/>
      <c r="AO10675" s="23"/>
      <c r="AP10675" s="23"/>
      <c r="AQ10675" s="23"/>
      <c r="AR10675" s="23"/>
      <c r="AS10675" s="23"/>
      <c r="AT10675" s="23"/>
      <c r="AU10675" s="23"/>
      <c r="AV10675" s="23"/>
      <c r="AW10675" s="23"/>
      <c r="AX10675" s="23"/>
      <c r="AY10675" s="23"/>
      <c r="AZ10675" s="23"/>
      <c r="BA10675" s="23"/>
      <c r="BB10675" s="23"/>
      <c r="BC10675" s="23"/>
      <c r="BD10675" s="23"/>
      <c r="BE10675" s="23"/>
      <c r="BF10675" s="23"/>
      <c r="BG10675" s="20">
        <v>46305.03</v>
      </c>
    </row>
    <row r="10676" spans="40:59">
      <c r="AN10676" s="23"/>
      <c r="AO10676" s="23"/>
      <c r="AP10676" s="23"/>
      <c r="AQ10676" s="23"/>
      <c r="AR10676" s="23"/>
      <c r="AS10676" s="23"/>
      <c r="AT10676" s="23"/>
      <c r="AU10676" s="23"/>
      <c r="AV10676" s="23"/>
      <c r="AW10676" s="23"/>
      <c r="AX10676" s="23"/>
      <c r="AY10676" s="23"/>
      <c r="AZ10676" s="23"/>
      <c r="BA10676" s="23"/>
      <c r="BB10676" s="23"/>
      <c r="BC10676" s="23"/>
      <c r="BD10676" s="23"/>
      <c r="BE10676" s="23"/>
      <c r="BF10676" s="23"/>
      <c r="BG10676" s="20">
        <v>46305.03</v>
      </c>
    </row>
    <row r="10677" spans="40:59">
      <c r="AN10677" s="23"/>
      <c r="AO10677" s="23"/>
      <c r="AP10677" s="23"/>
      <c r="AQ10677" s="23"/>
      <c r="AR10677" s="23"/>
      <c r="AS10677" s="23"/>
      <c r="AT10677" s="23"/>
      <c r="AU10677" s="23"/>
      <c r="AV10677" s="23"/>
      <c r="AW10677" s="23"/>
      <c r="AX10677" s="23"/>
      <c r="AY10677" s="23"/>
      <c r="AZ10677" s="23"/>
      <c r="BA10677" s="23"/>
      <c r="BB10677" s="23"/>
      <c r="BC10677" s="23"/>
      <c r="BD10677" s="23"/>
      <c r="BE10677" s="23"/>
      <c r="BF10677" s="23"/>
      <c r="BG10677" s="20">
        <v>46305.03</v>
      </c>
    </row>
    <row r="10678" spans="40:59">
      <c r="AN10678" s="23"/>
      <c r="AO10678" s="23"/>
      <c r="AP10678" s="23"/>
      <c r="AQ10678" s="23"/>
      <c r="AR10678" s="23"/>
      <c r="AS10678" s="23"/>
      <c r="AT10678" s="23"/>
      <c r="AU10678" s="23"/>
      <c r="AV10678" s="23"/>
      <c r="AW10678" s="23"/>
      <c r="AX10678" s="23"/>
      <c r="AY10678" s="23"/>
      <c r="AZ10678" s="23"/>
      <c r="BA10678" s="23"/>
      <c r="BB10678" s="23"/>
      <c r="BC10678" s="23"/>
      <c r="BD10678" s="23"/>
      <c r="BE10678" s="23"/>
      <c r="BF10678" s="23"/>
      <c r="BG10678" s="20">
        <v>46305.03</v>
      </c>
    </row>
    <row r="10679" spans="40:59">
      <c r="AN10679" s="23"/>
      <c r="AO10679" s="23"/>
      <c r="AP10679" s="23"/>
      <c r="AQ10679" s="23"/>
      <c r="AR10679" s="23"/>
      <c r="AS10679" s="23"/>
      <c r="AT10679" s="23"/>
      <c r="AU10679" s="23"/>
      <c r="AV10679" s="23"/>
      <c r="AW10679" s="23"/>
      <c r="AX10679" s="23"/>
      <c r="AY10679" s="23"/>
      <c r="AZ10679" s="23"/>
      <c r="BA10679" s="23"/>
      <c r="BB10679" s="23"/>
      <c r="BC10679" s="23"/>
      <c r="BD10679" s="23"/>
      <c r="BE10679" s="23"/>
      <c r="BF10679" s="23"/>
      <c r="BG10679" s="20">
        <v>46305.03</v>
      </c>
    </row>
    <row r="10680" spans="40:59">
      <c r="AN10680" s="23"/>
      <c r="AO10680" s="23"/>
      <c r="AP10680" s="23"/>
      <c r="AQ10680" s="23"/>
      <c r="AR10680" s="23"/>
      <c r="AS10680" s="23"/>
      <c r="AT10680" s="23"/>
      <c r="AU10680" s="23"/>
      <c r="AV10680" s="23"/>
      <c r="AW10680" s="23"/>
      <c r="AX10680" s="23"/>
      <c r="AY10680" s="23"/>
      <c r="AZ10680" s="23"/>
      <c r="BA10680" s="23"/>
      <c r="BB10680" s="23"/>
      <c r="BC10680" s="23"/>
      <c r="BD10680" s="23"/>
      <c r="BE10680" s="23"/>
      <c r="BF10680" s="23"/>
      <c r="BG10680" s="20">
        <v>46305.03</v>
      </c>
    </row>
    <row r="10681" spans="40:59">
      <c r="AN10681" s="23"/>
      <c r="AO10681" s="23"/>
      <c r="AP10681" s="23"/>
      <c r="AQ10681" s="23"/>
      <c r="AR10681" s="23"/>
      <c r="AS10681" s="23"/>
      <c r="AT10681" s="23"/>
      <c r="AU10681" s="23"/>
      <c r="AV10681" s="23"/>
      <c r="AW10681" s="23"/>
      <c r="AX10681" s="23"/>
      <c r="AY10681" s="23"/>
      <c r="AZ10681" s="23"/>
      <c r="BA10681" s="23"/>
      <c r="BB10681" s="23"/>
      <c r="BC10681" s="23"/>
      <c r="BD10681" s="23"/>
      <c r="BE10681" s="23"/>
      <c r="BF10681" s="23"/>
      <c r="BG10681" s="20">
        <v>46305.03</v>
      </c>
    </row>
    <row r="10682" spans="40:59">
      <c r="AN10682" s="23"/>
      <c r="AO10682" s="23"/>
      <c r="AP10682" s="23"/>
      <c r="AQ10682" s="23"/>
      <c r="AR10682" s="23"/>
      <c r="AS10682" s="23"/>
      <c r="AT10682" s="23"/>
      <c r="AU10682" s="23"/>
      <c r="AV10682" s="23"/>
      <c r="AW10682" s="23"/>
      <c r="AX10682" s="23"/>
      <c r="AY10682" s="23"/>
      <c r="AZ10682" s="23"/>
      <c r="BA10682" s="23"/>
      <c r="BB10682" s="23"/>
      <c r="BC10682" s="23"/>
      <c r="BD10682" s="23"/>
      <c r="BE10682" s="23"/>
      <c r="BF10682" s="23"/>
      <c r="BG10682" s="20">
        <v>46305.03</v>
      </c>
    </row>
    <row r="10683" spans="40:59">
      <c r="AN10683" s="23"/>
      <c r="AO10683" s="23"/>
      <c r="AP10683" s="23"/>
      <c r="AQ10683" s="23"/>
      <c r="AR10683" s="23"/>
      <c r="AS10683" s="23"/>
      <c r="AT10683" s="23"/>
      <c r="AU10683" s="23"/>
      <c r="AV10683" s="23"/>
      <c r="AW10683" s="23"/>
      <c r="AX10683" s="23"/>
      <c r="AY10683" s="23"/>
      <c r="AZ10683" s="23"/>
      <c r="BA10683" s="23"/>
      <c r="BB10683" s="23"/>
      <c r="BC10683" s="23"/>
      <c r="BD10683" s="23"/>
      <c r="BE10683" s="23"/>
      <c r="BF10683" s="23"/>
      <c r="BG10683" s="20">
        <v>46305.03</v>
      </c>
    </row>
    <row r="10684" spans="40:59">
      <c r="AN10684" s="23"/>
      <c r="AO10684" s="23"/>
      <c r="AP10684" s="23"/>
      <c r="AQ10684" s="23"/>
      <c r="AR10684" s="23"/>
      <c r="AS10684" s="23"/>
      <c r="AT10684" s="23"/>
      <c r="AU10684" s="23"/>
      <c r="AV10684" s="23"/>
      <c r="AW10684" s="23"/>
      <c r="AX10684" s="23"/>
      <c r="AY10684" s="23"/>
      <c r="AZ10684" s="23"/>
      <c r="BA10684" s="23"/>
      <c r="BB10684" s="23"/>
      <c r="BC10684" s="23"/>
      <c r="BD10684" s="23"/>
      <c r="BE10684" s="23"/>
      <c r="BF10684" s="23"/>
      <c r="BG10684" s="20">
        <v>10291.02</v>
      </c>
    </row>
    <row r="10685" spans="40:59">
      <c r="AN10685" s="23"/>
      <c r="AO10685" s="23"/>
      <c r="AP10685" s="23"/>
      <c r="AQ10685" s="23"/>
      <c r="AR10685" s="23"/>
      <c r="AS10685" s="23"/>
      <c r="AT10685" s="23"/>
      <c r="AU10685" s="23"/>
      <c r="AV10685" s="23"/>
      <c r="AW10685" s="23"/>
      <c r="AX10685" s="23"/>
      <c r="AY10685" s="23"/>
      <c r="AZ10685" s="23"/>
      <c r="BA10685" s="23"/>
      <c r="BB10685" s="23"/>
      <c r="BC10685" s="23"/>
      <c r="BD10685" s="23"/>
      <c r="BE10685" s="23"/>
      <c r="BF10685" s="23"/>
      <c r="BG10685" s="20">
        <v>10291.02</v>
      </c>
    </row>
    <row r="10686" spans="40:59">
      <c r="AN10686" s="23"/>
      <c r="AO10686" s="23"/>
      <c r="AP10686" s="23"/>
      <c r="AQ10686" s="23"/>
      <c r="AR10686" s="23"/>
      <c r="AS10686" s="23"/>
      <c r="AT10686" s="23"/>
      <c r="AU10686" s="23"/>
      <c r="AV10686" s="23"/>
      <c r="AW10686" s="23"/>
      <c r="AX10686" s="23"/>
      <c r="AY10686" s="23"/>
      <c r="AZ10686" s="23"/>
      <c r="BA10686" s="23"/>
      <c r="BB10686" s="23"/>
      <c r="BC10686" s="23"/>
      <c r="BD10686" s="23"/>
      <c r="BE10686" s="23"/>
      <c r="BF10686" s="23"/>
      <c r="BG10686" s="20">
        <v>10291.02</v>
      </c>
    </row>
    <row r="10687" spans="40:59">
      <c r="AN10687" s="23"/>
      <c r="AO10687" s="23"/>
      <c r="AP10687" s="23"/>
      <c r="AQ10687" s="23"/>
      <c r="AR10687" s="23"/>
      <c r="AS10687" s="23"/>
      <c r="AT10687" s="23"/>
      <c r="AU10687" s="23"/>
      <c r="AV10687" s="23"/>
      <c r="AW10687" s="23"/>
      <c r="AX10687" s="23"/>
      <c r="AY10687" s="23"/>
      <c r="AZ10687" s="23"/>
      <c r="BA10687" s="23"/>
      <c r="BB10687" s="23"/>
      <c r="BC10687" s="23"/>
      <c r="BD10687" s="23"/>
      <c r="BE10687" s="23"/>
      <c r="BF10687" s="23"/>
      <c r="BG10687" s="20">
        <v>25572.02</v>
      </c>
    </row>
    <row r="10688" spans="40:59">
      <c r="AN10688" s="23"/>
      <c r="AO10688" s="23"/>
      <c r="AP10688" s="23"/>
      <c r="AQ10688" s="23"/>
      <c r="AR10688" s="23"/>
      <c r="AS10688" s="23"/>
      <c r="AT10688" s="23"/>
      <c r="AU10688" s="23"/>
      <c r="AV10688" s="23"/>
      <c r="AW10688" s="23"/>
      <c r="AX10688" s="23"/>
      <c r="AY10688" s="23"/>
      <c r="AZ10688" s="23"/>
      <c r="BA10688" s="23"/>
      <c r="BB10688" s="23"/>
      <c r="BC10688" s="23"/>
      <c r="BD10688" s="23"/>
      <c r="BE10688" s="23"/>
      <c r="BF10688" s="23"/>
      <c r="BG10688" s="20">
        <v>25572.02</v>
      </c>
    </row>
    <row r="10689" spans="40:59">
      <c r="AN10689" s="23"/>
      <c r="AO10689" s="23"/>
      <c r="AP10689" s="23"/>
      <c r="AQ10689" s="23"/>
      <c r="AR10689" s="23"/>
      <c r="AS10689" s="23"/>
      <c r="AT10689" s="23"/>
      <c r="AU10689" s="23"/>
      <c r="AV10689" s="23"/>
      <c r="AW10689" s="23"/>
      <c r="AX10689" s="23"/>
      <c r="AY10689" s="23"/>
      <c r="AZ10689" s="23"/>
      <c r="BA10689" s="23"/>
      <c r="BB10689" s="23"/>
      <c r="BC10689" s="23"/>
      <c r="BD10689" s="23"/>
      <c r="BE10689" s="23"/>
      <c r="BF10689" s="23"/>
      <c r="BG10689" s="20">
        <v>25572.02</v>
      </c>
    </row>
    <row r="10690" spans="40:59">
      <c r="AN10690" s="23"/>
      <c r="AO10690" s="23"/>
      <c r="AP10690" s="23"/>
      <c r="AQ10690" s="23"/>
      <c r="AR10690" s="23"/>
      <c r="AS10690" s="23"/>
      <c r="AT10690" s="23"/>
      <c r="AU10690" s="23"/>
      <c r="AV10690" s="23"/>
      <c r="AW10690" s="23"/>
      <c r="AX10690" s="23"/>
      <c r="AY10690" s="23"/>
      <c r="AZ10690" s="23"/>
      <c r="BA10690" s="23"/>
      <c r="BB10690" s="23"/>
      <c r="BC10690" s="23"/>
      <c r="BD10690" s="23"/>
      <c r="BE10690" s="23"/>
      <c r="BF10690" s="23"/>
      <c r="BG10690" s="20">
        <v>1000</v>
      </c>
    </row>
    <row r="10691" spans="40:59">
      <c r="AN10691" s="23"/>
      <c r="AO10691" s="23"/>
      <c r="AP10691" s="23"/>
      <c r="AQ10691" s="23"/>
      <c r="AR10691" s="23"/>
      <c r="AS10691" s="23"/>
      <c r="AT10691" s="23"/>
      <c r="AU10691" s="23"/>
      <c r="AV10691" s="23"/>
      <c r="AW10691" s="23"/>
      <c r="AX10691" s="23"/>
      <c r="AY10691" s="23"/>
      <c r="AZ10691" s="23"/>
      <c r="BA10691" s="23"/>
      <c r="BB10691" s="23"/>
      <c r="BC10691" s="23"/>
      <c r="BD10691" s="23"/>
      <c r="BE10691" s="23"/>
      <c r="BF10691" s="23"/>
      <c r="BG10691" s="20">
        <v>1000</v>
      </c>
    </row>
    <row r="10692" spans="40:59">
      <c r="AN10692" s="23"/>
      <c r="AO10692" s="23"/>
      <c r="AP10692" s="23"/>
      <c r="AQ10692" s="23"/>
      <c r="AR10692" s="23"/>
      <c r="AS10692" s="23"/>
      <c r="AT10692" s="23"/>
      <c r="AU10692" s="23"/>
      <c r="AV10692" s="23"/>
      <c r="AW10692" s="23"/>
      <c r="AX10692" s="23"/>
      <c r="AY10692" s="23"/>
      <c r="AZ10692" s="23"/>
      <c r="BA10692" s="23"/>
      <c r="BB10692" s="23"/>
      <c r="BC10692" s="23"/>
      <c r="BD10692" s="23"/>
      <c r="BE10692" s="23"/>
      <c r="BF10692" s="23"/>
      <c r="BG10692" s="20">
        <v>48612.58</v>
      </c>
    </row>
    <row r="10693" spans="40:59">
      <c r="AN10693" s="23"/>
      <c r="AO10693" s="23"/>
      <c r="AP10693" s="23"/>
      <c r="AQ10693" s="23"/>
      <c r="AR10693" s="23"/>
      <c r="AS10693" s="23"/>
      <c r="AT10693" s="23"/>
      <c r="AU10693" s="23"/>
      <c r="AV10693" s="23"/>
      <c r="AW10693" s="23"/>
      <c r="AX10693" s="23"/>
      <c r="AY10693" s="23"/>
      <c r="AZ10693" s="23"/>
      <c r="BA10693" s="23"/>
      <c r="BB10693" s="23"/>
      <c r="BC10693" s="23"/>
      <c r="BD10693" s="23"/>
      <c r="BE10693" s="23"/>
      <c r="BF10693" s="23"/>
      <c r="BG10693" s="20">
        <v>48612.58</v>
      </c>
    </row>
    <row r="10694" spans="40:59">
      <c r="AN10694" s="23"/>
      <c r="AO10694" s="23"/>
      <c r="AP10694" s="23"/>
      <c r="AQ10694" s="23"/>
      <c r="AR10694" s="23"/>
      <c r="AS10694" s="23"/>
      <c r="AT10694" s="23"/>
      <c r="AU10694" s="23"/>
      <c r="AV10694" s="23"/>
      <c r="AW10694" s="23"/>
      <c r="AX10694" s="23"/>
      <c r="AY10694" s="23"/>
      <c r="AZ10694" s="23"/>
      <c r="BA10694" s="23"/>
      <c r="BB10694" s="23"/>
      <c r="BC10694" s="23"/>
      <c r="BD10694" s="23"/>
      <c r="BE10694" s="23"/>
      <c r="BF10694" s="23"/>
      <c r="BG10694" s="20">
        <v>48612.58</v>
      </c>
    </row>
    <row r="10695" spans="40:59">
      <c r="AN10695" s="23"/>
      <c r="AO10695" s="23"/>
      <c r="AP10695" s="23"/>
      <c r="AQ10695" s="23"/>
      <c r="AR10695" s="23"/>
      <c r="AS10695" s="23"/>
      <c r="AT10695" s="23"/>
      <c r="AU10695" s="23"/>
      <c r="AV10695" s="23"/>
      <c r="AW10695" s="23"/>
      <c r="AX10695" s="23"/>
      <c r="AY10695" s="23"/>
      <c r="AZ10695" s="23"/>
      <c r="BA10695" s="23"/>
      <c r="BB10695" s="23"/>
      <c r="BC10695" s="23"/>
      <c r="BD10695" s="23"/>
      <c r="BE10695" s="23"/>
      <c r="BF10695" s="23"/>
      <c r="BG10695" s="20">
        <v>48612.58</v>
      </c>
    </row>
    <row r="10696" spans="40:59">
      <c r="AN10696" s="23"/>
      <c r="AO10696" s="23"/>
      <c r="AP10696" s="23"/>
      <c r="AQ10696" s="23"/>
      <c r="AR10696" s="23"/>
      <c r="AS10696" s="23"/>
      <c r="AT10696" s="23"/>
      <c r="AU10696" s="23"/>
      <c r="AV10696" s="23"/>
      <c r="AW10696" s="23"/>
      <c r="AX10696" s="23"/>
      <c r="AY10696" s="23"/>
      <c r="AZ10696" s="23"/>
      <c r="BA10696" s="23"/>
      <c r="BB10696" s="23"/>
      <c r="BC10696" s="23"/>
      <c r="BD10696" s="23"/>
      <c r="BE10696" s="23"/>
      <c r="BF10696" s="23"/>
      <c r="BG10696" s="20">
        <v>48612.58</v>
      </c>
    </row>
    <row r="10697" spans="40:59">
      <c r="AN10697" s="23"/>
      <c r="AO10697" s="23"/>
      <c r="AP10697" s="23"/>
      <c r="AQ10697" s="23"/>
      <c r="AR10697" s="23"/>
      <c r="AS10697" s="23"/>
      <c r="AT10697" s="23"/>
      <c r="AU10697" s="23"/>
      <c r="AV10697" s="23"/>
      <c r="AW10697" s="23"/>
      <c r="AX10697" s="23"/>
      <c r="AY10697" s="23"/>
      <c r="AZ10697" s="23"/>
      <c r="BA10697" s="23"/>
      <c r="BB10697" s="23"/>
      <c r="BC10697" s="23"/>
      <c r="BD10697" s="23"/>
      <c r="BE10697" s="23"/>
      <c r="BF10697" s="23"/>
      <c r="BG10697" s="20">
        <v>126597</v>
      </c>
    </row>
    <row r="10698" spans="40:59">
      <c r="AN10698" s="23"/>
      <c r="AO10698" s="23"/>
      <c r="AP10698" s="23"/>
      <c r="AQ10698" s="23"/>
      <c r="AR10698" s="23"/>
      <c r="AS10698" s="23"/>
      <c r="AT10698" s="23"/>
      <c r="AU10698" s="23"/>
      <c r="AV10698" s="23"/>
      <c r="AW10698" s="23"/>
      <c r="AX10698" s="23"/>
      <c r="AY10698" s="23"/>
      <c r="AZ10698" s="23"/>
      <c r="BA10698" s="23"/>
      <c r="BB10698" s="23"/>
      <c r="BC10698" s="23"/>
      <c r="BD10698" s="23"/>
      <c r="BE10698" s="23"/>
      <c r="BF10698" s="23"/>
      <c r="BG10698" s="20">
        <v>126597</v>
      </c>
    </row>
    <row r="10699" spans="40:59">
      <c r="AN10699" s="23"/>
      <c r="AO10699" s="23"/>
      <c r="AP10699" s="23"/>
      <c r="AQ10699" s="23"/>
      <c r="AR10699" s="23"/>
      <c r="AS10699" s="23"/>
      <c r="AT10699" s="23"/>
      <c r="AU10699" s="23"/>
      <c r="AV10699" s="23"/>
      <c r="AW10699" s="23"/>
      <c r="AX10699" s="23"/>
      <c r="AY10699" s="23"/>
      <c r="AZ10699" s="23"/>
      <c r="BA10699" s="23"/>
      <c r="BB10699" s="23"/>
      <c r="BC10699" s="23"/>
      <c r="BD10699" s="23"/>
      <c r="BE10699" s="23"/>
      <c r="BF10699" s="23"/>
      <c r="BG10699" s="20">
        <v>126597</v>
      </c>
    </row>
    <row r="10700" spans="40:59">
      <c r="AN10700" s="23"/>
      <c r="AO10700" s="23"/>
      <c r="AP10700" s="23"/>
      <c r="AQ10700" s="23"/>
      <c r="AR10700" s="23"/>
      <c r="AS10700" s="23"/>
      <c r="AT10700" s="23"/>
      <c r="AU10700" s="23"/>
      <c r="AV10700" s="23"/>
      <c r="AW10700" s="23"/>
      <c r="AX10700" s="23"/>
      <c r="AY10700" s="23"/>
      <c r="AZ10700" s="23"/>
      <c r="BA10700" s="23"/>
      <c r="BB10700" s="23"/>
      <c r="BC10700" s="23"/>
      <c r="BD10700" s="23"/>
      <c r="BE10700" s="23"/>
      <c r="BF10700" s="23"/>
      <c r="BG10700" s="20">
        <v>126597</v>
      </c>
    </row>
    <row r="10701" spans="40:59">
      <c r="AN10701" s="23"/>
      <c r="AO10701" s="23"/>
      <c r="AP10701" s="23"/>
      <c r="AQ10701" s="23"/>
      <c r="AR10701" s="23"/>
      <c r="AS10701" s="23"/>
      <c r="AT10701" s="23"/>
      <c r="AU10701" s="23"/>
      <c r="AV10701" s="23"/>
      <c r="AW10701" s="23"/>
      <c r="AX10701" s="23"/>
      <c r="AY10701" s="23"/>
      <c r="AZ10701" s="23"/>
      <c r="BA10701" s="23"/>
      <c r="BB10701" s="23"/>
      <c r="BC10701" s="23"/>
      <c r="BD10701" s="23"/>
      <c r="BE10701" s="23"/>
      <c r="BF10701" s="23"/>
      <c r="BG10701" s="20">
        <v>205406.64</v>
      </c>
    </row>
    <row r="10702" spans="40:59">
      <c r="AN10702" s="23"/>
      <c r="AO10702" s="23"/>
      <c r="AP10702" s="23"/>
      <c r="AQ10702" s="23"/>
      <c r="AR10702" s="23"/>
      <c r="AS10702" s="23"/>
      <c r="AT10702" s="23"/>
      <c r="AU10702" s="23"/>
      <c r="AV10702" s="23"/>
      <c r="AW10702" s="23"/>
      <c r="AX10702" s="23"/>
      <c r="AY10702" s="23"/>
      <c r="AZ10702" s="23"/>
      <c r="BA10702" s="23"/>
      <c r="BB10702" s="23"/>
      <c r="BC10702" s="23"/>
      <c r="BD10702" s="23"/>
      <c r="BE10702" s="23"/>
      <c r="BF10702" s="23"/>
      <c r="BG10702" s="20">
        <v>205406.64</v>
      </c>
    </row>
    <row r="10703" spans="40:59">
      <c r="AN10703" s="23"/>
      <c r="AO10703" s="23"/>
      <c r="AP10703" s="23"/>
      <c r="AQ10703" s="23"/>
      <c r="AR10703" s="23"/>
      <c r="AS10703" s="23"/>
      <c r="AT10703" s="23"/>
      <c r="AU10703" s="23"/>
      <c r="AV10703" s="23"/>
      <c r="AW10703" s="23"/>
      <c r="AX10703" s="23"/>
      <c r="AY10703" s="23"/>
      <c r="AZ10703" s="23"/>
      <c r="BA10703" s="23"/>
      <c r="BB10703" s="23"/>
      <c r="BC10703" s="23"/>
      <c r="BD10703" s="23"/>
      <c r="BE10703" s="23"/>
      <c r="BF10703" s="23"/>
      <c r="BG10703" s="20">
        <v>205406.64</v>
      </c>
    </row>
    <row r="10704" spans="40:59">
      <c r="AN10704" s="23"/>
      <c r="AO10704" s="23"/>
      <c r="AP10704" s="23"/>
      <c r="AQ10704" s="23"/>
      <c r="AR10704" s="23"/>
      <c r="AS10704" s="23"/>
      <c r="AT10704" s="23"/>
      <c r="AU10704" s="23"/>
      <c r="AV10704" s="23"/>
      <c r="AW10704" s="23"/>
      <c r="AX10704" s="23"/>
      <c r="AY10704" s="23"/>
      <c r="AZ10704" s="23"/>
      <c r="BA10704" s="23"/>
      <c r="BB10704" s="23"/>
      <c r="BC10704" s="23"/>
      <c r="BD10704" s="23"/>
      <c r="BE10704" s="23"/>
      <c r="BF10704" s="23"/>
      <c r="BG10704" s="20">
        <v>205406.64</v>
      </c>
    </row>
    <row r="10705" spans="40:59">
      <c r="AN10705" s="23"/>
      <c r="AO10705" s="23"/>
      <c r="AP10705" s="23"/>
      <c r="AQ10705" s="23"/>
      <c r="AR10705" s="23"/>
      <c r="AS10705" s="23"/>
      <c r="AT10705" s="23"/>
      <c r="AU10705" s="23"/>
      <c r="AV10705" s="23"/>
      <c r="AW10705" s="23"/>
      <c r="AX10705" s="23"/>
      <c r="AY10705" s="23"/>
      <c r="AZ10705" s="23"/>
      <c r="BA10705" s="23"/>
      <c r="BB10705" s="23"/>
      <c r="BC10705" s="23"/>
      <c r="BD10705" s="23"/>
      <c r="BE10705" s="23"/>
      <c r="BF10705" s="23"/>
      <c r="BG10705" s="20">
        <v>205406.64</v>
      </c>
    </row>
    <row r="10706" spans="40:59">
      <c r="AN10706" s="23"/>
      <c r="AO10706" s="23"/>
      <c r="AP10706" s="23"/>
      <c r="AQ10706" s="23"/>
      <c r="AR10706" s="23"/>
      <c r="AS10706" s="23"/>
      <c r="AT10706" s="23"/>
      <c r="AU10706" s="23"/>
      <c r="AV10706" s="23"/>
      <c r="AW10706" s="23"/>
      <c r="AX10706" s="23"/>
      <c r="AY10706" s="23"/>
      <c r="AZ10706" s="23"/>
      <c r="BA10706" s="23"/>
      <c r="BB10706" s="23"/>
      <c r="BC10706" s="23"/>
      <c r="BD10706" s="23"/>
      <c r="BE10706" s="23"/>
      <c r="BF10706" s="23"/>
      <c r="BG10706" s="20">
        <v>205406.64</v>
      </c>
    </row>
    <row r="10707" spans="40:59">
      <c r="AN10707" s="23"/>
      <c r="AO10707" s="23"/>
      <c r="AP10707" s="23"/>
      <c r="AQ10707" s="23"/>
      <c r="AR10707" s="23"/>
      <c r="AS10707" s="23"/>
      <c r="AT10707" s="23"/>
      <c r="AU10707" s="23"/>
      <c r="AV10707" s="23"/>
      <c r="AW10707" s="23"/>
      <c r="AX10707" s="23"/>
      <c r="AY10707" s="23"/>
      <c r="AZ10707" s="23"/>
      <c r="BA10707" s="23"/>
      <c r="BB10707" s="23"/>
      <c r="BC10707" s="23"/>
      <c r="BD10707" s="23"/>
      <c r="BE10707" s="23"/>
      <c r="BF10707" s="23"/>
      <c r="BG10707" s="20">
        <v>205406.64</v>
      </c>
    </row>
    <row r="10708" spans="40:59">
      <c r="AN10708" s="23"/>
      <c r="AO10708" s="23"/>
      <c r="AP10708" s="23"/>
      <c r="AQ10708" s="23"/>
      <c r="AR10708" s="23"/>
      <c r="AS10708" s="23"/>
      <c r="AT10708" s="23"/>
      <c r="AU10708" s="23"/>
      <c r="AV10708" s="23"/>
      <c r="AW10708" s="23"/>
      <c r="AX10708" s="23"/>
      <c r="AY10708" s="23"/>
      <c r="AZ10708" s="23"/>
      <c r="BA10708" s="23"/>
      <c r="BB10708" s="23"/>
      <c r="BC10708" s="23"/>
      <c r="BD10708" s="23"/>
      <c r="BE10708" s="23"/>
      <c r="BF10708" s="23"/>
      <c r="BG10708" s="20">
        <v>205406.64</v>
      </c>
    </row>
    <row r="10709" spans="40:59">
      <c r="AN10709" s="23"/>
      <c r="AO10709" s="23"/>
      <c r="AP10709" s="23"/>
      <c r="AQ10709" s="23"/>
      <c r="AR10709" s="23"/>
      <c r="AS10709" s="23"/>
      <c r="AT10709" s="23"/>
      <c r="AU10709" s="23"/>
      <c r="AV10709" s="23"/>
      <c r="AW10709" s="23"/>
      <c r="AX10709" s="23"/>
      <c r="AY10709" s="23"/>
      <c r="AZ10709" s="23"/>
      <c r="BA10709" s="23"/>
      <c r="BB10709" s="23"/>
      <c r="BC10709" s="23"/>
      <c r="BD10709" s="23"/>
      <c r="BE10709" s="23"/>
      <c r="BF10709" s="23"/>
      <c r="BG10709" s="20">
        <v>66644.009999999995</v>
      </c>
    </row>
    <row r="10710" spans="40:59">
      <c r="AN10710" s="23"/>
      <c r="AO10710" s="23"/>
      <c r="AP10710" s="23"/>
      <c r="AQ10710" s="23"/>
      <c r="AR10710" s="23"/>
      <c r="AS10710" s="23"/>
      <c r="AT10710" s="23"/>
      <c r="AU10710" s="23"/>
      <c r="AV10710" s="23"/>
      <c r="AW10710" s="23"/>
      <c r="AX10710" s="23"/>
      <c r="AY10710" s="23"/>
      <c r="AZ10710" s="23"/>
      <c r="BA10710" s="23"/>
      <c r="BB10710" s="23"/>
      <c r="BC10710" s="23"/>
      <c r="BD10710" s="23"/>
      <c r="BE10710" s="23"/>
      <c r="BF10710" s="23"/>
      <c r="BG10710" s="20">
        <v>66644.009999999995</v>
      </c>
    </row>
    <row r="10711" spans="40:59">
      <c r="AN10711" s="23"/>
      <c r="AO10711" s="23"/>
      <c r="AP10711" s="23"/>
      <c r="AQ10711" s="23"/>
      <c r="AR10711" s="23"/>
      <c r="AS10711" s="23"/>
      <c r="AT10711" s="23"/>
      <c r="AU10711" s="23"/>
      <c r="AV10711" s="23"/>
      <c r="AW10711" s="23"/>
      <c r="AX10711" s="23"/>
      <c r="AY10711" s="23"/>
      <c r="AZ10711" s="23"/>
      <c r="BA10711" s="23"/>
      <c r="BB10711" s="23"/>
      <c r="BC10711" s="23"/>
      <c r="BD10711" s="23"/>
      <c r="BE10711" s="23"/>
      <c r="BF10711" s="23"/>
      <c r="BG10711" s="20">
        <v>6667.01</v>
      </c>
    </row>
    <row r="10712" spans="40:59">
      <c r="AN10712" s="23"/>
      <c r="AO10712" s="23"/>
      <c r="AP10712" s="23"/>
      <c r="AQ10712" s="23"/>
      <c r="AR10712" s="23"/>
      <c r="AS10712" s="23"/>
      <c r="AT10712" s="23"/>
      <c r="AU10712" s="23"/>
      <c r="AV10712" s="23"/>
      <c r="AW10712" s="23"/>
      <c r="AX10712" s="23"/>
      <c r="AY10712" s="23"/>
      <c r="AZ10712" s="23"/>
      <c r="BA10712" s="23"/>
      <c r="BB10712" s="23"/>
      <c r="BC10712" s="23"/>
      <c r="BD10712" s="23"/>
      <c r="BE10712" s="23"/>
      <c r="BF10712" s="23"/>
      <c r="BG10712" s="20">
        <v>0</v>
      </c>
    </row>
    <row r="10713" spans="40:59">
      <c r="AN10713" s="23"/>
      <c r="AO10713" s="23"/>
      <c r="AP10713" s="23"/>
      <c r="AQ10713" s="23"/>
      <c r="AR10713" s="23"/>
      <c r="AS10713" s="23"/>
      <c r="AT10713" s="23"/>
      <c r="AU10713" s="23"/>
      <c r="AV10713" s="23"/>
      <c r="AW10713" s="23"/>
      <c r="AX10713" s="23"/>
      <c r="AY10713" s="23"/>
      <c r="AZ10713" s="23"/>
      <c r="BA10713" s="23"/>
      <c r="BB10713" s="23"/>
      <c r="BC10713" s="23"/>
      <c r="BD10713" s="23"/>
      <c r="BE10713" s="23"/>
      <c r="BF10713" s="23"/>
      <c r="BG10713" s="20">
        <v>6667.01</v>
      </c>
    </row>
    <row r="10714" spans="40:59">
      <c r="AN10714" s="23"/>
      <c r="AO10714" s="23"/>
      <c r="AP10714" s="23"/>
      <c r="AQ10714" s="23"/>
      <c r="AR10714" s="23"/>
      <c r="AS10714" s="23"/>
      <c r="AT10714" s="23"/>
      <c r="AU10714" s="23"/>
      <c r="AV10714" s="23"/>
      <c r="AW10714" s="23"/>
      <c r="AX10714" s="23"/>
      <c r="AY10714" s="23"/>
      <c r="AZ10714" s="23"/>
      <c r="BA10714" s="23"/>
      <c r="BB10714" s="23"/>
      <c r="BC10714" s="23"/>
      <c r="BD10714" s="23"/>
      <c r="BE10714" s="23"/>
      <c r="BF10714" s="23"/>
      <c r="BG10714" s="20">
        <v>0</v>
      </c>
    </row>
    <row r="10715" spans="40:59">
      <c r="AN10715" s="23"/>
      <c r="AO10715" s="23"/>
      <c r="AP10715" s="23"/>
      <c r="AQ10715" s="23"/>
      <c r="AR10715" s="23"/>
      <c r="AS10715" s="23"/>
      <c r="AT10715" s="23"/>
      <c r="AU10715" s="23"/>
      <c r="AV10715" s="23"/>
      <c r="AW10715" s="23"/>
      <c r="AX10715" s="23"/>
      <c r="AY10715" s="23"/>
      <c r="AZ10715" s="23"/>
      <c r="BA10715" s="23"/>
      <c r="BB10715" s="23"/>
      <c r="BC10715" s="23"/>
      <c r="BD10715" s="23"/>
      <c r="BE10715" s="23"/>
      <c r="BF10715" s="23"/>
      <c r="BG10715" s="20">
        <v>7688.02</v>
      </c>
    </row>
    <row r="10716" spans="40:59">
      <c r="AN10716" s="23"/>
      <c r="AO10716" s="23"/>
      <c r="AP10716" s="23"/>
      <c r="AQ10716" s="23"/>
      <c r="AR10716" s="23"/>
      <c r="AS10716" s="23"/>
      <c r="AT10716" s="23"/>
      <c r="AU10716" s="23"/>
      <c r="AV10716" s="23"/>
      <c r="AW10716" s="23"/>
      <c r="AX10716" s="23"/>
      <c r="AY10716" s="23"/>
      <c r="AZ10716" s="23"/>
      <c r="BA10716" s="23"/>
      <c r="BB10716" s="23"/>
      <c r="BC10716" s="23"/>
      <c r="BD10716" s="23"/>
      <c r="BE10716" s="23"/>
      <c r="BF10716" s="23"/>
      <c r="BG10716" s="20">
        <v>7688.02</v>
      </c>
    </row>
    <row r="10717" spans="40:59">
      <c r="AN10717" s="23"/>
      <c r="AO10717" s="23"/>
      <c r="AP10717" s="23"/>
      <c r="AQ10717" s="23"/>
      <c r="AR10717" s="23"/>
      <c r="AS10717" s="23"/>
      <c r="AT10717" s="23"/>
      <c r="AU10717" s="23"/>
      <c r="AV10717" s="23"/>
      <c r="AW10717" s="23"/>
      <c r="AX10717" s="23"/>
      <c r="AY10717" s="23"/>
      <c r="AZ10717" s="23"/>
      <c r="BA10717" s="23"/>
      <c r="BB10717" s="23"/>
      <c r="BC10717" s="23"/>
      <c r="BD10717" s="23"/>
      <c r="BE10717" s="23"/>
      <c r="BF10717" s="23"/>
      <c r="BG10717" s="20">
        <v>7688.02</v>
      </c>
    </row>
    <row r="10718" spans="40:59">
      <c r="AN10718" s="23"/>
      <c r="AO10718" s="23"/>
      <c r="AP10718" s="23"/>
      <c r="AQ10718" s="23"/>
      <c r="AR10718" s="23"/>
      <c r="AS10718" s="23"/>
      <c r="AT10718" s="23"/>
      <c r="AU10718" s="23"/>
      <c r="AV10718" s="23"/>
      <c r="AW10718" s="23"/>
      <c r="AX10718" s="23"/>
      <c r="AY10718" s="23"/>
      <c r="AZ10718" s="23"/>
      <c r="BA10718" s="23"/>
      <c r="BB10718" s="23"/>
      <c r="BC10718" s="23"/>
      <c r="BD10718" s="23"/>
      <c r="BE10718" s="23"/>
      <c r="BF10718" s="23"/>
      <c r="BG10718" s="20">
        <v>269647.01</v>
      </c>
    </row>
    <row r="10719" spans="40:59">
      <c r="AN10719" s="23"/>
      <c r="AO10719" s="23"/>
      <c r="AP10719" s="23"/>
      <c r="AQ10719" s="23"/>
      <c r="AR10719" s="23"/>
      <c r="AS10719" s="23"/>
      <c r="AT10719" s="23"/>
      <c r="AU10719" s="23"/>
      <c r="AV10719" s="23"/>
      <c r="AW10719" s="23"/>
      <c r="AX10719" s="23"/>
      <c r="AY10719" s="23"/>
      <c r="AZ10719" s="23"/>
      <c r="BA10719" s="23"/>
      <c r="BB10719" s="23"/>
      <c r="BC10719" s="23"/>
      <c r="BD10719" s="23"/>
      <c r="BE10719" s="23"/>
      <c r="BF10719" s="23"/>
      <c r="BG10719" s="20">
        <v>269647.01</v>
      </c>
    </row>
    <row r="10720" spans="40:59">
      <c r="AN10720" s="23"/>
      <c r="AO10720" s="23"/>
      <c r="AP10720" s="23"/>
      <c r="AQ10720" s="23"/>
      <c r="AR10720" s="23"/>
      <c r="AS10720" s="23"/>
      <c r="AT10720" s="23"/>
      <c r="AU10720" s="23"/>
      <c r="AV10720" s="23"/>
      <c r="AW10720" s="23"/>
      <c r="AX10720" s="23"/>
      <c r="AY10720" s="23"/>
      <c r="AZ10720" s="23"/>
      <c r="BA10720" s="23"/>
      <c r="BB10720" s="23"/>
      <c r="BC10720" s="23"/>
      <c r="BD10720" s="23"/>
      <c r="BE10720" s="23"/>
      <c r="BF10720" s="23"/>
      <c r="BG10720" s="20">
        <v>269647.01</v>
      </c>
    </row>
    <row r="10721" spans="40:59">
      <c r="AN10721" s="23"/>
      <c r="AO10721" s="23"/>
      <c r="AP10721" s="23"/>
      <c r="AQ10721" s="23"/>
      <c r="AR10721" s="23"/>
      <c r="AS10721" s="23"/>
      <c r="AT10721" s="23"/>
      <c r="AU10721" s="23"/>
      <c r="AV10721" s="23"/>
      <c r="AW10721" s="23"/>
      <c r="AX10721" s="23"/>
      <c r="AY10721" s="23"/>
      <c r="AZ10721" s="23"/>
      <c r="BA10721" s="23"/>
      <c r="BB10721" s="23"/>
      <c r="BC10721" s="23"/>
      <c r="BD10721" s="23"/>
      <c r="BE10721" s="23"/>
      <c r="BF10721" s="23"/>
      <c r="BG10721" s="20">
        <v>269647.01</v>
      </c>
    </row>
    <row r="10722" spans="40:59">
      <c r="AN10722" s="23"/>
      <c r="AO10722" s="23"/>
      <c r="AP10722" s="23"/>
      <c r="AQ10722" s="23"/>
      <c r="AR10722" s="23"/>
      <c r="AS10722" s="23"/>
      <c r="AT10722" s="23"/>
      <c r="AU10722" s="23"/>
      <c r="AV10722" s="23"/>
      <c r="AW10722" s="23"/>
      <c r="AX10722" s="23"/>
      <c r="AY10722" s="23"/>
      <c r="AZ10722" s="23"/>
      <c r="BA10722" s="23"/>
      <c r="BB10722" s="23"/>
      <c r="BC10722" s="23"/>
      <c r="BD10722" s="23"/>
      <c r="BE10722" s="23"/>
      <c r="BF10722" s="23"/>
      <c r="BG10722" s="20">
        <v>269647.01</v>
      </c>
    </row>
    <row r="10723" spans="40:59">
      <c r="AN10723" s="23"/>
      <c r="AO10723" s="23"/>
      <c r="AP10723" s="23"/>
      <c r="AQ10723" s="23"/>
      <c r="AR10723" s="23"/>
      <c r="AS10723" s="23"/>
      <c r="AT10723" s="23"/>
      <c r="AU10723" s="23"/>
      <c r="AV10723" s="23"/>
      <c r="AW10723" s="23"/>
      <c r="AX10723" s="23"/>
      <c r="AY10723" s="23"/>
      <c r="AZ10723" s="23"/>
      <c r="BA10723" s="23"/>
      <c r="BB10723" s="23"/>
      <c r="BC10723" s="23"/>
      <c r="BD10723" s="23"/>
      <c r="BE10723" s="23"/>
      <c r="BF10723" s="23"/>
      <c r="BG10723" s="20">
        <v>269647.01</v>
      </c>
    </row>
    <row r="10724" spans="40:59">
      <c r="AN10724" s="23"/>
      <c r="AO10724" s="23"/>
      <c r="AP10724" s="23"/>
      <c r="AQ10724" s="23"/>
      <c r="AR10724" s="23"/>
      <c r="AS10724" s="23"/>
      <c r="AT10724" s="23"/>
      <c r="AU10724" s="23"/>
      <c r="AV10724" s="23"/>
      <c r="AW10724" s="23"/>
      <c r="AX10724" s="23"/>
      <c r="AY10724" s="23"/>
      <c r="AZ10724" s="23"/>
      <c r="BA10724" s="23"/>
      <c r="BB10724" s="23"/>
      <c r="BC10724" s="23"/>
      <c r="BD10724" s="23"/>
      <c r="BE10724" s="23"/>
      <c r="BF10724" s="23"/>
      <c r="BG10724" s="20">
        <v>269647.01</v>
      </c>
    </row>
    <row r="10725" spans="40:59">
      <c r="AN10725" s="23"/>
      <c r="AO10725" s="23"/>
      <c r="AP10725" s="23"/>
      <c r="AQ10725" s="23"/>
      <c r="AR10725" s="23"/>
      <c r="AS10725" s="23"/>
      <c r="AT10725" s="23"/>
      <c r="AU10725" s="23"/>
      <c r="AV10725" s="23"/>
      <c r="AW10725" s="23"/>
      <c r="AX10725" s="23"/>
      <c r="AY10725" s="23"/>
      <c r="AZ10725" s="23"/>
      <c r="BA10725" s="23"/>
      <c r="BB10725" s="23"/>
      <c r="BC10725" s="23"/>
      <c r="BD10725" s="23"/>
      <c r="BE10725" s="23"/>
      <c r="BF10725" s="23"/>
      <c r="BG10725" s="20">
        <v>269647.01</v>
      </c>
    </row>
    <row r="10726" spans="40:59">
      <c r="AN10726" s="23"/>
      <c r="AO10726" s="23"/>
      <c r="AP10726" s="23"/>
      <c r="AQ10726" s="23"/>
      <c r="AR10726" s="23"/>
      <c r="AS10726" s="23"/>
      <c r="AT10726" s="23"/>
      <c r="AU10726" s="23"/>
      <c r="AV10726" s="23"/>
      <c r="AW10726" s="23"/>
      <c r="AX10726" s="23"/>
      <c r="AY10726" s="23"/>
      <c r="AZ10726" s="23"/>
      <c r="BA10726" s="23"/>
      <c r="BB10726" s="23"/>
      <c r="BC10726" s="23"/>
      <c r="BD10726" s="23"/>
      <c r="BE10726" s="23"/>
      <c r="BF10726" s="23"/>
      <c r="BG10726" s="20">
        <v>269647.01</v>
      </c>
    </row>
    <row r="10727" spans="40:59">
      <c r="AN10727" s="23"/>
      <c r="AO10727" s="23"/>
      <c r="AP10727" s="23"/>
      <c r="AQ10727" s="23"/>
      <c r="AR10727" s="23"/>
      <c r="AS10727" s="23"/>
      <c r="AT10727" s="23"/>
      <c r="AU10727" s="23"/>
      <c r="AV10727" s="23"/>
      <c r="AW10727" s="23"/>
      <c r="AX10727" s="23"/>
      <c r="AY10727" s="23"/>
      <c r="AZ10727" s="23"/>
      <c r="BA10727" s="23"/>
      <c r="BB10727" s="23"/>
      <c r="BC10727" s="23"/>
      <c r="BD10727" s="23"/>
      <c r="BE10727" s="23"/>
      <c r="BF10727" s="23"/>
      <c r="BG10727" s="20">
        <v>269647.01</v>
      </c>
    </row>
    <row r="10728" spans="40:59">
      <c r="AN10728" s="23"/>
      <c r="AO10728" s="23"/>
      <c r="AP10728" s="23"/>
      <c r="AQ10728" s="23"/>
      <c r="AR10728" s="23"/>
      <c r="AS10728" s="23"/>
      <c r="AT10728" s="23"/>
      <c r="AU10728" s="23"/>
      <c r="AV10728" s="23"/>
      <c r="AW10728" s="23"/>
      <c r="AX10728" s="23"/>
      <c r="AY10728" s="23"/>
      <c r="AZ10728" s="23"/>
      <c r="BA10728" s="23"/>
      <c r="BB10728" s="23"/>
      <c r="BC10728" s="23"/>
      <c r="BD10728" s="23"/>
      <c r="BE10728" s="23"/>
      <c r="BF10728" s="23"/>
      <c r="BG10728" s="20">
        <v>269647.01</v>
      </c>
    </row>
    <row r="10729" spans="40:59">
      <c r="AN10729" s="23"/>
      <c r="AO10729" s="23"/>
      <c r="AP10729" s="23"/>
      <c r="AQ10729" s="23"/>
      <c r="AR10729" s="23"/>
      <c r="AS10729" s="23"/>
      <c r="AT10729" s="23"/>
      <c r="AU10729" s="23"/>
      <c r="AV10729" s="23"/>
      <c r="AW10729" s="23"/>
      <c r="AX10729" s="23"/>
      <c r="AY10729" s="23"/>
      <c r="AZ10729" s="23"/>
      <c r="BA10729" s="23"/>
      <c r="BB10729" s="23"/>
      <c r="BC10729" s="23"/>
      <c r="BD10729" s="23"/>
      <c r="BE10729" s="23"/>
      <c r="BF10729" s="23"/>
      <c r="BG10729" s="20">
        <v>269647.01</v>
      </c>
    </row>
    <row r="10730" spans="40:59">
      <c r="AN10730" s="23"/>
      <c r="AO10730" s="23"/>
      <c r="AP10730" s="23"/>
      <c r="AQ10730" s="23"/>
      <c r="AR10730" s="23"/>
      <c r="AS10730" s="23"/>
      <c r="AT10730" s="23"/>
      <c r="AU10730" s="23"/>
      <c r="AV10730" s="23"/>
      <c r="AW10730" s="23"/>
      <c r="AX10730" s="23"/>
      <c r="AY10730" s="23"/>
      <c r="AZ10730" s="23"/>
      <c r="BA10730" s="23"/>
      <c r="BB10730" s="23"/>
      <c r="BC10730" s="23"/>
      <c r="BD10730" s="23"/>
      <c r="BE10730" s="23"/>
      <c r="BF10730" s="23"/>
      <c r="BG10730" s="20">
        <v>269647.01</v>
      </c>
    </row>
    <row r="10731" spans="40:59">
      <c r="AN10731" s="23"/>
      <c r="AO10731" s="23"/>
      <c r="AP10731" s="23"/>
      <c r="AQ10731" s="23"/>
      <c r="AR10731" s="23"/>
      <c r="AS10731" s="23"/>
      <c r="AT10731" s="23"/>
      <c r="AU10731" s="23"/>
      <c r="AV10731" s="23"/>
      <c r="AW10731" s="23"/>
      <c r="AX10731" s="23"/>
      <c r="AY10731" s="23"/>
      <c r="AZ10731" s="23"/>
      <c r="BA10731" s="23"/>
      <c r="BB10731" s="23"/>
      <c r="BC10731" s="23"/>
      <c r="BD10731" s="23"/>
      <c r="BE10731" s="23"/>
      <c r="BF10731" s="23"/>
      <c r="BG10731" s="20">
        <v>269647.01</v>
      </c>
    </row>
    <row r="10732" spans="40:59">
      <c r="AN10732" s="23"/>
      <c r="AO10732" s="23"/>
      <c r="AP10732" s="23"/>
      <c r="AQ10732" s="23"/>
      <c r="AR10732" s="23"/>
      <c r="AS10732" s="23"/>
      <c r="AT10732" s="23"/>
      <c r="AU10732" s="23"/>
      <c r="AV10732" s="23"/>
      <c r="AW10732" s="23"/>
      <c r="AX10732" s="23"/>
      <c r="AY10732" s="23"/>
      <c r="AZ10732" s="23"/>
      <c r="BA10732" s="23"/>
      <c r="BB10732" s="23"/>
      <c r="BC10732" s="23"/>
      <c r="BD10732" s="23"/>
      <c r="BE10732" s="23"/>
      <c r="BF10732" s="23"/>
      <c r="BG10732" s="20">
        <v>269647.01</v>
      </c>
    </row>
    <row r="10733" spans="40:59">
      <c r="AN10733" s="23"/>
      <c r="AO10733" s="23"/>
      <c r="AP10733" s="23"/>
      <c r="AQ10733" s="23"/>
      <c r="AR10733" s="23"/>
      <c r="AS10733" s="23"/>
      <c r="AT10733" s="23"/>
      <c r="AU10733" s="23"/>
      <c r="AV10733" s="23"/>
      <c r="AW10733" s="23"/>
      <c r="AX10733" s="23"/>
      <c r="AY10733" s="23"/>
      <c r="AZ10733" s="23"/>
      <c r="BA10733" s="23"/>
      <c r="BB10733" s="23"/>
      <c r="BC10733" s="23"/>
      <c r="BD10733" s="23"/>
      <c r="BE10733" s="23"/>
      <c r="BF10733" s="23"/>
      <c r="BG10733" s="20">
        <v>0.08</v>
      </c>
    </row>
    <row r="10734" spans="40:59">
      <c r="AN10734" s="23"/>
      <c r="AO10734" s="23"/>
      <c r="AP10734" s="23"/>
      <c r="AQ10734" s="23"/>
      <c r="AR10734" s="23"/>
      <c r="AS10734" s="23"/>
      <c r="AT10734" s="23"/>
      <c r="AU10734" s="23"/>
      <c r="AV10734" s="23"/>
      <c r="AW10734" s="23"/>
      <c r="AX10734" s="23"/>
      <c r="AY10734" s="23"/>
      <c r="AZ10734" s="23"/>
      <c r="BA10734" s="23"/>
      <c r="BB10734" s="23"/>
      <c r="BC10734" s="23"/>
      <c r="BD10734" s="23"/>
      <c r="BE10734" s="23"/>
      <c r="BF10734" s="23"/>
      <c r="BG10734" s="20">
        <v>0.08</v>
      </c>
    </row>
    <row r="10735" spans="40:59">
      <c r="AN10735" s="23"/>
      <c r="AO10735" s="23"/>
      <c r="AP10735" s="23"/>
      <c r="AQ10735" s="23"/>
      <c r="AR10735" s="23"/>
      <c r="AS10735" s="23"/>
      <c r="AT10735" s="23"/>
      <c r="AU10735" s="23"/>
      <c r="AV10735" s="23"/>
      <c r="AW10735" s="23"/>
      <c r="AX10735" s="23"/>
      <c r="AY10735" s="23"/>
      <c r="AZ10735" s="23"/>
      <c r="BA10735" s="23"/>
      <c r="BB10735" s="23"/>
      <c r="BC10735" s="23"/>
      <c r="BD10735" s="23"/>
      <c r="BE10735" s="23"/>
      <c r="BF10735" s="23"/>
      <c r="BG10735" s="20">
        <v>0.08</v>
      </c>
    </row>
    <row r="10736" spans="40:59">
      <c r="AN10736" s="23"/>
      <c r="AO10736" s="23"/>
      <c r="AP10736" s="23"/>
      <c r="AQ10736" s="23"/>
      <c r="AR10736" s="23"/>
      <c r="AS10736" s="23"/>
      <c r="AT10736" s="23"/>
      <c r="AU10736" s="23"/>
      <c r="AV10736" s="23"/>
      <c r="AW10736" s="23"/>
      <c r="AX10736" s="23"/>
      <c r="AY10736" s="23"/>
      <c r="AZ10736" s="23"/>
      <c r="BA10736" s="23"/>
      <c r="BB10736" s="23"/>
      <c r="BC10736" s="23"/>
      <c r="BD10736" s="23"/>
      <c r="BE10736" s="23"/>
      <c r="BF10736" s="23"/>
      <c r="BG10736" s="20">
        <v>1000</v>
      </c>
    </row>
    <row r="10737" spans="40:59">
      <c r="AN10737" s="23"/>
      <c r="AO10737" s="23"/>
      <c r="AP10737" s="23"/>
      <c r="AQ10737" s="23"/>
      <c r="AR10737" s="23"/>
      <c r="AS10737" s="23"/>
      <c r="AT10737" s="23"/>
      <c r="AU10737" s="23"/>
      <c r="AV10737" s="23"/>
      <c r="AW10737" s="23"/>
      <c r="AX10737" s="23"/>
      <c r="AY10737" s="23"/>
      <c r="AZ10737" s="23"/>
      <c r="BA10737" s="23"/>
      <c r="BB10737" s="23"/>
      <c r="BC10737" s="23"/>
      <c r="BD10737" s="23"/>
      <c r="BE10737" s="23"/>
      <c r="BF10737" s="23"/>
      <c r="BG10737" s="20">
        <v>1000</v>
      </c>
    </row>
    <row r="10738" spans="40:59">
      <c r="AN10738" s="23"/>
      <c r="AO10738" s="23"/>
      <c r="AP10738" s="23"/>
      <c r="AQ10738" s="23"/>
      <c r="AR10738" s="23"/>
      <c r="AS10738" s="23"/>
      <c r="AT10738" s="23"/>
      <c r="AU10738" s="23"/>
      <c r="AV10738" s="23"/>
      <c r="AW10738" s="23"/>
      <c r="AX10738" s="23"/>
      <c r="AY10738" s="23"/>
      <c r="AZ10738" s="23"/>
      <c r="BA10738" s="23"/>
      <c r="BB10738" s="23"/>
      <c r="BC10738" s="23"/>
      <c r="BD10738" s="23"/>
      <c r="BE10738" s="23"/>
      <c r="BF10738" s="23"/>
      <c r="BG10738" s="20">
        <v>1000</v>
      </c>
    </row>
    <row r="10739" spans="40:59">
      <c r="AN10739" s="23"/>
      <c r="AO10739" s="23"/>
      <c r="AP10739" s="23"/>
      <c r="AQ10739" s="23"/>
      <c r="AR10739" s="23"/>
      <c r="AS10739" s="23"/>
      <c r="AT10739" s="23"/>
      <c r="AU10739" s="23"/>
      <c r="AV10739" s="23"/>
      <c r="AW10739" s="23"/>
      <c r="AX10739" s="23"/>
      <c r="AY10739" s="23"/>
      <c r="AZ10739" s="23"/>
      <c r="BA10739" s="23"/>
      <c r="BB10739" s="23"/>
      <c r="BC10739" s="23"/>
      <c r="BD10739" s="23"/>
      <c r="BE10739" s="23"/>
      <c r="BF10739" s="23"/>
      <c r="BG10739" s="20">
        <v>1000</v>
      </c>
    </row>
    <row r="10740" spans="40:59">
      <c r="AN10740" s="23"/>
      <c r="AO10740" s="23"/>
      <c r="AP10740" s="23"/>
      <c r="AQ10740" s="23"/>
      <c r="AR10740" s="23"/>
      <c r="AS10740" s="23"/>
      <c r="AT10740" s="23"/>
      <c r="AU10740" s="23"/>
      <c r="AV10740" s="23"/>
      <c r="AW10740" s="23"/>
      <c r="AX10740" s="23"/>
      <c r="AY10740" s="23"/>
      <c r="AZ10740" s="23"/>
      <c r="BA10740" s="23"/>
      <c r="BB10740" s="23"/>
      <c r="BC10740" s="23"/>
      <c r="BD10740" s="23"/>
      <c r="BE10740" s="23"/>
      <c r="BF10740" s="23"/>
      <c r="BG10740" s="20">
        <v>1000</v>
      </c>
    </row>
    <row r="10741" spans="40:59">
      <c r="AN10741" s="23"/>
      <c r="AO10741" s="23"/>
      <c r="AP10741" s="23"/>
      <c r="AQ10741" s="23"/>
      <c r="AR10741" s="23"/>
      <c r="AS10741" s="23"/>
      <c r="AT10741" s="23"/>
      <c r="AU10741" s="23"/>
      <c r="AV10741" s="23"/>
      <c r="AW10741" s="23"/>
      <c r="AX10741" s="23"/>
      <c r="AY10741" s="23"/>
      <c r="AZ10741" s="23"/>
      <c r="BA10741" s="23"/>
      <c r="BB10741" s="23"/>
      <c r="BC10741" s="23"/>
      <c r="BD10741" s="23"/>
      <c r="BE10741" s="23"/>
      <c r="BF10741" s="23"/>
      <c r="BG10741" s="20">
        <v>1000</v>
      </c>
    </row>
    <row r="10742" spans="40:59">
      <c r="AN10742" s="23"/>
      <c r="AO10742" s="23"/>
      <c r="AP10742" s="23"/>
      <c r="AQ10742" s="23"/>
      <c r="AR10742" s="23"/>
      <c r="AS10742" s="23"/>
      <c r="AT10742" s="23"/>
      <c r="AU10742" s="23"/>
      <c r="AV10742" s="23"/>
      <c r="AW10742" s="23"/>
      <c r="AX10742" s="23"/>
      <c r="AY10742" s="23"/>
      <c r="AZ10742" s="23"/>
      <c r="BA10742" s="23"/>
      <c r="BB10742" s="23"/>
      <c r="BC10742" s="23"/>
      <c r="BD10742" s="23"/>
      <c r="BE10742" s="23"/>
      <c r="BF10742" s="23"/>
      <c r="BG10742" s="20">
        <v>46683.02</v>
      </c>
    </row>
    <row r="10743" spans="40:59">
      <c r="AN10743" s="23"/>
      <c r="AO10743" s="23"/>
      <c r="AP10743" s="23"/>
      <c r="AQ10743" s="23"/>
      <c r="AR10743" s="23"/>
      <c r="AS10743" s="23"/>
      <c r="AT10743" s="23"/>
      <c r="AU10743" s="23"/>
      <c r="AV10743" s="23"/>
      <c r="AW10743" s="23"/>
      <c r="AX10743" s="23"/>
      <c r="AY10743" s="23"/>
      <c r="AZ10743" s="23"/>
      <c r="BA10743" s="23"/>
      <c r="BB10743" s="23"/>
      <c r="BC10743" s="23"/>
      <c r="BD10743" s="23"/>
      <c r="BE10743" s="23"/>
      <c r="BF10743" s="23"/>
      <c r="BG10743" s="20">
        <v>46683.02</v>
      </c>
    </row>
    <row r="10744" spans="40:59">
      <c r="AN10744" s="23"/>
      <c r="AO10744" s="23"/>
      <c r="AP10744" s="23"/>
      <c r="AQ10744" s="23"/>
      <c r="AR10744" s="23"/>
      <c r="AS10744" s="23"/>
      <c r="AT10744" s="23"/>
      <c r="AU10744" s="23"/>
      <c r="AV10744" s="23"/>
      <c r="AW10744" s="23"/>
      <c r="AX10744" s="23"/>
      <c r="AY10744" s="23"/>
      <c r="AZ10744" s="23"/>
      <c r="BA10744" s="23"/>
      <c r="BB10744" s="23"/>
      <c r="BC10744" s="23"/>
      <c r="BD10744" s="23"/>
      <c r="BE10744" s="23"/>
      <c r="BF10744" s="23"/>
      <c r="BG10744" s="20">
        <v>46683.02</v>
      </c>
    </row>
    <row r="10745" spans="40:59">
      <c r="AN10745" s="23"/>
      <c r="AO10745" s="23"/>
      <c r="AP10745" s="23"/>
      <c r="AQ10745" s="23"/>
      <c r="AR10745" s="23"/>
      <c r="AS10745" s="23"/>
      <c r="AT10745" s="23"/>
      <c r="AU10745" s="23"/>
      <c r="AV10745" s="23"/>
      <c r="AW10745" s="23"/>
      <c r="AX10745" s="23"/>
      <c r="AY10745" s="23"/>
      <c r="AZ10745" s="23"/>
      <c r="BA10745" s="23"/>
      <c r="BB10745" s="23"/>
      <c r="BC10745" s="23"/>
      <c r="BD10745" s="23"/>
      <c r="BE10745" s="23"/>
      <c r="BF10745" s="23"/>
      <c r="BG10745" s="20">
        <v>46683.02</v>
      </c>
    </row>
    <row r="10746" spans="40:59">
      <c r="AN10746" s="23"/>
      <c r="AO10746" s="23"/>
      <c r="AP10746" s="23"/>
      <c r="AQ10746" s="23"/>
      <c r="AR10746" s="23"/>
      <c r="AS10746" s="23"/>
      <c r="AT10746" s="23"/>
      <c r="AU10746" s="23"/>
      <c r="AV10746" s="23"/>
      <c r="AW10746" s="23"/>
      <c r="AX10746" s="23"/>
      <c r="AY10746" s="23"/>
      <c r="AZ10746" s="23"/>
      <c r="BA10746" s="23"/>
      <c r="BB10746" s="23"/>
      <c r="BC10746" s="23"/>
      <c r="BD10746" s="23"/>
      <c r="BE10746" s="23"/>
      <c r="BF10746" s="23"/>
      <c r="BG10746" s="20">
        <v>46683.02</v>
      </c>
    </row>
    <row r="10747" spans="40:59">
      <c r="AN10747" s="23"/>
      <c r="AO10747" s="23"/>
      <c r="AP10747" s="23"/>
      <c r="AQ10747" s="23"/>
      <c r="AR10747" s="23"/>
      <c r="AS10747" s="23"/>
      <c r="AT10747" s="23"/>
      <c r="AU10747" s="23"/>
      <c r="AV10747" s="23"/>
      <c r="AW10747" s="23"/>
      <c r="AX10747" s="23"/>
      <c r="AY10747" s="23"/>
      <c r="AZ10747" s="23"/>
      <c r="BA10747" s="23"/>
      <c r="BB10747" s="23"/>
      <c r="BC10747" s="23"/>
      <c r="BD10747" s="23"/>
      <c r="BE10747" s="23"/>
      <c r="BF10747" s="23"/>
      <c r="BG10747" s="20">
        <v>19990.009999999998</v>
      </c>
    </row>
    <row r="10748" spans="40:59">
      <c r="AN10748" s="23"/>
      <c r="AO10748" s="23"/>
      <c r="AP10748" s="23"/>
      <c r="AQ10748" s="23"/>
      <c r="AR10748" s="23"/>
      <c r="AS10748" s="23"/>
      <c r="AT10748" s="23"/>
      <c r="AU10748" s="23"/>
      <c r="AV10748" s="23"/>
      <c r="AW10748" s="23"/>
      <c r="AX10748" s="23"/>
      <c r="AY10748" s="23"/>
      <c r="AZ10748" s="23"/>
      <c r="BA10748" s="23"/>
      <c r="BB10748" s="23"/>
      <c r="BC10748" s="23"/>
      <c r="BD10748" s="23"/>
      <c r="BE10748" s="23"/>
      <c r="BF10748" s="23"/>
      <c r="BG10748" s="20">
        <v>19990.009999999998</v>
      </c>
    </row>
    <row r="10749" spans="40:59">
      <c r="AN10749" s="23"/>
      <c r="AO10749" s="23"/>
      <c r="AP10749" s="23"/>
      <c r="AQ10749" s="23"/>
      <c r="AR10749" s="23"/>
      <c r="AS10749" s="23"/>
      <c r="AT10749" s="23"/>
      <c r="AU10749" s="23"/>
      <c r="AV10749" s="23"/>
      <c r="AW10749" s="23"/>
      <c r="AX10749" s="23"/>
      <c r="AY10749" s="23"/>
      <c r="AZ10749" s="23"/>
      <c r="BA10749" s="23"/>
      <c r="BB10749" s="23"/>
      <c r="BC10749" s="23"/>
      <c r="BD10749" s="23"/>
      <c r="BE10749" s="23"/>
      <c r="BF10749" s="23"/>
      <c r="BG10749" s="20">
        <v>17076.02</v>
      </c>
    </row>
    <row r="10750" spans="40:59">
      <c r="AN10750" s="23"/>
      <c r="AO10750" s="23"/>
      <c r="AP10750" s="23"/>
      <c r="AQ10750" s="23"/>
      <c r="AR10750" s="23"/>
      <c r="AS10750" s="23"/>
      <c r="AT10750" s="23"/>
      <c r="AU10750" s="23"/>
      <c r="AV10750" s="23"/>
      <c r="AW10750" s="23"/>
      <c r="AX10750" s="23"/>
      <c r="AY10750" s="23"/>
      <c r="AZ10750" s="23"/>
      <c r="BA10750" s="23"/>
      <c r="BB10750" s="23"/>
      <c r="BC10750" s="23"/>
      <c r="BD10750" s="23"/>
      <c r="BE10750" s="23"/>
      <c r="BF10750" s="23"/>
      <c r="BG10750" s="20">
        <v>17076.02</v>
      </c>
    </row>
    <row r="10751" spans="40:59">
      <c r="AN10751" s="23"/>
      <c r="AO10751" s="23"/>
      <c r="AP10751" s="23"/>
      <c r="AQ10751" s="23"/>
      <c r="AR10751" s="23"/>
      <c r="AS10751" s="23"/>
      <c r="AT10751" s="23"/>
      <c r="AU10751" s="23"/>
      <c r="AV10751" s="23"/>
      <c r="AW10751" s="23"/>
      <c r="AX10751" s="23"/>
      <c r="AY10751" s="23"/>
      <c r="AZ10751" s="23"/>
      <c r="BA10751" s="23"/>
      <c r="BB10751" s="23"/>
      <c r="BC10751" s="23"/>
      <c r="BD10751" s="23"/>
      <c r="BE10751" s="23"/>
      <c r="BF10751" s="23"/>
      <c r="BG10751" s="20">
        <v>17076.02</v>
      </c>
    </row>
    <row r="10752" spans="40:59">
      <c r="AN10752" s="23"/>
      <c r="AO10752" s="23"/>
      <c r="AP10752" s="23"/>
      <c r="AQ10752" s="23"/>
      <c r="AR10752" s="23"/>
      <c r="AS10752" s="23"/>
      <c r="AT10752" s="23"/>
      <c r="AU10752" s="23"/>
      <c r="AV10752" s="23"/>
      <c r="AW10752" s="23"/>
      <c r="AX10752" s="23"/>
      <c r="AY10752" s="23"/>
      <c r="AZ10752" s="23"/>
      <c r="BA10752" s="23"/>
      <c r="BB10752" s="23"/>
      <c r="BC10752" s="23"/>
      <c r="BD10752" s="23"/>
      <c r="BE10752" s="23"/>
      <c r="BF10752" s="23"/>
      <c r="BG10752" s="20">
        <v>17076.02</v>
      </c>
    </row>
    <row r="10753" spans="40:59">
      <c r="AN10753" s="23"/>
      <c r="AO10753" s="23"/>
      <c r="AP10753" s="23"/>
      <c r="AQ10753" s="23"/>
      <c r="AR10753" s="23"/>
      <c r="AS10753" s="23"/>
      <c r="AT10753" s="23"/>
      <c r="AU10753" s="23"/>
      <c r="AV10753" s="23"/>
      <c r="AW10753" s="23"/>
      <c r="AX10753" s="23"/>
      <c r="AY10753" s="23"/>
      <c r="AZ10753" s="23"/>
      <c r="BA10753" s="23"/>
      <c r="BB10753" s="23"/>
      <c r="BC10753" s="23"/>
      <c r="BD10753" s="23"/>
      <c r="BE10753" s="23"/>
      <c r="BF10753" s="23"/>
      <c r="BG10753" s="20">
        <v>17076.02</v>
      </c>
    </row>
    <row r="10754" spans="40:59">
      <c r="AN10754" s="23"/>
      <c r="AO10754" s="23"/>
      <c r="AP10754" s="23"/>
      <c r="AQ10754" s="23"/>
      <c r="AR10754" s="23"/>
      <c r="AS10754" s="23"/>
      <c r="AT10754" s="23"/>
      <c r="AU10754" s="23"/>
      <c r="AV10754" s="23"/>
      <c r="AW10754" s="23"/>
      <c r="AX10754" s="23"/>
      <c r="AY10754" s="23"/>
      <c r="AZ10754" s="23"/>
      <c r="BA10754" s="23"/>
      <c r="BB10754" s="23"/>
      <c r="BC10754" s="23"/>
      <c r="BD10754" s="23"/>
      <c r="BE10754" s="23"/>
      <c r="BF10754" s="23"/>
      <c r="BG10754" s="20">
        <v>17076.02</v>
      </c>
    </row>
    <row r="10755" spans="40:59">
      <c r="AN10755" s="23"/>
      <c r="AO10755" s="23"/>
      <c r="AP10755" s="23"/>
      <c r="AQ10755" s="23"/>
      <c r="AR10755" s="23"/>
      <c r="AS10755" s="23"/>
      <c r="AT10755" s="23"/>
      <c r="AU10755" s="23"/>
      <c r="AV10755" s="23"/>
      <c r="AW10755" s="23"/>
      <c r="AX10755" s="23"/>
      <c r="AY10755" s="23"/>
      <c r="AZ10755" s="23"/>
      <c r="BA10755" s="23"/>
      <c r="BB10755" s="23"/>
      <c r="BC10755" s="23"/>
      <c r="BD10755" s="23"/>
      <c r="BE10755" s="23"/>
      <c r="BF10755" s="23"/>
      <c r="BG10755" s="20">
        <v>17076.02</v>
      </c>
    </row>
    <row r="10756" spans="40:59">
      <c r="AN10756" s="23"/>
      <c r="AO10756" s="23"/>
      <c r="AP10756" s="23"/>
      <c r="AQ10756" s="23"/>
      <c r="AR10756" s="23"/>
      <c r="AS10756" s="23"/>
      <c r="AT10756" s="23"/>
      <c r="AU10756" s="23"/>
      <c r="AV10756" s="23"/>
      <c r="AW10756" s="23"/>
      <c r="AX10756" s="23"/>
      <c r="AY10756" s="23"/>
      <c r="AZ10756" s="23"/>
      <c r="BA10756" s="23"/>
      <c r="BB10756" s="23"/>
      <c r="BC10756" s="23"/>
      <c r="BD10756" s="23"/>
      <c r="BE10756" s="23"/>
      <c r="BF10756" s="23"/>
      <c r="BG10756" s="20">
        <v>12333.07</v>
      </c>
    </row>
    <row r="10757" spans="40:59">
      <c r="AN10757" s="23"/>
      <c r="AO10757" s="23"/>
      <c r="AP10757" s="23"/>
      <c r="AQ10757" s="23"/>
      <c r="AR10757" s="23"/>
      <c r="AS10757" s="23"/>
      <c r="AT10757" s="23"/>
      <c r="AU10757" s="23"/>
      <c r="AV10757" s="23"/>
      <c r="AW10757" s="23"/>
      <c r="AX10757" s="23"/>
      <c r="AY10757" s="23"/>
      <c r="AZ10757" s="23"/>
      <c r="BA10757" s="23"/>
      <c r="BB10757" s="23"/>
      <c r="BC10757" s="23"/>
      <c r="BD10757" s="23"/>
      <c r="BE10757" s="23"/>
      <c r="BF10757" s="23"/>
      <c r="BG10757" s="20">
        <v>12333.07</v>
      </c>
    </row>
    <row r="10758" spans="40:59">
      <c r="AN10758" s="23"/>
      <c r="AO10758" s="23"/>
      <c r="AP10758" s="23"/>
      <c r="AQ10758" s="23"/>
      <c r="AR10758" s="23"/>
      <c r="AS10758" s="23"/>
      <c r="AT10758" s="23"/>
      <c r="AU10758" s="23"/>
      <c r="AV10758" s="23"/>
      <c r="AW10758" s="23"/>
      <c r="AX10758" s="23"/>
      <c r="AY10758" s="23"/>
      <c r="AZ10758" s="23"/>
      <c r="BA10758" s="23"/>
      <c r="BB10758" s="23"/>
      <c r="BC10758" s="23"/>
      <c r="BD10758" s="23"/>
      <c r="BE10758" s="23"/>
      <c r="BF10758" s="23"/>
      <c r="BG10758" s="20">
        <v>12333.07</v>
      </c>
    </row>
    <row r="10759" spans="40:59">
      <c r="AN10759" s="23"/>
      <c r="AO10759" s="23"/>
      <c r="AP10759" s="23"/>
      <c r="AQ10759" s="23"/>
      <c r="AR10759" s="23"/>
      <c r="AS10759" s="23"/>
      <c r="AT10759" s="23"/>
      <c r="AU10759" s="23"/>
      <c r="AV10759" s="23"/>
      <c r="AW10759" s="23"/>
      <c r="AX10759" s="23"/>
      <c r="AY10759" s="23"/>
      <c r="AZ10759" s="23"/>
      <c r="BA10759" s="23"/>
      <c r="BB10759" s="23"/>
      <c r="BC10759" s="23"/>
      <c r="BD10759" s="23"/>
      <c r="BE10759" s="23"/>
      <c r="BF10759" s="23"/>
      <c r="BG10759" s="20">
        <v>12333.07</v>
      </c>
    </row>
    <row r="10760" spans="40:59">
      <c r="AN10760" s="23"/>
      <c r="AO10760" s="23"/>
      <c r="AP10760" s="23"/>
      <c r="AQ10760" s="23"/>
      <c r="AR10760" s="23"/>
      <c r="AS10760" s="23"/>
      <c r="AT10760" s="23"/>
      <c r="AU10760" s="23"/>
      <c r="AV10760" s="23"/>
      <c r="AW10760" s="23"/>
      <c r="AX10760" s="23"/>
      <c r="AY10760" s="23"/>
      <c r="AZ10760" s="23"/>
      <c r="BA10760" s="23"/>
      <c r="BB10760" s="23"/>
      <c r="BC10760" s="23"/>
      <c r="BD10760" s="23"/>
      <c r="BE10760" s="23"/>
      <c r="BF10760" s="23"/>
      <c r="BG10760" s="20">
        <v>12333.07</v>
      </c>
    </row>
    <row r="10761" spans="40:59">
      <c r="AN10761" s="23"/>
      <c r="AO10761" s="23"/>
      <c r="AP10761" s="23"/>
      <c r="AQ10761" s="23"/>
      <c r="AR10761" s="23"/>
      <c r="AS10761" s="23"/>
      <c r="AT10761" s="23"/>
      <c r="AU10761" s="23"/>
      <c r="AV10761" s="23"/>
      <c r="AW10761" s="23"/>
      <c r="AX10761" s="23"/>
      <c r="AY10761" s="23"/>
      <c r="AZ10761" s="23"/>
      <c r="BA10761" s="23"/>
      <c r="BB10761" s="23"/>
      <c r="BC10761" s="23"/>
      <c r="BD10761" s="23"/>
      <c r="BE10761" s="23"/>
      <c r="BF10761" s="23"/>
      <c r="BG10761" s="20">
        <v>12333.07</v>
      </c>
    </row>
    <row r="10762" spans="40:59">
      <c r="AN10762" s="23"/>
      <c r="AO10762" s="23"/>
      <c r="AP10762" s="23"/>
      <c r="AQ10762" s="23"/>
      <c r="AR10762" s="23"/>
      <c r="AS10762" s="23"/>
      <c r="AT10762" s="23"/>
      <c r="AU10762" s="23"/>
      <c r="AV10762" s="23"/>
      <c r="AW10762" s="23"/>
      <c r="AX10762" s="23"/>
      <c r="AY10762" s="23"/>
      <c r="AZ10762" s="23"/>
      <c r="BA10762" s="23"/>
      <c r="BB10762" s="23"/>
      <c r="BC10762" s="23"/>
      <c r="BD10762" s="23"/>
      <c r="BE10762" s="23"/>
      <c r="BF10762" s="23"/>
      <c r="BG10762" s="20">
        <v>659560.01</v>
      </c>
    </row>
    <row r="10763" spans="40:59">
      <c r="AN10763" s="23"/>
      <c r="AO10763" s="23"/>
      <c r="AP10763" s="23"/>
      <c r="AQ10763" s="23"/>
      <c r="AR10763" s="23"/>
      <c r="AS10763" s="23"/>
      <c r="AT10763" s="23"/>
      <c r="AU10763" s="23"/>
      <c r="AV10763" s="23"/>
      <c r="AW10763" s="23"/>
      <c r="AX10763" s="23"/>
      <c r="AY10763" s="23"/>
      <c r="AZ10763" s="23"/>
      <c r="BA10763" s="23"/>
      <c r="BB10763" s="23"/>
      <c r="BC10763" s="23"/>
      <c r="BD10763" s="23"/>
      <c r="BE10763" s="23"/>
      <c r="BF10763" s="23"/>
      <c r="BG10763" s="20">
        <v>659560.01</v>
      </c>
    </row>
    <row r="10764" spans="40:59">
      <c r="AN10764" s="23"/>
      <c r="AO10764" s="23"/>
      <c r="AP10764" s="23"/>
      <c r="AQ10764" s="23"/>
      <c r="AR10764" s="23"/>
      <c r="AS10764" s="23"/>
      <c r="AT10764" s="23"/>
      <c r="AU10764" s="23"/>
      <c r="AV10764" s="23"/>
      <c r="AW10764" s="23"/>
      <c r="AX10764" s="23"/>
      <c r="AY10764" s="23"/>
      <c r="AZ10764" s="23"/>
      <c r="BA10764" s="23"/>
      <c r="BB10764" s="23"/>
      <c r="BC10764" s="23"/>
      <c r="BD10764" s="23"/>
      <c r="BE10764" s="23"/>
      <c r="BF10764" s="23"/>
      <c r="BG10764" s="20">
        <v>659560.01</v>
      </c>
    </row>
    <row r="10765" spans="40:59">
      <c r="AN10765" s="23"/>
      <c r="AO10765" s="23"/>
      <c r="AP10765" s="23"/>
      <c r="AQ10765" s="23"/>
      <c r="AR10765" s="23"/>
      <c r="AS10765" s="23"/>
      <c r="AT10765" s="23"/>
      <c r="AU10765" s="23"/>
      <c r="AV10765" s="23"/>
      <c r="AW10765" s="23"/>
      <c r="AX10765" s="23"/>
      <c r="AY10765" s="23"/>
      <c r="AZ10765" s="23"/>
      <c r="BA10765" s="23"/>
      <c r="BB10765" s="23"/>
      <c r="BC10765" s="23"/>
      <c r="BD10765" s="23"/>
      <c r="BE10765" s="23"/>
      <c r="BF10765" s="23"/>
      <c r="BG10765" s="20">
        <v>659560.01</v>
      </c>
    </row>
    <row r="10766" spans="40:59">
      <c r="AN10766" s="23"/>
      <c r="AO10766" s="23"/>
      <c r="AP10766" s="23"/>
      <c r="AQ10766" s="23"/>
      <c r="AR10766" s="23"/>
      <c r="AS10766" s="23"/>
      <c r="AT10766" s="23"/>
      <c r="AU10766" s="23"/>
      <c r="AV10766" s="23"/>
      <c r="AW10766" s="23"/>
      <c r="AX10766" s="23"/>
      <c r="AY10766" s="23"/>
      <c r="AZ10766" s="23"/>
      <c r="BA10766" s="23"/>
      <c r="BB10766" s="23"/>
      <c r="BC10766" s="23"/>
      <c r="BD10766" s="23"/>
      <c r="BE10766" s="23"/>
      <c r="BF10766" s="23"/>
      <c r="BG10766" s="20">
        <v>659560.01</v>
      </c>
    </row>
    <row r="10767" spans="40:59">
      <c r="AN10767" s="23"/>
      <c r="AO10767" s="23"/>
      <c r="AP10767" s="23"/>
      <c r="AQ10767" s="23"/>
      <c r="AR10767" s="23"/>
      <c r="AS10767" s="23"/>
      <c r="AT10767" s="23"/>
      <c r="AU10767" s="23"/>
      <c r="AV10767" s="23"/>
      <c r="AW10767" s="23"/>
      <c r="AX10767" s="23"/>
      <c r="AY10767" s="23"/>
      <c r="AZ10767" s="23"/>
      <c r="BA10767" s="23"/>
      <c r="BB10767" s="23"/>
      <c r="BC10767" s="23"/>
      <c r="BD10767" s="23"/>
      <c r="BE10767" s="23"/>
      <c r="BF10767" s="23"/>
      <c r="BG10767" s="20">
        <v>659560.01</v>
      </c>
    </row>
    <row r="10768" spans="40:59">
      <c r="AN10768" s="23"/>
      <c r="AO10768" s="23"/>
      <c r="AP10768" s="23"/>
      <c r="AQ10768" s="23"/>
      <c r="AR10768" s="23"/>
      <c r="AS10768" s="23"/>
      <c r="AT10768" s="23"/>
      <c r="AU10768" s="23"/>
      <c r="AV10768" s="23"/>
      <c r="AW10768" s="23"/>
      <c r="AX10768" s="23"/>
      <c r="AY10768" s="23"/>
      <c r="AZ10768" s="23"/>
      <c r="BA10768" s="23"/>
      <c r="BB10768" s="23"/>
      <c r="BC10768" s="23"/>
      <c r="BD10768" s="23"/>
      <c r="BE10768" s="23"/>
      <c r="BF10768" s="23"/>
      <c r="BG10768" s="20">
        <v>659560.01</v>
      </c>
    </row>
    <row r="10769" spans="40:59">
      <c r="AN10769" s="23"/>
      <c r="AO10769" s="23"/>
      <c r="AP10769" s="23"/>
      <c r="AQ10769" s="23"/>
      <c r="AR10769" s="23"/>
      <c r="AS10769" s="23"/>
      <c r="AT10769" s="23"/>
      <c r="AU10769" s="23"/>
      <c r="AV10769" s="23"/>
      <c r="AW10769" s="23"/>
      <c r="AX10769" s="23"/>
      <c r="AY10769" s="23"/>
      <c r="AZ10769" s="23"/>
      <c r="BA10769" s="23"/>
      <c r="BB10769" s="23"/>
      <c r="BC10769" s="23"/>
      <c r="BD10769" s="23"/>
      <c r="BE10769" s="23"/>
      <c r="BF10769" s="23"/>
      <c r="BG10769" s="20">
        <v>659560.01</v>
      </c>
    </row>
    <row r="10770" spans="40:59">
      <c r="AN10770" s="23"/>
      <c r="AO10770" s="23"/>
      <c r="AP10770" s="23"/>
      <c r="AQ10770" s="23"/>
      <c r="AR10770" s="23"/>
      <c r="AS10770" s="23"/>
      <c r="AT10770" s="23"/>
      <c r="AU10770" s="23"/>
      <c r="AV10770" s="23"/>
      <c r="AW10770" s="23"/>
      <c r="AX10770" s="23"/>
      <c r="AY10770" s="23"/>
      <c r="AZ10770" s="23"/>
      <c r="BA10770" s="23"/>
      <c r="BB10770" s="23"/>
      <c r="BC10770" s="23"/>
      <c r="BD10770" s="23"/>
      <c r="BE10770" s="23"/>
      <c r="BF10770" s="23"/>
      <c r="BG10770" s="20">
        <v>659560.01</v>
      </c>
    </row>
    <row r="10771" spans="40:59">
      <c r="AN10771" s="23"/>
      <c r="AO10771" s="23"/>
      <c r="AP10771" s="23"/>
      <c r="AQ10771" s="23"/>
      <c r="AR10771" s="23"/>
      <c r="AS10771" s="23"/>
      <c r="AT10771" s="23"/>
      <c r="AU10771" s="23"/>
      <c r="AV10771" s="23"/>
      <c r="AW10771" s="23"/>
      <c r="AX10771" s="23"/>
      <c r="AY10771" s="23"/>
      <c r="AZ10771" s="23"/>
      <c r="BA10771" s="23"/>
      <c r="BB10771" s="23"/>
      <c r="BC10771" s="23"/>
      <c r="BD10771" s="23"/>
      <c r="BE10771" s="23"/>
      <c r="BF10771" s="23"/>
      <c r="BG10771" s="20">
        <v>24857.01</v>
      </c>
    </row>
    <row r="10772" spans="40:59">
      <c r="AN10772" s="23"/>
      <c r="AO10772" s="23"/>
      <c r="AP10772" s="23"/>
      <c r="AQ10772" s="23"/>
      <c r="AR10772" s="23"/>
      <c r="AS10772" s="23"/>
      <c r="AT10772" s="23"/>
      <c r="AU10772" s="23"/>
      <c r="AV10772" s="23"/>
      <c r="AW10772" s="23"/>
      <c r="AX10772" s="23"/>
      <c r="AY10772" s="23"/>
      <c r="AZ10772" s="23"/>
      <c r="BA10772" s="23"/>
      <c r="BB10772" s="23"/>
      <c r="BC10772" s="23"/>
      <c r="BD10772" s="23"/>
      <c r="BE10772" s="23"/>
      <c r="BF10772" s="23"/>
      <c r="BG10772" s="20">
        <v>24857.01</v>
      </c>
    </row>
    <row r="10773" spans="40:59">
      <c r="AN10773" s="23"/>
      <c r="AO10773" s="23"/>
      <c r="AP10773" s="23"/>
      <c r="AQ10773" s="23"/>
      <c r="AR10773" s="23"/>
      <c r="AS10773" s="23"/>
      <c r="AT10773" s="23"/>
      <c r="AU10773" s="23"/>
      <c r="AV10773" s="23"/>
      <c r="AW10773" s="23"/>
      <c r="AX10773" s="23"/>
      <c r="AY10773" s="23"/>
      <c r="AZ10773" s="23"/>
      <c r="BA10773" s="23"/>
      <c r="BB10773" s="23"/>
      <c r="BC10773" s="23"/>
      <c r="BD10773" s="23"/>
      <c r="BE10773" s="23"/>
      <c r="BF10773" s="23"/>
      <c r="BG10773" s="20">
        <v>1018388.01</v>
      </c>
    </row>
    <row r="10774" spans="40:59">
      <c r="AN10774" s="23"/>
      <c r="AO10774" s="23"/>
      <c r="AP10774" s="23"/>
      <c r="AQ10774" s="23"/>
      <c r="AR10774" s="23"/>
      <c r="AS10774" s="23"/>
      <c r="AT10774" s="23"/>
      <c r="AU10774" s="23"/>
      <c r="AV10774" s="23"/>
      <c r="AW10774" s="23"/>
      <c r="AX10774" s="23"/>
      <c r="AY10774" s="23"/>
      <c r="AZ10774" s="23"/>
      <c r="BA10774" s="23"/>
      <c r="BB10774" s="23"/>
      <c r="BC10774" s="23"/>
      <c r="BD10774" s="23"/>
      <c r="BE10774" s="23"/>
      <c r="BF10774" s="23"/>
      <c r="BG10774" s="20">
        <v>1018388.01</v>
      </c>
    </row>
    <row r="10775" spans="40:59">
      <c r="AN10775" s="23"/>
      <c r="AO10775" s="23"/>
      <c r="AP10775" s="23"/>
      <c r="AQ10775" s="23"/>
      <c r="AR10775" s="23"/>
      <c r="AS10775" s="23"/>
      <c r="AT10775" s="23"/>
      <c r="AU10775" s="23"/>
      <c r="AV10775" s="23"/>
      <c r="AW10775" s="23"/>
      <c r="AX10775" s="23"/>
      <c r="AY10775" s="23"/>
      <c r="AZ10775" s="23"/>
      <c r="BA10775" s="23"/>
      <c r="BB10775" s="23"/>
      <c r="BC10775" s="23"/>
      <c r="BD10775" s="23"/>
      <c r="BE10775" s="23"/>
      <c r="BF10775" s="23"/>
      <c r="BG10775" s="20">
        <v>1018388.01</v>
      </c>
    </row>
    <row r="10776" spans="40:59">
      <c r="AN10776" s="23"/>
      <c r="AO10776" s="23"/>
      <c r="AP10776" s="23"/>
      <c r="AQ10776" s="23"/>
      <c r="AR10776" s="23"/>
      <c r="AS10776" s="23"/>
      <c r="AT10776" s="23"/>
      <c r="AU10776" s="23"/>
      <c r="AV10776" s="23"/>
      <c r="AW10776" s="23"/>
      <c r="AX10776" s="23"/>
      <c r="AY10776" s="23"/>
      <c r="AZ10776" s="23"/>
      <c r="BA10776" s="23"/>
      <c r="BB10776" s="23"/>
      <c r="BC10776" s="23"/>
      <c r="BD10776" s="23"/>
      <c r="BE10776" s="23"/>
      <c r="BF10776" s="23"/>
      <c r="BG10776" s="20">
        <v>1018388.01</v>
      </c>
    </row>
    <row r="10777" spans="40:59">
      <c r="AN10777" s="23"/>
      <c r="AO10777" s="23"/>
      <c r="AP10777" s="23"/>
      <c r="AQ10777" s="23"/>
      <c r="AR10777" s="23"/>
      <c r="AS10777" s="23"/>
      <c r="AT10777" s="23"/>
      <c r="AU10777" s="23"/>
      <c r="AV10777" s="23"/>
      <c r="AW10777" s="23"/>
      <c r="AX10777" s="23"/>
      <c r="AY10777" s="23"/>
      <c r="AZ10777" s="23"/>
      <c r="BA10777" s="23"/>
      <c r="BB10777" s="23"/>
      <c r="BC10777" s="23"/>
      <c r="BD10777" s="23"/>
      <c r="BE10777" s="23"/>
      <c r="BF10777" s="23"/>
      <c r="BG10777" s="20">
        <v>1018388.01</v>
      </c>
    </row>
    <row r="10778" spans="40:59">
      <c r="AN10778" s="23"/>
      <c r="AO10778" s="23"/>
      <c r="AP10778" s="23"/>
      <c r="AQ10778" s="23"/>
      <c r="AR10778" s="23"/>
      <c r="AS10778" s="23"/>
      <c r="AT10778" s="23"/>
      <c r="AU10778" s="23"/>
      <c r="AV10778" s="23"/>
      <c r="AW10778" s="23"/>
      <c r="AX10778" s="23"/>
      <c r="AY10778" s="23"/>
      <c r="AZ10778" s="23"/>
      <c r="BA10778" s="23"/>
      <c r="BB10778" s="23"/>
      <c r="BC10778" s="23"/>
      <c r="BD10778" s="23"/>
      <c r="BE10778" s="23"/>
      <c r="BF10778" s="23"/>
      <c r="BG10778" s="20">
        <v>1018388.01</v>
      </c>
    </row>
    <row r="10779" spans="40:59">
      <c r="AN10779" s="23"/>
      <c r="AO10779" s="23"/>
      <c r="AP10779" s="23"/>
      <c r="AQ10779" s="23"/>
      <c r="AR10779" s="23"/>
      <c r="AS10779" s="23"/>
      <c r="AT10779" s="23"/>
      <c r="AU10779" s="23"/>
      <c r="AV10779" s="23"/>
      <c r="AW10779" s="23"/>
      <c r="AX10779" s="23"/>
      <c r="AY10779" s="23"/>
      <c r="AZ10779" s="23"/>
      <c r="BA10779" s="23"/>
      <c r="BB10779" s="23"/>
      <c r="BC10779" s="23"/>
      <c r="BD10779" s="23"/>
      <c r="BE10779" s="23"/>
      <c r="BF10779" s="23"/>
      <c r="BG10779" s="20">
        <v>1018388.01</v>
      </c>
    </row>
    <row r="10780" spans="40:59">
      <c r="AN10780" s="23"/>
      <c r="AO10780" s="23"/>
      <c r="AP10780" s="23"/>
      <c r="AQ10780" s="23"/>
      <c r="AR10780" s="23"/>
      <c r="AS10780" s="23"/>
      <c r="AT10780" s="23"/>
      <c r="AU10780" s="23"/>
      <c r="AV10780" s="23"/>
      <c r="AW10780" s="23"/>
      <c r="AX10780" s="23"/>
      <c r="AY10780" s="23"/>
      <c r="AZ10780" s="23"/>
      <c r="BA10780" s="23"/>
      <c r="BB10780" s="23"/>
      <c r="BC10780" s="23"/>
      <c r="BD10780" s="23"/>
      <c r="BE10780" s="23"/>
      <c r="BF10780" s="23"/>
      <c r="BG10780" s="20">
        <v>1018388.01</v>
      </c>
    </row>
    <row r="10781" spans="40:59">
      <c r="AN10781" s="23"/>
      <c r="AO10781" s="23"/>
      <c r="AP10781" s="23"/>
      <c r="AQ10781" s="23"/>
      <c r="AR10781" s="23"/>
      <c r="AS10781" s="23"/>
      <c r="AT10781" s="23"/>
      <c r="AU10781" s="23"/>
      <c r="AV10781" s="23"/>
      <c r="AW10781" s="23"/>
      <c r="AX10781" s="23"/>
      <c r="AY10781" s="23"/>
      <c r="AZ10781" s="23"/>
      <c r="BA10781" s="23"/>
      <c r="BB10781" s="23"/>
      <c r="BC10781" s="23"/>
      <c r="BD10781" s="23"/>
      <c r="BE10781" s="23"/>
      <c r="BF10781" s="23"/>
      <c r="BG10781" s="20">
        <v>1018388.01</v>
      </c>
    </row>
    <row r="10782" spans="40:59">
      <c r="AN10782" s="23"/>
      <c r="AO10782" s="23"/>
      <c r="AP10782" s="23"/>
      <c r="AQ10782" s="23"/>
      <c r="AR10782" s="23"/>
      <c r="AS10782" s="23"/>
      <c r="AT10782" s="23"/>
      <c r="AU10782" s="23"/>
      <c r="AV10782" s="23"/>
      <c r="AW10782" s="23"/>
      <c r="AX10782" s="23"/>
      <c r="AY10782" s="23"/>
      <c r="AZ10782" s="23"/>
      <c r="BA10782" s="23"/>
      <c r="BB10782" s="23"/>
      <c r="BC10782" s="23"/>
      <c r="BD10782" s="23"/>
      <c r="BE10782" s="23"/>
      <c r="BF10782" s="23"/>
      <c r="BG10782" s="20">
        <v>1018388.01</v>
      </c>
    </row>
    <row r="10783" spans="40:59">
      <c r="AN10783" s="23"/>
      <c r="AO10783" s="23"/>
      <c r="AP10783" s="23"/>
      <c r="AQ10783" s="23"/>
      <c r="AR10783" s="23"/>
      <c r="AS10783" s="23"/>
      <c r="AT10783" s="23"/>
      <c r="AU10783" s="23"/>
      <c r="AV10783" s="23"/>
      <c r="AW10783" s="23"/>
      <c r="AX10783" s="23"/>
      <c r="AY10783" s="23"/>
      <c r="AZ10783" s="23"/>
      <c r="BA10783" s="23"/>
      <c r="BB10783" s="23"/>
      <c r="BC10783" s="23"/>
      <c r="BD10783" s="23"/>
      <c r="BE10783" s="23"/>
      <c r="BF10783" s="23"/>
      <c r="BG10783" s="20">
        <v>1018388.01</v>
      </c>
    </row>
    <row r="10784" spans="40:59">
      <c r="AN10784" s="23"/>
      <c r="AO10784" s="23"/>
      <c r="AP10784" s="23"/>
      <c r="AQ10784" s="23"/>
      <c r="AR10784" s="23"/>
      <c r="AS10784" s="23"/>
      <c r="AT10784" s="23"/>
      <c r="AU10784" s="23"/>
      <c r="AV10784" s="23"/>
      <c r="AW10784" s="23"/>
      <c r="AX10784" s="23"/>
      <c r="AY10784" s="23"/>
      <c r="AZ10784" s="23"/>
      <c r="BA10784" s="23"/>
      <c r="BB10784" s="23"/>
      <c r="BC10784" s="23"/>
      <c r="BD10784" s="23"/>
      <c r="BE10784" s="23"/>
      <c r="BF10784" s="23"/>
      <c r="BG10784" s="20">
        <v>1018388.01</v>
      </c>
    </row>
    <row r="10785" spans="40:59">
      <c r="AN10785" s="23"/>
      <c r="AO10785" s="23"/>
      <c r="AP10785" s="23"/>
      <c r="AQ10785" s="23"/>
      <c r="AR10785" s="23"/>
      <c r="AS10785" s="23"/>
      <c r="AT10785" s="23"/>
      <c r="AU10785" s="23"/>
      <c r="AV10785" s="23"/>
      <c r="AW10785" s="23"/>
      <c r="AX10785" s="23"/>
      <c r="AY10785" s="23"/>
      <c r="AZ10785" s="23"/>
      <c r="BA10785" s="23"/>
      <c r="BB10785" s="23"/>
      <c r="BC10785" s="23"/>
      <c r="BD10785" s="23"/>
      <c r="BE10785" s="23"/>
      <c r="BF10785" s="23"/>
      <c r="BG10785" s="20">
        <v>1018388.01</v>
      </c>
    </row>
    <row r="10786" spans="40:59">
      <c r="AN10786" s="23"/>
      <c r="AO10786" s="23"/>
      <c r="AP10786" s="23"/>
      <c r="AQ10786" s="23"/>
      <c r="AR10786" s="23"/>
      <c r="AS10786" s="23"/>
      <c r="AT10786" s="23"/>
      <c r="AU10786" s="23"/>
      <c r="AV10786" s="23"/>
      <c r="AW10786" s="23"/>
      <c r="AX10786" s="23"/>
      <c r="AY10786" s="23"/>
      <c r="AZ10786" s="23"/>
      <c r="BA10786" s="23"/>
      <c r="BB10786" s="23"/>
      <c r="BC10786" s="23"/>
      <c r="BD10786" s="23"/>
      <c r="BE10786" s="23"/>
      <c r="BF10786" s="23"/>
      <c r="BG10786" s="20">
        <v>1018388.01</v>
      </c>
    </row>
    <row r="10787" spans="40:59">
      <c r="AN10787" s="23"/>
      <c r="AO10787" s="23"/>
      <c r="AP10787" s="23"/>
      <c r="AQ10787" s="23"/>
      <c r="AR10787" s="23"/>
      <c r="AS10787" s="23"/>
      <c r="AT10787" s="23"/>
      <c r="AU10787" s="23"/>
      <c r="AV10787" s="23"/>
      <c r="AW10787" s="23"/>
      <c r="AX10787" s="23"/>
      <c r="AY10787" s="23"/>
      <c r="AZ10787" s="23"/>
      <c r="BA10787" s="23"/>
      <c r="BB10787" s="23"/>
      <c r="BC10787" s="23"/>
      <c r="BD10787" s="23"/>
      <c r="BE10787" s="23"/>
      <c r="BF10787" s="23"/>
      <c r="BG10787" s="20">
        <v>1018388.01</v>
      </c>
    </row>
    <row r="10788" spans="40:59">
      <c r="AN10788" s="23"/>
      <c r="AO10788" s="23"/>
      <c r="AP10788" s="23"/>
      <c r="AQ10788" s="23"/>
      <c r="AR10788" s="23"/>
      <c r="AS10788" s="23"/>
      <c r="AT10788" s="23"/>
      <c r="AU10788" s="23"/>
      <c r="AV10788" s="23"/>
      <c r="AW10788" s="23"/>
      <c r="AX10788" s="23"/>
      <c r="AY10788" s="23"/>
      <c r="AZ10788" s="23"/>
      <c r="BA10788" s="23"/>
      <c r="BB10788" s="23"/>
      <c r="BC10788" s="23"/>
      <c r="BD10788" s="23"/>
      <c r="BE10788" s="23"/>
      <c r="BF10788" s="23"/>
      <c r="BG10788" s="20">
        <v>158240.01</v>
      </c>
    </row>
    <row r="10789" spans="40:59">
      <c r="AN10789" s="23"/>
      <c r="AO10789" s="23"/>
      <c r="AP10789" s="23"/>
      <c r="AQ10789" s="23"/>
      <c r="AR10789" s="23"/>
      <c r="AS10789" s="23"/>
      <c r="AT10789" s="23"/>
      <c r="AU10789" s="23"/>
      <c r="AV10789" s="23"/>
      <c r="AW10789" s="23"/>
      <c r="AX10789" s="23"/>
      <c r="AY10789" s="23"/>
      <c r="AZ10789" s="23"/>
      <c r="BA10789" s="23"/>
      <c r="BB10789" s="23"/>
      <c r="BC10789" s="23"/>
      <c r="BD10789" s="23"/>
      <c r="BE10789" s="23"/>
      <c r="BF10789" s="23"/>
      <c r="BG10789" s="20">
        <v>158240.01</v>
      </c>
    </row>
    <row r="10790" spans="40:59">
      <c r="AN10790" s="23"/>
      <c r="AO10790" s="23"/>
      <c r="AP10790" s="23"/>
      <c r="AQ10790" s="23"/>
      <c r="AR10790" s="23"/>
      <c r="AS10790" s="23"/>
      <c r="AT10790" s="23"/>
      <c r="AU10790" s="23"/>
      <c r="AV10790" s="23"/>
      <c r="AW10790" s="23"/>
      <c r="AX10790" s="23"/>
      <c r="AY10790" s="23"/>
      <c r="AZ10790" s="23"/>
      <c r="BA10790" s="23"/>
      <c r="BB10790" s="23"/>
      <c r="BC10790" s="23"/>
      <c r="BD10790" s="23"/>
      <c r="BE10790" s="23"/>
      <c r="BF10790" s="23"/>
      <c r="BG10790" s="20">
        <v>158240.01</v>
      </c>
    </row>
    <row r="10791" spans="40:59">
      <c r="AN10791" s="23"/>
      <c r="AO10791" s="23"/>
      <c r="AP10791" s="23"/>
      <c r="AQ10791" s="23"/>
      <c r="AR10791" s="23"/>
      <c r="AS10791" s="23"/>
      <c r="AT10791" s="23"/>
      <c r="AU10791" s="23"/>
      <c r="AV10791" s="23"/>
      <c r="AW10791" s="23"/>
      <c r="AX10791" s="23"/>
      <c r="AY10791" s="23"/>
      <c r="AZ10791" s="23"/>
      <c r="BA10791" s="23"/>
      <c r="BB10791" s="23"/>
      <c r="BC10791" s="23"/>
      <c r="BD10791" s="23"/>
      <c r="BE10791" s="23"/>
      <c r="BF10791" s="23"/>
      <c r="BG10791" s="20">
        <v>158240.01</v>
      </c>
    </row>
    <row r="10792" spans="40:59">
      <c r="AN10792" s="23"/>
      <c r="AO10792" s="23"/>
      <c r="AP10792" s="23"/>
      <c r="AQ10792" s="23"/>
      <c r="AR10792" s="23"/>
      <c r="AS10792" s="23"/>
      <c r="AT10792" s="23"/>
      <c r="AU10792" s="23"/>
      <c r="AV10792" s="23"/>
      <c r="AW10792" s="23"/>
      <c r="AX10792" s="23"/>
      <c r="AY10792" s="23"/>
      <c r="AZ10792" s="23"/>
      <c r="BA10792" s="23"/>
      <c r="BB10792" s="23"/>
      <c r="BC10792" s="23"/>
      <c r="BD10792" s="23"/>
      <c r="BE10792" s="23"/>
      <c r="BF10792" s="23"/>
      <c r="BG10792" s="20">
        <v>158240.01</v>
      </c>
    </row>
    <row r="10793" spans="40:59">
      <c r="AN10793" s="23"/>
      <c r="AO10793" s="23"/>
      <c r="AP10793" s="23"/>
      <c r="AQ10793" s="23"/>
      <c r="AR10793" s="23"/>
      <c r="AS10793" s="23"/>
      <c r="AT10793" s="23"/>
      <c r="AU10793" s="23"/>
      <c r="AV10793" s="23"/>
      <c r="AW10793" s="23"/>
      <c r="AX10793" s="23"/>
      <c r="AY10793" s="23"/>
      <c r="AZ10793" s="23"/>
      <c r="BA10793" s="23"/>
      <c r="BB10793" s="23"/>
      <c r="BC10793" s="23"/>
      <c r="BD10793" s="23"/>
      <c r="BE10793" s="23"/>
      <c r="BF10793" s="23"/>
      <c r="BG10793" s="20">
        <v>158240.01</v>
      </c>
    </row>
    <row r="10794" spans="40:59">
      <c r="AN10794" s="23"/>
      <c r="AO10794" s="23"/>
      <c r="AP10794" s="23"/>
      <c r="AQ10794" s="23"/>
      <c r="AR10794" s="23"/>
      <c r="AS10794" s="23"/>
      <c r="AT10794" s="23"/>
      <c r="AU10794" s="23"/>
      <c r="AV10794" s="23"/>
      <c r="AW10794" s="23"/>
      <c r="AX10794" s="23"/>
      <c r="AY10794" s="23"/>
      <c r="AZ10794" s="23"/>
      <c r="BA10794" s="23"/>
      <c r="BB10794" s="23"/>
      <c r="BC10794" s="23"/>
      <c r="BD10794" s="23"/>
      <c r="BE10794" s="23"/>
      <c r="BF10794" s="23"/>
      <c r="BG10794" s="20">
        <v>158240.01</v>
      </c>
    </row>
    <row r="10795" spans="40:59">
      <c r="AN10795" s="23"/>
      <c r="AO10795" s="23"/>
      <c r="AP10795" s="23"/>
      <c r="AQ10795" s="23"/>
      <c r="AR10795" s="23"/>
      <c r="AS10795" s="23"/>
      <c r="AT10795" s="23"/>
      <c r="AU10795" s="23"/>
      <c r="AV10795" s="23"/>
      <c r="AW10795" s="23"/>
      <c r="AX10795" s="23"/>
      <c r="AY10795" s="23"/>
      <c r="AZ10795" s="23"/>
      <c r="BA10795" s="23"/>
      <c r="BB10795" s="23"/>
      <c r="BC10795" s="23"/>
      <c r="BD10795" s="23"/>
      <c r="BE10795" s="23"/>
      <c r="BF10795" s="23"/>
      <c r="BG10795" s="20">
        <v>158240.01</v>
      </c>
    </row>
    <row r="10796" spans="40:59">
      <c r="AN10796" s="23"/>
      <c r="AO10796" s="23"/>
      <c r="AP10796" s="23"/>
      <c r="AQ10796" s="23"/>
      <c r="AR10796" s="23"/>
      <c r="AS10796" s="23"/>
      <c r="AT10796" s="23"/>
      <c r="AU10796" s="23"/>
      <c r="AV10796" s="23"/>
      <c r="AW10796" s="23"/>
      <c r="AX10796" s="23"/>
      <c r="AY10796" s="23"/>
      <c r="AZ10796" s="23"/>
      <c r="BA10796" s="23"/>
      <c r="BB10796" s="23"/>
      <c r="BC10796" s="23"/>
      <c r="BD10796" s="23"/>
      <c r="BE10796" s="23"/>
      <c r="BF10796" s="23"/>
      <c r="BG10796" s="20">
        <v>158240.01</v>
      </c>
    </row>
    <row r="10797" spans="40:59">
      <c r="AN10797" s="23"/>
      <c r="AO10797" s="23"/>
      <c r="AP10797" s="23"/>
      <c r="AQ10797" s="23"/>
      <c r="AR10797" s="23"/>
      <c r="AS10797" s="23"/>
      <c r="AT10797" s="23"/>
      <c r="AU10797" s="23"/>
      <c r="AV10797" s="23"/>
      <c r="AW10797" s="23"/>
      <c r="AX10797" s="23"/>
      <c r="AY10797" s="23"/>
      <c r="AZ10797" s="23"/>
      <c r="BA10797" s="23"/>
      <c r="BB10797" s="23"/>
      <c r="BC10797" s="23"/>
      <c r="BD10797" s="23"/>
      <c r="BE10797" s="23"/>
      <c r="BF10797" s="23"/>
      <c r="BG10797" s="20">
        <v>7656.31</v>
      </c>
    </row>
    <row r="10798" spans="40:59">
      <c r="AN10798" s="23"/>
      <c r="AO10798" s="23"/>
      <c r="AP10798" s="23"/>
      <c r="AQ10798" s="23"/>
      <c r="AR10798" s="23"/>
      <c r="AS10798" s="23"/>
      <c r="AT10798" s="23"/>
      <c r="AU10798" s="23"/>
      <c r="AV10798" s="23"/>
      <c r="AW10798" s="23"/>
      <c r="AX10798" s="23"/>
      <c r="AY10798" s="23"/>
      <c r="AZ10798" s="23"/>
      <c r="BA10798" s="23"/>
      <c r="BB10798" s="23"/>
      <c r="BC10798" s="23"/>
      <c r="BD10798" s="23"/>
      <c r="BE10798" s="23"/>
      <c r="BF10798" s="23"/>
      <c r="BG10798" s="20">
        <v>7656.31</v>
      </c>
    </row>
    <row r="10799" spans="40:59">
      <c r="AN10799" s="23"/>
      <c r="AO10799" s="23"/>
      <c r="AP10799" s="23"/>
      <c r="AQ10799" s="23"/>
      <c r="AR10799" s="23"/>
      <c r="AS10799" s="23"/>
      <c r="AT10799" s="23"/>
      <c r="AU10799" s="23"/>
      <c r="AV10799" s="23"/>
      <c r="AW10799" s="23"/>
      <c r="AX10799" s="23"/>
      <c r="AY10799" s="23"/>
      <c r="AZ10799" s="23"/>
      <c r="BA10799" s="23"/>
      <c r="BB10799" s="23"/>
      <c r="BC10799" s="23"/>
      <c r="BD10799" s="23"/>
      <c r="BE10799" s="23"/>
      <c r="BF10799" s="23"/>
      <c r="BG10799" s="20">
        <v>7150.02</v>
      </c>
    </row>
    <row r="10800" spans="40:59">
      <c r="AN10800" s="23"/>
      <c r="AO10800" s="23"/>
      <c r="AP10800" s="23"/>
      <c r="AQ10800" s="23"/>
      <c r="AR10800" s="23"/>
      <c r="AS10800" s="23"/>
      <c r="AT10800" s="23"/>
      <c r="AU10800" s="23"/>
      <c r="AV10800" s="23"/>
      <c r="AW10800" s="23"/>
      <c r="AX10800" s="23"/>
      <c r="AY10800" s="23"/>
      <c r="AZ10800" s="23"/>
      <c r="BA10800" s="23"/>
      <c r="BB10800" s="23"/>
      <c r="BC10800" s="23"/>
      <c r="BD10800" s="23"/>
      <c r="BE10800" s="23"/>
      <c r="BF10800" s="23"/>
      <c r="BG10800" s="20">
        <v>7150.02</v>
      </c>
    </row>
    <row r="10801" spans="40:59">
      <c r="AN10801" s="23"/>
      <c r="AO10801" s="23"/>
      <c r="AP10801" s="23"/>
      <c r="AQ10801" s="23"/>
      <c r="AR10801" s="23"/>
      <c r="AS10801" s="23"/>
      <c r="AT10801" s="23"/>
      <c r="AU10801" s="23"/>
      <c r="AV10801" s="23"/>
      <c r="AW10801" s="23"/>
      <c r="AX10801" s="23"/>
      <c r="AY10801" s="23"/>
      <c r="AZ10801" s="23"/>
      <c r="BA10801" s="23"/>
      <c r="BB10801" s="23"/>
      <c r="BC10801" s="23"/>
      <c r="BD10801" s="23"/>
      <c r="BE10801" s="23"/>
      <c r="BF10801" s="23"/>
      <c r="BG10801" s="20">
        <v>7150.02</v>
      </c>
    </row>
    <row r="10802" spans="40:59">
      <c r="AN10802" s="23"/>
      <c r="AO10802" s="23"/>
      <c r="AP10802" s="23"/>
      <c r="AQ10802" s="23"/>
      <c r="AR10802" s="23"/>
      <c r="AS10802" s="23"/>
      <c r="AT10802" s="23"/>
      <c r="AU10802" s="23"/>
      <c r="AV10802" s="23"/>
      <c r="AW10802" s="23"/>
      <c r="AX10802" s="23"/>
      <c r="AY10802" s="23"/>
      <c r="AZ10802" s="23"/>
      <c r="BA10802" s="23"/>
      <c r="BB10802" s="23"/>
      <c r="BC10802" s="23"/>
      <c r="BD10802" s="23"/>
      <c r="BE10802" s="23"/>
      <c r="BF10802" s="23"/>
      <c r="BG10802" s="20">
        <v>3713.02</v>
      </c>
    </row>
    <row r="10803" spans="40:59">
      <c r="AN10803" s="23"/>
      <c r="AO10803" s="23"/>
      <c r="AP10803" s="23"/>
      <c r="AQ10803" s="23"/>
      <c r="AR10803" s="23"/>
      <c r="AS10803" s="23"/>
      <c r="AT10803" s="23"/>
      <c r="AU10803" s="23"/>
      <c r="AV10803" s="23"/>
      <c r="AW10803" s="23"/>
      <c r="AX10803" s="23"/>
      <c r="AY10803" s="23"/>
      <c r="AZ10803" s="23"/>
      <c r="BA10803" s="23"/>
      <c r="BB10803" s="23"/>
      <c r="BC10803" s="23"/>
      <c r="BD10803" s="23"/>
      <c r="BE10803" s="23"/>
      <c r="BF10803" s="23"/>
      <c r="BG10803" s="20">
        <v>3713.02</v>
      </c>
    </row>
    <row r="10804" spans="40:59">
      <c r="AN10804" s="23"/>
      <c r="AO10804" s="23"/>
      <c r="AP10804" s="23"/>
      <c r="AQ10804" s="23"/>
      <c r="AR10804" s="23"/>
      <c r="AS10804" s="23"/>
      <c r="AT10804" s="23"/>
      <c r="AU10804" s="23"/>
      <c r="AV10804" s="23"/>
      <c r="AW10804" s="23"/>
      <c r="AX10804" s="23"/>
      <c r="AY10804" s="23"/>
      <c r="AZ10804" s="23"/>
      <c r="BA10804" s="23"/>
      <c r="BB10804" s="23"/>
      <c r="BC10804" s="23"/>
      <c r="BD10804" s="23"/>
      <c r="BE10804" s="23"/>
      <c r="BF10804" s="23"/>
      <c r="BG10804" s="20">
        <v>3713.02</v>
      </c>
    </row>
    <row r="10805" spans="40:59">
      <c r="AN10805" s="23"/>
      <c r="AO10805" s="23"/>
      <c r="AP10805" s="23"/>
      <c r="AQ10805" s="23"/>
      <c r="AR10805" s="23"/>
      <c r="AS10805" s="23"/>
      <c r="AT10805" s="23"/>
      <c r="AU10805" s="23"/>
      <c r="AV10805" s="23"/>
      <c r="AW10805" s="23"/>
      <c r="AX10805" s="23"/>
      <c r="AY10805" s="23"/>
      <c r="AZ10805" s="23"/>
      <c r="BA10805" s="23"/>
      <c r="BB10805" s="23"/>
      <c r="BC10805" s="23"/>
      <c r="BD10805" s="23"/>
      <c r="BE10805" s="23"/>
      <c r="BF10805" s="23"/>
      <c r="BG10805" s="20">
        <v>40032.019999999997</v>
      </c>
    </row>
    <row r="10806" spans="40:59">
      <c r="AN10806" s="23"/>
      <c r="AO10806" s="23"/>
      <c r="AP10806" s="23"/>
      <c r="AQ10806" s="23"/>
      <c r="AR10806" s="23"/>
      <c r="AS10806" s="23"/>
      <c r="AT10806" s="23"/>
      <c r="AU10806" s="23"/>
      <c r="AV10806" s="23"/>
      <c r="AW10806" s="23"/>
      <c r="AX10806" s="23"/>
      <c r="AY10806" s="23"/>
      <c r="AZ10806" s="23"/>
      <c r="BA10806" s="23"/>
      <c r="BB10806" s="23"/>
      <c r="BC10806" s="23"/>
      <c r="BD10806" s="23"/>
      <c r="BE10806" s="23"/>
      <c r="BF10806" s="23"/>
      <c r="BG10806" s="20">
        <v>40032.019999999997</v>
      </c>
    </row>
    <row r="10807" spans="40:59">
      <c r="AN10807" s="23"/>
      <c r="AO10807" s="23"/>
      <c r="AP10807" s="23"/>
      <c r="AQ10807" s="23"/>
      <c r="AR10807" s="23"/>
      <c r="AS10807" s="23"/>
      <c r="AT10807" s="23"/>
      <c r="AU10807" s="23"/>
      <c r="AV10807" s="23"/>
      <c r="AW10807" s="23"/>
      <c r="AX10807" s="23"/>
      <c r="AY10807" s="23"/>
      <c r="AZ10807" s="23"/>
      <c r="BA10807" s="23"/>
      <c r="BB10807" s="23"/>
      <c r="BC10807" s="23"/>
      <c r="BD10807" s="23"/>
      <c r="BE10807" s="23"/>
      <c r="BF10807" s="23"/>
      <c r="BG10807" s="20">
        <v>40032.019999999997</v>
      </c>
    </row>
    <row r="10808" spans="40:59">
      <c r="AN10808" s="23"/>
      <c r="AO10808" s="23"/>
      <c r="AP10808" s="23"/>
      <c r="AQ10808" s="23"/>
      <c r="AR10808" s="23"/>
      <c r="AS10808" s="23"/>
      <c r="AT10808" s="23"/>
      <c r="AU10808" s="23"/>
      <c r="AV10808" s="23"/>
      <c r="AW10808" s="23"/>
      <c r="AX10808" s="23"/>
      <c r="AY10808" s="23"/>
      <c r="AZ10808" s="23"/>
      <c r="BA10808" s="23"/>
      <c r="BB10808" s="23"/>
      <c r="BC10808" s="23"/>
      <c r="BD10808" s="23"/>
      <c r="BE10808" s="23"/>
      <c r="BF10808" s="23"/>
      <c r="BG10808" s="20">
        <v>40032.019999999997</v>
      </c>
    </row>
    <row r="10809" spans="40:59">
      <c r="AN10809" s="23"/>
      <c r="AO10809" s="23"/>
      <c r="AP10809" s="23"/>
      <c r="AQ10809" s="23"/>
      <c r="AR10809" s="23"/>
      <c r="AS10809" s="23"/>
      <c r="AT10809" s="23"/>
      <c r="AU10809" s="23"/>
      <c r="AV10809" s="23"/>
      <c r="AW10809" s="23"/>
      <c r="AX10809" s="23"/>
      <c r="AY10809" s="23"/>
      <c r="AZ10809" s="23"/>
      <c r="BA10809" s="23"/>
      <c r="BB10809" s="23"/>
      <c r="BC10809" s="23"/>
      <c r="BD10809" s="23"/>
      <c r="BE10809" s="23"/>
      <c r="BF10809" s="23"/>
      <c r="BG10809" s="20">
        <v>40032.019999999997</v>
      </c>
    </row>
    <row r="10810" spans="40:59">
      <c r="AN10810" s="23"/>
      <c r="AO10810" s="23"/>
      <c r="AP10810" s="23"/>
      <c r="AQ10810" s="23"/>
      <c r="AR10810" s="23"/>
      <c r="AS10810" s="23"/>
      <c r="AT10810" s="23"/>
      <c r="AU10810" s="23"/>
      <c r="AV10810" s="23"/>
      <c r="AW10810" s="23"/>
      <c r="AX10810" s="23"/>
      <c r="AY10810" s="23"/>
      <c r="AZ10810" s="23"/>
      <c r="BA10810" s="23"/>
      <c r="BB10810" s="23"/>
      <c r="BC10810" s="23"/>
      <c r="BD10810" s="23"/>
      <c r="BE10810" s="23"/>
      <c r="BF10810" s="23"/>
      <c r="BG10810" s="20">
        <v>40032.019999999997</v>
      </c>
    </row>
    <row r="10811" spans="40:59">
      <c r="AN10811" s="23"/>
      <c r="AO10811" s="23"/>
      <c r="AP10811" s="23"/>
      <c r="AQ10811" s="23"/>
      <c r="AR10811" s="23"/>
      <c r="AS10811" s="23"/>
      <c r="AT10811" s="23"/>
      <c r="AU10811" s="23"/>
      <c r="AV10811" s="23"/>
      <c r="AW10811" s="23"/>
      <c r="AX10811" s="23"/>
      <c r="AY10811" s="23"/>
      <c r="AZ10811" s="23"/>
      <c r="BA10811" s="23"/>
      <c r="BB10811" s="23"/>
      <c r="BC10811" s="23"/>
      <c r="BD10811" s="23"/>
      <c r="BE10811" s="23"/>
      <c r="BF10811" s="23"/>
      <c r="BG10811" s="20">
        <v>40032.019999999997</v>
      </c>
    </row>
    <row r="10812" spans="40:59">
      <c r="AN10812" s="23"/>
      <c r="AO10812" s="23"/>
      <c r="AP10812" s="23"/>
      <c r="AQ10812" s="23"/>
      <c r="AR10812" s="23"/>
      <c r="AS10812" s="23"/>
      <c r="AT10812" s="23"/>
      <c r="AU10812" s="23"/>
      <c r="AV10812" s="23"/>
      <c r="AW10812" s="23"/>
      <c r="AX10812" s="23"/>
      <c r="AY10812" s="23"/>
      <c r="AZ10812" s="23"/>
      <c r="BA10812" s="23"/>
      <c r="BB10812" s="23"/>
      <c r="BC10812" s="23"/>
      <c r="BD10812" s="23"/>
      <c r="BE10812" s="23"/>
      <c r="BF10812" s="23"/>
      <c r="BG10812" s="20">
        <v>40032.019999999997</v>
      </c>
    </row>
    <row r="10813" spans="40:59">
      <c r="AN10813" s="23"/>
      <c r="AO10813" s="23"/>
      <c r="AP10813" s="23"/>
      <c r="AQ10813" s="23"/>
      <c r="AR10813" s="23"/>
      <c r="AS10813" s="23"/>
      <c r="AT10813" s="23"/>
      <c r="AU10813" s="23"/>
      <c r="AV10813" s="23"/>
      <c r="AW10813" s="23"/>
      <c r="AX10813" s="23"/>
      <c r="AY10813" s="23"/>
      <c r="AZ10813" s="23"/>
      <c r="BA10813" s="23"/>
      <c r="BB10813" s="23"/>
      <c r="BC10813" s="23"/>
      <c r="BD10813" s="23"/>
      <c r="BE10813" s="23"/>
      <c r="BF10813" s="23"/>
      <c r="BG10813" s="20">
        <v>171891.09</v>
      </c>
    </row>
    <row r="10814" spans="40:59">
      <c r="AN10814" s="23"/>
      <c r="AO10814" s="23"/>
      <c r="AP10814" s="23"/>
      <c r="AQ10814" s="23"/>
      <c r="AR10814" s="23"/>
      <c r="AS10814" s="23"/>
      <c r="AT10814" s="23"/>
      <c r="AU10814" s="23"/>
      <c r="AV10814" s="23"/>
      <c r="AW10814" s="23"/>
      <c r="AX10814" s="23"/>
      <c r="AY10814" s="23"/>
      <c r="AZ10814" s="23"/>
      <c r="BA10814" s="23"/>
      <c r="BB10814" s="23"/>
      <c r="BC10814" s="23"/>
      <c r="BD10814" s="23"/>
      <c r="BE10814" s="23"/>
      <c r="BF10814" s="23"/>
      <c r="BG10814" s="20">
        <v>171891.09</v>
      </c>
    </row>
    <row r="10815" spans="40:59">
      <c r="AN10815" s="23"/>
      <c r="AO10815" s="23"/>
      <c r="AP10815" s="23"/>
      <c r="AQ10815" s="23"/>
      <c r="AR10815" s="23"/>
      <c r="AS10815" s="23"/>
      <c r="AT10815" s="23"/>
      <c r="AU10815" s="23"/>
      <c r="AV10815" s="23"/>
      <c r="AW10815" s="23"/>
      <c r="AX10815" s="23"/>
      <c r="AY10815" s="23"/>
      <c r="AZ10815" s="23"/>
      <c r="BA10815" s="23"/>
      <c r="BB10815" s="23"/>
      <c r="BC10815" s="23"/>
      <c r="BD10815" s="23"/>
      <c r="BE10815" s="23"/>
      <c r="BF10815" s="23"/>
      <c r="BG10815" s="20">
        <v>171891.09</v>
      </c>
    </row>
    <row r="10816" spans="40:59">
      <c r="AN10816" s="23"/>
      <c r="AO10816" s="23"/>
      <c r="AP10816" s="23"/>
      <c r="AQ10816" s="23"/>
      <c r="AR10816" s="23"/>
      <c r="AS10816" s="23"/>
      <c r="AT10816" s="23"/>
      <c r="AU10816" s="23"/>
      <c r="AV10816" s="23"/>
      <c r="AW10816" s="23"/>
      <c r="AX10816" s="23"/>
      <c r="AY10816" s="23"/>
      <c r="AZ10816" s="23"/>
      <c r="BA10816" s="23"/>
      <c r="BB10816" s="23"/>
      <c r="BC10816" s="23"/>
      <c r="BD10816" s="23"/>
      <c r="BE10816" s="23"/>
      <c r="BF10816" s="23"/>
      <c r="BG10816" s="20">
        <v>171891.09</v>
      </c>
    </row>
    <row r="10817" spans="40:59">
      <c r="AN10817" s="23"/>
      <c r="AO10817" s="23"/>
      <c r="AP10817" s="23"/>
      <c r="AQ10817" s="23"/>
      <c r="AR10817" s="23"/>
      <c r="AS10817" s="23"/>
      <c r="AT10817" s="23"/>
      <c r="AU10817" s="23"/>
      <c r="AV10817" s="23"/>
      <c r="AW10817" s="23"/>
      <c r="AX10817" s="23"/>
      <c r="AY10817" s="23"/>
      <c r="AZ10817" s="23"/>
      <c r="BA10817" s="23"/>
      <c r="BB10817" s="23"/>
      <c r="BC10817" s="23"/>
      <c r="BD10817" s="23"/>
      <c r="BE10817" s="23"/>
      <c r="BF10817" s="23"/>
      <c r="BG10817" s="20">
        <v>171891.09</v>
      </c>
    </row>
    <row r="10818" spans="40:59">
      <c r="AN10818" s="23"/>
      <c r="AO10818" s="23"/>
      <c r="AP10818" s="23"/>
      <c r="AQ10818" s="23"/>
      <c r="AR10818" s="23"/>
      <c r="AS10818" s="23"/>
      <c r="AT10818" s="23"/>
      <c r="AU10818" s="23"/>
      <c r="AV10818" s="23"/>
      <c r="AW10818" s="23"/>
      <c r="AX10818" s="23"/>
      <c r="AY10818" s="23"/>
      <c r="AZ10818" s="23"/>
      <c r="BA10818" s="23"/>
      <c r="BB10818" s="23"/>
      <c r="BC10818" s="23"/>
      <c r="BD10818" s="23"/>
      <c r="BE10818" s="23"/>
      <c r="BF10818" s="23"/>
      <c r="BG10818" s="20">
        <v>171891.09</v>
      </c>
    </row>
    <row r="10819" spans="40:59">
      <c r="AN10819" s="23"/>
      <c r="AO10819" s="23"/>
      <c r="AP10819" s="23"/>
      <c r="AQ10819" s="23"/>
      <c r="AR10819" s="23"/>
      <c r="AS10819" s="23"/>
      <c r="AT10819" s="23"/>
      <c r="AU10819" s="23"/>
      <c r="AV10819" s="23"/>
      <c r="AW10819" s="23"/>
      <c r="AX10819" s="23"/>
      <c r="AY10819" s="23"/>
      <c r="AZ10819" s="23"/>
      <c r="BA10819" s="23"/>
      <c r="BB10819" s="23"/>
      <c r="BC10819" s="23"/>
      <c r="BD10819" s="23"/>
      <c r="BE10819" s="23"/>
      <c r="BF10819" s="23"/>
      <c r="BG10819" s="20">
        <v>171891.09</v>
      </c>
    </row>
    <row r="10820" spans="40:59">
      <c r="AN10820" s="23"/>
      <c r="AO10820" s="23"/>
      <c r="AP10820" s="23"/>
      <c r="AQ10820" s="23"/>
      <c r="AR10820" s="23"/>
      <c r="AS10820" s="23"/>
      <c r="AT10820" s="23"/>
      <c r="AU10820" s="23"/>
      <c r="AV10820" s="23"/>
      <c r="AW10820" s="23"/>
      <c r="AX10820" s="23"/>
      <c r="AY10820" s="23"/>
      <c r="AZ10820" s="23"/>
      <c r="BA10820" s="23"/>
      <c r="BB10820" s="23"/>
      <c r="BC10820" s="23"/>
      <c r="BD10820" s="23"/>
      <c r="BE10820" s="23"/>
      <c r="BF10820" s="23"/>
      <c r="BG10820" s="20">
        <v>171891.09</v>
      </c>
    </row>
    <row r="10821" spans="40:59">
      <c r="AN10821" s="23"/>
      <c r="AO10821" s="23"/>
      <c r="AP10821" s="23"/>
      <c r="AQ10821" s="23"/>
      <c r="AR10821" s="23"/>
      <c r="AS10821" s="23"/>
      <c r="AT10821" s="23"/>
      <c r="AU10821" s="23"/>
      <c r="AV10821" s="23"/>
      <c r="AW10821" s="23"/>
      <c r="AX10821" s="23"/>
      <c r="AY10821" s="23"/>
      <c r="AZ10821" s="23"/>
      <c r="BA10821" s="23"/>
      <c r="BB10821" s="23"/>
      <c r="BC10821" s="23"/>
      <c r="BD10821" s="23"/>
      <c r="BE10821" s="23"/>
      <c r="BF10821" s="23"/>
      <c r="BG10821" s="20">
        <v>171891.09</v>
      </c>
    </row>
    <row r="10822" spans="40:59">
      <c r="AN10822" s="23"/>
      <c r="AO10822" s="23"/>
      <c r="AP10822" s="23"/>
      <c r="AQ10822" s="23"/>
      <c r="AR10822" s="23"/>
      <c r="AS10822" s="23"/>
      <c r="AT10822" s="23"/>
      <c r="AU10822" s="23"/>
      <c r="AV10822" s="23"/>
      <c r="AW10822" s="23"/>
      <c r="AX10822" s="23"/>
      <c r="AY10822" s="23"/>
      <c r="AZ10822" s="23"/>
      <c r="BA10822" s="23"/>
      <c r="BB10822" s="23"/>
      <c r="BC10822" s="23"/>
      <c r="BD10822" s="23"/>
      <c r="BE10822" s="23"/>
      <c r="BF10822" s="23"/>
      <c r="BG10822" s="20">
        <v>171891.09</v>
      </c>
    </row>
    <row r="10823" spans="40:59">
      <c r="AN10823" s="23"/>
      <c r="AO10823" s="23"/>
      <c r="AP10823" s="23"/>
      <c r="AQ10823" s="23"/>
      <c r="AR10823" s="23"/>
      <c r="AS10823" s="23"/>
      <c r="AT10823" s="23"/>
      <c r="AU10823" s="23"/>
      <c r="AV10823" s="23"/>
      <c r="AW10823" s="23"/>
      <c r="AX10823" s="23"/>
      <c r="AY10823" s="23"/>
      <c r="AZ10823" s="23"/>
      <c r="BA10823" s="23"/>
      <c r="BB10823" s="23"/>
      <c r="BC10823" s="23"/>
      <c r="BD10823" s="23"/>
      <c r="BE10823" s="23"/>
      <c r="BF10823" s="23"/>
      <c r="BG10823" s="20">
        <v>171891.09</v>
      </c>
    </row>
    <row r="10824" spans="40:59">
      <c r="AN10824" s="23"/>
      <c r="AO10824" s="23"/>
      <c r="AP10824" s="23"/>
      <c r="AQ10824" s="23"/>
      <c r="AR10824" s="23"/>
      <c r="AS10824" s="23"/>
      <c r="AT10824" s="23"/>
      <c r="AU10824" s="23"/>
      <c r="AV10824" s="23"/>
      <c r="AW10824" s="23"/>
      <c r="AX10824" s="23"/>
      <c r="AY10824" s="23"/>
      <c r="AZ10824" s="23"/>
      <c r="BA10824" s="23"/>
      <c r="BB10824" s="23"/>
      <c r="BC10824" s="23"/>
      <c r="BD10824" s="23"/>
      <c r="BE10824" s="23"/>
      <c r="BF10824" s="23"/>
      <c r="BG10824" s="20">
        <v>171891.09</v>
      </c>
    </row>
    <row r="10825" spans="40:59">
      <c r="AN10825" s="23"/>
      <c r="AO10825" s="23"/>
      <c r="AP10825" s="23"/>
      <c r="AQ10825" s="23"/>
      <c r="AR10825" s="23"/>
      <c r="AS10825" s="23"/>
      <c r="AT10825" s="23"/>
      <c r="AU10825" s="23"/>
      <c r="AV10825" s="23"/>
      <c r="AW10825" s="23"/>
      <c r="AX10825" s="23"/>
      <c r="AY10825" s="23"/>
      <c r="AZ10825" s="23"/>
      <c r="BA10825" s="23"/>
      <c r="BB10825" s="23"/>
      <c r="BC10825" s="23"/>
      <c r="BD10825" s="23"/>
      <c r="BE10825" s="23"/>
      <c r="BF10825" s="23"/>
      <c r="BG10825" s="20">
        <v>24857</v>
      </c>
    </row>
    <row r="10826" spans="40:59">
      <c r="AN10826" s="23"/>
      <c r="AO10826" s="23"/>
      <c r="AP10826" s="23"/>
      <c r="AQ10826" s="23"/>
      <c r="AR10826" s="23"/>
      <c r="AS10826" s="23"/>
      <c r="AT10826" s="23"/>
      <c r="AU10826" s="23"/>
      <c r="AV10826" s="23"/>
      <c r="AW10826" s="23"/>
      <c r="AX10826" s="23"/>
      <c r="AY10826" s="23"/>
      <c r="AZ10826" s="23"/>
      <c r="BA10826" s="23"/>
      <c r="BB10826" s="23"/>
      <c r="BC10826" s="23"/>
      <c r="BD10826" s="23"/>
      <c r="BE10826" s="23"/>
      <c r="BF10826" s="23"/>
      <c r="BG10826" s="20">
        <v>24857</v>
      </c>
    </row>
    <row r="10827" spans="40:59">
      <c r="AN10827" s="23"/>
      <c r="AO10827" s="23"/>
      <c r="AP10827" s="23"/>
      <c r="AQ10827" s="23"/>
      <c r="AR10827" s="23"/>
      <c r="AS10827" s="23"/>
      <c r="AT10827" s="23"/>
      <c r="AU10827" s="23"/>
      <c r="AV10827" s="23"/>
      <c r="AW10827" s="23"/>
      <c r="AX10827" s="23"/>
      <c r="AY10827" s="23"/>
      <c r="AZ10827" s="23"/>
      <c r="BA10827" s="23"/>
      <c r="BB10827" s="23"/>
      <c r="BC10827" s="23"/>
      <c r="BD10827" s="23"/>
      <c r="BE10827" s="23"/>
      <c r="BF10827" s="23"/>
      <c r="BG10827" s="20">
        <v>5535.01</v>
      </c>
    </row>
    <row r="10828" spans="40:59">
      <c r="AN10828" s="23"/>
      <c r="AO10828" s="23"/>
      <c r="AP10828" s="23"/>
      <c r="AQ10828" s="23"/>
      <c r="AR10828" s="23"/>
      <c r="AS10828" s="23"/>
      <c r="AT10828" s="23"/>
      <c r="AU10828" s="23"/>
      <c r="AV10828" s="23"/>
      <c r="AW10828" s="23"/>
      <c r="AX10828" s="23"/>
      <c r="AY10828" s="23"/>
      <c r="AZ10828" s="23"/>
      <c r="BA10828" s="23"/>
      <c r="BB10828" s="23"/>
      <c r="BC10828" s="23"/>
      <c r="BD10828" s="23"/>
      <c r="BE10828" s="23"/>
      <c r="BF10828" s="23"/>
      <c r="BG10828" s="20">
        <v>5535.01</v>
      </c>
    </row>
    <row r="10829" spans="40:59">
      <c r="AN10829" s="23"/>
      <c r="AO10829" s="23"/>
      <c r="AP10829" s="23"/>
      <c r="AQ10829" s="23"/>
      <c r="AR10829" s="23"/>
      <c r="AS10829" s="23"/>
      <c r="AT10829" s="23"/>
      <c r="AU10829" s="23"/>
      <c r="AV10829" s="23"/>
      <c r="AW10829" s="23"/>
      <c r="AX10829" s="23"/>
      <c r="AY10829" s="23"/>
      <c r="AZ10829" s="23"/>
      <c r="BA10829" s="23"/>
      <c r="BB10829" s="23"/>
      <c r="BC10829" s="23"/>
      <c r="BD10829" s="23"/>
      <c r="BE10829" s="23"/>
      <c r="BF10829" s="23"/>
      <c r="BG10829" s="20">
        <v>316211.02</v>
      </c>
    </row>
    <row r="10830" spans="40:59">
      <c r="AN10830" s="23"/>
      <c r="AO10830" s="23"/>
      <c r="AP10830" s="23"/>
      <c r="AQ10830" s="23"/>
      <c r="AR10830" s="23"/>
      <c r="AS10830" s="23"/>
      <c r="AT10830" s="23"/>
      <c r="AU10830" s="23"/>
      <c r="AV10830" s="23"/>
      <c r="AW10830" s="23"/>
      <c r="AX10830" s="23"/>
      <c r="AY10830" s="23"/>
      <c r="AZ10830" s="23"/>
      <c r="BA10830" s="23"/>
      <c r="BB10830" s="23"/>
      <c r="BC10830" s="23"/>
      <c r="BD10830" s="23"/>
      <c r="BE10830" s="23"/>
      <c r="BF10830" s="23"/>
      <c r="BG10830" s="20">
        <v>316211.02</v>
      </c>
    </row>
    <row r="10831" spans="40:59">
      <c r="AN10831" s="23"/>
      <c r="AO10831" s="23"/>
      <c r="AP10831" s="23"/>
      <c r="AQ10831" s="23"/>
      <c r="AR10831" s="23"/>
      <c r="AS10831" s="23"/>
      <c r="AT10831" s="23"/>
      <c r="AU10831" s="23"/>
      <c r="AV10831" s="23"/>
      <c r="AW10831" s="23"/>
      <c r="AX10831" s="23"/>
      <c r="AY10831" s="23"/>
      <c r="AZ10831" s="23"/>
      <c r="BA10831" s="23"/>
      <c r="BB10831" s="23"/>
      <c r="BC10831" s="23"/>
      <c r="BD10831" s="23"/>
      <c r="BE10831" s="23"/>
      <c r="BF10831" s="23"/>
      <c r="BG10831" s="20">
        <v>316211.02</v>
      </c>
    </row>
    <row r="10832" spans="40:59">
      <c r="AN10832" s="23"/>
      <c r="AO10832" s="23"/>
      <c r="AP10832" s="23"/>
      <c r="AQ10832" s="23"/>
      <c r="AR10832" s="23"/>
      <c r="AS10832" s="23"/>
      <c r="AT10832" s="23"/>
      <c r="AU10832" s="23"/>
      <c r="AV10832" s="23"/>
      <c r="AW10832" s="23"/>
      <c r="AX10832" s="23"/>
      <c r="AY10832" s="23"/>
      <c r="AZ10832" s="23"/>
      <c r="BA10832" s="23"/>
      <c r="BB10832" s="23"/>
      <c r="BC10832" s="23"/>
      <c r="BD10832" s="23"/>
      <c r="BE10832" s="23"/>
      <c r="BF10832" s="23"/>
      <c r="BG10832" s="20">
        <v>316211.02</v>
      </c>
    </row>
    <row r="10833" spans="40:59">
      <c r="AN10833" s="23"/>
      <c r="AO10833" s="23"/>
      <c r="AP10833" s="23"/>
      <c r="AQ10833" s="23"/>
      <c r="AR10833" s="23"/>
      <c r="AS10833" s="23"/>
      <c r="AT10833" s="23"/>
      <c r="AU10833" s="23"/>
      <c r="AV10833" s="23"/>
      <c r="AW10833" s="23"/>
      <c r="AX10833" s="23"/>
      <c r="AY10833" s="23"/>
      <c r="AZ10833" s="23"/>
      <c r="BA10833" s="23"/>
      <c r="BB10833" s="23"/>
      <c r="BC10833" s="23"/>
      <c r="BD10833" s="23"/>
      <c r="BE10833" s="23"/>
      <c r="BF10833" s="23"/>
      <c r="BG10833" s="20">
        <v>316211.02</v>
      </c>
    </row>
    <row r="10834" spans="40:59">
      <c r="AN10834" s="23"/>
      <c r="AO10834" s="23"/>
      <c r="AP10834" s="23"/>
      <c r="AQ10834" s="23"/>
      <c r="AR10834" s="23"/>
      <c r="AS10834" s="23"/>
      <c r="AT10834" s="23"/>
      <c r="AU10834" s="23"/>
      <c r="AV10834" s="23"/>
      <c r="AW10834" s="23"/>
      <c r="AX10834" s="23"/>
      <c r="AY10834" s="23"/>
      <c r="AZ10834" s="23"/>
      <c r="BA10834" s="23"/>
      <c r="BB10834" s="23"/>
      <c r="BC10834" s="23"/>
      <c r="BD10834" s="23"/>
      <c r="BE10834" s="23"/>
      <c r="BF10834" s="23"/>
      <c r="BG10834" s="20">
        <v>316211.02</v>
      </c>
    </row>
    <row r="10835" spans="40:59">
      <c r="AN10835" s="23"/>
      <c r="AO10835" s="23"/>
      <c r="AP10835" s="23"/>
      <c r="AQ10835" s="23"/>
      <c r="AR10835" s="23"/>
      <c r="AS10835" s="23"/>
      <c r="AT10835" s="23"/>
      <c r="AU10835" s="23"/>
      <c r="AV10835" s="23"/>
      <c r="AW10835" s="23"/>
      <c r="AX10835" s="23"/>
      <c r="AY10835" s="23"/>
      <c r="AZ10835" s="23"/>
      <c r="BA10835" s="23"/>
      <c r="BB10835" s="23"/>
      <c r="BC10835" s="23"/>
      <c r="BD10835" s="23"/>
      <c r="BE10835" s="23"/>
      <c r="BF10835" s="23"/>
      <c r="BG10835" s="20">
        <v>316211.02</v>
      </c>
    </row>
    <row r="10836" spans="40:59">
      <c r="AN10836" s="23"/>
      <c r="AO10836" s="23"/>
      <c r="AP10836" s="23"/>
      <c r="AQ10836" s="23"/>
      <c r="AR10836" s="23"/>
      <c r="AS10836" s="23"/>
      <c r="AT10836" s="23"/>
      <c r="AU10836" s="23"/>
      <c r="AV10836" s="23"/>
      <c r="AW10836" s="23"/>
      <c r="AX10836" s="23"/>
      <c r="AY10836" s="23"/>
      <c r="AZ10836" s="23"/>
      <c r="BA10836" s="23"/>
      <c r="BB10836" s="23"/>
      <c r="BC10836" s="23"/>
      <c r="BD10836" s="23"/>
      <c r="BE10836" s="23"/>
      <c r="BF10836" s="23"/>
      <c r="BG10836" s="20">
        <v>316211.02</v>
      </c>
    </row>
    <row r="10837" spans="40:59">
      <c r="AN10837" s="23"/>
      <c r="AO10837" s="23"/>
      <c r="AP10837" s="23"/>
      <c r="AQ10837" s="23"/>
      <c r="AR10837" s="23"/>
      <c r="AS10837" s="23"/>
      <c r="AT10837" s="23"/>
      <c r="AU10837" s="23"/>
      <c r="AV10837" s="23"/>
      <c r="AW10837" s="23"/>
      <c r="AX10837" s="23"/>
      <c r="AY10837" s="23"/>
      <c r="AZ10837" s="23"/>
      <c r="BA10837" s="23"/>
      <c r="BB10837" s="23"/>
      <c r="BC10837" s="23"/>
      <c r="BD10837" s="23"/>
      <c r="BE10837" s="23"/>
      <c r="BF10837" s="23"/>
      <c r="BG10837" s="20">
        <v>316211.02</v>
      </c>
    </row>
    <row r="10838" spans="40:59">
      <c r="AN10838" s="23"/>
      <c r="AO10838" s="23"/>
      <c r="AP10838" s="23"/>
      <c r="AQ10838" s="23"/>
      <c r="AR10838" s="23"/>
      <c r="AS10838" s="23"/>
      <c r="AT10838" s="23"/>
      <c r="AU10838" s="23"/>
      <c r="AV10838" s="23"/>
      <c r="AW10838" s="23"/>
      <c r="AX10838" s="23"/>
      <c r="AY10838" s="23"/>
      <c r="AZ10838" s="23"/>
      <c r="BA10838" s="23"/>
      <c r="BB10838" s="23"/>
      <c r="BC10838" s="23"/>
      <c r="BD10838" s="23"/>
      <c r="BE10838" s="23"/>
      <c r="BF10838" s="23"/>
      <c r="BG10838" s="20">
        <v>316211.02</v>
      </c>
    </row>
    <row r="10839" spans="40:59">
      <c r="AN10839" s="23"/>
      <c r="AO10839" s="23"/>
      <c r="AP10839" s="23"/>
      <c r="AQ10839" s="23"/>
      <c r="AR10839" s="23"/>
      <c r="AS10839" s="23"/>
      <c r="AT10839" s="23"/>
      <c r="AU10839" s="23"/>
      <c r="AV10839" s="23"/>
      <c r="AW10839" s="23"/>
      <c r="AX10839" s="23"/>
      <c r="AY10839" s="23"/>
      <c r="AZ10839" s="23"/>
      <c r="BA10839" s="23"/>
      <c r="BB10839" s="23"/>
      <c r="BC10839" s="23"/>
      <c r="BD10839" s="23"/>
      <c r="BE10839" s="23"/>
      <c r="BF10839" s="23"/>
      <c r="BG10839" s="20">
        <v>316211.02</v>
      </c>
    </row>
    <row r="10840" spans="40:59">
      <c r="AN10840" s="23"/>
      <c r="AO10840" s="23"/>
      <c r="AP10840" s="23"/>
      <c r="AQ10840" s="23"/>
      <c r="AR10840" s="23"/>
      <c r="AS10840" s="23"/>
      <c r="AT10840" s="23"/>
      <c r="AU10840" s="23"/>
      <c r="AV10840" s="23"/>
      <c r="AW10840" s="23"/>
      <c r="AX10840" s="23"/>
      <c r="AY10840" s="23"/>
      <c r="AZ10840" s="23"/>
      <c r="BA10840" s="23"/>
      <c r="BB10840" s="23"/>
      <c r="BC10840" s="23"/>
      <c r="BD10840" s="23"/>
      <c r="BE10840" s="23"/>
      <c r="BF10840" s="23"/>
      <c r="BG10840" s="20">
        <v>316211.02</v>
      </c>
    </row>
    <row r="10841" spans="40:59">
      <c r="AN10841" s="23"/>
      <c r="AO10841" s="23"/>
      <c r="AP10841" s="23"/>
      <c r="AQ10841" s="23"/>
      <c r="AR10841" s="23"/>
      <c r="AS10841" s="23"/>
      <c r="AT10841" s="23"/>
      <c r="AU10841" s="23"/>
      <c r="AV10841" s="23"/>
      <c r="AW10841" s="23"/>
      <c r="AX10841" s="23"/>
      <c r="AY10841" s="23"/>
      <c r="AZ10841" s="23"/>
      <c r="BA10841" s="23"/>
      <c r="BB10841" s="23"/>
      <c r="BC10841" s="23"/>
      <c r="BD10841" s="23"/>
      <c r="BE10841" s="23"/>
      <c r="BF10841" s="23"/>
      <c r="BG10841" s="20">
        <v>45060.02</v>
      </c>
    </row>
    <row r="10842" spans="40:59">
      <c r="AN10842" s="23"/>
      <c r="AO10842" s="23"/>
      <c r="AP10842" s="23"/>
      <c r="AQ10842" s="23"/>
      <c r="AR10842" s="23"/>
      <c r="AS10842" s="23"/>
      <c r="AT10842" s="23"/>
      <c r="AU10842" s="23"/>
      <c r="AV10842" s="23"/>
      <c r="AW10842" s="23"/>
      <c r="AX10842" s="23"/>
      <c r="AY10842" s="23"/>
      <c r="AZ10842" s="23"/>
      <c r="BA10842" s="23"/>
      <c r="BB10842" s="23"/>
      <c r="BC10842" s="23"/>
      <c r="BD10842" s="23"/>
      <c r="BE10842" s="23"/>
      <c r="BF10842" s="23"/>
      <c r="BG10842" s="20">
        <v>45060.02</v>
      </c>
    </row>
    <row r="10843" spans="40:59">
      <c r="AN10843" s="23"/>
      <c r="AO10843" s="23"/>
      <c r="AP10843" s="23"/>
      <c r="AQ10843" s="23"/>
      <c r="AR10843" s="23"/>
      <c r="AS10843" s="23"/>
      <c r="AT10843" s="23"/>
      <c r="AU10843" s="23"/>
      <c r="AV10843" s="23"/>
      <c r="AW10843" s="23"/>
      <c r="AX10843" s="23"/>
      <c r="AY10843" s="23"/>
      <c r="AZ10843" s="23"/>
      <c r="BA10843" s="23"/>
      <c r="BB10843" s="23"/>
      <c r="BC10843" s="23"/>
      <c r="BD10843" s="23"/>
      <c r="BE10843" s="23"/>
      <c r="BF10843" s="23"/>
      <c r="BG10843" s="20">
        <v>45060.02</v>
      </c>
    </row>
    <row r="10844" spans="40:59">
      <c r="AN10844" s="23"/>
      <c r="AO10844" s="23"/>
      <c r="AP10844" s="23"/>
      <c r="AQ10844" s="23"/>
      <c r="AR10844" s="23"/>
      <c r="AS10844" s="23"/>
      <c r="AT10844" s="23"/>
      <c r="AU10844" s="23"/>
      <c r="AV10844" s="23"/>
      <c r="AW10844" s="23"/>
      <c r="AX10844" s="23"/>
      <c r="AY10844" s="23"/>
      <c r="AZ10844" s="23"/>
      <c r="BA10844" s="23"/>
      <c r="BB10844" s="23"/>
      <c r="BC10844" s="23"/>
      <c r="BD10844" s="23"/>
      <c r="BE10844" s="23"/>
      <c r="BF10844" s="23"/>
      <c r="BG10844" s="20">
        <v>145484.01</v>
      </c>
    </row>
    <row r="10845" spans="40:59">
      <c r="AN10845" s="23"/>
      <c r="AO10845" s="23"/>
      <c r="AP10845" s="23"/>
      <c r="AQ10845" s="23"/>
      <c r="AR10845" s="23"/>
      <c r="AS10845" s="23"/>
      <c r="AT10845" s="23"/>
      <c r="AU10845" s="23"/>
      <c r="AV10845" s="23"/>
      <c r="AW10845" s="23"/>
      <c r="AX10845" s="23"/>
      <c r="AY10845" s="23"/>
      <c r="AZ10845" s="23"/>
      <c r="BA10845" s="23"/>
      <c r="BB10845" s="23"/>
      <c r="BC10845" s="23"/>
      <c r="BD10845" s="23"/>
      <c r="BE10845" s="23"/>
      <c r="BF10845" s="23"/>
      <c r="BG10845" s="20">
        <v>145484.01</v>
      </c>
    </row>
    <row r="10846" spans="40:59">
      <c r="AN10846" s="23"/>
      <c r="AO10846" s="23"/>
      <c r="AP10846" s="23"/>
      <c r="AQ10846" s="23"/>
      <c r="AR10846" s="23"/>
      <c r="AS10846" s="23"/>
      <c r="AT10846" s="23"/>
      <c r="AU10846" s="23"/>
      <c r="AV10846" s="23"/>
      <c r="AW10846" s="23"/>
      <c r="AX10846" s="23"/>
      <c r="AY10846" s="23"/>
      <c r="AZ10846" s="23"/>
      <c r="BA10846" s="23"/>
      <c r="BB10846" s="23"/>
      <c r="BC10846" s="23"/>
      <c r="BD10846" s="23"/>
      <c r="BE10846" s="23"/>
      <c r="BF10846" s="23"/>
      <c r="BG10846" s="20">
        <v>8585.0300000000007</v>
      </c>
    </row>
    <row r="10847" spans="40:59">
      <c r="AN10847" s="23"/>
      <c r="AO10847" s="23"/>
      <c r="AP10847" s="23"/>
      <c r="AQ10847" s="23"/>
      <c r="AR10847" s="23"/>
      <c r="AS10847" s="23"/>
      <c r="AT10847" s="23"/>
      <c r="AU10847" s="23"/>
      <c r="AV10847" s="23"/>
      <c r="AW10847" s="23"/>
      <c r="AX10847" s="23"/>
      <c r="AY10847" s="23"/>
      <c r="AZ10847" s="23"/>
      <c r="BA10847" s="23"/>
      <c r="BB10847" s="23"/>
      <c r="BC10847" s="23"/>
      <c r="BD10847" s="23"/>
      <c r="BE10847" s="23"/>
      <c r="BF10847" s="23"/>
      <c r="BG10847" s="20">
        <v>8585.0300000000007</v>
      </c>
    </row>
    <row r="10848" spans="40:59">
      <c r="AN10848" s="23"/>
      <c r="AO10848" s="23"/>
      <c r="AP10848" s="23"/>
      <c r="AQ10848" s="23"/>
      <c r="AR10848" s="23"/>
      <c r="AS10848" s="23"/>
      <c r="AT10848" s="23"/>
      <c r="AU10848" s="23"/>
      <c r="AV10848" s="23"/>
      <c r="AW10848" s="23"/>
      <c r="AX10848" s="23"/>
      <c r="AY10848" s="23"/>
      <c r="AZ10848" s="23"/>
      <c r="BA10848" s="23"/>
      <c r="BB10848" s="23"/>
      <c r="BC10848" s="23"/>
      <c r="BD10848" s="23"/>
      <c r="BE10848" s="23"/>
      <c r="BF10848" s="23"/>
      <c r="BG10848" s="20">
        <v>8585.0300000000007</v>
      </c>
    </row>
    <row r="10849" spans="40:59">
      <c r="AN10849" s="23"/>
      <c r="AO10849" s="23"/>
      <c r="AP10849" s="23"/>
      <c r="AQ10849" s="23"/>
      <c r="AR10849" s="23"/>
      <c r="AS10849" s="23"/>
      <c r="AT10849" s="23"/>
      <c r="AU10849" s="23"/>
      <c r="AV10849" s="23"/>
      <c r="AW10849" s="23"/>
      <c r="AX10849" s="23"/>
      <c r="AY10849" s="23"/>
      <c r="AZ10849" s="23"/>
      <c r="BA10849" s="23"/>
      <c r="BB10849" s="23"/>
      <c r="BC10849" s="23"/>
      <c r="BD10849" s="23"/>
      <c r="BE10849" s="23"/>
      <c r="BF10849" s="23"/>
      <c r="BG10849" s="20">
        <v>8585.0300000000007</v>
      </c>
    </row>
    <row r="10850" spans="40:59">
      <c r="AN10850" s="23"/>
      <c r="AO10850" s="23"/>
      <c r="AP10850" s="23"/>
      <c r="AQ10850" s="23"/>
      <c r="AR10850" s="23"/>
      <c r="AS10850" s="23"/>
      <c r="AT10850" s="23"/>
      <c r="AU10850" s="23"/>
      <c r="AV10850" s="23"/>
      <c r="AW10850" s="23"/>
      <c r="AX10850" s="23"/>
      <c r="AY10850" s="23"/>
      <c r="AZ10850" s="23"/>
      <c r="BA10850" s="23"/>
      <c r="BB10850" s="23"/>
      <c r="BC10850" s="23"/>
      <c r="BD10850" s="23"/>
      <c r="BE10850" s="23"/>
      <c r="BF10850" s="23"/>
      <c r="BG10850" s="20">
        <v>385693</v>
      </c>
    </row>
    <row r="10851" spans="40:59">
      <c r="AN10851" s="23"/>
      <c r="AO10851" s="23"/>
      <c r="AP10851" s="23"/>
      <c r="AQ10851" s="23"/>
      <c r="AR10851" s="23"/>
      <c r="AS10851" s="23"/>
      <c r="AT10851" s="23"/>
      <c r="AU10851" s="23"/>
      <c r="AV10851" s="23"/>
      <c r="AW10851" s="23"/>
      <c r="AX10851" s="23"/>
      <c r="AY10851" s="23"/>
      <c r="AZ10851" s="23"/>
      <c r="BA10851" s="23"/>
      <c r="BB10851" s="23"/>
      <c r="BC10851" s="23"/>
      <c r="BD10851" s="23"/>
      <c r="BE10851" s="23"/>
      <c r="BF10851" s="23"/>
      <c r="BG10851" s="20">
        <v>385693</v>
      </c>
    </row>
    <row r="10852" spans="40:59">
      <c r="AN10852" s="23"/>
      <c r="AO10852" s="23"/>
      <c r="AP10852" s="23"/>
      <c r="AQ10852" s="23"/>
      <c r="AR10852" s="23"/>
      <c r="AS10852" s="23"/>
      <c r="AT10852" s="23"/>
      <c r="AU10852" s="23"/>
      <c r="AV10852" s="23"/>
      <c r="AW10852" s="23"/>
      <c r="AX10852" s="23"/>
      <c r="AY10852" s="23"/>
      <c r="AZ10852" s="23"/>
      <c r="BA10852" s="23"/>
      <c r="BB10852" s="23"/>
      <c r="BC10852" s="23"/>
      <c r="BD10852" s="23"/>
      <c r="BE10852" s="23"/>
      <c r="BF10852" s="23"/>
      <c r="BG10852" s="20">
        <v>385693</v>
      </c>
    </row>
    <row r="10853" spans="40:59">
      <c r="AN10853" s="23"/>
      <c r="AO10853" s="23"/>
      <c r="AP10853" s="23"/>
      <c r="AQ10853" s="23"/>
      <c r="AR10853" s="23"/>
      <c r="AS10853" s="23"/>
      <c r="AT10853" s="23"/>
      <c r="AU10853" s="23"/>
      <c r="AV10853" s="23"/>
      <c r="AW10853" s="23"/>
      <c r="AX10853" s="23"/>
      <c r="AY10853" s="23"/>
      <c r="AZ10853" s="23"/>
      <c r="BA10853" s="23"/>
      <c r="BB10853" s="23"/>
      <c r="BC10853" s="23"/>
      <c r="BD10853" s="23"/>
      <c r="BE10853" s="23"/>
      <c r="BF10853" s="23"/>
      <c r="BG10853" s="20">
        <v>385693</v>
      </c>
    </row>
    <row r="10854" spans="40:59">
      <c r="AN10854" s="23"/>
      <c r="AO10854" s="23"/>
      <c r="AP10854" s="23"/>
      <c r="AQ10854" s="23"/>
      <c r="AR10854" s="23"/>
      <c r="AS10854" s="23"/>
      <c r="AT10854" s="23"/>
      <c r="AU10854" s="23"/>
      <c r="AV10854" s="23"/>
      <c r="AW10854" s="23"/>
      <c r="AX10854" s="23"/>
      <c r="AY10854" s="23"/>
      <c r="AZ10854" s="23"/>
      <c r="BA10854" s="23"/>
      <c r="BB10854" s="23"/>
      <c r="BC10854" s="23"/>
      <c r="BD10854" s="23"/>
      <c r="BE10854" s="23"/>
      <c r="BF10854" s="23"/>
      <c r="BG10854" s="20">
        <v>9786.01</v>
      </c>
    </row>
    <row r="10855" spans="40:59">
      <c r="AN10855" s="23"/>
      <c r="AO10855" s="23"/>
      <c r="AP10855" s="23"/>
      <c r="AQ10855" s="23"/>
      <c r="AR10855" s="23"/>
      <c r="AS10855" s="23"/>
      <c r="AT10855" s="23"/>
      <c r="AU10855" s="23"/>
      <c r="AV10855" s="23"/>
      <c r="AW10855" s="23"/>
      <c r="AX10855" s="23"/>
      <c r="AY10855" s="23"/>
      <c r="AZ10855" s="23"/>
      <c r="BA10855" s="23"/>
      <c r="BB10855" s="23"/>
      <c r="BC10855" s="23"/>
      <c r="BD10855" s="23"/>
      <c r="BE10855" s="23"/>
      <c r="BF10855" s="23"/>
      <c r="BG10855" s="20">
        <v>9786.01</v>
      </c>
    </row>
    <row r="10856" spans="40:59">
      <c r="AN10856" s="23"/>
      <c r="AO10856" s="23"/>
      <c r="AP10856" s="23"/>
      <c r="AQ10856" s="23"/>
      <c r="AR10856" s="23"/>
      <c r="AS10856" s="23"/>
      <c r="AT10856" s="23"/>
      <c r="AU10856" s="23"/>
      <c r="AV10856" s="23"/>
      <c r="AW10856" s="23"/>
      <c r="AX10856" s="23"/>
      <c r="AY10856" s="23"/>
      <c r="AZ10856" s="23"/>
      <c r="BA10856" s="23"/>
      <c r="BB10856" s="23"/>
      <c r="BC10856" s="23"/>
      <c r="BD10856" s="23"/>
      <c r="BE10856" s="23"/>
      <c r="BF10856" s="23"/>
      <c r="BG10856" s="20">
        <v>9786.01</v>
      </c>
    </row>
    <row r="10857" spans="40:59">
      <c r="AN10857" s="23"/>
      <c r="AO10857" s="23"/>
      <c r="AP10857" s="23"/>
      <c r="AQ10857" s="23"/>
      <c r="AR10857" s="23"/>
      <c r="AS10857" s="23"/>
      <c r="AT10857" s="23"/>
      <c r="AU10857" s="23"/>
      <c r="AV10857" s="23"/>
      <c r="AW10857" s="23"/>
      <c r="AX10857" s="23"/>
      <c r="AY10857" s="23"/>
      <c r="AZ10857" s="23"/>
      <c r="BA10857" s="23"/>
      <c r="BB10857" s="23"/>
      <c r="BC10857" s="23"/>
      <c r="BD10857" s="23"/>
      <c r="BE10857" s="23"/>
      <c r="BF10857" s="23"/>
      <c r="BG10857" s="20">
        <v>337026.01</v>
      </c>
    </row>
    <row r="10858" spans="40:59">
      <c r="AN10858" s="23"/>
      <c r="AO10858" s="23"/>
      <c r="AP10858" s="23"/>
      <c r="AQ10858" s="23"/>
      <c r="AR10858" s="23"/>
      <c r="AS10858" s="23"/>
      <c r="AT10858" s="23"/>
      <c r="AU10858" s="23"/>
      <c r="AV10858" s="23"/>
      <c r="AW10858" s="23"/>
      <c r="AX10858" s="23"/>
      <c r="AY10858" s="23"/>
      <c r="AZ10858" s="23"/>
      <c r="BA10858" s="23"/>
      <c r="BB10858" s="23"/>
      <c r="BC10858" s="23"/>
      <c r="BD10858" s="23"/>
      <c r="BE10858" s="23"/>
      <c r="BF10858" s="23"/>
      <c r="BG10858" s="20">
        <v>337026.01</v>
      </c>
    </row>
    <row r="10859" spans="40:59">
      <c r="AN10859" s="23"/>
      <c r="AO10859" s="23"/>
      <c r="AP10859" s="23"/>
      <c r="AQ10859" s="23"/>
      <c r="AR10859" s="23"/>
      <c r="AS10859" s="23"/>
      <c r="AT10859" s="23"/>
      <c r="AU10859" s="23"/>
      <c r="AV10859" s="23"/>
      <c r="AW10859" s="23"/>
      <c r="AX10859" s="23"/>
      <c r="AY10859" s="23"/>
      <c r="AZ10859" s="23"/>
      <c r="BA10859" s="23"/>
      <c r="BB10859" s="23"/>
      <c r="BC10859" s="23"/>
      <c r="BD10859" s="23"/>
      <c r="BE10859" s="23"/>
      <c r="BF10859" s="23"/>
      <c r="BG10859" s="20">
        <v>337026.01</v>
      </c>
    </row>
    <row r="10860" spans="40:59">
      <c r="AN10860" s="23"/>
      <c r="AO10860" s="23"/>
      <c r="AP10860" s="23"/>
      <c r="AQ10860" s="23"/>
      <c r="AR10860" s="23"/>
      <c r="AS10860" s="23"/>
      <c r="AT10860" s="23"/>
      <c r="AU10860" s="23"/>
      <c r="AV10860" s="23"/>
      <c r="AW10860" s="23"/>
      <c r="AX10860" s="23"/>
      <c r="AY10860" s="23"/>
      <c r="AZ10860" s="23"/>
      <c r="BA10860" s="23"/>
      <c r="BB10860" s="23"/>
      <c r="BC10860" s="23"/>
      <c r="BD10860" s="23"/>
      <c r="BE10860" s="23"/>
      <c r="BF10860" s="23"/>
      <c r="BG10860" s="20">
        <v>337026.01</v>
      </c>
    </row>
    <row r="10861" spans="40:59">
      <c r="AN10861" s="23"/>
      <c r="AO10861" s="23"/>
      <c r="AP10861" s="23"/>
      <c r="AQ10861" s="23"/>
      <c r="AR10861" s="23"/>
      <c r="AS10861" s="23"/>
      <c r="AT10861" s="23"/>
      <c r="AU10861" s="23"/>
      <c r="AV10861" s="23"/>
      <c r="AW10861" s="23"/>
      <c r="AX10861" s="23"/>
      <c r="AY10861" s="23"/>
      <c r="AZ10861" s="23"/>
      <c r="BA10861" s="23"/>
      <c r="BB10861" s="23"/>
      <c r="BC10861" s="23"/>
      <c r="BD10861" s="23"/>
      <c r="BE10861" s="23"/>
      <c r="BF10861" s="23"/>
      <c r="BG10861" s="20">
        <v>337026.01</v>
      </c>
    </row>
    <row r="10862" spans="40:59">
      <c r="AN10862" s="23"/>
      <c r="AO10862" s="23"/>
      <c r="AP10862" s="23"/>
      <c r="AQ10862" s="23"/>
      <c r="AR10862" s="23"/>
      <c r="AS10862" s="23"/>
      <c r="AT10862" s="23"/>
      <c r="AU10862" s="23"/>
      <c r="AV10862" s="23"/>
      <c r="AW10862" s="23"/>
      <c r="AX10862" s="23"/>
      <c r="AY10862" s="23"/>
      <c r="AZ10862" s="23"/>
      <c r="BA10862" s="23"/>
      <c r="BB10862" s="23"/>
      <c r="BC10862" s="23"/>
      <c r="BD10862" s="23"/>
      <c r="BE10862" s="23"/>
      <c r="BF10862" s="23"/>
      <c r="BG10862" s="20">
        <v>17911.03</v>
      </c>
    </row>
    <row r="10863" spans="40:59">
      <c r="AN10863" s="23"/>
      <c r="AO10863" s="23"/>
      <c r="AP10863" s="23"/>
      <c r="AQ10863" s="23"/>
      <c r="AR10863" s="23"/>
      <c r="AS10863" s="23"/>
      <c r="AT10863" s="23"/>
      <c r="AU10863" s="23"/>
      <c r="AV10863" s="23"/>
      <c r="AW10863" s="23"/>
      <c r="AX10863" s="23"/>
      <c r="AY10863" s="23"/>
      <c r="AZ10863" s="23"/>
      <c r="BA10863" s="23"/>
      <c r="BB10863" s="23"/>
      <c r="BC10863" s="23"/>
      <c r="BD10863" s="23"/>
      <c r="BE10863" s="23"/>
      <c r="BF10863" s="23"/>
      <c r="BG10863" s="20">
        <v>17911.03</v>
      </c>
    </row>
    <row r="10864" spans="40:59">
      <c r="AN10864" s="23"/>
      <c r="AO10864" s="23"/>
      <c r="AP10864" s="23"/>
      <c r="AQ10864" s="23"/>
      <c r="AR10864" s="23"/>
      <c r="AS10864" s="23"/>
      <c r="AT10864" s="23"/>
      <c r="AU10864" s="23"/>
      <c r="AV10864" s="23"/>
      <c r="AW10864" s="23"/>
      <c r="AX10864" s="23"/>
      <c r="AY10864" s="23"/>
      <c r="AZ10864" s="23"/>
      <c r="BA10864" s="23"/>
      <c r="BB10864" s="23"/>
      <c r="BC10864" s="23"/>
      <c r="BD10864" s="23"/>
      <c r="BE10864" s="23"/>
      <c r="BF10864" s="23"/>
      <c r="BG10864" s="20">
        <v>17911.03</v>
      </c>
    </row>
    <row r="10865" spans="40:59">
      <c r="AN10865" s="23"/>
      <c r="AO10865" s="23"/>
      <c r="AP10865" s="23"/>
      <c r="AQ10865" s="23"/>
      <c r="AR10865" s="23"/>
      <c r="AS10865" s="23"/>
      <c r="AT10865" s="23"/>
      <c r="AU10865" s="23"/>
      <c r="AV10865" s="23"/>
      <c r="AW10865" s="23"/>
      <c r="AX10865" s="23"/>
      <c r="AY10865" s="23"/>
      <c r="AZ10865" s="23"/>
      <c r="BA10865" s="23"/>
      <c r="BB10865" s="23"/>
      <c r="BC10865" s="23"/>
      <c r="BD10865" s="23"/>
      <c r="BE10865" s="23"/>
      <c r="BF10865" s="23"/>
      <c r="BG10865" s="20">
        <v>17911.03</v>
      </c>
    </row>
    <row r="10866" spans="40:59">
      <c r="AN10866" s="23"/>
      <c r="AO10866" s="23"/>
      <c r="AP10866" s="23"/>
      <c r="AQ10866" s="23"/>
      <c r="AR10866" s="23"/>
      <c r="AS10866" s="23"/>
      <c r="AT10866" s="23"/>
      <c r="AU10866" s="23"/>
      <c r="AV10866" s="23"/>
      <c r="AW10866" s="23"/>
      <c r="AX10866" s="23"/>
      <c r="AY10866" s="23"/>
      <c r="AZ10866" s="23"/>
      <c r="BA10866" s="23"/>
      <c r="BB10866" s="23"/>
      <c r="BC10866" s="23"/>
      <c r="BD10866" s="23"/>
      <c r="BE10866" s="23"/>
      <c r="BF10866" s="23"/>
      <c r="BG10866" s="20">
        <v>45918.04</v>
      </c>
    </row>
    <row r="10867" spans="40:59">
      <c r="AN10867" s="23"/>
      <c r="AO10867" s="23"/>
      <c r="AP10867" s="23"/>
      <c r="AQ10867" s="23"/>
      <c r="AR10867" s="23"/>
      <c r="AS10867" s="23"/>
      <c r="AT10867" s="23"/>
      <c r="AU10867" s="23"/>
      <c r="AV10867" s="23"/>
      <c r="AW10867" s="23"/>
      <c r="AX10867" s="23"/>
      <c r="AY10867" s="23"/>
      <c r="AZ10867" s="23"/>
      <c r="BA10867" s="23"/>
      <c r="BB10867" s="23"/>
      <c r="BC10867" s="23"/>
      <c r="BD10867" s="23"/>
      <c r="BE10867" s="23"/>
      <c r="BF10867" s="23"/>
      <c r="BG10867" s="20">
        <v>45918.04</v>
      </c>
    </row>
    <row r="10868" spans="40:59">
      <c r="AN10868" s="23"/>
      <c r="AO10868" s="23"/>
      <c r="AP10868" s="23"/>
      <c r="AQ10868" s="23"/>
      <c r="AR10868" s="23"/>
      <c r="AS10868" s="23"/>
      <c r="AT10868" s="23"/>
      <c r="AU10868" s="23"/>
      <c r="AV10868" s="23"/>
      <c r="AW10868" s="23"/>
      <c r="AX10868" s="23"/>
      <c r="AY10868" s="23"/>
      <c r="AZ10868" s="23"/>
      <c r="BA10868" s="23"/>
      <c r="BB10868" s="23"/>
      <c r="BC10868" s="23"/>
      <c r="BD10868" s="23"/>
      <c r="BE10868" s="23"/>
      <c r="BF10868" s="23"/>
      <c r="BG10868" s="20">
        <v>45918.04</v>
      </c>
    </row>
    <row r="10869" spans="40:59">
      <c r="AN10869" s="23"/>
      <c r="AO10869" s="23"/>
      <c r="AP10869" s="23"/>
      <c r="AQ10869" s="23"/>
      <c r="AR10869" s="23"/>
      <c r="AS10869" s="23"/>
      <c r="AT10869" s="23"/>
      <c r="AU10869" s="23"/>
      <c r="AV10869" s="23"/>
      <c r="AW10869" s="23"/>
      <c r="AX10869" s="23"/>
      <c r="AY10869" s="23"/>
      <c r="AZ10869" s="23"/>
      <c r="BA10869" s="23"/>
      <c r="BB10869" s="23"/>
      <c r="BC10869" s="23"/>
      <c r="BD10869" s="23"/>
      <c r="BE10869" s="23"/>
      <c r="BF10869" s="23"/>
      <c r="BG10869" s="20">
        <v>45918.04</v>
      </c>
    </row>
    <row r="10870" spans="40:59">
      <c r="AN10870" s="23"/>
      <c r="AO10870" s="23"/>
      <c r="AP10870" s="23"/>
      <c r="AQ10870" s="23"/>
      <c r="AR10870" s="23"/>
      <c r="AS10870" s="23"/>
      <c r="AT10870" s="23"/>
      <c r="AU10870" s="23"/>
      <c r="AV10870" s="23"/>
      <c r="AW10870" s="23"/>
      <c r="AX10870" s="23"/>
      <c r="AY10870" s="23"/>
      <c r="AZ10870" s="23"/>
      <c r="BA10870" s="23"/>
      <c r="BB10870" s="23"/>
      <c r="BC10870" s="23"/>
      <c r="BD10870" s="23"/>
      <c r="BE10870" s="23"/>
      <c r="BF10870" s="23"/>
      <c r="BG10870" s="20">
        <v>45918.04</v>
      </c>
    </row>
    <row r="10871" spans="40:59">
      <c r="AN10871" s="23"/>
      <c r="AO10871" s="23"/>
      <c r="AP10871" s="23"/>
      <c r="AQ10871" s="23"/>
      <c r="AR10871" s="23"/>
      <c r="AS10871" s="23"/>
      <c r="AT10871" s="23"/>
      <c r="AU10871" s="23"/>
      <c r="AV10871" s="23"/>
      <c r="AW10871" s="23"/>
      <c r="AX10871" s="23"/>
      <c r="AY10871" s="23"/>
      <c r="AZ10871" s="23"/>
      <c r="BA10871" s="23"/>
      <c r="BB10871" s="23"/>
      <c r="BC10871" s="23"/>
      <c r="BD10871" s="23"/>
      <c r="BE10871" s="23"/>
      <c r="BF10871" s="23"/>
      <c r="BG10871" s="20">
        <v>45918.04</v>
      </c>
    </row>
    <row r="10872" spans="40:59">
      <c r="AN10872" s="23"/>
      <c r="AO10872" s="23"/>
      <c r="AP10872" s="23"/>
      <c r="AQ10872" s="23"/>
      <c r="AR10872" s="23"/>
      <c r="AS10872" s="23"/>
      <c r="AT10872" s="23"/>
      <c r="AU10872" s="23"/>
      <c r="AV10872" s="23"/>
      <c r="AW10872" s="23"/>
      <c r="AX10872" s="23"/>
      <c r="AY10872" s="23"/>
      <c r="AZ10872" s="23"/>
      <c r="BA10872" s="23"/>
      <c r="BB10872" s="23"/>
      <c r="BC10872" s="23"/>
      <c r="BD10872" s="23"/>
      <c r="BE10872" s="23"/>
      <c r="BF10872" s="23"/>
      <c r="BG10872" s="20">
        <v>45918.04</v>
      </c>
    </row>
    <row r="10873" spans="40:59">
      <c r="AN10873" s="23"/>
      <c r="AO10873" s="23"/>
      <c r="AP10873" s="23"/>
      <c r="AQ10873" s="23"/>
      <c r="AR10873" s="23"/>
      <c r="AS10873" s="23"/>
      <c r="AT10873" s="23"/>
      <c r="AU10873" s="23"/>
      <c r="AV10873" s="23"/>
      <c r="AW10873" s="23"/>
      <c r="AX10873" s="23"/>
      <c r="AY10873" s="23"/>
      <c r="AZ10873" s="23"/>
      <c r="BA10873" s="23"/>
      <c r="BB10873" s="23"/>
      <c r="BC10873" s="23"/>
      <c r="BD10873" s="23"/>
      <c r="BE10873" s="23"/>
      <c r="BF10873" s="23"/>
      <c r="BG10873" s="20">
        <v>45918.04</v>
      </c>
    </row>
    <row r="10874" spans="40:59">
      <c r="AN10874" s="23"/>
      <c r="AO10874" s="23"/>
      <c r="AP10874" s="23"/>
      <c r="AQ10874" s="23"/>
      <c r="AR10874" s="23"/>
      <c r="AS10874" s="23"/>
      <c r="AT10874" s="23"/>
      <c r="AU10874" s="23"/>
      <c r="AV10874" s="23"/>
      <c r="AW10874" s="23"/>
      <c r="AX10874" s="23"/>
      <c r="AY10874" s="23"/>
      <c r="AZ10874" s="23"/>
      <c r="BA10874" s="23"/>
      <c r="BB10874" s="23"/>
      <c r="BC10874" s="23"/>
      <c r="BD10874" s="23"/>
      <c r="BE10874" s="23"/>
      <c r="BF10874" s="23"/>
      <c r="BG10874" s="20">
        <v>45918.04</v>
      </c>
    </row>
    <row r="10875" spans="40:59">
      <c r="AN10875" s="23"/>
      <c r="AO10875" s="23"/>
      <c r="AP10875" s="23"/>
      <c r="AQ10875" s="23"/>
      <c r="AR10875" s="23"/>
      <c r="AS10875" s="23"/>
      <c r="AT10875" s="23"/>
      <c r="AU10875" s="23"/>
      <c r="AV10875" s="23"/>
      <c r="AW10875" s="23"/>
      <c r="AX10875" s="23"/>
      <c r="AY10875" s="23"/>
      <c r="AZ10875" s="23"/>
      <c r="BA10875" s="23"/>
      <c r="BB10875" s="23"/>
      <c r="BC10875" s="23"/>
      <c r="BD10875" s="23"/>
      <c r="BE10875" s="23"/>
      <c r="BF10875" s="23"/>
      <c r="BG10875" s="20">
        <v>18540.02</v>
      </c>
    </row>
    <row r="10876" spans="40:59">
      <c r="AN10876" s="23"/>
      <c r="AO10876" s="23"/>
      <c r="AP10876" s="23"/>
      <c r="AQ10876" s="23"/>
      <c r="AR10876" s="23"/>
      <c r="AS10876" s="23"/>
      <c r="AT10876" s="23"/>
      <c r="AU10876" s="23"/>
      <c r="AV10876" s="23"/>
      <c r="AW10876" s="23"/>
      <c r="AX10876" s="23"/>
      <c r="AY10876" s="23"/>
      <c r="AZ10876" s="23"/>
      <c r="BA10876" s="23"/>
      <c r="BB10876" s="23"/>
      <c r="BC10876" s="23"/>
      <c r="BD10876" s="23"/>
      <c r="BE10876" s="23"/>
      <c r="BF10876" s="23"/>
      <c r="BG10876" s="20">
        <v>18540.02</v>
      </c>
    </row>
    <row r="10877" spans="40:59">
      <c r="AN10877" s="23"/>
      <c r="AO10877" s="23"/>
      <c r="AP10877" s="23"/>
      <c r="AQ10877" s="23"/>
      <c r="AR10877" s="23"/>
      <c r="AS10877" s="23"/>
      <c r="AT10877" s="23"/>
      <c r="AU10877" s="23"/>
      <c r="AV10877" s="23"/>
      <c r="AW10877" s="23"/>
      <c r="AX10877" s="23"/>
      <c r="AY10877" s="23"/>
      <c r="AZ10877" s="23"/>
      <c r="BA10877" s="23"/>
      <c r="BB10877" s="23"/>
      <c r="BC10877" s="23"/>
      <c r="BD10877" s="23"/>
      <c r="BE10877" s="23"/>
      <c r="BF10877" s="23"/>
      <c r="BG10877" s="20">
        <v>18540.02</v>
      </c>
    </row>
    <row r="10878" spans="40:59">
      <c r="AN10878" s="23"/>
      <c r="AO10878" s="23"/>
      <c r="AP10878" s="23"/>
      <c r="AQ10878" s="23"/>
      <c r="AR10878" s="23"/>
      <c r="AS10878" s="23"/>
      <c r="AT10878" s="23"/>
      <c r="AU10878" s="23"/>
      <c r="AV10878" s="23"/>
      <c r="AW10878" s="23"/>
      <c r="AX10878" s="23"/>
      <c r="AY10878" s="23"/>
      <c r="AZ10878" s="23"/>
      <c r="BA10878" s="23"/>
      <c r="BB10878" s="23"/>
      <c r="BC10878" s="23"/>
      <c r="BD10878" s="23"/>
      <c r="BE10878" s="23"/>
      <c r="BF10878" s="23"/>
      <c r="BG10878" s="20">
        <v>18540.02</v>
      </c>
    </row>
    <row r="10879" spans="40:59">
      <c r="AN10879" s="23"/>
      <c r="AO10879" s="23"/>
      <c r="AP10879" s="23"/>
      <c r="AQ10879" s="23"/>
      <c r="AR10879" s="23"/>
      <c r="AS10879" s="23"/>
      <c r="AT10879" s="23"/>
      <c r="AU10879" s="23"/>
      <c r="AV10879" s="23"/>
      <c r="AW10879" s="23"/>
      <c r="AX10879" s="23"/>
      <c r="AY10879" s="23"/>
      <c r="AZ10879" s="23"/>
      <c r="BA10879" s="23"/>
      <c r="BB10879" s="23"/>
      <c r="BC10879" s="23"/>
      <c r="BD10879" s="23"/>
      <c r="BE10879" s="23"/>
      <c r="BF10879" s="23"/>
      <c r="BG10879" s="20">
        <v>12677.02</v>
      </c>
    </row>
    <row r="10880" spans="40:59">
      <c r="AN10880" s="23"/>
      <c r="AO10880" s="23"/>
      <c r="AP10880" s="23"/>
      <c r="AQ10880" s="23"/>
      <c r="AR10880" s="23"/>
      <c r="AS10880" s="23"/>
      <c r="AT10880" s="23"/>
      <c r="AU10880" s="23"/>
      <c r="AV10880" s="23"/>
      <c r="AW10880" s="23"/>
      <c r="AX10880" s="23"/>
      <c r="AY10880" s="23"/>
      <c r="AZ10880" s="23"/>
      <c r="BA10880" s="23"/>
      <c r="BB10880" s="23"/>
      <c r="BC10880" s="23"/>
      <c r="BD10880" s="23"/>
      <c r="BE10880" s="23"/>
      <c r="BF10880" s="23"/>
      <c r="BG10880" s="20">
        <v>12677.02</v>
      </c>
    </row>
    <row r="10881" spans="40:59">
      <c r="AN10881" s="23"/>
      <c r="AO10881" s="23"/>
      <c r="AP10881" s="23"/>
      <c r="AQ10881" s="23"/>
      <c r="AR10881" s="23"/>
      <c r="AS10881" s="23"/>
      <c r="AT10881" s="23"/>
      <c r="AU10881" s="23"/>
      <c r="AV10881" s="23"/>
      <c r="AW10881" s="23"/>
      <c r="AX10881" s="23"/>
      <c r="AY10881" s="23"/>
      <c r="AZ10881" s="23"/>
      <c r="BA10881" s="23"/>
      <c r="BB10881" s="23"/>
      <c r="BC10881" s="23"/>
      <c r="BD10881" s="23"/>
      <c r="BE10881" s="23"/>
      <c r="BF10881" s="23"/>
      <c r="BG10881" s="20">
        <v>12677.02</v>
      </c>
    </row>
    <row r="10882" spans="40:59">
      <c r="AN10882" s="23"/>
      <c r="AO10882" s="23"/>
      <c r="AP10882" s="23"/>
      <c r="AQ10882" s="23"/>
      <c r="AR10882" s="23"/>
      <c r="AS10882" s="23"/>
      <c r="AT10882" s="23"/>
      <c r="AU10882" s="23"/>
      <c r="AV10882" s="23"/>
      <c r="AW10882" s="23"/>
      <c r="AX10882" s="23"/>
      <c r="AY10882" s="23"/>
      <c r="AZ10882" s="23"/>
      <c r="BA10882" s="23"/>
      <c r="BB10882" s="23"/>
      <c r="BC10882" s="23"/>
      <c r="BD10882" s="23"/>
      <c r="BE10882" s="23"/>
      <c r="BF10882" s="23"/>
      <c r="BG10882" s="20">
        <v>24857.01</v>
      </c>
    </row>
    <row r="10883" spans="40:59">
      <c r="AN10883" s="23"/>
      <c r="AO10883" s="23"/>
      <c r="AP10883" s="23"/>
      <c r="AQ10883" s="23"/>
      <c r="AR10883" s="23"/>
      <c r="AS10883" s="23"/>
      <c r="AT10883" s="23"/>
      <c r="AU10883" s="23"/>
      <c r="AV10883" s="23"/>
      <c r="AW10883" s="23"/>
      <c r="AX10883" s="23"/>
      <c r="AY10883" s="23"/>
      <c r="AZ10883" s="23"/>
      <c r="BA10883" s="23"/>
      <c r="BB10883" s="23"/>
      <c r="BC10883" s="23"/>
      <c r="BD10883" s="23"/>
      <c r="BE10883" s="23"/>
      <c r="BF10883" s="23"/>
      <c r="BG10883" s="20">
        <v>24857.01</v>
      </c>
    </row>
    <row r="10884" spans="40:59">
      <c r="AN10884" s="23"/>
      <c r="AO10884" s="23"/>
      <c r="AP10884" s="23"/>
      <c r="AQ10884" s="23"/>
      <c r="AR10884" s="23"/>
      <c r="AS10884" s="23"/>
      <c r="AT10884" s="23"/>
      <c r="AU10884" s="23"/>
      <c r="AV10884" s="23"/>
      <c r="AW10884" s="23"/>
      <c r="AX10884" s="23"/>
      <c r="AY10884" s="23"/>
      <c r="AZ10884" s="23"/>
      <c r="BA10884" s="23"/>
      <c r="BB10884" s="23"/>
      <c r="BC10884" s="23"/>
      <c r="BD10884" s="23"/>
      <c r="BE10884" s="23"/>
      <c r="BF10884" s="23"/>
      <c r="BG10884" s="20">
        <v>0</v>
      </c>
    </row>
    <row r="10885" spans="40:59">
      <c r="AN10885" s="23"/>
      <c r="AO10885" s="23"/>
      <c r="AP10885" s="23"/>
      <c r="AQ10885" s="23"/>
      <c r="AR10885" s="23"/>
      <c r="AS10885" s="23"/>
      <c r="AT10885" s="23"/>
      <c r="AU10885" s="23"/>
      <c r="AV10885" s="23"/>
      <c r="AW10885" s="23"/>
      <c r="AX10885" s="23"/>
      <c r="AY10885" s="23"/>
      <c r="AZ10885" s="23"/>
      <c r="BA10885" s="23"/>
      <c r="BB10885" s="23"/>
      <c r="BC10885" s="23"/>
      <c r="BD10885" s="23"/>
      <c r="BE10885" s="23"/>
      <c r="BF10885" s="23"/>
      <c r="BG10885" s="20">
        <v>0</v>
      </c>
    </row>
    <row r="10886" spans="40:59">
      <c r="AN10886" s="23"/>
      <c r="AO10886" s="23"/>
      <c r="AP10886" s="23"/>
      <c r="AQ10886" s="23"/>
      <c r="AR10886" s="23"/>
      <c r="AS10886" s="23"/>
      <c r="AT10886" s="23"/>
      <c r="AU10886" s="23"/>
      <c r="AV10886" s="23"/>
      <c r="AW10886" s="23"/>
      <c r="AX10886" s="23"/>
      <c r="AY10886" s="23"/>
      <c r="AZ10886" s="23"/>
      <c r="BA10886" s="23"/>
      <c r="BB10886" s="23"/>
      <c r="BC10886" s="23"/>
      <c r="BD10886" s="23"/>
      <c r="BE10886" s="23"/>
      <c r="BF10886" s="23"/>
      <c r="BG10886" s="20">
        <v>0</v>
      </c>
    </row>
    <row r="10887" spans="40:59">
      <c r="AN10887" s="23"/>
      <c r="AO10887" s="23"/>
      <c r="AP10887" s="23"/>
      <c r="AQ10887" s="23"/>
      <c r="AR10887" s="23"/>
      <c r="AS10887" s="23"/>
      <c r="AT10887" s="23"/>
      <c r="AU10887" s="23"/>
      <c r="AV10887" s="23"/>
      <c r="AW10887" s="23"/>
      <c r="AX10887" s="23"/>
      <c r="AY10887" s="23"/>
      <c r="AZ10887" s="23"/>
      <c r="BA10887" s="23"/>
      <c r="BB10887" s="23"/>
      <c r="BC10887" s="23"/>
      <c r="BD10887" s="23"/>
      <c r="BE10887" s="23"/>
      <c r="BF10887" s="23"/>
      <c r="BG10887" s="20">
        <v>26205.01</v>
      </c>
    </row>
    <row r="10888" spans="40:59">
      <c r="AN10888" s="23"/>
      <c r="AO10888" s="23"/>
      <c r="AP10888" s="23"/>
      <c r="AQ10888" s="23"/>
      <c r="AR10888" s="23"/>
      <c r="AS10888" s="23"/>
      <c r="AT10888" s="23"/>
      <c r="AU10888" s="23"/>
      <c r="AV10888" s="23"/>
      <c r="AW10888" s="23"/>
      <c r="AX10888" s="23"/>
      <c r="AY10888" s="23"/>
      <c r="AZ10888" s="23"/>
      <c r="BA10888" s="23"/>
      <c r="BB10888" s="23"/>
      <c r="BC10888" s="23"/>
      <c r="BD10888" s="23"/>
      <c r="BE10888" s="23"/>
      <c r="BF10888" s="23"/>
      <c r="BG10888" s="20">
        <v>26205.01</v>
      </c>
    </row>
    <row r="10889" spans="40:59">
      <c r="AN10889" s="23"/>
      <c r="AO10889" s="23"/>
      <c r="AP10889" s="23"/>
      <c r="AQ10889" s="23"/>
      <c r="AR10889" s="23"/>
      <c r="AS10889" s="23"/>
      <c r="AT10889" s="23"/>
      <c r="AU10889" s="23"/>
      <c r="AV10889" s="23"/>
      <c r="AW10889" s="23"/>
      <c r="AX10889" s="23"/>
      <c r="AY10889" s="23"/>
      <c r="AZ10889" s="23"/>
      <c r="BA10889" s="23"/>
      <c r="BB10889" s="23"/>
      <c r="BC10889" s="23"/>
      <c r="BD10889" s="23"/>
      <c r="BE10889" s="23"/>
      <c r="BF10889" s="23"/>
      <c r="BG10889" s="20">
        <v>26205.01</v>
      </c>
    </row>
    <row r="10890" spans="40:59">
      <c r="AN10890" s="23"/>
      <c r="AO10890" s="23"/>
      <c r="AP10890" s="23"/>
      <c r="AQ10890" s="23"/>
      <c r="AR10890" s="23"/>
      <c r="AS10890" s="23"/>
      <c r="AT10890" s="23"/>
      <c r="AU10890" s="23"/>
      <c r="AV10890" s="23"/>
      <c r="AW10890" s="23"/>
      <c r="AX10890" s="23"/>
      <c r="AY10890" s="23"/>
      <c r="AZ10890" s="23"/>
      <c r="BA10890" s="23"/>
      <c r="BB10890" s="23"/>
      <c r="BC10890" s="23"/>
      <c r="BD10890" s="23"/>
      <c r="BE10890" s="23"/>
      <c r="BF10890" s="23"/>
      <c r="BG10890" s="20">
        <v>39068</v>
      </c>
    </row>
    <row r="10891" spans="40:59">
      <c r="AN10891" s="23"/>
      <c r="AO10891" s="23"/>
      <c r="AP10891" s="23"/>
      <c r="AQ10891" s="23"/>
      <c r="AR10891" s="23"/>
      <c r="AS10891" s="23"/>
      <c r="AT10891" s="23"/>
      <c r="AU10891" s="23"/>
      <c r="AV10891" s="23"/>
      <c r="AW10891" s="23"/>
      <c r="AX10891" s="23"/>
      <c r="AY10891" s="23"/>
      <c r="AZ10891" s="23"/>
      <c r="BA10891" s="23"/>
      <c r="BB10891" s="23"/>
      <c r="BC10891" s="23"/>
      <c r="BD10891" s="23"/>
      <c r="BE10891" s="23"/>
      <c r="BF10891" s="23"/>
      <c r="BG10891" s="20">
        <v>39068</v>
      </c>
    </row>
    <row r="10892" spans="40:59">
      <c r="AN10892" s="23"/>
      <c r="AO10892" s="23"/>
      <c r="AP10892" s="23"/>
      <c r="AQ10892" s="23"/>
      <c r="AR10892" s="23"/>
      <c r="AS10892" s="23"/>
      <c r="AT10892" s="23"/>
      <c r="AU10892" s="23"/>
      <c r="AV10892" s="23"/>
      <c r="AW10892" s="23"/>
      <c r="AX10892" s="23"/>
      <c r="AY10892" s="23"/>
      <c r="AZ10892" s="23"/>
      <c r="BA10892" s="23"/>
      <c r="BB10892" s="23"/>
      <c r="BC10892" s="23"/>
      <c r="BD10892" s="23"/>
      <c r="BE10892" s="23"/>
      <c r="BF10892" s="23"/>
      <c r="BG10892" s="20">
        <v>39068</v>
      </c>
    </row>
    <row r="10893" spans="40:59">
      <c r="AN10893" s="23"/>
      <c r="AO10893" s="23"/>
      <c r="AP10893" s="23"/>
      <c r="AQ10893" s="23"/>
      <c r="AR10893" s="23"/>
      <c r="AS10893" s="23"/>
      <c r="AT10893" s="23"/>
      <c r="AU10893" s="23"/>
      <c r="AV10893" s="23"/>
      <c r="AW10893" s="23"/>
      <c r="AX10893" s="23"/>
      <c r="AY10893" s="23"/>
      <c r="AZ10893" s="23"/>
      <c r="BA10893" s="23"/>
      <c r="BB10893" s="23"/>
      <c r="BC10893" s="23"/>
      <c r="BD10893" s="23"/>
      <c r="BE10893" s="23"/>
      <c r="BF10893" s="23"/>
      <c r="BG10893" s="20">
        <v>421992.03</v>
      </c>
    </row>
    <row r="10894" spans="40:59">
      <c r="AN10894" s="23"/>
      <c r="AO10894" s="23"/>
      <c r="AP10894" s="23"/>
      <c r="AQ10894" s="23"/>
      <c r="AR10894" s="23"/>
      <c r="AS10894" s="23"/>
      <c r="AT10894" s="23"/>
      <c r="AU10894" s="23"/>
      <c r="AV10894" s="23"/>
      <c r="AW10894" s="23"/>
      <c r="AX10894" s="23"/>
      <c r="AY10894" s="23"/>
      <c r="AZ10894" s="23"/>
      <c r="BA10894" s="23"/>
      <c r="BB10894" s="23"/>
      <c r="BC10894" s="23"/>
      <c r="BD10894" s="23"/>
      <c r="BE10894" s="23"/>
      <c r="BF10894" s="23"/>
      <c r="BG10894" s="20">
        <v>421992.03</v>
      </c>
    </row>
    <row r="10895" spans="40:59">
      <c r="AN10895" s="23"/>
      <c r="AO10895" s="23"/>
      <c r="AP10895" s="23"/>
      <c r="AQ10895" s="23"/>
      <c r="AR10895" s="23"/>
      <c r="AS10895" s="23"/>
      <c r="AT10895" s="23"/>
      <c r="AU10895" s="23"/>
      <c r="AV10895" s="23"/>
      <c r="AW10895" s="23"/>
      <c r="AX10895" s="23"/>
      <c r="AY10895" s="23"/>
      <c r="AZ10895" s="23"/>
      <c r="BA10895" s="23"/>
      <c r="BB10895" s="23"/>
      <c r="BC10895" s="23"/>
      <c r="BD10895" s="23"/>
      <c r="BE10895" s="23"/>
      <c r="BF10895" s="23"/>
      <c r="BG10895" s="20">
        <v>421992.03</v>
      </c>
    </row>
    <row r="10896" spans="40:59">
      <c r="AN10896" s="23"/>
      <c r="AO10896" s="23"/>
      <c r="AP10896" s="23"/>
      <c r="AQ10896" s="23"/>
      <c r="AR10896" s="23"/>
      <c r="AS10896" s="23"/>
      <c r="AT10896" s="23"/>
      <c r="AU10896" s="23"/>
      <c r="AV10896" s="23"/>
      <c r="AW10896" s="23"/>
      <c r="AX10896" s="23"/>
      <c r="AY10896" s="23"/>
      <c r="AZ10896" s="23"/>
      <c r="BA10896" s="23"/>
      <c r="BB10896" s="23"/>
      <c r="BC10896" s="23"/>
      <c r="BD10896" s="23"/>
      <c r="BE10896" s="23"/>
      <c r="BF10896" s="23"/>
      <c r="BG10896" s="20">
        <v>421992.03</v>
      </c>
    </row>
    <row r="10897" spans="40:59">
      <c r="AN10897" s="23"/>
      <c r="AO10897" s="23"/>
      <c r="AP10897" s="23"/>
      <c r="AQ10897" s="23"/>
      <c r="AR10897" s="23"/>
      <c r="AS10897" s="23"/>
      <c r="AT10897" s="23"/>
      <c r="AU10897" s="23"/>
      <c r="AV10897" s="23"/>
      <c r="AW10897" s="23"/>
      <c r="AX10897" s="23"/>
      <c r="AY10897" s="23"/>
      <c r="AZ10897" s="23"/>
      <c r="BA10897" s="23"/>
      <c r="BB10897" s="23"/>
      <c r="BC10897" s="23"/>
      <c r="BD10897" s="23"/>
      <c r="BE10897" s="23"/>
      <c r="BF10897" s="23"/>
      <c r="BG10897" s="20">
        <v>421992.03</v>
      </c>
    </row>
    <row r="10898" spans="40:59">
      <c r="AN10898" s="23"/>
      <c r="AO10898" s="23"/>
      <c r="AP10898" s="23"/>
      <c r="AQ10898" s="23"/>
      <c r="AR10898" s="23"/>
      <c r="AS10898" s="23"/>
      <c r="AT10898" s="23"/>
      <c r="AU10898" s="23"/>
      <c r="AV10898" s="23"/>
      <c r="AW10898" s="23"/>
      <c r="AX10898" s="23"/>
      <c r="AY10898" s="23"/>
      <c r="AZ10898" s="23"/>
      <c r="BA10898" s="23"/>
      <c r="BB10898" s="23"/>
      <c r="BC10898" s="23"/>
      <c r="BD10898" s="23"/>
      <c r="BE10898" s="23"/>
      <c r="BF10898" s="23"/>
      <c r="BG10898" s="20">
        <v>421992.03</v>
      </c>
    </row>
    <row r="10899" spans="40:59">
      <c r="AN10899" s="23"/>
      <c r="AO10899" s="23"/>
      <c r="AP10899" s="23"/>
      <c r="AQ10899" s="23"/>
      <c r="AR10899" s="23"/>
      <c r="AS10899" s="23"/>
      <c r="AT10899" s="23"/>
      <c r="AU10899" s="23"/>
      <c r="AV10899" s="23"/>
      <c r="AW10899" s="23"/>
      <c r="AX10899" s="23"/>
      <c r="AY10899" s="23"/>
      <c r="AZ10899" s="23"/>
      <c r="BA10899" s="23"/>
      <c r="BB10899" s="23"/>
      <c r="BC10899" s="23"/>
      <c r="BD10899" s="23"/>
      <c r="BE10899" s="23"/>
      <c r="BF10899" s="23"/>
      <c r="BG10899" s="20">
        <v>421992.03</v>
      </c>
    </row>
    <row r="10900" spans="40:59">
      <c r="AN10900" s="23"/>
      <c r="AO10900" s="23"/>
      <c r="AP10900" s="23"/>
      <c r="AQ10900" s="23"/>
      <c r="AR10900" s="23"/>
      <c r="AS10900" s="23"/>
      <c r="AT10900" s="23"/>
      <c r="AU10900" s="23"/>
      <c r="AV10900" s="23"/>
      <c r="AW10900" s="23"/>
      <c r="AX10900" s="23"/>
      <c r="AY10900" s="23"/>
      <c r="AZ10900" s="23"/>
      <c r="BA10900" s="23"/>
      <c r="BB10900" s="23"/>
      <c r="BC10900" s="23"/>
      <c r="BD10900" s="23"/>
      <c r="BE10900" s="23"/>
      <c r="BF10900" s="23"/>
      <c r="BG10900" s="20">
        <v>421992.03</v>
      </c>
    </row>
    <row r="10901" spans="40:59">
      <c r="AN10901" s="23"/>
      <c r="AO10901" s="23"/>
      <c r="AP10901" s="23"/>
      <c r="AQ10901" s="23"/>
      <c r="AR10901" s="23"/>
      <c r="AS10901" s="23"/>
      <c r="AT10901" s="23"/>
      <c r="AU10901" s="23"/>
      <c r="AV10901" s="23"/>
      <c r="AW10901" s="23"/>
      <c r="AX10901" s="23"/>
      <c r="AY10901" s="23"/>
      <c r="AZ10901" s="23"/>
      <c r="BA10901" s="23"/>
      <c r="BB10901" s="23"/>
      <c r="BC10901" s="23"/>
      <c r="BD10901" s="23"/>
      <c r="BE10901" s="23"/>
      <c r="BF10901" s="23"/>
      <c r="BG10901" s="20">
        <v>421992.03</v>
      </c>
    </row>
    <row r="10902" spans="40:59">
      <c r="AN10902" s="23"/>
      <c r="AO10902" s="23"/>
      <c r="AP10902" s="23"/>
      <c r="AQ10902" s="23"/>
      <c r="AR10902" s="23"/>
      <c r="AS10902" s="23"/>
      <c r="AT10902" s="23"/>
      <c r="AU10902" s="23"/>
      <c r="AV10902" s="23"/>
      <c r="AW10902" s="23"/>
      <c r="AX10902" s="23"/>
      <c r="AY10902" s="23"/>
      <c r="AZ10902" s="23"/>
      <c r="BA10902" s="23"/>
      <c r="BB10902" s="23"/>
      <c r="BC10902" s="23"/>
      <c r="BD10902" s="23"/>
      <c r="BE10902" s="23"/>
      <c r="BF10902" s="23"/>
      <c r="BG10902" s="20">
        <v>421992.03</v>
      </c>
    </row>
    <row r="10903" spans="40:59">
      <c r="AN10903" s="23"/>
      <c r="AO10903" s="23"/>
      <c r="AP10903" s="23"/>
      <c r="AQ10903" s="23"/>
      <c r="AR10903" s="23"/>
      <c r="AS10903" s="23"/>
      <c r="AT10903" s="23"/>
      <c r="AU10903" s="23"/>
      <c r="AV10903" s="23"/>
      <c r="AW10903" s="23"/>
      <c r="AX10903" s="23"/>
      <c r="AY10903" s="23"/>
      <c r="AZ10903" s="23"/>
      <c r="BA10903" s="23"/>
      <c r="BB10903" s="23"/>
      <c r="BC10903" s="23"/>
      <c r="BD10903" s="23"/>
      <c r="BE10903" s="23"/>
      <c r="BF10903" s="23"/>
      <c r="BG10903" s="20">
        <v>421992.03</v>
      </c>
    </row>
    <row r="10904" spans="40:59">
      <c r="AN10904" s="23"/>
      <c r="AO10904" s="23"/>
      <c r="AP10904" s="23"/>
      <c r="AQ10904" s="23"/>
      <c r="AR10904" s="23"/>
      <c r="AS10904" s="23"/>
      <c r="AT10904" s="23"/>
      <c r="AU10904" s="23"/>
      <c r="AV10904" s="23"/>
      <c r="AW10904" s="23"/>
      <c r="AX10904" s="23"/>
      <c r="AY10904" s="23"/>
      <c r="AZ10904" s="23"/>
      <c r="BA10904" s="23"/>
      <c r="BB10904" s="23"/>
      <c r="BC10904" s="23"/>
      <c r="BD10904" s="23"/>
      <c r="BE10904" s="23"/>
      <c r="BF10904" s="23"/>
      <c r="BG10904" s="20">
        <v>421992.03</v>
      </c>
    </row>
    <row r="10905" spans="40:59">
      <c r="AN10905" s="23"/>
      <c r="AO10905" s="23"/>
      <c r="AP10905" s="23"/>
      <c r="AQ10905" s="23"/>
      <c r="AR10905" s="23"/>
      <c r="AS10905" s="23"/>
      <c r="AT10905" s="23"/>
      <c r="AU10905" s="23"/>
      <c r="AV10905" s="23"/>
      <c r="AW10905" s="23"/>
      <c r="AX10905" s="23"/>
      <c r="AY10905" s="23"/>
      <c r="AZ10905" s="23"/>
      <c r="BA10905" s="23"/>
      <c r="BB10905" s="23"/>
      <c r="BC10905" s="23"/>
      <c r="BD10905" s="23"/>
      <c r="BE10905" s="23"/>
      <c r="BF10905" s="23"/>
      <c r="BG10905" s="20">
        <v>15896.02</v>
      </c>
    </row>
    <row r="10906" spans="40:59">
      <c r="AN10906" s="23"/>
      <c r="AO10906" s="23"/>
      <c r="AP10906" s="23"/>
      <c r="AQ10906" s="23"/>
      <c r="AR10906" s="23"/>
      <c r="AS10906" s="23"/>
      <c r="AT10906" s="23"/>
      <c r="AU10906" s="23"/>
      <c r="AV10906" s="23"/>
      <c r="AW10906" s="23"/>
      <c r="AX10906" s="23"/>
      <c r="AY10906" s="23"/>
      <c r="AZ10906" s="23"/>
      <c r="BA10906" s="23"/>
      <c r="BB10906" s="23"/>
      <c r="BC10906" s="23"/>
      <c r="BD10906" s="23"/>
      <c r="BE10906" s="23"/>
      <c r="BF10906" s="23"/>
      <c r="BG10906" s="20">
        <v>15896.02</v>
      </c>
    </row>
    <row r="10907" spans="40:59">
      <c r="AN10907" s="23"/>
      <c r="AO10907" s="23"/>
      <c r="AP10907" s="23"/>
      <c r="AQ10907" s="23"/>
      <c r="AR10907" s="23"/>
      <c r="AS10907" s="23"/>
      <c r="AT10907" s="23"/>
      <c r="AU10907" s="23"/>
      <c r="AV10907" s="23"/>
      <c r="AW10907" s="23"/>
      <c r="AX10907" s="23"/>
      <c r="AY10907" s="23"/>
      <c r="AZ10907" s="23"/>
      <c r="BA10907" s="23"/>
      <c r="BB10907" s="23"/>
      <c r="BC10907" s="23"/>
      <c r="BD10907" s="23"/>
      <c r="BE10907" s="23"/>
      <c r="BF10907" s="23"/>
      <c r="BG10907" s="20">
        <v>15896.02</v>
      </c>
    </row>
    <row r="10908" spans="40:59">
      <c r="AN10908" s="23"/>
      <c r="AO10908" s="23"/>
      <c r="AP10908" s="23"/>
      <c r="AQ10908" s="23"/>
      <c r="AR10908" s="23"/>
      <c r="AS10908" s="23"/>
      <c r="AT10908" s="23"/>
      <c r="AU10908" s="23"/>
      <c r="AV10908" s="23"/>
      <c r="AW10908" s="23"/>
      <c r="AX10908" s="23"/>
      <c r="AY10908" s="23"/>
      <c r="AZ10908" s="23"/>
      <c r="BA10908" s="23"/>
      <c r="BB10908" s="23"/>
      <c r="BC10908" s="23"/>
      <c r="BD10908" s="23"/>
      <c r="BE10908" s="23"/>
      <c r="BF10908" s="23"/>
      <c r="BG10908" s="20">
        <v>5535.02</v>
      </c>
    </row>
    <row r="10909" spans="40:59">
      <c r="AN10909" s="23"/>
      <c r="AO10909" s="23"/>
      <c r="AP10909" s="23"/>
      <c r="AQ10909" s="23"/>
      <c r="AR10909" s="23"/>
      <c r="AS10909" s="23"/>
      <c r="AT10909" s="23"/>
      <c r="AU10909" s="23"/>
      <c r="AV10909" s="23"/>
      <c r="AW10909" s="23"/>
      <c r="AX10909" s="23"/>
      <c r="AY10909" s="23"/>
      <c r="AZ10909" s="23"/>
      <c r="BA10909" s="23"/>
      <c r="BB10909" s="23"/>
      <c r="BC10909" s="23"/>
      <c r="BD10909" s="23"/>
      <c r="BE10909" s="23"/>
      <c r="BF10909" s="23"/>
      <c r="BG10909" s="20">
        <v>5535.02</v>
      </c>
    </row>
    <row r="10910" spans="40:59">
      <c r="AN10910" s="23"/>
      <c r="AO10910" s="23"/>
      <c r="AP10910" s="23"/>
      <c r="AQ10910" s="23"/>
      <c r="AR10910" s="23"/>
      <c r="AS10910" s="23"/>
      <c r="AT10910" s="23"/>
      <c r="AU10910" s="23"/>
      <c r="AV10910" s="23"/>
      <c r="AW10910" s="23"/>
      <c r="AX10910" s="23"/>
      <c r="AY10910" s="23"/>
      <c r="AZ10910" s="23"/>
      <c r="BA10910" s="23"/>
      <c r="BB10910" s="23"/>
      <c r="BC10910" s="23"/>
      <c r="BD10910" s="23"/>
      <c r="BE10910" s="23"/>
      <c r="BF10910" s="23"/>
      <c r="BG10910" s="20">
        <v>5535.02</v>
      </c>
    </row>
    <row r="10911" spans="40:59">
      <c r="AN10911" s="23"/>
      <c r="AO10911" s="23"/>
      <c r="AP10911" s="23"/>
      <c r="AQ10911" s="23"/>
      <c r="AR10911" s="23"/>
      <c r="AS10911" s="23"/>
      <c r="AT10911" s="23"/>
      <c r="AU10911" s="23"/>
      <c r="AV10911" s="23"/>
      <c r="AW10911" s="23"/>
      <c r="AX10911" s="23"/>
      <c r="AY10911" s="23"/>
      <c r="AZ10911" s="23"/>
      <c r="BA10911" s="23"/>
      <c r="BB10911" s="23"/>
      <c r="BC10911" s="23"/>
      <c r="BD10911" s="23"/>
      <c r="BE10911" s="23"/>
      <c r="BF10911" s="23"/>
      <c r="BG10911" s="20">
        <v>14636.01</v>
      </c>
    </row>
    <row r="10912" spans="40:59">
      <c r="AN10912" s="23"/>
      <c r="AO10912" s="23"/>
      <c r="AP10912" s="23"/>
      <c r="AQ10912" s="23"/>
      <c r="AR10912" s="23"/>
      <c r="AS10912" s="23"/>
      <c r="AT10912" s="23"/>
      <c r="AU10912" s="23"/>
      <c r="AV10912" s="23"/>
      <c r="AW10912" s="23"/>
      <c r="AX10912" s="23"/>
      <c r="AY10912" s="23"/>
      <c r="AZ10912" s="23"/>
      <c r="BA10912" s="23"/>
      <c r="BB10912" s="23"/>
      <c r="BC10912" s="23"/>
      <c r="BD10912" s="23"/>
      <c r="BE10912" s="23"/>
      <c r="BF10912" s="23"/>
      <c r="BG10912" s="20">
        <v>14636.01</v>
      </c>
    </row>
    <row r="10913" spans="40:59">
      <c r="AN10913" s="23"/>
      <c r="AO10913" s="23"/>
      <c r="AP10913" s="23"/>
      <c r="AQ10913" s="23"/>
      <c r="AR10913" s="23"/>
      <c r="AS10913" s="23"/>
      <c r="AT10913" s="23"/>
      <c r="AU10913" s="23"/>
      <c r="AV10913" s="23"/>
      <c r="AW10913" s="23"/>
      <c r="AX10913" s="23"/>
      <c r="AY10913" s="23"/>
      <c r="AZ10913" s="23"/>
      <c r="BA10913" s="23"/>
      <c r="BB10913" s="23"/>
      <c r="BC10913" s="23"/>
      <c r="BD10913" s="23"/>
      <c r="BE10913" s="23"/>
      <c r="BF10913" s="23"/>
      <c r="BG10913" s="20">
        <v>28197.759999999998</v>
      </c>
    </row>
    <row r="10914" spans="40:59">
      <c r="AN10914" s="23"/>
      <c r="AO10914" s="23"/>
      <c r="AP10914" s="23"/>
      <c r="AQ10914" s="23"/>
      <c r="AR10914" s="23"/>
      <c r="AS10914" s="23"/>
      <c r="AT10914" s="23"/>
      <c r="AU10914" s="23"/>
      <c r="AV10914" s="23"/>
      <c r="AW10914" s="23"/>
      <c r="AX10914" s="23"/>
      <c r="AY10914" s="23"/>
      <c r="AZ10914" s="23"/>
      <c r="BA10914" s="23"/>
      <c r="BB10914" s="23"/>
      <c r="BC10914" s="23"/>
      <c r="BD10914" s="23"/>
      <c r="BE10914" s="23"/>
      <c r="BF10914" s="23"/>
      <c r="BG10914" s="20">
        <v>28197.759999999998</v>
      </c>
    </row>
    <row r="10915" spans="40:59">
      <c r="AN10915" s="23"/>
      <c r="AO10915" s="23"/>
      <c r="AP10915" s="23"/>
      <c r="AQ10915" s="23"/>
      <c r="AR10915" s="23"/>
      <c r="AS10915" s="23"/>
      <c r="AT10915" s="23"/>
      <c r="AU10915" s="23"/>
      <c r="AV10915" s="23"/>
      <c r="AW10915" s="23"/>
      <c r="AX10915" s="23"/>
      <c r="AY10915" s="23"/>
      <c r="AZ10915" s="23"/>
      <c r="BA10915" s="23"/>
      <c r="BB10915" s="23"/>
      <c r="BC10915" s="23"/>
      <c r="BD10915" s="23"/>
      <c r="BE10915" s="23"/>
      <c r="BF10915" s="23"/>
      <c r="BG10915" s="20">
        <v>28197.759999999998</v>
      </c>
    </row>
    <row r="10916" spans="40:59">
      <c r="AN10916" s="23"/>
      <c r="AO10916" s="23"/>
      <c r="AP10916" s="23"/>
      <c r="AQ10916" s="23"/>
      <c r="AR10916" s="23"/>
      <c r="AS10916" s="23"/>
      <c r="AT10916" s="23"/>
      <c r="AU10916" s="23"/>
      <c r="AV10916" s="23"/>
      <c r="AW10916" s="23"/>
      <c r="AX10916" s="23"/>
      <c r="AY10916" s="23"/>
      <c r="AZ10916" s="23"/>
      <c r="BA10916" s="23"/>
      <c r="BB10916" s="23"/>
      <c r="BC10916" s="23"/>
      <c r="BD10916" s="23"/>
      <c r="BE10916" s="23"/>
      <c r="BF10916" s="23"/>
      <c r="BG10916" s="20">
        <v>28197.759999999998</v>
      </c>
    </row>
    <row r="10917" spans="40:59">
      <c r="AN10917" s="23"/>
      <c r="AO10917" s="23"/>
      <c r="AP10917" s="23"/>
      <c r="AQ10917" s="23"/>
      <c r="AR10917" s="23"/>
      <c r="AS10917" s="23"/>
      <c r="AT10917" s="23"/>
      <c r="AU10917" s="23"/>
      <c r="AV10917" s="23"/>
      <c r="AW10917" s="23"/>
      <c r="AX10917" s="23"/>
      <c r="AY10917" s="23"/>
      <c r="AZ10917" s="23"/>
      <c r="BA10917" s="23"/>
      <c r="BB10917" s="23"/>
      <c r="BC10917" s="23"/>
      <c r="BD10917" s="23"/>
      <c r="BE10917" s="23"/>
      <c r="BF10917" s="23"/>
      <c r="BG10917" s="20">
        <v>28197.759999999998</v>
      </c>
    </row>
    <row r="10918" spans="40:59">
      <c r="AN10918" s="23"/>
      <c r="AO10918" s="23"/>
      <c r="AP10918" s="23"/>
      <c r="AQ10918" s="23"/>
      <c r="AR10918" s="23"/>
      <c r="AS10918" s="23"/>
      <c r="AT10918" s="23"/>
      <c r="AU10918" s="23"/>
      <c r="AV10918" s="23"/>
      <c r="AW10918" s="23"/>
      <c r="AX10918" s="23"/>
      <c r="AY10918" s="23"/>
      <c r="AZ10918" s="23"/>
      <c r="BA10918" s="23"/>
      <c r="BB10918" s="23"/>
      <c r="BC10918" s="23"/>
      <c r="BD10918" s="23"/>
      <c r="BE10918" s="23"/>
      <c r="BF10918" s="23"/>
      <c r="BG10918" s="20">
        <v>14923.02</v>
      </c>
    </row>
    <row r="10919" spans="40:59">
      <c r="AN10919" s="23"/>
      <c r="AO10919" s="23"/>
      <c r="AP10919" s="23"/>
      <c r="AQ10919" s="23"/>
      <c r="AR10919" s="23"/>
      <c r="AS10919" s="23"/>
      <c r="AT10919" s="23"/>
      <c r="AU10919" s="23"/>
      <c r="AV10919" s="23"/>
      <c r="AW10919" s="23"/>
      <c r="AX10919" s="23"/>
      <c r="AY10919" s="23"/>
      <c r="AZ10919" s="23"/>
      <c r="BA10919" s="23"/>
      <c r="BB10919" s="23"/>
      <c r="BC10919" s="23"/>
      <c r="BD10919" s="23"/>
      <c r="BE10919" s="23"/>
      <c r="BF10919" s="23"/>
      <c r="BG10919" s="20">
        <v>14923.02</v>
      </c>
    </row>
    <row r="10920" spans="40:59">
      <c r="AN10920" s="23"/>
      <c r="AO10920" s="23"/>
      <c r="AP10920" s="23"/>
      <c r="AQ10920" s="23"/>
      <c r="AR10920" s="23"/>
      <c r="AS10920" s="23"/>
      <c r="AT10920" s="23"/>
      <c r="AU10920" s="23"/>
      <c r="AV10920" s="23"/>
      <c r="AW10920" s="23"/>
      <c r="AX10920" s="23"/>
      <c r="AY10920" s="23"/>
      <c r="AZ10920" s="23"/>
      <c r="BA10920" s="23"/>
      <c r="BB10920" s="23"/>
      <c r="BC10920" s="23"/>
      <c r="BD10920" s="23"/>
      <c r="BE10920" s="23"/>
      <c r="BF10920" s="23"/>
      <c r="BG10920" s="20">
        <v>14923.02</v>
      </c>
    </row>
    <row r="10921" spans="40:59">
      <c r="AN10921" s="23"/>
      <c r="AO10921" s="23"/>
      <c r="AP10921" s="23"/>
      <c r="AQ10921" s="23"/>
      <c r="AR10921" s="23"/>
      <c r="AS10921" s="23"/>
      <c r="AT10921" s="23"/>
      <c r="AU10921" s="23"/>
      <c r="AV10921" s="23"/>
      <c r="AW10921" s="23"/>
      <c r="AX10921" s="23"/>
      <c r="AY10921" s="23"/>
      <c r="AZ10921" s="23"/>
      <c r="BA10921" s="23"/>
      <c r="BB10921" s="23"/>
      <c r="BC10921" s="23"/>
      <c r="BD10921" s="23"/>
      <c r="BE10921" s="23"/>
      <c r="BF10921" s="23"/>
      <c r="BG10921" s="20">
        <v>14923.02</v>
      </c>
    </row>
    <row r="10922" spans="40:59">
      <c r="AN10922" s="23"/>
      <c r="AO10922" s="23"/>
      <c r="AP10922" s="23"/>
      <c r="AQ10922" s="23"/>
      <c r="AR10922" s="23"/>
      <c r="AS10922" s="23"/>
      <c r="AT10922" s="23"/>
      <c r="AU10922" s="23"/>
      <c r="AV10922" s="23"/>
      <c r="AW10922" s="23"/>
      <c r="AX10922" s="23"/>
      <c r="AY10922" s="23"/>
      <c r="AZ10922" s="23"/>
      <c r="BA10922" s="23"/>
      <c r="BB10922" s="23"/>
      <c r="BC10922" s="23"/>
      <c r="BD10922" s="23"/>
      <c r="BE10922" s="23"/>
      <c r="BF10922" s="23"/>
      <c r="BG10922" s="20">
        <v>14923.02</v>
      </c>
    </row>
    <row r="10923" spans="40:59">
      <c r="AN10923" s="23"/>
      <c r="AO10923" s="23"/>
      <c r="AP10923" s="23"/>
      <c r="AQ10923" s="23"/>
      <c r="AR10923" s="23"/>
      <c r="AS10923" s="23"/>
      <c r="AT10923" s="23"/>
      <c r="AU10923" s="23"/>
      <c r="AV10923" s="23"/>
      <c r="AW10923" s="23"/>
      <c r="AX10923" s="23"/>
      <c r="AY10923" s="23"/>
      <c r="AZ10923" s="23"/>
      <c r="BA10923" s="23"/>
      <c r="BB10923" s="23"/>
      <c r="BC10923" s="23"/>
      <c r="BD10923" s="23"/>
      <c r="BE10923" s="23"/>
      <c r="BF10923" s="23"/>
      <c r="BG10923" s="20">
        <v>313506.01</v>
      </c>
    </row>
    <row r="10924" spans="40:59">
      <c r="AN10924" s="23"/>
      <c r="AO10924" s="23"/>
      <c r="AP10924" s="23"/>
      <c r="AQ10924" s="23"/>
      <c r="AR10924" s="23"/>
      <c r="AS10924" s="23"/>
      <c r="AT10924" s="23"/>
      <c r="AU10924" s="23"/>
      <c r="AV10924" s="23"/>
      <c r="AW10924" s="23"/>
      <c r="AX10924" s="23"/>
      <c r="AY10924" s="23"/>
      <c r="AZ10924" s="23"/>
      <c r="BA10924" s="23"/>
      <c r="BB10924" s="23"/>
      <c r="BC10924" s="23"/>
      <c r="BD10924" s="23"/>
      <c r="BE10924" s="23"/>
      <c r="BF10924" s="23"/>
      <c r="BG10924" s="20">
        <v>313506.01</v>
      </c>
    </row>
    <row r="10925" spans="40:59">
      <c r="AN10925" s="23"/>
      <c r="AO10925" s="23"/>
      <c r="AP10925" s="23"/>
      <c r="AQ10925" s="23"/>
      <c r="AR10925" s="23"/>
      <c r="AS10925" s="23"/>
      <c r="AT10925" s="23"/>
      <c r="AU10925" s="23"/>
      <c r="AV10925" s="23"/>
      <c r="AW10925" s="23"/>
      <c r="AX10925" s="23"/>
      <c r="AY10925" s="23"/>
      <c r="AZ10925" s="23"/>
      <c r="BA10925" s="23"/>
      <c r="BB10925" s="23"/>
      <c r="BC10925" s="23"/>
      <c r="BD10925" s="23"/>
      <c r="BE10925" s="23"/>
      <c r="BF10925" s="23"/>
      <c r="BG10925" s="20">
        <v>313506.01</v>
      </c>
    </row>
    <row r="10926" spans="40:59">
      <c r="AN10926" s="23"/>
      <c r="AO10926" s="23"/>
      <c r="AP10926" s="23"/>
      <c r="AQ10926" s="23"/>
      <c r="AR10926" s="23"/>
      <c r="AS10926" s="23"/>
      <c r="AT10926" s="23"/>
      <c r="AU10926" s="23"/>
      <c r="AV10926" s="23"/>
      <c r="AW10926" s="23"/>
      <c r="AX10926" s="23"/>
      <c r="AY10926" s="23"/>
      <c r="AZ10926" s="23"/>
      <c r="BA10926" s="23"/>
      <c r="BB10926" s="23"/>
      <c r="BC10926" s="23"/>
      <c r="BD10926" s="23"/>
      <c r="BE10926" s="23"/>
      <c r="BF10926" s="23"/>
      <c r="BG10926" s="20">
        <v>313506.01</v>
      </c>
    </row>
    <row r="10927" spans="40:59">
      <c r="AN10927" s="23"/>
      <c r="AO10927" s="23"/>
      <c r="AP10927" s="23"/>
      <c r="AQ10927" s="23"/>
      <c r="AR10927" s="23"/>
      <c r="AS10927" s="23"/>
      <c r="AT10927" s="23"/>
      <c r="AU10927" s="23"/>
      <c r="AV10927" s="23"/>
      <c r="AW10927" s="23"/>
      <c r="AX10927" s="23"/>
      <c r="AY10927" s="23"/>
      <c r="AZ10927" s="23"/>
      <c r="BA10927" s="23"/>
      <c r="BB10927" s="23"/>
      <c r="BC10927" s="23"/>
      <c r="BD10927" s="23"/>
      <c r="BE10927" s="23"/>
      <c r="BF10927" s="23"/>
      <c r="BG10927" s="20">
        <v>313506.01</v>
      </c>
    </row>
    <row r="10928" spans="40:59">
      <c r="AN10928" s="23"/>
      <c r="AO10928" s="23"/>
      <c r="AP10928" s="23"/>
      <c r="AQ10928" s="23"/>
      <c r="AR10928" s="23"/>
      <c r="AS10928" s="23"/>
      <c r="AT10928" s="23"/>
      <c r="AU10928" s="23"/>
      <c r="AV10928" s="23"/>
      <c r="AW10928" s="23"/>
      <c r="AX10928" s="23"/>
      <c r="AY10928" s="23"/>
      <c r="AZ10928" s="23"/>
      <c r="BA10928" s="23"/>
      <c r="BB10928" s="23"/>
      <c r="BC10928" s="23"/>
      <c r="BD10928" s="23"/>
      <c r="BE10928" s="23"/>
      <c r="BF10928" s="23"/>
      <c r="BG10928" s="20">
        <v>313506.01</v>
      </c>
    </row>
    <row r="10929" spans="40:59">
      <c r="AN10929" s="23"/>
      <c r="AO10929" s="23"/>
      <c r="AP10929" s="23"/>
      <c r="AQ10929" s="23"/>
      <c r="AR10929" s="23"/>
      <c r="AS10929" s="23"/>
      <c r="AT10929" s="23"/>
      <c r="AU10929" s="23"/>
      <c r="AV10929" s="23"/>
      <c r="AW10929" s="23"/>
      <c r="AX10929" s="23"/>
      <c r="AY10929" s="23"/>
      <c r="AZ10929" s="23"/>
      <c r="BA10929" s="23"/>
      <c r="BB10929" s="23"/>
      <c r="BC10929" s="23"/>
      <c r="BD10929" s="23"/>
      <c r="BE10929" s="23"/>
      <c r="BF10929" s="23"/>
      <c r="BG10929" s="20">
        <v>313506.01</v>
      </c>
    </row>
    <row r="10930" spans="40:59">
      <c r="AN10930" s="23"/>
      <c r="AO10930" s="23"/>
      <c r="AP10930" s="23"/>
      <c r="AQ10930" s="23"/>
      <c r="AR10930" s="23"/>
      <c r="AS10930" s="23"/>
      <c r="AT10930" s="23"/>
      <c r="AU10930" s="23"/>
      <c r="AV10930" s="23"/>
      <c r="AW10930" s="23"/>
      <c r="AX10930" s="23"/>
      <c r="AY10930" s="23"/>
      <c r="AZ10930" s="23"/>
      <c r="BA10930" s="23"/>
      <c r="BB10930" s="23"/>
      <c r="BC10930" s="23"/>
      <c r="BD10930" s="23"/>
      <c r="BE10930" s="23"/>
      <c r="BF10930" s="23"/>
      <c r="BG10930" s="20">
        <v>21204.01</v>
      </c>
    </row>
    <row r="10931" spans="40:59">
      <c r="AN10931" s="23"/>
      <c r="AO10931" s="23"/>
      <c r="AP10931" s="23"/>
      <c r="AQ10931" s="23"/>
      <c r="AR10931" s="23"/>
      <c r="AS10931" s="23"/>
      <c r="AT10931" s="23"/>
      <c r="AU10931" s="23"/>
      <c r="AV10931" s="23"/>
      <c r="AW10931" s="23"/>
      <c r="AX10931" s="23"/>
      <c r="AY10931" s="23"/>
      <c r="AZ10931" s="23"/>
      <c r="BA10931" s="23"/>
      <c r="BB10931" s="23"/>
      <c r="BC10931" s="23"/>
      <c r="BD10931" s="23"/>
      <c r="BE10931" s="23"/>
      <c r="BF10931" s="23"/>
      <c r="BG10931" s="20">
        <v>21204.01</v>
      </c>
    </row>
    <row r="10932" spans="40:59">
      <c r="AN10932" s="23"/>
      <c r="AO10932" s="23"/>
      <c r="AP10932" s="23"/>
      <c r="AQ10932" s="23"/>
      <c r="AR10932" s="23"/>
      <c r="AS10932" s="23"/>
      <c r="AT10932" s="23"/>
      <c r="AU10932" s="23"/>
      <c r="AV10932" s="23"/>
      <c r="AW10932" s="23"/>
      <c r="AX10932" s="23"/>
      <c r="AY10932" s="23"/>
      <c r="AZ10932" s="23"/>
      <c r="BA10932" s="23"/>
      <c r="BB10932" s="23"/>
      <c r="BC10932" s="23"/>
      <c r="BD10932" s="23"/>
      <c r="BE10932" s="23"/>
      <c r="BF10932" s="23"/>
      <c r="BG10932" s="20">
        <v>2604</v>
      </c>
    </row>
    <row r="10933" spans="40:59">
      <c r="AN10933" s="23"/>
      <c r="AO10933" s="23"/>
      <c r="AP10933" s="23"/>
      <c r="AQ10933" s="23"/>
      <c r="AR10933" s="23"/>
      <c r="AS10933" s="23"/>
      <c r="AT10933" s="23"/>
      <c r="AU10933" s="23"/>
      <c r="AV10933" s="23"/>
      <c r="AW10933" s="23"/>
      <c r="AX10933" s="23"/>
      <c r="AY10933" s="23"/>
      <c r="AZ10933" s="23"/>
      <c r="BA10933" s="23"/>
      <c r="BB10933" s="23"/>
      <c r="BC10933" s="23"/>
      <c r="BD10933" s="23"/>
      <c r="BE10933" s="23"/>
      <c r="BF10933" s="23"/>
      <c r="BG10933" s="20">
        <v>2604</v>
      </c>
    </row>
    <row r="10934" spans="40:59">
      <c r="AN10934" s="23"/>
      <c r="AO10934" s="23"/>
      <c r="AP10934" s="23"/>
      <c r="AQ10934" s="23"/>
      <c r="AR10934" s="23"/>
      <c r="AS10934" s="23"/>
      <c r="AT10934" s="23"/>
      <c r="AU10934" s="23"/>
      <c r="AV10934" s="23"/>
      <c r="AW10934" s="23"/>
      <c r="AX10934" s="23"/>
      <c r="AY10934" s="23"/>
      <c r="AZ10934" s="23"/>
      <c r="BA10934" s="23"/>
      <c r="BB10934" s="23"/>
      <c r="BC10934" s="23"/>
      <c r="BD10934" s="23"/>
      <c r="BE10934" s="23"/>
      <c r="BF10934" s="23"/>
      <c r="BG10934" s="20">
        <v>39884.03</v>
      </c>
    </row>
    <row r="10935" spans="40:59">
      <c r="AN10935" s="23"/>
      <c r="AO10935" s="23"/>
      <c r="AP10935" s="23"/>
      <c r="AQ10935" s="23"/>
      <c r="AR10935" s="23"/>
      <c r="AS10935" s="23"/>
      <c r="AT10935" s="23"/>
      <c r="AU10935" s="23"/>
      <c r="AV10935" s="23"/>
      <c r="AW10935" s="23"/>
      <c r="AX10935" s="23"/>
      <c r="AY10935" s="23"/>
      <c r="AZ10935" s="23"/>
      <c r="BA10935" s="23"/>
      <c r="BB10935" s="23"/>
      <c r="BC10935" s="23"/>
      <c r="BD10935" s="23"/>
      <c r="BE10935" s="23"/>
      <c r="BF10935" s="23"/>
      <c r="BG10935" s="20">
        <v>39884.03</v>
      </c>
    </row>
    <row r="10936" spans="40:59">
      <c r="AN10936" s="23"/>
      <c r="AO10936" s="23"/>
      <c r="AP10936" s="23"/>
      <c r="AQ10936" s="23"/>
      <c r="AR10936" s="23"/>
      <c r="AS10936" s="23"/>
      <c r="AT10936" s="23"/>
      <c r="AU10936" s="23"/>
      <c r="AV10936" s="23"/>
      <c r="AW10936" s="23"/>
      <c r="AX10936" s="23"/>
      <c r="AY10936" s="23"/>
      <c r="AZ10936" s="23"/>
      <c r="BA10936" s="23"/>
      <c r="BB10936" s="23"/>
      <c r="BC10936" s="23"/>
      <c r="BD10936" s="23"/>
      <c r="BE10936" s="23"/>
      <c r="BF10936" s="23"/>
      <c r="BG10936" s="20">
        <v>39884.03</v>
      </c>
    </row>
    <row r="10937" spans="40:59">
      <c r="AN10937" s="23"/>
      <c r="AO10937" s="23"/>
      <c r="AP10937" s="23"/>
      <c r="AQ10937" s="23"/>
      <c r="AR10937" s="23"/>
      <c r="AS10937" s="23"/>
      <c r="AT10937" s="23"/>
      <c r="AU10937" s="23"/>
      <c r="AV10937" s="23"/>
      <c r="AW10937" s="23"/>
      <c r="AX10937" s="23"/>
      <c r="AY10937" s="23"/>
      <c r="AZ10937" s="23"/>
      <c r="BA10937" s="23"/>
      <c r="BB10937" s="23"/>
      <c r="BC10937" s="23"/>
      <c r="BD10937" s="23"/>
      <c r="BE10937" s="23"/>
      <c r="BF10937" s="23"/>
      <c r="BG10937" s="20">
        <v>39884.03</v>
      </c>
    </row>
    <row r="10938" spans="40:59">
      <c r="AN10938" s="23"/>
      <c r="AO10938" s="23"/>
      <c r="AP10938" s="23"/>
      <c r="AQ10938" s="23"/>
      <c r="AR10938" s="23"/>
      <c r="AS10938" s="23"/>
      <c r="AT10938" s="23"/>
      <c r="AU10938" s="23"/>
      <c r="AV10938" s="23"/>
      <c r="AW10938" s="23"/>
      <c r="AX10938" s="23"/>
      <c r="AY10938" s="23"/>
      <c r="AZ10938" s="23"/>
      <c r="BA10938" s="23"/>
      <c r="BB10938" s="23"/>
      <c r="BC10938" s="23"/>
      <c r="BD10938" s="23"/>
      <c r="BE10938" s="23"/>
      <c r="BF10938" s="23"/>
      <c r="BG10938" s="20">
        <v>39884.03</v>
      </c>
    </row>
    <row r="10939" spans="40:59">
      <c r="AN10939" s="23"/>
      <c r="AO10939" s="23"/>
      <c r="AP10939" s="23"/>
      <c r="AQ10939" s="23"/>
      <c r="AR10939" s="23"/>
      <c r="AS10939" s="23"/>
      <c r="AT10939" s="23"/>
      <c r="AU10939" s="23"/>
      <c r="AV10939" s="23"/>
      <c r="AW10939" s="23"/>
      <c r="AX10939" s="23"/>
      <c r="AY10939" s="23"/>
      <c r="AZ10939" s="23"/>
      <c r="BA10939" s="23"/>
      <c r="BB10939" s="23"/>
      <c r="BC10939" s="23"/>
      <c r="BD10939" s="23"/>
      <c r="BE10939" s="23"/>
      <c r="BF10939" s="23"/>
      <c r="BG10939" s="20">
        <v>43563.02</v>
      </c>
    </row>
    <row r="10940" spans="40:59">
      <c r="AN10940" s="23"/>
      <c r="AO10940" s="23"/>
      <c r="AP10940" s="23"/>
      <c r="AQ10940" s="23"/>
      <c r="AR10940" s="23"/>
      <c r="AS10940" s="23"/>
      <c r="AT10940" s="23"/>
      <c r="AU10940" s="23"/>
      <c r="AV10940" s="23"/>
      <c r="AW10940" s="23"/>
      <c r="AX10940" s="23"/>
      <c r="AY10940" s="23"/>
      <c r="AZ10940" s="23"/>
      <c r="BA10940" s="23"/>
      <c r="BB10940" s="23"/>
      <c r="BC10940" s="23"/>
      <c r="BD10940" s="23"/>
      <c r="BE10940" s="23"/>
      <c r="BF10940" s="23"/>
      <c r="BG10940" s="20">
        <v>43563.02</v>
      </c>
    </row>
    <row r="10941" spans="40:59">
      <c r="AN10941" s="23"/>
      <c r="AO10941" s="23"/>
      <c r="AP10941" s="23"/>
      <c r="AQ10941" s="23"/>
      <c r="AR10941" s="23"/>
      <c r="AS10941" s="23"/>
      <c r="AT10941" s="23"/>
      <c r="AU10941" s="23"/>
      <c r="AV10941" s="23"/>
      <c r="AW10941" s="23"/>
      <c r="AX10941" s="23"/>
      <c r="AY10941" s="23"/>
      <c r="AZ10941" s="23"/>
      <c r="BA10941" s="23"/>
      <c r="BB10941" s="23"/>
      <c r="BC10941" s="23"/>
      <c r="BD10941" s="23"/>
      <c r="BE10941" s="23"/>
      <c r="BF10941" s="23"/>
      <c r="BG10941" s="20">
        <v>43563.02</v>
      </c>
    </row>
    <row r="10942" spans="40:59">
      <c r="AN10942" s="23"/>
      <c r="AO10942" s="23"/>
      <c r="AP10942" s="23"/>
      <c r="AQ10942" s="23"/>
      <c r="AR10942" s="23"/>
      <c r="AS10942" s="23"/>
      <c r="AT10942" s="23"/>
      <c r="AU10942" s="23"/>
      <c r="AV10942" s="23"/>
      <c r="AW10942" s="23"/>
      <c r="AX10942" s="23"/>
      <c r="AY10942" s="23"/>
      <c r="AZ10942" s="23"/>
      <c r="BA10942" s="23"/>
      <c r="BB10942" s="23"/>
      <c r="BC10942" s="23"/>
      <c r="BD10942" s="23"/>
      <c r="BE10942" s="23"/>
      <c r="BF10942" s="23"/>
      <c r="BG10942" s="20">
        <v>43563.02</v>
      </c>
    </row>
    <row r="10943" spans="40:59">
      <c r="AN10943" s="23"/>
      <c r="AO10943" s="23"/>
      <c r="AP10943" s="23"/>
      <c r="AQ10943" s="23"/>
      <c r="AR10943" s="23"/>
      <c r="AS10943" s="23"/>
      <c r="AT10943" s="23"/>
      <c r="AU10943" s="23"/>
      <c r="AV10943" s="23"/>
      <c r="AW10943" s="23"/>
      <c r="AX10943" s="23"/>
      <c r="AY10943" s="23"/>
      <c r="AZ10943" s="23"/>
      <c r="BA10943" s="23"/>
      <c r="BB10943" s="23"/>
      <c r="BC10943" s="23"/>
      <c r="BD10943" s="23"/>
      <c r="BE10943" s="23"/>
      <c r="BF10943" s="23"/>
      <c r="BG10943" s="20">
        <v>43563.02</v>
      </c>
    </row>
    <row r="10944" spans="40:59">
      <c r="AN10944" s="23"/>
      <c r="AO10944" s="23"/>
      <c r="AP10944" s="23"/>
      <c r="AQ10944" s="23"/>
      <c r="AR10944" s="23"/>
      <c r="AS10944" s="23"/>
      <c r="AT10944" s="23"/>
      <c r="AU10944" s="23"/>
      <c r="AV10944" s="23"/>
      <c r="AW10944" s="23"/>
      <c r="AX10944" s="23"/>
      <c r="AY10944" s="23"/>
      <c r="AZ10944" s="23"/>
      <c r="BA10944" s="23"/>
      <c r="BB10944" s="23"/>
      <c r="BC10944" s="23"/>
      <c r="BD10944" s="23"/>
      <c r="BE10944" s="23"/>
      <c r="BF10944" s="23"/>
      <c r="BG10944" s="20">
        <v>43563.02</v>
      </c>
    </row>
    <row r="10945" spans="40:59">
      <c r="AN10945" s="23"/>
      <c r="AO10945" s="23"/>
      <c r="AP10945" s="23"/>
      <c r="AQ10945" s="23"/>
      <c r="AR10945" s="23"/>
      <c r="AS10945" s="23"/>
      <c r="AT10945" s="23"/>
      <c r="AU10945" s="23"/>
      <c r="AV10945" s="23"/>
      <c r="AW10945" s="23"/>
      <c r="AX10945" s="23"/>
      <c r="AY10945" s="23"/>
      <c r="AZ10945" s="23"/>
      <c r="BA10945" s="23"/>
      <c r="BB10945" s="23"/>
      <c r="BC10945" s="23"/>
      <c r="BD10945" s="23"/>
      <c r="BE10945" s="23"/>
      <c r="BF10945" s="23"/>
      <c r="BG10945" s="20">
        <v>43563.02</v>
      </c>
    </row>
    <row r="10946" spans="40:59">
      <c r="AN10946" s="23"/>
      <c r="AO10946" s="23"/>
      <c r="AP10946" s="23"/>
      <c r="AQ10946" s="23"/>
      <c r="AR10946" s="23"/>
      <c r="AS10946" s="23"/>
      <c r="AT10946" s="23"/>
      <c r="AU10946" s="23"/>
      <c r="AV10946" s="23"/>
      <c r="AW10946" s="23"/>
      <c r="AX10946" s="23"/>
      <c r="AY10946" s="23"/>
      <c r="AZ10946" s="23"/>
      <c r="BA10946" s="23"/>
      <c r="BB10946" s="23"/>
      <c r="BC10946" s="23"/>
      <c r="BD10946" s="23"/>
      <c r="BE10946" s="23"/>
      <c r="BF10946" s="23"/>
      <c r="BG10946" s="20">
        <v>10088.030000000001</v>
      </c>
    </row>
    <row r="10947" spans="40:59">
      <c r="AN10947" s="23"/>
      <c r="AO10947" s="23"/>
      <c r="AP10947" s="23"/>
      <c r="AQ10947" s="23"/>
      <c r="AR10947" s="23"/>
      <c r="AS10947" s="23"/>
      <c r="AT10947" s="23"/>
      <c r="AU10947" s="23"/>
      <c r="AV10947" s="23"/>
      <c r="AW10947" s="23"/>
      <c r="AX10947" s="23"/>
      <c r="AY10947" s="23"/>
      <c r="AZ10947" s="23"/>
      <c r="BA10947" s="23"/>
      <c r="BB10947" s="23"/>
      <c r="BC10947" s="23"/>
      <c r="BD10947" s="23"/>
      <c r="BE10947" s="23"/>
      <c r="BF10947" s="23"/>
      <c r="BG10947" s="20">
        <v>10088.030000000001</v>
      </c>
    </row>
    <row r="10948" spans="40:59">
      <c r="AN10948" s="23"/>
      <c r="AO10948" s="23"/>
      <c r="AP10948" s="23"/>
      <c r="AQ10948" s="23"/>
      <c r="AR10948" s="23"/>
      <c r="AS10948" s="23"/>
      <c r="AT10948" s="23"/>
      <c r="AU10948" s="23"/>
      <c r="AV10948" s="23"/>
      <c r="AW10948" s="23"/>
      <c r="AX10948" s="23"/>
      <c r="AY10948" s="23"/>
      <c r="AZ10948" s="23"/>
      <c r="BA10948" s="23"/>
      <c r="BB10948" s="23"/>
      <c r="BC10948" s="23"/>
      <c r="BD10948" s="23"/>
      <c r="BE10948" s="23"/>
      <c r="BF10948" s="23"/>
      <c r="BG10948" s="20">
        <v>10088.030000000001</v>
      </c>
    </row>
    <row r="10949" spans="40:59">
      <c r="AN10949" s="23"/>
      <c r="AO10949" s="23"/>
      <c r="AP10949" s="23"/>
      <c r="AQ10949" s="23"/>
      <c r="AR10949" s="23"/>
      <c r="AS10949" s="23"/>
      <c r="AT10949" s="23"/>
      <c r="AU10949" s="23"/>
      <c r="AV10949" s="23"/>
      <c r="AW10949" s="23"/>
      <c r="AX10949" s="23"/>
      <c r="AY10949" s="23"/>
      <c r="AZ10949" s="23"/>
      <c r="BA10949" s="23"/>
      <c r="BB10949" s="23"/>
      <c r="BC10949" s="23"/>
      <c r="BD10949" s="23"/>
      <c r="BE10949" s="23"/>
      <c r="BF10949" s="23"/>
      <c r="BG10949" s="20">
        <v>10088.030000000001</v>
      </c>
    </row>
    <row r="10950" spans="40:59">
      <c r="AN10950" s="23"/>
      <c r="AO10950" s="23"/>
      <c r="AP10950" s="23"/>
      <c r="AQ10950" s="23"/>
      <c r="AR10950" s="23"/>
      <c r="AS10950" s="23"/>
      <c r="AT10950" s="23"/>
      <c r="AU10950" s="23"/>
      <c r="AV10950" s="23"/>
      <c r="AW10950" s="23"/>
      <c r="AX10950" s="23"/>
      <c r="AY10950" s="23"/>
      <c r="AZ10950" s="23"/>
      <c r="BA10950" s="23"/>
      <c r="BB10950" s="23"/>
      <c r="BC10950" s="23"/>
      <c r="BD10950" s="23"/>
      <c r="BE10950" s="23"/>
      <c r="BF10950" s="23"/>
      <c r="BG10950" s="20">
        <v>10088.030000000001</v>
      </c>
    </row>
    <row r="10951" spans="40:59">
      <c r="AN10951" s="23"/>
      <c r="AO10951" s="23"/>
      <c r="AP10951" s="23"/>
      <c r="AQ10951" s="23"/>
      <c r="AR10951" s="23"/>
      <c r="AS10951" s="23"/>
      <c r="AT10951" s="23"/>
      <c r="AU10951" s="23"/>
      <c r="AV10951" s="23"/>
      <c r="AW10951" s="23"/>
      <c r="AX10951" s="23"/>
      <c r="AY10951" s="23"/>
      <c r="AZ10951" s="23"/>
      <c r="BA10951" s="23"/>
      <c r="BB10951" s="23"/>
      <c r="BC10951" s="23"/>
      <c r="BD10951" s="23"/>
      <c r="BE10951" s="23"/>
      <c r="BF10951" s="23"/>
      <c r="BG10951" s="20">
        <v>10088.030000000001</v>
      </c>
    </row>
    <row r="10952" spans="40:59">
      <c r="AN10952" s="23"/>
      <c r="AO10952" s="23"/>
      <c r="AP10952" s="23"/>
      <c r="AQ10952" s="23"/>
      <c r="AR10952" s="23"/>
      <c r="AS10952" s="23"/>
      <c r="AT10952" s="23"/>
      <c r="AU10952" s="23"/>
      <c r="AV10952" s="23"/>
      <c r="AW10952" s="23"/>
      <c r="AX10952" s="23"/>
      <c r="AY10952" s="23"/>
      <c r="AZ10952" s="23"/>
      <c r="BA10952" s="23"/>
      <c r="BB10952" s="23"/>
      <c r="BC10952" s="23"/>
      <c r="BD10952" s="23"/>
      <c r="BE10952" s="23"/>
      <c r="BF10952" s="23"/>
      <c r="BG10952" s="20">
        <v>10088.030000000001</v>
      </c>
    </row>
    <row r="10953" spans="40:59">
      <c r="AN10953" s="23"/>
      <c r="AO10953" s="23"/>
      <c r="AP10953" s="23"/>
      <c r="AQ10953" s="23"/>
      <c r="AR10953" s="23"/>
      <c r="AS10953" s="23"/>
      <c r="AT10953" s="23"/>
      <c r="AU10953" s="23"/>
      <c r="AV10953" s="23"/>
      <c r="AW10953" s="23"/>
      <c r="AX10953" s="23"/>
      <c r="AY10953" s="23"/>
      <c r="AZ10953" s="23"/>
      <c r="BA10953" s="23"/>
      <c r="BB10953" s="23"/>
      <c r="BC10953" s="23"/>
      <c r="BD10953" s="23"/>
      <c r="BE10953" s="23"/>
      <c r="BF10953" s="23"/>
      <c r="BG10953" s="20">
        <v>10088.030000000001</v>
      </c>
    </row>
    <row r="10954" spans="40:59">
      <c r="AN10954" s="23"/>
      <c r="AO10954" s="23"/>
      <c r="AP10954" s="23"/>
      <c r="AQ10954" s="23"/>
      <c r="AR10954" s="23"/>
      <c r="AS10954" s="23"/>
      <c r="AT10954" s="23"/>
      <c r="AU10954" s="23"/>
      <c r="AV10954" s="23"/>
      <c r="AW10954" s="23"/>
      <c r="AX10954" s="23"/>
      <c r="AY10954" s="23"/>
      <c r="AZ10954" s="23"/>
      <c r="BA10954" s="23"/>
      <c r="BB10954" s="23"/>
      <c r="BC10954" s="23"/>
      <c r="BD10954" s="23"/>
      <c r="BE10954" s="23"/>
      <c r="BF10954" s="23"/>
      <c r="BG10954" s="20">
        <v>16618.02</v>
      </c>
    </row>
    <row r="10955" spans="40:59">
      <c r="AN10955" s="23"/>
      <c r="AO10955" s="23"/>
      <c r="AP10955" s="23"/>
      <c r="AQ10955" s="23"/>
      <c r="AR10955" s="23"/>
      <c r="AS10955" s="23"/>
      <c r="AT10955" s="23"/>
      <c r="AU10955" s="23"/>
      <c r="AV10955" s="23"/>
      <c r="AW10955" s="23"/>
      <c r="AX10955" s="23"/>
      <c r="AY10955" s="23"/>
      <c r="AZ10955" s="23"/>
      <c r="BA10955" s="23"/>
      <c r="BB10955" s="23"/>
      <c r="BC10955" s="23"/>
      <c r="BD10955" s="23"/>
      <c r="BE10955" s="23"/>
      <c r="BF10955" s="23"/>
      <c r="BG10955" s="20">
        <v>16618.02</v>
      </c>
    </row>
    <row r="10956" spans="40:59">
      <c r="AN10956" s="23"/>
      <c r="AO10956" s="23"/>
      <c r="AP10956" s="23"/>
      <c r="AQ10956" s="23"/>
      <c r="AR10956" s="23"/>
      <c r="AS10956" s="23"/>
      <c r="AT10956" s="23"/>
      <c r="AU10956" s="23"/>
      <c r="AV10956" s="23"/>
      <c r="AW10956" s="23"/>
      <c r="AX10956" s="23"/>
      <c r="AY10956" s="23"/>
      <c r="AZ10956" s="23"/>
      <c r="BA10956" s="23"/>
      <c r="BB10956" s="23"/>
      <c r="BC10956" s="23"/>
      <c r="BD10956" s="23"/>
      <c r="BE10956" s="23"/>
      <c r="BF10956" s="23"/>
      <c r="BG10956" s="20">
        <v>16618.02</v>
      </c>
    </row>
    <row r="10957" spans="40:59">
      <c r="AN10957" s="23"/>
      <c r="AO10957" s="23"/>
      <c r="AP10957" s="23"/>
      <c r="AQ10957" s="23"/>
      <c r="AR10957" s="23"/>
      <c r="AS10957" s="23"/>
      <c r="AT10957" s="23"/>
      <c r="AU10957" s="23"/>
      <c r="AV10957" s="23"/>
      <c r="AW10957" s="23"/>
      <c r="AX10957" s="23"/>
      <c r="AY10957" s="23"/>
      <c r="AZ10957" s="23"/>
      <c r="BA10957" s="23"/>
      <c r="BB10957" s="23"/>
      <c r="BC10957" s="23"/>
      <c r="BD10957" s="23"/>
      <c r="BE10957" s="23"/>
      <c r="BF10957" s="23"/>
      <c r="BG10957" s="20">
        <v>16618.02</v>
      </c>
    </row>
    <row r="10958" spans="40:59">
      <c r="AN10958" s="23"/>
      <c r="AO10958" s="23"/>
      <c r="AP10958" s="23"/>
      <c r="AQ10958" s="23"/>
      <c r="AR10958" s="23"/>
      <c r="AS10958" s="23"/>
      <c r="AT10958" s="23"/>
      <c r="AU10958" s="23"/>
      <c r="AV10958" s="23"/>
      <c r="AW10958" s="23"/>
      <c r="AX10958" s="23"/>
      <c r="AY10958" s="23"/>
      <c r="AZ10958" s="23"/>
      <c r="BA10958" s="23"/>
      <c r="BB10958" s="23"/>
      <c r="BC10958" s="23"/>
      <c r="BD10958" s="23"/>
      <c r="BE10958" s="23"/>
      <c r="BF10958" s="23"/>
      <c r="BG10958" s="20">
        <v>29780.02</v>
      </c>
    </row>
    <row r="10959" spans="40:59">
      <c r="AN10959" s="23"/>
      <c r="AO10959" s="23"/>
      <c r="AP10959" s="23"/>
      <c r="AQ10959" s="23"/>
      <c r="AR10959" s="23"/>
      <c r="AS10959" s="23"/>
      <c r="AT10959" s="23"/>
      <c r="AU10959" s="23"/>
      <c r="AV10959" s="23"/>
      <c r="AW10959" s="23"/>
      <c r="AX10959" s="23"/>
      <c r="AY10959" s="23"/>
      <c r="AZ10959" s="23"/>
      <c r="BA10959" s="23"/>
      <c r="BB10959" s="23"/>
      <c r="BC10959" s="23"/>
      <c r="BD10959" s="23"/>
      <c r="BE10959" s="23"/>
      <c r="BF10959" s="23"/>
      <c r="BG10959" s="20">
        <v>29780.02</v>
      </c>
    </row>
    <row r="10960" spans="40:59">
      <c r="AN10960" s="23"/>
      <c r="AO10960" s="23"/>
      <c r="AP10960" s="23"/>
      <c r="AQ10960" s="23"/>
      <c r="AR10960" s="23"/>
      <c r="AS10960" s="23"/>
      <c r="AT10960" s="23"/>
      <c r="AU10960" s="23"/>
      <c r="AV10960" s="23"/>
      <c r="AW10960" s="23"/>
      <c r="AX10960" s="23"/>
      <c r="AY10960" s="23"/>
      <c r="AZ10960" s="23"/>
      <c r="BA10960" s="23"/>
      <c r="BB10960" s="23"/>
      <c r="BC10960" s="23"/>
      <c r="BD10960" s="23"/>
      <c r="BE10960" s="23"/>
      <c r="BF10960" s="23"/>
      <c r="BG10960" s="20">
        <v>29780.02</v>
      </c>
    </row>
    <row r="10961" spans="40:59">
      <c r="AN10961" s="23"/>
      <c r="AO10961" s="23"/>
      <c r="AP10961" s="23"/>
      <c r="AQ10961" s="23"/>
      <c r="AR10961" s="23"/>
      <c r="AS10961" s="23"/>
      <c r="AT10961" s="23"/>
      <c r="AU10961" s="23"/>
      <c r="AV10961" s="23"/>
      <c r="AW10961" s="23"/>
      <c r="AX10961" s="23"/>
      <c r="AY10961" s="23"/>
      <c r="AZ10961" s="23"/>
      <c r="BA10961" s="23"/>
      <c r="BB10961" s="23"/>
      <c r="BC10961" s="23"/>
      <c r="BD10961" s="23"/>
      <c r="BE10961" s="23"/>
      <c r="BF10961" s="23"/>
      <c r="BG10961" s="20">
        <v>137440.01</v>
      </c>
    </row>
    <row r="10962" spans="40:59">
      <c r="AN10962" s="23"/>
      <c r="AO10962" s="23"/>
      <c r="AP10962" s="23"/>
      <c r="AQ10962" s="23"/>
      <c r="AR10962" s="23"/>
      <c r="AS10962" s="23"/>
      <c r="AT10962" s="23"/>
      <c r="AU10962" s="23"/>
      <c r="AV10962" s="23"/>
      <c r="AW10962" s="23"/>
      <c r="AX10962" s="23"/>
      <c r="AY10962" s="23"/>
      <c r="AZ10962" s="23"/>
      <c r="BA10962" s="23"/>
      <c r="BB10962" s="23"/>
      <c r="BC10962" s="23"/>
      <c r="BD10962" s="23"/>
      <c r="BE10962" s="23"/>
      <c r="BF10962" s="23"/>
      <c r="BG10962" s="20">
        <v>137440.01</v>
      </c>
    </row>
    <row r="10963" spans="40:59">
      <c r="AN10963" s="23"/>
      <c r="AO10963" s="23"/>
      <c r="AP10963" s="23"/>
      <c r="AQ10963" s="23"/>
      <c r="AR10963" s="23"/>
      <c r="AS10963" s="23"/>
      <c r="AT10963" s="23"/>
      <c r="AU10963" s="23"/>
      <c r="AV10963" s="23"/>
      <c r="AW10963" s="23"/>
      <c r="AX10963" s="23"/>
      <c r="AY10963" s="23"/>
      <c r="AZ10963" s="23"/>
      <c r="BA10963" s="23"/>
      <c r="BB10963" s="23"/>
      <c r="BC10963" s="23"/>
      <c r="BD10963" s="23"/>
      <c r="BE10963" s="23"/>
      <c r="BF10963" s="23"/>
      <c r="BG10963" s="20">
        <v>54852.01</v>
      </c>
    </row>
    <row r="10964" spans="40:59">
      <c r="AN10964" s="23"/>
      <c r="AO10964" s="23"/>
      <c r="AP10964" s="23"/>
      <c r="AQ10964" s="23"/>
      <c r="AR10964" s="23"/>
      <c r="AS10964" s="23"/>
      <c r="AT10964" s="23"/>
      <c r="AU10964" s="23"/>
      <c r="AV10964" s="23"/>
      <c r="AW10964" s="23"/>
      <c r="AX10964" s="23"/>
      <c r="AY10964" s="23"/>
      <c r="AZ10964" s="23"/>
      <c r="BA10964" s="23"/>
      <c r="BB10964" s="23"/>
      <c r="BC10964" s="23"/>
      <c r="BD10964" s="23"/>
      <c r="BE10964" s="23"/>
      <c r="BF10964" s="23"/>
      <c r="BG10964" s="20">
        <v>54852.01</v>
      </c>
    </row>
    <row r="10965" spans="40:59">
      <c r="AN10965" s="23"/>
      <c r="AO10965" s="23"/>
      <c r="AP10965" s="23"/>
      <c r="AQ10965" s="23"/>
      <c r="AR10965" s="23"/>
      <c r="AS10965" s="23"/>
      <c r="AT10965" s="23"/>
      <c r="AU10965" s="23"/>
      <c r="AV10965" s="23"/>
      <c r="AW10965" s="23"/>
      <c r="AX10965" s="23"/>
      <c r="AY10965" s="23"/>
      <c r="AZ10965" s="23"/>
      <c r="BA10965" s="23"/>
      <c r="BB10965" s="23"/>
      <c r="BC10965" s="23"/>
      <c r="BD10965" s="23"/>
      <c r="BE10965" s="23"/>
      <c r="BF10965" s="23"/>
      <c r="BG10965" s="20">
        <v>54852.01</v>
      </c>
    </row>
    <row r="10966" spans="40:59">
      <c r="AN10966" s="23"/>
      <c r="AO10966" s="23"/>
      <c r="AP10966" s="23"/>
      <c r="AQ10966" s="23"/>
      <c r="AR10966" s="23"/>
      <c r="AS10966" s="23"/>
      <c r="AT10966" s="23"/>
      <c r="AU10966" s="23"/>
      <c r="AV10966" s="23"/>
      <c r="AW10966" s="23"/>
      <c r="AX10966" s="23"/>
      <c r="AY10966" s="23"/>
      <c r="AZ10966" s="23"/>
      <c r="BA10966" s="23"/>
      <c r="BB10966" s="23"/>
      <c r="BC10966" s="23"/>
      <c r="BD10966" s="23"/>
      <c r="BE10966" s="23"/>
      <c r="BF10966" s="23"/>
      <c r="BG10966" s="20">
        <v>54852.01</v>
      </c>
    </row>
    <row r="10967" spans="40:59">
      <c r="AN10967" s="23"/>
      <c r="AO10967" s="23"/>
      <c r="AP10967" s="23"/>
      <c r="AQ10967" s="23"/>
      <c r="AR10967" s="23"/>
      <c r="AS10967" s="23"/>
      <c r="AT10967" s="23"/>
      <c r="AU10967" s="23"/>
      <c r="AV10967" s="23"/>
      <c r="AW10967" s="23"/>
      <c r="AX10967" s="23"/>
      <c r="AY10967" s="23"/>
      <c r="AZ10967" s="23"/>
      <c r="BA10967" s="23"/>
      <c r="BB10967" s="23"/>
      <c r="BC10967" s="23"/>
      <c r="BD10967" s="23"/>
      <c r="BE10967" s="23"/>
      <c r="BF10967" s="23"/>
      <c r="BG10967" s="20">
        <v>168326.16</v>
      </c>
    </row>
    <row r="10968" spans="40:59">
      <c r="AN10968" s="23"/>
      <c r="AO10968" s="23"/>
      <c r="AP10968" s="23"/>
      <c r="AQ10968" s="23"/>
      <c r="AR10968" s="23"/>
      <c r="AS10968" s="23"/>
      <c r="AT10968" s="23"/>
      <c r="AU10968" s="23"/>
      <c r="AV10968" s="23"/>
      <c r="AW10968" s="23"/>
      <c r="AX10968" s="23"/>
      <c r="AY10968" s="23"/>
      <c r="AZ10968" s="23"/>
      <c r="BA10968" s="23"/>
      <c r="BB10968" s="23"/>
      <c r="BC10968" s="23"/>
      <c r="BD10968" s="23"/>
      <c r="BE10968" s="23"/>
      <c r="BF10968" s="23"/>
      <c r="BG10968" s="20">
        <v>168326.16</v>
      </c>
    </row>
    <row r="10969" spans="40:59">
      <c r="AN10969" s="23"/>
      <c r="AO10969" s="23"/>
      <c r="AP10969" s="23"/>
      <c r="AQ10969" s="23"/>
      <c r="AR10969" s="23"/>
      <c r="AS10969" s="23"/>
      <c r="AT10969" s="23"/>
      <c r="AU10969" s="23"/>
      <c r="AV10969" s="23"/>
      <c r="AW10969" s="23"/>
      <c r="AX10969" s="23"/>
      <c r="AY10969" s="23"/>
      <c r="AZ10969" s="23"/>
      <c r="BA10969" s="23"/>
      <c r="BB10969" s="23"/>
      <c r="BC10969" s="23"/>
      <c r="BD10969" s="23"/>
      <c r="BE10969" s="23"/>
      <c r="BF10969" s="23"/>
      <c r="BG10969" s="20">
        <v>168326.16</v>
      </c>
    </row>
    <row r="10970" spans="40:59">
      <c r="AN10970" s="23"/>
      <c r="AO10970" s="23"/>
      <c r="AP10970" s="23"/>
      <c r="AQ10970" s="23"/>
      <c r="AR10970" s="23"/>
      <c r="AS10970" s="23"/>
      <c r="AT10970" s="23"/>
      <c r="AU10970" s="23"/>
      <c r="AV10970" s="23"/>
      <c r="AW10970" s="23"/>
      <c r="AX10970" s="23"/>
      <c r="AY10970" s="23"/>
      <c r="AZ10970" s="23"/>
      <c r="BA10970" s="23"/>
      <c r="BB10970" s="23"/>
      <c r="BC10970" s="23"/>
      <c r="BD10970" s="23"/>
      <c r="BE10970" s="23"/>
      <c r="BF10970" s="23"/>
      <c r="BG10970" s="20">
        <v>168326.16</v>
      </c>
    </row>
    <row r="10971" spans="40:59">
      <c r="AN10971" s="23"/>
      <c r="AO10971" s="23"/>
      <c r="AP10971" s="23"/>
      <c r="AQ10971" s="23"/>
      <c r="AR10971" s="23"/>
      <c r="AS10971" s="23"/>
      <c r="AT10971" s="23"/>
      <c r="AU10971" s="23"/>
      <c r="AV10971" s="23"/>
      <c r="AW10971" s="23"/>
      <c r="AX10971" s="23"/>
      <c r="AY10971" s="23"/>
      <c r="AZ10971" s="23"/>
      <c r="BA10971" s="23"/>
      <c r="BB10971" s="23"/>
      <c r="BC10971" s="23"/>
      <c r="BD10971" s="23"/>
      <c r="BE10971" s="23"/>
      <c r="BF10971" s="23"/>
      <c r="BG10971" s="20">
        <v>168326.16</v>
      </c>
    </row>
    <row r="10972" spans="40:59">
      <c r="AN10972" s="23"/>
      <c r="AO10972" s="23"/>
      <c r="AP10972" s="23"/>
      <c r="AQ10972" s="23"/>
      <c r="AR10972" s="23"/>
      <c r="AS10972" s="23"/>
      <c r="AT10972" s="23"/>
      <c r="AU10972" s="23"/>
      <c r="AV10972" s="23"/>
      <c r="AW10972" s="23"/>
      <c r="AX10972" s="23"/>
      <c r="AY10972" s="23"/>
      <c r="AZ10972" s="23"/>
      <c r="BA10972" s="23"/>
      <c r="BB10972" s="23"/>
      <c r="BC10972" s="23"/>
      <c r="BD10972" s="23"/>
      <c r="BE10972" s="23"/>
      <c r="BF10972" s="23"/>
      <c r="BG10972" s="20">
        <v>168326.16</v>
      </c>
    </row>
    <row r="10973" spans="40:59">
      <c r="AN10973" s="23"/>
      <c r="AO10973" s="23"/>
      <c r="AP10973" s="23"/>
      <c r="AQ10973" s="23"/>
      <c r="AR10973" s="23"/>
      <c r="AS10973" s="23"/>
      <c r="AT10973" s="23"/>
      <c r="AU10973" s="23"/>
      <c r="AV10973" s="23"/>
      <c r="AW10973" s="23"/>
      <c r="AX10973" s="23"/>
      <c r="AY10973" s="23"/>
      <c r="AZ10973" s="23"/>
      <c r="BA10973" s="23"/>
      <c r="BB10973" s="23"/>
      <c r="BC10973" s="23"/>
      <c r="BD10973" s="23"/>
      <c r="BE10973" s="23"/>
      <c r="BF10973" s="23"/>
      <c r="BG10973" s="20">
        <v>168326.16</v>
      </c>
    </row>
    <row r="10974" spans="40:59">
      <c r="AN10974" s="23"/>
      <c r="AO10974" s="23"/>
      <c r="AP10974" s="23"/>
      <c r="AQ10974" s="23"/>
      <c r="AR10974" s="23"/>
      <c r="AS10974" s="23"/>
      <c r="AT10974" s="23"/>
      <c r="AU10974" s="23"/>
      <c r="AV10974" s="23"/>
      <c r="AW10974" s="23"/>
      <c r="AX10974" s="23"/>
      <c r="AY10974" s="23"/>
      <c r="AZ10974" s="23"/>
      <c r="BA10974" s="23"/>
      <c r="BB10974" s="23"/>
      <c r="BC10974" s="23"/>
      <c r="BD10974" s="23"/>
      <c r="BE10974" s="23"/>
      <c r="BF10974" s="23"/>
      <c r="BG10974" s="20">
        <v>168326.16</v>
      </c>
    </row>
    <row r="10975" spans="40:59">
      <c r="AN10975" s="23"/>
      <c r="AO10975" s="23"/>
      <c r="AP10975" s="23"/>
      <c r="AQ10975" s="23"/>
      <c r="AR10975" s="23"/>
      <c r="AS10975" s="23"/>
      <c r="AT10975" s="23"/>
      <c r="AU10975" s="23"/>
      <c r="AV10975" s="23"/>
      <c r="AW10975" s="23"/>
      <c r="AX10975" s="23"/>
      <c r="AY10975" s="23"/>
      <c r="AZ10975" s="23"/>
      <c r="BA10975" s="23"/>
      <c r="BB10975" s="23"/>
      <c r="BC10975" s="23"/>
      <c r="BD10975" s="23"/>
      <c r="BE10975" s="23"/>
      <c r="BF10975" s="23"/>
      <c r="BG10975" s="20">
        <v>168326.16</v>
      </c>
    </row>
    <row r="10976" spans="40:59">
      <c r="AN10976" s="23"/>
      <c r="AO10976" s="23"/>
      <c r="AP10976" s="23"/>
      <c r="AQ10976" s="23"/>
      <c r="AR10976" s="23"/>
      <c r="AS10976" s="23"/>
      <c r="AT10976" s="23"/>
      <c r="AU10976" s="23"/>
      <c r="AV10976" s="23"/>
      <c r="AW10976" s="23"/>
      <c r="AX10976" s="23"/>
      <c r="AY10976" s="23"/>
      <c r="AZ10976" s="23"/>
      <c r="BA10976" s="23"/>
      <c r="BB10976" s="23"/>
      <c r="BC10976" s="23"/>
      <c r="BD10976" s="23"/>
      <c r="BE10976" s="23"/>
      <c r="BF10976" s="23"/>
      <c r="BG10976" s="20">
        <v>168326.16</v>
      </c>
    </row>
    <row r="10977" spans="40:59">
      <c r="AN10977" s="23"/>
      <c r="AO10977" s="23"/>
      <c r="AP10977" s="23"/>
      <c r="AQ10977" s="23"/>
      <c r="AR10977" s="23"/>
      <c r="AS10977" s="23"/>
      <c r="AT10977" s="23"/>
      <c r="AU10977" s="23"/>
      <c r="AV10977" s="23"/>
      <c r="AW10977" s="23"/>
      <c r="AX10977" s="23"/>
      <c r="AY10977" s="23"/>
      <c r="AZ10977" s="23"/>
      <c r="BA10977" s="23"/>
      <c r="BB10977" s="23"/>
      <c r="BC10977" s="23"/>
      <c r="BD10977" s="23"/>
      <c r="BE10977" s="23"/>
      <c r="BF10977" s="23"/>
      <c r="BG10977" s="20">
        <v>14636.01</v>
      </c>
    </row>
    <row r="10978" spans="40:59">
      <c r="AN10978" s="23"/>
      <c r="AO10978" s="23"/>
      <c r="AP10978" s="23"/>
      <c r="AQ10978" s="23"/>
      <c r="AR10978" s="23"/>
      <c r="AS10978" s="23"/>
      <c r="AT10978" s="23"/>
      <c r="AU10978" s="23"/>
      <c r="AV10978" s="23"/>
      <c r="AW10978" s="23"/>
      <c r="AX10978" s="23"/>
      <c r="AY10978" s="23"/>
      <c r="AZ10978" s="23"/>
      <c r="BA10978" s="23"/>
      <c r="BB10978" s="23"/>
      <c r="BC10978" s="23"/>
      <c r="BD10978" s="23"/>
      <c r="BE10978" s="23"/>
      <c r="BF10978" s="23"/>
      <c r="BG10978" s="20">
        <v>14636.01</v>
      </c>
    </row>
    <row r="10979" spans="40:59">
      <c r="AN10979" s="23"/>
      <c r="AO10979" s="23"/>
      <c r="AP10979" s="23"/>
      <c r="AQ10979" s="23"/>
      <c r="AR10979" s="23"/>
      <c r="AS10979" s="23"/>
      <c r="AT10979" s="23"/>
      <c r="AU10979" s="23"/>
      <c r="AV10979" s="23"/>
      <c r="AW10979" s="23"/>
      <c r="AX10979" s="23"/>
      <c r="AY10979" s="23"/>
      <c r="AZ10979" s="23"/>
      <c r="BA10979" s="23"/>
      <c r="BB10979" s="23"/>
      <c r="BC10979" s="23"/>
      <c r="BD10979" s="23"/>
      <c r="BE10979" s="23"/>
      <c r="BF10979" s="23"/>
      <c r="BG10979" s="20">
        <v>14636.01</v>
      </c>
    </row>
    <row r="10980" spans="40:59">
      <c r="AN10980" s="23"/>
      <c r="AO10980" s="23"/>
      <c r="AP10980" s="23"/>
      <c r="AQ10980" s="23"/>
      <c r="AR10980" s="23"/>
      <c r="AS10980" s="23"/>
      <c r="AT10980" s="23"/>
      <c r="AU10980" s="23"/>
      <c r="AV10980" s="23"/>
      <c r="AW10980" s="23"/>
      <c r="AX10980" s="23"/>
      <c r="AY10980" s="23"/>
      <c r="AZ10980" s="23"/>
      <c r="BA10980" s="23"/>
      <c r="BB10980" s="23"/>
      <c r="BC10980" s="23"/>
      <c r="BD10980" s="23"/>
      <c r="BE10980" s="23"/>
      <c r="BF10980" s="23"/>
      <c r="BG10980" s="20">
        <v>8691.01</v>
      </c>
    </row>
    <row r="10981" spans="40:59">
      <c r="AN10981" s="23"/>
      <c r="AO10981" s="23"/>
      <c r="AP10981" s="23"/>
      <c r="AQ10981" s="23"/>
      <c r="AR10981" s="23"/>
      <c r="AS10981" s="23"/>
      <c r="AT10981" s="23"/>
      <c r="AU10981" s="23"/>
      <c r="AV10981" s="23"/>
      <c r="AW10981" s="23"/>
      <c r="AX10981" s="23"/>
      <c r="AY10981" s="23"/>
      <c r="AZ10981" s="23"/>
      <c r="BA10981" s="23"/>
      <c r="BB10981" s="23"/>
      <c r="BC10981" s="23"/>
      <c r="BD10981" s="23"/>
      <c r="BE10981" s="23"/>
      <c r="BF10981" s="23"/>
      <c r="BG10981" s="20">
        <v>8691.01</v>
      </c>
    </row>
    <row r="10982" spans="40:59">
      <c r="AN10982" s="23"/>
      <c r="AO10982" s="23"/>
      <c r="AP10982" s="23"/>
      <c r="AQ10982" s="23"/>
      <c r="AR10982" s="23"/>
      <c r="AS10982" s="23"/>
      <c r="AT10982" s="23"/>
      <c r="AU10982" s="23"/>
      <c r="AV10982" s="23"/>
      <c r="AW10982" s="23"/>
      <c r="AX10982" s="23"/>
      <c r="AY10982" s="23"/>
      <c r="AZ10982" s="23"/>
      <c r="BA10982" s="23"/>
      <c r="BB10982" s="23"/>
      <c r="BC10982" s="23"/>
      <c r="BD10982" s="23"/>
      <c r="BE10982" s="23"/>
      <c r="BF10982" s="23"/>
      <c r="BG10982" s="20">
        <v>12722.02</v>
      </c>
    </row>
    <row r="10983" spans="40:59">
      <c r="AN10983" s="23"/>
      <c r="AO10983" s="23"/>
      <c r="AP10983" s="23"/>
      <c r="AQ10983" s="23"/>
      <c r="AR10983" s="23"/>
      <c r="AS10983" s="23"/>
      <c r="AT10983" s="23"/>
      <c r="AU10983" s="23"/>
      <c r="AV10983" s="23"/>
      <c r="AW10983" s="23"/>
      <c r="AX10983" s="23"/>
      <c r="AY10983" s="23"/>
      <c r="AZ10983" s="23"/>
      <c r="BA10983" s="23"/>
      <c r="BB10983" s="23"/>
      <c r="BC10983" s="23"/>
      <c r="BD10983" s="23"/>
      <c r="BE10983" s="23"/>
      <c r="BF10983" s="23"/>
      <c r="BG10983" s="20">
        <v>12722.02</v>
      </c>
    </row>
    <row r="10984" spans="40:59">
      <c r="AN10984" s="23"/>
      <c r="AO10984" s="23"/>
      <c r="AP10984" s="23"/>
      <c r="AQ10984" s="23"/>
      <c r="AR10984" s="23"/>
      <c r="AS10984" s="23"/>
      <c r="AT10984" s="23"/>
      <c r="AU10984" s="23"/>
      <c r="AV10984" s="23"/>
      <c r="AW10984" s="23"/>
      <c r="AX10984" s="23"/>
      <c r="AY10984" s="23"/>
      <c r="AZ10984" s="23"/>
      <c r="BA10984" s="23"/>
      <c r="BB10984" s="23"/>
      <c r="BC10984" s="23"/>
      <c r="BD10984" s="23"/>
      <c r="BE10984" s="23"/>
      <c r="BF10984" s="23"/>
      <c r="BG10984" s="20">
        <v>12722.02</v>
      </c>
    </row>
    <row r="10985" spans="40:59">
      <c r="AN10985" s="23"/>
      <c r="AO10985" s="23"/>
      <c r="AP10985" s="23"/>
      <c r="AQ10985" s="23"/>
      <c r="AR10985" s="23"/>
      <c r="AS10985" s="23"/>
      <c r="AT10985" s="23"/>
      <c r="AU10985" s="23"/>
      <c r="AV10985" s="23"/>
      <c r="AW10985" s="23"/>
      <c r="AX10985" s="23"/>
      <c r="AY10985" s="23"/>
      <c r="AZ10985" s="23"/>
      <c r="BA10985" s="23"/>
      <c r="BB10985" s="23"/>
      <c r="BC10985" s="23"/>
      <c r="BD10985" s="23"/>
      <c r="BE10985" s="23"/>
      <c r="BF10985" s="23"/>
      <c r="BG10985" s="20">
        <v>43265</v>
      </c>
    </row>
    <row r="10986" spans="40:59">
      <c r="AN10986" s="23"/>
      <c r="AO10986" s="23"/>
      <c r="AP10986" s="23"/>
      <c r="AQ10986" s="23"/>
      <c r="AR10986" s="23"/>
      <c r="AS10986" s="23"/>
      <c r="AT10986" s="23"/>
      <c r="AU10986" s="23"/>
      <c r="AV10986" s="23"/>
      <c r="AW10986" s="23"/>
      <c r="AX10986" s="23"/>
      <c r="AY10986" s="23"/>
      <c r="AZ10986" s="23"/>
      <c r="BA10986" s="23"/>
      <c r="BB10986" s="23"/>
      <c r="BC10986" s="23"/>
      <c r="BD10986" s="23"/>
      <c r="BE10986" s="23"/>
      <c r="BF10986" s="23"/>
      <c r="BG10986" s="20">
        <v>43265</v>
      </c>
    </row>
    <row r="10987" spans="40:59">
      <c r="AN10987" s="23"/>
      <c r="AO10987" s="23"/>
      <c r="AP10987" s="23"/>
      <c r="AQ10987" s="23"/>
      <c r="AR10987" s="23"/>
      <c r="AS10987" s="23"/>
      <c r="AT10987" s="23"/>
      <c r="AU10987" s="23"/>
      <c r="AV10987" s="23"/>
      <c r="AW10987" s="23"/>
      <c r="AX10987" s="23"/>
      <c r="AY10987" s="23"/>
      <c r="AZ10987" s="23"/>
      <c r="BA10987" s="23"/>
      <c r="BB10987" s="23"/>
      <c r="BC10987" s="23"/>
      <c r="BD10987" s="23"/>
      <c r="BE10987" s="23"/>
      <c r="BF10987" s="23"/>
      <c r="BG10987" s="20">
        <v>6555.03</v>
      </c>
    </row>
    <row r="10988" spans="40:59">
      <c r="AN10988" s="23"/>
      <c r="AO10988" s="23"/>
      <c r="AP10988" s="23"/>
      <c r="AQ10988" s="23"/>
      <c r="AR10988" s="23"/>
      <c r="AS10988" s="23"/>
      <c r="AT10988" s="23"/>
      <c r="AU10988" s="23"/>
      <c r="AV10988" s="23"/>
      <c r="AW10988" s="23"/>
      <c r="AX10988" s="23"/>
      <c r="AY10988" s="23"/>
      <c r="AZ10988" s="23"/>
      <c r="BA10988" s="23"/>
      <c r="BB10988" s="23"/>
      <c r="BC10988" s="23"/>
      <c r="BD10988" s="23"/>
      <c r="BE10988" s="23"/>
      <c r="BF10988" s="23"/>
      <c r="BG10988" s="20">
        <v>6555.03</v>
      </c>
    </row>
    <row r="10989" spans="40:59">
      <c r="AN10989" s="23"/>
      <c r="AO10989" s="23"/>
      <c r="AP10989" s="23"/>
      <c r="AQ10989" s="23"/>
      <c r="AR10989" s="23"/>
      <c r="AS10989" s="23"/>
      <c r="AT10989" s="23"/>
      <c r="AU10989" s="23"/>
      <c r="AV10989" s="23"/>
      <c r="AW10989" s="23"/>
      <c r="AX10989" s="23"/>
      <c r="AY10989" s="23"/>
      <c r="AZ10989" s="23"/>
      <c r="BA10989" s="23"/>
      <c r="BB10989" s="23"/>
      <c r="BC10989" s="23"/>
      <c r="BD10989" s="23"/>
      <c r="BE10989" s="23"/>
      <c r="BF10989" s="23"/>
      <c r="BG10989" s="20">
        <v>6555.03</v>
      </c>
    </row>
    <row r="10990" spans="40:59">
      <c r="AN10990" s="23"/>
      <c r="AO10990" s="23"/>
      <c r="AP10990" s="23"/>
      <c r="AQ10990" s="23"/>
      <c r="AR10990" s="23"/>
      <c r="AS10990" s="23"/>
      <c r="AT10990" s="23"/>
      <c r="AU10990" s="23"/>
      <c r="AV10990" s="23"/>
      <c r="AW10990" s="23"/>
      <c r="AX10990" s="23"/>
      <c r="AY10990" s="23"/>
      <c r="AZ10990" s="23"/>
      <c r="BA10990" s="23"/>
      <c r="BB10990" s="23"/>
      <c r="BC10990" s="23"/>
      <c r="BD10990" s="23"/>
      <c r="BE10990" s="23"/>
      <c r="BF10990" s="23"/>
      <c r="BG10990" s="20">
        <v>6555.03</v>
      </c>
    </row>
    <row r="10991" spans="40:59">
      <c r="AN10991" s="23"/>
      <c r="AO10991" s="23"/>
      <c r="AP10991" s="23"/>
      <c r="AQ10991" s="23"/>
      <c r="AR10991" s="23"/>
      <c r="AS10991" s="23"/>
      <c r="AT10991" s="23"/>
      <c r="AU10991" s="23"/>
      <c r="AV10991" s="23"/>
      <c r="AW10991" s="23"/>
      <c r="AX10991" s="23"/>
      <c r="AY10991" s="23"/>
      <c r="AZ10991" s="23"/>
      <c r="BA10991" s="23"/>
      <c r="BB10991" s="23"/>
      <c r="BC10991" s="23"/>
      <c r="BD10991" s="23"/>
      <c r="BE10991" s="23"/>
      <c r="BF10991" s="23"/>
      <c r="BG10991" s="20">
        <v>11208.02</v>
      </c>
    </row>
    <row r="10992" spans="40:59">
      <c r="AN10992" s="23"/>
      <c r="AO10992" s="23"/>
      <c r="AP10992" s="23"/>
      <c r="AQ10992" s="23"/>
      <c r="AR10992" s="23"/>
      <c r="AS10992" s="23"/>
      <c r="AT10992" s="23"/>
      <c r="AU10992" s="23"/>
      <c r="AV10992" s="23"/>
      <c r="AW10992" s="23"/>
      <c r="AX10992" s="23"/>
      <c r="AY10992" s="23"/>
      <c r="AZ10992" s="23"/>
      <c r="BA10992" s="23"/>
      <c r="BB10992" s="23"/>
      <c r="BC10992" s="23"/>
      <c r="BD10992" s="23"/>
      <c r="BE10992" s="23"/>
      <c r="BF10992" s="23"/>
      <c r="BG10992" s="20">
        <v>11208.02</v>
      </c>
    </row>
    <row r="10993" spans="40:59">
      <c r="AN10993" s="23"/>
      <c r="AO10993" s="23"/>
      <c r="AP10993" s="23"/>
      <c r="AQ10993" s="23"/>
      <c r="AR10993" s="23"/>
      <c r="AS10993" s="23"/>
      <c r="AT10993" s="23"/>
      <c r="AU10993" s="23"/>
      <c r="AV10993" s="23"/>
      <c r="AW10993" s="23"/>
      <c r="AX10993" s="23"/>
      <c r="AY10993" s="23"/>
      <c r="AZ10993" s="23"/>
      <c r="BA10993" s="23"/>
      <c r="BB10993" s="23"/>
      <c r="BC10993" s="23"/>
      <c r="BD10993" s="23"/>
      <c r="BE10993" s="23"/>
      <c r="BF10993" s="23"/>
      <c r="BG10993" s="20">
        <v>11208.02</v>
      </c>
    </row>
    <row r="10994" spans="40:59">
      <c r="AN10994" s="23"/>
      <c r="AO10994" s="23"/>
      <c r="AP10994" s="23"/>
      <c r="AQ10994" s="23"/>
      <c r="AR10994" s="23"/>
      <c r="AS10994" s="23"/>
      <c r="AT10994" s="23"/>
      <c r="AU10994" s="23"/>
      <c r="AV10994" s="23"/>
      <c r="AW10994" s="23"/>
      <c r="AX10994" s="23"/>
      <c r="AY10994" s="23"/>
      <c r="AZ10994" s="23"/>
      <c r="BA10994" s="23"/>
      <c r="BB10994" s="23"/>
      <c r="BC10994" s="23"/>
      <c r="BD10994" s="23"/>
      <c r="BE10994" s="23"/>
      <c r="BF10994" s="23"/>
      <c r="BG10994" s="20">
        <v>25194.02</v>
      </c>
    </row>
    <row r="10995" spans="40:59">
      <c r="AN10995" s="23"/>
      <c r="AO10995" s="23"/>
      <c r="AP10995" s="23"/>
      <c r="AQ10995" s="23"/>
      <c r="AR10995" s="23"/>
      <c r="AS10995" s="23"/>
      <c r="AT10995" s="23"/>
      <c r="AU10995" s="23"/>
      <c r="AV10995" s="23"/>
      <c r="AW10995" s="23"/>
      <c r="AX10995" s="23"/>
      <c r="AY10995" s="23"/>
      <c r="AZ10995" s="23"/>
      <c r="BA10995" s="23"/>
      <c r="BB10995" s="23"/>
      <c r="BC10995" s="23"/>
      <c r="BD10995" s="23"/>
      <c r="BE10995" s="23"/>
      <c r="BF10995" s="23"/>
      <c r="BG10995" s="20">
        <v>25194.02</v>
      </c>
    </row>
    <row r="10996" spans="40:59">
      <c r="AN10996" s="23"/>
      <c r="AO10996" s="23"/>
      <c r="AP10996" s="23"/>
      <c r="AQ10996" s="23"/>
      <c r="AR10996" s="23"/>
      <c r="AS10996" s="23"/>
      <c r="AT10996" s="23"/>
      <c r="AU10996" s="23"/>
      <c r="AV10996" s="23"/>
      <c r="AW10996" s="23"/>
      <c r="AX10996" s="23"/>
      <c r="AY10996" s="23"/>
      <c r="AZ10996" s="23"/>
      <c r="BA10996" s="23"/>
      <c r="BB10996" s="23"/>
      <c r="BC10996" s="23"/>
      <c r="BD10996" s="23"/>
      <c r="BE10996" s="23"/>
      <c r="BF10996" s="23"/>
      <c r="BG10996" s="20">
        <v>25194.02</v>
      </c>
    </row>
    <row r="10997" spans="40:59">
      <c r="AN10997" s="23"/>
      <c r="AO10997" s="23"/>
      <c r="AP10997" s="23"/>
      <c r="AQ10997" s="23"/>
      <c r="AR10997" s="23"/>
      <c r="AS10997" s="23"/>
      <c r="AT10997" s="23"/>
      <c r="AU10997" s="23"/>
      <c r="AV10997" s="23"/>
      <c r="AW10997" s="23"/>
      <c r="AX10997" s="23"/>
      <c r="AY10997" s="23"/>
      <c r="AZ10997" s="23"/>
      <c r="BA10997" s="23"/>
      <c r="BB10997" s="23"/>
      <c r="BC10997" s="23"/>
      <c r="BD10997" s="23"/>
      <c r="BE10997" s="23"/>
      <c r="BF10997" s="23"/>
      <c r="BG10997" s="20">
        <v>8296.0300000000007</v>
      </c>
    </row>
    <row r="10998" spans="40:59">
      <c r="AN10998" s="23"/>
      <c r="AO10998" s="23"/>
      <c r="AP10998" s="23"/>
      <c r="AQ10998" s="23"/>
      <c r="AR10998" s="23"/>
      <c r="AS10998" s="23"/>
      <c r="AT10998" s="23"/>
      <c r="AU10998" s="23"/>
      <c r="AV10998" s="23"/>
      <c r="AW10998" s="23"/>
      <c r="AX10998" s="23"/>
      <c r="AY10998" s="23"/>
      <c r="AZ10998" s="23"/>
      <c r="BA10998" s="23"/>
      <c r="BB10998" s="23"/>
      <c r="BC10998" s="23"/>
      <c r="BD10998" s="23"/>
      <c r="BE10998" s="23"/>
      <c r="BF10998" s="23"/>
      <c r="BG10998" s="20">
        <v>8296.0300000000007</v>
      </c>
    </row>
    <row r="10999" spans="40:59">
      <c r="AN10999" s="23"/>
      <c r="AO10999" s="23"/>
      <c r="AP10999" s="23"/>
      <c r="AQ10999" s="23"/>
      <c r="AR10999" s="23"/>
      <c r="AS10999" s="23"/>
      <c r="AT10999" s="23"/>
      <c r="AU10999" s="23"/>
      <c r="AV10999" s="23"/>
      <c r="AW10999" s="23"/>
      <c r="AX10999" s="23"/>
      <c r="AY10999" s="23"/>
      <c r="AZ10999" s="23"/>
      <c r="BA10999" s="23"/>
      <c r="BB10999" s="23"/>
      <c r="BC10999" s="23"/>
      <c r="BD10999" s="23"/>
      <c r="BE10999" s="23"/>
      <c r="BF10999" s="23"/>
      <c r="BG10999" s="20">
        <v>8296.0300000000007</v>
      </c>
    </row>
    <row r="11000" spans="40:59">
      <c r="AN11000" s="23"/>
      <c r="AO11000" s="23"/>
      <c r="AP11000" s="23"/>
      <c r="AQ11000" s="23"/>
      <c r="AR11000" s="23"/>
      <c r="AS11000" s="23"/>
      <c r="AT11000" s="23"/>
      <c r="AU11000" s="23"/>
      <c r="AV11000" s="23"/>
      <c r="AW11000" s="23"/>
      <c r="AX11000" s="23"/>
      <c r="AY11000" s="23"/>
      <c r="AZ11000" s="23"/>
      <c r="BA11000" s="23"/>
      <c r="BB11000" s="23"/>
      <c r="BC11000" s="23"/>
      <c r="BD11000" s="23"/>
      <c r="BE11000" s="23"/>
      <c r="BF11000" s="23"/>
      <c r="BG11000" s="20">
        <v>8296.0300000000007</v>
      </c>
    </row>
    <row r="11001" spans="40:59">
      <c r="AN11001" s="23"/>
      <c r="AO11001" s="23"/>
      <c r="AP11001" s="23"/>
      <c r="AQ11001" s="23"/>
      <c r="AR11001" s="23"/>
      <c r="AS11001" s="23"/>
      <c r="AT11001" s="23"/>
      <c r="AU11001" s="23"/>
      <c r="AV11001" s="23"/>
      <c r="AW11001" s="23"/>
      <c r="AX11001" s="23"/>
      <c r="AY11001" s="23"/>
      <c r="AZ11001" s="23"/>
      <c r="BA11001" s="23"/>
      <c r="BB11001" s="23"/>
      <c r="BC11001" s="23"/>
      <c r="BD11001" s="23"/>
      <c r="BE11001" s="23"/>
      <c r="BF11001" s="23"/>
      <c r="BG11001" s="20">
        <v>8585.0300000000007</v>
      </c>
    </row>
    <row r="11002" spans="40:59">
      <c r="AN11002" s="23"/>
      <c r="AO11002" s="23"/>
      <c r="AP11002" s="23"/>
      <c r="AQ11002" s="23"/>
      <c r="AR11002" s="23"/>
      <c r="AS11002" s="23"/>
      <c r="AT11002" s="23"/>
      <c r="AU11002" s="23"/>
      <c r="AV11002" s="23"/>
      <c r="AW11002" s="23"/>
      <c r="AX11002" s="23"/>
      <c r="AY11002" s="23"/>
      <c r="AZ11002" s="23"/>
      <c r="BA11002" s="23"/>
      <c r="BB11002" s="23"/>
      <c r="BC11002" s="23"/>
      <c r="BD11002" s="23"/>
      <c r="BE11002" s="23"/>
      <c r="BF11002" s="23"/>
      <c r="BG11002" s="20">
        <v>8585.0300000000007</v>
      </c>
    </row>
    <row r="11003" spans="40:59">
      <c r="AN11003" s="23"/>
      <c r="AO11003" s="23"/>
      <c r="AP11003" s="23"/>
      <c r="AQ11003" s="23"/>
      <c r="AR11003" s="23"/>
      <c r="AS11003" s="23"/>
      <c r="AT11003" s="23"/>
      <c r="AU11003" s="23"/>
      <c r="AV11003" s="23"/>
      <c r="AW11003" s="23"/>
      <c r="AX11003" s="23"/>
      <c r="AY11003" s="23"/>
      <c r="AZ11003" s="23"/>
      <c r="BA11003" s="23"/>
      <c r="BB11003" s="23"/>
      <c r="BC11003" s="23"/>
      <c r="BD11003" s="23"/>
      <c r="BE11003" s="23"/>
      <c r="BF11003" s="23"/>
      <c r="BG11003" s="20">
        <v>8585.0300000000007</v>
      </c>
    </row>
    <row r="11004" spans="40:59">
      <c r="AN11004" s="23"/>
      <c r="AO11004" s="23"/>
      <c r="AP11004" s="23"/>
      <c r="AQ11004" s="23"/>
      <c r="AR11004" s="23"/>
      <c r="AS11004" s="23"/>
      <c r="AT11004" s="23"/>
      <c r="AU11004" s="23"/>
      <c r="AV11004" s="23"/>
      <c r="AW11004" s="23"/>
      <c r="AX11004" s="23"/>
      <c r="AY11004" s="23"/>
      <c r="AZ11004" s="23"/>
      <c r="BA11004" s="23"/>
      <c r="BB11004" s="23"/>
      <c r="BC11004" s="23"/>
      <c r="BD11004" s="23"/>
      <c r="BE11004" s="23"/>
      <c r="BF11004" s="23"/>
      <c r="BG11004" s="20">
        <v>8585.0300000000007</v>
      </c>
    </row>
    <row r="11005" spans="40:59">
      <c r="AN11005" s="23"/>
      <c r="AO11005" s="23"/>
      <c r="AP11005" s="23"/>
      <c r="AQ11005" s="23"/>
      <c r="AR11005" s="23"/>
      <c r="AS11005" s="23"/>
      <c r="AT11005" s="23"/>
      <c r="AU11005" s="23"/>
      <c r="AV11005" s="23"/>
      <c r="AW11005" s="23"/>
      <c r="AX11005" s="23"/>
      <c r="AY11005" s="23"/>
      <c r="AZ11005" s="23"/>
      <c r="BA11005" s="23"/>
      <c r="BB11005" s="23"/>
      <c r="BC11005" s="23"/>
      <c r="BD11005" s="23"/>
      <c r="BE11005" s="23"/>
      <c r="BF11005" s="23"/>
      <c r="BG11005" s="20">
        <v>29278.02</v>
      </c>
    </row>
    <row r="11006" spans="40:59">
      <c r="AN11006" s="23"/>
      <c r="AO11006" s="23"/>
      <c r="AP11006" s="23"/>
      <c r="AQ11006" s="23"/>
      <c r="AR11006" s="23"/>
      <c r="AS11006" s="23"/>
      <c r="AT11006" s="23"/>
      <c r="AU11006" s="23"/>
      <c r="AV11006" s="23"/>
      <c r="AW11006" s="23"/>
      <c r="AX11006" s="23"/>
      <c r="AY11006" s="23"/>
      <c r="AZ11006" s="23"/>
      <c r="BA11006" s="23"/>
      <c r="BB11006" s="23"/>
      <c r="BC11006" s="23"/>
      <c r="BD11006" s="23"/>
      <c r="BE11006" s="23"/>
      <c r="BF11006" s="23"/>
      <c r="BG11006" s="20">
        <v>29278.02</v>
      </c>
    </row>
    <row r="11007" spans="40:59">
      <c r="AN11007" s="23"/>
      <c r="AO11007" s="23"/>
      <c r="AP11007" s="23"/>
      <c r="AQ11007" s="23"/>
      <c r="AR11007" s="23"/>
      <c r="AS11007" s="23"/>
      <c r="AT11007" s="23"/>
      <c r="AU11007" s="23"/>
      <c r="AV11007" s="23"/>
      <c r="AW11007" s="23"/>
      <c r="AX11007" s="23"/>
      <c r="AY11007" s="23"/>
      <c r="AZ11007" s="23"/>
      <c r="BA11007" s="23"/>
      <c r="BB11007" s="23"/>
      <c r="BC11007" s="23"/>
      <c r="BD11007" s="23"/>
      <c r="BE11007" s="23"/>
      <c r="BF11007" s="23"/>
      <c r="BG11007" s="20">
        <v>29278.02</v>
      </c>
    </row>
    <row r="11008" spans="40:59">
      <c r="AN11008" s="23"/>
      <c r="AO11008" s="23"/>
      <c r="AP11008" s="23"/>
      <c r="AQ11008" s="23"/>
      <c r="AR11008" s="23"/>
      <c r="AS11008" s="23"/>
      <c r="AT11008" s="23"/>
      <c r="AU11008" s="23"/>
      <c r="AV11008" s="23"/>
      <c r="AW11008" s="23"/>
      <c r="AX11008" s="23"/>
      <c r="AY11008" s="23"/>
      <c r="AZ11008" s="23"/>
      <c r="BA11008" s="23"/>
      <c r="BB11008" s="23"/>
      <c r="BC11008" s="23"/>
      <c r="BD11008" s="23"/>
      <c r="BE11008" s="23"/>
      <c r="BF11008" s="23"/>
      <c r="BG11008" s="20">
        <v>29278.02</v>
      </c>
    </row>
    <row r="11009" spans="40:59">
      <c r="AN11009" s="23"/>
      <c r="AO11009" s="23"/>
      <c r="AP11009" s="23"/>
      <c r="AQ11009" s="23"/>
      <c r="AR11009" s="23"/>
      <c r="AS11009" s="23"/>
      <c r="AT11009" s="23"/>
      <c r="AU11009" s="23"/>
      <c r="AV11009" s="23"/>
      <c r="AW11009" s="23"/>
      <c r="AX11009" s="23"/>
      <c r="AY11009" s="23"/>
      <c r="AZ11009" s="23"/>
      <c r="BA11009" s="23"/>
      <c r="BB11009" s="23"/>
      <c r="BC11009" s="23"/>
      <c r="BD11009" s="23"/>
      <c r="BE11009" s="23"/>
      <c r="BF11009" s="23"/>
      <c r="BG11009" s="20">
        <v>29278.02</v>
      </c>
    </row>
    <row r="11010" spans="40:59">
      <c r="AN11010" s="23"/>
      <c r="AO11010" s="23"/>
      <c r="AP11010" s="23"/>
      <c r="AQ11010" s="23"/>
      <c r="AR11010" s="23"/>
      <c r="AS11010" s="23"/>
      <c r="AT11010" s="23"/>
      <c r="AU11010" s="23"/>
      <c r="AV11010" s="23"/>
      <c r="AW11010" s="23"/>
      <c r="AX11010" s="23"/>
      <c r="AY11010" s="23"/>
      <c r="AZ11010" s="23"/>
      <c r="BA11010" s="23"/>
      <c r="BB11010" s="23"/>
      <c r="BC11010" s="23"/>
      <c r="BD11010" s="23"/>
      <c r="BE11010" s="23"/>
      <c r="BF11010" s="23"/>
      <c r="BG11010" s="20">
        <v>49485.02</v>
      </c>
    </row>
    <row r="11011" spans="40:59">
      <c r="AN11011" s="23"/>
      <c r="AO11011" s="23"/>
      <c r="AP11011" s="23"/>
      <c r="AQ11011" s="23"/>
      <c r="AR11011" s="23"/>
      <c r="AS11011" s="23"/>
      <c r="AT11011" s="23"/>
      <c r="AU11011" s="23"/>
      <c r="AV11011" s="23"/>
      <c r="AW11011" s="23"/>
      <c r="AX11011" s="23"/>
      <c r="AY11011" s="23"/>
      <c r="AZ11011" s="23"/>
      <c r="BA11011" s="23"/>
      <c r="BB11011" s="23"/>
      <c r="BC11011" s="23"/>
      <c r="BD11011" s="23"/>
      <c r="BE11011" s="23"/>
      <c r="BF11011" s="23"/>
      <c r="BG11011" s="20">
        <v>49485.02</v>
      </c>
    </row>
    <row r="11012" spans="40:59">
      <c r="AN11012" s="23"/>
      <c r="AO11012" s="23"/>
      <c r="AP11012" s="23"/>
      <c r="AQ11012" s="23"/>
      <c r="AR11012" s="23"/>
      <c r="AS11012" s="23"/>
      <c r="AT11012" s="23"/>
      <c r="AU11012" s="23"/>
      <c r="AV11012" s="23"/>
      <c r="AW11012" s="23"/>
      <c r="AX11012" s="23"/>
      <c r="AY11012" s="23"/>
      <c r="AZ11012" s="23"/>
      <c r="BA11012" s="23"/>
      <c r="BB11012" s="23"/>
      <c r="BC11012" s="23"/>
      <c r="BD11012" s="23"/>
      <c r="BE11012" s="23"/>
      <c r="BF11012" s="23"/>
      <c r="BG11012" s="20">
        <v>49485.02</v>
      </c>
    </row>
    <row r="11013" spans="40:59">
      <c r="AN11013" s="23"/>
      <c r="AO11013" s="23"/>
      <c r="AP11013" s="23"/>
      <c r="AQ11013" s="23"/>
      <c r="AR11013" s="23"/>
      <c r="AS11013" s="23"/>
      <c r="AT11013" s="23"/>
      <c r="AU11013" s="23"/>
      <c r="AV11013" s="23"/>
      <c r="AW11013" s="23"/>
      <c r="AX11013" s="23"/>
      <c r="AY11013" s="23"/>
      <c r="AZ11013" s="23"/>
      <c r="BA11013" s="23"/>
      <c r="BB11013" s="23"/>
      <c r="BC11013" s="23"/>
      <c r="BD11013" s="23"/>
      <c r="BE11013" s="23"/>
      <c r="BF11013" s="23"/>
      <c r="BG11013" s="20">
        <v>20596.009999999998</v>
      </c>
    </row>
    <row r="11014" spans="40:59">
      <c r="AN11014" s="23"/>
      <c r="AO11014" s="23"/>
      <c r="AP11014" s="23"/>
      <c r="AQ11014" s="23"/>
      <c r="AR11014" s="23"/>
      <c r="AS11014" s="23"/>
      <c r="AT11014" s="23"/>
      <c r="AU11014" s="23"/>
      <c r="AV11014" s="23"/>
      <c r="AW11014" s="23"/>
      <c r="AX11014" s="23"/>
      <c r="AY11014" s="23"/>
      <c r="AZ11014" s="23"/>
      <c r="BA11014" s="23"/>
      <c r="BB11014" s="23"/>
      <c r="BC11014" s="23"/>
      <c r="BD11014" s="23"/>
      <c r="BE11014" s="23"/>
      <c r="BF11014" s="23"/>
      <c r="BG11014" s="20">
        <v>20596.009999999998</v>
      </c>
    </row>
    <row r="11015" spans="40:59">
      <c r="AN11015" s="23"/>
      <c r="AO11015" s="23"/>
      <c r="AP11015" s="23"/>
      <c r="AQ11015" s="23"/>
      <c r="AR11015" s="23"/>
      <c r="AS11015" s="23"/>
      <c r="AT11015" s="23"/>
      <c r="AU11015" s="23"/>
      <c r="AV11015" s="23"/>
      <c r="AW11015" s="23"/>
      <c r="AX11015" s="23"/>
      <c r="AY11015" s="23"/>
      <c r="AZ11015" s="23"/>
      <c r="BA11015" s="23"/>
      <c r="BB11015" s="23"/>
      <c r="BC11015" s="23"/>
      <c r="BD11015" s="23"/>
      <c r="BE11015" s="23"/>
      <c r="BF11015" s="23"/>
      <c r="BG11015" s="20">
        <v>20596.009999999998</v>
      </c>
    </row>
    <row r="11016" spans="40:59">
      <c r="AN11016" s="23"/>
      <c r="AO11016" s="23"/>
      <c r="AP11016" s="23"/>
      <c r="AQ11016" s="23"/>
      <c r="AR11016" s="23"/>
      <c r="AS11016" s="23"/>
      <c r="AT11016" s="23"/>
      <c r="AU11016" s="23"/>
      <c r="AV11016" s="23"/>
      <c r="AW11016" s="23"/>
      <c r="AX11016" s="23"/>
      <c r="AY11016" s="23"/>
      <c r="AZ11016" s="23"/>
      <c r="BA11016" s="23"/>
      <c r="BB11016" s="23"/>
      <c r="BC11016" s="23"/>
      <c r="BD11016" s="23"/>
      <c r="BE11016" s="23"/>
      <c r="BF11016" s="23"/>
      <c r="BG11016" s="20">
        <v>4374.01</v>
      </c>
    </row>
    <row r="11017" spans="40:59">
      <c r="AN11017" s="23"/>
      <c r="AO11017" s="23"/>
      <c r="AP11017" s="23"/>
      <c r="AQ11017" s="23"/>
      <c r="AR11017" s="23"/>
      <c r="AS11017" s="23"/>
      <c r="AT11017" s="23"/>
      <c r="AU11017" s="23"/>
      <c r="AV11017" s="23"/>
      <c r="AW11017" s="23"/>
      <c r="AX11017" s="23"/>
      <c r="AY11017" s="23"/>
      <c r="AZ11017" s="23"/>
      <c r="BA11017" s="23"/>
      <c r="BB11017" s="23"/>
      <c r="BC11017" s="23"/>
      <c r="BD11017" s="23"/>
      <c r="BE11017" s="23"/>
      <c r="BF11017" s="23"/>
      <c r="BG11017" s="20">
        <v>4374.01</v>
      </c>
    </row>
    <row r="11018" spans="40:59">
      <c r="AN11018" s="23"/>
      <c r="AO11018" s="23"/>
      <c r="AP11018" s="23"/>
      <c r="AQ11018" s="23"/>
      <c r="AR11018" s="23"/>
      <c r="AS11018" s="23"/>
      <c r="AT11018" s="23"/>
      <c r="AU11018" s="23"/>
      <c r="AV11018" s="23"/>
      <c r="AW11018" s="23"/>
      <c r="AX11018" s="23"/>
      <c r="AY11018" s="23"/>
      <c r="AZ11018" s="23"/>
      <c r="BA11018" s="23"/>
      <c r="BB11018" s="23"/>
      <c r="BC11018" s="23"/>
      <c r="BD11018" s="23"/>
      <c r="BE11018" s="23"/>
      <c r="BF11018" s="23"/>
      <c r="BG11018" s="20">
        <v>0.02</v>
      </c>
    </row>
    <row r="11019" spans="40:59">
      <c r="AN11019" s="23"/>
      <c r="AO11019" s="23"/>
      <c r="AP11019" s="23"/>
      <c r="AQ11019" s="23"/>
      <c r="AR11019" s="23"/>
      <c r="AS11019" s="23"/>
      <c r="AT11019" s="23"/>
      <c r="AU11019" s="23"/>
      <c r="AV11019" s="23"/>
      <c r="AW11019" s="23"/>
      <c r="AX11019" s="23"/>
      <c r="AY11019" s="23"/>
      <c r="AZ11019" s="23"/>
      <c r="BA11019" s="23"/>
      <c r="BB11019" s="23"/>
      <c r="BC11019" s="23"/>
      <c r="BD11019" s="23"/>
      <c r="BE11019" s="23"/>
      <c r="BF11019" s="23"/>
      <c r="BG11019" s="20">
        <v>0.02</v>
      </c>
    </row>
    <row r="11020" spans="40:59">
      <c r="AN11020" s="23"/>
      <c r="AO11020" s="23"/>
      <c r="AP11020" s="23"/>
      <c r="AQ11020" s="23"/>
      <c r="AR11020" s="23"/>
      <c r="AS11020" s="23"/>
      <c r="AT11020" s="23"/>
      <c r="AU11020" s="23"/>
      <c r="AV11020" s="23"/>
      <c r="AW11020" s="23"/>
      <c r="AX11020" s="23"/>
      <c r="AY11020" s="23"/>
      <c r="AZ11020" s="23"/>
      <c r="BA11020" s="23"/>
      <c r="BB11020" s="23"/>
      <c r="BC11020" s="23"/>
      <c r="BD11020" s="23"/>
      <c r="BE11020" s="23"/>
      <c r="BF11020" s="23"/>
      <c r="BG11020" s="20">
        <v>0.02</v>
      </c>
    </row>
    <row r="11021" spans="40:59">
      <c r="AN11021" s="23"/>
      <c r="AO11021" s="23"/>
      <c r="AP11021" s="23"/>
      <c r="AQ11021" s="23"/>
      <c r="AR11021" s="23"/>
      <c r="AS11021" s="23"/>
      <c r="AT11021" s="23"/>
      <c r="AU11021" s="23"/>
      <c r="AV11021" s="23"/>
      <c r="AW11021" s="23"/>
      <c r="AX11021" s="23"/>
      <c r="AY11021" s="23"/>
      <c r="AZ11021" s="23"/>
      <c r="BA11021" s="23"/>
      <c r="BB11021" s="23"/>
      <c r="BC11021" s="23"/>
      <c r="BD11021" s="23"/>
      <c r="BE11021" s="23"/>
      <c r="BF11021" s="23"/>
      <c r="BG11021" s="20">
        <v>116477</v>
      </c>
    </row>
    <row r="11022" spans="40:59">
      <c r="AN11022" s="23"/>
      <c r="AO11022" s="23"/>
      <c r="AP11022" s="23"/>
      <c r="AQ11022" s="23"/>
      <c r="AR11022" s="23"/>
      <c r="AS11022" s="23"/>
      <c r="AT11022" s="23"/>
      <c r="AU11022" s="23"/>
      <c r="AV11022" s="23"/>
      <c r="AW11022" s="23"/>
      <c r="AX11022" s="23"/>
      <c r="AY11022" s="23"/>
      <c r="AZ11022" s="23"/>
      <c r="BA11022" s="23"/>
      <c r="BB11022" s="23"/>
      <c r="BC11022" s="23"/>
      <c r="BD11022" s="23"/>
      <c r="BE11022" s="23"/>
      <c r="BF11022" s="23"/>
      <c r="BG11022" s="20">
        <v>116477</v>
      </c>
    </row>
    <row r="11023" spans="40:59">
      <c r="AN11023" s="23"/>
      <c r="AO11023" s="23"/>
      <c r="AP11023" s="23"/>
      <c r="AQ11023" s="23"/>
      <c r="AR11023" s="23"/>
      <c r="AS11023" s="23"/>
      <c r="AT11023" s="23"/>
      <c r="AU11023" s="23"/>
      <c r="AV11023" s="23"/>
      <c r="AW11023" s="23"/>
      <c r="AX11023" s="23"/>
      <c r="AY11023" s="23"/>
      <c r="AZ11023" s="23"/>
      <c r="BA11023" s="23"/>
      <c r="BB11023" s="23"/>
      <c r="BC11023" s="23"/>
      <c r="BD11023" s="23"/>
      <c r="BE11023" s="23"/>
      <c r="BF11023" s="23"/>
      <c r="BG11023" s="20">
        <v>116477</v>
      </c>
    </row>
    <row r="11024" spans="40:59">
      <c r="AN11024" s="23"/>
      <c r="AO11024" s="23"/>
      <c r="AP11024" s="23"/>
      <c r="AQ11024" s="23"/>
      <c r="AR11024" s="23"/>
      <c r="AS11024" s="23"/>
      <c r="AT11024" s="23"/>
      <c r="AU11024" s="23"/>
      <c r="AV11024" s="23"/>
      <c r="AW11024" s="23"/>
      <c r="AX11024" s="23"/>
      <c r="AY11024" s="23"/>
      <c r="AZ11024" s="23"/>
      <c r="BA11024" s="23"/>
      <c r="BB11024" s="23"/>
      <c r="BC11024" s="23"/>
      <c r="BD11024" s="23"/>
      <c r="BE11024" s="23"/>
      <c r="BF11024" s="23"/>
      <c r="BG11024" s="20">
        <v>116477</v>
      </c>
    </row>
    <row r="11025" spans="40:59">
      <c r="AN11025" s="23"/>
      <c r="AO11025" s="23"/>
      <c r="AP11025" s="23"/>
      <c r="AQ11025" s="23"/>
      <c r="AR11025" s="23"/>
      <c r="AS11025" s="23"/>
      <c r="AT11025" s="23"/>
      <c r="AU11025" s="23"/>
      <c r="AV11025" s="23"/>
      <c r="AW11025" s="23"/>
      <c r="AX11025" s="23"/>
      <c r="AY11025" s="23"/>
      <c r="AZ11025" s="23"/>
      <c r="BA11025" s="23"/>
      <c r="BB11025" s="23"/>
      <c r="BC11025" s="23"/>
      <c r="BD11025" s="23"/>
      <c r="BE11025" s="23"/>
      <c r="BF11025" s="23"/>
      <c r="BG11025" s="20">
        <v>116477</v>
      </c>
    </row>
    <row r="11026" spans="40:59">
      <c r="AN11026" s="23"/>
      <c r="AO11026" s="23"/>
      <c r="AP11026" s="23"/>
      <c r="AQ11026" s="23"/>
      <c r="AR11026" s="23"/>
      <c r="AS11026" s="23"/>
      <c r="AT11026" s="23"/>
      <c r="AU11026" s="23"/>
      <c r="AV11026" s="23"/>
      <c r="AW11026" s="23"/>
      <c r="AX11026" s="23"/>
      <c r="AY11026" s="23"/>
      <c r="AZ11026" s="23"/>
      <c r="BA11026" s="23"/>
      <c r="BB11026" s="23"/>
      <c r="BC11026" s="23"/>
      <c r="BD11026" s="23"/>
      <c r="BE11026" s="23"/>
      <c r="BF11026" s="23"/>
      <c r="BG11026" s="20">
        <v>116477</v>
      </c>
    </row>
    <row r="11027" spans="40:59">
      <c r="AN11027" s="23"/>
      <c r="AO11027" s="23"/>
      <c r="AP11027" s="23"/>
      <c r="AQ11027" s="23"/>
      <c r="AR11027" s="23"/>
      <c r="AS11027" s="23"/>
      <c r="AT11027" s="23"/>
      <c r="AU11027" s="23"/>
      <c r="AV11027" s="23"/>
      <c r="AW11027" s="23"/>
      <c r="AX11027" s="23"/>
      <c r="AY11027" s="23"/>
      <c r="AZ11027" s="23"/>
      <c r="BA11027" s="23"/>
      <c r="BB11027" s="23"/>
      <c r="BC11027" s="23"/>
      <c r="BD11027" s="23"/>
      <c r="BE11027" s="23"/>
      <c r="BF11027" s="23"/>
      <c r="BG11027" s="20">
        <v>116477</v>
      </c>
    </row>
    <row r="11028" spans="40:59">
      <c r="AN11028" s="23"/>
      <c r="AO11028" s="23"/>
      <c r="AP11028" s="23"/>
      <c r="AQ11028" s="23"/>
      <c r="AR11028" s="23"/>
      <c r="AS11028" s="23"/>
      <c r="AT11028" s="23"/>
      <c r="AU11028" s="23"/>
      <c r="AV11028" s="23"/>
      <c r="AW11028" s="23"/>
      <c r="AX11028" s="23"/>
      <c r="AY11028" s="23"/>
      <c r="AZ11028" s="23"/>
      <c r="BA11028" s="23"/>
      <c r="BB11028" s="23"/>
      <c r="BC11028" s="23"/>
      <c r="BD11028" s="23"/>
      <c r="BE11028" s="23"/>
      <c r="BF11028" s="23"/>
      <c r="BG11028" s="20">
        <v>116477</v>
      </c>
    </row>
    <row r="11029" spans="40:59">
      <c r="AN11029" s="23"/>
      <c r="AO11029" s="23"/>
      <c r="AP11029" s="23"/>
      <c r="AQ11029" s="23"/>
      <c r="AR11029" s="23"/>
      <c r="AS11029" s="23"/>
      <c r="AT11029" s="23"/>
      <c r="AU11029" s="23"/>
      <c r="AV11029" s="23"/>
      <c r="AW11029" s="23"/>
      <c r="AX11029" s="23"/>
      <c r="AY11029" s="23"/>
      <c r="AZ11029" s="23"/>
      <c r="BA11029" s="23"/>
      <c r="BB11029" s="23"/>
      <c r="BC11029" s="23"/>
      <c r="BD11029" s="23"/>
      <c r="BE11029" s="23"/>
      <c r="BF11029" s="23"/>
      <c r="BG11029" s="20">
        <v>116477</v>
      </c>
    </row>
    <row r="11030" spans="40:59">
      <c r="AN11030" s="23"/>
      <c r="AO11030" s="23"/>
      <c r="AP11030" s="23"/>
      <c r="AQ11030" s="23"/>
      <c r="AR11030" s="23"/>
      <c r="AS11030" s="23"/>
      <c r="AT11030" s="23"/>
      <c r="AU11030" s="23"/>
      <c r="AV11030" s="23"/>
      <c r="AW11030" s="23"/>
      <c r="AX11030" s="23"/>
      <c r="AY11030" s="23"/>
      <c r="AZ11030" s="23"/>
      <c r="BA11030" s="23"/>
      <c r="BB11030" s="23"/>
      <c r="BC11030" s="23"/>
      <c r="BD11030" s="23"/>
      <c r="BE11030" s="23"/>
      <c r="BF11030" s="23"/>
      <c r="BG11030" s="20">
        <v>116477</v>
      </c>
    </row>
    <row r="11031" spans="40:59">
      <c r="AN11031" s="23"/>
      <c r="AO11031" s="23"/>
      <c r="AP11031" s="23"/>
      <c r="AQ11031" s="23"/>
      <c r="AR11031" s="23"/>
      <c r="AS11031" s="23"/>
      <c r="AT11031" s="23"/>
      <c r="AU11031" s="23"/>
      <c r="AV11031" s="23"/>
      <c r="AW11031" s="23"/>
      <c r="AX11031" s="23"/>
      <c r="AY11031" s="23"/>
      <c r="AZ11031" s="23"/>
      <c r="BA11031" s="23"/>
      <c r="BB11031" s="23"/>
      <c r="BC11031" s="23"/>
      <c r="BD11031" s="23"/>
      <c r="BE11031" s="23"/>
      <c r="BF11031" s="23"/>
      <c r="BG11031" s="20">
        <v>21800.03</v>
      </c>
    </row>
    <row r="11032" spans="40:59">
      <c r="AN11032" s="23"/>
      <c r="AO11032" s="23"/>
      <c r="AP11032" s="23"/>
      <c r="AQ11032" s="23"/>
      <c r="AR11032" s="23"/>
      <c r="AS11032" s="23"/>
      <c r="AT11032" s="23"/>
      <c r="AU11032" s="23"/>
      <c r="AV11032" s="23"/>
      <c r="AW11032" s="23"/>
      <c r="AX11032" s="23"/>
      <c r="AY11032" s="23"/>
      <c r="AZ11032" s="23"/>
      <c r="BA11032" s="23"/>
      <c r="BB11032" s="23"/>
      <c r="BC11032" s="23"/>
      <c r="BD11032" s="23"/>
      <c r="BE11032" s="23"/>
      <c r="BF11032" s="23"/>
      <c r="BG11032" s="20">
        <v>21800.03</v>
      </c>
    </row>
    <row r="11033" spans="40:59">
      <c r="AN11033" s="23"/>
      <c r="AO11033" s="23"/>
      <c r="AP11033" s="23"/>
      <c r="AQ11033" s="23"/>
      <c r="AR11033" s="23"/>
      <c r="AS11033" s="23"/>
      <c r="AT11033" s="23"/>
      <c r="AU11033" s="23"/>
      <c r="AV11033" s="23"/>
      <c r="AW11033" s="23"/>
      <c r="AX11033" s="23"/>
      <c r="AY11033" s="23"/>
      <c r="AZ11033" s="23"/>
      <c r="BA11033" s="23"/>
      <c r="BB11033" s="23"/>
      <c r="BC11033" s="23"/>
      <c r="BD11033" s="23"/>
      <c r="BE11033" s="23"/>
      <c r="BF11033" s="23"/>
      <c r="BG11033" s="20">
        <v>21800.03</v>
      </c>
    </row>
    <row r="11034" spans="40:59">
      <c r="AN11034" s="23"/>
      <c r="AO11034" s="23"/>
      <c r="AP11034" s="23"/>
      <c r="AQ11034" s="23"/>
      <c r="AR11034" s="23"/>
      <c r="AS11034" s="23"/>
      <c r="AT11034" s="23"/>
      <c r="AU11034" s="23"/>
      <c r="AV11034" s="23"/>
      <c r="AW11034" s="23"/>
      <c r="AX11034" s="23"/>
      <c r="AY11034" s="23"/>
      <c r="AZ11034" s="23"/>
      <c r="BA11034" s="23"/>
      <c r="BB11034" s="23"/>
      <c r="BC11034" s="23"/>
      <c r="BD11034" s="23"/>
      <c r="BE11034" s="23"/>
      <c r="BF11034" s="23"/>
      <c r="BG11034" s="20">
        <v>21800.03</v>
      </c>
    </row>
    <row r="11035" spans="40:59">
      <c r="AN11035" s="23"/>
      <c r="AO11035" s="23"/>
      <c r="AP11035" s="23"/>
      <c r="AQ11035" s="23"/>
      <c r="AR11035" s="23"/>
      <c r="AS11035" s="23"/>
      <c r="AT11035" s="23"/>
      <c r="AU11035" s="23"/>
      <c r="AV11035" s="23"/>
      <c r="AW11035" s="23"/>
      <c r="AX11035" s="23"/>
      <c r="AY11035" s="23"/>
      <c r="AZ11035" s="23"/>
      <c r="BA11035" s="23"/>
      <c r="BB11035" s="23"/>
      <c r="BC11035" s="23"/>
      <c r="BD11035" s="23"/>
      <c r="BE11035" s="23"/>
      <c r="BF11035" s="23"/>
      <c r="BG11035" s="20">
        <v>21800.03</v>
      </c>
    </row>
    <row r="11036" spans="40:59">
      <c r="AN11036" s="23"/>
      <c r="AO11036" s="23"/>
      <c r="AP11036" s="23"/>
      <c r="AQ11036" s="23"/>
      <c r="AR11036" s="23"/>
      <c r="AS11036" s="23"/>
      <c r="AT11036" s="23"/>
      <c r="AU11036" s="23"/>
      <c r="AV11036" s="23"/>
      <c r="AW11036" s="23"/>
      <c r="AX11036" s="23"/>
      <c r="AY11036" s="23"/>
      <c r="AZ11036" s="23"/>
      <c r="BA11036" s="23"/>
      <c r="BB11036" s="23"/>
      <c r="BC11036" s="23"/>
      <c r="BD11036" s="23"/>
      <c r="BE11036" s="23"/>
      <c r="BF11036" s="23"/>
      <c r="BG11036" s="20">
        <v>56289</v>
      </c>
    </row>
    <row r="11037" spans="40:59">
      <c r="AN11037" s="23"/>
      <c r="AO11037" s="23"/>
      <c r="AP11037" s="23"/>
      <c r="AQ11037" s="23"/>
      <c r="AR11037" s="23"/>
      <c r="AS11037" s="23"/>
      <c r="AT11037" s="23"/>
      <c r="AU11037" s="23"/>
      <c r="AV11037" s="23"/>
      <c r="AW11037" s="23"/>
      <c r="AX11037" s="23"/>
      <c r="AY11037" s="23"/>
      <c r="AZ11037" s="23"/>
      <c r="BA11037" s="23"/>
      <c r="BB11037" s="23"/>
      <c r="BC11037" s="23"/>
      <c r="BD11037" s="23"/>
      <c r="BE11037" s="23"/>
      <c r="BF11037" s="23"/>
      <c r="BG11037" s="20">
        <v>56289</v>
      </c>
    </row>
    <row r="11038" spans="40:59">
      <c r="AN11038" s="23"/>
      <c r="AO11038" s="23"/>
      <c r="AP11038" s="23"/>
      <c r="AQ11038" s="23"/>
      <c r="AR11038" s="23"/>
      <c r="AS11038" s="23"/>
      <c r="AT11038" s="23"/>
      <c r="AU11038" s="23"/>
      <c r="AV11038" s="23"/>
      <c r="AW11038" s="23"/>
      <c r="AX11038" s="23"/>
      <c r="AY11038" s="23"/>
      <c r="AZ11038" s="23"/>
      <c r="BA11038" s="23"/>
      <c r="BB11038" s="23"/>
      <c r="BC11038" s="23"/>
      <c r="BD11038" s="23"/>
      <c r="BE11038" s="23"/>
      <c r="BF11038" s="23"/>
      <c r="BG11038" s="20">
        <v>56289</v>
      </c>
    </row>
    <row r="11039" spans="40:59">
      <c r="AN11039" s="23"/>
      <c r="AO11039" s="23"/>
      <c r="AP11039" s="23"/>
      <c r="AQ11039" s="23"/>
      <c r="AR11039" s="23"/>
      <c r="AS11039" s="23"/>
      <c r="AT11039" s="23"/>
      <c r="AU11039" s="23"/>
      <c r="AV11039" s="23"/>
      <c r="AW11039" s="23"/>
      <c r="AX11039" s="23"/>
      <c r="AY11039" s="23"/>
      <c r="AZ11039" s="23"/>
      <c r="BA11039" s="23"/>
      <c r="BB11039" s="23"/>
      <c r="BC11039" s="23"/>
      <c r="BD11039" s="23"/>
      <c r="BE11039" s="23"/>
      <c r="BF11039" s="23"/>
      <c r="BG11039" s="20">
        <v>56289</v>
      </c>
    </row>
    <row r="11040" spans="40:59">
      <c r="AN11040" s="23"/>
      <c r="AO11040" s="23"/>
      <c r="AP11040" s="23"/>
      <c r="AQ11040" s="23"/>
      <c r="AR11040" s="23"/>
      <c r="AS11040" s="23"/>
      <c r="AT11040" s="23"/>
      <c r="AU11040" s="23"/>
      <c r="AV11040" s="23"/>
      <c r="AW11040" s="23"/>
      <c r="AX11040" s="23"/>
      <c r="AY11040" s="23"/>
      <c r="AZ11040" s="23"/>
      <c r="BA11040" s="23"/>
      <c r="BB11040" s="23"/>
      <c r="BC11040" s="23"/>
      <c r="BD11040" s="23"/>
      <c r="BE11040" s="23"/>
      <c r="BF11040" s="23"/>
      <c r="BG11040" s="20">
        <v>6659.01</v>
      </c>
    </row>
    <row r="11041" spans="40:59">
      <c r="AN11041" s="23"/>
      <c r="AO11041" s="23"/>
      <c r="AP11041" s="23"/>
      <c r="AQ11041" s="23"/>
      <c r="AR11041" s="23"/>
      <c r="AS11041" s="23"/>
      <c r="AT11041" s="23"/>
      <c r="AU11041" s="23"/>
      <c r="AV11041" s="23"/>
      <c r="AW11041" s="23"/>
      <c r="AX11041" s="23"/>
      <c r="AY11041" s="23"/>
      <c r="AZ11041" s="23"/>
      <c r="BA11041" s="23"/>
      <c r="BB11041" s="23"/>
      <c r="BC11041" s="23"/>
      <c r="BD11041" s="23"/>
      <c r="BE11041" s="23"/>
      <c r="BF11041" s="23"/>
      <c r="BG11041" s="20">
        <v>6659.01</v>
      </c>
    </row>
    <row r="11042" spans="40:59">
      <c r="AN11042" s="23"/>
      <c r="AO11042" s="23"/>
      <c r="AP11042" s="23"/>
      <c r="AQ11042" s="23"/>
      <c r="AR11042" s="23"/>
      <c r="AS11042" s="23"/>
      <c r="AT11042" s="23"/>
      <c r="AU11042" s="23"/>
      <c r="AV11042" s="23"/>
      <c r="AW11042" s="23"/>
      <c r="AX11042" s="23"/>
      <c r="AY11042" s="23"/>
      <c r="AZ11042" s="23"/>
      <c r="BA11042" s="23"/>
      <c r="BB11042" s="23"/>
      <c r="BC11042" s="23"/>
      <c r="BD11042" s="23"/>
      <c r="BE11042" s="23"/>
      <c r="BF11042" s="23"/>
      <c r="BG11042" s="20">
        <v>8477.02</v>
      </c>
    </row>
    <row r="11043" spans="40:59">
      <c r="AN11043" s="23"/>
      <c r="AO11043" s="23"/>
      <c r="AP11043" s="23"/>
      <c r="AQ11043" s="23"/>
      <c r="AR11043" s="23"/>
      <c r="AS11043" s="23"/>
      <c r="AT11043" s="23"/>
      <c r="AU11043" s="23"/>
      <c r="AV11043" s="23"/>
      <c r="AW11043" s="23"/>
      <c r="AX11043" s="23"/>
      <c r="AY11043" s="23"/>
      <c r="AZ11043" s="23"/>
      <c r="BA11043" s="23"/>
      <c r="BB11043" s="23"/>
      <c r="BC11043" s="23"/>
      <c r="BD11043" s="23"/>
      <c r="BE11043" s="23"/>
      <c r="BF11043" s="23"/>
      <c r="BG11043" s="20">
        <v>8477.02</v>
      </c>
    </row>
    <row r="11044" spans="40:59">
      <c r="AN11044" s="23"/>
      <c r="AO11044" s="23"/>
      <c r="AP11044" s="23"/>
      <c r="AQ11044" s="23"/>
      <c r="AR11044" s="23"/>
      <c r="AS11044" s="23"/>
      <c r="AT11044" s="23"/>
      <c r="AU11044" s="23"/>
      <c r="AV11044" s="23"/>
      <c r="AW11044" s="23"/>
      <c r="AX11044" s="23"/>
      <c r="AY11044" s="23"/>
      <c r="AZ11044" s="23"/>
      <c r="BA11044" s="23"/>
      <c r="BB11044" s="23"/>
      <c r="BC11044" s="23"/>
      <c r="BD11044" s="23"/>
      <c r="BE11044" s="23"/>
      <c r="BF11044" s="23"/>
      <c r="BG11044" s="20">
        <v>8477.02</v>
      </c>
    </row>
    <row r="11045" spans="40:59">
      <c r="AN11045" s="23"/>
      <c r="AO11045" s="23"/>
      <c r="AP11045" s="23"/>
      <c r="AQ11045" s="23"/>
      <c r="AR11045" s="23"/>
      <c r="AS11045" s="23"/>
      <c r="AT11045" s="23"/>
      <c r="AU11045" s="23"/>
      <c r="AV11045" s="23"/>
      <c r="AW11045" s="23"/>
      <c r="AX11045" s="23"/>
      <c r="AY11045" s="23"/>
      <c r="AZ11045" s="23"/>
      <c r="BA11045" s="23"/>
      <c r="BB11045" s="23"/>
      <c r="BC11045" s="23"/>
      <c r="BD11045" s="23"/>
      <c r="BE11045" s="23"/>
      <c r="BF11045" s="23"/>
      <c r="BG11045" s="20">
        <v>47336.02</v>
      </c>
    </row>
    <row r="11046" spans="40:59">
      <c r="AN11046" s="23"/>
      <c r="AO11046" s="23"/>
      <c r="AP11046" s="23"/>
      <c r="AQ11046" s="23"/>
      <c r="AR11046" s="23"/>
      <c r="AS11046" s="23"/>
      <c r="AT11046" s="23"/>
      <c r="AU11046" s="23"/>
      <c r="AV11046" s="23"/>
      <c r="AW11046" s="23"/>
      <c r="AX11046" s="23"/>
      <c r="AY11046" s="23"/>
      <c r="AZ11046" s="23"/>
      <c r="BA11046" s="23"/>
      <c r="BB11046" s="23"/>
      <c r="BC11046" s="23"/>
      <c r="BD11046" s="23"/>
      <c r="BE11046" s="23"/>
      <c r="BF11046" s="23"/>
      <c r="BG11046" s="20">
        <v>47336.02</v>
      </c>
    </row>
    <row r="11047" spans="40:59">
      <c r="AN11047" s="23"/>
      <c r="AO11047" s="23"/>
      <c r="AP11047" s="23"/>
      <c r="AQ11047" s="23"/>
      <c r="AR11047" s="23"/>
      <c r="AS11047" s="23"/>
      <c r="AT11047" s="23"/>
      <c r="AU11047" s="23"/>
      <c r="AV11047" s="23"/>
      <c r="AW11047" s="23"/>
      <c r="AX11047" s="23"/>
      <c r="AY11047" s="23"/>
      <c r="AZ11047" s="23"/>
      <c r="BA11047" s="23"/>
      <c r="BB11047" s="23"/>
      <c r="BC11047" s="23"/>
      <c r="BD11047" s="23"/>
      <c r="BE11047" s="23"/>
      <c r="BF11047" s="23"/>
      <c r="BG11047" s="20">
        <v>47336.02</v>
      </c>
    </row>
    <row r="11048" spans="40:59">
      <c r="AN11048" s="23"/>
      <c r="AO11048" s="23"/>
      <c r="AP11048" s="23"/>
      <c r="AQ11048" s="23"/>
      <c r="AR11048" s="23"/>
      <c r="AS11048" s="23"/>
      <c r="AT11048" s="23"/>
      <c r="AU11048" s="23"/>
      <c r="AV11048" s="23"/>
      <c r="AW11048" s="23"/>
      <c r="AX11048" s="23"/>
      <c r="AY11048" s="23"/>
      <c r="AZ11048" s="23"/>
      <c r="BA11048" s="23"/>
      <c r="BB11048" s="23"/>
      <c r="BC11048" s="23"/>
      <c r="BD11048" s="23"/>
      <c r="BE11048" s="23"/>
      <c r="BF11048" s="23"/>
      <c r="BG11048" s="20">
        <v>46652.58</v>
      </c>
    </row>
    <row r="11049" spans="40:59">
      <c r="AN11049" s="23"/>
      <c r="AO11049" s="23"/>
      <c r="AP11049" s="23"/>
      <c r="AQ11049" s="23"/>
      <c r="AR11049" s="23"/>
      <c r="AS11049" s="23"/>
      <c r="AT11049" s="23"/>
      <c r="AU11049" s="23"/>
      <c r="AV11049" s="23"/>
      <c r="AW11049" s="23"/>
      <c r="AX11049" s="23"/>
      <c r="AY11049" s="23"/>
      <c r="AZ11049" s="23"/>
      <c r="BA11049" s="23"/>
      <c r="BB11049" s="23"/>
      <c r="BC11049" s="23"/>
      <c r="BD11049" s="23"/>
      <c r="BE11049" s="23"/>
      <c r="BF11049" s="23"/>
      <c r="BG11049" s="20">
        <v>46652.58</v>
      </c>
    </row>
    <row r="11050" spans="40:59">
      <c r="AN11050" s="23"/>
      <c r="AO11050" s="23"/>
      <c r="AP11050" s="23"/>
      <c r="AQ11050" s="23"/>
      <c r="AR11050" s="23"/>
      <c r="AS11050" s="23"/>
      <c r="AT11050" s="23"/>
      <c r="AU11050" s="23"/>
      <c r="AV11050" s="23"/>
      <c r="AW11050" s="23"/>
      <c r="AX11050" s="23"/>
      <c r="AY11050" s="23"/>
      <c r="AZ11050" s="23"/>
      <c r="BA11050" s="23"/>
      <c r="BB11050" s="23"/>
      <c r="BC11050" s="23"/>
      <c r="BD11050" s="23"/>
      <c r="BE11050" s="23"/>
      <c r="BF11050" s="23"/>
      <c r="BG11050" s="20">
        <v>46652.58</v>
      </c>
    </row>
    <row r="11051" spans="40:59">
      <c r="AN11051" s="23"/>
      <c r="AO11051" s="23"/>
      <c r="AP11051" s="23"/>
      <c r="AQ11051" s="23"/>
      <c r="AR11051" s="23"/>
      <c r="AS11051" s="23"/>
      <c r="AT11051" s="23"/>
      <c r="AU11051" s="23"/>
      <c r="AV11051" s="23"/>
      <c r="AW11051" s="23"/>
      <c r="AX11051" s="23"/>
      <c r="AY11051" s="23"/>
      <c r="AZ11051" s="23"/>
      <c r="BA11051" s="23"/>
      <c r="BB11051" s="23"/>
      <c r="BC11051" s="23"/>
      <c r="BD11051" s="23"/>
      <c r="BE11051" s="23"/>
      <c r="BF11051" s="23"/>
      <c r="BG11051" s="20">
        <v>46652.58</v>
      </c>
    </row>
    <row r="11052" spans="40:59">
      <c r="AN11052" s="23"/>
      <c r="AO11052" s="23"/>
      <c r="AP11052" s="23"/>
      <c r="AQ11052" s="23"/>
      <c r="AR11052" s="23"/>
      <c r="AS11052" s="23"/>
      <c r="AT11052" s="23"/>
      <c r="AU11052" s="23"/>
      <c r="AV11052" s="23"/>
      <c r="AW11052" s="23"/>
      <c r="AX11052" s="23"/>
      <c r="AY11052" s="23"/>
      <c r="AZ11052" s="23"/>
      <c r="BA11052" s="23"/>
      <c r="BB11052" s="23"/>
      <c r="BC11052" s="23"/>
      <c r="BD11052" s="23"/>
      <c r="BE11052" s="23"/>
      <c r="BF11052" s="23"/>
      <c r="BG11052" s="20">
        <v>46652.58</v>
      </c>
    </row>
    <row r="11053" spans="40:59">
      <c r="AN11053" s="23"/>
      <c r="AO11053" s="23"/>
      <c r="AP11053" s="23"/>
      <c r="AQ11053" s="23"/>
      <c r="AR11053" s="23"/>
      <c r="AS11053" s="23"/>
      <c r="AT11053" s="23"/>
      <c r="AU11053" s="23"/>
      <c r="AV11053" s="23"/>
      <c r="AW11053" s="23"/>
      <c r="AX11053" s="23"/>
      <c r="AY11053" s="23"/>
      <c r="AZ11053" s="23"/>
      <c r="BA11053" s="23"/>
      <c r="BB11053" s="23"/>
      <c r="BC11053" s="23"/>
      <c r="BD11053" s="23"/>
      <c r="BE11053" s="23"/>
      <c r="BF11053" s="23"/>
      <c r="BG11053" s="20">
        <v>35746.019999999997</v>
      </c>
    </row>
    <row r="11054" spans="40:59">
      <c r="AN11054" s="23"/>
      <c r="AO11054" s="23"/>
      <c r="AP11054" s="23"/>
      <c r="AQ11054" s="23"/>
      <c r="AR11054" s="23"/>
      <c r="AS11054" s="23"/>
      <c r="AT11054" s="23"/>
      <c r="AU11054" s="23"/>
      <c r="AV11054" s="23"/>
      <c r="AW11054" s="23"/>
      <c r="AX11054" s="23"/>
      <c r="AY11054" s="23"/>
      <c r="AZ11054" s="23"/>
      <c r="BA11054" s="23"/>
      <c r="BB11054" s="23"/>
      <c r="BC11054" s="23"/>
      <c r="BD11054" s="23"/>
      <c r="BE11054" s="23"/>
      <c r="BF11054" s="23"/>
      <c r="BG11054" s="20">
        <v>35746.019999999997</v>
      </c>
    </row>
    <row r="11055" spans="40:59">
      <c r="AN11055" s="23"/>
      <c r="AO11055" s="23"/>
      <c r="AP11055" s="23"/>
      <c r="AQ11055" s="23"/>
      <c r="AR11055" s="23"/>
      <c r="AS11055" s="23"/>
      <c r="AT11055" s="23"/>
      <c r="AU11055" s="23"/>
      <c r="AV11055" s="23"/>
      <c r="AW11055" s="23"/>
      <c r="AX11055" s="23"/>
      <c r="AY11055" s="23"/>
      <c r="AZ11055" s="23"/>
      <c r="BA11055" s="23"/>
      <c r="BB11055" s="23"/>
      <c r="BC11055" s="23"/>
      <c r="BD11055" s="23"/>
      <c r="BE11055" s="23"/>
      <c r="BF11055" s="23"/>
      <c r="BG11055" s="20">
        <v>35746.019999999997</v>
      </c>
    </row>
    <row r="11056" spans="40:59">
      <c r="AN11056" s="23"/>
      <c r="AO11056" s="23"/>
      <c r="AP11056" s="23"/>
      <c r="AQ11056" s="23"/>
      <c r="AR11056" s="23"/>
      <c r="AS11056" s="23"/>
      <c r="AT11056" s="23"/>
      <c r="AU11056" s="23"/>
      <c r="AV11056" s="23"/>
      <c r="AW11056" s="23"/>
      <c r="AX11056" s="23"/>
      <c r="AY11056" s="23"/>
      <c r="AZ11056" s="23"/>
      <c r="BA11056" s="23"/>
      <c r="BB11056" s="23"/>
      <c r="BC11056" s="23"/>
      <c r="BD11056" s="23"/>
      <c r="BE11056" s="23"/>
      <c r="BF11056" s="23"/>
      <c r="BG11056" s="20">
        <v>35746.019999999997</v>
      </c>
    </row>
    <row r="11057" spans="40:59">
      <c r="AN11057" s="23"/>
      <c r="AO11057" s="23"/>
      <c r="AP11057" s="23"/>
      <c r="AQ11057" s="23"/>
      <c r="AR11057" s="23"/>
      <c r="AS11057" s="23"/>
      <c r="AT11057" s="23"/>
      <c r="AU11057" s="23"/>
      <c r="AV11057" s="23"/>
      <c r="AW11057" s="23"/>
      <c r="AX11057" s="23"/>
      <c r="AY11057" s="23"/>
      <c r="AZ11057" s="23"/>
      <c r="BA11057" s="23"/>
      <c r="BB11057" s="23"/>
      <c r="BC11057" s="23"/>
      <c r="BD11057" s="23"/>
      <c r="BE11057" s="23"/>
      <c r="BF11057" s="23"/>
      <c r="BG11057" s="20">
        <v>110552.04</v>
      </c>
    </row>
    <row r="11058" spans="40:59">
      <c r="AN11058" s="23"/>
      <c r="AO11058" s="23"/>
      <c r="AP11058" s="23"/>
      <c r="AQ11058" s="23"/>
      <c r="AR11058" s="23"/>
      <c r="AS11058" s="23"/>
      <c r="AT11058" s="23"/>
      <c r="AU11058" s="23"/>
      <c r="AV11058" s="23"/>
      <c r="AW11058" s="23"/>
      <c r="AX11058" s="23"/>
      <c r="AY11058" s="23"/>
      <c r="AZ11058" s="23"/>
      <c r="BA11058" s="23"/>
      <c r="BB11058" s="23"/>
      <c r="BC11058" s="23"/>
      <c r="BD11058" s="23"/>
      <c r="BE11058" s="23"/>
      <c r="BF11058" s="23"/>
      <c r="BG11058" s="20">
        <v>110552.04</v>
      </c>
    </row>
    <row r="11059" spans="40:59">
      <c r="AN11059" s="23"/>
      <c r="AO11059" s="23"/>
      <c r="AP11059" s="23"/>
      <c r="AQ11059" s="23"/>
      <c r="AR11059" s="23"/>
      <c r="AS11059" s="23"/>
      <c r="AT11059" s="23"/>
      <c r="AU11059" s="23"/>
      <c r="AV11059" s="23"/>
      <c r="AW11059" s="23"/>
      <c r="AX11059" s="23"/>
      <c r="AY11059" s="23"/>
      <c r="AZ11059" s="23"/>
      <c r="BA11059" s="23"/>
      <c r="BB11059" s="23"/>
      <c r="BC11059" s="23"/>
      <c r="BD11059" s="23"/>
      <c r="BE11059" s="23"/>
      <c r="BF11059" s="23"/>
      <c r="BG11059" s="20">
        <v>110552.04</v>
      </c>
    </row>
    <row r="11060" spans="40:59">
      <c r="AN11060" s="23"/>
      <c r="AO11060" s="23"/>
      <c r="AP11060" s="23"/>
      <c r="AQ11060" s="23"/>
      <c r="AR11060" s="23"/>
      <c r="AS11060" s="23"/>
      <c r="AT11060" s="23"/>
      <c r="AU11060" s="23"/>
      <c r="AV11060" s="23"/>
      <c r="AW11060" s="23"/>
      <c r="AX11060" s="23"/>
      <c r="AY11060" s="23"/>
      <c r="AZ11060" s="23"/>
      <c r="BA11060" s="23"/>
      <c r="BB11060" s="23"/>
      <c r="BC11060" s="23"/>
      <c r="BD11060" s="23"/>
      <c r="BE11060" s="23"/>
      <c r="BF11060" s="23"/>
      <c r="BG11060" s="20">
        <v>110552.04</v>
      </c>
    </row>
    <row r="11061" spans="40:59">
      <c r="AN11061" s="23"/>
      <c r="AO11061" s="23"/>
      <c r="AP11061" s="23"/>
      <c r="AQ11061" s="23"/>
      <c r="AR11061" s="23"/>
      <c r="AS11061" s="23"/>
      <c r="AT11061" s="23"/>
      <c r="AU11061" s="23"/>
      <c r="AV11061" s="23"/>
      <c r="AW11061" s="23"/>
      <c r="AX11061" s="23"/>
      <c r="AY11061" s="23"/>
      <c r="AZ11061" s="23"/>
      <c r="BA11061" s="23"/>
      <c r="BB11061" s="23"/>
      <c r="BC11061" s="23"/>
      <c r="BD11061" s="23"/>
      <c r="BE11061" s="23"/>
      <c r="BF11061" s="23"/>
      <c r="BG11061" s="20">
        <v>110552.04</v>
      </c>
    </row>
    <row r="11062" spans="40:59">
      <c r="AN11062" s="23"/>
      <c r="AO11062" s="23"/>
      <c r="AP11062" s="23"/>
      <c r="AQ11062" s="23"/>
      <c r="AR11062" s="23"/>
      <c r="AS11062" s="23"/>
      <c r="AT11062" s="23"/>
      <c r="AU11062" s="23"/>
      <c r="AV11062" s="23"/>
      <c r="AW11062" s="23"/>
      <c r="AX11062" s="23"/>
      <c r="AY11062" s="23"/>
      <c r="AZ11062" s="23"/>
      <c r="BA11062" s="23"/>
      <c r="BB11062" s="23"/>
      <c r="BC11062" s="23"/>
      <c r="BD11062" s="23"/>
      <c r="BE11062" s="23"/>
      <c r="BF11062" s="23"/>
      <c r="BG11062" s="20">
        <v>11165.38</v>
      </c>
    </row>
    <row r="11063" spans="40:59">
      <c r="AN11063" s="23"/>
      <c r="AO11063" s="23"/>
      <c r="AP11063" s="23"/>
      <c r="AQ11063" s="23"/>
      <c r="AR11063" s="23"/>
      <c r="AS11063" s="23"/>
      <c r="AT11063" s="23"/>
      <c r="AU11063" s="23"/>
      <c r="AV11063" s="23"/>
      <c r="AW11063" s="23"/>
      <c r="AX11063" s="23"/>
      <c r="AY11063" s="23"/>
      <c r="AZ11063" s="23"/>
      <c r="BA11063" s="23"/>
      <c r="BB11063" s="23"/>
      <c r="BC11063" s="23"/>
      <c r="BD11063" s="23"/>
      <c r="BE11063" s="23"/>
      <c r="BF11063" s="23"/>
      <c r="BG11063" s="20">
        <v>11165.38</v>
      </c>
    </row>
    <row r="11064" spans="40:59">
      <c r="AN11064" s="23"/>
      <c r="AO11064" s="23"/>
      <c r="AP11064" s="23"/>
      <c r="AQ11064" s="23"/>
      <c r="AR11064" s="23"/>
      <c r="AS11064" s="23"/>
      <c r="AT11064" s="23"/>
      <c r="AU11064" s="23"/>
      <c r="AV11064" s="23"/>
      <c r="AW11064" s="23"/>
      <c r="AX11064" s="23"/>
      <c r="AY11064" s="23"/>
      <c r="AZ11064" s="23"/>
      <c r="BA11064" s="23"/>
      <c r="BB11064" s="23"/>
      <c r="BC11064" s="23"/>
      <c r="BD11064" s="23"/>
      <c r="BE11064" s="23"/>
      <c r="BF11064" s="23"/>
      <c r="BG11064" s="20">
        <v>11165.38</v>
      </c>
    </row>
    <row r="11065" spans="40:59">
      <c r="AN11065" s="23"/>
      <c r="AO11065" s="23"/>
      <c r="AP11065" s="23"/>
      <c r="AQ11065" s="23"/>
      <c r="AR11065" s="23"/>
      <c r="AS11065" s="23"/>
      <c r="AT11065" s="23"/>
      <c r="AU11065" s="23"/>
      <c r="AV11065" s="23"/>
      <c r="AW11065" s="23"/>
      <c r="AX11065" s="23"/>
      <c r="AY11065" s="23"/>
      <c r="AZ11065" s="23"/>
      <c r="BA11065" s="23"/>
      <c r="BB11065" s="23"/>
      <c r="BC11065" s="23"/>
      <c r="BD11065" s="23"/>
      <c r="BE11065" s="23"/>
      <c r="BF11065" s="23"/>
      <c r="BG11065" s="20">
        <v>11165.38</v>
      </c>
    </row>
    <row r="11066" spans="40:59">
      <c r="AN11066" s="23"/>
      <c r="AO11066" s="23"/>
      <c r="AP11066" s="23"/>
      <c r="AQ11066" s="23"/>
      <c r="AR11066" s="23"/>
      <c r="AS11066" s="23"/>
      <c r="AT11066" s="23"/>
      <c r="AU11066" s="23"/>
      <c r="AV11066" s="23"/>
      <c r="AW11066" s="23"/>
      <c r="AX11066" s="23"/>
      <c r="AY11066" s="23"/>
      <c r="AZ11066" s="23"/>
      <c r="BA11066" s="23"/>
      <c r="BB11066" s="23"/>
      <c r="BC11066" s="23"/>
      <c r="BD11066" s="23"/>
      <c r="BE11066" s="23"/>
      <c r="BF11066" s="23"/>
      <c r="BG11066" s="20">
        <v>94453.02</v>
      </c>
    </row>
    <row r="11067" spans="40:59">
      <c r="AN11067" s="23"/>
      <c r="AO11067" s="23"/>
      <c r="AP11067" s="23"/>
      <c r="AQ11067" s="23"/>
      <c r="AR11067" s="23"/>
      <c r="AS11067" s="23"/>
      <c r="AT11067" s="23"/>
      <c r="AU11067" s="23"/>
      <c r="AV11067" s="23"/>
      <c r="AW11067" s="23"/>
      <c r="AX11067" s="23"/>
      <c r="AY11067" s="23"/>
      <c r="AZ11067" s="23"/>
      <c r="BA11067" s="23"/>
      <c r="BB11067" s="23"/>
      <c r="BC11067" s="23"/>
      <c r="BD11067" s="23"/>
      <c r="BE11067" s="23"/>
      <c r="BF11067" s="23"/>
      <c r="BG11067" s="20">
        <v>94453.02</v>
      </c>
    </row>
    <row r="11068" spans="40:59">
      <c r="AN11068" s="23"/>
      <c r="AO11068" s="23"/>
      <c r="AP11068" s="23"/>
      <c r="AQ11068" s="23"/>
      <c r="AR11068" s="23"/>
      <c r="AS11068" s="23"/>
      <c r="AT11068" s="23"/>
      <c r="AU11068" s="23"/>
      <c r="AV11068" s="23"/>
      <c r="AW11068" s="23"/>
      <c r="AX11068" s="23"/>
      <c r="AY11068" s="23"/>
      <c r="AZ11068" s="23"/>
      <c r="BA11068" s="23"/>
      <c r="BB11068" s="23"/>
      <c r="BC11068" s="23"/>
      <c r="BD11068" s="23"/>
      <c r="BE11068" s="23"/>
      <c r="BF11068" s="23"/>
      <c r="BG11068" s="20">
        <v>94453.02</v>
      </c>
    </row>
    <row r="11069" spans="40:59">
      <c r="AN11069" s="23"/>
      <c r="AO11069" s="23"/>
      <c r="AP11069" s="23"/>
      <c r="AQ11069" s="23"/>
      <c r="AR11069" s="23"/>
      <c r="AS11069" s="23"/>
      <c r="AT11069" s="23"/>
      <c r="AU11069" s="23"/>
      <c r="AV11069" s="23"/>
      <c r="AW11069" s="23"/>
      <c r="AX11069" s="23"/>
      <c r="AY11069" s="23"/>
      <c r="AZ11069" s="23"/>
      <c r="BA11069" s="23"/>
      <c r="BB11069" s="23"/>
      <c r="BC11069" s="23"/>
      <c r="BD11069" s="23"/>
      <c r="BE11069" s="23"/>
      <c r="BF11069" s="23"/>
      <c r="BG11069" s="20">
        <v>94453.02</v>
      </c>
    </row>
    <row r="11070" spans="40:59">
      <c r="AN11070" s="23"/>
      <c r="AO11070" s="23"/>
      <c r="AP11070" s="23"/>
      <c r="AQ11070" s="23"/>
      <c r="AR11070" s="23"/>
      <c r="AS11070" s="23"/>
      <c r="AT11070" s="23"/>
      <c r="AU11070" s="23"/>
      <c r="AV11070" s="23"/>
      <c r="AW11070" s="23"/>
      <c r="AX11070" s="23"/>
      <c r="AY11070" s="23"/>
      <c r="AZ11070" s="23"/>
      <c r="BA11070" s="23"/>
      <c r="BB11070" s="23"/>
      <c r="BC11070" s="23"/>
      <c r="BD11070" s="23"/>
      <c r="BE11070" s="23"/>
      <c r="BF11070" s="23"/>
      <c r="BG11070" s="20">
        <v>94453.02</v>
      </c>
    </row>
    <row r="11071" spans="40:59">
      <c r="AN11071" s="23"/>
      <c r="AO11071" s="23"/>
      <c r="AP11071" s="23"/>
      <c r="AQ11071" s="23"/>
      <c r="AR11071" s="23"/>
      <c r="AS11071" s="23"/>
      <c r="AT11071" s="23"/>
      <c r="AU11071" s="23"/>
      <c r="AV11071" s="23"/>
      <c r="AW11071" s="23"/>
      <c r="AX11071" s="23"/>
      <c r="AY11071" s="23"/>
      <c r="AZ11071" s="23"/>
      <c r="BA11071" s="23"/>
      <c r="BB11071" s="23"/>
      <c r="BC11071" s="23"/>
      <c r="BD11071" s="23"/>
      <c r="BE11071" s="23"/>
      <c r="BF11071" s="23"/>
      <c r="BG11071" s="20">
        <v>94453.02</v>
      </c>
    </row>
    <row r="11072" spans="40:59">
      <c r="AN11072" s="23"/>
      <c r="AO11072" s="23"/>
      <c r="AP11072" s="23"/>
      <c r="AQ11072" s="23"/>
      <c r="AR11072" s="23"/>
      <c r="AS11072" s="23"/>
      <c r="AT11072" s="23"/>
      <c r="AU11072" s="23"/>
      <c r="AV11072" s="23"/>
      <c r="AW11072" s="23"/>
      <c r="AX11072" s="23"/>
      <c r="AY11072" s="23"/>
      <c r="AZ11072" s="23"/>
      <c r="BA11072" s="23"/>
      <c r="BB11072" s="23"/>
      <c r="BC11072" s="23"/>
      <c r="BD11072" s="23"/>
      <c r="BE11072" s="23"/>
      <c r="BF11072" s="23"/>
      <c r="BG11072" s="20">
        <v>94453.02</v>
      </c>
    </row>
    <row r="11073" spans="40:59">
      <c r="AN11073" s="23"/>
      <c r="AO11073" s="23"/>
      <c r="AP11073" s="23"/>
      <c r="AQ11073" s="23"/>
      <c r="AR11073" s="23"/>
      <c r="AS11073" s="23"/>
      <c r="AT11073" s="23"/>
      <c r="AU11073" s="23"/>
      <c r="AV11073" s="23"/>
      <c r="AW11073" s="23"/>
      <c r="AX11073" s="23"/>
      <c r="AY11073" s="23"/>
      <c r="AZ11073" s="23"/>
      <c r="BA11073" s="23"/>
      <c r="BB11073" s="23"/>
      <c r="BC11073" s="23"/>
      <c r="BD11073" s="23"/>
      <c r="BE11073" s="23"/>
      <c r="BF11073" s="23"/>
      <c r="BG11073" s="20">
        <v>94453.02</v>
      </c>
    </row>
    <row r="11074" spans="40:59">
      <c r="AN11074" s="23"/>
      <c r="AO11074" s="23"/>
      <c r="AP11074" s="23"/>
      <c r="AQ11074" s="23"/>
      <c r="AR11074" s="23"/>
      <c r="AS11074" s="23"/>
      <c r="AT11074" s="23"/>
      <c r="AU11074" s="23"/>
      <c r="AV11074" s="23"/>
      <c r="AW11074" s="23"/>
      <c r="AX11074" s="23"/>
      <c r="AY11074" s="23"/>
      <c r="AZ11074" s="23"/>
      <c r="BA11074" s="23"/>
      <c r="BB11074" s="23"/>
      <c r="BC11074" s="23"/>
      <c r="BD11074" s="23"/>
      <c r="BE11074" s="23"/>
      <c r="BF11074" s="23"/>
      <c r="BG11074" s="20">
        <v>94453.02</v>
      </c>
    </row>
    <row r="11075" spans="40:59">
      <c r="AN11075" s="23"/>
      <c r="AO11075" s="23"/>
      <c r="AP11075" s="23"/>
      <c r="AQ11075" s="23"/>
      <c r="AR11075" s="23"/>
      <c r="AS11075" s="23"/>
      <c r="AT11075" s="23"/>
      <c r="AU11075" s="23"/>
      <c r="AV11075" s="23"/>
      <c r="AW11075" s="23"/>
      <c r="AX11075" s="23"/>
      <c r="AY11075" s="23"/>
      <c r="AZ11075" s="23"/>
      <c r="BA11075" s="23"/>
      <c r="BB11075" s="23"/>
      <c r="BC11075" s="23"/>
      <c r="BD11075" s="23"/>
      <c r="BE11075" s="23"/>
      <c r="BF11075" s="23"/>
      <c r="BG11075" s="20">
        <v>0</v>
      </c>
    </row>
    <row r="11076" spans="40:59">
      <c r="AN11076" s="23"/>
      <c r="AO11076" s="23"/>
      <c r="AP11076" s="23"/>
      <c r="AQ11076" s="23"/>
      <c r="AR11076" s="23"/>
      <c r="AS11076" s="23"/>
      <c r="AT11076" s="23"/>
      <c r="AU11076" s="23"/>
      <c r="AV11076" s="23"/>
      <c r="AW11076" s="23"/>
      <c r="AX11076" s="23"/>
      <c r="AY11076" s="23"/>
      <c r="AZ11076" s="23"/>
      <c r="BA11076" s="23"/>
      <c r="BB11076" s="23"/>
      <c r="BC11076" s="23"/>
      <c r="BD11076" s="23"/>
      <c r="BE11076" s="23"/>
      <c r="BF11076" s="23"/>
      <c r="BG11076" s="20">
        <v>0</v>
      </c>
    </row>
    <row r="11077" spans="40:59">
      <c r="AN11077" s="23"/>
      <c r="AO11077" s="23"/>
      <c r="AP11077" s="23"/>
      <c r="AQ11077" s="23"/>
      <c r="AR11077" s="23"/>
      <c r="AS11077" s="23"/>
      <c r="AT11077" s="23"/>
      <c r="AU11077" s="23"/>
      <c r="AV11077" s="23"/>
      <c r="AW11077" s="23"/>
      <c r="AX11077" s="23"/>
      <c r="AY11077" s="23"/>
      <c r="AZ11077" s="23"/>
      <c r="BA11077" s="23"/>
      <c r="BB11077" s="23"/>
      <c r="BC11077" s="23"/>
      <c r="BD11077" s="23"/>
      <c r="BE11077" s="23"/>
      <c r="BF11077" s="23"/>
      <c r="BG11077" s="20">
        <v>0</v>
      </c>
    </row>
    <row r="11078" spans="40:59">
      <c r="AN11078" s="23"/>
      <c r="AO11078" s="23"/>
      <c r="AP11078" s="23"/>
      <c r="AQ11078" s="23"/>
      <c r="AR11078" s="23"/>
      <c r="AS11078" s="23"/>
      <c r="AT11078" s="23"/>
      <c r="AU11078" s="23"/>
      <c r="AV11078" s="23"/>
      <c r="AW11078" s="23"/>
      <c r="AX11078" s="23"/>
      <c r="AY11078" s="23"/>
      <c r="AZ11078" s="23"/>
      <c r="BA11078" s="23"/>
      <c r="BB11078" s="23"/>
      <c r="BC11078" s="23"/>
      <c r="BD11078" s="23"/>
      <c r="BE11078" s="23"/>
      <c r="BF11078" s="23"/>
      <c r="BG11078" s="20">
        <v>0</v>
      </c>
    </row>
    <row r="11079" spans="40:59">
      <c r="AN11079" s="23"/>
      <c r="AO11079" s="23"/>
      <c r="AP11079" s="23"/>
      <c r="AQ11079" s="23"/>
      <c r="AR11079" s="23"/>
      <c r="AS11079" s="23"/>
      <c r="AT11079" s="23"/>
      <c r="AU11079" s="23"/>
      <c r="AV11079" s="23"/>
      <c r="AW11079" s="23"/>
      <c r="AX11079" s="23"/>
      <c r="AY11079" s="23"/>
      <c r="AZ11079" s="23"/>
      <c r="BA11079" s="23"/>
      <c r="BB11079" s="23"/>
      <c r="BC11079" s="23"/>
      <c r="BD11079" s="23"/>
      <c r="BE11079" s="23"/>
      <c r="BF11079" s="23"/>
      <c r="BG11079" s="20">
        <v>7040.01</v>
      </c>
    </row>
    <row r="11080" spans="40:59">
      <c r="AN11080" s="23"/>
      <c r="AO11080" s="23"/>
      <c r="AP11080" s="23"/>
      <c r="AQ11080" s="23"/>
      <c r="AR11080" s="23"/>
      <c r="AS11080" s="23"/>
      <c r="AT11080" s="23"/>
      <c r="AU11080" s="23"/>
      <c r="AV11080" s="23"/>
      <c r="AW11080" s="23"/>
      <c r="AX11080" s="23"/>
      <c r="AY11080" s="23"/>
      <c r="AZ11080" s="23"/>
      <c r="BA11080" s="23"/>
      <c r="BB11080" s="23"/>
      <c r="BC11080" s="23"/>
      <c r="BD11080" s="23"/>
      <c r="BE11080" s="23"/>
      <c r="BF11080" s="23"/>
      <c r="BG11080" s="20">
        <v>7040.01</v>
      </c>
    </row>
    <row r="11081" spans="40:59">
      <c r="AN11081" s="23"/>
      <c r="AO11081" s="23"/>
      <c r="AP11081" s="23"/>
      <c r="AQ11081" s="23"/>
      <c r="AR11081" s="23"/>
      <c r="AS11081" s="23"/>
      <c r="AT11081" s="23"/>
      <c r="AU11081" s="23"/>
      <c r="AV11081" s="23"/>
      <c r="AW11081" s="23"/>
      <c r="AX11081" s="23"/>
      <c r="AY11081" s="23"/>
      <c r="AZ11081" s="23"/>
      <c r="BA11081" s="23"/>
      <c r="BB11081" s="23"/>
      <c r="BC11081" s="23"/>
      <c r="BD11081" s="23"/>
      <c r="BE11081" s="23"/>
      <c r="BF11081" s="23"/>
      <c r="BG11081" s="20">
        <v>7040.01</v>
      </c>
    </row>
    <row r="11082" spans="40:59">
      <c r="AN11082" s="23"/>
      <c r="AO11082" s="23"/>
      <c r="AP11082" s="23"/>
      <c r="AQ11082" s="23"/>
      <c r="AR11082" s="23"/>
      <c r="AS11082" s="23"/>
      <c r="AT11082" s="23"/>
      <c r="AU11082" s="23"/>
      <c r="AV11082" s="23"/>
      <c r="AW11082" s="23"/>
      <c r="AX11082" s="23"/>
      <c r="AY11082" s="23"/>
      <c r="AZ11082" s="23"/>
      <c r="BA11082" s="23"/>
      <c r="BB11082" s="23"/>
      <c r="BC11082" s="23"/>
      <c r="BD11082" s="23"/>
      <c r="BE11082" s="23"/>
      <c r="BF11082" s="23"/>
      <c r="BG11082" s="20">
        <v>7040.01</v>
      </c>
    </row>
    <row r="11083" spans="40:59">
      <c r="AN11083" s="23"/>
      <c r="AO11083" s="23"/>
      <c r="AP11083" s="23"/>
      <c r="AQ11083" s="23"/>
      <c r="AR11083" s="23"/>
      <c r="AS11083" s="23"/>
      <c r="AT11083" s="23"/>
      <c r="AU11083" s="23"/>
      <c r="AV11083" s="23"/>
      <c r="AW11083" s="23"/>
      <c r="AX11083" s="23"/>
      <c r="AY11083" s="23"/>
      <c r="AZ11083" s="23"/>
      <c r="BA11083" s="23"/>
      <c r="BB11083" s="23"/>
      <c r="BC11083" s="23"/>
      <c r="BD11083" s="23"/>
      <c r="BE11083" s="23"/>
      <c r="BF11083" s="23"/>
      <c r="BG11083" s="20">
        <v>67862</v>
      </c>
    </row>
    <row r="11084" spans="40:59">
      <c r="AN11084" s="23"/>
      <c r="AO11084" s="23"/>
      <c r="AP11084" s="23"/>
      <c r="AQ11084" s="23"/>
      <c r="AR11084" s="23"/>
      <c r="AS11084" s="23"/>
      <c r="AT11084" s="23"/>
      <c r="AU11084" s="23"/>
      <c r="AV11084" s="23"/>
      <c r="AW11084" s="23"/>
      <c r="AX11084" s="23"/>
      <c r="AY11084" s="23"/>
      <c r="AZ11084" s="23"/>
      <c r="BA11084" s="23"/>
      <c r="BB11084" s="23"/>
      <c r="BC11084" s="23"/>
      <c r="BD11084" s="23"/>
      <c r="BE11084" s="23"/>
      <c r="BF11084" s="23"/>
      <c r="BG11084" s="20">
        <v>67862</v>
      </c>
    </row>
    <row r="11085" spans="40:59">
      <c r="AN11085" s="23"/>
      <c r="AO11085" s="23"/>
      <c r="AP11085" s="23"/>
      <c r="AQ11085" s="23"/>
      <c r="AR11085" s="23"/>
      <c r="AS11085" s="23"/>
      <c r="AT11085" s="23"/>
      <c r="AU11085" s="23"/>
      <c r="AV11085" s="23"/>
      <c r="AW11085" s="23"/>
      <c r="AX11085" s="23"/>
      <c r="AY11085" s="23"/>
      <c r="AZ11085" s="23"/>
      <c r="BA11085" s="23"/>
      <c r="BB11085" s="23"/>
      <c r="BC11085" s="23"/>
      <c r="BD11085" s="23"/>
      <c r="BE11085" s="23"/>
      <c r="BF11085" s="23"/>
      <c r="BG11085" s="20">
        <v>67862</v>
      </c>
    </row>
    <row r="11086" spans="40:59">
      <c r="AN11086" s="23"/>
      <c r="AO11086" s="23"/>
      <c r="AP11086" s="23"/>
      <c r="AQ11086" s="23"/>
      <c r="AR11086" s="23"/>
      <c r="AS11086" s="23"/>
      <c r="AT11086" s="23"/>
      <c r="AU11086" s="23"/>
      <c r="AV11086" s="23"/>
      <c r="AW11086" s="23"/>
      <c r="AX11086" s="23"/>
      <c r="AY11086" s="23"/>
      <c r="AZ11086" s="23"/>
      <c r="BA11086" s="23"/>
      <c r="BB11086" s="23"/>
      <c r="BC11086" s="23"/>
      <c r="BD11086" s="23"/>
      <c r="BE11086" s="23"/>
      <c r="BF11086" s="23"/>
      <c r="BG11086" s="20">
        <v>67862</v>
      </c>
    </row>
    <row r="11087" spans="40:59">
      <c r="AN11087" s="23"/>
      <c r="AO11087" s="23"/>
      <c r="AP11087" s="23"/>
      <c r="AQ11087" s="23"/>
      <c r="AR11087" s="23"/>
      <c r="AS11087" s="23"/>
      <c r="AT11087" s="23"/>
      <c r="AU11087" s="23"/>
      <c r="AV11087" s="23"/>
      <c r="AW11087" s="23"/>
      <c r="AX11087" s="23"/>
      <c r="AY11087" s="23"/>
      <c r="AZ11087" s="23"/>
      <c r="BA11087" s="23"/>
      <c r="BB11087" s="23"/>
      <c r="BC11087" s="23"/>
      <c r="BD11087" s="23"/>
      <c r="BE11087" s="23"/>
      <c r="BF11087" s="23"/>
      <c r="BG11087" s="20">
        <v>67862</v>
      </c>
    </row>
    <row r="11088" spans="40:59">
      <c r="AN11088" s="23"/>
      <c r="AO11088" s="23"/>
      <c r="AP11088" s="23"/>
      <c r="AQ11088" s="23"/>
      <c r="AR11088" s="23"/>
      <c r="AS11088" s="23"/>
      <c r="AT11088" s="23"/>
      <c r="AU11088" s="23"/>
      <c r="AV11088" s="23"/>
      <c r="AW11088" s="23"/>
      <c r="AX11088" s="23"/>
      <c r="AY11088" s="23"/>
      <c r="AZ11088" s="23"/>
      <c r="BA11088" s="23"/>
      <c r="BB11088" s="23"/>
      <c r="BC11088" s="23"/>
      <c r="BD11088" s="23"/>
      <c r="BE11088" s="23"/>
      <c r="BF11088" s="23"/>
      <c r="BG11088" s="20">
        <v>10120.01</v>
      </c>
    </row>
    <row r="11089" spans="40:59">
      <c r="AN11089" s="23"/>
      <c r="AO11089" s="23"/>
      <c r="AP11089" s="23"/>
      <c r="AQ11089" s="23"/>
      <c r="AR11089" s="23"/>
      <c r="AS11089" s="23"/>
      <c r="AT11089" s="23"/>
      <c r="AU11089" s="23"/>
      <c r="AV11089" s="23"/>
      <c r="AW11089" s="23"/>
      <c r="AX11089" s="23"/>
      <c r="AY11089" s="23"/>
      <c r="AZ11089" s="23"/>
      <c r="BA11089" s="23"/>
      <c r="BB11089" s="23"/>
      <c r="BC11089" s="23"/>
      <c r="BD11089" s="23"/>
      <c r="BE11089" s="23"/>
      <c r="BF11089" s="23"/>
      <c r="BG11089" s="20">
        <v>10120.01</v>
      </c>
    </row>
    <row r="11090" spans="40:59">
      <c r="AN11090" s="23"/>
      <c r="AO11090" s="23"/>
      <c r="AP11090" s="23"/>
      <c r="AQ11090" s="23"/>
      <c r="AR11090" s="23"/>
      <c r="AS11090" s="23"/>
      <c r="AT11090" s="23"/>
      <c r="AU11090" s="23"/>
      <c r="AV11090" s="23"/>
      <c r="AW11090" s="23"/>
      <c r="AX11090" s="23"/>
      <c r="AY11090" s="23"/>
      <c r="AZ11090" s="23"/>
      <c r="BA11090" s="23"/>
      <c r="BB11090" s="23"/>
      <c r="BC11090" s="23"/>
      <c r="BD11090" s="23"/>
      <c r="BE11090" s="23"/>
      <c r="BF11090" s="23"/>
      <c r="BG11090" s="20">
        <v>7853.02</v>
      </c>
    </row>
    <row r="11091" spans="40:59">
      <c r="AN11091" s="23"/>
      <c r="AO11091" s="23"/>
      <c r="AP11091" s="23"/>
      <c r="AQ11091" s="23"/>
      <c r="AR11091" s="23"/>
      <c r="AS11091" s="23"/>
      <c r="AT11091" s="23"/>
      <c r="AU11091" s="23"/>
      <c r="AV11091" s="23"/>
      <c r="AW11091" s="23"/>
      <c r="AX11091" s="23"/>
      <c r="AY11091" s="23"/>
      <c r="AZ11091" s="23"/>
      <c r="BA11091" s="23"/>
      <c r="BB11091" s="23"/>
      <c r="BC11091" s="23"/>
      <c r="BD11091" s="23"/>
      <c r="BE11091" s="23"/>
      <c r="BF11091" s="23"/>
      <c r="BG11091" s="20">
        <v>7853.02</v>
      </c>
    </row>
    <row r="11092" spans="40:59">
      <c r="AN11092" s="23"/>
      <c r="AO11092" s="23"/>
      <c r="AP11092" s="23"/>
      <c r="AQ11092" s="23"/>
      <c r="AR11092" s="23"/>
      <c r="AS11092" s="23"/>
      <c r="AT11092" s="23"/>
      <c r="AU11092" s="23"/>
      <c r="AV11092" s="23"/>
      <c r="AW11092" s="23"/>
      <c r="AX11092" s="23"/>
      <c r="AY11092" s="23"/>
      <c r="AZ11092" s="23"/>
      <c r="BA11092" s="23"/>
      <c r="BB11092" s="23"/>
      <c r="BC11092" s="23"/>
      <c r="BD11092" s="23"/>
      <c r="BE11092" s="23"/>
      <c r="BF11092" s="23"/>
      <c r="BG11092" s="20">
        <v>7853.02</v>
      </c>
    </row>
    <row r="11093" spans="40:59">
      <c r="AN11093" s="23"/>
      <c r="AO11093" s="23"/>
      <c r="AP11093" s="23"/>
      <c r="AQ11093" s="23"/>
      <c r="AR11093" s="23"/>
      <c r="AS11093" s="23"/>
      <c r="AT11093" s="23"/>
      <c r="AU11093" s="23"/>
      <c r="AV11093" s="23"/>
      <c r="AW11093" s="23"/>
      <c r="AX11093" s="23"/>
      <c r="AY11093" s="23"/>
      <c r="AZ11093" s="23"/>
      <c r="BA11093" s="23"/>
      <c r="BB11093" s="23"/>
      <c r="BC11093" s="23"/>
      <c r="BD11093" s="23"/>
      <c r="BE11093" s="23"/>
      <c r="BF11093" s="23"/>
      <c r="BG11093" s="20">
        <v>7853.02</v>
      </c>
    </row>
    <row r="11094" spans="40:59">
      <c r="AN11094" s="23"/>
      <c r="AO11094" s="23"/>
      <c r="AP11094" s="23"/>
      <c r="AQ11094" s="23"/>
      <c r="AR11094" s="23"/>
      <c r="AS11094" s="23"/>
      <c r="AT11094" s="23"/>
      <c r="AU11094" s="23"/>
      <c r="AV11094" s="23"/>
      <c r="AW11094" s="23"/>
      <c r="AX11094" s="23"/>
      <c r="AY11094" s="23"/>
      <c r="AZ11094" s="23"/>
      <c r="BA11094" s="23"/>
      <c r="BB11094" s="23"/>
      <c r="BC11094" s="23"/>
      <c r="BD11094" s="23"/>
      <c r="BE11094" s="23"/>
      <c r="BF11094" s="23"/>
      <c r="BG11094" s="20">
        <v>19932.02</v>
      </c>
    </row>
    <row r="11095" spans="40:59">
      <c r="AN11095" s="23"/>
      <c r="AO11095" s="23"/>
      <c r="AP11095" s="23"/>
      <c r="AQ11095" s="23"/>
      <c r="AR11095" s="23"/>
      <c r="AS11095" s="23"/>
      <c r="AT11095" s="23"/>
      <c r="AU11095" s="23"/>
      <c r="AV11095" s="23"/>
      <c r="AW11095" s="23"/>
      <c r="AX11095" s="23"/>
      <c r="AY11095" s="23"/>
      <c r="AZ11095" s="23"/>
      <c r="BA11095" s="23"/>
      <c r="BB11095" s="23"/>
      <c r="BC11095" s="23"/>
      <c r="BD11095" s="23"/>
      <c r="BE11095" s="23"/>
      <c r="BF11095" s="23"/>
      <c r="BG11095" s="20">
        <v>19932.02</v>
      </c>
    </row>
    <row r="11096" spans="40:59">
      <c r="AN11096" s="23"/>
      <c r="AO11096" s="23"/>
      <c r="AP11096" s="23"/>
      <c r="AQ11096" s="23"/>
      <c r="AR11096" s="23"/>
      <c r="AS11096" s="23"/>
      <c r="AT11096" s="23"/>
      <c r="AU11096" s="23"/>
      <c r="AV11096" s="23"/>
      <c r="AW11096" s="23"/>
      <c r="AX11096" s="23"/>
      <c r="AY11096" s="23"/>
      <c r="AZ11096" s="23"/>
      <c r="BA11096" s="23"/>
      <c r="BB11096" s="23"/>
      <c r="BC11096" s="23"/>
      <c r="BD11096" s="23"/>
      <c r="BE11096" s="23"/>
      <c r="BF11096" s="23"/>
      <c r="BG11096" s="20">
        <v>19932.02</v>
      </c>
    </row>
    <row r="11097" spans="40:59">
      <c r="AN11097" s="23"/>
      <c r="AO11097" s="23"/>
      <c r="AP11097" s="23"/>
      <c r="AQ11097" s="23"/>
      <c r="AR11097" s="23"/>
      <c r="AS11097" s="23"/>
      <c r="AT11097" s="23"/>
      <c r="AU11097" s="23"/>
      <c r="AV11097" s="23"/>
      <c r="AW11097" s="23"/>
      <c r="AX11097" s="23"/>
      <c r="AY11097" s="23"/>
      <c r="AZ11097" s="23"/>
      <c r="BA11097" s="23"/>
      <c r="BB11097" s="23"/>
      <c r="BC11097" s="23"/>
      <c r="BD11097" s="23"/>
      <c r="BE11097" s="23"/>
      <c r="BF11097" s="23"/>
      <c r="BG11097" s="20">
        <v>41193.01</v>
      </c>
    </row>
    <row r="11098" spans="40:59">
      <c r="AN11098" s="23"/>
      <c r="AO11098" s="23"/>
      <c r="AP11098" s="23"/>
      <c r="AQ11098" s="23"/>
      <c r="AR11098" s="23"/>
      <c r="AS11098" s="23"/>
      <c r="AT11098" s="23"/>
      <c r="AU11098" s="23"/>
      <c r="AV11098" s="23"/>
      <c r="AW11098" s="23"/>
      <c r="AX11098" s="23"/>
      <c r="AY11098" s="23"/>
      <c r="AZ11098" s="23"/>
      <c r="BA11098" s="23"/>
      <c r="BB11098" s="23"/>
      <c r="BC11098" s="23"/>
      <c r="BD11098" s="23"/>
      <c r="BE11098" s="23"/>
      <c r="BF11098" s="23"/>
      <c r="BG11098" s="20">
        <v>41193.01</v>
      </c>
    </row>
    <row r="11099" spans="40:59">
      <c r="AN11099" s="23"/>
      <c r="AO11099" s="23"/>
      <c r="AP11099" s="23"/>
      <c r="AQ11099" s="23"/>
      <c r="AR11099" s="23"/>
      <c r="AS11099" s="23"/>
      <c r="AT11099" s="23"/>
      <c r="AU11099" s="23"/>
      <c r="AV11099" s="23"/>
      <c r="AW11099" s="23"/>
      <c r="AX11099" s="23"/>
      <c r="AY11099" s="23"/>
      <c r="AZ11099" s="23"/>
      <c r="BA11099" s="23"/>
      <c r="BB11099" s="23"/>
      <c r="BC11099" s="23"/>
      <c r="BD11099" s="23"/>
      <c r="BE11099" s="23"/>
      <c r="BF11099" s="23"/>
      <c r="BG11099" s="20">
        <v>26063.03</v>
      </c>
    </row>
    <row r="11100" spans="40:59">
      <c r="AN11100" s="23"/>
      <c r="AO11100" s="23"/>
      <c r="AP11100" s="23"/>
      <c r="AQ11100" s="23"/>
      <c r="AR11100" s="23"/>
      <c r="AS11100" s="23"/>
      <c r="AT11100" s="23"/>
      <c r="AU11100" s="23"/>
      <c r="AV11100" s="23"/>
      <c r="AW11100" s="23"/>
      <c r="AX11100" s="23"/>
      <c r="AY11100" s="23"/>
      <c r="AZ11100" s="23"/>
      <c r="BA11100" s="23"/>
      <c r="BB11100" s="23"/>
      <c r="BC11100" s="23"/>
      <c r="BD11100" s="23"/>
      <c r="BE11100" s="23"/>
      <c r="BF11100" s="23"/>
      <c r="BG11100" s="20">
        <v>26063.03</v>
      </c>
    </row>
    <row r="11101" spans="40:59">
      <c r="AN11101" s="23"/>
      <c r="AO11101" s="23"/>
      <c r="AP11101" s="23"/>
      <c r="AQ11101" s="23"/>
      <c r="AR11101" s="23"/>
      <c r="AS11101" s="23"/>
      <c r="AT11101" s="23"/>
      <c r="AU11101" s="23"/>
      <c r="AV11101" s="23"/>
      <c r="AW11101" s="23"/>
      <c r="AX11101" s="23"/>
      <c r="AY11101" s="23"/>
      <c r="AZ11101" s="23"/>
      <c r="BA11101" s="23"/>
      <c r="BB11101" s="23"/>
      <c r="BC11101" s="23"/>
      <c r="BD11101" s="23"/>
      <c r="BE11101" s="23"/>
      <c r="BF11101" s="23"/>
      <c r="BG11101" s="20">
        <v>26063.03</v>
      </c>
    </row>
    <row r="11102" spans="40:59">
      <c r="AN11102" s="23"/>
      <c r="AO11102" s="23"/>
      <c r="AP11102" s="23"/>
      <c r="AQ11102" s="23"/>
      <c r="AR11102" s="23"/>
      <c r="AS11102" s="23"/>
      <c r="AT11102" s="23"/>
      <c r="AU11102" s="23"/>
      <c r="AV11102" s="23"/>
      <c r="AW11102" s="23"/>
      <c r="AX11102" s="23"/>
      <c r="AY11102" s="23"/>
      <c r="AZ11102" s="23"/>
      <c r="BA11102" s="23"/>
      <c r="BB11102" s="23"/>
      <c r="BC11102" s="23"/>
      <c r="BD11102" s="23"/>
      <c r="BE11102" s="23"/>
      <c r="BF11102" s="23"/>
      <c r="BG11102" s="20">
        <v>26063.03</v>
      </c>
    </row>
    <row r="11103" spans="40:59">
      <c r="AN11103" s="23"/>
      <c r="AO11103" s="23"/>
      <c r="AP11103" s="23"/>
      <c r="AQ11103" s="23"/>
      <c r="AR11103" s="23"/>
      <c r="AS11103" s="23"/>
      <c r="AT11103" s="23"/>
      <c r="AU11103" s="23"/>
      <c r="AV11103" s="23"/>
      <c r="AW11103" s="23"/>
      <c r="AX11103" s="23"/>
      <c r="AY11103" s="23"/>
      <c r="AZ11103" s="23"/>
      <c r="BA11103" s="23"/>
      <c r="BB11103" s="23"/>
      <c r="BC11103" s="23"/>
      <c r="BD11103" s="23"/>
      <c r="BE11103" s="23"/>
      <c r="BF11103" s="23"/>
      <c r="BG11103" s="20">
        <v>0</v>
      </c>
    </row>
    <row r="11104" spans="40:59">
      <c r="AN11104" s="23"/>
      <c r="AO11104" s="23"/>
      <c r="AP11104" s="23"/>
      <c r="AQ11104" s="23"/>
      <c r="AR11104" s="23"/>
      <c r="AS11104" s="23"/>
      <c r="AT11104" s="23"/>
      <c r="AU11104" s="23"/>
      <c r="AV11104" s="23"/>
      <c r="AW11104" s="23"/>
      <c r="AX11104" s="23"/>
      <c r="AY11104" s="23"/>
      <c r="AZ11104" s="23"/>
      <c r="BA11104" s="23"/>
      <c r="BB11104" s="23"/>
      <c r="BC11104" s="23"/>
      <c r="BD11104" s="23"/>
      <c r="BE11104" s="23"/>
      <c r="BF11104" s="23"/>
      <c r="BG11104" s="20">
        <v>0</v>
      </c>
    </row>
    <row r="11105" spans="40:59">
      <c r="AN11105" s="23"/>
      <c r="AO11105" s="23"/>
      <c r="AP11105" s="23"/>
      <c r="AQ11105" s="23"/>
      <c r="AR11105" s="23"/>
      <c r="AS11105" s="23"/>
      <c r="AT11105" s="23"/>
      <c r="AU11105" s="23"/>
      <c r="AV11105" s="23"/>
      <c r="AW11105" s="23"/>
      <c r="AX11105" s="23"/>
      <c r="AY11105" s="23"/>
      <c r="AZ11105" s="23"/>
      <c r="BA11105" s="23"/>
      <c r="BB11105" s="23"/>
      <c r="BC11105" s="23"/>
      <c r="BD11105" s="23"/>
      <c r="BE11105" s="23"/>
      <c r="BF11105" s="23"/>
      <c r="BG11105" s="20">
        <v>0</v>
      </c>
    </row>
    <row r="11106" spans="40:59">
      <c r="AN11106" s="23"/>
      <c r="AO11106" s="23"/>
      <c r="AP11106" s="23"/>
      <c r="AQ11106" s="23"/>
      <c r="AR11106" s="23"/>
      <c r="AS11106" s="23"/>
      <c r="AT11106" s="23"/>
      <c r="AU11106" s="23"/>
      <c r="AV11106" s="23"/>
      <c r="AW11106" s="23"/>
      <c r="AX11106" s="23"/>
      <c r="AY11106" s="23"/>
      <c r="AZ11106" s="23"/>
      <c r="BA11106" s="23"/>
      <c r="BB11106" s="23"/>
      <c r="BC11106" s="23"/>
      <c r="BD11106" s="23"/>
      <c r="BE11106" s="23"/>
      <c r="BF11106" s="23"/>
      <c r="BG11106" s="20">
        <v>0</v>
      </c>
    </row>
    <row r="11107" spans="40:59">
      <c r="AN11107" s="23"/>
      <c r="AO11107" s="23"/>
      <c r="AP11107" s="23"/>
      <c r="AQ11107" s="23"/>
      <c r="AR11107" s="23"/>
      <c r="AS11107" s="23"/>
      <c r="AT11107" s="23"/>
      <c r="AU11107" s="23"/>
      <c r="AV11107" s="23"/>
      <c r="AW11107" s="23"/>
      <c r="AX11107" s="23"/>
      <c r="AY11107" s="23"/>
      <c r="AZ11107" s="23"/>
      <c r="BA11107" s="23"/>
      <c r="BB11107" s="23"/>
      <c r="BC11107" s="23"/>
      <c r="BD11107" s="23"/>
      <c r="BE11107" s="23"/>
      <c r="BF11107" s="23"/>
      <c r="BG11107" s="20">
        <v>0</v>
      </c>
    </row>
    <row r="11108" spans="40:59">
      <c r="AN11108" s="23"/>
      <c r="AO11108" s="23"/>
      <c r="AP11108" s="23"/>
      <c r="AQ11108" s="23"/>
      <c r="AR11108" s="23"/>
      <c r="AS11108" s="23"/>
      <c r="AT11108" s="23"/>
      <c r="AU11108" s="23"/>
      <c r="AV11108" s="23"/>
      <c r="AW11108" s="23"/>
      <c r="AX11108" s="23"/>
      <c r="AY11108" s="23"/>
      <c r="AZ11108" s="23"/>
      <c r="BA11108" s="23"/>
      <c r="BB11108" s="23"/>
      <c r="BC11108" s="23"/>
      <c r="BD11108" s="23"/>
      <c r="BE11108" s="23"/>
      <c r="BF11108" s="23"/>
      <c r="BG11108" s="20">
        <v>0</v>
      </c>
    </row>
    <row r="11109" spans="40:59">
      <c r="AN11109" s="23"/>
      <c r="AO11109" s="23"/>
      <c r="AP11109" s="23"/>
      <c r="AQ11109" s="23"/>
      <c r="AR11109" s="23"/>
      <c r="AS11109" s="23"/>
      <c r="AT11109" s="23"/>
      <c r="AU11109" s="23"/>
      <c r="AV11109" s="23"/>
      <c r="AW11109" s="23"/>
      <c r="AX11109" s="23"/>
      <c r="AY11109" s="23"/>
      <c r="AZ11109" s="23"/>
      <c r="BA11109" s="23"/>
      <c r="BB11109" s="23"/>
      <c r="BC11109" s="23"/>
      <c r="BD11109" s="23"/>
      <c r="BE11109" s="23"/>
      <c r="BF11109" s="23"/>
      <c r="BG11109" s="20">
        <v>0</v>
      </c>
    </row>
    <row r="11110" spans="40:59">
      <c r="AN11110" s="23"/>
      <c r="AO11110" s="23"/>
      <c r="AP11110" s="23"/>
      <c r="AQ11110" s="23"/>
      <c r="AR11110" s="23"/>
      <c r="AS11110" s="23"/>
      <c r="AT11110" s="23"/>
      <c r="AU11110" s="23"/>
      <c r="AV11110" s="23"/>
      <c r="AW11110" s="23"/>
      <c r="AX11110" s="23"/>
      <c r="AY11110" s="23"/>
      <c r="AZ11110" s="23"/>
      <c r="BA11110" s="23"/>
      <c r="BB11110" s="23"/>
      <c r="BC11110" s="23"/>
      <c r="BD11110" s="23"/>
      <c r="BE11110" s="23"/>
      <c r="BF11110" s="23"/>
      <c r="BG11110" s="20">
        <v>0.02</v>
      </c>
    </row>
    <row r="11111" spans="40:59">
      <c r="AN11111" s="23"/>
      <c r="AO11111" s="23"/>
      <c r="AP11111" s="23"/>
      <c r="AQ11111" s="23"/>
      <c r="AR11111" s="23"/>
      <c r="AS11111" s="23"/>
      <c r="AT11111" s="23"/>
      <c r="AU11111" s="23"/>
      <c r="AV11111" s="23"/>
      <c r="AW11111" s="23"/>
      <c r="AX11111" s="23"/>
      <c r="AY11111" s="23"/>
      <c r="AZ11111" s="23"/>
      <c r="BA11111" s="23"/>
      <c r="BB11111" s="23"/>
      <c r="BC11111" s="23"/>
      <c r="BD11111" s="23"/>
      <c r="BE11111" s="23"/>
      <c r="BF11111" s="23"/>
      <c r="BG11111" s="20">
        <v>0.02</v>
      </c>
    </row>
    <row r="11112" spans="40:59">
      <c r="AN11112" s="23"/>
      <c r="AO11112" s="23"/>
      <c r="AP11112" s="23"/>
      <c r="AQ11112" s="23"/>
      <c r="AR11112" s="23"/>
      <c r="AS11112" s="23"/>
      <c r="AT11112" s="23"/>
      <c r="AU11112" s="23"/>
      <c r="AV11112" s="23"/>
      <c r="AW11112" s="23"/>
      <c r="AX11112" s="23"/>
      <c r="AY11112" s="23"/>
      <c r="AZ11112" s="23"/>
      <c r="BA11112" s="23"/>
      <c r="BB11112" s="23"/>
      <c r="BC11112" s="23"/>
      <c r="BD11112" s="23"/>
      <c r="BE11112" s="23"/>
      <c r="BF11112" s="23"/>
      <c r="BG11112" s="20">
        <v>0.02</v>
      </c>
    </row>
    <row r="11113" spans="40:59">
      <c r="AN11113" s="23"/>
      <c r="AO11113" s="23"/>
      <c r="AP11113" s="23"/>
      <c r="AQ11113" s="23"/>
      <c r="AR11113" s="23"/>
      <c r="AS11113" s="23"/>
      <c r="AT11113" s="23"/>
      <c r="AU11113" s="23"/>
      <c r="AV11113" s="23"/>
      <c r="AW11113" s="23"/>
      <c r="AX11113" s="23"/>
      <c r="AY11113" s="23"/>
      <c r="AZ11113" s="23"/>
      <c r="BA11113" s="23"/>
      <c r="BB11113" s="23"/>
      <c r="BC11113" s="23"/>
      <c r="BD11113" s="23"/>
      <c r="BE11113" s="23"/>
      <c r="BF11113" s="23"/>
      <c r="BG11113" s="20">
        <v>0.02</v>
      </c>
    </row>
    <row r="11114" spans="40:59">
      <c r="AN11114" s="23"/>
      <c r="AO11114" s="23"/>
      <c r="AP11114" s="23"/>
      <c r="AQ11114" s="23"/>
      <c r="AR11114" s="23"/>
      <c r="AS11114" s="23"/>
      <c r="AT11114" s="23"/>
      <c r="AU11114" s="23"/>
      <c r="AV11114" s="23"/>
      <c r="AW11114" s="23"/>
      <c r="AX11114" s="23"/>
      <c r="AY11114" s="23"/>
      <c r="AZ11114" s="23"/>
      <c r="BA11114" s="23"/>
      <c r="BB11114" s="23"/>
      <c r="BC11114" s="23"/>
      <c r="BD11114" s="23"/>
      <c r="BE11114" s="23"/>
      <c r="BF11114" s="23"/>
      <c r="BG11114" s="20">
        <v>207299.01</v>
      </c>
    </row>
    <row r="11115" spans="40:59">
      <c r="AN11115" s="23"/>
      <c r="AO11115" s="23"/>
      <c r="AP11115" s="23"/>
      <c r="AQ11115" s="23"/>
      <c r="AR11115" s="23"/>
      <c r="AS11115" s="23"/>
      <c r="AT11115" s="23"/>
      <c r="AU11115" s="23"/>
      <c r="AV11115" s="23"/>
      <c r="AW11115" s="23"/>
      <c r="AX11115" s="23"/>
      <c r="AY11115" s="23"/>
      <c r="AZ11115" s="23"/>
      <c r="BA11115" s="23"/>
      <c r="BB11115" s="23"/>
      <c r="BC11115" s="23"/>
      <c r="BD11115" s="23"/>
      <c r="BE11115" s="23"/>
      <c r="BF11115" s="23"/>
      <c r="BG11115" s="20">
        <v>207299.01</v>
      </c>
    </row>
    <row r="11116" spans="40:59">
      <c r="AN11116" s="23"/>
      <c r="AO11116" s="23"/>
      <c r="AP11116" s="23"/>
      <c r="AQ11116" s="23"/>
      <c r="AR11116" s="23"/>
      <c r="AS11116" s="23"/>
      <c r="AT11116" s="23"/>
      <c r="AU11116" s="23"/>
      <c r="AV11116" s="23"/>
      <c r="AW11116" s="23"/>
      <c r="AX11116" s="23"/>
      <c r="AY11116" s="23"/>
      <c r="AZ11116" s="23"/>
      <c r="BA11116" s="23"/>
      <c r="BB11116" s="23"/>
      <c r="BC11116" s="23"/>
      <c r="BD11116" s="23"/>
      <c r="BE11116" s="23"/>
      <c r="BF11116" s="23"/>
      <c r="BG11116" s="20">
        <v>207299.01</v>
      </c>
    </row>
    <row r="11117" spans="40:59">
      <c r="AN11117" s="23"/>
      <c r="AO11117" s="23"/>
      <c r="AP11117" s="23"/>
      <c r="AQ11117" s="23"/>
      <c r="AR11117" s="23"/>
      <c r="AS11117" s="23"/>
      <c r="AT11117" s="23"/>
      <c r="AU11117" s="23"/>
      <c r="AV11117" s="23"/>
      <c r="AW11117" s="23"/>
      <c r="AX11117" s="23"/>
      <c r="AY11117" s="23"/>
      <c r="AZ11117" s="23"/>
      <c r="BA11117" s="23"/>
      <c r="BB11117" s="23"/>
      <c r="BC11117" s="23"/>
      <c r="BD11117" s="23"/>
      <c r="BE11117" s="23"/>
      <c r="BF11117" s="23"/>
      <c r="BG11117" s="20">
        <v>207299.01</v>
      </c>
    </row>
    <row r="11118" spans="40:59">
      <c r="AN11118" s="23"/>
      <c r="AO11118" s="23"/>
      <c r="AP11118" s="23"/>
      <c r="AQ11118" s="23"/>
      <c r="AR11118" s="23"/>
      <c r="AS11118" s="23"/>
      <c r="AT11118" s="23"/>
      <c r="AU11118" s="23"/>
      <c r="AV11118" s="23"/>
      <c r="AW11118" s="23"/>
      <c r="AX11118" s="23"/>
      <c r="AY11118" s="23"/>
      <c r="AZ11118" s="23"/>
      <c r="BA11118" s="23"/>
      <c r="BB11118" s="23"/>
      <c r="BC11118" s="23"/>
      <c r="BD11118" s="23"/>
      <c r="BE11118" s="23"/>
      <c r="BF11118" s="23"/>
      <c r="BG11118" s="20">
        <v>207299.01</v>
      </c>
    </row>
    <row r="11119" spans="40:59">
      <c r="AN11119" s="23"/>
      <c r="AO11119" s="23"/>
      <c r="AP11119" s="23"/>
      <c r="AQ11119" s="23"/>
      <c r="AR11119" s="23"/>
      <c r="AS11119" s="23"/>
      <c r="AT11119" s="23"/>
      <c r="AU11119" s="23"/>
      <c r="AV11119" s="23"/>
      <c r="AW11119" s="23"/>
      <c r="AX11119" s="23"/>
      <c r="AY11119" s="23"/>
      <c r="AZ11119" s="23"/>
      <c r="BA11119" s="23"/>
      <c r="BB11119" s="23"/>
      <c r="BC11119" s="23"/>
      <c r="BD11119" s="23"/>
      <c r="BE11119" s="23"/>
      <c r="BF11119" s="23"/>
      <c r="BG11119" s="20">
        <v>207299.01</v>
      </c>
    </row>
    <row r="11120" spans="40:59">
      <c r="AN11120" s="23"/>
      <c r="AO11120" s="23"/>
      <c r="AP11120" s="23"/>
      <c r="AQ11120" s="23"/>
      <c r="AR11120" s="23"/>
      <c r="AS11120" s="23"/>
      <c r="AT11120" s="23"/>
      <c r="AU11120" s="23"/>
      <c r="AV11120" s="23"/>
      <c r="AW11120" s="23"/>
      <c r="AX11120" s="23"/>
      <c r="AY11120" s="23"/>
      <c r="AZ11120" s="23"/>
      <c r="BA11120" s="23"/>
      <c r="BB11120" s="23"/>
      <c r="BC11120" s="23"/>
      <c r="BD11120" s="23"/>
      <c r="BE11120" s="23"/>
      <c r="BF11120" s="23"/>
      <c r="BG11120" s="20">
        <v>207299.01</v>
      </c>
    </row>
    <row r="11121" spans="40:59">
      <c r="AN11121" s="23"/>
      <c r="AO11121" s="23"/>
      <c r="AP11121" s="23"/>
      <c r="AQ11121" s="23"/>
      <c r="AR11121" s="23"/>
      <c r="AS11121" s="23"/>
      <c r="AT11121" s="23"/>
      <c r="AU11121" s="23"/>
      <c r="AV11121" s="23"/>
      <c r="AW11121" s="23"/>
      <c r="AX11121" s="23"/>
      <c r="AY11121" s="23"/>
      <c r="AZ11121" s="23"/>
      <c r="BA11121" s="23"/>
      <c r="BB11121" s="23"/>
      <c r="BC11121" s="23"/>
      <c r="BD11121" s="23"/>
      <c r="BE11121" s="23"/>
      <c r="BF11121" s="23"/>
      <c r="BG11121" s="20">
        <v>207299.01</v>
      </c>
    </row>
    <row r="11122" spans="40:59">
      <c r="AN11122" s="23"/>
      <c r="AO11122" s="23"/>
      <c r="AP11122" s="23"/>
      <c r="AQ11122" s="23"/>
      <c r="AR11122" s="23"/>
      <c r="AS11122" s="23"/>
      <c r="AT11122" s="23"/>
      <c r="AU11122" s="23"/>
      <c r="AV11122" s="23"/>
      <c r="AW11122" s="23"/>
      <c r="AX11122" s="23"/>
      <c r="AY11122" s="23"/>
      <c r="AZ11122" s="23"/>
      <c r="BA11122" s="23"/>
      <c r="BB11122" s="23"/>
      <c r="BC11122" s="23"/>
      <c r="BD11122" s="23"/>
      <c r="BE11122" s="23"/>
      <c r="BF11122" s="23"/>
      <c r="BG11122" s="20">
        <v>15612.02</v>
      </c>
    </row>
    <row r="11123" spans="40:59">
      <c r="AN11123" s="23"/>
      <c r="AO11123" s="23"/>
      <c r="AP11123" s="23"/>
      <c r="AQ11123" s="23"/>
      <c r="AR11123" s="23"/>
      <c r="AS11123" s="23"/>
      <c r="AT11123" s="23"/>
      <c r="AU11123" s="23"/>
      <c r="AV11123" s="23"/>
      <c r="AW11123" s="23"/>
      <c r="AX11123" s="23"/>
      <c r="AY11123" s="23"/>
      <c r="AZ11123" s="23"/>
      <c r="BA11123" s="23"/>
      <c r="BB11123" s="23"/>
      <c r="BC11123" s="23"/>
      <c r="BD11123" s="23"/>
      <c r="BE11123" s="23"/>
      <c r="BF11123" s="23"/>
      <c r="BG11123" s="20">
        <v>15612.02</v>
      </c>
    </row>
    <row r="11124" spans="40:59">
      <c r="AN11124" s="23"/>
      <c r="AO11124" s="23"/>
      <c r="AP11124" s="23"/>
      <c r="AQ11124" s="23"/>
      <c r="AR11124" s="23"/>
      <c r="AS11124" s="23"/>
      <c r="AT11124" s="23"/>
      <c r="AU11124" s="23"/>
      <c r="AV11124" s="23"/>
      <c r="AW11124" s="23"/>
      <c r="AX11124" s="23"/>
      <c r="AY11124" s="23"/>
      <c r="AZ11124" s="23"/>
      <c r="BA11124" s="23"/>
      <c r="BB11124" s="23"/>
      <c r="BC11124" s="23"/>
      <c r="BD11124" s="23"/>
      <c r="BE11124" s="23"/>
      <c r="BF11124" s="23"/>
      <c r="BG11124" s="20">
        <v>15612.02</v>
      </c>
    </row>
    <row r="11125" spans="40:59">
      <c r="AN11125" s="23"/>
      <c r="AO11125" s="23"/>
      <c r="AP11125" s="23"/>
      <c r="AQ11125" s="23"/>
      <c r="AR11125" s="23"/>
      <c r="AS11125" s="23"/>
      <c r="AT11125" s="23"/>
      <c r="AU11125" s="23"/>
      <c r="AV11125" s="23"/>
      <c r="AW11125" s="23"/>
      <c r="AX11125" s="23"/>
      <c r="AY11125" s="23"/>
      <c r="AZ11125" s="23"/>
      <c r="BA11125" s="23"/>
      <c r="BB11125" s="23"/>
      <c r="BC11125" s="23"/>
      <c r="BD11125" s="23"/>
      <c r="BE11125" s="23"/>
      <c r="BF11125" s="23"/>
      <c r="BG11125" s="20">
        <v>17959.009999999998</v>
      </c>
    </row>
    <row r="11126" spans="40:59">
      <c r="AN11126" s="23"/>
      <c r="AO11126" s="23"/>
      <c r="AP11126" s="23"/>
      <c r="AQ11126" s="23"/>
      <c r="AR11126" s="23"/>
      <c r="AS11126" s="23"/>
      <c r="AT11126" s="23"/>
      <c r="AU11126" s="23"/>
      <c r="AV11126" s="23"/>
      <c r="AW11126" s="23"/>
      <c r="AX11126" s="23"/>
      <c r="AY11126" s="23"/>
      <c r="AZ11126" s="23"/>
      <c r="BA11126" s="23"/>
      <c r="BB11126" s="23"/>
      <c r="BC11126" s="23"/>
      <c r="BD11126" s="23"/>
      <c r="BE11126" s="23"/>
      <c r="BF11126" s="23"/>
      <c r="BG11126" s="20">
        <v>17959.009999999998</v>
      </c>
    </row>
    <row r="11127" spans="40:59">
      <c r="AN11127" s="23"/>
      <c r="AO11127" s="23"/>
      <c r="AP11127" s="23"/>
      <c r="AQ11127" s="23"/>
      <c r="AR11127" s="23"/>
      <c r="AS11127" s="23"/>
      <c r="AT11127" s="23"/>
      <c r="AU11127" s="23"/>
      <c r="AV11127" s="23"/>
      <c r="AW11127" s="23"/>
      <c r="AX11127" s="23"/>
      <c r="AY11127" s="23"/>
      <c r="AZ11127" s="23"/>
      <c r="BA11127" s="23"/>
      <c r="BB11127" s="23"/>
      <c r="BC11127" s="23"/>
      <c r="BD11127" s="23"/>
      <c r="BE11127" s="23"/>
      <c r="BF11127" s="23"/>
      <c r="BG11127" s="20">
        <v>9450.02</v>
      </c>
    </row>
    <row r="11128" spans="40:59">
      <c r="AN11128" s="23"/>
      <c r="AO11128" s="23"/>
      <c r="AP11128" s="23"/>
      <c r="AQ11128" s="23"/>
      <c r="AR11128" s="23"/>
      <c r="AS11128" s="23"/>
      <c r="AT11128" s="23"/>
      <c r="AU11128" s="23"/>
      <c r="AV11128" s="23"/>
      <c r="AW11128" s="23"/>
      <c r="AX11128" s="23"/>
      <c r="AY11128" s="23"/>
      <c r="AZ11128" s="23"/>
      <c r="BA11128" s="23"/>
      <c r="BB11128" s="23"/>
      <c r="BC11128" s="23"/>
      <c r="BD11128" s="23"/>
      <c r="BE11128" s="23"/>
      <c r="BF11128" s="23"/>
      <c r="BG11128" s="20">
        <v>9450.02</v>
      </c>
    </row>
    <row r="11129" spans="40:59">
      <c r="AN11129" s="23"/>
      <c r="AO11129" s="23"/>
      <c r="AP11129" s="23"/>
      <c r="AQ11129" s="23"/>
      <c r="AR11129" s="23"/>
      <c r="AS11129" s="23"/>
      <c r="AT11129" s="23"/>
      <c r="AU11129" s="23"/>
      <c r="AV11129" s="23"/>
      <c r="AW11129" s="23"/>
      <c r="AX11129" s="23"/>
      <c r="AY11129" s="23"/>
      <c r="AZ11129" s="23"/>
      <c r="BA11129" s="23"/>
      <c r="BB11129" s="23"/>
      <c r="BC11129" s="23"/>
      <c r="BD11129" s="23"/>
      <c r="BE11129" s="23"/>
      <c r="BF11129" s="23"/>
      <c r="BG11129" s="20">
        <v>9450.02</v>
      </c>
    </row>
    <row r="11130" spans="40:59">
      <c r="AN11130" s="23"/>
      <c r="AO11130" s="23"/>
      <c r="AP11130" s="23"/>
      <c r="AQ11130" s="23"/>
      <c r="AR11130" s="23"/>
      <c r="AS11130" s="23"/>
      <c r="AT11130" s="23"/>
      <c r="AU11130" s="23"/>
      <c r="AV11130" s="23"/>
      <c r="AW11130" s="23"/>
      <c r="AX11130" s="23"/>
      <c r="AY11130" s="23"/>
      <c r="AZ11130" s="23"/>
      <c r="BA11130" s="23"/>
      <c r="BB11130" s="23"/>
      <c r="BC11130" s="23"/>
      <c r="BD11130" s="23"/>
      <c r="BE11130" s="23"/>
      <c r="BF11130" s="23"/>
      <c r="BG11130" s="20">
        <v>47946.02</v>
      </c>
    </row>
    <row r="11131" spans="40:59">
      <c r="AN11131" s="23"/>
      <c r="AO11131" s="23"/>
      <c r="AP11131" s="23"/>
      <c r="AQ11131" s="23"/>
      <c r="AR11131" s="23"/>
      <c r="AS11131" s="23"/>
      <c r="AT11131" s="23"/>
      <c r="AU11131" s="23"/>
      <c r="AV11131" s="23"/>
      <c r="AW11131" s="23"/>
      <c r="AX11131" s="23"/>
      <c r="AY11131" s="23"/>
      <c r="AZ11131" s="23"/>
      <c r="BA11131" s="23"/>
      <c r="BB11131" s="23"/>
      <c r="BC11131" s="23"/>
      <c r="BD11131" s="23"/>
      <c r="BE11131" s="23"/>
      <c r="BF11131" s="23"/>
      <c r="BG11131" s="20">
        <v>47946.02</v>
      </c>
    </row>
    <row r="11132" spans="40:59">
      <c r="AN11132" s="23"/>
      <c r="AO11132" s="23"/>
      <c r="AP11132" s="23"/>
      <c r="AQ11132" s="23"/>
      <c r="AR11132" s="23"/>
      <c r="AS11132" s="23"/>
      <c r="AT11132" s="23"/>
      <c r="AU11132" s="23"/>
      <c r="AV11132" s="23"/>
      <c r="AW11132" s="23"/>
      <c r="AX11132" s="23"/>
      <c r="AY11132" s="23"/>
      <c r="AZ11132" s="23"/>
      <c r="BA11132" s="23"/>
      <c r="BB11132" s="23"/>
      <c r="BC11132" s="23"/>
      <c r="BD11132" s="23"/>
      <c r="BE11132" s="23"/>
      <c r="BF11132" s="23"/>
      <c r="BG11132" s="20">
        <v>47946.02</v>
      </c>
    </row>
    <row r="11133" spans="40:59">
      <c r="AN11133" s="23"/>
      <c r="AO11133" s="23"/>
      <c r="AP11133" s="23"/>
      <c r="AQ11133" s="23"/>
      <c r="AR11133" s="23"/>
      <c r="AS11133" s="23"/>
      <c r="AT11133" s="23"/>
      <c r="AU11133" s="23"/>
      <c r="AV11133" s="23"/>
      <c r="AW11133" s="23"/>
      <c r="AX11133" s="23"/>
      <c r="AY11133" s="23"/>
      <c r="AZ11133" s="23"/>
      <c r="BA11133" s="23"/>
      <c r="BB11133" s="23"/>
      <c r="BC11133" s="23"/>
      <c r="BD11133" s="23"/>
      <c r="BE11133" s="23"/>
      <c r="BF11133" s="23"/>
      <c r="BG11133" s="20">
        <v>47946.02</v>
      </c>
    </row>
    <row r="11134" spans="40:59">
      <c r="AN11134" s="23"/>
      <c r="AO11134" s="23"/>
      <c r="AP11134" s="23"/>
      <c r="AQ11134" s="23"/>
      <c r="AR11134" s="23"/>
      <c r="AS11134" s="23"/>
      <c r="AT11134" s="23"/>
      <c r="AU11134" s="23"/>
      <c r="AV11134" s="23"/>
      <c r="AW11134" s="23"/>
      <c r="AX11134" s="23"/>
      <c r="AY11134" s="23"/>
      <c r="AZ11134" s="23"/>
      <c r="BA11134" s="23"/>
      <c r="BB11134" s="23"/>
      <c r="BC11134" s="23"/>
      <c r="BD11134" s="23"/>
      <c r="BE11134" s="23"/>
      <c r="BF11134" s="23"/>
      <c r="BG11134" s="20">
        <v>47946.02</v>
      </c>
    </row>
    <row r="11135" spans="40:59">
      <c r="AN11135" s="23"/>
      <c r="AO11135" s="23"/>
      <c r="AP11135" s="23"/>
      <c r="AQ11135" s="23"/>
      <c r="AR11135" s="23"/>
      <c r="AS11135" s="23"/>
      <c r="AT11135" s="23"/>
      <c r="AU11135" s="23"/>
      <c r="AV11135" s="23"/>
      <c r="AW11135" s="23"/>
      <c r="AX11135" s="23"/>
      <c r="AY11135" s="23"/>
      <c r="AZ11135" s="23"/>
      <c r="BA11135" s="23"/>
      <c r="BB11135" s="23"/>
      <c r="BC11135" s="23"/>
      <c r="BD11135" s="23"/>
      <c r="BE11135" s="23"/>
      <c r="BF11135" s="23"/>
      <c r="BG11135" s="20">
        <v>47946.02</v>
      </c>
    </row>
    <row r="11136" spans="40:59">
      <c r="AN11136" s="23"/>
      <c r="AO11136" s="23"/>
      <c r="AP11136" s="23"/>
      <c r="AQ11136" s="23"/>
      <c r="AR11136" s="23"/>
      <c r="AS11136" s="23"/>
      <c r="AT11136" s="23"/>
      <c r="AU11136" s="23"/>
      <c r="AV11136" s="23"/>
      <c r="AW11136" s="23"/>
      <c r="AX11136" s="23"/>
      <c r="AY11136" s="23"/>
      <c r="AZ11136" s="23"/>
      <c r="BA11136" s="23"/>
      <c r="BB11136" s="23"/>
      <c r="BC11136" s="23"/>
      <c r="BD11136" s="23"/>
      <c r="BE11136" s="23"/>
      <c r="BF11136" s="23"/>
      <c r="BG11136" s="20">
        <v>47946.02</v>
      </c>
    </row>
    <row r="11137" spans="40:59">
      <c r="AN11137" s="23"/>
      <c r="AO11137" s="23"/>
      <c r="AP11137" s="23"/>
      <c r="AQ11137" s="23"/>
      <c r="AR11137" s="23"/>
      <c r="AS11137" s="23"/>
      <c r="AT11137" s="23"/>
      <c r="AU11137" s="23"/>
      <c r="AV11137" s="23"/>
      <c r="AW11137" s="23"/>
      <c r="AX11137" s="23"/>
      <c r="AY11137" s="23"/>
      <c r="AZ11137" s="23"/>
      <c r="BA11137" s="23"/>
      <c r="BB11137" s="23"/>
      <c r="BC11137" s="23"/>
      <c r="BD11137" s="23"/>
      <c r="BE11137" s="23"/>
      <c r="BF11137" s="23"/>
      <c r="BG11137" s="20">
        <v>47946.02</v>
      </c>
    </row>
    <row r="11138" spans="40:59">
      <c r="AN11138" s="23"/>
      <c r="AO11138" s="23"/>
      <c r="AP11138" s="23"/>
      <c r="AQ11138" s="23"/>
      <c r="AR11138" s="23"/>
      <c r="AS11138" s="23"/>
      <c r="AT11138" s="23"/>
      <c r="AU11138" s="23"/>
      <c r="AV11138" s="23"/>
      <c r="AW11138" s="23"/>
      <c r="AX11138" s="23"/>
      <c r="AY11138" s="23"/>
      <c r="AZ11138" s="23"/>
      <c r="BA11138" s="23"/>
      <c r="BB11138" s="23"/>
      <c r="BC11138" s="23"/>
      <c r="BD11138" s="23"/>
      <c r="BE11138" s="23"/>
      <c r="BF11138" s="23"/>
      <c r="BG11138" s="20">
        <v>0</v>
      </c>
    </row>
    <row r="11139" spans="40:59">
      <c r="AN11139" s="23"/>
      <c r="AO11139" s="23"/>
      <c r="AP11139" s="23"/>
      <c r="AQ11139" s="23"/>
      <c r="AR11139" s="23"/>
      <c r="AS11139" s="23"/>
      <c r="AT11139" s="23"/>
      <c r="AU11139" s="23"/>
      <c r="AV11139" s="23"/>
      <c r="AW11139" s="23"/>
      <c r="AX11139" s="23"/>
      <c r="AY11139" s="23"/>
      <c r="AZ11139" s="23"/>
      <c r="BA11139" s="23"/>
      <c r="BB11139" s="23"/>
      <c r="BC11139" s="23"/>
      <c r="BD11139" s="23"/>
      <c r="BE11139" s="23"/>
      <c r="BF11139" s="23"/>
      <c r="BG11139" s="20">
        <v>0</v>
      </c>
    </row>
    <row r="11140" spans="40:59">
      <c r="AN11140" s="23"/>
      <c r="AO11140" s="23"/>
      <c r="AP11140" s="23"/>
      <c r="AQ11140" s="23"/>
      <c r="AR11140" s="23"/>
      <c r="AS11140" s="23"/>
      <c r="AT11140" s="23"/>
      <c r="AU11140" s="23"/>
      <c r="AV11140" s="23"/>
      <c r="AW11140" s="23"/>
      <c r="AX11140" s="23"/>
      <c r="AY11140" s="23"/>
      <c r="AZ11140" s="23"/>
      <c r="BA11140" s="23"/>
      <c r="BB11140" s="23"/>
      <c r="BC11140" s="23"/>
      <c r="BD11140" s="23"/>
      <c r="BE11140" s="23"/>
      <c r="BF11140" s="23"/>
      <c r="BG11140" s="20">
        <v>35746.019999999997</v>
      </c>
    </row>
    <row r="11141" spans="40:59">
      <c r="AN11141" s="23"/>
      <c r="AO11141" s="23"/>
      <c r="AP11141" s="23"/>
      <c r="AQ11141" s="23"/>
      <c r="AR11141" s="23"/>
      <c r="AS11141" s="23"/>
      <c r="AT11141" s="23"/>
      <c r="AU11141" s="23"/>
      <c r="AV11141" s="23"/>
      <c r="AW11141" s="23"/>
      <c r="AX11141" s="23"/>
      <c r="AY11141" s="23"/>
      <c r="AZ11141" s="23"/>
      <c r="BA11141" s="23"/>
      <c r="BB11141" s="23"/>
      <c r="BC11141" s="23"/>
      <c r="BD11141" s="23"/>
      <c r="BE11141" s="23"/>
      <c r="BF11141" s="23"/>
      <c r="BG11141" s="20">
        <v>35746.019999999997</v>
      </c>
    </row>
    <row r="11142" spans="40:59">
      <c r="AN11142" s="23"/>
      <c r="AO11142" s="23"/>
      <c r="AP11142" s="23"/>
      <c r="AQ11142" s="23"/>
      <c r="AR11142" s="23"/>
      <c r="AS11142" s="23"/>
      <c r="AT11142" s="23"/>
      <c r="AU11142" s="23"/>
      <c r="AV11142" s="23"/>
      <c r="AW11142" s="23"/>
      <c r="AX11142" s="23"/>
      <c r="AY11142" s="23"/>
      <c r="AZ11142" s="23"/>
      <c r="BA11142" s="23"/>
      <c r="BB11142" s="23"/>
      <c r="BC11142" s="23"/>
      <c r="BD11142" s="23"/>
      <c r="BE11142" s="23"/>
      <c r="BF11142" s="23"/>
      <c r="BG11142" s="20">
        <v>35746.019999999997</v>
      </c>
    </row>
    <row r="11143" spans="40:59">
      <c r="AN11143" s="23"/>
      <c r="AO11143" s="23"/>
      <c r="AP11143" s="23"/>
      <c r="AQ11143" s="23"/>
      <c r="AR11143" s="23"/>
      <c r="AS11143" s="23"/>
      <c r="AT11143" s="23"/>
      <c r="AU11143" s="23"/>
      <c r="AV11143" s="23"/>
      <c r="AW11143" s="23"/>
      <c r="AX11143" s="23"/>
      <c r="AY11143" s="23"/>
      <c r="AZ11143" s="23"/>
      <c r="BA11143" s="23"/>
      <c r="BB11143" s="23"/>
      <c r="BC11143" s="23"/>
      <c r="BD11143" s="23"/>
      <c r="BE11143" s="23"/>
      <c r="BF11143" s="23"/>
      <c r="BG11143" s="20">
        <v>35746.019999999997</v>
      </c>
    </row>
    <row r="11144" spans="40:59">
      <c r="AN11144" s="23"/>
      <c r="AO11144" s="23"/>
      <c r="AP11144" s="23"/>
      <c r="AQ11144" s="23"/>
      <c r="AR11144" s="23"/>
      <c r="AS11144" s="23"/>
      <c r="AT11144" s="23"/>
      <c r="AU11144" s="23"/>
      <c r="AV11144" s="23"/>
      <c r="AW11144" s="23"/>
      <c r="AX11144" s="23"/>
      <c r="AY11144" s="23"/>
      <c r="AZ11144" s="23"/>
      <c r="BA11144" s="23"/>
      <c r="BB11144" s="23"/>
      <c r="BC11144" s="23"/>
      <c r="BD11144" s="23"/>
      <c r="BE11144" s="23"/>
      <c r="BF11144" s="23"/>
      <c r="BG11144" s="20">
        <v>30270.02</v>
      </c>
    </row>
    <row r="11145" spans="40:59">
      <c r="AN11145" s="23"/>
      <c r="AO11145" s="23"/>
      <c r="AP11145" s="23"/>
      <c r="AQ11145" s="23"/>
      <c r="AR11145" s="23"/>
      <c r="AS11145" s="23"/>
      <c r="AT11145" s="23"/>
      <c r="AU11145" s="23"/>
      <c r="AV11145" s="23"/>
      <c r="AW11145" s="23"/>
      <c r="AX11145" s="23"/>
      <c r="AY11145" s="23"/>
      <c r="AZ11145" s="23"/>
      <c r="BA11145" s="23"/>
      <c r="BB11145" s="23"/>
      <c r="BC11145" s="23"/>
      <c r="BD11145" s="23"/>
      <c r="BE11145" s="23"/>
      <c r="BF11145" s="23"/>
      <c r="BG11145" s="20">
        <v>30270.02</v>
      </c>
    </row>
    <row r="11146" spans="40:59">
      <c r="AN11146" s="23"/>
      <c r="AO11146" s="23"/>
      <c r="AP11146" s="23"/>
      <c r="AQ11146" s="23"/>
      <c r="AR11146" s="23"/>
      <c r="AS11146" s="23"/>
      <c r="AT11146" s="23"/>
      <c r="AU11146" s="23"/>
      <c r="AV11146" s="23"/>
      <c r="AW11146" s="23"/>
      <c r="AX11146" s="23"/>
      <c r="AY11146" s="23"/>
      <c r="AZ11146" s="23"/>
      <c r="BA11146" s="23"/>
      <c r="BB11146" s="23"/>
      <c r="BC11146" s="23"/>
      <c r="BD11146" s="23"/>
      <c r="BE11146" s="23"/>
      <c r="BF11146" s="23"/>
      <c r="BG11146" s="20">
        <v>30270.02</v>
      </c>
    </row>
    <row r="11147" spans="40:59">
      <c r="AN11147" s="23"/>
      <c r="AO11147" s="23"/>
      <c r="AP11147" s="23"/>
      <c r="AQ11147" s="23"/>
      <c r="AR11147" s="23"/>
      <c r="AS11147" s="23"/>
      <c r="AT11147" s="23"/>
      <c r="AU11147" s="23"/>
      <c r="AV11147" s="23"/>
      <c r="AW11147" s="23"/>
      <c r="AX11147" s="23"/>
      <c r="AY11147" s="23"/>
      <c r="AZ11147" s="23"/>
      <c r="BA11147" s="23"/>
      <c r="BB11147" s="23"/>
      <c r="BC11147" s="23"/>
      <c r="BD11147" s="23"/>
      <c r="BE11147" s="23"/>
      <c r="BF11147" s="23"/>
      <c r="BG11147" s="20">
        <v>30528.01</v>
      </c>
    </row>
    <row r="11148" spans="40:59">
      <c r="AN11148" s="23"/>
      <c r="AO11148" s="23"/>
      <c r="AP11148" s="23"/>
      <c r="AQ11148" s="23"/>
      <c r="AR11148" s="23"/>
      <c r="AS11148" s="23"/>
      <c r="AT11148" s="23"/>
      <c r="AU11148" s="23"/>
      <c r="AV11148" s="23"/>
      <c r="AW11148" s="23"/>
      <c r="AX11148" s="23"/>
      <c r="AY11148" s="23"/>
      <c r="AZ11148" s="23"/>
      <c r="BA11148" s="23"/>
      <c r="BB11148" s="23"/>
      <c r="BC11148" s="23"/>
      <c r="BD11148" s="23"/>
      <c r="BE11148" s="23"/>
      <c r="BF11148" s="23"/>
      <c r="BG11148" s="20">
        <v>30528.01</v>
      </c>
    </row>
    <row r="11149" spans="40:59">
      <c r="AN11149" s="23"/>
      <c r="AO11149" s="23"/>
      <c r="AP11149" s="23"/>
      <c r="AQ11149" s="23"/>
      <c r="AR11149" s="23"/>
      <c r="AS11149" s="23"/>
      <c r="AT11149" s="23"/>
      <c r="AU11149" s="23"/>
      <c r="AV11149" s="23"/>
      <c r="AW11149" s="23"/>
      <c r="AX11149" s="23"/>
      <c r="AY11149" s="23"/>
      <c r="AZ11149" s="23"/>
      <c r="BA11149" s="23"/>
      <c r="BB11149" s="23"/>
      <c r="BC11149" s="23"/>
      <c r="BD11149" s="23"/>
      <c r="BE11149" s="23"/>
      <c r="BF11149" s="23"/>
      <c r="BG11149" s="20">
        <v>21278.02</v>
      </c>
    </row>
    <row r="11150" spans="40:59">
      <c r="AN11150" s="23"/>
      <c r="AO11150" s="23"/>
      <c r="AP11150" s="23"/>
      <c r="AQ11150" s="23"/>
      <c r="AR11150" s="23"/>
      <c r="AS11150" s="23"/>
      <c r="AT11150" s="23"/>
      <c r="AU11150" s="23"/>
      <c r="AV11150" s="23"/>
      <c r="AW11150" s="23"/>
      <c r="AX11150" s="23"/>
      <c r="AY11150" s="23"/>
      <c r="AZ11150" s="23"/>
      <c r="BA11150" s="23"/>
      <c r="BB11150" s="23"/>
      <c r="BC11150" s="23"/>
      <c r="BD11150" s="23"/>
      <c r="BE11150" s="23"/>
      <c r="BF11150" s="23"/>
      <c r="BG11150" s="20">
        <v>21278.02</v>
      </c>
    </row>
    <row r="11151" spans="40:59">
      <c r="AN11151" s="23"/>
      <c r="AO11151" s="23"/>
      <c r="AP11151" s="23"/>
      <c r="AQ11151" s="23"/>
      <c r="AR11151" s="23"/>
      <c r="AS11151" s="23"/>
      <c r="AT11151" s="23"/>
      <c r="AU11151" s="23"/>
      <c r="AV11151" s="23"/>
      <c r="AW11151" s="23"/>
      <c r="AX11151" s="23"/>
      <c r="AY11151" s="23"/>
      <c r="AZ11151" s="23"/>
      <c r="BA11151" s="23"/>
      <c r="BB11151" s="23"/>
      <c r="BC11151" s="23"/>
      <c r="BD11151" s="23"/>
      <c r="BE11151" s="23"/>
      <c r="BF11151" s="23"/>
      <c r="BG11151" s="20">
        <v>21278.02</v>
      </c>
    </row>
    <row r="11152" spans="40:59">
      <c r="AN11152" s="23"/>
      <c r="AO11152" s="23"/>
      <c r="AP11152" s="23"/>
      <c r="AQ11152" s="23"/>
      <c r="AR11152" s="23"/>
      <c r="AS11152" s="23"/>
      <c r="AT11152" s="23"/>
      <c r="AU11152" s="23"/>
      <c r="AV11152" s="23"/>
      <c r="AW11152" s="23"/>
      <c r="AX11152" s="23"/>
      <c r="AY11152" s="23"/>
      <c r="AZ11152" s="23"/>
      <c r="BA11152" s="23"/>
      <c r="BB11152" s="23"/>
      <c r="BC11152" s="23"/>
      <c r="BD11152" s="23"/>
      <c r="BE11152" s="23"/>
      <c r="BF11152" s="23"/>
      <c r="BG11152" s="20">
        <v>0.05</v>
      </c>
    </row>
    <row r="11153" spans="40:59">
      <c r="AN11153" s="23"/>
      <c r="AO11153" s="23"/>
      <c r="AP11153" s="23"/>
      <c r="AQ11153" s="23"/>
      <c r="AR11153" s="23"/>
      <c r="AS11153" s="23"/>
      <c r="AT11153" s="23"/>
      <c r="AU11153" s="23"/>
      <c r="AV11153" s="23"/>
      <c r="AW11153" s="23"/>
      <c r="AX11153" s="23"/>
      <c r="AY11153" s="23"/>
      <c r="AZ11153" s="23"/>
      <c r="BA11153" s="23"/>
      <c r="BB11153" s="23"/>
      <c r="BC11153" s="23"/>
      <c r="BD11153" s="23"/>
      <c r="BE11153" s="23"/>
      <c r="BF11153" s="23"/>
      <c r="BG11153" s="20">
        <v>0.05</v>
      </c>
    </row>
    <row r="11154" spans="40:59">
      <c r="AN11154" s="23"/>
      <c r="AO11154" s="23"/>
      <c r="AP11154" s="23"/>
      <c r="AQ11154" s="23"/>
      <c r="AR11154" s="23"/>
      <c r="AS11154" s="23"/>
      <c r="AT11154" s="23"/>
      <c r="AU11154" s="23"/>
      <c r="AV11154" s="23"/>
      <c r="AW11154" s="23"/>
      <c r="AX11154" s="23"/>
      <c r="AY11154" s="23"/>
      <c r="AZ11154" s="23"/>
      <c r="BA11154" s="23"/>
      <c r="BB11154" s="23"/>
      <c r="BC11154" s="23"/>
      <c r="BD11154" s="23"/>
      <c r="BE11154" s="23"/>
      <c r="BF11154" s="23"/>
      <c r="BG11154" s="20">
        <v>0.05</v>
      </c>
    </row>
    <row r="11155" spans="40:59">
      <c r="AN11155" s="23"/>
      <c r="AO11155" s="23"/>
      <c r="AP11155" s="23"/>
      <c r="AQ11155" s="23"/>
      <c r="AR11155" s="23"/>
      <c r="AS11155" s="23"/>
      <c r="AT11155" s="23"/>
      <c r="AU11155" s="23"/>
      <c r="AV11155" s="23"/>
      <c r="AW11155" s="23"/>
      <c r="AX11155" s="23"/>
      <c r="AY11155" s="23"/>
      <c r="AZ11155" s="23"/>
      <c r="BA11155" s="23"/>
      <c r="BB11155" s="23"/>
      <c r="BC11155" s="23"/>
      <c r="BD11155" s="23"/>
      <c r="BE11155" s="23"/>
      <c r="BF11155" s="23"/>
      <c r="BG11155" s="20">
        <v>0.05</v>
      </c>
    </row>
    <row r="11156" spans="40:59">
      <c r="AN11156" s="23"/>
      <c r="AO11156" s="23"/>
      <c r="AP11156" s="23"/>
      <c r="AQ11156" s="23"/>
      <c r="AR11156" s="23"/>
      <c r="AS11156" s="23"/>
      <c r="AT11156" s="23"/>
      <c r="AU11156" s="23"/>
      <c r="AV11156" s="23"/>
      <c r="AW11156" s="23"/>
      <c r="AX11156" s="23"/>
      <c r="AY11156" s="23"/>
      <c r="AZ11156" s="23"/>
      <c r="BA11156" s="23"/>
      <c r="BB11156" s="23"/>
      <c r="BC11156" s="23"/>
      <c r="BD11156" s="23"/>
      <c r="BE11156" s="23"/>
      <c r="BF11156" s="23"/>
      <c r="BG11156" s="20">
        <v>152934.09</v>
      </c>
    </row>
    <row r="11157" spans="40:59">
      <c r="AN11157" s="23"/>
      <c r="AO11157" s="23"/>
      <c r="AP11157" s="23"/>
      <c r="AQ11157" s="23"/>
      <c r="AR11157" s="23"/>
      <c r="AS11157" s="23"/>
      <c r="AT11157" s="23"/>
      <c r="AU11157" s="23"/>
      <c r="AV11157" s="23"/>
      <c r="AW11157" s="23"/>
      <c r="AX11157" s="23"/>
      <c r="AY11157" s="23"/>
      <c r="AZ11157" s="23"/>
      <c r="BA11157" s="23"/>
      <c r="BB11157" s="23"/>
      <c r="BC11157" s="23"/>
      <c r="BD11157" s="23"/>
      <c r="BE11157" s="23"/>
      <c r="BF11157" s="23"/>
      <c r="BG11157" s="20">
        <v>152934.09</v>
      </c>
    </row>
    <row r="11158" spans="40:59">
      <c r="AN11158" s="23"/>
      <c r="AO11158" s="23"/>
      <c r="AP11158" s="23"/>
      <c r="AQ11158" s="23"/>
      <c r="AR11158" s="23"/>
      <c r="AS11158" s="23"/>
      <c r="AT11158" s="23"/>
      <c r="AU11158" s="23"/>
      <c r="AV11158" s="23"/>
      <c r="AW11158" s="23"/>
      <c r="AX11158" s="23"/>
      <c r="AY11158" s="23"/>
      <c r="AZ11158" s="23"/>
      <c r="BA11158" s="23"/>
      <c r="BB11158" s="23"/>
      <c r="BC11158" s="23"/>
      <c r="BD11158" s="23"/>
      <c r="BE11158" s="23"/>
      <c r="BF11158" s="23"/>
      <c r="BG11158" s="20">
        <v>152934.09</v>
      </c>
    </row>
    <row r="11159" spans="40:59">
      <c r="AN11159" s="23"/>
      <c r="AO11159" s="23"/>
      <c r="AP11159" s="23"/>
      <c r="AQ11159" s="23"/>
      <c r="AR11159" s="23"/>
      <c r="AS11159" s="23"/>
      <c r="AT11159" s="23"/>
      <c r="AU11159" s="23"/>
      <c r="AV11159" s="23"/>
      <c r="AW11159" s="23"/>
      <c r="AX11159" s="23"/>
      <c r="AY11159" s="23"/>
      <c r="AZ11159" s="23"/>
      <c r="BA11159" s="23"/>
      <c r="BB11159" s="23"/>
      <c r="BC11159" s="23"/>
      <c r="BD11159" s="23"/>
      <c r="BE11159" s="23"/>
      <c r="BF11159" s="23"/>
      <c r="BG11159" s="20">
        <v>152934.09</v>
      </c>
    </row>
    <row r="11160" spans="40:59">
      <c r="AN11160" s="23"/>
      <c r="AO11160" s="23"/>
      <c r="AP11160" s="23"/>
      <c r="AQ11160" s="23"/>
      <c r="AR11160" s="23"/>
      <c r="AS11160" s="23"/>
      <c r="AT11160" s="23"/>
      <c r="AU11160" s="23"/>
      <c r="AV11160" s="23"/>
      <c r="AW11160" s="23"/>
      <c r="AX11160" s="23"/>
      <c r="AY11160" s="23"/>
      <c r="AZ11160" s="23"/>
      <c r="BA11160" s="23"/>
      <c r="BB11160" s="23"/>
      <c r="BC11160" s="23"/>
      <c r="BD11160" s="23"/>
      <c r="BE11160" s="23"/>
      <c r="BF11160" s="23"/>
      <c r="BG11160" s="20">
        <v>152934.09</v>
      </c>
    </row>
    <row r="11161" spans="40:59">
      <c r="AN11161" s="23"/>
      <c r="AO11161" s="23"/>
      <c r="AP11161" s="23"/>
      <c r="AQ11161" s="23"/>
      <c r="AR11161" s="23"/>
      <c r="AS11161" s="23"/>
      <c r="AT11161" s="23"/>
      <c r="AU11161" s="23"/>
      <c r="AV11161" s="23"/>
      <c r="AW11161" s="23"/>
      <c r="AX11161" s="23"/>
      <c r="AY11161" s="23"/>
      <c r="AZ11161" s="23"/>
      <c r="BA11161" s="23"/>
      <c r="BB11161" s="23"/>
      <c r="BC11161" s="23"/>
      <c r="BD11161" s="23"/>
      <c r="BE11161" s="23"/>
      <c r="BF11161" s="23"/>
      <c r="BG11161" s="20">
        <v>152934.09</v>
      </c>
    </row>
    <row r="11162" spans="40:59">
      <c r="AN11162" s="23"/>
      <c r="AO11162" s="23"/>
      <c r="AP11162" s="23"/>
      <c r="AQ11162" s="23"/>
      <c r="AR11162" s="23"/>
      <c r="AS11162" s="23"/>
      <c r="AT11162" s="23"/>
      <c r="AU11162" s="23"/>
      <c r="AV11162" s="23"/>
      <c r="AW11162" s="23"/>
      <c r="AX11162" s="23"/>
      <c r="AY11162" s="23"/>
      <c r="AZ11162" s="23"/>
      <c r="BA11162" s="23"/>
      <c r="BB11162" s="23"/>
      <c r="BC11162" s="23"/>
      <c r="BD11162" s="23"/>
      <c r="BE11162" s="23"/>
      <c r="BF11162" s="23"/>
      <c r="BG11162" s="20">
        <v>152934.09</v>
      </c>
    </row>
    <row r="11163" spans="40:59">
      <c r="AN11163" s="23"/>
      <c r="AO11163" s="23"/>
      <c r="AP11163" s="23"/>
      <c r="AQ11163" s="23"/>
      <c r="AR11163" s="23"/>
      <c r="AS11163" s="23"/>
      <c r="AT11163" s="23"/>
      <c r="AU11163" s="23"/>
      <c r="AV11163" s="23"/>
      <c r="AW11163" s="23"/>
      <c r="AX11163" s="23"/>
      <c r="AY11163" s="23"/>
      <c r="AZ11163" s="23"/>
      <c r="BA11163" s="23"/>
      <c r="BB11163" s="23"/>
      <c r="BC11163" s="23"/>
      <c r="BD11163" s="23"/>
      <c r="BE11163" s="23"/>
      <c r="BF11163" s="23"/>
      <c r="BG11163" s="20">
        <v>152934.09</v>
      </c>
    </row>
    <row r="11164" spans="40:59">
      <c r="AN11164" s="23"/>
      <c r="AO11164" s="23"/>
      <c r="AP11164" s="23"/>
      <c r="AQ11164" s="23"/>
      <c r="AR11164" s="23"/>
      <c r="AS11164" s="23"/>
      <c r="AT11164" s="23"/>
      <c r="AU11164" s="23"/>
      <c r="AV11164" s="23"/>
      <c r="AW11164" s="23"/>
      <c r="AX11164" s="23"/>
      <c r="AY11164" s="23"/>
      <c r="AZ11164" s="23"/>
      <c r="BA11164" s="23"/>
      <c r="BB11164" s="23"/>
      <c r="BC11164" s="23"/>
      <c r="BD11164" s="23"/>
      <c r="BE11164" s="23"/>
      <c r="BF11164" s="23"/>
      <c r="BG11164" s="20">
        <v>152934.09</v>
      </c>
    </row>
    <row r="11165" spans="40:59">
      <c r="AN11165" s="23"/>
      <c r="AO11165" s="23"/>
      <c r="AP11165" s="23"/>
      <c r="AQ11165" s="23"/>
      <c r="AR11165" s="23"/>
      <c r="AS11165" s="23"/>
      <c r="AT11165" s="23"/>
      <c r="AU11165" s="23"/>
      <c r="AV11165" s="23"/>
      <c r="AW11165" s="23"/>
      <c r="AX11165" s="23"/>
      <c r="AY11165" s="23"/>
      <c r="AZ11165" s="23"/>
      <c r="BA11165" s="23"/>
      <c r="BB11165" s="23"/>
      <c r="BC11165" s="23"/>
      <c r="BD11165" s="23"/>
      <c r="BE11165" s="23"/>
      <c r="BF11165" s="23"/>
      <c r="BG11165" s="20">
        <v>152934.09</v>
      </c>
    </row>
    <row r="11166" spans="40:59">
      <c r="AN11166" s="23"/>
      <c r="AO11166" s="23"/>
      <c r="AP11166" s="23"/>
      <c r="AQ11166" s="23"/>
      <c r="AR11166" s="23"/>
      <c r="AS11166" s="23"/>
      <c r="AT11166" s="23"/>
      <c r="AU11166" s="23"/>
      <c r="AV11166" s="23"/>
      <c r="AW11166" s="23"/>
      <c r="AX11166" s="23"/>
      <c r="AY11166" s="23"/>
      <c r="AZ11166" s="23"/>
      <c r="BA11166" s="23"/>
      <c r="BB11166" s="23"/>
      <c r="BC11166" s="23"/>
      <c r="BD11166" s="23"/>
      <c r="BE11166" s="23"/>
      <c r="BF11166" s="23"/>
      <c r="BG11166" s="20">
        <v>152934.09</v>
      </c>
    </row>
    <row r="11167" spans="40:59">
      <c r="AN11167" s="23"/>
      <c r="AO11167" s="23"/>
      <c r="AP11167" s="23"/>
      <c r="AQ11167" s="23"/>
      <c r="AR11167" s="23"/>
      <c r="AS11167" s="23"/>
      <c r="AT11167" s="23"/>
      <c r="AU11167" s="23"/>
      <c r="AV11167" s="23"/>
      <c r="AW11167" s="23"/>
      <c r="AX11167" s="23"/>
      <c r="AY11167" s="23"/>
      <c r="AZ11167" s="23"/>
      <c r="BA11167" s="23"/>
      <c r="BB11167" s="23"/>
      <c r="BC11167" s="23"/>
      <c r="BD11167" s="23"/>
      <c r="BE11167" s="23"/>
      <c r="BF11167" s="23"/>
      <c r="BG11167" s="20">
        <v>152934.09</v>
      </c>
    </row>
    <row r="11168" spans="40:59">
      <c r="AN11168" s="23"/>
      <c r="AO11168" s="23"/>
      <c r="AP11168" s="23"/>
      <c r="AQ11168" s="23"/>
      <c r="AR11168" s="23"/>
      <c r="AS11168" s="23"/>
      <c r="AT11168" s="23"/>
      <c r="AU11168" s="23"/>
      <c r="AV11168" s="23"/>
      <c r="AW11168" s="23"/>
      <c r="AX11168" s="23"/>
      <c r="AY11168" s="23"/>
      <c r="AZ11168" s="23"/>
      <c r="BA11168" s="23"/>
      <c r="BB11168" s="23"/>
      <c r="BC11168" s="23"/>
      <c r="BD11168" s="23"/>
      <c r="BE11168" s="23"/>
      <c r="BF11168" s="23"/>
      <c r="BG11168" s="20">
        <v>152934.09</v>
      </c>
    </row>
    <row r="11169" spans="40:59">
      <c r="AN11169" s="23"/>
      <c r="AO11169" s="23"/>
      <c r="AP11169" s="23"/>
      <c r="AQ11169" s="23"/>
      <c r="AR11169" s="23"/>
      <c r="AS11169" s="23"/>
      <c r="AT11169" s="23"/>
      <c r="AU11169" s="23"/>
      <c r="AV11169" s="23"/>
      <c r="AW11169" s="23"/>
      <c r="AX11169" s="23"/>
      <c r="AY11169" s="23"/>
      <c r="AZ11169" s="23"/>
      <c r="BA11169" s="23"/>
      <c r="BB11169" s="23"/>
      <c r="BC11169" s="23"/>
      <c r="BD11169" s="23"/>
      <c r="BE11169" s="23"/>
      <c r="BF11169" s="23"/>
      <c r="BG11169" s="20">
        <v>152934.09</v>
      </c>
    </row>
    <row r="11170" spans="40:59">
      <c r="AN11170" s="23"/>
      <c r="AO11170" s="23"/>
      <c r="AP11170" s="23"/>
      <c r="AQ11170" s="23"/>
      <c r="AR11170" s="23"/>
      <c r="AS11170" s="23"/>
      <c r="AT11170" s="23"/>
      <c r="AU11170" s="23"/>
      <c r="AV11170" s="23"/>
      <c r="AW11170" s="23"/>
      <c r="AX11170" s="23"/>
      <c r="AY11170" s="23"/>
      <c r="AZ11170" s="23"/>
      <c r="BA11170" s="23"/>
      <c r="BB11170" s="23"/>
      <c r="BC11170" s="23"/>
      <c r="BD11170" s="23"/>
      <c r="BE11170" s="23"/>
      <c r="BF11170" s="23"/>
      <c r="BG11170" s="20">
        <v>152934.09</v>
      </c>
    </row>
    <row r="11171" spans="40:59">
      <c r="AN11171" s="23"/>
      <c r="AO11171" s="23"/>
      <c r="AP11171" s="23"/>
      <c r="AQ11171" s="23"/>
      <c r="AR11171" s="23"/>
      <c r="AS11171" s="23"/>
      <c r="AT11171" s="23"/>
      <c r="AU11171" s="23"/>
      <c r="AV11171" s="23"/>
      <c r="AW11171" s="23"/>
      <c r="AX11171" s="23"/>
      <c r="AY11171" s="23"/>
      <c r="AZ11171" s="23"/>
      <c r="BA11171" s="23"/>
      <c r="BB11171" s="23"/>
      <c r="BC11171" s="23"/>
      <c r="BD11171" s="23"/>
      <c r="BE11171" s="23"/>
      <c r="BF11171" s="23"/>
      <c r="BG11171" s="20">
        <v>152934.09</v>
      </c>
    </row>
    <row r="11172" spans="40:59">
      <c r="AN11172" s="23"/>
      <c r="AO11172" s="23"/>
      <c r="AP11172" s="23"/>
      <c r="AQ11172" s="23"/>
      <c r="AR11172" s="23"/>
      <c r="AS11172" s="23"/>
      <c r="AT11172" s="23"/>
      <c r="AU11172" s="23"/>
      <c r="AV11172" s="23"/>
      <c r="AW11172" s="23"/>
      <c r="AX11172" s="23"/>
      <c r="AY11172" s="23"/>
      <c r="AZ11172" s="23"/>
      <c r="BA11172" s="23"/>
      <c r="BB11172" s="23"/>
      <c r="BC11172" s="23"/>
      <c r="BD11172" s="23"/>
      <c r="BE11172" s="23"/>
      <c r="BF11172" s="23"/>
      <c r="BG11172" s="20">
        <v>152934.09</v>
      </c>
    </row>
    <row r="11173" spans="40:59">
      <c r="AN11173" s="23"/>
      <c r="AO11173" s="23"/>
      <c r="AP11173" s="23"/>
      <c r="AQ11173" s="23"/>
      <c r="AR11173" s="23"/>
      <c r="AS11173" s="23"/>
      <c r="AT11173" s="23"/>
      <c r="AU11173" s="23"/>
      <c r="AV11173" s="23"/>
      <c r="AW11173" s="23"/>
      <c r="AX11173" s="23"/>
      <c r="AY11173" s="23"/>
      <c r="AZ11173" s="23"/>
      <c r="BA11173" s="23"/>
      <c r="BB11173" s="23"/>
      <c r="BC11173" s="23"/>
      <c r="BD11173" s="23"/>
      <c r="BE11173" s="23"/>
      <c r="BF11173" s="23"/>
      <c r="BG11173" s="20">
        <v>152934.09</v>
      </c>
    </row>
    <row r="11174" spans="40:59">
      <c r="AN11174" s="23"/>
      <c r="AO11174" s="23"/>
      <c r="AP11174" s="23"/>
      <c r="AQ11174" s="23"/>
      <c r="AR11174" s="23"/>
      <c r="AS11174" s="23"/>
      <c r="AT11174" s="23"/>
      <c r="AU11174" s="23"/>
      <c r="AV11174" s="23"/>
      <c r="AW11174" s="23"/>
      <c r="AX11174" s="23"/>
      <c r="AY11174" s="23"/>
      <c r="AZ11174" s="23"/>
      <c r="BA11174" s="23"/>
      <c r="BB11174" s="23"/>
      <c r="BC11174" s="23"/>
      <c r="BD11174" s="23"/>
      <c r="BE11174" s="23"/>
      <c r="BF11174" s="23"/>
      <c r="BG11174" s="20">
        <v>206832.66</v>
      </c>
    </row>
    <row r="11175" spans="40:59">
      <c r="AN11175" s="23"/>
      <c r="AO11175" s="23"/>
      <c r="AP11175" s="23"/>
      <c r="AQ11175" s="23"/>
      <c r="AR11175" s="23"/>
      <c r="AS11175" s="23"/>
      <c r="AT11175" s="23"/>
      <c r="AU11175" s="23"/>
      <c r="AV11175" s="23"/>
      <c r="AW11175" s="23"/>
      <c r="AX11175" s="23"/>
      <c r="AY11175" s="23"/>
      <c r="AZ11175" s="23"/>
      <c r="BA11175" s="23"/>
      <c r="BB11175" s="23"/>
      <c r="BC11175" s="23"/>
      <c r="BD11175" s="23"/>
      <c r="BE11175" s="23"/>
      <c r="BF11175" s="23"/>
      <c r="BG11175" s="20">
        <v>206832.66</v>
      </c>
    </row>
    <row r="11176" spans="40:59">
      <c r="AN11176" s="23"/>
      <c r="AO11176" s="23"/>
      <c r="AP11176" s="23"/>
      <c r="AQ11176" s="23"/>
      <c r="AR11176" s="23"/>
      <c r="AS11176" s="23"/>
      <c r="AT11176" s="23"/>
      <c r="AU11176" s="23"/>
      <c r="AV11176" s="23"/>
      <c r="AW11176" s="23"/>
      <c r="AX11176" s="23"/>
      <c r="AY11176" s="23"/>
      <c r="AZ11176" s="23"/>
      <c r="BA11176" s="23"/>
      <c r="BB11176" s="23"/>
      <c r="BC11176" s="23"/>
      <c r="BD11176" s="23"/>
      <c r="BE11176" s="23"/>
      <c r="BF11176" s="23"/>
      <c r="BG11176" s="20">
        <v>206832.66</v>
      </c>
    </row>
    <row r="11177" spans="40:59">
      <c r="AN11177" s="23"/>
      <c r="AO11177" s="23"/>
      <c r="AP11177" s="23"/>
      <c r="AQ11177" s="23"/>
      <c r="AR11177" s="23"/>
      <c r="AS11177" s="23"/>
      <c r="AT11177" s="23"/>
      <c r="AU11177" s="23"/>
      <c r="AV11177" s="23"/>
      <c r="AW11177" s="23"/>
      <c r="AX11177" s="23"/>
      <c r="AY11177" s="23"/>
      <c r="AZ11177" s="23"/>
      <c r="BA11177" s="23"/>
      <c r="BB11177" s="23"/>
      <c r="BC11177" s="23"/>
      <c r="BD11177" s="23"/>
      <c r="BE11177" s="23"/>
      <c r="BF11177" s="23"/>
      <c r="BG11177" s="20">
        <v>206832.66</v>
      </c>
    </row>
    <row r="11178" spans="40:59">
      <c r="AN11178" s="23"/>
      <c r="AO11178" s="23"/>
      <c r="AP11178" s="23"/>
      <c r="AQ11178" s="23"/>
      <c r="AR11178" s="23"/>
      <c r="AS11178" s="23"/>
      <c r="AT11178" s="23"/>
      <c r="AU11178" s="23"/>
      <c r="AV11178" s="23"/>
      <c r="AW11178" s="23"/>
      <c r="AX11178" s="23"/>
      <c r="AY11178" s="23"/>
      <c r="AZ11178" s="23"/>
      <c r="BA11178" s="23"/>
      <c r="BB11178" s="23"/>
      <c r="BC11178" s="23"/>
      <c r="BD11178" s="23"/>
      <c r="BE11178" s="23"/>
      <c r="BF11178" s="23"/>
      <c r="BG11178" s="20">
        <v>206832.66</v>
      </c>
    </row>
    <row r="11179" spans="40:59">
      <c r="AN11179" s="23"/>
      <c r="AO11179" s="23"/>
      <c r="AP11179" s="23"/>
      <c r="AQ11179" s="23"/>
      <c r="AR11179" s="23"/>
      <c r="AS11179" s="23"/>
      <c r="AT11179" s="23"/>
      <c r="AU11179" s="23"/>
      <c r="AV11179" s="23"/>
      <c r="AW11179" s="23"/>
      <c r="AX11179" s="23"/>
      <c r="AY11179" s="23"/>
      <c r="AZ11179" s="23"/>
      <c r="BA11179" s="23"/>
      <c r="BB11179" s="23"/>
      <c r="BC11179" s="23"/>
      <c r="BD11179" s="23"/>
      <c r="BE11179" s="23"/>
      <c r="BF11179" s="23"/>
      <c r="BG11179" s="20">
        <v>206832.66</v>
      </c>
    </row>
    <row r="11180" spans="40:59">
      <c r="AN11180" s="23"/>
      <c r="AO11180" s="23"/>
      <c r="AP11180" s="23"/>
      <c r="AQ11180" s="23"/>
      <c r="AR11180" s="23"/>
      <c r="AS11180" s="23"/>
      <c r="AT11180" s="23"/>
      <c r="AU11180" s="23"/>
      <c r="AV11180" s="23"/>
      <c r="AW11180" s="23"/>
      <c r="AX11180" s="23"/>
      <c r="AY11180" s="23"/>
      <c r="AZ11180" s="23"/>
      <c r="BA11180" s="23"/>
      <c r="BB11180" s="23"/>
      <c r="BC11180" s="23"/>
      <c r="BD11180" s="23"/>
      <c r="BE11180" s="23"/>
      <c r="BF11180" s="23"/>
      <c r="BG11180" s="20">
        <v>206832.66</v>
      </c>
    </row>
    <row r="11181" spans="40:59">
      <c r="AN11181" s="23"/>
      <c r="AO11181" s="23"/>
      <c r="AP11181" s="23"/>
      <c r="AQ11181" s="23"/>
      <c r="AR11181" s="23"/>
      <c r="AS11181" s="23"/>
      <c r="AT11181" s="23"/>
      <c r="AU11181" s="23"/>
      <c r="AV11181" s="23"/>
      <c r="AW11181" s="23"/>
      <c r="AX11181" s="23"/>
      <c r="AY11181" s="23"/>
      <c r="AZ11181" s="23"/>
      <c r="BA11181" s="23"/>
      <c r="BB11181" s="23"/>
      <c r="BC11181" s="23"/>
      <c r="BD11181" s="23"/>
      <c r="BE11181" s="23"/>
      <c r="BF11181" s="23"/>
      <c r="BG11181" s="20">
        <v>206832.66</v>
      </c>
    </row>
    <row r="11182" spans="40:59">
      <c r="AN11182" s="23"/>
      <c r="AO11182" s="23"/>
      <c r="AP11182" s="23"/>
      <c r="AQ11182" s="23"/>
      <c r="AR11182" s="23"/>
      <c r="AS11182" s="23"/>
      <c r="AT11182" s="23"/>
      <c r="AU11182" s="23"/>
      <c r="AV11182" s="23"/>
      <c r="AW11182" s="23"/>
      <c r="AX11182" s="23"/>
      <c r="AY11182" s="23"/>
      <c r="AZ11182" s="23"/>
      <c r="BA11182" s="23"/>
      <c r="BB11182" s="23"/>
      <c r="BC11182" s="23"/>
      <c r="BD11182" s="23"/>
      <c r="BE11182" s="23"/>
      <c r="BF11182" s="23"/>
      <c r="BG11182" s="20">
        <v>206832.66</v>
      </c>
    </row>
    <row r="11183" spans="40:59">
      <c r="AN11183" s="23"/>
      <c r="AO11183" s="23"/>
      <c r="AP11183" s="23"/>
      <c r="AQ11183" s="23"/>
      <c r="AR11183" s="23"/>
      <c r="AS11183" s="23"/>
      <c r="AT11183" s="23"/>
      <c r="AU11183" s="23"/>
      <c r="AV11183" s="23"/>
      <c r="AW11183" s="23"/>
      <c r="AX11183" s="23"/>
      <c r="AY11183" s="23"/>
      <c r="AZ11183" s="23"/>
      <c r="BA11183" s="23"/>
      <c r="BB11183" s="23"/>
      <c r="BC11183" s="23"/>
      <c r="BD11183" s="23"/>
      <c r="BE11183" s="23"/>
      <c r="BF11183" s="23"/>
      <c r="BG11183" s="20">
        <v>206832.66</v>
      </c>
    </row>
    <row r="11184" spans="40:59">
      <c r="AN11184" s="23"/>
      <c r="AO11184" s="23"/>
      <c r="AP11184" s="23"/>
      <c r="AQ11184" s="23"/>
      <c r="AR11184" s="23"/>
      <c r="AS11184" s="23"/>
      <c r="AT11184" s="23"/>
      <c r="AU11184" s="23"/>
      <c r="AV11184" s="23"/>
      <c r="AW11184" s="23"/>
      <c r="AX11184" s="23"/>
      <c r="AY11184" s="23"/>
      <c r="AZ11184" s="23"/>
      <c r="BA11184" s="23"/>
      <c r="BB11184" s="23"/>
      <c r="BC11184" s="23"/>
      <c r="BD11184" s="23"/>
      <c r="BE11184" s="23"/>
      <c r="BF11184" s="23"/>
      <c r="BG11184" s="20">
        <v>9420.02</v>
      </c>
    </row>
    <row r="11185" spans="40:59">
      <c r="AN11185" s="23"/>
      <c r="AO11185" s="23"/>
      <c r="AP11185" s="23"/>
      <c r="AQ11185" s="23"/>
      <c r="AR11185" s="23"/>
      <c r="AS11185" s="23"/>
      <c r="AT11185" s="23"/>
      <c r="AU11185" s="23"/>
      <c r="AV11185" s="23"/>
      <c r="AW11185" s="23"/>
      <c r="AX11185" s="23"/>
      <c r="AY11185" s="23"/>
      <c r="AZ11185" s="23"/>
      <c r="BA11185" s="23"/>
      <c r="BB11185" s="23"/>
      <c r="BC11185" s="23"/>
      <c r="BD11185" s="23"/>
      <c r="BE11185" s="23"/>
      <c r="BF11185" s="23"/>
      <c r="BG11185" s="20">
        <v>9420.02</v>
      </c>
    </row>
    <row r="11186" spans="40:59">
      <c r="AN11186" s="23"/>
      <c r="AO11186" s="23"/>
      <c r="AP11186" s="23"/>
      <c r="AQ11186" s="23"/>
      <c r="AR11186" s="23"/>
      <c r="AS11186" s="23"/>
      <c r="AT11186" s="23"/>
      <c r="AU11186" s="23"/>
      <c r="AV11186" s="23"/>
      <c r="AW11186" s="23"/>
      <c r="AX11186" s="23"/>
      <c r="AY11186" s="23"/>
      <c r="AZ11186" s="23"/>
      <c r="BA11186" s="23"/>
      <c r="BB11186" s="23"/>
      <c r="BC11186" s="23"/>
      <c r="BD11186" s="23"/>
      <c r="BE11186" s="23"/>
      <c r="BF11186" s="23"/>
      <c r="BG11186" s="20">
        <v>9420.02</v>
      </c>
    </row>
    <row r="11187" spans="40:59">
      <c r="AN11187" s="23"/>
      <c r="AO11187" s="23"/>
      <c r="AP11187" s="23"/>
      <c r="AQ11187" s="23"/>
      <c r="AR11187" s="23"/>
      <c r="AS11187" s="23"/>
      <c r="AT11187" s="23"/>
      <c r="AU11187" s="23"/>
      <c r="AV11187" s="23"/>
      <c r="AW11187" s="23"/>
      <c r="AX11187" s="23"/>
      <c r="AY11187" s="23"/>
      <c r="AZ11187" s="23"/>
      <c r="BA11187" s="23"/>
      <c r="BB11187" s="23"/>
      <c r="BC11187" s="23"/>
      <c r="BD11187" s="23"/>
      <c r="BE11187" s="23"/>
      <c r="BF11187" s="23"/>
      <c r="BG11187" s="20">
        <v>50889.04</v>
      </c>
    </row>
    <row r="11188" spans="40:59">
      <c r="AN11188" s="23"/>
      <c r="AO11188" s="23"/>
      <c r="AP11188" s="23"/>
      <c r="AQ11188" s="23"/>
      <c r="AR11188" s="23"/>
      <c r="AS11188" s="23"/>
      <c r="AT11188" s="23"/>
      <c r="AU11188" s="23"/>
      <c r="AV11188" s="23"/>
      <c r="AW11188" s="23"/>
      <c r="AX11188" s="23"/>
      <c r="AY11188" s="23"/>
      <c r="AZ11188" s="23"/>
      <c r="BA11188" s="23"/>
      <c r="BB11188" s="23"/>
      <c r="BC11188" s="23"/>
      <c r="BD11188" s="23"/>
      <c r="BE11188" s="23"/>
      <c r="BF11188" s="23"/>
      <c r="BG11188" s="20">
        <v>50889.04</v>
      </c>
    </row>
    <row r="11189" spans="40:59">
      <c r="AN11189" s="23"/>
      <c r="AO11189" s="23"/>
      <c r="AP11189" s="23"/>
      <c r="AQ11189" s="23"/>
      <c r="AR11189" s="23"/>
      <c r="AS11189" s="23"/>
      <c r="AT11189" s="23"/>
      <c r="AU11189" s="23"/>
      <c r="AV11189" s="23"/>
      <c r="AW11189" s="23"/>
      <c r="AX11189" s="23"/>
      <c r="AY11189" s="23"/>
      <c r="AZ11189" s="23"/>
      <c r="BA11189" s="23"/>
      <c r="BB11189" s="23"/>
      <c r="BC11189" s="23"/>
      <c r="BD11189" s="23"/>
      <c r="BE11189" s="23"/>
      <c r="BF11189" s="23"/>
      <c r="BG11189" s="20">
        <v>50889.04</v>
      </c>
    </row>
    <row r="11190" spans="40:59">
      <c r="AN11190" s="23"/>
      <c r="AO11190" s="23"/>
      <c r="AP11190" s="23"/>
      <c r="AQ11190" s="23"/>
      <c r="AR11190" s="23"/>
      <c r="AS11190" s="23"/>
      <c r="AT11190" s="23"/>
      <c r="AU11190" s="23"/>
      <c r="AV11190" s="23"/>
      <c r="AW11190" s="23"/>
      <c r="AX11190" s="23"/>
      <c r="AY11190" s="23"/>
      <c r="AZ11190" s="23"/>
      <c r="BA11190" s="23"/>
      <c r="BB11190" s="23"/>
      <c r="BC11190" s="23"/>
      <c r="BD11190" s="23"/>
      <c r="BE11190" s="23"/>
      <c r="BF11190" s="23"/>
      <c r="BG11190" s="20">
        <v>50889.04</v>
      </c>
    </row>
    <row r="11191" spans="40:59">
      <c r="AN11191" s="23"/>
      <c r="AO11191" s="23"/>
      <c r="AP11191" s="23"/>
      <c r="AQ11191" s="23"/>
      <c r="AR11191" s="23"/>
      <c r="AS11191" s="23"/>
      <c r="AT11191" s="23"/>
      <c r="AU11191" s="23"/>
      <c r="AV11191" s="23"/>
      <c r="AW11191" s="23"/>
      <c r="AX11191" s="23"/>
      <c r="AY11191" s="23"/>
      <c r="AZ11191" s="23"/>
      <c r="BA11191" s="23"/>
      <c r="BB11191" s="23"/>
      <c r="BC11191" s="23"/>
      <c r="BD11191" s="23"/>
      <c r="BE11191" s="23"/>
      <c r="BF11191" s="23"/>
      <c r="BG11191" s="20">
        <v>50889.04</v>
      </c>
    </row>
    <row r="11192" spans="40:59">
      <c r="AN11192" s="23"/>
      <c r="AO11192" s="23"/>
      <c r="AP11192" s="23"/>
      <c r="AQ11192" s="23"/>
      <c r="AR11192" s="23"/>
      <c r="AS11192" s="23"/>
      <c r="AT11192" s="23"/>
      <c r="AU11192" s="23"/>
      <c r="AV11192" s="23"/>
      <c r="AW11192" s="23"/>
      <c r="AX11192" s="23"/>
      <c r="AY11192" s="23"/>
      <c r="AZ11192" s="23"/>
      <c r="BA11192" s="23"/>
      <c r="BB11192" s="23"/>
      <c r="BC11192" s="23"/>
      <c r="BD11192" s="23"/>
      <c r="BE11192" s="23"/>
      <c r="BF11192" s="23"/>
      <c r="BG11192" s="20">
        <v>8233.01</v>
      </c>
    </row>
    <row r="11193" spans="40:59">
      <c r="AN11193" s="23"/>
      <c r="AO11193" s="23"/>
      <c r="AP11193" s="23"/>
      <c r="AQ11193" s="23"/>
      <c r="AR11193" s="23"/>
      <c r="AS11193" s="23"/>
      <c r="AT11193" s="23"/>
      <c r="AU11193" s="23"/>
      <c r="AV11193" s="23"/>
      <c r="AW11193" s="23"/>
      <c r="AX11193" s="23"/>
      <c r="AY11193" s="23"/>
      <c r="AZ11193" s="23"/>
      <c r="BA11193" s="23"/>
      <c r="BB11193" s="23"/>
      <c r="BC11193" s="23"/>
      <c r="BD11193" s="23"/>
      <c r="BE11193" s="23"/>
      <c r="BF11193" s="23"/>
      <c r="BG11193" s="20">
        <v>8233.01</v>
      </c>
    </row>
    <row r="11194" spans="40:59">
      <c r="AN11194" s="23"/>
      <c r="AO11194" s="23"/>
      <c r="AP11194" s="23"/>
      <c r="AQ11194" s="23"/>
      <c r="AR11194" s="23"/>
      <c r="AS11194" s="23"/>
      <c r="AT11194" s="23"/>
      <c r="AU11194" s="23"/>
      <c r="AV11194" s="23"/>
      <c r="AW11194" s="23"/>
      <c r="AX11194" s="23"/>
      <c r="AY11194" s="23"/>
      <c r="AZ11194" s="23"/>
      <c r="BA11194" s="23"/>
      <c r="BB11194" s="23"/>
      <c r="BC11194" s="23"/>
      <c r="BD11194" s="23"/>
      <c r="BE11194" s="23"/>
      <c r="BF11194" s="23"/>
      <c r="BG11194" s="20">
        <v>8233.01</v>
      </c>
    </row>
    <row r="11195" spans="40:59">
      <c r="AN11195" s="23"/>
      <c r="AO11195" s="23"/>
      <c r="AP11195" s="23"/>
      <c r="AQ11195" s="23"/>
      <c r="AR11195" s="23"/>
      <c r="AS11195" s="23"/>
      <c r="AT11195" s="23"/>
      <c r="AU11195" s="23"/>
      <c r="AV11195" s="23"/>
      <c r="AW11195" s="23"/>
      <c r="AX11195" s="23"/>
      <c r="AY11195" s="23"/>
      <c r="AZ11195" s="23"/>
      <c r="BA11195" s="23"/>
      <c r="BB11195" s="23"/>
      <c r="BC11195" s="23"/>
      <c r="BD11195" s="23"/>
      <c r="BE11195" s="23"/>
      <c r="BF11195" s="23"/>
      <c r="BG11195" s="20">
        <v>8233.01</v>
      </c>
    </row>
    <row r="11196" spans="40:59">
      <c r="AN11196" s="23"/>
      <c r="AO11196" s="23"/>
      <c r="AP11196" s="23"/>
      <c r="AQ11196" s="23"/>
      <c r="AR11196" s="23"/>
      <c r="AS11196" s="23"/>
      <c r="AT11196" s="23"/>
      <c r="AU11196" s="23"/>
      <c r="AV11196" s="23"/>
      <c r="AW11196" s="23"/>
      <c r="AX11196" s="23"/>
      <c r="AY11196" s="23"/>
      <c r="AZ11196" s="23"/>
      <c r="BA11196" s="23"/>
      <c r="BB11196" s="23"/>
      <c r="BC11196" s="23"/>
      <c r="BD11196" s="23"/>
      <c r="BE11196" s="23"/>
      <c r="BF11196" s="23"/>
      <c r="BG11196" s="20">
        <v>131307.01999999999</v>
      </c>
    </row>
    <row r="11197" spans="40:59">
      <c r="AN11197" s="23"/>
      <c r="AO11197" s="23"/>
      <c r="AP11197" s="23"/>
      <c r="AQ11197" s="23"/>
      <c r="AR11197" s="23"/>
      <c r="AS11197" s="23"/>
      <c r="AT11197" s="23"/>
      <c r="AU11197" s="23"/>
      <c r="AV11197" s="23"/>
      <c r="AW11197" s="23"/>
      <c r="AX11197" s="23"/>
      <c r="AY11197" s="23"/>
      <c r="AZ11197" s="23"/>
      <c r="BA11197" s="23"/>
      <c r="BB11197" s="23"/>
      <c r="BC11197" s="23"/>
      <c r="BD11197" s="23"/>
      <c r="BE11197" s="23"/>
      <c r="BF11197" s="23"/>
      <c r="BG11197" s="20">
        <v>131307.01999999999</v>
      </c>
    </row>
    <row r="11198" spans="40:59">
      <c r="AN11198" s="23"/>
      <c r="AO11198" s="23"/>
      <c r="AP11198" s="23"/>
      <c r="AQ11198" s="23"/>
      <c r="AR11198" s="23"/>
      <c r="AS11198" s="23"/>
      <c r="AT11198" s="23"/>
      <c r="AU11198" s="23"/>
      <c r="AV11198" s="23"/>
      <c r="AW11198" s="23"/>
      <c r="AX11198" s="23"/>
      <c r="AY11198" s="23"/>
      <c r="AZ11198" s="23"/>
      <c r="BA11198" s="23"/>
      <c r="BB11198" s="23"/>
      <c r="BC11198" s="23"/>
      <c r="BD11198" s="23"/>
      <c r="BE11198" s="23"/>
      <c r="BF11198" s="23"/>
      <c r="BG11198" s="20">
        <v>131307.01999999999</v>
      </c>
    </row>
    <row r="11199" spans="40:59">
      <c r="AN11199" s="23"/>
      <c r="AO11199" s="23"/>
      <c r="AP11199" s="23"/>
      <c r="AQ11199" s="23"/>
      <c r="AR11199" s="23"/>
      <c r="AS11199" s="23"/>
      <c r="AT11199" s="23"/>
      <c r="AU11199" s="23"/>
      <c r="AV11199" s="23"/>
      <c r="AW11199" s="23"/>
      <c r="AX11199" s="23"/>
      <c r="AY11199" s="23"/>
      <c r="AZ11199" s="23"/>
      <c r="BA11199" s="23"/>
      <c r="BB11199" s="23"/>
      <c r="BC11199" s="23"/>
      <c r="BD11199" s="23"/>
      <c r="BE11199" s="23"/>
      <c r="BF11199" s="23"/>
      <c r="BG11199" s="20">
        <v>131307.01999999999</v>
      </c>
    </row>
    <row r="11200" spans="40:59">
      <c r="AN11200" s="23"/>
      <c r="AO11200" s="23"/>
      <c r="AP11200" s="23"/>
      <c r="AQ11200" s="23"/>
      <c r="AR11200" s="23"/>
      <c r="AS11200" s="23"/>
      <c r="AT11200" s="23"/>
      <c r="AU11200" s="23"/>
      <c r="AV11200" s="23"/>
      <c r="AW11200" s="23"/>
      <c r="AX11200" s="23"/>
      <c r="AY11200" s="23"/>
      <c r="AZ11200" s="23"/>
      <c r="BA11200" s="23"/>
      <c r="BB11200" s="23"/>
      <c r="BC11200" s="23"/>
      <c r="BD11200" s="23"/>
      <c r="BE11200" s="23"/>
      <c r="BF11200" s="23"/>
      <c r="BG11200" s="20">
        <v>131307.01999999999</v>
      </c>
    </row>
    <row r="11201" spans="40:59">
      <c r="AN11201" s="23"/>
      <c r="AO11201" s="23"/>
      <c r="AP11201" s="23"/>
      <c r="AQ11201" s="23"/>
      <c r="AR11201" s="23"/>
      <c r="AS11201" s="23"/>
      <c r="AT11201" s="23"/>
      <c r="AU11201" s="23"/>
      <c r="AV11201" s="23"/>
      <c r="AW11201" s="23"/>
      <c r="AX11201" s="23"/>
      <c r="AY11201" s="23"/>
      <c r="AZ11201" s="23"/>
      <c r="BA11201" s="23"/>
      <c r="BB11201" s="23"/>
      <c r="BC11201" s="23"/>
      <c r="BD11201" s="23"/>
      <c r="BE11201" s="23"/>
      <c r="BF11201" s="23"/>
      <c r="BG11201" s="20">
        <v>131307.01999999999</v>
      </c>
    </row>
    <row r="11202" spans="40:59">
      <c r="AN11202" s="23"/>
      <c r="AO11202" s="23"/>
      <c r="AP11202" s="23"/>
      <c r="AQ11202" s="23"/>
      <c r="AR11202" s="23"/>
      <c r="AS11202" s="23"/>
      <c r="AT11202" s="23"/>
      <c r="AU11202" s="23"/>
      <c r="AV11202" s="23"/>
      <c r="AW11202" s="23"/>
      <c r="AX11202" s="23"/>
      <c r="AY11202" s="23"/>
      <c r="AZ11202" s="23"/>
      <c r="BA11202" s="23"/>
      <c r="BB11202" s="23"/>
      <c r="BC11202" s="23"/>
      <c r="BD11202" s="23"/>
      <c r="BE11202" s="23"/>
      <c r="BF11202" s="23"/>
      <c r="BG11202" s="20">
        <v>131307.01999999999</v>
      </c>
    </row>
    <row r="11203" spans="40:59">
      <c r="AN11203" s="23"/>
      <c r="AO11203" s="23"/>
      <c r="AP11203" s="23"/>
      <c r="AQ11203" s="23"/>
      <c r="AR11203" s="23"/>
      <c r="AS11203" s="23"/>
      <c r="AT11203" s="23"/>
      <c r="AU11203" s="23"/>
      <c r="AV11203" s="23"/>
      <c r="AW11203" s="23"/>
      <c r="AX11203" s="23"/>
      <c r="AY11203" s="23"/>
      <c r="AZ11203" s="23"/>
      <c r="BA11203" s="23"/>
      <c r="BB11203" s="23"/>
      <c r="BC11203" s="23"/>
      <c r="BD11203" s="23"/>
      <c r="BE11203" s="23"/>
      <c r="BF11203" s="23"/>
      <c r="BG11203" s="20">
        <v>131307.01999999999</v>
      </c>
    </row>
    <row r="11204" spans="40:59">
      <c r="AN11204" s="23"/>
      <c r="AO11204" s="23"/>
      <c r="AP11204" s="23"/>
      <c r="AQ11204" s="23"/>
      <c r="AR11204" s="23"/>
      <c r="AS11204" s="23"/>
      <c r="AT11204" s="23"/>
      <c r="AU11204" s="23"/>
      <c r="AV11204" s="23"/>
      <c r="AW11204" s="23"/>
      <c r="AX11204" s="23"/>
      <c r="AY11204" s="23"/>
      <c r="AZ11204" s="23"/>
      <c r="BA11204" s="23"/>
      <c r="BB11204" s="23"/>
      <c r="BC11204" s="23"/>
      <c r="BD11204" s="23"/>
      <c r="BE11204" s="23"/>
      <c r="BF11204" s="23"/>
      <c r="BG11204" s="20">
        <v>131307.01999999999</v>
      </c>
    </row>
    <row r="11205" spans="40:59">
      <c r="AN11205" s="23"/>
      <c r="AO11205" s="23"/>
      <c r="AP11205" s="23"/>
      <c r="AQ11205" s="23"/>
      <c r="AR11205" s="23"/>
      <c r="AS11205" s="23"/>
      <c r="AT11205" s="23"/>
      <c r="AU11205" s="23"/>
      <c r="AV11205" s="23"/>
      <c r="AW11205" s="23"/>
      <c r="AX11205" s="23"/>
      <c r="AY11205" s="23"/>
      <c r="AZ11205" s="23"/>
      <c r="BA11205" s="23"/>
      <c r="BB11205" s="23"/>
      <c r="BC11205" s="23"/>
      <c r="BD11205" s="23"/>
      <c r="BE11205" s="23"/>
      <c r="BF11205" s="23"/>
      <c r="BG11205" s="20">
        <v>131307.01999999999</v>
      </c>
    </row>
    <row r="11206" spans="40:59">
      <c r="AN11206" s="23"/>
      <c r="AO11206" s="23"/>
      <c r="AP11206" s="23"/>
      <c r="AQ11206" s="23"/>
      <c r="AR11206" s="23"/>
      <c r="AS11206" s="23"/>
      <c r="AT11206" s="23"/>
      <c r="AU11206" s="23"/>
      <c r="AV11206" s="23"/>
      <c r="AW11206" s="23"/>
      <c r="AX11206" s="23"/>
      <c r="AY11206" s="23"/>
      <c r="AZ11206" s="23"/>
      <c r="BA11206" s="23"/>
      <c r="BB11206" s="23"/>
      <c r="BC11206" s="23"/>
      <c r="BD11206" s="23"/>
      <c r="BE11206" s="23"/>
      <c r="BF11206" s="23"/>
      <c r="BG11206" s="20">
        <v>131307.01999999999</v>
      </c>
    </row>
    <row r="11207" spans="40:59">
      <c r="AN11207" s="23"/>
      <c r="AO11207" s="23"/>
      <c r="AP11207" s="23"/>
      <c r="AQ11207" s="23"/>
      <c r="AR11207" s="23"/>
      <c r="AS11207" s="23"/>
      <c r="AT11207" s="23"/>
      <c r="AU11207" s="23"/>
      <c r="AV11207" s="23"/>
      <c r="AW11207" s="23"/>
      <c r="AX11207" s="23"/>
      <c r="AY11207" s="23"/>
      <c r="AZ11207" s="23"/>
      <c r="BA11207" s="23"/>
      <c r="BB11207" s="23"/>
      <c r="BC11207" s="23"/>
      <c r="BD11207" s="23"/>
      <c r="BE11207" s="23"/>
      <c r="BF11207" s="23"/>
      <c r="BG11207" s="20">
        <v>131307.01999999999</v>
      </c>
    </row>
    <row r="11208" spans="40:59">
      <c r="AN11208" s="23"/>
      <c r="AO11208" s="23"/>
      <c r="AP11208" s="23"/>
      <c r="AQ11208" s="23"/>
      <c r="AR11208" s="23"/>
      <c r="AS11208" s="23"/>
      <c r="AT11208" s="23"/>
      <c r="AU11208" s="23"/>
      <c r="AV11208" s="23"/>
      <c r="AW11208" s="23"/>
      <c r="AX11208" s="23"/>
      <c r="AY11208" s="23"/>
      <c r="AZ11208" s="23"/>
      <c r="BA11208" s="23"/>
      <c r="BB11208" s="23"/>
      <c r="BC11208" s="23"/>
      <c r="BD11208" s="23"/>
      <c r="BE11208" s="23"/>
      <c r="BF11208" s="23"/>
      <c r="BG11208" s="20">
        <v>131307.01999999999</v>
      </c>
    </row>
    <row r="11209" spans="40:59">
      <c r="AN11209" s="23"/>
      <c r="AO11209" s="23"/>
      <c r="AP11209" s="23"/>
      <c r="AQ11209" s="23"/>
      <c r="AR11209" s="23"/>
      <c r="AS11209" s="23"/>
      <c r="AT11209" s="23"/>
      <c r="AU11209" s="23"/>
      <c r="AV11209" s="23"/>
      <c r="AW11209" s="23"/>
      <c r="AX11209" s="23"/>
      <c r="AY11209" s="23"/>
      <c r="AZ11209" s="23"/>
      <c r="BA11209" s="23"/>
      <c r="BB11209" s="23"/>
      <c r="BC11209" s="23"/>
      <c r="BD11209" s="23"/>
      <c r="BE11209" s="23"/>
      <c r="BF11209" s="23"/>
      <c r="BG11209" s="20">
        <v>131307.01999999999</v>
      </c>
    </row>
    <row r="11210" spans="40:59">
      <c r="AN11210" s="23"/>
      <c r="AO11210" s="23"/>
      <c r="AP11210" s="23"/>
      <c r="AQ11210" s="23"/>
      <c r="AR11210" s="23"/>
      <c r="AS11210" s="23"/>
      <c r="AT11210" s="23"/>
      <c r="AU11210" s="23"/>
      <c r="AV11210" s="23"/>
      <c r="AW11210" s="23"/>
      <c r="AX11210" s="23"/>
      <c r="AY11210" s="23"/>
      <c r="AZ11210" s="23"/>
      <c r="BA11210" s="23"/>
      <c r="BB11210" s="23"/>
      <c r="BC11210" s="23"/>
      <c r="BD11210" s="23"/>
      <c r="BE11210" s="23"/>
      <c r="BF11210" s="23"/>
      <c r="BG11210" s="20">
        <v>297160.03000000003</v>
      </c>
    </row>
    <row r="11211" spans="40:59">
      <c r="AN11211" s="23"/>
      <c r="AO11211" s="23"/>
      <c r="AP11211" s="23"/>
      <c r="AQ11211" s="23"/>
      <c r="AR11211" s="23"/>
      <c r="AS11211" s="23"/>
      <c r="AT11211" s="23"/>
      <c r="AU11211" s="23"/>
      <c r="AV11211" s="23"/>
      <c r="AW11211" s="23"/>
      <c r="AX11211" s="23"/>
      <c r="AY11211" s="23"/>
      <c r="AZ11211" s="23"/>
      <c r="BA11211" s="23"/>
      <c r="BB11211" s="23"/>
      <c r="BC11211" s="23"/>
      <c r="BD11211" s="23"/>
      <c r="BE11211" s="23"/>
      <c r="BF11211" s="23"/>
      <c r="BG11211" s="20">
        <v>297160.03000000003</v>
      </c>
    </row>
    <row r="11212" spans="40:59">
      <c r="AN11212" s="23"/>
      <c r="AO11212" s="23"/>
      <c r="AP11212" s="23"/>
      <c r="AQ11212" s="23"/>
      <c r="AR11212" s="23"/>
      <c r="AS11212" s="23"/>
      <c r="AT11212" s="23"/>
      <c r="AU11212" s="23"/>
      <c r="AV11212" s="23"/>
      <c r="AW11212" s="23"/>
      <c r="AX11212" s="23"/>
      <c r="AY11212" s="23"/>
      <c r="AZ11212" s="23"/>
      <c r="BA11212" s="23"/>
      <c r="BB11212" s="23"/>
      <c r="BC11212" s="23"/>
      <c r="BD11212" s="23"/>
      <c r="BE11212" s="23"/>
      <c r="BF11212" s="23"/>
      <c r="BG11212" s="20">
        <v>297160.03000000003</v>
      </c>
    </row>
    <row r="11213" spans="40:59">
      <c r="AN11213" s="23"/>
      <c r="AO11213" s="23"/>
      <c r="AP11213" s="23"/>
      <c r="AQ11213" s="23"/>
      <c r="AR11213" s="23"/>
      <c r="AS11213" s="23"/>
      <c r="AT11213" s="23"/>
      <c r="AU11213" s="23"/>
      <c r="AV11213" s="23"/>
      <c r="AW11213" s="23"/>
      <c r="AX11213" s="23"/>
      <c r="AY11213" s="23"/>
      <c r="AZ11213" s="23"/>
      <c r="BA11213" s="23"/>
      <c r="BB11213" s="23"/>
      <c r="BC11213" s="23"/>
      <c r="BD11213" s="23"/>
      <c r="BE11213" s="23"/>
      <c r="BF11213" s="23"/>
      <c r="BG11213" s="20">
        <v>297160.03000000003</v>
      </c>
    </row>
    <row r="11214" spans="40:59">
      <c r="AN11214" s="23"/>
      <c r="AO11214" s="23"/>
      <c r="AP11214" s="23"/>
      <c r="AQ11214" s="23"/>
      <c r="AR11214" s="23"/>
      <c r="AS11214" s="23"/>
      <c r="AT11214" s="23"/>
      <c r="AU11214" s="23"/>
      <c r="AV11214" s="23"/>
      <c r="AW11214" s="23"/>
      <c r="AX11214" s="23"/>
      <c r="AY11214" s="23"/>
      <c r="AZ11214" s="23"/>
      <c r="BA11214" s="23"/>
      <c r="BB11214" s="23"/>
      <c r="BC11214" s="23"/>
      <c r="BD11214" s="23"/>
      <c r="BE11214" s="23"/>
      <c r="BF11214" s="23"/>
      <c r="BG11214" s="20">
        <v>297160.03000000003</v>
      </c>
    </row>
    <row r="11215" spans="40:59">
      <c r="AN11215" s="23"/>
      <c r="AO11215" s="23"/>
      <c r="AP11215" s="23"/>
      <c r="AQ11215" s="23"/>
      <c r="AR11215" s="23"/>
      <c r="AS11215" s="23"/>
      <c r="AT11215" s="23"/>
      <c r="AU11215" s="23"/>
      <c r="AV11215" s="23"/>
      <c r="AW11215" s="23"/>
      <c r="AX11215" s="23"/>
      <c r="AY11215" s="23"/>
      <c r="AZ11215" s="23"/>
      <c r="BA11215" s="23"/>
      <c r="BB11215" s="23"/>
      <c r="BC11215" s="23"/>
      <c r="BD11215" s="23"/>
      <c r="BE11215" s="23"/>
      <c r="BF11215" s="23"/>
      <c r="BG11215" s="20">
        <v>297160.03000000003</v>
      </c>
    </row>
    <row r="11216" spans="40:59">
      <c r="AN11216" s="23"/>
      <c r="AO11216" s="23"/>
      <c r="AP11216" s="23"/>
      <c r="AQ11216" s="23"/>
      <c r="AR11216" s="23"/>
      <c r="AS11216" s="23"/>
      <c r="AT11216" s="23"/>
      <c r="AU11216" s="23"/>
      <c r="AV11216" s="23"/>
      <c r="AW11216" s="23"/>
      <c r="AX11216" s="23"/>
      <c r="AY11216" s="23"/>
      <c r="AZ11216" s="23"/>
      <c r="BA11216" s="23"/>
      <c r="BB11216" s="23"/>
      <c r="BC11216" s="23"/>
      <c r="BD11216" s="23"/>
      <c r="BE11216" s="23"/>
      <c r="BF11216" s="23"/>
      <c r="BG11216" s="20">
        <v>297160.03000000003</v>
      </c>
    </row>
    <row r="11217" spans="40:59">
      <c r="AN11217" s="23"/>
      <c r="AO11217" s="23"/>
      <c r="AP11217" s="23"/>
      <c r="AQ11217" s="23"/>
      <c r="AR11217" s="23"/>
      <c r="AS11217" s="23"/>
      <c r="AT11217" s="23"/>
      <c r="AU11217" s="23"/>
      <c r="AV11217" s="23"/>
      <c r="AW11217" s="23"/>
      <c r="AX11217" s="23"/>
      <c r="AY11217" s="23"/>
      <c r="AZ11217" s="23"/>
      <c r="BA11217" s="23"/>
      <c r="BB11217" s="23"/>
      <c r="BC11217" s="23"/>
      <c r="BD11217" s="23"/>
      <c r="BE11217" s="23"/>
      <c r="BF11217" s="23"/>
      <c r="BG11217" s="20">
        <v>297160.03000000003</v>
      </c>
    </row>
    <row r="11218" spans="40:59">
      <c r="AN11218" s="23"/>
      <c r="AO11218" s="23"/>
      <c r="AP11218" s="23"/>
      <c r="AQ11218" s="23"/>
      <c r="AR11218" s="23"/>
      <c r="AS11218" s="23"/>
      <c r="AT11218" s="23"/>
      <c r="AU11218" s="23"/>
      <c r="AV11218" s="23"/>
      <c r="AW11218" s="23"/>
      <c r="AX11218" s="23"/>
      <c r="AY11218" s="23"/>
      <c r="AZ11218" s="23"/>
      <c r="BA11218" s="23"/>
      <c r="BB11218" s="23"/>
      <c r="BC11218" s="23"/>
      <c r="BD11218" s="23"/>
      <c r="BE11218" s="23"/>
      <c r="BF11218" s="23"/>
      <c r="BG11218" s="20">
        <v>297160.03000000003</v>
      </c>
    </row>
    <row r="11219" spans="40:59">
      <c r="AN11219" s="23"/>
      <c r="AO11219" s="23"/>
      <c r="AP11219" s="23"/>
      <c r="AQ11219" s="23"/>
      <c r="AR11219" s="23"/>
      <c r="AS11219" s="23"/>
      <c r="AT11219" s="23"/>
      <c r="AU11219" s="23"/>
      <c r="AV11219" s="23"/>
      <c r="AW11219" s="23"/>
      <c r="AX11219" s="23"/>
      <c r="AY11219" s="23"/>
      <c r="AZ11219" s="23"/>
      <c r="BA11219" s="23"/>
      <c r="BB11219" s="23"/>
      <c r="BC11219" s="23"/>
      <c r="BD11219" s="23"/>
      <c r="BE11219" s="23"/>
      <c r="BF11219" s="23"/>
      <c r="BG11219" s="20">
        <v>297160.03000000003</v>
      </c>
    </row>
    <row r="11220" spans="40:59">
      <c r="AN11220" s="23"/>
      <c r="AO11220" s="23"/>
      <c r="AP11220" s="23"/>
      <c r="AQ11220" s="23"/>
      <c r="AR11220" s="23"/>
      <c r="AS11220" s="23"/>
      <c r="AT11220" s="23"/>
      <c r="AU11220" s="23"/>
      <c r="AV11220" s="23"/>
      <c r="AW11220" s="23"/>
      <c r="AX11220" s="23"/>
      <c r="AY11220" s="23"/>
      <c r="AZ11220" s="23"/>
      <c r="BA11220" s="23"/>
      <c r="BB11220" s="23"/>
      <c r="BC11220" s="23"/>
      <c r="BD11220" s="23"/>
      <c r="BE11220" s="23"/>
      <c r="BF11220" s="23"/>
      <c r="BG11220" s="20">
        <v>297160.03000000003</v>
      </c>
    </row>
    <row r="11221" spans="40:59">
      <c r="AN11221" s="23"/>
      <c r="AO11221" s="23"/>
      <c r="AP11221" s="23"/>
      <c r="AQ11221" s="23"/>
      <c r="AR11221" s="23"/>
      <c r="AS11221" s="23"/>
      <c r="AT11221" s="23"/>
      <c r="AU11221" s="23"/>
      <c r="AV11221" s="23"/>
      <c r="AW11221" s="23"/>
      <c r="AX11221" s="23"/>
      <c r="AY11221" s="23"/>
      <c r="AZ11221" s="23"/>
      <c r="BA11221" s="23"/>
      <c r="BB11221" s="23"/>
      <c r="BC11221" s="23"/>
      <c r="BD11221" s="23"/>
      <c r="BE11221" s="23"/>
      <c r="BF11221" s="23"/>
      <c r="BG11221" s="20">
        <v>297160.03000000003</v>
      </c>
    </row>
    <row r="11222" spans="40:59">
      <c r="AN11222" s="23"/>
      <c r="AO11222" s="23"/>
      <c r="AP11222" s="23"/>
      <c r="AQ11222" s="23"/>
      <c r="AR11222" s="23"/>
      <c r="AS11222" s="23"/>
      <c r="AT11222" s="23"/>
      <c r="AU11222" s="23"/>
      <c r="AV11222" s="23"/>
      <c r="AW11222" s="23"/>
      <c r="AX11222" s="23"/>
      <c r="AY11222" s="23"/>
      <c r="AZ11222" s="23"/>
      <c r="BA11222" s="23"/>
      <c r="BB11222" s="23"/>
      <c r="BC11222" s="23"/>
      <c r="BD11222" s="23"/>
      <c r="BE11222" s="23"/>
      <c r="BF11222" s="23"/>
      <c r="BG11222" s="20">
        <v>297160.03000000003</v>
      </c>
    </row>
    <row r="11223" spans="40:59">
      <c r="AN11223" s="23"/>
      <c r="AO11223" s="23"/>
      <c r="AP11223" s="23"/>
      <c r="AQ11223" s="23"/>
      <c r="AR11223" s="23"/>
      <c r="AS11223" s="23"/>
      <c r="AT11223" s="23"/>
      <c r="AU11223" s="23"/>
      <c r="AV11223" s="23"/>
      <c r="AW11223" s="23"/>
      <c r="AX11223" s="23"/>
      <c r="AY11223" s="23"/>
      <c r="AZ11223" s="23"/>
      <c r="BA11223" s="23"/>
      <c r="BB11223" s="23"/>
      <c r="BC11223" s="23"/>
      <c r="BD11223" s="23"/>
      <c r="BE11223" s="23"/>
      <c r="BF11223" s="23"/>
      <c r="BG11223" s="20">
        <v>297160.03000000003</v>
      </c>
    </row>
    <row r="11224" spans="40:59">
      <c r="AN11224" s="23"/>
      <c r="AO11224" s="23"/>
      <c r="AP11224" s="23"/>
      <c r="AQ11224" s="23"/>
      <c r="AR11224" s="23"/>
      <c r="AS11224" s="23"/>
      <c r="AT11224" s="23"/>
      <c r="AU11224" s="23"/>
      <c r="AV11224" s="23"/>
      <c r="AW11224" s="23"/>
      <c r="AX11224" s="23"/>
      <c r="AY11224" s="23"/>
      <c r="AZ11224" s="23"/>
      <c r="BA11224" s="23"/>
      <c r="BB11224" s="23"/>
      <c r="BC11224" s="23"/>
      <c r="BD11224" s="23"/>
      <c r="BE11224" s="23"/>
      <c r="BF11224" s="23"/>
      <c r="BG11224" s="20">
        <v>297160.03000000003</v>
      </c>
    </row>
    <row r="11225" spans="40:59">
      <c r="AN11225" s="23"/>
      <c r="AO11225" s="23"/>
      <c r="AP11225" s="23"/>
      <c r="AQ11225" s="23"/>
      <c r="AR11225" s="23"/>
      <c r="AS11225" s="23"/>
      <c r="AT11225" s="23"/>
      <c r="AU11225" s="23"/>
      <c r="AV11225" s="23"/>
      <c r="AW11225" s="23"/>
      <c r="AX11225" s="23"/>
      <c r="AY11225" s="23"/>
      <c r="AZ11225" s="23"/>
      <c r="BA11225" s="23"/>
      <c r="BB11225" s="23"/>
      <c r="BC11225" s="23"/>
      <c r="BD11225" s="23"/>
      <c r="BE11225" s="23"/>
      <c r="BF11225" s="23"/>
      <c r="BG11225" s="20">
        <v>297160.03000000003</v>
      </c>
    </row>
    <row r="11226" spans="40:59">
      <c r="AN11226" s="23"/>
      <c r="AO11226" s="23"/>
      <c r="AP11226" s="23"/>
      <c r="AQ11226" s="23"/>
      <c r="AR11226" s="23"/>
      <c r="AS11226" s="23"/>
      <c r="AT11226" s="23"/>
      <c r="AU11226" s="23"/>
      <c r="AV11226" s="23"/>
      <c r="AW11226" s="23"/>
      <c r="AX11226" s="23"/>
      <c r="AY11226" s="23"/>
      <c r="AZ11226" s="23"/>
      <c r="BA11226" s="23"/>
      <c r="BB11226" s="23"/>
      <c r="BC11226" s="23"/>
      <c r="BD11226" s="23"/>
      <c r="BE11226" s="23"/>
      <c r="BF11226" s="23"/>
      <c r="BG11226" s="20">
        <v>297160.03000000003</v>
      </c>
    </row>
    <row r="11227" spans="40:59">
      <c r="AN11227" s="23"/>
      <c r="AO11227" s="23"/>
      <c r="AP11227" s="23"/>
      <c r="AQ11227" s="23"/>
      <c r="AR11227" s="23"/>
      <c r="AS11227" s="23"/>
      <c r="AT11227" s="23"/>
      <c r="AU11227" s="23"/>
      <c r="AV11227" s="23"/>
      <c r="AW11227" s="23"/>
      <c r="AX11227" s="23"/>
      <c r="AY11227" s="23"/>
      <c r="AZ11227" s="23"/>
      <c r="BA11227" s="23"/>
      <c r="BB11227" s="23"/>
      <c r="BC11227" s="23"/>
      <c r="BD11227" s="23"/>
      <c r="BE11227" s="23"/>
      <c r="BF11227" s="23"/>
      <c r="BG11227" s="20">
        <v>297160.03000000003</v>
      </c>
    </row>
    <row r="11228" spans="40:59">
      <c r="AN11228" s="23"/>
      <c r="AO11228" s="23"/>
      <c r="AP11228" s="23"/>
      <c r="AQ11228" s="23"/>
      <c r="AR11228" s="23"/>
      <c r="AS11228" s="23"/>
      <c r="AT11228" s="23"/>
      <c r="AU11228" s="23"/>
      <c r="AV11228" s="23"/>
      <c r="AW11228" s="23"/>
      <c r="AX11228" s="23"/>
      <c r="AY11228" s="23"/>
      <c r="AZ11228" s="23"/>
      <c r="BA11228" s="23"/>
      <c r="BB11228" s="23"/>
      <c r="BC11228" s="23"/>
      <c r="BD11228" s="23"/>
      <c r="BE11228" s="23"/>
      <c r="BF11228" s="23"/>
      <c r="BG11228" s="20">
        <v>297160.03000000003</v>
      </c>
    </row>
    <row r="11229" spans="40:59">
      <c r="AN11229" s="23"/>
      <c r="AO11229" s="23"/>
      <c r="AP11229" s="23"/>
      <c r="AQ11229" s="23"/>
      <c r="AR11229" s="23"/>
      <c r="AS11229" s="23"/>
      <c r="AT11229" s="23"/>
      <c r="AU11229" s="23"/>
      <c r="AV11229" s="23"/>
      <c r="AW11229" s="23"/>
      <c r="AX11229" s="23"/>
      <c r="AY11229" s="23"/>
      <c r="AZ11229" s="23"/>
      <c r="BA11229" s="23"/>
      <c r="BB11229" s="23"/>
      <c r="BC11229" s="23"/>
      <c r="BD11229" s="23"/>
      <c r="BE11229" s="23"/>
      <c r="BF11229" s="23"/>
      <c r="BG11229" s="20">
        <v>297160.03000000003</v>
      </c>
    </row>
    <row r="11230" spans="40:59">
      <c r="AN11230" s="23"/>
      <c r="AO11230" s="23"/>
      <c r="AP11230" s="23"/>
      <c r="AQ11230" s="23"/>
      <c r="AR11230" s="23"/>
      <c r="AS11230" s="23"/>
      <c r="AT11230" s="23"/>
      <c r="AU11230" s="23"/>
      <c r="AV11230" s="23"/>
      <c r="AW11230" s="23"/>
      <c r="AX11230" s="23"/>
      <c r="AY11230" s="23"/>
      <c r="AZ11230" s="23"/>
      <c r="BA11230" s="23"/>
      <c r="BB11230" s="23"/>
      <c r="BC11230" s="23"/>
      <c r="BD11230" s="23"/>
      <c r="BE11230" s="23"/>
      <c r="BF11230" s="23"/>
      <c r="BG11230" s="20">
        <v>297160.03000000003</v>
      </c>
    </row>
    <row r="11231" spans="40:59">
      <c r="AN11231" s="23"/>
      <c r="AO11231" s="23"/>
      <c r="AP11231" s="23"/>
      <c r="AQ11231" s="23"/>
      <c r="AR11231" s="23"/>
      <c r="AS11231" s="23"/>
      <c r="AT11231" s="23"/>
      <c r="AU11231" s="23"/>
      <c r="AV11231" s="23"/>
      <c r="AW11231" s="23"/>
      <c r="AX11231" s="23"/>
      <c r="AY11231" s="23"/>
      <c r="AZ11231" s="23"/>
      <c r="BA11231" s="23"/>
      <c r="BB11231" s="23"/>
      <c r="BC11231" s="23"/>
      <c r="BD11231" s="23"/>
      <c r="BE11231" s="23"/>
      <c r="BF11231" s="23"/>
      <c r="BG11231" s="20">
        <v>36734.03</v>
      </c>
    </row>
    <row r="11232" spans="40:59">
      <c r="AN11232" s="23"/>
      <c r="AO11232" s="23"/>
      <c r="AP11232" s="23"/>
      <c r="AQ11232" s="23"/>
      <c r="AR11232" s="23"/>
      <c r="AS11232" s="23"/>
      <c r="AT11232" s="23"/>
      <c r="AU11232" s="23"/>
      <c r="AV11232" s="23"/>
      <c r="AW11232" s="23"/>
      <c r="AX11232" s="23"/>
      <c r="AY11232" s="23"/>
      <c r="AZ11232" s="23"/>
      <c r="BA11232" s="23"/>
      <c r="BB11232" s="23"/>
      <c r="BC11232" s="23"/>
      <c r="BD11232" s="23"/>
      <c r="BE11232" s="23"/>
      <c r="BF11232" s="23"/>
      <c r="BG11232" s="20">
        <v>36734.03</v>
      </c>
    </row>
    <row r="11233" spans="40:59">
      <c r="AN11233" s="23"/>
      <c r="AO11233" s="23"/>
      <c r="AP11233" s="23"/>
      <c r="AQ11233" s="23"/>
      <c r="AR11233" s="23"/>
      <c r="AS11233" s="23"/>
      <c r="AT11233" s="23"/>
      <c r="AU11233" s="23"/>
      <c r="AV11233" s="23"/>
      <c r="AW11233" s="23"/>
      <c r="AX11233" s="23"/>
      <c r="AY11233" s="23"/>
      <c r="AZ11233" s="23"/>
      <c r="BA11233" s="23"/>
      <c r="BB11233" s="23"/>
      <c r="BC11233" s="23"/>
      <c r="BD11233" s="23"/>
      <c r="BE11233" s="23"/>
      <c r="BF11233" s="23"/>
      <c r="BG11233" s="20">
        <v>36734.03</v>
      </c>
    </row>
    <row r="11234" spans="40:59">
      <c r="AN11234" s="23"/>
      <c r="AO11234" s="23"/>
      <c r="AP11234" s="23"/>
      <c r="AQ11234" s="23"/>
      <c r="AR11234" s="23"/>
      <c r="AS11234" s="23"/>
      <c r="AT11234" s="23"/>
      <c r="AU11234" s="23"/>
      <c r="AV11234" s="23"/>
      <c r="AW11234" s="23"/>
      <c r="AX11234" s="23"/>
      <c r="AY11234" s="23"/>
      <c r="AZ11234" s="23"/>
      <c r="BA11234" s="23"/>
      <c r="BB11234" s="23"/>
      <c r="BC11234" s="23"/>
      <c r="BD11234" s="23"/>
      <c r="BE11234" s="23"/>
      <c r="BF11234" s="23"/>
      <c r="BG11234" s="20">
        <v>36734.03</v>
      </c>
    </row>
    <row r="11235" spans="40:59">
      <c r="AN11235" s="23"/>
      <c r="AO11235" s="23"/>
      <c r="AP11235" s="23"/>
      <c r="AQ11235" s="23"/>
      <c r="AR11235" s="23"/>
      <c r="AS11235" s="23"/>
      <c r="AT11235" s="23"/>
      <c r="AU11235" s="23"/>
      <c r="AV11235" s="23"/>
      <c r="AW11235" s="23"/>
      <c r="AX11235" s="23"/>
      <c r="AY11235" s="23"/>
      <c r="AZ11235" s="23"/>
      <c r="BA11235" s="23"/>
      <c r="BB11235" s="23"/>
      <c r="BC11235" s="23"/>
      <c r="BD11235" s="23"/>
      <c r="BE11235" s="23"/>
      <c r="BF11235" s="23"/>
      <c r="BG11235" s="20">
        <v>14395.02</v>
      </c>
    </row>
    <row r="11236" spans="40:59">
      <c r="AN11236" s="23"/>
      <c r="AO11236" s="23"/>
      <c r="AP11236" s="23"/>
      <c r="AQ11236" s="23"/>
      <c r="AR11236" s="23"/>
      <c r="AS11236" s="23"/>
      <c r="AT11236" s="23"/>
      <c r="AU11236" s="23"/>
      <c r="AV11236" s="23"/>
      <c r="AW11236" s="23"/>
      <c r="AX11236" s="23"/>
      <c r="AY11236" s="23"/>
      <c r="AZ11236" s="23"/>
      <c r="BA11236" s="23"/>
      <c r="BB11236" s="23"/>
      <c r="BC11236" s="23"/>
      <c r="BD11236" s="23"/>
      <c r="BE11236" s="23"/>
      <c r="BF11236" s="23"/>
      <c r="BG11236" s="20">
        <v>14395.02</v>
      </c>
    </row>
    <row r="11237" spans="40:59">
      <c r="AN11237" s="23"/>
      <c r="AO11237" s="23"/>
      <c r="AP11237" s="23"/>
      <c r="AQ11237" s="23"/>
      <c r="AR11237" s="23"/>
      <c r="AS11237" s="23"/>
      <c r="AT11237" s="23"/>
      <c r="AU11237" s="23"/>
      <c r="AV11237" s="23"/>
      <c r="AW11237" s="23"/>
      <c r="AX11237" s="23"/>
      <c r="AY11237" s="23"/>
      <c r="AZ11237" s="23"/>
      <c r="BA11237" s="23"/>
      <c r="BB11237" s="23"/>
      <c r="BC11237" s="23"/>
      <c r="BD11237" s="23"/>
      <c r="BE11237" s="23"/>
      <c r="BF11237" s="23"/>
      <c r="BG11237" s="20">
        <v>14395.02</v>
      </c>
    </row>
    <row r="11238" spans="40:59">
      <c r="AN11238" s="23"/>
      <c r="AO11238" s="23"/>
      <c r="AP11238" s="23"/>
      <c r="AQ11238" s="23"/>
      <c r="AR11238" s="23"/>
      <c r="AS11238" s="23"/>
      <c r="AT11238" s="23"/>
      <c r="AU11238" s="23"/>
      <c r="AV11238" s="23"/>
      <c r="AW11238" s="23"/>
      <c r="AX11238" s="23"/>
      <c r="AY11238" s="23"/>
      <c r="AZ11238" s="23"/>
      <c r="BA11238" s="23"/>
      <c r="BB11238" s="23"/>
      <c r="BC11238" s="23"/>
      <c r="BD11238" s="23"/>
      <c r="BE11238" s="23"/>
      <c r="BF11238" s="23"/>
      <c r="BG11238" s="20">
        <v>346346</v>
      </c>
    </row>
    <row r="11239" spans="40:59">
      <c r="AN11239" s="23"/>
      <c r="AO11239" s="23"/>
      <c r="AP11239" s="23"/>
      <c r="AQ11239" s="23"/>
      <c r="AR11239" s="23"/>
      <c r="AS11239" s="23"/>
      <c r="AT11239" s="23"/>
      <c r="AU11239" s="23"/>
      <c r="AV11239" s="23"/>
      <c r="AW11239" s="23"/>
      <c r="AX11239" s="23"/>
      <c r="AY11239" s="23"/>
      <c r="AZ11239" s="23"/>
      <c r="BA11239" s="23"/>
      <c r="BB11239" s="23"/>
      <c r="BC11239" s="23"/>
      <c r="BD11239" s="23"/>
      <c r="BE11239" s="23"/>
      <c r="BF11239" s="23"/>
      <c r="BG11239" s="20">
        <v>346346</v>
      </c>
    </row>
    <row r="11240" spans="40:59">
      <c r="AN11240" s="23"/>
      <c r="AO11240" s="23"/>
      <c r="AP11240" s="23"/>
      <c r="AQ11240" s="23"/>
      <c r="AR11240" s="23"/>
      <c r="AS11240" s="23"/>
      <c r="AT11240" s="23"/>
      <c r="AU11240" s="23"/>
      <c r="AV11240" s="23"/>
      <c r="AW11240" s="23"/>
      <c r="AX11240" s="23"/>
      <c r="AY11240" s="23"/>
      <c r="AZ11240" s="23"/>
      <c r="BA11240" s="23"/>
      <c r="BB11240" s="23"/>
      <c r="BC11240" s="23"/>
      <c r="BD11240" s="23"/>
      <c r="BE11240" s="23"/>
      <c r="BF11240" s="23"/>
      <c r="BG11240" s="20">
        <v>346346</v>
      </c>
    </row>
    <row r="11241" spans="40:59">
      <c r="AN11241" s="23"/>
      <c r="AO11241" s="23"/>
      <c r="AP11241" s="23"/>
      <c r="AQ11241" s="23"/>
      <c r="AR11241" s="23"/>
      <c r="AS11241" s="23"/>
      <c r="AT11241" s="23"/>
      <c r="AU11241" s="23"/>
      <c r="AV11241" s="23"/>
      <c r="AW11241" s="23"/>
      <c r="AX11241" s="23"/>
      <c r="AY11241" s="23"/>
      <c r="AZ11241" s="23"/>
      <c r="BA11241" s="23"/>
      <c r="BB11241" s="23"/>
      <c r="BC11241" s="23"/>
      <c r="BD11241" s="23"/>
      <c r="BE11241" s="23"/>
      <c r="BF11241" s="23"/>
      <c r="BG11241" s="20">
        <v>346346</v>
      </c>
    </row>
    <row r="11242" spans="40:59">
      <c r="AN11242" s="23"/>
      <c r="AO11242" s="23"/>
      <c r="AP11242" s="23"/>
      <c r="AQ11242" s="23"/>
      <c r="AR11242" s="23"/>
      <c r="AS11242" s="23"/>
      <c r="AT11242" s="23"/>
      <c r="AU11242" s="23"/>
      <c r="AV11242" s="23"/>
      <c r="AW11242" s="23"/>
      <c r="AX11242" s="23"/>
      <c r="AY11242" s="23"/>
      <c r="AZ11242" s="23"/>
      <c r="BA11242" s="23"/>
      <c r="BB11242" s="23"/>
      <c r="BC11242" s="23"/>
      <c r="BD11242" s="23"/>
      <c r="BE11242" s="23"/>
      <c r="BF11242" s="23"/>
      <c r="BG11242" s="20">
        <v>346346</v>
      </c>
    </row>
    <row r="11243" spans="40:59">
      <c r="AN11243" s="23"/>
      <c r="AO11243" s="23"/>
      <c r="AP11243" s="23"/>
      <c r="AQ11243" s="23"/>
      <c r="AR11243" s="23"/>
      <c r="AS11243" s="23"/>
      <c r="AT11243" s="23"/>
      <c r="AU11243" s="23"/>
      <c r="AV11243" s="23"/>
      <c r="AW11243" s="23"/>
      <c r="AX11243" s="23"/>
      <c r="AY11243" s="23"/>
      <c r="AZ11243" s="23"/>
      <c r="BA11243" s="23"/>
      <c r="BB11243" s="23"/>
      <c r="BC11243" s="23"/>
      <c r="BD11243" s="23"/>
      <c r="BE11243" s="23"/>
      <c r="BF11243" s="23"/>
      <c r="BG11243" s="20">
        <v>346346</v>
      </c>
    </row>
    <row r="11244" spans="40:59">
      <c r="AN11244" s="23"/>
      <c r="AO11244" s="23"/>
      <c r="AP11244" s="23"/>
      <c r="AQ11244" s="23"/>
      <c r="AR11244" s="23"/>
      <c r="AS11244" s="23"/>
      <c r="AT11244" s="23"/>
      <c r="AU11244" s="23"/>
      <c r="AV11244" s="23"/>
      <c r="AW11244" s="23"/>
      <c r="AX11244" s="23"/>
      <c r="AY11244" s="23"/>
      <c r="AZ11244" s="23"/>
      <c r="BA11244" s="23"/>
      <c r="BB11244" s="23"/>
      <c r="BC11244" s="23"/>
      <c r="BD11244" s="23"/>
      <c r="BE11244" s="23"/>
      <c r="BF11244" s="23"/>
      <c r="BG11244" s="20">
        <v>346346</v>
      </c>
    </row>
    <row r="11245" spans="40:59">
      <c r="AN11245" s="23"/>
      <c r="AO11245" s="23"/>
      <c r="AP11245" s="23"/>
      <c r="AQ11245" s="23"/>
      <c r="AR11245" s="23"/>
      <c r="AS11245" s="23"/>
      <c r="AT11245" s="23"/>
      <c r="AU11245" s="23"/>
      <c r="AV11245" s="23"/>
      <c r="AW11245" s="23"/>
      <c r="AX11245" s="23"/>
      <c r="AY11245" s="23"/>
      <c r="AZ11245" s="23"/>
      <c r="BA11245" s="23"/>
      <c r="BB11245" s="23"/>
      <c r="BC11245" s="23"/>
      <c r="BD11245" s="23"/>
      <c r="BE11245" s="23"/>
      <c r="BF11245" s="23"/>
      <c r="BG11245" s="20">
        <v>346346</v>
      </c>
    </row>
    <row r="11246" spans="40:59">
      <c r="AN11246" s="23"/>
      <c r="AO11246" s="23"/>
      <c r="AP11246" s="23"/>
      <c r="AQ11246" s="23"/>
      <c r="AR11246" s="23"/>
      <c r="AS11246" s="23"/>
      <c r="AT11246" s="23"/>
      <c r="AU11246" s="23"/>
      <c r="AV11246" s="23"/>
      <c r="AW11246" s="23"/>
      <c r="AX11246" s="23"/>
      <c r="AY11246" s="23"/>
      <c r="AZ11246" s="23"/>
      <c r="BA11246" s="23"/>
      <c r="BB11246" s="23"/>
      <c r="BC11246" s="23"/>
      <c r="BD11246" s="23"/>
      <c r="BE11246" s="23"/>
      <c r="BF11246" s="23"/>
      <c r="BG11246" s="20">
        <v>346346</v>
      </c>
    </row>
    <row r="11247" spans="40:59">
      <c r="AN11247" s="23"/>
      <c r="AO11247" s="23"/>
      <c r="AP11247" s="23"/>
      <c r="AQ11247" s="23"/>
      <c r="AR11247" s="23"/>
      <c r="AS11247" s="23"/>
      <c r="AT11247" s="23"/>
      <c r="AU11247" s="23"/>
      <c r="AV11247" s="23"/>
      <c r="AW11247" s="23"/>
      <c r="AX11247" s="23"/>
      <c r="AY11247" s="23"/>
      <c r="AZ11247" s="23"/>
      <c r="BA11247" s="23"/>
      <c r="BB11247" s="23"/>
      <c r="BC11247" s="23"/>
      <c r="BD11247" s="23"/>
      <c r="BE11247" s="23"/>
      <c r="BF11247" s="23"/>
      <c r="BG11247" s="20">
        <v>346346</v>
      </c>
    </row>
    <row r="11248" spans="40:59">
      <c r="AN11248" s="23"/>
      <c r="AO11248" s="23"/>
      <c r="AP11248" s="23"/>
      <c r="AQ11248" s="23"/>
      <c r="AR11248" s="23"/>
      <c r="AS11248" s="23"/>
      <c r="AT11248" s="23"/>
      <c r="AU11248" s="23"/>
      <c r="AV11248" s="23"/>
      <c r="AW11248" s="23"/>
      <c r="AX11248" s="23"/>
      <c r="AY11248" s="23"/>
      <c r="AZ11248" s="23"/>
      <c r="BA11248" s="23"/>
      <c r="BB11248" s="23"/>
      <c r="BC11248" s="23"/>
      <c r="BD11248" s="23"/>
      <c r="BE11248" s="23"/>
      <c r="BF11248" s="23"/>
      <c r="BG11248" s="20">
        <v>346346</v>
      </c>
    </row>
    <row r="11249" spans="40:59">
      <c r="AN11249" s="23"/>
      <c r="AO11249" s="23"/>
      <c r="AP11249" s="23"/>
      <c r="AQ11249" s="23"/>
      <c r="AR11249" s="23"/>
      <c r="AS11249" s="23"/>
      <c r="AT11249" s="23"/>
      <c r="AU11249" s="23"/>
      <c r="AV11249" s="23"/>
      <c r="AW11249" s="23"/>
      <c r="AX11249" s="23"/>
      <c r="AY11249" s="23"/>
      <c r="AZ11249" s="23"/>
      <c r="BA11249" s="23"/>
      <c r="BB11249" s="23"/>
      <c r="BC11249" s="23"/>
      <c r="BD11249" s="23"/>
      <c r="BE11249" s="23"/>
      <c r="BF11249" s="23"/>
      <c r="BG11249" s="20">
        <v>346346</v>
      </c>
    </row>
    <row r="11250" spans="40:59">
      <c r="AN11250" s="23"/>
      <c r="AO11250" s="23"/>
      <c r="AP11250" s="23"/>
      <c r="AQ11250" s="23"/>
      <c r="AR11250" s="23"/>
      <c r="AS11250" s="23"/>
      <c r="AT11250" s="23"/>
      <c r="AU11250" s="23"/>
      <c r="AV11250" s="23"/>
      <c r="AW11250" s="23"/>
      <c r="AX11250" s="23"/>
      <c r="AY11250" s="23"/>
      <c r="AZ11250" s="23"/>
      <c r="BA11250" s="23"/>
      <c r="BB11250" s="23"/>
      <c r="BC11250" s="23"/>
      <c r="BD11250" s="23"/>
      <c r="BE11250" s="23"/>
      <c r="BF11250" s="23"/>
      <c r="BG11250" s="20">
        <v>346346</v>
      </c>
    </row>
    <row r="11251" spans="40:59">
      <c r="AN11251" s="23"/>
      <c r="AO11251" s="23"/>
      <c r="AP11251" s="23"/>
      <c r="AQ11251" s="23"/>
      <c r="AR11251" s="23"/>
      <c r="AS11251" s="23"/>
      <c r="AT11251" s="23"/>
      <c r="AU11251" s="23"/>
      <c r="AV11251" s="23"/>
      <c r="AW11251" s="23"/>
      <c r="AX11251" s="23"/>
      <c r="AY11251" s="23"/>
      <c r="AZ11251" s="23"/>
      <c r="BA11251" s="23"/>
      <c r="BB11251" s="23"/>
      <c r="BC11251" s="23"/>
      <c r="BD11251" s="23"/>
      <c r="BE11251" s="23"/>
      <c r="BF11251" s="23"/>
      <c r="BG11251" s="20">
        <v>346346</v>
      </c>
    </row>
    <row r="11252" spans="40:59">
      <c r="AN11252" s="23"/>
      <c r="AO11252" s="23"/>
      <c r="AP11252" s="23"/>
      <c r="AQ11252" s="23"/>
      <c r="AR11252" s="23"/>
      <c r="AS11252" s="23"/>
      <c r="AT11252" s="23"/>
      <c r="AU11252" s="23"/>
      <c r="AV11252" s="23"/>
      <c r="AW11252" s="23"/>
      <c r="AX11252" s="23"/>
      <c r="AY11252" s="23"/>
      <c r="AZ11252" s="23"/>
      <c r="BA11252" s="23"/>
      <c r="BB11252" s="23"/>
      <c r="BC11252" s="23"/>
      <c r="BD11252" s="23"/>
      <c r="BE11252" s="23"/>
      <c r="BF11252" s="23"/>
      <c r="BG11252" s="20">
        <v>346346</v>
      </c>
    </row>
    <row r="11253" spans="40:59">
      <c r="AN11253" s="23"/>
      <c r="AO11253" s="23"/>
      <c r="AP11253" s="23"/>
      <c r="AQ11253" s="23"/>
      <c r="AR11253" s="23"/>
      <c r="AS11253" s="23"/>
      <c r="AT11253" s="23"/>
      <c r="AU11253" s="23"/>
      <c r="AV11253" s="23"/>
      <c r="AW11253" s="23"/>
      <c r="AX11253" s="23"/>
      <c r="AY11253" s="23"/>
      <c r="AZ11253" s="23"/>
      <c r="BA11253" s="23"/>
      <c r="BB11253" s="23"/>
      <c r="BC11253" s="23"/>
      <c r="BD11253" s="23"/>
      <c r="BE11253" s="23"/>
      <c r="BF11253" s="23"/>
      <c r="BG11253" s="20">
        <v>346346</v>
      </c>
    </row>
    <row r="11254" spans="40:59">
      <c r="AN11254" s="23"/>
      <c r="AO11254" s="23"/>
      <c r="AP11254" s="23"/>
      <c r="AQ11254" s="23"/>
      <c r="AR11254" s="23"/>
      <c r="AS11254" s="23"/>
      <c r="AT11254" s="23"/>
      <c r="AU11254" s="23"/>
      <c r="AV11254" s="23"/>
      <c r="AW11254" s="23"/>
      <c r="AX11254" s="23"/>
      <c r="AY11254" s="23"/>
      <c r="AZ11254" s="23"/>
      <c r="BA11254" s="23"/>
      <c r="BB11254" s="23"/>
      <c r="BC11254" s="23"/>
      <c r="BD11254" s="23"/>
      <c r="BE11254" s="23"/>
      <c r="BF11254" s="23"/>
      <c r="BG11254" s="20">
        <v>346346</v>
      </c>
    </row>
    <row r="11255" spans="40:59">
      <c r="AN11255" s="23"/>
      <c r="AO11255" s="23"/>
      <c r="AP11255" s="23"/>
      <c r="AQ11255" s="23"/>
      <c r="AR11255" s="23"/>
      <c r="AS11255" s="23"/>
      <c r="AT11255" s="23"/>
      <c r="AU11255" s="23"/>
      <c r="AV11255" s="23"/>
      <c r="AW11255" s="23"/>
      <c r="AX11255" s="23"/>
      <c r="AY11255" s="23"/>
      <c r="AZ11255" s="23"/>
      <c r="BA11255" s="23"/>
      <c r="BB11255" s="23"/>
      <c r="BC11255" s="23"/>
      <c r="BD11255" s="23"/>
      <c r="BE11255" s="23"/>
      <c r="BF11255" s="23"/>
      <c r="BG11255" s="20">
        <v>346346</v>
      </c>
    </row>
    <row r="11256" spans="40:59">
      <c r="AN11256" s="23"/>
      <c r="AO11256" s="23"/>
      <c r="AP11256" s="23"/>
      <c r="AQ11256" s="23"/>
      <c r="AR11256" s="23"/>
      <c r="AS11256" s="23"/>
      <c r="AT11256" s="23"/>
      <c r="AU11256" s="23"/>
      <c r="AV11256" s="23"/>
      <c r="AW11256" s="23"/>
      <c r="AX11256" s="23"/>
      <c r="AY11256" s="23"/>
      <c r="AZ11256" s="23"/>
      <c r="BA11256" s="23"/>
      <c r="BB11256" s="23"/>
      <c r="BC11256" s="23"/>
      <c r="BD11256" s="23"/>
      <c r="BE11256" s="23"/>
      <c r="BF11256" s="23"/>
      <c r="BG11256" s="20">
        <v>346346</v>
      </c>
    </row>
    <row r="11257" spans="40:59">
      <c r="AN11257" s="23"/>
      <c r="AO11257" s="23"/>
      <c r="AP11257" s="23"/>
      <c r="AQ11257" s="23"/>
      <c r="AR11257" s="23"/>
      <c r="AS11257" s="23"/>
      <c r="AT11257" s="23"/>
      <c r="AU11257" s="23"/>
      <c r="AV11257" s="23"/>
      <c r="AW11257" s="23"/>
      <c r="AX11257" s="23"/>
      <c r="AY11257" s="23"/>
      <c r="AZ11257" s="23"/>
      <c r="BA11257" s="23"/>
      <c r="BB11257" s="23"/>
      <c r="BC11257" s="23"/>
      <c r="BD11257" s="23"/>
      <c r="BE11257" s="23"/>
      <c r="BF11257" s="23"/>
      <c r="BG11257" s="20">
        <v>165386.01</v>
      </c>
    </row>
    <row r="11258" spans="40:59">
      <c r="AN11258" s="23"/>
      <c r="AO11258" s="23"/>
      <c r="AP11258" s="23"/>
      <c r="AQ11258" s="23"/>
      <c r="AR11258" s="23"/>
      <c r="AS11258" s="23"/>
      <c r="AT11258" s="23"/>
      <c r="AU11258" s="23"/>
      <c r="AV11258" s="23"/>
      <c r="AW11258" s="23"/>
      <c r="AX11258" s="23"/>
      <c r="AY11258" s="23"/>
      <c r="AZ11258" s="23"/>
      <c r="BA11258" s="23"/>
      <c r="BB11258" s="23"/>
      <c r="BC11258" s="23"/>
      <c r="BD11258" s="23"/>
      <c r="BE11258" s="23"/>
      <c r="BF11258" s="23"/>
      <c r="BG11258" s="20">
        <v>165386.01</v>
      </c>
    </row>
    <row r="11259" spans="40:59">
      <c r="AN11259" s="23"/>
      <c r="AO11259" s="23"/>
      <c r="AP11259" s="23"/>
      <c r="AQ11259" s="23"/>
      <c r="AR11259" s="23"/>
      <c r="AS11259" s="23"/>
      <c r="AT11259" s="23"/>
      <c r="AU11259" s="23"/>
      <c r="AV11259" s="23"/>
      <c r="AW11259" s="23"/>
      <c r="AX11259" s="23"/>
      <c r="AY11259" s="23"/>
      <c r="AZ11259" s="23"/>
      <c r="BA11259" s="23"/>
      <c r="BB11259" s="23"/>
      <c r="BC11259" s="23"/>
      <c r="BD11259" s="23"/>
      <c r="BE11259" s="23"/>
      <c r="BF11259" s="23"/>
      <c r="BG11259" s="20">
        <v>165386.01</v>
      </c>
    </row>
    <row r="11260" spans="40:59">
      <c r="AN11260" s="23"/>
      <c r="AO11260" s="23"/>
      <c r="AP11260" s="23"/>
      <c r="AQ11260" s="23"/>
      <c r="AR11260" s="23"/>
      <c r="AS11260" s="23"/>
      <c r="AT11260" s="23"/>
      <c r="AU11260" s="23"/>
      <c r="AV11260" s="23"/>
      <c r="AW11260" s="23"/>
      <c r="AX11260" s="23"/>
      <c r="AY11260" s="23"/>
      <c r="AZ11260" s="23"/>
      <c r="BA11260" s="23"/>
      <c r="BB11260" s="23"/>
      <c r="BC11260" s="23"/>
      <c r="BD11260" s="23"/>
      <c r="BE11260" s="23"/>
      <c r="BF11260" s="23"/>
      <c r="BG11260" s="20">
        <v>165386.01</v>
      </c>
    </row>
    <row r="11261" spans="40:59">
      <c r="AN11261" s="23"/>
      <c r="AO11261" s="23"/>
      <c r="AP11261" s="23"/>
      <c r="AQ11261" s="23"/>
      <c r="AR11261" s="23"/>
      <c r="AS11261" s="23"/>
      <c r="AT11261" s="23"/>
      <c r="AU11261" s="23"/>
      <c r="AV11261" s="23"/>
      <c r="AW11261" s="23"/>
      <c r="AX11261" s="23"/>
      <c r="AY11261" s="23"/>
      <c r="AZ11261" s="23"/>
      <c r="BA11261" s="23"/>
      <c r="BB11261" s="23"/>
      <c r="BC11261" s="23"/>
      <c r="BD11261" s="23"/>
      <c r="BE11261" s="23"/>
      <c r="BF11261" s="23"/>
      <c r="BG11261" s="20">
        <v>165386.01</v>
      </c>
    </row>
    <row r="11262" spans="40:59">
      <c r="AN11262" s="23"/>
      <c r="AO11262" s="23"/>
      <c r="AP11262" s="23"/>
      <c r="AQ11262" s="23"/>
      <c r="AR11262" s="23"/>
      <c r="AS11262" s="23"/>
      <c r="AT11262" s="23"/>
      <c r="AU11262" s="23"/>
      <c r="AV11262" s="23"/>
      <c r="AW11262" s="23"/>
      <c r="AX11262" s="23"/>
      <c r="AY11262" s="23"/>
      <c r="AZ11262" s="23"/>
      <c r="BA11262" s="23"/>
      <c r="BB11262" s="23"/>
      <c r="BC11262" s="23"/>
      <c r="BD11262" s="23"/>
      <c r="BE11262" s="23"/>
      <c r="BF11262" s="23"/>
      <c r="BG11262" s="20">
        <v>165386.01</v>
      </c>
    </row>
    <row r="11263" spans="40:59">
      <c r="AN11263" s="23"/>
      <c r="AO11263" s="23"/>
      <c r="AP11263" s="23"/>
      <c r="AQ11263" s="23"/>
      <c r="AR11263" s="23"/>
      <c r="AS11263" s="23"/>
      <c r="AT11263" s="23"/>
      <c r="AU11263" s="23"/>
      <c r="AV11263" s="23"/>
      <c r="AW11263" s="23"/>
      <c r="AX11263" s="23"/>
      <c r="AY11263" s="23"/>
      <c r="AZ11263" s="23"/>
      <c r="BA11263" s="23"/>
      <c r="BB11263" s="23"/>
      <c r="BC11263" s="23"/>
      <c r="BD11263" s="23"/>
      <c r="BE11263" s="23"/>
      <c r="BF11263" s="23"/>
      <c r="BG11263" s="20">
        <v>67936.02</v>
      </c>
    </row>
    <row r="11264" spans="40:59">
      <c r="AN11264" s="23"/>
      <c r="AO11264" s="23"/>
      <c r="AP11264" s="23"/>
      <c r="AQ11264" s="23"/>
      <c r="AR11264" s="23"/>
      <c r="AS11264" s="23"/>
      <c r="AT11264" s="23"/>
      <c r="AU11264" s="23"/>
      <c r="AV11264" s="23"/>
      <c r="AW11264" s="23"/>
      <c r="AX11264" s="23"/>
      <c r="AY11264" s="23"/>
      <c r="AZ11264" s="23"/>
      <c r="BA11264" s="23"/>
      <c r="BB11264" s="23"/>
      <c r="BC11264" s="23"/>
      <c r="BD11264" s="23"/>
      <c r="BE11264" s="23"/>
      <c r="BF11264" s="23"/>
      <c r="BG11264" s="20">
        <v>67936.02</v>
      </c>
    </row>
    <row r="11265" spans="40:59">
      <c r="AN11265" s="23"/>
      <c r="AO11265" s="23"/>
      <c r="AP11265" s="23"/>
      <c r="AQ11265" s="23"/>
      <c r="AR11265" s="23"/>
      <c r="AS11265" s="23"/>
      <c r="AT11265" s="23"/>
      <c r="AU11265" s="23"/>
      <c r="AV11265" s="23"/>
      <c r="AW11265" s="23"/>
      <c r="AX11265" s="23"/>
      <c r="AY11265" s="23"/>
      <c r="AZ11265" s="23"/>
      <c r="BA11265" s="23"/>
      <c r="BB11265" s="23"/>
      <c r="BC11265" s="23"/>
      <c r="BD11265" s="23"/>
      <c r="BE11265" s="23"/>
      <c r="BF11265" s="23"/>
      <c r="BG11265" s="20">
        <v>67936.02</v>
      </c>
    </row>
    <row r="11266" spans="40:59">
      <c r="AN11266" s="23"/>
      <c r="AO11266" s="23"/>
      <c r="AP11266" s="23"/>
      <c r="AQ11266" s="23"/>
      <c r="AR11266" s="23"/>
      <c r="AS11266" s="23"/>
      <c r="AT11266" s="23"/>
      <c r="AU11266" s="23"/>
      <c r="AV11266" s="23"/>
      <c r="AW11266" s="23"/>
      <c r="AX11266" s="23"/>
      <c r="AY11266" s="23"/>
      <c r="AZ11266" s="23"/>
      <c r="BA11266" s="23"/>
      <c r="BB11266" s="23"/>
      <c r="BC11266" s="23"/>
      <c r="BD11266" s="23"/>
      <c r="BE11266" s="23"/>
      <c r="BF11266" s="23"/>
      <c r="BG11266" s="20">
        <v>52802</v>
      </c>
    </row>
    <row r="11267" spans="40:59">
      <c r="AN11267" s="23"/>
      <c r="AO11267" s="23"/>
      <c r="AP11267" s="23"/>
      <c r="AQ11267" s="23"/>
      <c r="AR11267" s="23"/>
      <c r="AS11267" s="23"/>
      <c r="AT11267" s="23"/>
      <c r="AU11267" s="23"/>
      <c r="AV11267" s="23"/>
      <c r="AW11267" s="23"/>
      <c r="AX11267" s="23"/>
      <c r="AY11267" s="23"/>
      <c r="AZ11267" s="23"/>
      <c r="BA11267" s="23"/>
      <c r="BB11267" s="23"/>
      <c r="BC11267" s="23"/>
      <c r="BD11267" s="23"/>
      <c r="BE11267" s="23"/>
      <c r="BF11267" s="23"/>
      <c r="BG11267" s="20">
        <v>52802</v>
      </c>
    </row>
    <row r="11268" spans="40:59">
      <c r="AN11268" s="23"/>
      <c r="AO11268" s="23"/>
      <c r="AP11268" s="23"/>
      <c r="AQ11268" s="23"/>
      <c r="AR11268" s="23"/>
      <c r="AS11268" s="23"/>
      <c r="AT11268" s="23"/>
      <c r="AU11268" s="23"/>
      <c r="AV11268" s="23"/>
      <c r="AW11268" s="23"/>
      <c r="AX11268" s="23"/>
      <c r="AY11268" s="23"/>
      <c r="AZ11268" s="23"/>
      <c r="BA11268" s="23"/>
      <c r="BB11268" s="23"/>
      <c r="BC11268" s="23"/>
      <c r="BD11268" s="23"/>
      <c r="BE11268" s="23"/>
      <c r="BF11268" s="23"/>
      <c r="BG11268" s="20">
        <v>52802</v>
      </c>
    </row>
    <row r="11269" spans="40:59">
      <c r="AN11269" s="23"/>
      <c r="AO11269" s="23"/>
      <c r="AP11269" s="23"/>
      <c r="AQ11269" s="23"/>
      <c r="AR11269" s="23"/>
      <c r="AS11269" s="23"/>
      <c r="AT11269" s="23"/>
      <c r="AU11269" s="23"/>
      <c r="AV11269" s="23"/>
      <c r="AW11269" s="23"/>
      <c r="AX11269" s="23"/>
      <c r="AY11269" s="23"/>
      <c r="AZ11269" s="23"/>
      <c r="BA11269" s="23"/>
      <c r="BB11269" s="23"/>
      <c r="BC11269" s="23"/>
      <c r="BD11269" s="23"/>
      <c r="BE11269" s="23"/>
      <c r="BF11269" s="23"/>
      <c r="BG11269" s="20">
        <v>346532</v>
      </c>
    </row>
    <row r="11270" spans="40:59">
      <c r="AN11270" s="23"/>
      <c r="AO11270" s="23"/>
      <c r="AP11270" s="23"/>
      <c r="AQ11270" s="23"/>
      <c r="AR11270" s="23"/>
      <c r="AS11270" s="23"/>
      <c r="AT11270" s="23"/>
      <c r="AU11270" s="23"/>
      <c r="AV11270" s="23"/>
      <c r="AW11270" s="23"/>
      <c r="AX11270" s="23"/>
      <c r="AY11270" s="23"/>
      <c r="AZ11270" s="23"/>
      <c r="BA11270" s="23"/>
      <c r="BB11270" s="23"/>
      <c r="BC11270" s="23"/>
      <c r="BD11270" s="23"/>
      <c r="BE11270" s="23"/>
      <c r="BF11270" s="23"/>
      <c r="BG11270" s="20">
        <v>346532</v>
      </c>
    </row>
    <row r="11271" spans="40:59">
      <c r="AN11271" s="23"/>
      <c r="AO11271" s="23"/>
      <c r="AP11271" s="23"/>
      <c r="AQ11271" s="23"/>
      <c r="AR11271" s="23"/>
      <c r="AS11271" s="23"/>
      <c r="AT11271" s="23"/>
      <c r="AU11271" s="23"/>
      <c r="AV11271" s="23"/>
      <c r="AW11271" s="23"/>
      <c r="AX11271" s="23"/>
      <c r="AY11271" s="23"/>
      <c r="AZ11271" s="23"/>
      <c r="BA11271" s="23"/>
      <c r="BB11271" s="23"/>
      <c r="BC11271" s="23"/>
      <c r="BD11271" s="23"/>
      <c r="BE11271" s="23"/>
      <c r="BF11271" s="23"/>
      <c r="BG11271" s="20">
        <v>346532</v>
      </c>
    </row>
    <row r="11272" spans="40:59">
      <c r="AN11272" s="23"/>
      <c r="AO11272" s="23"/>
      <c r="AP11272" s="23"/>
      <c r="AQ11272" s="23"/>
      <c r="AR11272" s="23"/>
      <c r="AS11272" s="23"/>
      <c r="AT11272" s="23"/>
      <c r="AU11272" s="23"/>
      <c r="AV11272" s="23"/>
      <c r="AW11272" s="23"/>
      <c r="AX11272" s="23"/>
      <c r="AY11272" s="23"/>
      <c r="AZ11272" s="23"/>
      <c r="BA11272" s="23"/>
      <c r="BB11272" s="23"/>
      <c r="BC11272" s="23"/>
      <c r="BD11272" s="23"/>
      <c r="BE11272" s="23"/>
      <c r="BF11272" s="23"/>
      <c r="BG11272" s="20">
        <v>346532</v>
      </c>
    </row>
    <row r="11273" spans="40:59">
      <c r="AN11273" s="23"/>
      <c r="AO11273" s="23"/>
      <c r="AP11273" s="23"/>
      <c r="AQ11273" s="23"/>
      <c r="AR11273" s="23"/>
      <c r="AS11273" s="23"/>
      <c r="AT11273" s="23"/>
      <c r="AU11273" s="23"/>
      <c r="AV11273" s="23"/>
      <c r="AW11273" s="23"/>
      <c r="AX11273" s="23"/>
      <c r="AY11273" s="23"/>
      <c r="AZ11273" s="23"/>
      <c r="BA11273" s="23"/>
      <c r="BB11273" s="23"/>
      <c r="BC11273" s="23"/>
      <c r="BD11273" s="23"/>
      <c r="BE11273" s="23"/>
      <c r="BF11273" s="23"/>
      <c r="BG11273" s="20">
        <v>346532</v>
      </c>
    </row>
    <row r="11274" spans="40:59">
      <c r="AN11274" s="23"/>
      <c r="AO11274" s="23"/>
      <c r="AP11274" s="23"/>
      <c r="AQ11274" s="23"/>
      <c r="AR11274" s="23"/>
      <c r="AS11274" s="23"/>
      <c r="AT11274" s="23"/>
      <c r="AU11274" s="23"/>
      <c r="AV11274" s="23"/>
      <c r="AW11274" s="23"/>
      <c r="AX11274" s="23"/>
      <c r="AY11274" s="23"/>
      <c r="AZ11274" s="23"/>
      <c r="BA11274" s="23"/>
      <c r="BB11274" s="23"/>
      <c r="BC11274" s="23"/>
      <c r="BD11274" s="23"/>
      <c r="BE11274" s="23"/>
      <c r="BF11274" s="23"/>
      <c r="BG11274" s="20">
        <v>346532</v>
      </c>
    </row>
    <row r="11275" spans="40:59">
      <c r="AN11275" s="23"/>
      <c r="AO11275" s="23"/>
      <c r="AP11275" s="23"/>
      <c r="AQ11275" s="23"/>
      <c r="AR11275" s="23"/>
      <c r="AS11275" s="23"/>
      <c r="AT11275" s="23"/>
      <c r="AU11275" s="23"/>
      <c r="AV11275" s="23"/>
      <c r="AW11275" s="23"/>
      <c r="AX11275" s="23"/>
      <c r="AY11275" s="23"/>
      <c r="AZ11275" s="23"/>
      <c r="BA11275" s="23"/>
      <c r="BB11275" s="23"/>
      <c r="BC11275" s="23"/>
      <c r="BD11275" s="23"/>
      <c r="BE11275" s="23"/>
      <c r="BF11275" s="23"/>
      <c r="BG11275" s="20">
        <v>346532</v>
      </c>
    </row>
    <row r="11276" spans="40:59">
      <c r="AN11276" s="23"/>
      <c r="AO11276" s="23"/>
      <c r="AP11276" s="23"/>
      <c r="AQ11276" s="23"/>
      <c r="AR11276" s="23"/>
      <c r="AS11276" s="23"/>
      <c r="AT11276" s="23"/>
      <c r="AU11276" s="23"/>
      <c r="AV11276" s="23"/>
      <c r="AW11276" s="23"/>
      <c r="AX11276" s="23"/>
      <c r="AY11276" s="23"/>
      <c r="AZ11276" s="23"/>
      <c r="BA11276" s="23"/>
      <c r="BB11276" s="23"/>
      <c r="BC11276" s="23"/>
      <c r="BD11276" s="23"/>
      <c r="BE11276" s="23"/>
      <c r="BF11276" s="23"/>
      <c r="BG11276" s="20">
        <v>346532</v>
      </c>
    </row>
    <row r="11277" spans="40:59">
      <c r="AN11277" s="23"/>
      <c r="AO11277" s="23"/>
      <c r="AP11277" s="23"/>
      <c r="AQ11277" s="23"/>
      <c r="AR11277" s="23"/>
      <c r="AS11277" s="23"/>
      <c r="AT11277" s="23"/>
      <c r="AU11277" s="23"/>
      <c r="AV11277" s="23"/>
      <c r="AW11277" s="23"/>
      <c r="AX11277" s="23"/>
      <c r="AY11277" s="23"/>
      <c r="AZ11277" s="23"/>
      <c r="BA11277" s="23"/>
      <c r="BB11277" s="23"/>
      <c r="BC11277" s="23"/>
      <c r="BD11277" s="23"/>
      <c r="BE11277" s="23"/>
      <c r="BF11277" s="23"/>
      <c r="BG11277" s="20">
        <v>346532</v>
      </c>
    </row>
    <row r="11278" spans="40:59">
      <c r="AN11278" s="23"/>
      <c r="AO11278" s="23"/>
      <c r="AP11278" s="23"/>
      <c r="AQ11278" s="23"/>
      <c r="AR11278" s="23"/>
      <c r="AS11278" s="23"/>
      <c r="AT11278" s="23"/>
      <c r="AU11278" s="23"/>
      <c r="AV11278" s="23"/>
      <c r="AW11278" s="23"/>
      <c r="AX11278" s="23"/>
      <c r="AY11278" s="23"/>
      <c r="AZ11278" s="23"/>
      <c r="BA11278" s="23"/>
      <c r="BB11278" s="23"/>
      <c r="BC11278" s="23"/>
      <c r="BD11278" s="23"/>
      <c r="BE11278" s="23"/>
      <c r="BF11278" s="23"/>
      <c r="BG11278" s="20">
        <v>346532</v>
      </c>
    </row>
    <row r="11279" spans="40:59">
      <c r="AN11279" s="23"/>
      <c r="AO11279" s="23"/>
      <c r="AP11279" s="23"/>
      <c r="AQ11279" s="23"/>
      <c r="AR11279" s="23"/>
      <c r="AS11279" s="23"/>
      <c r="AT11279" s="23"/>
      <c r="AU11279" s="23"/>
      <c r="AV11279" s="23"/>
      <c r="AW11279" s="23"/>
      <c r="AX11279" s="23"/>
      <c r="AY11279" s="23"/>
      <c r="AZ11279" s="23"/>
      <c r="BA11279" s="23"/>
      <c r="BB11279" s="23"/>
      <c r="BC11279" s="23"/>
      <c r="BD11279" s="23"/>
      <c r="BE11279" s="23"/>
      <c r="BF11279" s="23"/>
      <c r="BG11279" s="20">
        <v>346532</v>
      </c>
    </row>
    <row r="11280" spans="40:59">
      <c r="AN11280" s="23"/>
      <c r="AO11280" s="23"/>
      <c r="AP11280" s="23"/>
      <c r="AQ11280" s="23"/>
      <c r="AR11280" s="23"/>
      <c r="AS11280" s="23"/>
      <c r="AT11280" s="23"/>
      <c r="AU11280" s="23"/>
      <c r="AV11280" s="23"/>
      <c r="AW11280" s="23"/>
      <c r="AX11280" s="23"/>
      <c r="AY11280" s="23"/>
      <c r="AZ11280" s="23"/>
      <c r="BA11280" s="23"/>
      <c r="BB11280" s="23"/>
      <c r="BC11280" s="23"/>
      <c r="BD11280" s="23"/>
      <c r="BE11280" s="23"/>
      <c r="BF11280" s="23"/>
      <c r="BG11280" s="20">
        <v>236700.01</v>
      </c>
    </row>
    <row r="11281" spans="40:59">
      <c r="AN11281" s="23"/>
      <c r="AO11281" s="23"/>
      <c r="AP11281" s="23"/>
      <c r="AQ11281" s="23"/>
      <c r="AR11281" s="23"/>
      <c r="AS11281" s="23"/>
      <c r="AT11281" s="23"/>
      <c r="AU11281" s="23"/>
      <c r="AV11281" s="23"/>
      <c r="AW11281" s="23"/>
      <c r="AX11281" s="23"/>
      <c r="AY11281" s="23"/>
      <c r="AZ11281" s="23"/>
      <c r="BA11281" s="23"/>
      <c r="BB11281" s="23"/>
      <c r="BC11281" s="23"/>
      <c r="BD11281" s="23"/>
      <c r="BE11281" s="23"/>
      <c r="BF11281" s="23"/>
      <c r="BG11281" s="20">
        <v>236700.01</v>
      </c>
    </row>
    <row r="11282" spans="40:59">
      <c r="AN11282" s="23"/>
      <c r="AO11282" s="23"/>
      <c r="AP11282" s="23"/>
      <c r="AQ11282" s="23"/>
      <c r="AR11282" s="23"/>
      <c r="AS11282" s="23"/>
      <c r="AT11282" s="23"/>
      <c r="AU11282" s="23"/>
      <c r="AV11282" s="23"/>
      <c r="AW11282" s="23"/>
      <c r="AX11282" s="23"/>
      <c r="AY11282" s="23"/>
      <c r="AZ11282" s="23"/>
      <c r="BA11282" s="23"/>
      <c r="BB11282" s="23"/>
      <c r="BC11282" s="23"/>
      <c r="BD11282" s="23"/>
      <c r="BE11282" s="23"/>
      <c r="BF11282" s="23"/>
      <c r="BG11282" s="20">
        <v>236700.01</v>
      </c>
    </row>
    <row r="11283" spans="40:59">
      <c r="AN11283" s="23"/>
      <c r="AO11283" s="23"/>
      <c r="AP11283" s="23"/>
      <c r="AQ11283" s="23"/>
      <c r="AR11283" s="23"/>
      <c r="AS11283" s="23"/>
      <c r="AT11283" s="23"/>
      <c r="AU11283" s="23"/>
      <c r="AV11283" s="23"/>
      <c r="AW11283" s="23"/>
      <c r="AX11283" s="23"/>
      <c r="AY11283" s="23"/>
      <c r="AZ11283" s="23"/>
      <c r="BA11283" s="23"/>
      <c r="BB11283" s="23"/>
      <c r="BC11283" s="23"/>
      <c r="BD11283" s="23"/>
      <c r="BE11283" s="23"/>
      <c r="BF11283" s="23"/>
      <c r="BG11283" s="20">
        <v>236700.01</v>
      </c>
    </row>
    <row r="11284" spans="40:59">
      <c r="AN11284" s="23"/>
      <c r="AO11284" s="23"/>
      <c r="AP11284" s="23"/>
      <c r="AQ11284" s="23"/>
      <c r="AR11284" s="23"/>
      <c r="AS11284" s="23"/>
      <c r="AT11284" s="23"/>
      <c r="AU11284" s="23"/>
      <c r="AV11284" s="23"/>
      <c r="AW11284" s="23"/>
      <c r="AX11284" s="23"/>
      <c r="AY11284" s="23"/>
      <c r="AZ11284" s="23"/>
      <c r="BA11284" s="23"/>
      <c r="BB11284" s="23"/>
      <c r="BC11284" s="23"/>
      <c r="BD11284" s="23"/>
      <c r="BE11284" s="23"/>
      <c r="BF11284" s="23"/>
      <c r="BG11284" s="20">
        <v>236700.01</v>
      </c>
    </row>
    <row r="11285" spans="40:59">
      <c r="AN11285" s="23"/>
      <c r="AO11285" s="23"/>
      <c r="AP11285" s="23"/>
      <c r="AQ11285" s="23"/>
      <c r="AR11285" s="23"/>
      <c r="AS11285" s="23"/>
      <c r="AT11285" s="23"/>
      <c r="AU11285" s="23"/>
      <c r="AV11285" s="23"/>
      <c r="AW11285" s="23"/>
      <c r="AX11285" s="23"/>
      <c r="AY11285" s="23"/>
      <c r="AZ11285" s="23"/>
      <c r="BA11285" s="23"/>
      <c r="BB11285" s="23"/>
      <c r="BC11285" s="23"/>
      <c r="BD11285" s="23"/>
      <c r="BE11285" s="23"/>
      <c r="BF11285" s="23"/>
      <c r="BG11285" s="20">
        <v>236700.01</v>
      </c>
    </row>
    <row r="11286" spans="40:59">
      <c r="AN11286" s="23"/>
      <c r="AO11286" s="23"/>
      <c r="AP11286" s="23"/>
      <c r="AQ11286" s="23"/>
      <c r="AR11286" s="23"/>
      <c r="AS11286" s="23"/>
      <c r="AT11286" s="23"/>
      <c r="AU11286" s="23"/>
      <c r="AV11286" s="23"/>
      <c r="AW11286" s="23"/>
      <c r="AX11286" s="23"/>
      <c r="AY11286" s="23"/>
      <c r="AZ11286" s="23"/>
      <c r="BA11286" s="23"/>
      <c r="BB11286" s="23"/>
      <c r="BC11286" s="23"/>
      <c r="BD11286" s="23"/>
      <c r="BE11286" s="23"/>
      <c r="BF11286" s="23"/>
      <c r="BG11286" s="20">
        <v>236700.01</v>
      </c>
    </row>
    <row r="11287" spans="40:59">
      <c r="AN11287" s="23"/>
      <c r="AO11287" s="23"/>
      <c r="AP11287" s="23"/>
      <c r="AQ11287" s="23"/>
      <c r="AR11287" s="23"/>
      <c r="AS11287" s="23"/>
      <c r="AT11287" s="23"/>
      <c r="AU11287" s="23"/>
      <c r="AV11287" s="23"/>
      <c r="AW11287" s="23"/>
      <c r="AX11287" s="23"/>
      <c r="AY11287" s="23"/>
      <c r="AZ11287" s="23"/>
      <c r="BA11287" s="23"/>
      <c r="BB11287" s="23"/>
      <c r="BC11287" s="23"/>
      <c r="BD11287" s="23"/>
      <c r="BE11287" s="23"/>
      <c r="BF11287" s="23"/>
      <c r="BG11287" s="20">
        <v>236700.01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QueryResults2WS">
    <tabColor rgb="FFC00000"/>
    <pageSetUpPr autoPageBreaks="0"/>
  </sheetPr>
  <dimension ref="B1:CH117"/>
  <sheetViews>
    <sheetView topLeftCell="BN1" zoomScale="119" workbookViewId="0">
      <pane ySplit="2" topLeftCell="A3" activePane="bottomLeft" state="frozen"/>
      <selection pane="bottomLeft" activeCell="BN16" sqref="BN16"/>
      <selection activeCell="D10" sqref="D10"/>
    </sheetView>
  </sheetViews>
  <sheetFormatPr defaultColWidth="9.140625" defaultRowHeight="11.25"/>
  <cols>
    <col min="1" max="1" width="3.7109375" style="20" customWidth="1"/>
    <col min="2" max="2" width="32.140625" style="20" bestFit="1" customWidth="1"/>
    <col min="3" max="3" width="13.28515625" style="184" customWidth="1"/>
    <col min="4" max="4" width="22.42578125" style="20" bestFit="1" customWidth="1"/>
    <col min="5" max="5" width="9.140625" style="20"/>
    <col min="6" max="6" width="10.7109375" style="20" bestFit="1" customWidth="1"/>
    <col min="7" max="7" width="33.140625" style="20" bestFit="1" customWidth="1"/>
    <col min="8" max="8" width="10.42578125" style="20" customWidth="1"/>
    <col min="9" max="11" width="9.140625" style="20"/>
    <col min="12" max="12" width="5.28515625" style="20" customWidth="1"/>
    <col min="13" max="14" width="9.140625" style="20"/>
    <col min="15" max="15" width="14.7109375" style="20" customWidth="1"/>
    <col min="16" max="21" width="5" style="20" customWidth="1"/>
    <col min="22" max="24" width="8.5703125" style="20" customWidth="1"/>
    <col min="25" max="25" width="6.5703125" style="20" customWidth="1"/>
    <col min="26" max="26" width="8.7109375" style="20" customWidth="1"/>
    <col min="27" max="27" width="6.5703125" style="20" customWidth="1"/>
    <col min="28" max="28" width="8.140625" style="20" customWidth="1"/>
    <col min="29" max="31" width="6.5703125" style="20" customWidth="1"/>
    <col min="32" max="32" width="7.5703125" style="20" customWidth="1"/>
    <col min="33" max="34" width="9.140625" style="20"/>
    <col min="35" max="35" width="28.140625" style="20" bestFit="1" customWidth="1"/>
    <col min="36" max="38" width="20.5703125" style="20" customWidth="1"/>
    <col min="39" max="41" width="9.140625" style="20"/>
    <col min="42" max="42" width="10.7109375" style="20" bestFit="1" customWidth="1"/>
    <col min="43" max="43" width="10.85546875" style="20" bestFit="1" customWidth="1"/>
    <col min="44" max="44" width="9.140625" style="20"/>
    <col min="45" max="45" width="11" style="20" bestFit="1" customWidth="1"/>
    <col min="46" max="47" width="9.140625" style="20"/>
    <col min="48" max="48" width="11.42578125" style="20" bestFit="1" customWidth="1"/>
    <col min="49" max="49" width="11.5703125" style="20" bestFit="1" customWidth="1"/>
    <col min="50" max="58" width="9.140625" style="20"/>
    <col min="59" max="59" width="9" style="189" bestFit="1" customWidth="1"/>
    <col min="60" max="61" width="9.140625" style="20"/>
    <col min="62" max="62" width="14.85546875" style="20" customWidth="1"/>
    <col min="63" max="63" width="10.42578125" style="20" customWidth="1"/>
    <col min="64" max="64" width="8.5703125" style="20" customWidth="1"/>
    <col min="65" max="65" width="10.7109375" style="20" customWidth="1"/>
    <col min="66" max="66" width="31.28515625" style="20" customWidth="1"/>
    <col min="67" max="67" width="12.140625" style="20" bestFit="1" customWidth="1"/>
    <col min="68" max="68" width="31.28515625" style="20" bestFit="1" customWidth="1"/>
    <col min="69" max="69" width="10.85546875" style="20" customWidth="1"/>
    <col min="70" max="70" width="13.5703125" style="20" customWidth="1"/>
    <col min="71" max="71" width="31.28515625" style="20" bestFit="1" customWidth="1"/>
    <col min="72" max="72" width="9" style="20" customWidth="1"/>
    <col min="73" max="73" width="14.5703125" style="20" customWidth="1"/>
    <col min="74" max="74" width="6.7109375" style="20" customWidth="1"/>
    <col min="75" max="75" width="9.140625" style="20"/>
    <col min="76" max="76" width="31.5703125" style="20" bestFit="1" customWidth="1"/>
    <col min="77" max="77" width="6.7109375" style="20" customWidth="1"/>
    <col min="78" max="78" width="9.7109375" style="20" customWidth="1"/>
    <col min="79" max="79" width="15.5703125" style="20" customWidth="1"/>
    <col min="80" max="80" width="16.5703125" style="20" customWidth="1"/>
    <col min="81" max="81" width="20.42578125" style="20" customWidth="1"/>
    <col min="82" max="82" width="9.140625" style="20"/>
    <col min="83" max="83" width="5.42578125" style="20" customWidth="1"/>
    <col min="84" max="84" width="6" style="20" customWidth="1"/>
    <col min="85" max="16384" width="9.140625" style="20"/>
  </cols>
  <sheetData>
    <row r="1" spans="2:86">
      <c r="B1" s="21">
        <v>2</v>
      </c>
      <c r="C1" s="183">
        <f>B1+1</f>
        <v>3</v>
      </c>
      <c r="D1" s="21">
        <f t="shared" ref="D1:BG1" si="0">C1+1</f>
        <v>4</v>
      </c>
      <c r="E1" s="21">
        <f t="shared" si="0"/>
        <v>5</v>
      </c>
      <c r="F1" s="21">
        <f t="shared" si="0"/>
        <v>6</v>
      </c>
      <c r="G1" s="21">
        <f t="shared" si="0"/>
        <v>7</v>
      </c>
      <c r="H1" s="21">
        <f t="shared" si="0"/>
        <v>8</v>
      </c>
      <c r="I1" s="21">
        <f t="shared" si="0"/>
        <v>9</v>
      </c>
      <c r="J1" s="21">
        <f t="shared" si="0"/>
        <v>10</v>
      </c>
      <c r="K1" s="21">
        <f t="shared" si="0"/>
        <v>11</v>
      </c>
      <c r="L1" s="21">
        <f t="shared" si="0"/>
        <v>12</v>
      </c>
      <c r="M1" s="21">
        <f t="shared" si="0"/>
        <v>13</v>
      </c>
      <c r="N1" s="21">
        <f t="shared" si="0"/>
        <v>14</v>
      </c>
      <c r="O1" s="21">
        <f t="shared" si="0"/>
        <v>15</v>
      </c>
      <c r="P1" s="21">
        <f t="shared" si="0"/>
        <v>16</v>
      </c>
      <c r="Q1" s="21">
        <f t="shared" si="0"/>
        <v>17</v>
      </c>
      <c r="R1" s="21">
        <f t="shared" si="0"/>
        <v>18</v>
      </c>
      <c r="S1" s="21">
        <f t="shared" si="0"/>
        <v>19</v>
      </c>
      <c r="T1" s="21">
        <f t="shared" si="0"/>
        <v>20</v>
      </c>
      <c r="U1" s="21">
        <f t="shared" si="0"/>
        <v>21</v>
      </c>
      <c r="V1" s="21">
        <f t="shared" si="0"/>
        <v>22</v>
      </c>
      <c r="W1" s="21">
        <f t="shared" si="0"/>
        <v>23</v>
      </c>
      <c r="X1" s="21">
        <f t="shared" si="0"/>
        <v>24</v>
      </c>
      <c r="Y1" s="21">
        <f t="shared" si="0"/>
        <v>25</v>
      </c>
      <c r="Z1" s="21">
        <f t="shared" si="0"/>
        <v>26</v>
      </c>
      <c r="AA1" s="21">
        <f t="shared" si="0"/>
        <v>27</v>
      </c>
      <c r="AB1" s="21">
        <f t="shared" si="0"/>
        <v>28</v>
      </c>
      <c r="AC1" s="21">
        <f t="shared" si="0"/>
        <v>29</v>
      </c>
      <c r="AD1" s="21">
        <f t="shared" si="0"/>
        <v>30</v>
      </c>
      <c r="AE1" s="21">
        <f t="shared" si="0"/>
        <v>31</v>
      </c>
      <c r="AF1" s="21">
        <f t="shared" si="0"/>
        <v>32</v>
      </c>
      <c r="AG1" s="21">
        <f t="shared" si="0"/>
        <v>33</v>
      </c>
      <c r="AH1" s="21">
        <f t="shared" si="0"/>
        <v>34</v>
      </c>
      <c r="AI1" s="21">
        <f t="shared" si="0"/>
        <v>35</v>
      </c>
      <c r="AJ1" s="21">
        <f t="shared" si="0"/>
        <v>36</v>
      </c>
      <c r="AK1" s="21">
        <f t="shared" si="0"/>
        <v>37</v>
      </c>
      <c r="AL1" s="21">
        <f t="shared" si="0"/>
        <v>38</v>
      </c>
      <c r="AM1" s="21">
        <f t="shared" si="0"/>
        <v>39</v>
      </c>
      <c r="AN1" s="21">
        <f t="shared" si="0"/>
        <v>40</v>
      </c>
      <c r="AO1" s="21">
        <f t="shared" si="0"/>
        <v>41</v>
      </c>
      <c r="AP1" s="21">
        <f t="shared" si="0"/>
        <v>42</v>
      </c>
      <c r="AQ1" s="21">
        <f t="shared" si="0"/>
        <v>43</v>
      </c>
      <c r="AR1" s="21">
        <f t="shared" si="0"/>
        <v>44</v>
      </c>
      <c r="AS1" s="21">
        <f t="shared" si="0"/>
        <v>45</v>
      </c>
      <c r="AT1" s="21">
        <f t="shared" si="0"/>
        <v>46</v>
      </c>
      <c r="AU1" s="21">
        <f t="shared" si="0"/>
        <v>47</v>
      </c>
      <c r="AV1" s="21">
        <f t="shared" si="0"/>
        <v>48</v>
      </c>
      <c r="AW1" s="21">
        <f t="shared" si="0"/>
        <v>49</v>
      </c>
      <c r="AX1" s="21">
        <f t="shared" si="0"/>
        <v>50</v>
      </c>
      <c r="AY1" s="21">
        <f t="shared" si="0"/>
        <v>51</v>
      </c>
      <c r="AZ1" s="21">
        <f t="shared" si="0"/>
        <v>52</v>
      </c>
      <c r="BA1" s="21">
        <f t="shared" si="0"/>
        <v>53</v>
      </c>
      <c r="BB1" s="21">
        <f t="shared" si="0"/>
        <v>54</v>
      </c>
      <c r="BC1" s="21">
        <f t="shared" si="0"/>
        <v>55</v>
      </c>
      <c r="BD1" s="21">
        <f t="shared" si="0"/>
        <v>56</v>
      </c>
      <c r="BE1" s="21">
        <f t="shared" si="0"/>
        <v>57</v>
      </c>
      <c r="BF1" s="21">
        <f t="shared" si="0"/>
        <v>58</v>
      </c>
      <c r="BG1" s="188">
        <f t="shared" si="0"/>
        <v>59</v>
      </c>
      <c r="BH1" s="22" t="str">
        <f>P3</f>
        <v>AMG</v>
      </c>
      <c r="BI1" s="21">
        <v>61</v>
      </c>
      <c r="BJ1" s="22" t="str">
        <f>_xlfn.XLOOKUP(BH1,Schedule!AE4:AE52,Schedule!AF4:AF52,"")</f>
        <v/>
      </c>
      <c r="BK1" s="21">
        <v>63</v>
      </c>
      <c r="BL1" s="20">
        <f>BK1+1</f>
        <v>64</v>
      </c>
      <c r="BM1" s="20">
        <f t="shared" ref="BM1:CH1" si="1">BL1+1</f>
        <v>65</v>
      </c>
      <c r="BN1" s="20">
        <f t="shared" si="1"/>
        <v>66</v>
      </c>
      <c r="BO1" s="20">
        <f t="shared" si="1"/>
        <v>67</v>
      </c>
      <c r="BP1" s="20">
        <f t="shared" si="1"/>
        <v>68</v>
      </c>
      <c r="BQ1" s="20">
        <f t="shared" si="1"/>
        <v>69</v>
      </c>
      <c r="BR1" s="20">
        <f t="shared" si="1"/>
        <v>70</v>
      </c>
      <c r="BS1" s="20">
        <f t="shared" si="1"/>
        <v>71</v>
      </c>
      <c r="BT1" s="20">
        <f t="shared" si="1"/>
        <v>72</v>
      </c>
      <c r="BU1" s="20">
        <f t="shared" si="1"/>
        <v>73</v>
      </c>
      <c r="BV1" s="20">
        <f t="shared" si="1"/>
        <v>74</v>
      </c>
      <c r="BW1" s="20">
        <f t="shared" si="1"/>
        <v>75</v>
      </c>
      <c r="BX1" s="20">
        <f t="shared" si="1"/>
        <v>76</v>
      </c>
      <c r="BY1" s="20">
        <f t="shared" si="1"/>
        <v>77</v>
      </c>
      <c r="BZ1" s="20">
        <f t="shared" si="1"/>
        <v>78</v>
      </c>
      <c r="CA1" s="20">
        <f t="shared" si="1"/>
        <v>79</v>
      </c>
      <c r="CB1" s="20">
        <f t="shared" si="1"/>
        <v>80</v>
      </c>
      <c r="CC1" s="20">
        <f t="shared" si="1"/>
        <v>81</v>
      </c>
      <c r="CD1" s="20">
        <f t="shared" si="1"/>
        <v>82</v>
      </c>
      <c r="CE1" s="20">
        <f t="shared" si="1"/>
        <v>83</v>
      </c>
      <c r="CF1" s="20">
        <f t="shared" si="1"/>
        <v>84</v>
      </c>
      <c r="CG1" s="20">
        <f t="shared" si="1"/>
        <v>85</v>
      </c>
      <c r="CH1" s="20">
        <f t="shared" si="1"/>
        <v>86</v>
      </c>
    </row>
    <row r="2" spans="2:86">
      <c r="B2" s="322" t="s">
        <v>2219</v>
      </c>
      <c r="C2" s="326" t="s">
        <v>4818</v>
      </c>
      <c r="D2" s="324" t="s">
        <v>2255</v>
      </c>
      <c r="E2" s="323" t="s">
        <v>2276</v>
      </c>
      <c r="F2" s="323" t="s">
        <v>2298</v>
      </c>
      <c r="G2" s="324" t="s">
        <v>2314</v>
      </c>
      <c r="H2" s="322" t="s">
        <v>2331</v>
      </c>
      <c r="I2" s="322" t="s">
        <v>2345</v>
      </c>
      <c r="J2" s="322" t="s">
        <v>2353</v>
      </c>
      <c r="K2" s="322" t="s">
        <v>2364</v>
      </c>
      <c r="L2" s="323" t="s">
        <v>2375</v>
      </c>
      <c r="M2" s="323" t="s">
        <v>2385</v>
      </c>
      <c r="N2" s="323" t="s">
        <v>2395</v>
      </c>
      <c r="O2" s="323" t="s">
        <v>2404</v>
      </c>
      <c r="P2" s="323" t="s">
        <v>2413</v>
      </c>
      <c r="Q2" s="323" t="s">
        <v>2421</v>
      </c>
      <c r="R2" s="323" t="s">
        <v>2429</v>
      </c>
      <c r="S2" s="323" t="s">
        <v>2435</v>
      </c>
      <c r="T2" s="323" t="s">
        <v>2441</v>
      </c>
      <c r="U2" s="323" t="s">
        <v>2446</v>
      </c>
      <c r="V2" s="323" t="s">
        <v>2133</v>
      </c>
      <c r="W2" s="323" t="s">
        <v>2455</v>
      </c>
      <c r="X2" s="323" t="s">
        <v>2461</v>
      </c>
      <c r="Y2" s="323" t="s">
        <v>2466</v>
      </c>
      <c r="Z2" s="323" t="s">
        <v>2471</v>
      </c>
      <c r="AA2" s="323" t="s">
        <v>2476</v>
      </c>
      <c r="AB2" s="323" t="s">
        <v>2481</v>
      </c>
      <c r="AC2" s="323" t="s">
        <v>2484</v>
      </c>
      <c r="AD2" s="323" t="s">
        <v>2487</v>
      </c>
      <c r="AE2" s="323" t="s">
        <v>2490</v>
      </c>
      <c r="AF2" s="323" t="s">
        <v>2493</v>
      </c>
      <c r="AG2" s="323" t="s">
        <v>2478</v>
      </c>
      <c r="AH2" s="323" t="s">
        <v>2498</v>
      </c>
      <c r="AI2" s="323" t="s">
        <v>2501</v>
      </c>
      <c r="AJ2" s="323" t="s">
        <v>2503</v>
      </c>
      <c r="AK2" s="323" t="s">
        <v>2506</v>
      </c>
      <c r="AL2" s="323" t="s">
        <v>2482</v>
      </c>
      <c r="AM2" s="323" t="s">
        <v>2496</v>
      </c>
      <c r="AN2" s="323" t="s">
        <v>2510</v>
      </c>
      <c r="AO2" s="323" t="s">
        <v>2511</v>
      </c>
      <c r="AP2" s="323" t="s">
        <v>2513</v>
      </c>
      <c r="AQ2" s="323" t="s">
        <v>2515</v>
      </c>
      <c r="AR2" s="323" t="s">
        <v>4710</v>
      </c>
      <c r="AS2" s="323" t="s">
        <v>4711</v>
      </c>
      <c r="AT2" s="323" t="s">
        <v>2520</v>
      </c>
      <c r="AU2" s="323" t="s">
        <v>2522</v>
      </c>
      <c r="AV2" s="323" t="s">
        <v>4712</v>
      </c>
      <c r="AW2" s="323" t="s">
        <v>4713</v>
      </c>
      <c r="AX2" s="323" t="s">
        <v>2526</v>
      </c>
      <c r="AY2" s="323" t="s">
        <v>2528</v>
      </c>
      <c r="AZ2" s="323" t="s">
        <v>2530</v>
      </c>
      <c r="BA2" s="323" t="s">
        <v>2531</v>
      </c>
      <c r="BB2" s="323" t="s">
        <v>2532</v>
      </c>
      <c r="BC2" s="323" t="s">
        <v>2533</v>
      </c>
      <c r="BD2" s="323" t="s">
        <v>2534</v>
      </c>
      <c r="BE2" s="323" t="s">
        <v>2535</v>
      </c>
      <c r="BF2" s="323" t="s">
        <v>2536</v>
      </c>
      <c r="BH2" s="22" t="str">
        <f>R3</f>
        <v>ACP</v>
      </c>
      <c r="BJ2" s="22" t="str">
        <f>_xlfn.XLOOKUP(BH2,Schedule!AE4:AE55,Schedule!AF4:AF55,"")</f>
        <v>PINNOW-ALE</v>
      </c>
    </row>
    <row r="3" spans="2:86">
      <c r="B3" s="20" t="s">
        <v>4680</v>
      </c>
      <c r="C3" s="23">
        <v>1100544681</v>
      </c>
      <c r="D3" s="23" t="s">
        <v>2138</v>
      </c>
      <c r="E3" s="20">
        <v>11</v>
      </c>
      <c r="F3" s="20" t="s">
        <v>3001</v>
      </c>
      <c r="G3" s="20" t="s">
        <v>3002</v>
      </c>
      <c r="H3" s="20" t="s">
        <v>4664</v>
      </c>
      <c r="M3" s="20" t="s">
        <v>403</v>
      </c>
      <c r="N3" s="20" t="s">
        <v>4665</v>
      </c>
      <c r="O3" s="20" t="s">
        <v>4666</v>
      </c>
      <c r="P3" s="20" t="s">
        <v>11</v>
      </c>
      <c r="R3" s="20" t="s">
        <v>49</v>
      </c>
      <c r="T3" s="20" t="s">
        <v>4667</v>
      </c>
      <c r="V3" s="20" t="s">
        <v>879</v>
      </c>
      <c r="Y3" s="20">
        <v>0</v>
      </c>
      <c r="Z3" s="20">
        <v>0</v>
      </c>
      <c r="AA3" s="20">
        <v>0</v>
      </c>
      <c r="AB3" s="20">
        <v>0</v>
      </c>
      <c r="AC3" s="20">
        <v>0</v>
      </c>
      <c r="AD3" s="20">
        <v>0</v>
      </c>
      <c r="AE3" s="20">
        <v>0</v>
      </c>
      <c r="AF3" s="20" t="s">
        <v>2782</v>
      </c>
      <c r="AG3" s="20" t="s">
        <v>45</v>
      </c>
      <c r="AH3" s="20" t="s">
        <v>2837</v>
      </c>
      <c r="AI3" s="20" t="s">
        <v>79</v>
      </c>
      <c r="AJ3" s="20" t="s">
        <v>79</v>
      </c>
      <c r="AM3" s="20">
        <v>2025</v>
      </c>
      <c r="AN3" s="23">
        <v>45729</v>
      </c>
      <c r="AO3" s="23">
        <v>45743</v>
      </c>
      <c r="AP3" s="23">
        <v>45778</v>
      </c>
      <c r="AQ3" s="23">
        <v>45756</v>
      </c>
      <c r="AR3" s="23">
        <v>45789</v>
      </c>
      <c r="AS3" s="23">
        <v>45770</v>
      </c>
      <c r="AT3" s="23">
        <v>2</v>
      </c>
      <c r="AU3" s="23">
        <v>2</v>
      </c>
      <c r="AV3" s="23">
        <v>2</v>
      </c>
      <c r="AW3" s="23">
        <v>2</v>
      </c>
      <c r="AX3" s="23">
        <v>45757</v>
      </c>
      <c r="AY3" s="23">
        <v>45757</v>
      </c>
      <c r="AZ3" s="23">
        <v>45789</v>
      </c>
      <c r="BA3" s="23">
        <v>45775</v>
      </c>
      <c r="BB3" s="23">
        <v>2</v>
      </c>
      <c r="BC3" s="23">
        <v>45757</v>
      </c>
      <c r="BD3" s="23">
        <v>45757</v>
      </c>
      <c r="BE3" s="23">
        <v>45761</v>
      </c>
      <c r="BF3" s="23">
        <v>45904</v>
      </c>
      <c r="BG3" s="189">
        <v>46728.02</v>
      </c>
      <c r="BH3" s="327" t="s">
        <v>4714</v>
      </c>
      <c r="BI3" s="327" t="s">
        <v>4715</v>
      </c>
      <c r="BJ3" s="327" t="s">
        <v>4716</v>
      </c>
      <c r="BK3" s="327" t="s">
        <v>4819</v>
      </c>
      <c r="BL3" s="23"/>
      <c r="BP3" s="23"/>
      <c r="BQ3" s="23"/>
      <c r="BR3" s="328" t="s">
        <v>4820</v>
      </c>
      <c r="BS3" s="327" t="s">
        <v>4821</v>
      </c>
      <c r="CB3" s="23"/>
      <c r="CC3" s="23"/>
      <c r="CE3" s="23"/>
    </row>
    <row r="4" spans="2:86" ht="12.75">
      <c r="B4" s="20" t="s">
        <v>4686</v>
      </c>
      <c r="C4" s="23">
        <v>1100544681</v>
      </c>
      <c r="D4" s="23" t="s">
        <v>2138</v>
      </c>
      <c r="E4" s="20">
        <v>60</v>
      </c>
      <c r="F4" s="20" t="s">
        <v>2791</v>
      </c>
      <c r="G4" s="20" t="s">
        <v>3007</v>
      </c>
      <c r="H4" s="20" t="s">
        <v>4664</v>
      </c>
      <c r="M4" s="20" t="s">
        <v>403</v>
      </c>
      <c r="N4" s="20" t="s">
        <v>4665</v>
      </c>
      <c r="O4" s="20" t="s">
        <v>4666</v>
      </c>
      <c r="P4" s="20" t="s">
        <v>11</v>
      </c>
      <c r="R4" s="20" t="s">
        <v>49</v>
      </c>
      <c r="T4" s="20" t="s">
        <v>4667</v>
      </c>
      <c r="V4" s="20" t="s">
        <v>879</v>
      </c>
      <c r="Y4" s="20">
        <v>6</v>
      </c>
      <c r="Z4" s="20">
        <v>0</v>
      </c>
      <c r="AA4" s="20">
        <v>4</v>
      </c>
      <c r="AB4" s="20">
        <v>0</v>
      </c>
      <c r="AC4" s="20">
        <v>0</v>
      </c>
      <c r="AD4" s="20">
        <v>0</v>
      </c>
      <c r="AE4" s="20">
        <v>0</v>
      </c>
      <c r="AF4" s="20" t="s">
        <v>2782</v>
      </c>
      <c r="AG4" s="20" t="s">
        <v>45</v>
      </c>
      <c r="AH4" s="20" t="s">
        <v>2837</v>
      </c>
      <c r="AI4" s="20" t="s">
        <v>79</v>
      </c>
      <c r="AJ4" s="20" t="s">
        <v>79</v>
      </c>
      <c r="AM4" s="20">
        <v>2025</v>
      </c>
      <c r="AN4" s="23">
        <v>45729</v>
      </c>
      <c r="AO4" s="23">
        <v>45743</v>
      </c>
      <c r="AP4" s="23">
        <v>45778</v>
      </c>
      <c r="AQ4" s="23">
        <v>45756</v>
      </c>
      <c r="AR4" s="23">
        <v>45789</v>
      </c>
      <c r="AS4" s="23">
        <v>45770</v>
      </c>
      <c r="AT4" s="23">
        <v>2</v>
      </c>
      <c r="AU4" s="23">
        <v>2</v>
      </c>
      <c r="AV4" s="23">
        <v>2</v>
      </c>
      <c r="AW4" s="23">
        <v>2</v>
      </c>
      <c r="AX4" s="23">
        <v>45757</v>
      </c>
      <c r="AY4" s="23">
        <v>45757</v>
      </c>
      <c r="AZ4" s="23">
        <v>45789</v>
      </c>
      <c r="BA4" s="23">
        <v>45775</v>
      </c>
      <c r="BB4" s="23">
        <v>2</v>
      </c>
      <c r="BC4" s="23">
        <v>45757</v>
      </c>
      <c r="BD4" s="23">
        <v>45757</v>
      </c>
      <c r="BE4" s="23">
        <v>45761</v>
      </c>
      <c r="BF4" s="23">
        <v>45904</v>
      </c>
      <c r="BG4" s="189">
        <v>46728.02</v>
      </c>
      <c r="BH4" s="23" t="s">
        <v>4822</v>
      </c>
      <c r="BI4" s="23" t="s">
        <v>4823</v>
      </c>
      <c r="BJ4" s="23" t="s">
        <v>4824</v>
      </c>
      <c r="BK4" s="23" t="s">
        <v>44</v>
      </c>
      <c r="BL4" s="23"/>
      <c r="BP4" s="178"/>
      <c r="BQ4" s="23"/>
      <c r="BR4" s="20" t="str">
        <f>BW4 &amp; " " &amp; BX4</f>
        <v>Thomas Lyons</v>
      </c>
      <c r="BS4" s="20" t="str">
        <f>BY4</f>
        <v>thomas.lyons@coperion.com</v>
      </c>
      <c r="BU4" s="20" t="s">
        <v>4825</v>
      </c>
      <c r="BV4" s="20" t="s">
        <v>4826</v>
      </c>
      <c r="BW4" s="20" t="s">
        <v>4827</v>
      </c>
      <c r="BX4" s="20" t="s">
        <v>4828</v>
      </c>
      <c r="BY4" s="20" t="s">
        <v>4829</v>
      </c>
      <c r="BZ4" s="20" t="s">
        <v>4830</v>
      </c>
      <c r="CA4" s="20" t="s">
        <v>45</v>
      </c>
      <c r="CB4" s="23"/>
      <c r="CC4" s="23"/>
      <c r="CE4" s="23"/>
    </row>
    <row r="5" spans="2:86" ht="12.75">
      <c r="B5" s="20" t="s">
        <v>4662</v>
      </c>
      <c r="C5" s="23">
        <v>1100544681</v>
      </c>
      <c r="D5" s="23" t="s">
        <v>2138</v>
      </c>
      <c r="E5" s="20">
        <v>10</v>
      </c>
      <c r="F5" s="20" t="s">
        <v>4663</v>
      </c>
      <c r="G5" s="20" t="s">
        <v>3061</v>
      </c>
      <c r="H5" s="20" t="s">
        <v>4664</v>
      </c>
      <c r="M5" s="20" t="s">
        <v>403</v>
      </c>
      <c r="N5" s="20" t="s">
        <v>4665</v>
      </c>
      <c r="O5" s="20" t="s">
        <v>4666</v>
      </c>
      <c r="P5" s="20" t="s">
        <v>11</v>
      </c>
      <c r="R5" s="20" t="s">
        <v>49</v>
      </c>
      <c r="T5" s="20" t="s">
        <v>4667</v>
      </c>
      <c r="V5" s="20" t="s">
        <v>879</v>
      </c>
      <c r="Y5" s="20">
        <v>0</v>
      </c>
      <c r="Z5" s="20">
        <v>0</v>
      </c>
      <c r="AA5" s="20">
        <v>0</v>
      </c>
      <c r="AB5" s="20">
        <v>0</v>
      </c>
      <c r="AC5" s="20">
        <v>0</v>
      </c>
      <c r="AD5" s="20">
        <v>0</v>
      </c>
      <c r="AE5" s="20">
        <v>0</v>
      </c>
      <c r="AF5" s="20" t="s">
        <v>2782</v>
      </c>
      <c r="AG5" s="20" t="s">
        <v>45</v>
      </c>
      <c r="AH5" s="20" t="s">
        <v>2837</v>
      </c>
      <c r="AI5" s="20" t="s">
        <v>79</v>
      </c>
      <c r="AJ5" s="20" t="s">
        <v>79</v>
      </c>
      <c r="AM5" s="20">
        <v>2025</v>
      </c>
      <c r="AN5" s="23">
        <v>45729</v>
      </c>
      <c r="AO5" s="23">
        <v>45743</v>
      </c>
      <c r="AP5" s="23">
        <v>45778</v>
      </c>
      <c r="AQ5" s="23">
        <v>45756</v>
      </c>
      <c r="AR5" s="23">
        <v>45789</v>
      </c>
      <c r="AS5" s="23">
        <v>45770</v>
      </c>
      <c r="AT5" s="23">
        <v>2</v>
      </c>
      <c r="AU5" s="23">
        <v>2</v>
      </c>
      <c r="AV5" s="23">
        <v>2</v>
      </c>
      <c r="AW5" s="23">
        <v>2</v>
      </c>
      <c r="AX5" s="23">
        <v>45757</v>
      </c>
      <c r="AY5" s="23">
        <v>45757</v>
      </c>
      <c r="AZ5" s="23">
        <v>45789</v>
      </c>
      <c r="BA5" s="23">
        <v>45775</v>
      </c>
      <c r="BB5" s="23">
        <v>2</v>
      </c>
      <c r="BC5" s="23">
        <v>45757</v>
      </c>
      <c r="BD5" s="23">
        <v>45757</v>
      </c>
      <c r="BE5" s="23">
        <v>45761</v>
      </c>
      <c r="BF5" s="23">
        <v>45904</v>
      </c>
      <c r="BG5" s="189">
        <v>46728.02</v>
      </c>
      <c r="BH5" s="23" t="s">
        <v>57</v>
      </c>
      <c r="BI5" s="23" t="s">
        <v>59</v>
      </c>
      <c r="BJ5" s="23" t="s">
        <v>4831</v>
      </c>
      <c r="BK5" s="23" t="s">
        <v>44</v>
      </c>
      <c r="BL5" s="23"/>
      <c r="BP5" s="178"/>
      <c r="BQ5" s="23"/>
      <c r="BR5" s="20" t="str">
        <f t="shared" ref="BR5:BR21" si="2">BW5 &amp; " " &amp; BX5</f>
        <v>Steve Wise</v>
      </c>
      <c r="BS5" s="20" t="str">
        <f t="shared" ref="BS5:BS21" si="3">BY5</f>
        <v>steve.wise@coperion.com</v>
      </c>
      <c r="BU5" s="20" t="s">
        <v>4832</v>
      </c>
      <c r="BV5" s="20" t="s">
        <v>4833</v>
      </c>
      <c r="BW5" s="20" t="s">
        <v>105</v>
      </c>
      <c r="BX5" s="20" t="s">
        <v>4834</v>
      </c>
      <c r="BY5" s="20" t="s">
        <v>4835</v>
      </c>
      <c r="BZ5" s="20" t="s">
        <v>4830</v>
      </c>
      <c r="CA5" s="20" t="s">
        <v>45</v>
      </c>
      <c r="CB5" s="23"/>
      <c r="CC5" s="23"/>
      <c r="CE5" s="23"/>
    </row>
    <row r="6" spans="2:86" ht="12.75">
      <c r="C6" s="23"/>
      <c r="D6" s="23"/>
      <c r="AN6" s="23"/>
      <c r="AO6" s="23"/>
      <c r="AP6" s="23"/>
      <c r="AQ6" s="23"/>
      <c r="AR6" s="23"/>
      <c r="AS6" s="23"/>
      <c r="AT6" s="23"/>
      <c r="AU6" s="23"/>
      <c r="AV6" s="23"/>
      <c r="AW6" s="23"/>
      <c r="AX6" s="23"/>
      <c r="AY6" s="23"/>
      <c r="AZ6" s="23"/>
      <c r="BA6" s="23"/>
      <c r="BB6" s="23"/>
      <c r="BC6" s="23"/>
      <c r="BD6" s="23"/>
      <c r="BE6" s="23"/>
      <c r="BF6" s="23"/>
      <c r="BG6" s="189">
        <v>46789.02</v>
      </c>
      <c r="BH6" s="23" t="s">
        <v>49</v>
      </c>
      <c r="BI6" s="23" t="s">
        <v>51</v>
      </c>
      <c r="BJ6" s="23" t="s">
        <v>4836</v>
      </c>
      <c r="BK6" s="23" t="s">
        <v>44</v>
      </c>
      <c r="BL6" s="23"/>
      <c r="BP6" s="178"/>
      <c r="BQ6" s="23"/>
      <c r="BR6" s="20" t="str">
        <f t="shared" si="2"/>
        <v>Steve Sweeney</v>
      </c>
      <c r="BS6" s="20" t="str">
        <f t="shared" si="3"/>
        <v>steve.sweeney@coperion.com</v>
      </c>
      <c r="BU6" s="20" t="s">
        <v>4837</v>
      </c>
      <c r="BV6" s="20" t="s">
        <v>4838</v>
      </c>
      <c r="BW6" s="20" t="s">
        <v>105</v>
      </c>
      <c r="BX6" s="20" t="s">
        <v>4839</v>
      </c>
      <c r="BY6" s="20" t="s">
        <v>4840</v>
      </c>
      <c r="BZ6" s="20" t="s">
        <v>4830</v>
      </c>
      <c r="CA6" s="20" t="s">
        <v>45</v>
      </c>
      <c r="CB6" s="23"/>
      <c r="CC6" s="23"/>
      <c r="CE6" s="23"/>
    </row>
    <row r="7" spans="2:86" ht="12.75">
      <c r="C7" s="23"/>
      <c r="D7" s="23"/>
      <c r="AN7" s="23"/>
      <c r="AO7" s="23"/>
      <c r="AP7" s="23"/>
      <c r="AQ7" s="23"/>
      <c r="AR7" s="23"/>
      <c r="AS7" s="23"/>
      <c r="AT7" s="23"/>
      <c r="AU7" s="23"/>
      <c r="AV7" s="23"/>
      <c r="AW7" s="23"/>
      <c r="AX7" s="23"/>
      <c r="AY7" s="23"/>
      <c r="AZ7" s="23"/>
      <c r="BA7" s="23"/>
      <c r="BB7" s="23"/>
      <c r="BC7" s="23"/>
      <c r="BD7" s="23"/>
      <c r="BE7" s="23"/>
      <c r="BF7" s="23"/>
      <c r="BG7" s="189">
        <v>46789.02</v>
      </c>
      <c r="BH7" s="23" t="s">
        <v>65</v>
      </c>
      <c r="BI7" s="23" t="s">
        <v>67</v>
      </c>
      <c r="BJ7" s="23" t="s">
        <v>4841</v>
      </c>
      <c r="BK7" s="23" t="s">
        <v>44</v>
      </c>
      <c r="BL7" s="23"/>
      <c r="BP7" s="178"/>
      <c r="BQ7" s="23"/>
      <c r="BR7" s="20" t="str">
        <f t="shared" si="2"/>
        <v>Todd Mesmer</v>
      </c>
      <c r="BS7" s="20" t="str">
        <f t="shared" si="3"/>
        <v>todd.messmer@coperion.com</v>
      </c>
      <c r="BU7" s="20" t="s">
        <v>4842</v>
      </c>
      <c r="BV7" s="20" t="s">
        <v>4843</v>
      </c>
      <c r="BW7" s="20" t="s">
        <v>4844</v>
      </c>
      <c r="BX7" s="20" t="s">
        <v>4845</v>
      </c>
      <c r="BY7" s="20" t="s">
        <v>4846</v>
      </c>
      <c r="BZ7" s="20" t="s">
        <v>4830</v>
      </c>
      <c r="CA7" s="20" t="s">
        <v>45</v>
      </c>
      <c r="CB7" s="23"/>
      <c r="CC7" s="23"/>
    </row>
    <row r="8" spans="2:86" ht="12.75">
      <c r="C8" s="23"/>
      <c r="D8" s="23"/>
      <c r="AN8" s="23"/>
      <c r="AO8" s="23"/>
      <c r="AP8" s="23"/>
      <c r="AQ8" s="23"/>
      <c r="AR8" s="23"/>
      <c r="AS8" s="23"/>
      <c r="AT8" s="23"/>
      <c r="AU8" s="23"/>
      <c r="AV8" s="23"/>
      <c r="AW8" s="23"/>
      <c r="AX8" s="23"/>
      <c r="AY8" s="23"/>
      <c r="AZ8" s="23"/>
      <c r="BA8" s="23"/>
      <c r="BB8" s="23"/>
      <c r="BC8" s="23"/>
      <c r="BD8" s="23"/>
      <c r="BE8" s="23"/>
      <c r="BF8" s="23"/>
      <c r="BG8" s="189">
        <v>46789.02</v>
      </c>
      <c r="BH8" s="20" t="s">
        <v>73</v>
      </c>
      <c r="BI8" s="20" t="s">
        <v>75</v>
      </c>
      <c r="BJ8" s="20" t="s">
        <v>4847</v>
      </c>
      <c r="BK8" s="20" t="s">
        <v>44</v>
      </c>
      <c r="BP8" s="102"/>
      <c r="BR8" s="20" t="str">
        <f t="shared" si="2"/>
        <v>Bob Mikkelsen</v>
      </c>
      <c r="BS8" s="20" t="str">
        <f t="shared" si="3"/>
        <v>bob.mikkelsen@coperion.com</v>
      </c>
      <c r="BU8" s="20" t="s">
        <v>4848</v>
      </c>
      <c r="BV8" s="20" t="s">
        <v>4849</v>
      </c>
      <c r="BW8" s="20" t="s">
        <v>4850</v>
      </c>
      <c r="BX8" s="20" t="s">
        <v>4851</v>
      </c>
      <c r="BY8" s="20" t="s">
        <v>4852</v>
      </c>
      <c r="BZ8" s="20" t="s">
        <v>4830</v>
      </c>
      <c r="CA8" s="20" t="s">
        <v>45</v>
      </c>
      <c r="CB8" s="23"/>
      <c r="CC8" s="23"/>
    </row>
    <row r="9" spans="2:86" ht="12.75">
      <c r="AN9" s="23"/>
      <c r="AO9" s="23"/>
      <c r="AP9" s="23"/>
      <c r="AQ9" s="23"/>
      <c r="AR9" s="23"/>
      <c r="AS9" s="23"/>
      <c r="AT9" s="23"/>
      <c r="AU9" s="23"/>
      <c r="AV9" s="23"/>
      <c r="AW9" s="23"/>
      <c r="AX9" s="23"/>
      <c r="AY9" s="23"/>
      <c r="AZ9" s="23"/>
      <c r="BA9" s="23"/>
      <c r="BB9" s="23"/>
      <c r="BC9" s="23"/>
      <c r="BD9" s="23"/>
      <c r="BE9" s="23"/>
      <c r="BF9" s="23"/>
      <c r="BG9" s="189">
        <v>269647.01</v>
      </c>
      <c r="BH9" s="20" t="s">
        <v>4853</v>
      </c>
      <c r="BI9" s="20" t="s">
        <v>4854</v>
      </c>
      <c r="BJ9" s="20" t="s">
        <v>4855</v>
      </c>
      <c r="BK9" s="20" t="s">
        <v>44</v>
      </c>
      <c r="BP9" s="102"/>
      <c r="BR9" s="20" t="str">
        <f t="shared" si="2"/>
        <v>Tom Symoniak</v>
      </c>
      <c r="BS9" s="20" t="str">
        <f t="shared" si="3"/>
        <v>tom.symoniak@coperion.com</v>
      </c>
      <c r="BU9" s="20" t="s">
        <v>4856</v>
      </c>
      <c r="BV9" s="20" t="s">
        <v>4857</v>
      </c>
      <c r="BW9" s="20" t="s">
        <v>4858</v>
      </c>
      <c r="BX9" s="20" t="s">
        <v>4859</v>
      </c>
      <c r="BY9" s="20" t="s">
        <v>4860</v>
      </c>
      <c r="BZ9" s="20" t="s">
        <v>4830</v>
      </c>
      <c r="CA9" s="20" t="s">
        <v>45</v>
      </c>
      <c r="CB9" s="23"/>
      <c r="CC9" s="23"/>
    </row>
    <row r="10" spans="2:86" ht="12.75">
      <c r="AN10" s="23"/>
      <c r="AO10" s="23"/>
      <c r="AP10" s="23"/>
      <c r="AQ10" s="23"/>
      <c r="AR10" s="23"/>
      <c r="AS10" s="23"/>
      <c r="AT10" s="23"/>
      <c r="AU10" s="23"/>
      <c r="AV10" s="23"/>
      <c r="AW10" s="23"/>
      <c r="AX10" s="23"/>
      <c r="AY10" s="23"/>
      <c r="AZ10" s="23"/>
      <c r="BA10" s="23"/>
      <c r="BB10" s="23"/>
      <c r="BC10" s="23"/>
      <c r="BD10" s="23"/>
      <c r="BE10" s="23"/>
      <c r="BF10" s="23"/>
      <c r="BG10" s="189">
        <v>269647.01</v>
      </c>
      <c r="BH10" s="20" t="s">
        <v>4861</v>
      </c>
      <c r="BI10" s="20" t="s">
        <v>171</v>
      </c>
      <c r="BJ10" s="20" t="s">
        <v>4862</v>
      </c>
      <c r="BK10" s="20" t="s">
        <v>44</v>
      </c>
      <c r="BP10" s="102"/>
      <c r="BR10" s="20" t="str">
        <f t="shared" si="2"/>
        <v xml:space="preserve"> </v>
      </c>
      <c r="BS10" s="20">
        <f t="shared" si="3"/>
        <v>0</v>
      </c>
      <c r="CB10" s="23"/>
      <c r="CC10" s="23"/>
    </row>
    <row r="11" spans="2:86" ht="12.75">
      <c r="I11" s="102"/>
      <c r="AN11" s="23"/>
      <c r="AO11" s="23"/>
      <c r="AP11" s="23"/>
      <c r="AQ11" s="23"/>
      <c r="AR11" s="23"/>
      <c r="AS11" s="23"/>
      <c r="AT11" s="23"/>
      <c r="AU11" s="23"/>
      <c r="AV11" s="23"/>
      <c r="AW11" s="23"/>
      <c r="AX11" s="23"/>
      <c r="AY11" s="23"/>
      <c r="AZ11" s="23"/>
      <c r="BA11" s="23"/>
      <c r="BB11" s="23"/>
      <c r="BC11" s="23"/>
      <c r="BD11" s="23"/>
      <c r="BE11" s="23"/>
      <c r="BF11" s="23"/>
      <c r="BG11" s="189">
        <v>269647.01</v>
      </c>
      <c r="BH11" s="20" t="s">
        <v>4863</v>
      </c>
      <c r="BI11" s="20" t="s">
        <v>4864</v>
      </c>
      <c r="BJ11" s="20" t="s">
        <v>4865</v>
      </c>
      <c r="BK11" s="20" t="s">
        <v>44</v>
      </c>
      <c r="BR11" s="20" t="str">
        <f t="shared" si="2"/>
        <v xml:space="preserve"> </v>
      </c>
      <c r="BS11" s="20">
        <f t="shared" si="3"/>
        <v>0</v>
      </c>
      <c r="CB11" s="23"/>
      <c r="CC11" s="23"/>
    </row>
    <row r="12" spans="2:86">
      <c r="AN12" s="23"/>
      <c r="AO12" s="23"/>
      <c r="AP12" s="23"/>
      <c r="AQ12" s="23"/>
      <c r="AR12" s="23"/>
      <c r="AS12" s="23"/>
      <c r="AT12" s="23"/>
      <c r="AU12" s="23"/>
      <c r="AV12" s="23"/>
      <c r="AW12" s="23"/>
      <c r="AX12" s="23"/>
      <c r="AY12" s="23"/>
      <c r="AZ12" s="23"/>
      <c r="BA12" s="23"/>
      <c r="BB12" s="23"/>
      <c r="BC12" s="23"/>
      <c r="BD12" s="23"/>
      <c r="BE12" s="23"/>
      <c r="BF12" s="23"/>
      <c r="BG12" s="189">
        <v>269647.01</v>
      </c>
      <c r="BH12" s="20" t="s">
        <v>4866</v>
      </c>
      <c r="BI12" s="20" t="s">
        <v>4867</v>
      </c>
      <c r="BJ12" s="20" t="s">
        <v>4868</v>
      </c>
      <c r="BK12" s="20" t="s">
        <v>44</v>
      </c>
      <c r="BR12" s="20" t="str">
        <f t="shared" si="2"/>
        <v xml:space="preserve"> </v>
      </c>
      <c r="BS12" s="20">
        <f t="shared" si="3"/>
        <v>0</v>
      </c>
      <c r="CB12" s="23"/>
      <c r="CC12" s="23"/>
    </row>
    <row r="13" spans="2:86" ht="12.75">
      <c r="I13" s="102"/>
      <c r="AN13" s="23"/>
      <c r="AO13" s="23"/>
      <c r="AP13" s="23"/>
      <c r="AQ13" s="23"/>
      <c r="AR13" s="23"/>
      <c r="AS13" s="23"/>
      <c r="AT13" s="23"/>
      <c r="AU13" s="23"/>
      <c r="AV13" s="23"/>
      <c r="AW13" s="23"/>
      <c r="AX13" s="23"/>
      <c r="AY13" s="23"/>
      <c r="AZ13" s="23"/>
      <c r="BA13" s="23"/>
      <c r="BB13" s="23"/>
      <c r="BC13" s="23"/>
      <c r="BD13" s="23"/>
      <c r="BE13" s="23"/>
      <c r="BF13" s="23"/>
      <c r="BG13" s="189">
        <v>269647.01</v>
      </c>
      <c r="BH13" s="20" t="s">
        <v>4869</v>
      </c>
      <c r="BI13" s="20" t="s">
        <v>4870</v>
      </c>
      <c r="BJ13" s="20" t="s">
        <v>4871</v>
      </c>
      <c r="BK13" s="20" t="s">
        <v>44</v>
      </c>
      <c r="BR13" s="20" t="str">
        <f t="shared" si="2"/>
        <v xml:space="preserve"> </v>
      </c>
      <c r="BS13" s="20">
        <f t="shared" si="3"/>
        <v>0</v>
      </c>
      <c r="CB13" s="23"/>
      <c r="CC13" s="23"/>
    </row>
    <row r="14" spans="2:86">
      <c r="AN14" s="23"/>
      <c r="AO14" s="23"/>
      <c r="AP14" s="23"/>
      <c r="AQ14" s="23"/>
      <c r="AR14" s="23"/>
      <c r="AS14" s="23"/>
      <c r="AT14" s="23"/>
      <c r="AU14" s="23"/>
      <c r="AV14" s="23"/>
      <c r="AW14" s="23"/>
      <c r="AX14" s="23"/>
      <c r="AY14" s="23"/>
      <c r="AZ14" s="23"/>
      <c r="BA14" s="23"/>
      <c r="BB14" s="23"/>
      <c r="BC14" s="23"/>
      <c r="BD14" s="23"/>
      <c r="BE14" s="23"/>
      <c r="BF14" s="23"/>
      <c r="BG14" s="189">
        <v>269647.01</v>
      </c>
      <c r="BH14" s="20" t="s">
        <v>39</v>
      </c>
      <c r="BI14" s="20" t="s">
        <v>41</v>
      </c>
      <c r="BJ14" s="20" t="s">
        <v>4872</v>
      </c>
      <c r="BK14" s="20" t="s">
        <v>44</v>
      </c>
      <c r="BR14" s="20" t="str">
        <f t="shared" si="2"/>
        <v xml:space="preserve"> </v>
      </c>
      <c r="BS14" s="20">
        <f t="shared" si="3"/>
        <v>0</v>
      </c>
      <c r="CB14" s="23"/>
      <c r="CC14" s="23"/>
    </row>
    <row r="15" spans="2:86">
      <c r="AN15" s="23"/>
      <c r="AO15" s="23"/>
      <c r="AP15" s="23"/>
      <c r="AQ15" s="23"/>
      <c r="AR15" s="23"/>
      <c r="AS15" s="23"/>
      <c r="AT15" s="23"/>
      <c r="AU15" s="23"/>
      <c r="AV15" s="23"/>
      <c r="AW15" s="23"/>
      <c r="AX15" s="23"/>
      <c r="AY15" s="23"/>
      <c r="AZ15" s="23"/>
      <c r="BA15" s="23"/>
      <c r="BB15" s="23"/>
      <c r="BC15" s="23"/>
      <c r="BD15" s="23"/>
      <c r="BE15" s="23"/>
      <c r="BF15" s="23"/>
      <c r="BG15" s="189">
        <v>269647.01</v>
      </c>
      <c r="BH15" s="20" t="s">
        <v>4873</v>
      </c>
      <c r="BI15" s="20" t="s">
        <v>4874</v>
      </c>
      <c r="BJ15" s="20" t="s">
        <v>4875</v>
      </c>
      <c r="BK15" s="20" t="s">
        <v>44</v>
      </c>
      <c r="BR15" s="20" t="str">
        <f t="shared" si="2"/>
        <v xml:space="preserve"> </v>
      </c>
      <c r="BS15" s="20">
        <f t="shared" si="3"/>
        <v>0</v>
      </c>
      <c r="CB15" s="23"/>
      <c r="CC15" s="23"/>
    </row>
    <row r="16" spans="2:86">
      <c r="AN16" s="23"/>
      <c r="AO16" s="23"/>
      <c r="AP16" s="23"/>
      <c r="AQ16" s="23"/>
      <c r="AR16" s="23"/>
      <c r="AS16" s="23"/>
      <c r="AT16" s="23"/>
      <c r="AU16" s="23"/>
      <c r="AV16" s="23"/>
      <c r="AW16" s="23"/>
      <c r="AX16" s="23"/>
      <c r="AY16" s="23"/>
      <c r="AZ16" s="23"/>
      <c r="BA16" s="23"/>
      <c r="BB16" s="23"/>
      <c r="BC16" s="23"/>
      <c r="BD16" s="23"/>
      <c r="BE16" s="23"/>
      <c r="BF16" s="23"/>
      <c r="BG16" s="189">
        <v>269647.01</v>
      </c>
      <c r="BH16" s="20" t="s">
        <v>103</v>
      </c>
      <c r="BI16" s="20" t="s">
        <v>105</v>
      </c>
      <c r="BJ16" s="20" t="s">
        <v>4876</v>
      </c>
      <c r="BK16" s="20" t="s">
        <v>85</v>
      </c>
      <c r="BR16" s="20" t="str">
        <f t="shared" si="2"/>
        <v xml:space="preserve"> </v>
      </c>
      <c r="BS16" s="20">
        <f t="shared" si="3"/>
        <v>0</v>
      </c>
      <c r="CB16" s="23"/>
      <c r="CC16" s="23"/>
    </row>
    <row r="17" spans="40:71">
      <c r="AN17" s="23"/>
      <c r="AO17" s="23"/>
      <c r="AP17" s="23"/>
      <c r="AQ17" s="23"/>
      <c r="AR17" s="23"/>
      <c r="AS17" s="23"/>
      <c r="AT17" s="23"/>
      <c r="AU17" s="23"/>
      <c r="AV17" s="23"/>
      <c r="AW17" s="23"/>
      <c r="AX17" s="23"/>
      <c r="AY17" s="23"/>
      <c r="AZ17" s="23"/>
      <c r="BA17" s="23"/>
      <c r="BB17" s="23"/>
      <c r="BC17" s="23"/>
      <c r="BD17" s="23"/>
      <c r="BE17" s="23"/>
      <c r="BF17" s="23"/>
      <c r="BG17" s="189">
        <v>269647.01</v>
      </c>
      <c r="BH17" s="20" t="s">
        <v>344</v>
      </c>
      <c r="BI17" s="20" t="s">
        <v>4877</v>
      </c>
      <c r="BJ17" s="20" t="s">
        <v>4878</v>
      </c>
      <c r="BK17" s="20" t="s">
        <v>85</v>
      </c>
      <c r="BR17" s="20" t="str">
        <f t="shared" si="2"/>
        <v xml:space="preserve"> </v>
      </c>
      <c r="BS17" s="20">
        <f t="shared" si="3"/>
        <v>0</v>
      </c>
    </row>
    <row r="18" spans="40:71">
      <c r="AN18" s="23"/>
      <c r="AO18" s="23"/>
      <c r="AP18" s="23"/>
      <c r="AQ18" s="23"/>
      <c r="AR18" s="23"/>
      <c r="AS18" s="23"/>
      <c r="AT18" s="23"/>
      <c r="AU18" s="23"/>
      <c r="AV18" s="23"/>
      <c r="AW18" s="23"/>
      <c r="AX18" s="23"/>
      <c r="AY18" s="23"/>
      <c r="AZ18" s="23"/>
      <c r="BA18" s="23"/>
      <c r="BB18" s="23"/>
      <c r="BC18" s="23"/>
      <c r="BD18" s="23"/>
      <c r="BE18" s="23"/>
      <c r="BF18" s="23"/>
      <c r="BH18" s="20" t="s">
        <v>223</v>
      </c>
      <c r="BI18" s="20" t="s">
        <v>4879</v>
      </c>
      <c r="BJ18" s="20" t="s">
        <v>4880</v>
      </c>
      <c r="BK18" s="20" t="s">
        <v>85</v>
      </c>
      <c r="BR18" s="20" t="str">
        <f t="shared" si="2"/>
        <v xml:space="preserve"> </v>
      </c>
      <c r="BS18" s="20">
        <f t="shared" si="3"/>
        <v>0</v>
      </c>
    </row>
    <row r="19" spans="40:71">
      <c r="AN19" s="23"/>
      <c r="AO19" s="23"/>
      <c r="AP19" s="23"/>
      <c r="AQ19" s="23"/>
      <c r="AR19" s="23"/>
      <c r="AS19" s="23"/>
      <c r="AT19" s="23"/>
      <c r="AU19" s="23"/>
      <c r="AV19" s="23"/>
      <c r="AW19" s="23"/>
      <c r="AX19" s="23"/>
      <c r="AY19" s="23"/>
      <c r="AZ19" s="23"/>
      <c r="BA19" s="23"/>
      <c r="BB19" s="23"/>
      <c r="BC19" s="23"/>
      <c r="BD19" s="23"/>
      <c r="BE19" s="23"/>
      <c r="BF19" s="23"/>
      <c r="BH19" s="20" t="s">
        <v>304</v>
      </c>
      <c r="BI19" s="20" t="s">
        <v>4881</v>
      </c>
      <c r="BJ19" s="20" t="s">
        <v>4882</v>
      </c>
      <c r="BK19" s="20" t="s">
        <v>85</v>
      </c>
      <c r="BR19" s="20" t="str">
        <f t="shared" si="2"/>
        <v xml:space="preserve"> </v>
      </c>
      <c r="BS19" s="20">
        <f t="shared" si="3"/>
        <v>0</v>
      </c>
    </row>
    <row r="20" spans="40:71">
      <c r="AN20" s="23"/>
      <c r="AO20" s="23"/>
      <c r="AP20" s="23"/>
      <c r="AQ20" s="23"/>
      <c r="AR20" s="23"/>
      <c r="AS20" s="23"/>
      <c r="AT20" s="23"/>
      <c r="AU20" s="23"/>
      <c r="AV20" s="23"/>
      <c r="AW20" s="23"/>
      <c r="AX20" s="23"/>
      <c r="AY20" s="23"/>
      <c r="AZ20" s="23"/>
      <c r="BA20" s="23"/>
      <c r="BB20" s="23"/>
      <c r="BC20" s="23"/>
      <c r="BD20" s="23"/>
      <c r="BE20" s="23"/>
      <c r="BF20" s="23"/>
      <c r="BH20" s="20" t="s">
        <v>205</v>
      </c>
      <c r="BI20" s="20" t="s">
        <v>4883</v>
      </c>
      <c r="BJ20" s="20" t="s">
        <v>4884</v>
      </c>
      <c r="BK20" s="20" t="s">
        <v>85</v>
      </c>
      <c r="BR20" s="20" t="str">
        <f t="shared" si="2"/>
        <v xml:space="preserve"> </v>
      </c>
      <c r="BS20" s="20">
        <f t="shared" si="3"/>
        <v>0</v>
      </c>
    </row>
    <row r="21" spans="40:71">
      <c r="AN21" s="23"/>
      <c r="AO21" s="23"/>
      <c r="AP21" s="23"/>
      <c r="AQ21" s="23"/>
      <c r="AR21" s="23"/>
      <c r="AS21" s="23"/>
      <c r="AT21" s="23"/>
      <c r="AU21" s="23"/>
      <c r="AV21" s="23"/>
      <c r="AW21" s="23"/>
      <c r="AX21" s="23"/>
      <c r="AY21" s="23"/>
      <c r="AZ21" s="23"/>
      <c r="BA21" s="23"/>
      <c r="BB21" s="23"/>
      <c r="BC21" s="23"/>
      <c r="BD21" s="23"/>
      <c r="BE21" s="23"/>
      <c r="BF21" s="23"/>
      <c r="BH21" s="20" t="s">
        <v>4885</v>
      </c>
      <c r="BI21" s="20" t="s">
        <v>4886</v>
      </c>
      <c r="BJ21" s="20" t="s">
        <v>4887</v>
      </c>
      <c r="BK21" s="20" t="s">
        <v>85</v>
      </c>
      <c r="BR21" s="20" t="str">
        <f t="shared" si="2"/>
        <v xml:space="preserve"> </v>
      </c>
      <c r="BS21" s="20">
        <f t="shared" si="3"/>
        <v>0</v>
      </c>
    </row>
    <row r="22" spans="40:71">
      <c r="AN22" s="23"/>
      <c r="AO22" s="23"/>
      <c r="AP22" s="23"/>
      <c r="AQ22" s="23"/>
      <c r="AR22" s="23"/>
      <c r="AS22" s="23"/>
      <c r="AT22" s="23"/>
      <c r="AU22" s="23"/>
      <c r="AV22" s="23"/>
      <c r="AW22" s="23"/>
      <c r="AX22" s="23"/>
      <c r="AY22" s="23"/>
      <c r="AZ22" s="23"/>
      <c r="BA22" s="23"/>
      <c r="BB22" s="23"/>
      <c r="BC22" s="23"/>
      <c r="BD22" s="23"/>
      <c r="BE22" s="23"/>
      <c r="BF22" s="23"/>
      <c r="BH22" s="20" t="s">
        <v>4888</v>
      </c>
      <c r="BI22" s="20" t="s">
        <v>4889</v>
      </c>
      <c r="BJ22" s="20" t="s">
        <v>4890</v>
      </c>
      <c r="BK22" s="20" t="s">
        <v>85</v>
      </c>
    </row>
    <row r="23" spans="40:71">
      <c r="AN23" s="23"/>
      <c r="AO23" s="23"/>
      <c r="AP23" s="23"/>
      <c r="AQ23" s="23"/>
      <c r="AR23" s="23"/>
      <c r="AS23" s="23"/>
      <c r="AT23" s="23"/>
      <c r="AU23" s="23"/>
      <c r="AV23" s="23"/>
      <c r="AW23" s="23"/>
      <c r="AX23" s="23"/>
      <c r="AY23" s="23"/>
      <c r="AZ23" s="23"/>
      <c r="BA23" s="23"/>
      <c r="BB23" s="23"/>
      <c r="BC23" s="23"/>
      <c r="BD23" s="23"/>
      <c r="BE23" s="23"/>
      <c r="BF23" s="23"/>
      <c r="BH23" s="20" t="s">
        <v>80</v>
      </c>
      <c r="BI23" s="20" t="s">
        <v>82</v>
      </c>
      <c r="BJ23" s="20" t="s">
        <v>4891</v>
      </c>
      <c r="BK23" s="20" t="s">
        <v>85</v>
      </c>
    </row>
    <row r="24" spans="40:71">
      <c r="AN24" s="23"/>
      <c r="AO24" s="23"/>
      <c r="AP24" s="23"/>
      <c r="AQ24" s="23"/>
      <c r="AR24" s="23"/>
      <c r="AS24" s="23"/>
      <c r="AT24" s="23"/>
      <c r="AU24" s="23"/>
      <c r="AV24" s="23"/>
      <c r="AW24" s="23"/>
      <c r="AX24" s="23"/>
      <c r="AY24" s="23"/>
      <c r="AZ24" s="23"/>
      <c r="BA24" s="23"/>
      <c r="BB24" s="23"/>
      <c r="BC24" s="23"/>
      <c r="BD24" s="23"/>
      <c r="BE24" s="23"/>
      <c r="BF24" s="23"/>
      <c r="BH24" s="20" t="s">
        <v>88</v>
      </c>
      <c r="BI24" s="20" t="s">
        <v>4892</v>
      </c>
      <c r="BJ24" s="20" t="s">
        <v>4893</v>
      </c>
      <c r="BK24" s="20" t="s">
        <v>85</v>
      </c>
    </row>
    <row r="47" spans="59:62">
      <c r="BG47" s="189" t="s">
        <v>2441</v>
      </c>
      <c r="BH47" s="22" t="str">
        <f>T3</f>
        <v>LUKE KATHOL</v>
      </c>
      <c r="BJ47" s="22" t="str">
        <f>_xlfn.XLOOKUP(BH47,BH50:BH97,BJ50:BJ97,"")</f>
        <v/>
      </c>
    </row>
    <row r="48" spans="59:62">
      <c r="BG48" s="189" t="s">
        <v>2446</v>
      </c>
      <c r="BH48" s="22">
        <f>U3</f>
        <v>0</v>
      </c>
      <c r="BJ48" s="22" t="str">
        <f>_xlfn.XLOOKUP(BH48,BH50:BH97,BJ50:BJ97,"")</f>
        <v/>
      </c>
    </row>
    <row r="49" spans="60:63">
      <c r="BH49" s="328" t="s">
        <v>4714</v>
      </c>
      <c r="BI49" s="328" t="s">
        <v>4715</v>
      </c>
      <c r="BJ49" s="328" t="s">
        <v>4716</v>
      </c>
      <c r="BK49" s="328" t="s">
        <v>4717</v>
      </c>
    </row>
    <row r="50" spans="60:63">
      <c r="BH50" s="20" t="s">
        <v>3014</v>
      </c>
      <c r="BI50" s="20" t="s">
        <v>4864</v>
      </c>
      <c r="BJ50" s="20" t="s">
        <v>4894</v>
      </c>
      <c r="BK50" s="20" t="s">
        <v>2446</v>
      </c>
    </row>
    <row r="51" spans="60:63">
      <c r="BH51" s="20" t="s">
        <v>2851</v>
      </c>
      <c r="BI51" s="20" t="s">
        <v>4895</v>
      </c>
      <c r="BJ51" s="20" t="s">
        <v>4896</v>
      </c>
      <c r="BK51" s="20" t="s">
        <v>2446</v>
      </c>
    </row>
    <row r="52" spans="60:63">
      <c r="BH52" s="20" t="s">
        <v>4897</v>
      </c>
      <c r="BI52" s="20" t="s">
        <v>4898</v>
      </c>
      <c r="BJ52" s="20" t="s">
        <v>4899</v>
      </c>
      <c r="BK52" s="20" t="s">
        <v>2441</v>
      </c>
    </row>
    <row r="53" spans="60:63">
      <c r="BH53" s="20" t="s">
        <v>4900</v>
      </c>
      <c r="BI53" s="20" t="s">
        <v>4901</v>
      </c>
      <c r="BJ53" s="20" t="s">
        <v>4902</v>
      </c>
      <c r="BK53" s="20" t="s">
        <v>2441</v>
      </c>
    </row>
    <row r="54" spans="60:63">
      <c r="BH54" s="20" t="s">
        <v>4903</v>
      </c>
      <c r="BI54" s="20" t="s">
        <v>4879</v>
      </c>
      <c r="BJ54" s="20" t="s">
        <v>4904</v>
      </c>
      <c r="BK54" s="20" t="s">
        <v>2441</v>
      </c>
    </row>
    <row r="55" spans="60:63">
      <c r="BH55" s="20" t="s">
        <v>2834</v>
      </c>
      <c r="BI55" s="20" t="s">
        <v>4905</v>
      </c>
      <c r="BJ55" s="20" t="s">
        <v>4906</v>
      </c>
      <c r="BK55" s="20" t="s">
        <v>2441</v>
      </c>
    </row>
    <row r="56" spans="60:63">
      <c r="BH56" s="20" t="s">
        <v>2850</v>
      </c>
      <c r="BI56" s="20" t="s">
        <v>4907</v>
      </c>
      <c r="BJ56" s="20" t="s">
        <v>4908</v>
      </c>
      <c r="BK56" s="20" t="s">
        <v>2441</v>
      </c>
    </row>
    <row r="57" spans="60:63">
      <c r="BH57" s="20" t="s">
        <v>4909</v>
      </c>
      <c r="BI57" s="20" t="s">
        <v>4910</v>
      </c>
      <c r="BJ57" s="20" t="s">
        <v>4911</v>
      </c>
      <c r="BK57" s="20" t="s">
        <v>2441</v>
      </c>
    </row>
    <row r="58" spans="60:63">
      <c r="BH58" s="20" t="s">
        <v>4912</v>
      </c>
      <c r="BI58" s="20" t="s">
        <v>4913</v>
      </c>
      <c r="BJ58" s="20" t="s">
        <v>4914</v>
      </c>
      <c r="BK58" s="20" t="s">
        <v>2441</v>
      </c>
    </row>
    <row r="59" spans="60:63">
      <c r="BH59" s="20" t="s">
        <v>4915</v>
      </c>
      <c r="BI59" s="20" t="s">
        <v>4916</v>
      </c>
      <c r="BJ59" s="20" t="s">
        <v>4917</v>
      </c>
      <c r="BK59" s="20" t="s">
        <v>2441</v>
      </c>
    </row>
    <row r="60" spans="60:63">
      <c r="BH60" s="20" t="s">
        <v>4918</v>
      </c>
      <c r="BI60" s="20" t="s">
        <v>4919</v>
      </c>
      <c r="BJ60" s="20" t="s">
        <v>4920</v>
      </c>
      <c r="BK60" s="20" t="s">
        <v>2441</v>
      </c>
    </row>
    <row r="61" spans="60:63">
      <c r="BH61" s="20" t="s">
        <v>4921</v>
      </c>
      <c r="BI61" s="20" t="s">
        <v>4922</v>
      </c>
      <c r="BJ61" s="20" t="s">
        <v>4923</v>
      </c>
      <c r="BK61" s="20" t="s">
        <v>2446</v>
      </c>
    </row>
    <row r="62" spans="60:63">
      <c r="BH62" s="20" t="s">
        <v>4924</v>
      </c>
      <c r="BI62" s="20" t="s">
        <v>4925</v>
      </c>
      <c r="BJ62" s="20" t="s">
        <v>4926</v>
      </c>
      <c r="BK62" s="20" t="s">
        <v>2446</v>
      </c>
    </row>
    <row r="63" spans="60:63">
      <c r="BH63" s="20" t="s">
        <v>4927</v>
      </c>
      <c r="BI63" s="20" t="s">
        <v>4928</v>
      </c>
      <c r="BJ63" s="20" t="s">
        <v>4929</v>
      </c>
      <c r="BK63" s="20" t="s">
        <v>2446</v>
      </c>
    </row>
    <row r="64" spans="60:63">
      <c r="BH64" s="20" t="s">
        <v>4930</v>
      </c>
      <c r="BI64" s="20" t="s">
        <v>59</v>
      </c>
      <c r="BJ64" s="20" t="s">
        <v>4931</v>
      </c>
      <c r="BK64" s="20" t="s">
        <v>2446</v>
      </c>
    </row>
    <row r="65" spans="60:63">
      <c r="BH65" s="20" t="s">
        <v>4932</v>
      </c>
      <c r="BI65" s="20" t="s">
        <v>155</v>
      </c>
      <c r="BJ65" s="20" t="s">
        <v>4933</v>
      </c>
      <c r="BK65" s="20" t="s">
        <v>2446</v>
      </c>
    </row>
    <row r="66" spans="60:63">
      <c r="BH66" s="20" t="s">
        <v>4934</v>
      </c>
      <c r="BI66" s="20" t="s">
        <v>4935</v>
      </c>
      <c r="BJ66" s="20" t="s">
        <v>4936</v>
      </c>
      <c r="BK66" s="20" t="s">
        <v>2446</v>
      </c>
    </row>
    <row r="67" spans="60:63">
      <c r="BH67" s="20" t="s">
        <v>4937</v>
      </c>
      <c r="BI67" s="20" t="s">
        <v>4938</v>
      </c>
      <c r="BJ67" s="20" t="s">
        <v>4939</v>
      </c>
      <c r="BK67" s="20" t="s">
        <v>2446</v>
      </c>
    </row>
    <row r="68" spans="60:63">
      <c r="BH68" s="20" t="s">
        <v>97</v>
      </c>
      <c r="BI68" s="20" t="s">
        <v>4881</v>
      </c>
      <c r="BJ68" s="20" t="s">
        <v>4940</v>
      </c>
      <c r="BK68" s="20" t="s">
        <v>2446</v>
      </c>
    </row>
    <row r="69" spans="60:63">
      <c r="BH69" s="20" t="s">
        <v>4941</v>
      </c>
      <c r="BI69" s="20" t="s">
        <v>4942</v>
      </c>
      <c r="BJ69" s="20" t="s">
        <v>4943</v>
      </c>
      <c r="BK69" s="20" t="s">
        <v>2446</v>
      </c>
    </row>
    <row r="70" spans="60:63">
      <c r="BH70" s="20" t="s">
        <v>4944</v>
      </c>
      <c r="BI70" s="20" t="s">
        <v>4945</v>
      </c>
      <c r="BJ70" s="20" t="s">
        <v>4946</v>
      </c>
      <c r="BK70" s="20" t="s">
        <v>2446</v>
      </c>
    </row>
    <row r="71" spans="60:63">
      <c r="BH71" s="20" t="s">
        <v>4947</v>
      </c>
      <c r="BI71" s="20" t="s">
        <v>4948</v>
      </c>
      <c r="BJ71" s="20" t="s">
        <v>4949</v>
      </c>
      <c r="BK71" s="20" t="s">
        <v>2446</v>
      </c>
    </row>
    <row r="72" spans="60:63">
      <c r="BH72" s="20" t="s">
        <v>4950</v>
      </c>
      <c r="BI72" s="20" t="s">
        <v>4874</v>
      </c>
      <c r="BJ72" s="20" t="s">
        <v>4951</v>
      </c>
      <c r="BK72" s="20" t="s">
        <v>2446</v>
      </c>
    </row>
    <row r="73" spans="60:63">
      <c r="BH73" s="20" t="s">
        <v>80</v>
      </c>
      <c r="BI73" s="20" t="s">
        <v>4952</v>
      </c>
      <c r="BJ73" s="20" t="s">
        <v>4953</v>
      </c>
      <c r="BK73" s="20" t="s">
        <v>2446</v>
      </c>
    </row>
    <row r="74" spans="60:63">
      <c r="BH74" s="20" t="s">
        <v>4954</v>
      </c>
      <c r="BI74" s="20" t="s">
        <v>123</v>
      </c>
      <c r="BJ74" s="20" t="s">
        <v>4955</v>
      </c>
      <c r="BK74" s="20" t="s">
        <v>2446</v>
      </c>
    </row>
    <row r="75" spans="60:63">
      <c r="BH75" s="20" t="s">
        <v>4956</v>
      </c>
      <c r="BI75" s="20" t="s">
        <v>4957</v>
      </c>
      <c r="BJ75" s="20" t="s">
        <v>4958</v>
      </c>
      <c r="BK75" s="20" t="s">
        <v>2446</v>
      </c>
    </row>
    <row r="76" spans="60:63">
      <c r="BH76" s="20" t="s">
        <v>4959</v>
      </c>
      <c r="BI76" s="20" t="s">
        <v>4881</v>
      </c>
      <c r="BJ76" s="20" t="s">
        <v>4960</v>
      </c>
      <c r="BK76" s="20" t="s">
        <v>2446</v>
      </c>
    </row>
    <row r="77" spans="60:63">
      <c r="BH77" s="20" t="s">
        <v>4961</v>
      </c>
      <c r="BI77" s="20" t="s">
        <v>4962</v>
      </c>
      <c r="BJ77" s="20" t="s">
        <v>4963</v>
      </c>
      <c r="BK77" s="20" t="s">
        <v>2446</v>
      </c>
    </row>
    <row r="78" spans="60:63">
      <c r="BH78" s="20" t="s">
        <v>4964</v>
      </c>
      <c r="BI78" s="20" t="s">
        <v>4965</v>
      </c>
      <c r="BJ78" s="20" t="s">
        <v>4966</v>
      </c>
      <c r="BK78" s="20" t="s">
        <v>2446</v>
      </c>
    </row>
    <row r="99" spans="60:63">
      <c r="BJ99" s="22" t="e">
        <f>VLOOKUP(BT3,BH101:BK121,3,FALSE)</f>
        <v>#N/A</v>
      </c>
      <c r="BK99" s="22" t="e">
        <f>VLOOKUP(BT3,BH101:BK121,4,FALSE)</f>
        <v>#N/A</v>
      </c>
    </row>
    <row r="100" spans="60:63">
      <c r="BH100" s="328" t="s">
        <v>4714</v>
      </c>
      <c r="BI100" s="328" t="s">
        <v>4715</v>
      </c>
      <c r="BJ100" s="328" t="s">
        <v>4716</v>
      </c>
      <c r="BK100" s="328" t="s">
        <v>4821</v>
      </c>
    </row>
    <row r="101" spans="60:63">
      <c r="BH101" s="20" t="s">
        <v>4967</v>
      </c>
      <c r="BI101" s="20" t="s">
        <v>4879</v>
      </c>
      <c r="BJ101" s="20" t="s">
        <v>4968</v>
      </c>
      <c r="BK101" s="20" t="s">
        <v>4969</v>
      </c>
    </row>
    <row r="102" spans="60:63">
      <c r="BH102" s="20" t="s">
        <v>4970</v>
      </c>
      <c r="BI102" s="20" t="s">
        <v>4971</v>
      </c>
      <c r="BJ102" s="20" t="s">
        <v>4972</v>
      </c>
      <c r="BK102" s="20" t="s">
        <v>4973</v>
      </c>
    </row>
    <row r="103" spans="60:63">
      <c r="BH103" s="20" t="s">
        <v>344</v>
      </c>
      <c r="BI103" s="20" t="s">
        <v>4850</v>
      </c>
      <c r="BJ103" s="20" t="s">
        <v>4974</v>
      </c>
      <c r="BK103" s="20" t="s">
        <v>4975</v>
      </c>
    </row>
    <row r="104" spans="60:63">
      <c r="BH104" s="20" t="s">
        <v>4909</v>
      </c>
      <c r="BI104" s="20" t="s">
        <v>105</v>
      </c>
      <c r="BJ104" s="20" t="s">
        <v>4976</v>
      </c>
      <c r="BK104" s="20" t="s">
        <v>4977</v>
      </c>
    </row>
    <row r="105" spans="60:63">
      <c r="BH105" s="20" t="s">
        <v>4978</v>
      </c>
      <c r="BI105" s="20" t="s">
        <v>4979</v>
      </c>
      <c r="BJ105" s="20" t="s">
        <v>4980</v>
      </c>
      <c r="BK105" s="20" t="s">
        <v>4981</v>
      </c>
    </row>
    <row r="106" spans="60:63">
      <c r="BH106" s="20" t="s">
        <v>4842</v>
      </c>
      <c r="BI106" s="20" t="s">
        <v>4844</v>
      </c>
      <c r="BJ106" s="20" t="s">
        <v>4982</v>
      </c>
      <c r="BK106" s="20" t="s">
        <v>4983</v>
      </c>
    </row>
    <row r="107" spans="60:63">
      <c r="BH107" s="20" t="s">
        <v>4984</v>
      </c>
      <c r="BI107" s="20" t="s">
        <v>4985</v>
      </c>
      <c r="BJ107" s="20" t="s">
        <v>4986</v>
      </c>
      <c r="BK107" s="20" t="s">
        <v>4987</v>
      </c>
    </row>
    <row r="108" spans="60:63">
      <c r="BH108" s="20" t="s">
        <v>4988</v>
      </c>
      <c r="BI108" s="20" t="s">
        <v>4989</v>
      </c>
      <c r="BJ108" s="20" t="s">
        <v>4990</v>
      </c>
      <c r="BK108" s="20" t="s">
        <v>4991</v>
      </c>
    </row>
    <row r="109" spans="60:63">
      <c r="BH109" s="20" t="s">
        <v>4964</v>
      </c>
      <c r="BI109" s="20" t="s">
        <v>4992</v>
      </c>
      <c r="BJ109" s="20" t="s">
        <v>4993</v>
      </c>
      <c r="BK109" s="20" t="s">
        <v>4994</v>
      </c>
    </row>
    <row r="110" spans="60:63">
      <c r="BH110" s="20" t="s">
        <v>4995</v>
      </c>
      <c r="BI110" s="20" t="s">
        <v>4996</v>
      </c>
      <c r="BJ110" s="20" t="s">
        <v>4997</v>
      </c>
      <c r="BK110" s="20" t="s">
        <v>4998</v>
      </c>
    </row>
    <row r="111" spans="60:63">
      <c r="BH111" s="20" t="s">
        <v>4999</v>
      </c>
      <c r="BI111" s="20" t="s">
        <v>5000</v>
      </c>
      <c r="BJ111" s="20" t="s">
        <v>5001</v>
      </c>
      <c r="BK111" s="20" t="s">
        <v>5002</v>
      </c>
    </row>
    <row r="112" spans="60:63">
      <c r="BH112" s="20" t="s">
        <v>5003</v>
      </c>
      <c r="BI112" s="20" t="s">
        <v>5004</v>
      </c>
      <c r="BJ112" s="20" t="s">
        <v>5005</v>
      </c>
      <c r="BK112" s="20" t="s">
        <v>5006</v>
      </c>
    </row>
    <row r="113" spans="60:63">
      <c r="BH113" s="20" t="s">
        <v>5007</v>
      </c>
      <c r="BI113" s="20" t="s">
        <v>5008</v>
      </c>
      <c r="BJ113" s="20" t="s">
        <v>5009</v>
      </c>
      <c r="BK113" s="20" t="s">
        <v>5010</v>
      </c>
    </row>
    <row r="114" spans="60:63">
      <c r="BH114" s="20" t="s">
        <v>3014</v>
      </c>
      <c r="BI114" s="20" t="s">
        <v>4864</v>
      </c>
      <c r="BJ114" s="20" t="s">
        <v>4894</v>
      </c>
      <c r="BK114" s="20" t="s">
        <v>5011</v>
      </c>
    </row>
    <row r="115" spans="60:63">
      <c r="BH115" s="20" t="s">
        <v>5012</v>
      </c>
      <c r="BI115" s="20" t="s">
        <v>5013</v>
      </c>
      <c r="BJ115" s="20" t="s">
        <v>5014</v>
      </c>
      <c r="BK115" s="20" t="s">
        <v>5015</v>
      </c>
    </row>
    <row r="116" spans="60:63">
      <c r="BH116" s="20" t="s">
        <v>5016</v>
      </c>
      <c r="BI116" s="20" t="s">
        <v>5017</v>
      </c>
      <c r="BJ116" s="20" t="s">
        <v>5018</v>
      </c>
      <c r="BK116" s="20" t="s">
        <v>5019</v>
      </c>
    </row>
    <row r="117" spans="60:63">
      <c r="BH117" s="20" t="s">
        <v>5020</v>
      </c>
      <c r="BI117" s="20" t="s">
        <v>5021</v>
      </c>
      <c r="BJ117" s="20" t="s">
        <v>5022</v>
      </c>
      <c r="BK117" s="20" t="s">
        <v>5023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et_ae_users">
                <anchor moveWithCells="1" sizeWithCells="1">
                  <from>
                    <xdr:col>67</xdr:col>
                    <xdr:colOff>1238250</xdr:colOff>
                    <xdr:row>3</xdr:row>
                    <xdr:rowOff>76200</xdr:rowOff>
                  </from>
                  <to>
                    <xdr:col>68</xdr:col>
                    <xdr:colOff>133350</xdr:colOff>
                    <xdr:row>6</xdr:row>
                    <xdr:rowOff>57150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B24C6-34FB-4ED0-B98B-3F708502ABC6}">
  <sheetPr codeName="SAP_DescriptionsUpdateWS"/>
  <dimension ref="B1:C3"/>
  <sheetViews>
    <sheetView workbookViewId="0">
      <selection activeCell="F11" sqref="F11"/>
    </sheetView>
  </sheetViews>
  <sheetFormatPr defaultRowHeight="12.75"/>
  <cols>
    <col min="2" max="2" width="12.7109375" bestFit="1" customWidth="1"/>
    <col min="3" max="3" width="36.140625" bestFit="1" customWidth="1"/>
    <col min="15" max="15" width="25.5703125" bestFit="1" customWidth="1"/>
  </cols>
  <sheetData>
    <row r="1" spans="2:3" ht="13.5" thickBot="1">
      <c r="B1" s="191" t="s">
        <v>5024</v>
      </c>
      <c r="C1" s="192" t="s">
        <v>5025</v>
      </c>
    </row>
    <row r="2" spans="2:3">
      <c r="B2" t="s">
        <v>5026</v>
      </c>
      <c r="C2" t="s">
        <v>5027</v>
      </c>
    </row>
    <row r="3" spans="2:3">
      <c r="B3" t="s">
        <v>5028</v>
      </c>
      <c r="C3" t="s">
        <v>5029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4C362AFD9B116848A2323DFE74AF2E97" ma:contentTypeVersion="6" ma:contentTypeDescription="Create a new document." ma:contentTypeScope="" ma:versionID="9fe4ab7aae71184624d8935d28289247">
  <xsd:schema xmlns:xsd="http://www.w3.org/2001/XMLSchema" xmlns:xs="http://www.w3.org/2001/XMLSchema" xmlns:p="http://schemas.microsoft.com/office/2006/metadata/properties" xmlns:ns2="b48d555e-11bc-4a6d-b237-606e15d73e12" targetNamespace="http://schemas.microsoft.com/office/2006/metadata/properties" ma:root="true" ma:fieldsID="27d1c043f080fd107584933490579480" ns2:_="">
    <xsd:import namespace="b48d555e-11bc-4a6d-b237-606e15d73e1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8d555e-11bc-4a6d-b237-606e15d73e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3FA005A-1C97-437E-B16B-12BF7235996A}"/>
</file>

<file path=customXml/itemProps2.xml><?xml version="1.0" encoding="utf-8"?>
<ds:datastoreItem xmlns:ds="http://schemas.openxmlformats.org/officeDocument/2006/customXml" ds:itemID="{DBB1C59E-CF78-4BFF-B59E-90B8FAE8B785}"/>
</file>

<file path=customXml/itemProps3.xml><?xml version="1.0" encoding="utf-8"?>
<ds:datastoreItem xmlns:ds="http://schemas.openxmlformats.org/officeDocument/2006/customXml" ds:itemID="{ACBCB20A-C1A0-4E01-A509-C19E2F56B185}"/>
</file>

<file path=customXml/itemProps4.xml><?xml version="1.0" encoding="utf-8"?>
<ds:datastoreItem xmlns:ds="http://schemas.openxmlformats.org/officeDocument/2006/customXml" ds:itemID="{226E762A-65E3-4F7D-9E02-E4B374A506B7}"/>
</file>

<file path=docProps/app.xml><?xml version="1.0" encoding="utf-8"?>
<Properties xmlns="http://schemas.openxmlformats.org/officeDocument/2006/extended-properties" xmlns:vt="http://schemas.openxmlformats.org/officeDocument/2006/docPropsVTypes">
  <Application>Microsoft Excel Online</Application>
  <Manager>R.Mielke@schenckprocess.com</Manager>
  <Company>Schenck Process LLC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Production Engineering Schedule</dc:title>
  <dc:subject/>
  <dc:creator>J.Purdon@schenckprocess.com</dc:creator>
  <cp:keywords/>
  <dc:description>Original Document Author: Mark Zillmer</dc:description>
  <cp:lastModifiedBy>Hemman, Nathan</cp:lastModifiedBy>
  <cp:revision/>
  <dcterms:created xsi:type="dcterms:W3CDTF">2019-03-12T16:12:09Z</dcterms:created>
  <dcterms:modified xsi:type="dcterms:W3CDTF">2026-03-08T01:03:24Z</dcterms:modified>
  <cp:category>Engineering Tools</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33719450-42fa-4cdb-9c8e-f4952f8d1281</vt:lpwstr>
  </property>
  <property fmtid="{D5CDD505-2E9C-101B-9397-08002B2CF9AE}" pid="3" name="ContentTypeId">
    <vt:lpwstr>0x0101004C362AFD9B116848A2323DFE74AF2E97</vt:lpwstr>
  </property>
</Properties>
</file>